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externalLinks/externalLink255.xml" ContentType="application/vnd.openxmlformats-officedocument.spreadsheetml.externalLink+xml"/>
  <Override PartName="/xl/externalLinks/externalLink256.xml" ContentType="application/vnd.openxmlformats-officedocument.spreadsheetml.externalLink+xml"/>
  <Override PartName="/xl/externalLinks/externalLink257.xml" ContentType="application/vnd.openxmlformats-officedocument.spreadsheetml.externalLink+xml"/>
  <Override PartName="/xl/externalLinks/externalLink258.xml" ContentType="application/vnd.openxmlformats-officedocument.spreadsheetml.externalLink+xml"/>
  <Override PartName="/xl/externalLinks/externalLink25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autoCompressPictures="0" defaultThemeVersion="124226"/>
  <mc:AlternateContent xmlns:mc="http://schemas.openxmlformats.org/markup-compatibility/2006">
    <mc:Choice Requires="x15">
      <x15ac:absPath xmlns:x15ac="http://schemas.microsoft.com/office/spreadsheetml/2010/11/ac" url="E:\001-PROYECTOS TAAR\PROYECTOS HEIDY CORDOBA\001-PROYECTO MEJORAMIENTOS INSTITUCIONES EDUCATIVAS\"/>
    </mc:Choice>
  </mc:AlternateContent>
  <xr:revisionPtr revIDLastSave="0" documentId="13_ncr:1_{7AAE3651-83EB-4EF2-9F9D-C6C48B6AB029}" xr6:coauthVersionLast="47" xr6:coauthVersionMax="47" xr10:uidLastSave="{00000000-0000-0000-0000-000000000000}"/>
  <bookViews>
    <workbookView xWindow="-120" yWindow="-120" windowWidth="38640" windowHeight="21120" tabRatio="911" xr2:uid="{00000000-000D-0000-FFFF-FFFF00000000}"/>
  </bookViews>
  <sheets>
    <sheet name="RESUMEN" sheetId="66" r:id="rId1"/>
    <sheet name="placa condoto" sheetId="1" r:id="rId2"/>
    <sheet name="mejoramiento condoto" sheetId="64" r:id="rId3"/>
    <sheet name="MEJORAMIENTO molana" sheetId="67" r:id="rId4"/>
    <sheet name=" OBRAS NUEVAS condoto" sheetId="65" r:id="rId5"/>
    <sheet name="OBRAS NUEVAS molana" sheetId="68"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s>
  <definedNames>
    <definedName name="\0" localSheetId="3">'[1]CRA.MODI'!#REF!</definedName>
    <definedName name="\0" localSheetId="5">'[1]CRA.MODI'!#REF!</definedName>
    <definedName name="\0">'[1]CRA.MODI'!#REF!</definedName>
    <definedName name="\a" localSheetId="3">[2]PJ!#REF!</definedName>
    <definedName name="\a" localSheetId="5">[2]PJ!#REF!</definedName>
    <definedName name="\a">[2]PJ!#REF!</definedName>
    <definedName name="\b" localSheetId="3">#REF!</definedName>
    <definedName name="\b" localSheetId="5">#REF!</definedName>
    <definedName name="\b">#REF!</definedName>
    <definedName name="\c">#REF!</definedName>
    <definedName name="\e">#REF!</definedName>
    <definedName name="\f">#REF!</definedName>
    <definedName name="\i">#REF!</definedName>
    <definedName name="\L">#REF!</definedName>
    <definedName name="\m">#REF!</definedName>
    <definedName name="\P">#REF!</definedName>
    <definedName name="\q">#REF!</definedName>
    <definedName name="\r">#REF!</definedName>
    <definedName name="\s">#REF!</definedName>
    <definedName name="\sa">#REF!</definedName>
    <definedName name="\t">#REF!</definedName>
    <definedName name="\w">#N/A</definedName>
    <definedName name="\x">#REF!</definedName>
    <definedName name="\z">#REF!</definedName>
    <definedName name="_">#REF!</definedName>
    <definedName name="_________________________________________________AFC1">[3]INV!$A$25:$D$28</definedName>
    <definedName name="_________________________________________________AFC3">[3]INV!$F$25:$I$28</definedName>
    <definedName name="_________________________________________________AFC5">[3]INV!$K$25:$N$28</definedName>
    <definedName name="_________________________________________________BGC1">[3]INV!$A$5:$D$8</definedName>
    <definedName name="_________________________________________________BGC3">[3]INV!$F$5:$I$8</definedName>
    <definedName name="_________________________________________________BGC5">[3]INV!$K$5:$N$8</definedName>
    <definedName name="_________________________________________________CAC1">[3]INV!$A$19:$D$22</definedName>
    <definedName name="_________________________________________________CAC3">[3]INV!$F$19:$I$22</definedName>
    <definedName name="_________________________________________________CAC5">[3]INV!$K$19:$N$22</definedName>
    <definedName name="_________________________________________________i1">#REF!</definedName>
    <definedName name="_________________________________________________SBC1">[3]INV!$A$12:$D$15</definedName>
    <definedName name="_________________________________________________SBC3">[3]INV!$F$12:$I$15</definedName>
    <definedName name="_________________________________________________SBC5">[3]INV!$K$12:$N$15</definedName>
    <definedName name="________________________________________________AFC1">[3]INV!$A$25:$D$28</definedName>
    <definedName name="________________________________________________AFC3">[3]INV!$F$25:$I$28</definedName>
    <definedName name="________________________________________________AFC5">[3]INV!$K$25:$N$28</definedName>
    <definedName name="________________________________________________BGC1">[3]INV!$A$5:$D$8</definedName>
    <definedName name="________________________________________________BGC3">[3]INV!$F$5:$I$8</definedName>
    <definedName name="________________________________________________BGC5">[3]INV!$K$5:$N$8</definedName>
    <definedName name="________________________________________________CAC1">[3]INV!$A$19:$D$22</definedName>
    <definedName name="________________________________________________CAC3">[3]INV!$F$19:$I$22</definedName>
    <definedName name="________________________________________________CAC5">[3]INV!$K$19:$N$22</definedName>
    <definedName name="________________________________________________i1">#REF!</definedName>
    <definedName name="________________________________________________SBC1">[3]INV!$A$12:$D$15</definedName>
    <definedName name="________________________________________________SBC3">[3]INV!$F$12:$I$15</definedName>
    <definedName name="________________________________________________SBC5">[3]INV!$K$12:$N$15</definedName>
    <definedName name="_______________________________________________AFC1">[3]INV!$A$25:$D$28</definedName>
    <definedName name="_______________________________________________AFC3">[3]INV!$F$25:$I$28</definedName>
    <definedName name="_______________________________________________AFC5">[3]INV!$K$25:$N$28</definedName>
    <definedName name="_______________________________________________BGC1">[3]INV!$A$5:$D$8</definedName>
    <definedName name="_______________________________________________BGC3">[3]INV!$F$5:$I$8</definedName>
    <definedName name="_______________________________________________BGC5">[3]INV!$K$5:$N$8</definedName>
    <definedName name="_______________________________________________CAC1">[3]INV!$A$19:$D$22</definedName>
    <definedName name="_______________________________________________CAC3">[3]INV!$F$19:$I$22</definedName>
    <definedName name="_______________________________________________CAC5">[3]INV!$K$19:$N$22</definedName>
    <definedName name="_______________________________________________i1">#REF!</definedName>
    <definedName name="_______________________________________________SBC1">[3]INV!$A$12:$D$15</definedName>
    <definedName name="_______________________________________________SBC3">[3]INV!$F$12:$I$15</definedName>
    <definedName name="_______________________________________________SBC5">[3]INV!$K$12:$N$15</definedName>
    <definedName name="______________________________________________AFC1">[3]INV!$A$25:$D$28</definedName>
    <definedName name="______________________________________________AFC3">[3]INV!$F$25:$I$28</definedName>
    <definedName name="______________________________________________AFC5">[3]INV!$K$25:$N$28</definedName>
    <definedName name="______________________________________________BGC1">[3]INV!$A$5:$D$8</definedName>
    <definedName name="______________________________________________BGC3">[3]INV!$F$5:$I$8</definedName>
    <definedName name="______________________________________________BGC5">[3]INV!$K$5:$N$8</definedName>
    <definedName name="______________________________________________CAC1">[3]INV!$A$19:$D$22</definedName>
    <definedName name="______________________________________________CAC3">[3]INV!$F$19:$I$22</definedName>
    <definedName name="______________________________________________CAC5">[3]INV!$K$19:$N$22</definedName>
    <definedName name="______________________________________________i1">#REF!</definedName>
    <definedName name="______________________________________________SBC1">[3]INV!$A$12:$D$15</definedName>
    <definedName name="______________________________________________SBC3">[3]INV!$F$12:$I$15</definedName>
    <definedName name="______________________________________________SBC5">[3]INV!$K$12:$N$15</definedName>
    <definedName name="_____________________________________________AFC1">[3]INV!$A$25:$D$28</definedName>
    <definedName name="_____________________________________________AFC3">[3]INV!$F$25:$I$28</definedName>
    <definedName name="_____________________________________________AFC5">[3]INV!$K$25:$N$28</definedName>
    <definedName name="_____________________________________________BGC1">[3]INV!$A$5:$D$8</definedName>
    <definedName name="_____________________________________________BGC3">[3]INV!$F$5:$I$8</definedName>
    <definedName name="_____________________________________________BGC5">[3]INV!$K$5:$N$8</definedName>
    <definedName name="_____________________________________________CAC1">[3]INV!$A$19:$D$22</definedName>
    <definedName name="_____________________________________________CAC3">[3]INV!$F$19:$I$22</definedName>
    <definedName name="_____________________________________________CAC5">[3]INV!$K$19:$N$22</definedName>
    <definedName name="_____________________________________________i1">#REF!</definedName>
    <definedName name="_____________________________________________SBC1">[3]INV!$A$12:$D$15</definedName>
    <definedName name="_____________________________________________SBC3">[3]INV!$F$12:$I$15</definedName>
    <definedName name="_____________________________________________SBC5">[3]INV!$K$12:$N$15</definedName>
    <definedName name="____________________________________________AFC1">[3]INV!$A$25:$D$28</definedName>
    <definedName name="____________________________________________AFC3">[3]INV!$F$25:$I$28</definedName>
    <definedName name="____________________________________________AFC5">[3]INV!$K$25:$N$28</definedName>
    <definedName name="____________________________________________BGC1">[3]INV!$A$5:$D$8</definedName>
    <definedName name="____________________________________________BGC3">[3]INV!$F$5:$I$8</definedName>
    <definedName name="____________________________________________BGC5">[3]INV!$K$5:$N$8</definedName>
    <definedName name="____________________________________________CAC1">[3]INV!$A$19:$D$22</definedName>
    <definedName name="____________________________________________CAC3">[3]INV!$F$19:$I$22</definedName>
    <definedName name="____________________________________________CAC5">[3]INV!$K$19:$N$22</definedName>
    <definedName name="____________________________________________i1">#REF!</definedName>
    <definedName name="____________________________________________SBC1">[3]INV!$A$12:$D$15</definedName>
    <definedName name="____________________________________________SBC3">[3]INV!$F$12:$I$15</definedName>
    <definedName name="____________________________________________SBC5">[3]INV!$K$12:$N$15</definedName>
    <definedName name="___________________________________________AFC1">[3]INV!$A$25:$D$28</definedName>
    <definedName name="___________________________________________AFC3">[3]INV!$F$25:$I$28</definedName>
    <definedName name="___________________________________________AFC5">[3]INV!$K$25:$N$28</definedName>
    <definedName name="___________________________________________BGC1">[3]INV!$A$5:$D$8</definedName>
    <definedName name="___________________________________________BGC3">[3]INV!$F$5:$I$8</definedName>
    <definedName name="___________________________________________BGC5">[3]INV!$K$5:$N$8</definedName>
    <definedName name="___________________________________________CAC1">[3]INV!$A$19:$D$22</definedName>
    <definedName name="___________________________________________CAC3">[3]INV!$F$19:$I$22</definedName>
    <definedName name="___________________________________________CAC5">[3]INV!$K$19:$N$22</definedName>
    <definedName name="___________________________________________i1">#REF!</definedName>
    <definedName name="___________________________________________SBC1">[3]INV!$A$12:$D$15</definedName>
    <definedName name="___________________________________________SBC3">[3]INV!$F$12:$I$15</definedName>
    <definedName name="___________________________________________SBC5">[3]INV!$K$12:$N$15</definedName>
    <definedName name="__________________________________________AFC1">[3]INV!$A$25:$D$28</definedName>
    <definedName name="__________________________________________AFC3">[3]INV!$F$25:$I$28</definedName>
    <definedName name="__________________________________________AFC5">[3]INV!$K$25:$N$28</definedName>
    <definedName name="__________________________________________BGC1">[3]INV!$A$5:$D$8</definedName>
    <definedName name="__________________________________________BGC3">[3]INV!$F$5:$I$8</definedName>
    <definedName name="__________________________________________BGC5">[3]INV!$K$5:$N$8</definedName>
    <definedName name="__________________________________________CAC1">[3]INV!$A$19:$D$22</definedName>
    <definedName name="__________________________________________CAC3">[3]INV!$F$19:$I$22</definedName>
    <definedName name="__________________________________________CAC5">[3]INV!$K$19:$N$22</definedName>
    <definedName name="__________________________________________i1">#REF!</definedName>
    <definedName name="__________________________________________SBC1">[3]INV!$A$12:$D$15</definedName>
    <definedName name="__________________________________________SBC3">[3]INV!$F$12:$I$15</definedName>
    <definedName name="__________________________________________SBC5">[3]INV!$K$12:$N$15</definedName>
    <definedName name="_________________________________________AFC1">[3]INV!$A$25:$D$28</definedName>
    <definedName name="_________________________________________AFC3">[3]INV!$F$25:$I$28</definedName>
    <definedName name="_________________________________________AFC5">[3]INV!$K$25:$N$28</definedName>
    <definedName name="_________________________________________BGC1">[3]INV!$A$5:$D$8</definedName>
    <definedName name="_________________________________________BGC3">[3]INV!$F$5:$I$8</definedName>
    <definedName name="_________________________________________BGC5">[3]INV!$K$5:$N$8</definedName>
    <definedName name="_________________________________________CAC1">[3]INV!$A$19:$D$22</definedName>
    <definedName name="_________________________________________CAC3">[3]INV!$F$19:$I$22</definedName>
    <definedName name="_________________________________________CAC5">[3]INV!$K$19:$N$22</definedName>
    <definedName name="_________________________________________i1">#REF!</definedName>
    <definedName name="_________________________________________SBC1">[3]INV!$A$12:$D$15</definedName>
    <definedName name="_________________________________________SBC3">[3]INV!$F$12:$I$15</definedName>
    <definedName name="_________________________________________SBC5">[3]INV!$K$12:$N$15</definedName>
    <definedName name="________________________________________AFC1">[3]INV!$A$25:$D$28</definedName>
    <definedName name="________________________________________AFC3">[3]INV!$F$25:$I$28</definedName>
    <definedName name="________________________________________AFC5">[3]INV!$K$25:$N$28</definedName>
    <definedName name="________________________________________BGC1">[3]INV!$A$5:$D$8</definedName>
    <definedName name="________________________________________BGC3">[3]INV!$F$5:$I$8</definedName>
    <definedName name="________________________________________BGC5">[3]INV!$K$5:$N$8</definedName>
    <definedName name="________________________________________CAC1">[3]INV!$A$19:$D$22</definedName>
    <definedName name="________________________________________CAC3">[3]INV!$F$19:$I$22</definedName>
    <definedName name="________________________________________CAC5">[3]INV!$K$19:$N$22</definedName>
    <definedName name="________________________________________i1">#REF!</definedName>
    <definedName name="________________________________________SBC1">[3]INV!$A$12:$D$15</definedName>
    <definedName name="________________________________________SBC3">[3]INV!$F$12:$I$15</definedName>
    <definedName name="________________________________________SBC5">[3]INV!$K$12:$N$15</definedName>
    <definedName name="_______________________________________AFC1">[3]INV!$A$25:$D$28</definedName>
    <definedName name="_______________________________________AFC3">[3]INV!$F$25:$I$28</definedName>
    <definedName name="_______________________________________AFC5">[3]INV!$K$25:$N$28</definedName>
    <definedName name="_______________________________________BGC1">[3]INV!$A$5:$D$8</definedName>
    <definedName name="_______________________________________BGC3">[3]INV!$F$5:$I$8</definedName>
    <definedName name="_______________________________________BGC5">[3]INV!$K$5:$N$8</definedName>
    <definedName name="_______________________________________CAC1">[3]INV!$A$19:$D$22</definedName>
    <definedName name="_______________________________________CAC3">[3]INV!$F$19:$I$22</definedName>
    <definedName name="_______________________________________CAC5">[3]INV!$K$19:$N$22</definedName>
    <definedName name="_______________________________________i1">#REF!</definedName>
    <definedName name="_______________________________________SBC1">[3]INV!$A$12:$D$15</definedName>
    <definedName name="_______________________________________SBC3">[3]INV!$F$12:$I$15</definedName>
    <definedName name="_______________________________________SBC5">[3]INV!$K$12:$N$15</definedName>
    <definedName name="______________________________________AFC1">[3]INV!$A$25:$D$28</definedName>
    <definedName name="______________________________________AFC3">[3]INV!$F$25:$I$28</definedName>
    <definedName name="______________________________________AFC5">[3]INV!$K$25:$N$28</definedName>
    <definedName name="______________________________________BGC1">[3]INV!$A$5:$D$8</definedName>
    <definedName name="______________________________________BGC3">[3]INV!$F$5:$I$8</definedName>
    <definedName name="______________________________________BGC5">[3]INV!$K$5:$N$8</definedName>
    <definedName name="______________________________________CAC1">[3]INV!$A$19:$D$22</definedName>
    <definedName name="______________________________________CAC3">[3]INV!$F$19:$I$22</definedName>
    <definedName name="______________________________________CAC5">[3]INV!$K$19:$N$22</definedName>
    <definedName name="______________________________________i1">#REF!</definedName>
    <definedName name="______________________________________SBC1">[3]INV!$A$12:$D$15</definedName>
    <definedName name="______________________________________SBC3">[3]INV!$F$12:$I$15</definedName>
    <definedName name="______________________________________SBC5">[3]INV!$K$12:$N$15</definedName>
    <definedName name="_____________________________________AFC1">[3]INV!$A$25:$D$28</definedName>
    <definedName name="_____________________________________AFC3">[3]INV!$F$25:$I$28</definedName>
    <definedName name="_____________________________________AFC5">[3]INV!$K$25:$N$28</definedName>
    <definedName name="_____________________________________BGC1">[3]INV!$A$5:$D$8</definedName>
    <definedName name="_____________________________________BGC3">[3]INV!$F$5:$I$8</definedName>
    <definedName name="_____________________________________BGC5">[3]INV!$K$5:$N$8</definedName>
    <definedName name="_____________________________________CAC1">[3]INV!$A$19:$D$22</definedName>
    <definedName name="_____________________________________CAC3">[3]INV!$F$19:$I$22</definedName>
    <definedName name="_____________________________________CAC5">[3]INV!$K$19:$N$22</definedName>
    <definedName name="_____________________________________i1">#REF!</definedName>
    <definedName name="_____________________________________SBC1">[3]INV!$A$12:$D$15</definedName>
    <definedName name="_____________________________________SBC3">[3]INV!$F$12:$I$15</definedName>
    <definedName name="_____________________________________SBC5">[3]INV!$K$12:$N$15</definedName>
    <definedName name="____________________________________AFC1">[3]INV!$A$25:$D$28</definedName>
    <definedName name="____________________________________AFC3">[3]INV!$F$25:$I$28</definedName>
    <definedName name="____________________________________AFC5">[3]INV!$K$25:$N$28</definedName>
    <definedName name="____________________________________BGC1">[3]INV!$A$5:$D$8</definedName>
    <definedName name="____________________________________BGC3">[3]INV!$F$5:$I$8</definedName>
    <definedName name="____________________________________BGC5">[3]INV!$K$5:$N$8</definedName>
    <definedName name="____________________________________CAC1">[3]INV!$A$19:$D$22</definedName>
    <definedName name="____________________________________CAC3">[3]INV!$F$19:$I$22</definedName>
    <definedName name="____________________________________CAC5">[3]INV!$K$19:$N$22</definedName>
    <definedName name="____________________________________i1">#REF!</definedName>
    <definedName name="____________________________________SBC1">[3]INV!$A$12:$D$15</definedName>
    <definedName name="____________________________________SBC3">[3]INV!$F$12:$I$15</definedName>
    <definedName name="____________________________________SBC5">[3]INV!$K$12:$N$15</definedName>
    <definedName name="___________________________________AFC1">[3]INV!$A$25:$D$28</definedName>
    <definedName name="___________________________________AFC3">[3]INV!$F$25:$I$28</definedName>
    <definedName name="___________________________________AFC5">[3]INV!$K$25:$N$28</definedName>
    <definedName name="___________________________________BGC1">[3]INV!$A$5:$D$8</definedName>
    <definedName name="___________________________________BGC3">[3]INV!$F$5:$I$8</definedName>
    <definedName name="___________________________________BGC5">[3]INV!$K$5:$N$8</definedName>
    <definedName name="___________________________________CAC1">[3]INV!$A$19:$D$22</definedName>
    <definedName name="___________________________________CAC3">[3]INV!$F$19:$I$22</definedName>
    <definedName name="___________________________________CAC5">[3]INV!$K$19:$N$22</definedName>
    <definedName name="___________________________________i1">#REF!</definedName>
    <definedName name="___________________________________SBC1">[3]INV!$A$12:$D$15</definedName>
    <definedName name="___________________________________SBC3">[3]INV!$F$12:$I$15</definedName>
    <definedName name="___________________________________SBC5">[3]INV!$K$12:$N$15</definedName>
    <definedName name="__________________________________AFC1">[3]INV!$A$25:$D$28</definedName>
    <definedName name="__________________________________AFC3">[3]INV!$F$25:$I$28</definedName>
    <definedName name="__________________________________AFC5">[3]INV!$K$25:$N$28</definedName>
    <definedName name="__________________________________BGC1">[3]INV!$A$5:$D$8</definedName>
    <definedName name="__________________________________BGC3">[3]INV!$F$5:$I$8</definedName>
    <definedName name="__________________________________BGC5">[3]INV!$K$5:$N$8</definedName>
    <definedName name="__________________________________CAC1">[3]INV!$A$19:$D$22</definedName>
    <definedName name="__________________________________CAC3">[3]INV!$F$19:$I$22</definedName>
    <definedName name="__________________________________CAC5">[3]INV!$K$19:$N$22</definedName>
    <definedName name="__________________________________i1">#REF!</definedName>
    <definedName name="__________________________________SBC1">[3]INV!$A$12:$D$15</definedName>
    <definedName name="__________________________________SBC3">[3]INV!$F$12:$I$15</definedName>
    <definedName name="__________________________________SBC5">[3]INV!$K$12:$N$15</definedName>
    <definedName name="_________________________________AFC1">[3]INV!$A$25:$D$28</definedName>
    <definedName name="_________________________________AFC3">[3]INV!$F$25:$I$28</definedName>
    <definedName name="_________________________________AFC5">[3]INV!$K$25:$N$28</definedName>
    <definedName name="_________________________________BGC1">[3]INV!$A$5:$D$8</definedName>
    <definedName name="_________________________________BGC3">[3]INV!$F$5:$I$8</definedName>
    <definedName name="_________________________________BGC5">[3]INV!$K$5:$N$8</definedName>
    <definedName name="_________________________________CAC1">[3]INV!$A$19:$D$22</definedName>
    <definedName name="_________________________________CAC3">[3]INV!$F$19:$I$22</definedName>
    <definedName name="_________________________________CAC5">[3]INV!$K$19:$N$22</definedName>
    <definedName name="_________________________________i1">#REF!</definedName>
    <definedName name="_________________________________SBC1">[3]INV!$A$12:$D$15</definedName>
    <definedName name="_________________________________SBC3">[3]INV!$F$12:$I$15</definedName>
    <definedName name="_________________________________SBC5">[3]INV!$K$12:$N$15</definedName>
    <definedName name="________________________________AFC1">[3]INV!$A$25:$D$28</definedName>
    <definedName name="________________________________AFC3">[3]INV!$F$25:$I$28</definedName>
    <definedName name="________________________________AFC5">[3]INV!$K$25:$N$28</definedName>
    <definedName name="________________________________BGC1">[3]INV!$A$5:$D$8</definedName>
    <definedName name="________________________________BGC3">[3]INV!$F$5:$I$8</definedName>
    <definedName name="________________________________BGC5">[3]INV!$K$5:$N$8</definedName>
    <definedName name="________________________________CAC1">[3]INV!$A$19:$D$22</definedName>
    <definedName name="________________________________CAC3">[3]INV!$F$19:$I$22</definedName>
    <definedName name="________________________________CAC5">[3]INV!$K$19:$N$22</definedName>
    <definedName name="________________________________i1">#REF!</definedName>
    <definedName name="________________________________SBC1">[3]INV!$A$12:$D$15</definedName>
    <definedName name="________________________________SBC3">[3]INV!$F$12:$I$15</definedName>
    <definedName name="________________________________SBC5">[3]INV!$K$12:$N$15</definedName>
    <definedName name="_______________________________AFC1">[3]INV!$A$25:$D$28</definedName>
    <definedName name="_______________________________AFC3">[3]INV!$F$25:$I$28</definedName>
    <definedName name="_______________________________AFC5">[3]INV!$K$25:$N$28</definedName>
    <definedName name="_______________________________BGC1">[3]INV!$A$5:$D$8</definedName>
    <definedName name="_______________________________BGC3">[3]INV!$F$5:$I$8</definedName>
    <definedName name="_______________________________BGC5">[3]INV!$K$5:$N$8</definedName>
    <definedName name="_______________________________CAC1">[3]INV!$A$19:$D$22</definedName>
    <definedName name="_______________________________CAC3">[3]INV!$F$19:$I$22</definedName>
    <definedName name="_______________________________CAC5">[3]INV!$K$19:$N$22</definedName>
    <definedName name="_______________________________i1">#REF!</definedName>
    <definedName name="_______________________________SBC1">[3]INV!$A$12:$D$15</definedName>
    <definedName name="_______________________________SBC3">[3]INV!$F$12:$I$15</definedName>
    <definedName name="_______________________________SBC5">[3]INV!$K$12:$N$15</definedName>
    <definedName name="______________________________AFC1">[3]INV!$A$25:$D$28</definedName>
    <definedName name="______________________________AFC3">[3]INV!$F$25:$I$28</definedName>
    <definedName name="______________________________AFC5">[3]INV!$K$25:$N$28</definedName>
    <definedName name="______________________________BGC1">[3]INV!$A$5:$D$8</definedName>
    <definedName name="______________________________BGC3">[3]INV!$F$5:$I$8</definedName>
    <definedName name="______________________________BGC5">[3]INV!$K$5:$N$8</definedName>
    <definedName name="______________________________CAC1">[3]INV!$A$19:$D$22</definedName>
    <definedName name="______________________________CAC3">[3]INV!$F$19:$I$22</definedName>
    <definedName name="______________________________CAC5">[3]INV!$K$19:$N$22</definedName>
    <definedName name="______________________________i1">#REF!</definedName>
    <definedName name="______________________________SBC1">[3]INV!$A$12:$D$15</definedName>
    <definedName name="______________________________SBC3">[3]INV!$F$12:$I$15</definedName>
    <definedName name="______________________________SBC5">[3]INV!$K$12:$N$15</definedName>
    <definedName name="_____________________________AFC1">[3]INV!$A$25:$D$28</definedName>
    <definedName name="_____________________________AFC3">[3]INV!$F$25:$I$28</definedName>
    <definedName name="_____________________________AFC5">[3]INV!$K$25:$N$28</definedName>
    <definedName name="_____________________________BGC1">[3]INV!$A$5:$D$8</definedName>
    <definedName name="_____________________________BGC3">[3]INV!$F$5:$I$8</definedName>
    <definedName name="_____________________________BGC5">[3]INV!$K$5:$N$8</definedName>
    <definedName name="_____________________________CAC1">[3]INV!$A$19:$D$22</definedName>
    <definedName name="_____________________________CAC3">[3]INV!$F$19:$I$22</definedName>
    <definedName name="_____________________________CAC5">[3]INV!$K$19:$N$22</definedName>
    <definedName name="_____________________________i1">#REF!</definedName>
    <definedName name="_____________________________SBC1">[3]INV!$A$12:$D$15</definedName>
    <definedName name="_____________________________SBC3">[3]INV!$F$12:$I$15</definedName>
    <definedName name="_____________________________SBC5">[3]INV!$K$12:$N$15</definedName>
    <definedName name="____________________________AFC1">[3]INV!$A$25:$D$28</definedName>
    <definedName name="____________________________AFC3">[3]INV!$F$25:$I$28</definedName>
    <definedName name="____________________________AFC5">[3]INV!$K$25:$N$28</definedName>
    <definedName name="____________________________BGC1">[3]INV!$A$5:$D$8</definedName>
    <definedName name="____________________________BGC3">[3]INV!$F$5:$I$8</definedName>
    <definedName name="____________________________BGC5">[3]INV!$K$5:$N$8</definedName>
    <definedName name="____________________________CAC1">[3]INV!$A$19:$D$22</definedName>
    <definedName name="____________________________CAC3">[3]INV!$F$19:$I$22</definedName>
    <definedName name="____________________________CAC5">[3]INV!$K$19:$N$22</definedName>
    <definedName name="____________________________i1">#REF!</definedName>
    <definedName name="____________________________SBC1">[3]INV!$A$12:$D$15</definedName>
    <definedName name="____________________________SBC3">[3]INV!$F$12:$I$15</definedName>
    <definedName name="____________________________SBC5">[3]INV!$K$12:$N$15</definedName>
    <definedName name="___________________________AFC1">[3]INV!$A$25:$D$28</definedName>
    <definedName name="___________________________AFC3">[3]INV!$F$25:$I$28</definedName>
    <definedName name="___________________________AFC5">[3]INV!$K$25:$N$28</definedName>
    <definedName name="___________________________BGC1">[3]INV!$A$5:$D$8</definedName>
    <definedName name="___________________________BGC3">[3]INV!$F$5:$I$8</definedName>
    <definedName name="___________________________BGC5">[3]INV!$K$5:$N$8</definedName>
    <definedName name="___________________________CAC1">[3]INV!$A$19:$D$22</definedName>
    <definedName name="___________________________CAC3">[3]INV!$F$19:$I$22</definedName>
    <definedName name="___________________________CAC5">[3]INV!$K$19:$N$22</definedName>
    <definedName name="___________________________i1">#REF!</definedName>
    <definedName name="___________________________SBC1">[3]INV!$A$12:$D$15</definedName>
    <definedName name="___________________________SBC3">[3]INV!$F$12:$I$15</definedName>
    <definedName name="___________________________SBC5">[3]INV!$K$12:$N$15</definedName>
    <definedName name="__________________________AFC1">[3]INV!$A$25:$D$28</definedName>
    <definedName name="__________________________AFC3">[3]INV!$F$25:$I$28</definedName>
    <definedName name="__________________________AFC5">[3]INV!$K$25:$N$28</definedName>
    <definedName name="__________________________BGC1">[3]INV!$A$5:$D$8</definedName>
    <definedName name="__________________________BGC3">[3]INV!$F$5:$I$8</definedName>
    <definedName name="__________________________BGC5">[3]INV!$K$5:$N$8</definedName>
    <definedName name="__________________________CAC1">[3]INV!$A$19:$D$22</definedName>
    <definedName name="__________________________CAC3">[3]INV!$F$19:$I$22</definedName>
    <definedName name="__________________________CAC5">[3]INV!$K$19:$N$22</definedName>
    <definedName name="__________________________i1">#REF!</definedName>
    <definedName name="__________________________SBC1">[3]INV!$A$12:$D$15</definedName>
    <definedName name="__________________________SBC3">[3]INV!$F$12:$I$15</definedName>
    <definedName name="__________________________SBC5">[3]INV!$K$12:$N$15</definedName>
    <definedName name="_________________________AFC1">[3]INV!$A$25:$D$28</definedName>
    <definedName name="_________________________AFC3">[3]INV!$F$25:$I$28</definedName>
    <definedName name="_________________________AFC5">[3]INV!$K$25:$N$28</definedName>
    <definedName name="_________________________BGC1">[3]INV!$A$5:$D$8</definedName>
    <definedName name="_________________________BGC3">[3]INV!$F$5:$I$8</definedName>
    <definedName name="_________________________BGC5">[3]INV!$K$5:$N$8</definedName>
    <definedName name="_________________________CAC1">[3]INV!$A$19:$D$22</definedName>
    <definedName name="_________________________CAC3">[3]INV!$F$19:$I$22</definedName>
    <definedName name="_________________________CAC5">[3]INV!$K$19:$N$22</definedName>
    <definedName name="_________________________i1">#REF!</definedName>
    <definedName name="_________________________SBC1">[3]INV!$A$12:$D$15</definedName>
    <definedName name="_________________________SBC3">[3]INV!$F$12:$I$15</definedName>
    <definedName name="_________________________SBC5">[3]INV!$K$12:$N$15</definedName>
    <definedName name="________________________AFC1">[3]INV!$A$25:$D$28</definedName>
    <definedName name="________________________AFC3">[3]INV!$F$25:$I$28</definedName>
    <definedName name="________________________AFC5">[3]INV!$K$25:$N$28</definedName>
    <definedName name="________________________BGC1">[3]INV!$A$5:$D$8</definedName>
    <definedName name="________________________BGC3">[3]INV!$F$5:$I$8</definedName>
    <definedName name="________________________BGC5">[3]INV!$K$5:$N$8</definedName>
    <definedName name="________________________CAC1">[3]INV!$A$19:$D$22</definedName>
    <definedName name="________________________CAC3">[3]INV!$F$19:$I$22</definedName>
    <definedName name="________________________CAC5">[3]INV!$K$19:$N$22</definedName>
    <definedName name="________________________i1">#REF!</definedName>
    <definedName name="________________________SBC1">[3]INV!$A$12:$D$15</definedName>
    <definedName name="________________________SBC3">[3]INV!$F$12:$I$15</definedName>
    <definedName name="________________________SBC5">[3]INV!$K$12:$N$15</definedName>
    <definedName name="_______________________AFC1">[3]INV!$A$25:$D$28</definedName>
    <definedName name="_______________________AFC3">[3]INV!$F$25:$I$28</definedName>
    <definedName name="_______________________AFC5">[3]INV!$K$25:$N$28</definedName>
    <definedName name="_______________________BGC1">[3]INV!$A$5:$D$8</definedName>
    <definedName name="_______________________BGC3">[3]INV!$F$5:$I$8</definedName>
    <definedName name="_______________________BGC5">[3]INV!$K$5:$N$8</definedName>
    <definedName name="_______________________CAC1">[3]INV!$A$19:$D$22</definedName>
    <definedName name="_______________________CAC3">[3]INV!$F$19:$I$22</definedName>
    <definedName name="_______________________CAC5">[3]INV!$K$19:$N$22</definedName>
    <definedName name="_______________________i1">#REF!</definedName>
    <definedName name="_______________________SBC1">[3]INV!$A$12:$D$15</definedName>
    <definedName name="_______________________SBC3">[3]INV!$F$12:$I$15</definedName>
    <definedName name="_______________________SBC5">[3]INV!$K$12:$N$15</definedName>
    <definedName name="______________________AFC1">[3]INV!$A$25:$D$28</definedName>
    <definedName name="______________________AFC3">[3]INV!$F$25:$I$28</definedName>
    <definedName name="______________________AFC5">[3]INV!$K$25:$N$28</definedName>
    <definedName name="______________________BGC1">[3]INV!$A$5:$D$8</definedName>
    <definedName name="______________________BGC3">[3]INV!$F$5:$I$8</definedName>
    <definedName name="______________________BGC5">[3]INV!$K$5:$N$8</definedName>
    <definedName name="______________________CAC1">[3]INV!$A$19:$D$22</definedName>
    <definedName name="______________________CAC3">[3]INV!$F$19:$I$22</definedName>
    <definedName name="______________________CAC5">[3]INV!$K$19:$N$22</definedName>
    <definedName name="______________________i1">#REF!</definedName>
    <definedName name="______________________SBC1">[3]INV!$A$12:$D$15</definedName>
    <definedName name="______________________SBC3">[3]INV!$F$12:$I$15</definedName>
    <definedName name="______________________SBC5">[3]INV!$K$12:$N$15</definedName>
    <definedName name="_____________________AFC1">[3]INV!$A$25:$D$28</definedName>
    <definedName name="_____________________AFC3">[3]INV!$F$25:$I$28</definedName>
    <definedName name="_____________________AFC5">[3]INV!$K$25:$N$28</definedName>
    <definedName name="_____________________BGC1">[3]INV!$A$5:$D$8</definedName>
    <definedName name="_____________________BGC3">[3]INV!$F$5:$I$8</definedName>
    <definedName name="_____________________BGC5">[3]INV!$K$5:$N$8</definedName>
    <definedName name="_____________________CAC1">[3]INV!$A$19:$D$22</definedName>
    <definedName name="_____________________CAC3">[3]INV!$F$19:$I$22</definedName>
    <definedName name="_____________________CAC5">[3]INV!$K$19:$N$22</definedName>
    <definedName name="_____________________i1">#REF!</definedName>
    <definedName name="_____________________SBC1">[3]INV!$A$12:$D$15</definedName>
    <definedName name="_____________________SBC3">[3]INV!$F$12:$I$15</definedName>
    <definedName name="_____________________SBC5">[3]INV!$K$12:$N$15</definedName>
    <definedName name="____________________AFC1">[3]INV!$A$25:$D$28</definedName>
    <definedName name="____________________AFC3">[3]INV!$F$25:$I$28</definedName>
    <definedName name="____________________AFC5">[3]INV!$K$25:$N$28</definedName>
    <definedName name="____________________BGC1">[3]INV!$A$5:$D$8</definedName>
    <definedName name="____________________BGC3">[3]INV!$F$5:$I$8</definedName>
    <definedName name="____________________BGC5">[3]INV!$K$5:$N$8</definedName>
    <definedName name="____________________CAC1">[3]INV!$A$19:$D$22</definedName>
    <definedName name="____________________CAC3">[3]INV!$F$19:$I$22</definedName>
    <definedName name="____________________CAC5">[3]INV!$K$19:$N$22</definedName>
    <definedName name="____________________i1">#REF!</definedName>
    <definedName name="____________________SBC1">[3]INV!$A$12:$D$15</definedName>
    <definedName name="____________________SBC3">[3]INV!$F$12:$I$15</definedName>
    <definedName name="____________________SBC5">[3]INV!$K$12:$N$15</definedName>
    <definedName name="___________________AFC1">[3]INV!$A$25:$D$28</definedName>
    <definedName name="___________________AFC3">[3]INV!$F$25:$I$28</definedName>
    <definedName name="___________________AFC5">[3]INV!$K$25:$N$28</definedName>
    <definedName name="___________________BGC1">[3]INV!$A$5:$D$8</definedName>
    <definedName name="___________________BGC3">[3]INV!$F$5:$I$8</definedName>
    <definedName name="___________________BGC5">[3]INV!$K$5:$N$8</definedName>
    <definedName name="___________________CAC1">[3]INV!$A$19:$D$22</definedName>
    <definedName name="___________________CAC3">[3]INV!$F$19:$I$22</definedName>
    <definedName name="___________________CAC5">[3]INV!$K$19:$N$22</definedName>
    <definedName name="___________________i1">#REF!</definedName>
    <definedName name="___________________SBC1">[3]INV!$A$12:$D$15</definedName>
    <definedName name="___________________SBC3">[3]INV!$F$12:$I$15</definedName>
    <definedName name="___________________SBC5">[3]INV!$K$12:$N$15</definedName>
    <definedName name="__________________AFC1">[3]INV!$A$25:$D$28</definedName>
    <definedName name="__________________AFC3">[3]INV!$F$25:$I$28</definedName>
    <definedName name="__________________AFC5">[3]INV!$K$25:$N$28</definedName>
    <definedName name="__________________BGC1">[3]INV!$A$5:$D$8</definedName>
    <definedName name="__________________BGC3">[3]INV!$F$5:$I$8</definedName>
    <definedName name="__________________BGC5">[3]INV!$K$5:$N$8</definedName>
    <definedName name="__________________CAC1">[3]INV!$A$19:$D$22</definedName>
    <definedName name="__________________CAC3">[3]INV!$F$19:$I$22</definedName>
    <definedName name="__________________CAC5">[3]INV!$K$19:$N$22</definedName>
    <definedName name="__________________i1">#REF!</definedName>
    <definedName name="__________________MA2">#REF!</definedName>
    <definedName name="__________________SBC1">[3]INV!$A$12:$D$15</definedName>
    <definedName name="__________________SBC3">[3]INV!$F$12:$I$15</definedName>
    <definedName name="__________________SBC5">[3]INV!$K$12:$N$15</definedName>
    <definedName name="_________________AFC1">[3]INV!$A$25:$D$28</definedName>
    <definedName name="_________________AFC3">[3]INV!$F$25:$I$28</definedName>
    <definedName name="_________________AFC5">[3]INV!$K$25:$N$28</definedName>
    <definedName name="_________________BGC1">[3]INV!$A$5:$D$8</definedName>
    <definedName name="_________________BGC3">[3]INV!$F$5:$I$8</definedName>
    <definedName name="_________________BGC5">[3]INV!$K$5:$N$8</definedName>
    <definedName name="_________________CAC1">[3]INV!$A$19:$D$22</definedName>
    <definedName name="_________________CAC3">[3]INV!$F$19:$I$22</definedName>
    <definedName name="_________________CAC5">[3]INV!$K$19:$N$22</definedName>
    <definedName name="_________________i1">#REF!</definedName>
    <definedName name="_________________MA2">#REF!</definedName>
    <definedName name="_________________SBC1">[3]INV!$A$12:$D$15</definedName>
    <definedName name="_________________SBC3">[3]INV!$F$12:$I$15</definedName>
    <definedName name="_________________SBC5">[3]INV!$K$12:$N$15</definedName>
    <definedName name="________________AFC1">[3]INV!$A$25:$D$28</definedName>
    <definedName name="________________AFC3">[3]INV!$F$25:$I$28</definedName>
    <definedName name="________________AFC5">[3]INV!$K$25:$N$28</definedName>
    <definedName name="________________BGC1">[3]INV!$A$5:$D$8</definedName>
    <definedName name="________________BGC3">[3]INV!$F$5:$I$8</definedName>
    <definedName name="________________BGC5">[3]INV!$K$5:$N$8</definedName>
    <definedName name="________________CAC1">[3]INV!$A$19:$D$22</definedName>
    <definedName name="________________CAC3">[3]INV!$F$19:$I$22</definedName>
    <definedName name="________________CAC5">[3]INV!$K$19:$N$22</definedName>
    <definedName name="________________i1">#REF!</definedName>
    <definedName name="________________MA2">#REF!</definedName>
    <definedName name="________________SBC1">[3]INV!$A$12:$D$15</definedName>
    <definedName name="________________SBC3">[3]INV!$F$12:$I$15</definedName>
    <definedName name="________________SBC5">[3]INV!$K$12:$N$15</definedName>
    <definedName name="_______________A2" localSheetId="3" hidden="1">{#N/A,#N/A,FALSE,"Costos Productos 6A";#N/A,#N/A,FALSE,"Costo Unitario Total H-94-12"}</definedName>
    <definedName name="_______________A2" localSheetId="5" hidden="1">{#N/A,#N/A,FALSE,"Costos Productos 6A";#N/A,#N/A,FALSE,"Costo Unitario Total H-94-12"}</definedName>
    <definedName name="_______________A2" hidden="1">{#N/A,#N/A,FALSE,"Costos Productos 6A";#N/A,#N/A,FALSE,"Costo Unitario Total H-94-12"}</definedName>
    <definedName name="_______________AFC1">[3]INV!$A$25:$D$28</definedName>
    <definedName name="_______________AFC3">[3]INV!$F$25:$I$28</definedName>
    <definedName name="_______________AFC5">[3]INV!$K$25:$N$28</definedName>
    <definedName name="_______________BGC1">[3]INV!$A$5:$D$8</definedName>
    <definedName name="_______________BGC3">[3]INV!$F$5:$I$8</definedName>
    <definedName name="_______________BGC5">[3]INV!$K$5:$N$8</definedName>
    <definedName name="_______________CAC1">[3]INV!$A$19:$D$22</definedName>
    <definedName name="_______________CAC3">[3]INV!$F$19:$I$22</definedName>
    <definedName name="_______________CAC5">[3]INV!$K$19:$N$22</definedName>
    <definedName name="_______________i1">#REF!</definedName>
    <definedName name="_______________INF1">#REF!</definedName>
    <definedName name="_______________MA2">#REF!</definedName>
    <definedName name="_______________SBC1">[3]INV!$A$12:$D$15</definedName>
    <definedName name="_______________SBC3">[3]INV!$F$12:$I$15</definedName>
    <definedName name="_______________SBC5">[3]INV!$K$12:$N$15</definedName>
    <definedName name="______________A2" localSheetId="3" hidden="1">{#N/A,#N/A,FALSE,"Costos Productos 6A";#N/A,#N/A,FALSE,"Costo Unitario Total H-94-12"}</definedName>
    <definedName name="______________A2" localSheetId="5" hidden="1">{#N/A,#N/A,FALSE,"Costos Productos 6A";#N/A,#N/A,FALSE,"Costo Unitario Total H-94-12"}</definedName>
    <definedName name="______________A2" hidden="1">{#N/A,#N/A,FALSE,"Costos Productos 6A";#N/A,#N/A,FALSE,"Costo Unitario Total H-94-12"}</definedName>
    <definedName name="______________AFC1">[3]INV!$A$25:$D$28</definedName>
    <definedName name="______________AFC3">[3]INV!$F$25:$I$28</definedName>
    <definedName name="______________AFC5">[3]INV!$K$25:$N$28</definedName>
    <definedName name="______________BGC1">[3]INV!$A$5:$D$8</definedName>
    <definedName name="______________BGC3">[3]INV!$F$5:$I$8</definedName>
    <definedName name="______________BGC5">[3]INV!$K$5:$N$8</definedName>
    <definedName name="______________CAC1">[3]INV!$A$19:$D$22</definedName>
    <definedName name="______________CAC3">[3]INV!$F$19:$I$22</definedName>
    <definedName name="______________CAC5">[3]INV!$K$19:$N$22</definedName>
    <definedName name="______________i1">#REF!</definedName>
    <definedName name="______________MA2">#REF!</definedName>
    <definedName name="______________SBC1">[3]INV!$A$12:$D$15</definedName>
    <definedName name="______________SBC3">[3]INV!$F$12:$I$15</definedName>
    <definedName name="______________SBC5">[3]INV!$K$12:$N$15</definedName>
    <definedName name="_____________A2" localSheetId="3" hidden="1">{#N/A,#N/A,FALSE,"Costos Productos 6A";#N/A,#N/A,FALSE,"Costo Unitario Total H-94-12"}</definedName>
    <definedName name="_____________A2" localSheetId="5" hidden="1">{#N/A,#N/A,FALSE,"Costos Productos 6A";#N/A,#N/A,FALSE,"Costo Unitario Total H-94-12"}</definedName>
    <definedName name="_____________A2" hidden="1">{#N/A,#N/A,FALSE,"Costos Productos 6A";#N/A,#N/A,FALSE,"Costo Unitario Total H-94-12"}</definedName>
    <definedName name="_____________AFC1">[3]INV!$A$25:$D$28</definedName>
    <definedName name="_____________AFC3">[3]INV!$F$25:$I$28</definedName>
    <definedName name="_____________AFC5">[3]INV!$K$25:$N$28</definedName>
    <definedName name="_____________BGC1">[3]INV!$A$5:$D$8</definedName>
    <definedName name="_____________BGC3">[3]INV!$F$5:$I$8</definedName>
    <definedName name="_____________BGC5">[3]INV!$K$5:$N$8</definedName>
    <definedName name="_____________CAC1">[3]INV!$A$19:$D$22</definedName>
    <definedName name="_____________CAC3">[3]INV!$F$19:$I$22</definedName>
    <definedName name="_____________CAC5">[3]INV!$K$19:$N$22</definedName>
    <definedName name="_____________i1">#REF!</definedName>
    <definedName name="_____________MA2">#REF!</definedName>
    <definedName name="_____________SBC1">[3]INV!$A$12:$D$15</definedName>
    <definedName name="_____________SBC3">[3]INV!$F$12:$I$15</definedName>
    <definedName name="_____________SBC5">[3]INV!$K$12:$N$15</definedName>
    <definedName name="____________AFC1">[3]INV!$A$25:$D$28</definedName>
    <definedName name="____________AFC3">[3]INV!$F$25:$I$28</definedName>
    <definedName name="____________AFC5">[3]INV!$K$25:$N$28</definedName>
    <definedName name="____________BGC1">[3]INV!$A$5:$D$8</definedName>
    <definedName name="____________BGC3">[3]INV!$F$5:$I$8</definedName>
    <definedName name="____________BGC5">[3]INV!$K$5:$N$8</definedName>
    <definedName name="____________CAC1">[3]INV!$A$19:$D$22</definedName>
    <definedName name="____________CAC3">[3]INV!$F$19:$I$22</definedName>
    <definedName name="____________CAC5">[3]INV!$K$19:$N$22</definedName>
    <definedName name="____________i1">#REF!</definedName>
    <definedName name="____________MA2">#REF!</definedName>
    <definedName name="____________SBC1">[3]INV!$A$12:$D$15</definedName>
    <definedName name="____________SBC3">[3]INV!$F$12:$I$15</definedName>
    <definedName name="____________SBC5">[3]INV!$K$12:$N$15</definedName>
    <definedName name="___________A2" localSheetId="3" hidden="1">{#N/A,#N/A,FALSE,"Costos Productos 6A";#N/A,#N/A,FALSE,"Costo Unitario Total H-94-12"}</definedName>
    <definedName name="___________A2" localSheetId="5" hidden="1">{#N/A,#N/A,FALSE,"Costos Productos 6A";#N/A,#N/A,FALSE,"Costo Unitario Total H-94-12"}</definedName>
    <definedName name="___________A2" hidden="1">{#N/A,#N/A,FALSE,"Costos Productos 6A";#N/A,#N/A,FALSE,"Costo Unitario Total H-94-12"}</definedName>
    <definedName name="___________AFC1">[3]INV!$A$25:$D$28</definedName>
    <definedName name="___________AFC3">[3]INV!$F$25:$I$28</definedName>
    <definedName name="___________AFC5">[3]INV!$K$25:$N$28</definedName>
    <definedName name="___________BGC1">[3]INV!$A$5:$D$8</definedName>
    <definedName name="___________BGC3">[3]INV!$F$5:$I$8</definedName>
    <definedName name="___________BGC5">[3]INV!$K$5:$N$8</definedName>
    <definedName name="___________CAC1">[3]INV!$A$19:$D$22</definedName>
    <definedName name="___________CAC3">[3]INV!$F$19:$I$22</definedName>
    <definedName name="___________CAC5">[3]INV!$K$19:$N$22</definedName>
    <definedName name="___________i1">#REF!</definedName>
    <definedName name="___________MA2">#REF!</definedName>
    <definedName name="___________PJ50">#REF!</definedName>
    <definedName name="___________SBC1">[3]INV!$A$12:$D$15</definedName>
    <definedName name="___________SBC3">[3]INV!$F$12:$I$15</definedName>
    <definedName name="___________SBC5">[3]INV!$K$12:$N$15</definedName>
    <definedName name="__________AFC1">[3]INV!$A$25:$D$28</definedName>
    <definedName name="__________AFC3">[3]INV!$F$25:$I$28</definedName>
    <definedName name="__________AFC5">[3]INV!$K$25:$N$28</definedName>
    <definedName name="__________APU221">#REF!</definedName>
    <definedName name="__________APU465" localSheetId="4">[4]!absc</definedName>
    <definedName name="__________APU465" localSheetId="2">[4]!absc</definedName>
    <definedName name="__________APU465" localSheetId="3">[4]!absc</definedName>
    <definedName name="__________APU465" localSheetId="5">[4]!absc</definedName>
    <definedName name="__________APU465">[4]!absc</definedName>
    <definedName name="__________BGC1">[3]INV!$A$5:$D$8</definedName>
    <definedName name="__________BGC3">[3]INV!$F$5:$I$8</definedName>
    <definedName name="__________BGC5">[3]INV!$K$5:$N$8</definedName>
    <definedName name="__________CAC1">[3]INV!$A$19:$D$22</definedName>
    <definedName name="__________CAC3">[3]INV!$F$19:$I$22</definedName>
    <definedName name="__________CAC5">[3]INV!$K$19:$N$22</definedName>
    <definedName name="__________i1">#REF!</definedName>
    <definedName name="__________MA2">#REF!</definedName>
    <definedName name="__________PJ50">#REF!</definedName>
    <definedName name="__________pj51">#REF!</definedName>
    <definedName name="__________SBC1">[3]INV!$A$12:$D$15</definedName>
    <definedName name="__________SBC3">[3]INV!$F$12:$I$15</definedName>
    <definedName name="__________SBC5">[3]INV!$K$12:$N$15</definedName>
    <definedName name="_________A2" localSheetId="3" hidden="1">{#N/A,#N/A,FALSE,"Costos Productos 6A";#N/A,#N/A,FALSE,"Costo Unitario Total H-94-12"}</definedName>
    <definedName name="_________A2" localSheetId="5" hidden="1">{#N/A,#N/A,FALSE,"Costos Productos 6A";#N/A,#N/A,FALSE,"Costo Unitario Total H-94-12"}</definedName>
    <definedName name="_________A2" hidden="1">{#N/A,#N/A,FALSE,"Costos Productos 6A";#N/A,#N/A,FALSE,"Costo Unitario Total H-94-12"}</definedName>
    <definedName name="_________AFC1">[3]INV!$A$25:$D$28</definedName>
    <definedName name="_________AFC3">[3]INV!$F$25:$I$28</definedName>
    <definedName name="_________AFC5">[3]INV!$K$25:$N$28</definedName>
    <definedName name="_________APU221">#REF!</definedName>
    <definedName name="_________APU465" localSheetId="4">[4]!absc</definedName>
    <definedName name="_________APU465" localSheetId="2">[4]!absc</definedName>
    <definedName name="_________APU465" localSheetId="3">[4]!absc</definedName>
    <definedName name="_________APU465" localSheetId="5">[4]!absc</definedName>
    <definedName name="_________APU465">[4]!absc</definedName>
    <definedName name="_________BGC1">[3]INV!$A$5:$D$8</definedName>
    <definedName name="_________BGC3">[3]INV!$F$5:$I$8</definedName>
    <definedName name="_________BGC5">[3]INV!$K$5:$N$8</definedName>
    <definedName name="_________CAC1">[3]INV!$A$19:$D$22</definedName>
    <definedName name="_________CAC3">[3]INV!$F$19:$I$22</definedName>
    <definedName name="_________CAC5">[3]INV!$K$19:$N$22</definedName>
    <definedName name="_________EST6">#REF!</definedName>
    <definedName name="_________i1">#REF!</definedName>
    <definedName name="_________MA2">#REF!</definedName>
    <definedName name="_________PJ50">#REF!</definedName>
    <definedName name="_________pj51">#REF!</definedName>
    <definedName name="_________SBC1">[3]INV!$A$12:$D$15</definedName>
    <definedName name="_________SBC3">[3]INV!$F$12:$I$15</definedName>
    <definedName name="_________SBC5">[3]INV!$K$12:$N$15</definedName>
    <definedName name="________AFC1">[3]INV!$A$25:$D$28</definedName>
    <definedName name="________AFC3">[3]INV!$F$25:$I$28</definedName>
    <definedName name="________AFC5">[3]INV!$K$25:$N$28</definedName>
    <definedName name="________APU221">#REF!</definedName>
    <definedName name="________APU465" localSheetId="3">[0]!absc</definedName>
    <definedName name="________APU465" localSheetId="5">[0]!absc</definedName>
    <definedName name="________APU465">[0]!absc</definedName>
    <definedName name="________BGC1">[3]INV!$A$5:$D$8</definedName>
    <definedName name="________BGC3">[3]INV!$F$5:$I$8</definedName>
    <definedName name="________BGC5">[3]INV!$K$5:$N$8</definedName>
    <definedName name="________CAC1">[3]INV!$A$19:$D$22</definedName>
    <definedName name="________CAC3">[3]INV!$F$19:$I$22</definedName>
    <definedName name="________CAC5">[3]INV!$K$19:$N$22</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i1">#REF!</definedName>
    <definedName name="________MA2">#REF!</definedName>
    <definedName name="________PJ50">#REF!</definedName>
    <definedName name="________pj51">#REF!</definedName>
    <definedName name="________r" localSheetId="3" hidden="1">{"TAB1",#N/A,TRUE,"GENERAL";"TAB2",#N/A,TRUE,"GENERAL";"TAB3",#N/A,TRUE,"GENERAL";"TAB4",#N/A,TRUE,"GENERAL";"TAB5",#N/A,TRUE,"GENERAL"}</definedName>
    <definedName name="________r" localSheetId="5" hidden="1">{"TAB1",#N/A,TRUE,"GENERAL";"TAB2",#N/A,TRUE,"GENERAL";"TAB3",#N/A,TRUE,"GENERAL";"TAB4",#N/A,TRUE,"GENERAL";"TAB5",#N/A,TRUE,"GENERAL"}</definedName>
    <definedName name="________r" hidden="1">{"TAB1",#N/A,TRUE,"GENERAL";"TAB2",#N/A,TRUE,"GENERAL";"TAB3",#N/A,TRUE,"GENERAL";"TAB4",#N/A,TRUE,"GENERAL";"TAB5",#N/A,TRUE,"GENERAL"}</definedName>
    <definedName name="________r4r" localSheetId="3" hidden="1">{"via1",#N/A,TRUE,"general";"via2",#N/A,TRUE,"general";"via3",#N/A,TRUE,"general"}</definedName>
    <definedName name="________r4r" localSheetId="5" hidden="1">{"via1",#N/A,TRUE,"general";"via2",#N/A,TRUE,"general";"via3",#N/A,TRUE,"general"}</definedName>
    <definedName name="________r4r" hidden="1">{"via1",#N/A,TRUE,"general";"via2",#N/A,TRUE,"general";"via3",#N/A,TRUE,"general"}</definedName>
    <definedName name="________rc">#REF!</definedName>
    <definedName name="________SBC1">[3]INV!$A$12:$D$15</definedName>
    <definedName name="________SBC3">[3]INV!$F$12:$I$15</definedName>
    <definedName name="________SBC5">[3]INV!$K$12:$N$15</definedName>
    <definedName name="_______a1" localSheetId="3" hidden="1">{"TAB1",#N/A,TRUE,"GENERAL";"TAB2",#N/A,TRUE,"GENERAL";"TAB3",#N/A,TRUE,"GENERAL";"TAB4",#N/A,TRUE,"GENERAL";"TAB5",#N/A,TRUE,"GENERAL"}</definedName>
    <definedName name="_______a1" localSheetId="5" hidden="1">{"TAB1",#N/A,TRUE,"GENERAL";"TAB2",#N/A,TRUE,"GENERAL";"TAB3",#N/A,TRUE,"GENERAL";"TAB4",#N/A,TRUE,"GENERAL";"TAB5",#N/A,TRUE,"GENERAL"}</definedName>
    <definedName name="_______a1" hidden="1">{"TAB1",#N/A,TRUE,"GENERAL";"TAB2",#N/A,TRUE,"GENERAL";"TAB3",#N/A,TRUE,"GENERAL";"TAB4",#N/A,TRUE,"GENERAL";"TAB5",#N/A,TRUE,"GENERAL"}</definedName>
    <definedName name="_______A2" localSheetId="3" hidden="1">{#N/A,#N/A,FALSE,"Costos Productos 6A";#N/A,#N/A,FALSE,"Costo Unitario Total H-94-12"}</definedName>
    <definedName name="_______A2" localSheetId="5" hidden="1">{#N/A,#N/A,FALSE,"Costos Productos 6A";#N/A,#N/A,FALSE,"Costo Unitario Total H-94-12"}</definedName>
    <definedName name="_______A2" hidden="1">{#N/A,#N/A,FALSE,"Costos Productos 6A";#N/A,#N/A,FALSE,"Costo Unitario Total H-94-12"}</definedName>
    <definedName name="_______a3" localSheetId="3" hidden="1">{"TAB1",#N/A,TRUE,"GENERAL";"TAB2",#N/A,TRUE,"GENERAL";"TAB3",#N/A,TRUE,"GENERAL";"TAB4",#N/A,TRUE,"GENERAL";"TAB5",#N/A,TRUE,"GENERAL"}</definedName>
    <definedName name="_______a3" localSheetId="5" hidden="1">{"TAB1",#N/A,TRUE,"GENERAL";"TAB2",#N/A,TRUE,"GENERAL";"TAB3",#N/A,TRUE,"GENERAL";"TAB4",#N/A,TRUE,"GENERAL";"TAB5",#N/A,TRUE,"GENERAL"}</definedName>
    <definedName name="_______a3" hidden="1">{"TAB1",#N/A,TRUE,"GENERAL";"TAB2",#N/A,TRUE,"GENERAL";"TAB3",#N/A,TRUE,"GENERAL";"TAB4",#N/A,TRUE,"GENERAL";"TAB5",#N/A,TRUE,"GENERAL"}</definedName>
    <definedName name="_______a4" localSheetId="3" hidden="1">{"via1",#N/A,TRUE,"general";"via2",#N/A,TRUE,"general";"via3",#N/A,TRUE,"general"}</definedName>
    <definedName name="_______a4" localSheetId="5" hidden="1">{"via1",#N/A,TRUE,"general";"via2",#N/A,TRUE,"general";"via3",#N/A,TRUE,"general"}</definedName>
    <definedName name="_______a4" hidden="1">{"via1",#N/A,TRUE,"general";"via2",#N/A,TRUE,"general";"via3",#N/A,TRUE,"general"}</definedName>
    <definedName name="_______a5" localSheetId="3" hidden="1">{"TAB1",#N/A,TRUE,"GENERAL";"TAB2",#N/A,TRUE,"GENERAL";"TAB3",#N/A,TRUE,"GENERAL";"TAB4",#N/A,TRUE,"GENERAL";"TAB5",#N/A,TRUE,"GENERAL"}</definedName>
    <definedName name="_______a5" localSheetId="5" hidden="1">{"TAB1",#N/A,TRUE,"GENERAL";"TAB2",#N/A,TRUE,"GENERAL";"TAB3",#N/A,TRUE,"GENERAL";"TAB4",#N/A,TRUE,"GENERAL";"TAB5",#N/A,TRUE,"GENERAL"}</definedName>
    <definedName name="_______a5" hidden="1">{"TAB1",#N/A,TRUE,"GENERAL";"TAB2",#N/A,TRUE,"GENERAL";"TAB3",#N/A,TRUE,"GENERAL";"TAB4",#N/A,TRUE,"GENERAL";"TAB5",#N/A,TRUE,"GENERAL"}</definedName>
    <definedName name="_______a6" localSheetId="3" hidden="1">{"TAB1",#N/A,TRUE,"GENERAL";"TAB2",#N/A,TRUE,"GENERAL";"TAB3",#N/A,TRUE,"GENERAL";"TAB4",#N/A,TRUE,"GENERAL";"TAB5",#N/A,TRUE,"GENERAL"}</definedName>
    <definedName name="_______a6" localSheetId="5" hidden="1">{"TAB1",#N/A,TRUE,"GENERAL";"TAB2",#N/A,TRUE,"GENERAL";"TAB3",#N/A,TRUE,"GENERAL";"TAB4",#N/A,TRUE,"GENERAL";"TAB5",#N/A,TRUE,"GENERAL"}</definedName>
    <definedName name="_______a6" hidden="1">{"TAB1",#N/A,TRUE,"GENERAL";"TAB2",#N/A,TRUE,"GENERAL";"TAB3",#N/A,TRUE,"GENERAL";"TAB4",#N/A,TRUE,"GENERAL";"TAB5",#N/A,TRUE,"GENERAL"}</definedName>
    <definedName name="_______AFC1">[3]INV!$A$25:$D$28</definedName>
    <definedName name="_______AFC3">[3]INV!$F$25:$I$28</definedName>
    <definedName name="_______AFC5">[3]INV!$K$25:$N$28</definedName>
    <definedName name="_______APU221">#REF!</definedName>
    <definedName name="_______APU465" localSheetId="3">[0]!absc</definedName>
    <definedName name="_______APU465" localSheetId="5">[0]!absc</definedName>
    <definedName name="_______APU465">[0]!absc</definedName>
    <definedName name="_______b2" localSheetId="3" hidden="1">{"TAB1",#N/A,TRUE,"GENERAL";"TAB2",#N/A,TRUE,"GENERAL";"TAB3",#N/A,TRUE,"GENERAL";"TAB4",#N/A,TRUE,"GENERAL";"TAB5",#N/A,TRUE,"GENERAL"}</definedName>
    <definedName name="_______b2" localSheetId="5" hidden="1">{"TAB1",#N/A,TRUE,"GENERAL";"TAB2",#N/A,TRUE,"GENERAL";"TAB3",#N/A,TRUE,"GENERAL";"TAB4",#N/A,TRUE,"GENERAL";"TAB5",#N/A,TRUE,"GENERAL"}</definedName>
    <definedName name="_______b2" hidden="1">{"TAB1",#N/A,TRUE,"GENERAL";"TAB2",#N/A,TRUE,"GENERAL";"TAB3",#N/A,TRUE,"GENERAL";"TAB4",#N/A,TRUE,"GENERAL";"TAB5",#N/A,TRUE,"GENERAL"}</definedName>
    <definedName name="_______b3" localSheetId="3" hidden="1">{"TAB1",#N/A,TRUE,"GENERAL";"TAB2",#N/A,TRUE,"GENERAL";"TAB3",#N/A,TRUE,"GENERAL";"TAB4",#N/A,TRUE,"GENERAL";"TAB5",#N/A,TRUE,"GENERAL"}</definedName>
    <definedName name="_______b3" localSheetId="5" hidden="1">{"TAB1",#N/A,TRUE,"GENERAL";"TAB2",#N/A,TRUE,"GENERAL";"TAB3",#N/A,TRUE,"GENERAL";"TAB4",#N/A,TRUE,"GENERAL";"TAB5",#N/A,TRUE,"GENERAL"}</definedName>
    <definedName name="_______b3" hidden="1">{"TAB1",#N/A,TRUE,"GENERAL";"TAB2",#N/A,TRUE,"GENERAL";"TAB3",#N/A,TRUE,"GENERAL";"TAB4",#N/A,TRUE,"GENERAL";"TAB5",#N/A,TRUE,"GENERAL"}</definedName>
    <definedName name="_______b4" localSheetId="3" hidden="1">{"TAB1",#N/A,TRUE,"GENERAL";"TAB2",#N/A,TRUE,"GENERAL";"TAB3",#N/A,TRUE,"GENERAL";"TAB4",#N/A,TRUE,"GENERAL";"TAB5",#N/A,TRUE,"GENERAL"}</definedName>
    <definedName name="_______b4" localSheetId="5" hidden="1">{"TAB1",#N/A,TRUE,"GENERAL";"TAB2",#N/A,TRUE,"GENERAL";"TAB3",#N/A,TRUE,"GENERAL";"TAB4",#N/A,TRUE,"GENERAL";"TAB5",#N/A,TRUE,"GENERAL"}</definedName>
    <definedName name="_______b4" hidden="1">{"TAB1",#N/A,TRUE,"GENERAL";"TAB2",#N/A,TRUE,"GENERAL";"TAB3",#N/A,TRUE,"GENERAL";"TAB4",#N/A,TRUE,"GENERAL";"TAB5",#N/A,TRUE,"GENERAL"}</definedName>
    <definedName name="_______b5" localSheetId="3" hidden="1">{"TAB1",#N/A,TRUE,"GENERAL";"TAB2",#N/A,TRUE,"GENERAL";"TAB3",#N/A,TRUE,"GENERAL";"TAB4",#N/A,TRUE,"GENERAL";"TAB5",#N/A,TRUE,"GENERAL"}</definedName>
    <definedName name="_______b5" localSheetId="5" hidden="1">{"TAB1",#N/A,TRUE,"GENERAL";"TAB2",#N/A,TRUE,"GENERAL";"TAB3",#N/A,TRUE,"GENERAL";"TAB4",#N/A,TRUE,"GENERAL";"TAB5",#N/A,TRUE,"GENERAL"}</definedName>
    <definedName name="_______b5" hidden="1">{"TAB1",#N/A,TRUE,"GENERAL";"TAB2",#N/A,TRUE,"GENERAL";"TAB3",#N/A,TRUE,"GENERAL";"TAB4",#N/A,TRUE,"GENERAL";"TAB5",#N/A,TRUE,"GENERAL"}</definedName>
    <definedName name="_______b6" localSheetId="3" hidden="1">{"TAB1",#N/A,TRUE,"GENERAL";"TAB2",#N/A,TRUE,"GENERAL";"TAB3",#N/A,TRUE,"GENERAL";"TAB4",#N/A,TRUE,"GENERAL";"TAB5",#N/A,TRUE,"GENERAL"}</definedName>
    <definedName name="_______b6" localSheetId="5" hidden="1">{"TAB1",#N/A,TRUE,"GENERAL";"TAB2",#N/A,TRUE,"GENERAL";"TAB3",#N/A,TRUE,"GENERAL";"TAB4",#N/A,TRUE,"GENERAL";"TAB5",#N/A,TRUE,"GENERAL"}</definedName>
    <definedName name="_______b6" hidden="1">{"TAB1",#N/A,TRUE,"GENERAL";"TAB2",#N/A,TRUE,"GENERAL";"TAB3",#N/A,TRUE,"GENERAL";"TAB4",#N/A,TRUE,"GENERAL";"TAB5",#N/A,TRUE,"GENERAL"}</definedName>
    <definedName name="_______b7" localSheetId="3" hidden="1">{"via1",#N/A,TRUE,"general";"via2",#N/A,TRUE,"general";"via3",#N/A,TRUE,"general"}</definedName>
    <definedName name="_______b7" localSheetId="5" hidden="1">{"via1",#N/A,TRUE,"general";"via2",#N/A,TRUE,"general";"via3",#N/A,TRUE,"general"}</definedName>
    <definedName name="_______b7" hidden="1">{"via1",#N/A,TRUE,"general";"via2",#N/A,TRUE,"general";"via3",#N/A,TRUE,"general"}</definedName>
    <definedName name="_______b8" localSheetId="3" hidden="1">{"via1",#N/A,TRUE,"general";"via2",#N/A,TRUE,"general";"via3",#N/A,TRUE,"general"}</definedName>
    <definedName name="_______b8" localSheetId="5" hidden="1">{"via1",#N/A,TRUE,"general";"via2",#N/A,TRUE,"general";"via3",#N/A,TRUE,"general"}</definedName>
    <definedName name="_______b8" hidden="1">{"via1",#N/A,TRUE,"general";"via2",#N/A,TRUE,"general";"via3",#N/A,TRUE,"general"}</definedName>
    <definedName name="_______bb9" localSheetId="3" hidden="1">{"TAB1",#N/A,TRUE,"GENERAL";"TAB2",#N/A,TRUE,"GENERAL";"TAB3",#N/A,TRUE,"GENERAL";"TAB4",#N/A,TRUE,"GENERAL";"TAB5",#N/A,TRUE,"GENERAL"}</definedName>
    <definedName name="_______bb9" localSheetId="5" hidden="1">{"TAB1",#N/A,TRUE,"GENERAL";"TAB2",#N/A,TRUE,"GENERAL";"TAB3",#N/A,TRUE,"GENERAL";"TAB4",#N/A,TRUE,"GENERAL";"TAB5",#N/A,TRUE,"GENERAL"}</definedName>
    <definedName name="_______bb9" hidden="1">{"TAB1",#N/A,TRUE,"GENERAL";"TAB2",#N/A,TRUE,"GENERAL";"TAB3",#N/A,TRUE,"GENERAL";"TAB4",#N/A,TRUE,"GENERAL";"TAB5",#N/A,TRUE,"GENERAL"}</definedName>
    <definedName name="_______bgb5" localSheetId="3" hidden="1">{"TAB1",#N/A,TRUE,"GENERAL";"TAB2",#N/A,TRUE,"GENERAL";"TAB3",#N/A,TRUE,"GENERAL";"TAB4",#N/A,TRUE,"GENERAL";"TAB5",#N/A,TRUE,"GENERAL"}</definedName>
    <definedName name="_______bgb5" localSheetId="5" hidden="1">{"TAB1",#N/A,TRUE,"GENERAL";"TAB2",#N/A,TRUE,"GENERAL";"TAB3",#N/A,TRUE,"GENERAL";"TAB4",#N/A,TRUE,"GENERAL";"TAB5",#N/A,TRUE,"GENERAL"}</definedName>
    <definedName name="_______bgb5" hidden="1">{"TAB1",#N/A,TRUE,"GENERAL";"TAB2",#N/A,TRUE,"GENERAL";"TAB3",#N/A,TRUE,"GENERAL";"TAB4",#N/A,TRUE,"GENERAL";"TAB5",#N/A,TRUE,"GENERAL"}</definedName>
    <definedName name="_______BGC1">[3]INV!$A$5:$D$8</definedName>
    <definedName name="_______BGC3">[3]INV!$F$5:$I$8</definedName>
    <definedName name="_______BGC5">[3]INV!$K$5:$N$8</definedName>
    <definedName name="_______CAC1">[3]INV!$A$19:$D$22</definedName>
    <definedName name="_______CAC3">[3]INV!$F$19:$I$22</definedName>
    <definedName name="_______CAC5">[3]INV!$K$19:$N$22</definedName>
    <definedName name="_______cua1">'[5]ALCANTARILLADO RAS'!$A$4:$B$14</definedName>
    <definedName name="_______DMD1">#REF!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localSheetId="3" hidden="1">{"TAB1",#N/A,TRUE,"GENERAL";"TAB2",#N/A,TRUE,"GENERAL";"TAB3",#N/A,TRUE,"GENERAL";"TAB4",#N/A,TRUE,"GENERAL";"TAB5",#N/A,TRUE,"GENERAL"}</definedName>
    <definedName name="_______g2" localSheetId="5" hidden="1">{"TAB1",#N/A,TRUE,"GENERAL";"TAB2",#N/A,TRUE,"GENERAL";"TAB3",#N/A,TRUE,"GENERAL";"TAB4",#N/A,TRUE,"GENERAL";"TAB5",#N/A,TRUE,"GENERAL"}</definedName>
    <definedName name="_______g2" hidden="1">{"TAB1",#N/A,TRUE,"GENERAL";"TAB2",#N/A,TRUE,"GENERAL";"TAB3",#N/A,TRUE,"GENERAL";"TAB4",#N/A,TRUE,"GENERAL";"TAB5",#N/A,TRUE,"GENERAL"}</definedName>
    <definedName name="_______g3" localSheetId="3" hidden="1">{"via1",#N/A,TRUE,"general";"via2",#N/A,TRUE,"general";"via3",#N/A,TRUE,"general"}</definedName>
    <definedName name="_______g3" localSheetId="5" hidden="1">{"via1",#N/A,TRUE,"general";"via2",#N/A,TRUE,"general";"via3",#N/A,TRUE,"general"}</definedName>
    <definedName name="_______g3" hidden="1">{"via1",#N/A,TRUE,"general";"via2",#N/A,TRUE,"general";"via3",#N/A,TRUE,"general"}</definedName>
    <definedName name="_______g4" localSheetId="3" hidden="1">{"via1",#N/A,TRUE,"general";"via2",#N/A,TRUE,"general";"via3",#N/A,TRUE,"general"}</definedName>
    <definedName name="_______g4" localSheetId="5" hidden="1">{"via1",#N/A,TRUE,"general";"via2",#N/A,TRUE,"general";"via3",#N/A,TRUE,"general"}</definedName>
    <definedName name="_______g4" hidden="1">{"via1",#N/A,TRUE,"general";"via2",#N/A,TRUE,"general";"via3",#N/A,TRUE,"general"}</definedName>
    <definedName name="_______g5" localSheetId="3" hidden="1">{"via1",#N/A,TRUE,"general";"via2",#N/A,TRUE,"general";"via3",#N/A,TRUE,"general"}</definedName>
    <definedName name="_______g5" localSheetId="5" hidden="1">{"via1",#N/A,TRUE,"general";"via2",#N/A,TRUE,"general";"via3",#N/A,TRUE,"general"}</definedName>
    <definedName name="_______g5" hidden="1">{"via1",#N/A,TRUE,"general";"via2",#N/A,TRUE,"general";"via3",#N/A,TRUE,"general"}</definedName>
    <definedName name="_______g6" localSheetId="3" hidden="1">{"via1",#N/A,TRUE,"general";"via2",#N/A,TRUE,"general";"via3",#N/A,TRUE,"general"}</definedName>
    <definedName name="_______g6" localSheetId="5" hidden="1">{"via1",#N/A,TRUE,"general";"via2",#N/A,TRUE,"general";"via3",#N/A,TRUE,"general"}</definedName>
    <definedName name="_______g6" hidden="1">{"via1",#N/A,TRUE,"general";"via2",#N/A,TRUE,"general";"via3",#N/A,TRUE,"general"}</definedName>
    <definedName name="_______g7" localSheetId="3" hidden="1">{"TAB1",#N/A,TRUE,"GENERAL";"TAB2",#N/A,TRUE,"GENERAL";"TAB3",#N/A,TRUE,"GENERAL";"TAB4",#N/A,TRUE,"GENERAL";"TAB5",#N/A,TRUE,"GENERAL"}</definedName>
    <definedName name="_______g7" localSheetId="5" hidden="1">{"TAB1",#N/A,TRUE,"GENERAL";"TAB2",#N/A,TRUE,"GENERAL";"TAB3",#N/A,TRUE,"GENERAL";"TAB4",#N/A,TRUE,"GENERAL";"TAB5",#N/A,TRUE,"GENERAL"}</definedName>
    <definedName name="_______g7" hidden="1">{"TAB1",#N/A,TRUE,"GENERAL";"TAB2",#N/A,TRUE,"GENERAL";"TAB3",#N/A,TRUE,"GENERAL";"TAB4",#N/A,TRUE,"GENERAL";"TAB5",#N/A,TRUE,"GENERAL"}</definedName>
    <definedName name="_______GR1" localSheetId="3" hidden="1">{"TAB1",#N/A,TRUE,"GENERAL";"TAB2",#N/A,TRUE,"GENERAL";"TAB3",#N/A,TRUE,"GENERAL";"TAB4",#N/A,TRUE,"GENERAL";"TAB5",#N/A,TRUE,"GENERAL"}</definedName>
    <definedName name="_______GR1" localSheetId="5" hidden="1">{"TAB1",#N/A,TRUE,"GENERAL";"TAB2",#N/A,TRUE,"GENERAL";"TAB3",#N/A,TRUE,"GENERAL";"TAB4",#N/A,TRUE,"GENERAL";"TAB5",#N/A,TRUE,"GENERAL"}</definedName>
    <definedName name="_______GR1" hidden="1">{"TAB1",#N/A,TRUE,"GENERAL";"TAB2",#N/A,TRUE,"GENERAL";"TAB3",#N/A,TRUE,"GENERAL";"TAB4",#N/A,TRUE,"GENERAL";"TAB5",#N/A,TRUE,"GENERAL"}</definedName>
    <definedName name="_______gtr4" localSheetId="3" hidden="1">{"via1",#N/A,TRUE,"general";"via2",#N/A,TRUE,"general";"via3",#N/A,TRUE,"general"}</definedName>
    <definedName name="_______gtr4" localSheetId="5" hidden="1">{"via1",#N/A,TRUE,"general";"via2",#N/A,TRUE,"general";"via3",#N/A,TRUE,"general"}</definedName>
    <definedName name="_______gtr4" hidden="1">{"via1",#N/A,TRUE,"general";"via2",#N/A,TRUE,"general";"via3",#N/A,TRUE,"general"}</definedName>
    <definedName name="_______h2" localSheetId="3" hidden="1">{"via1",#N/A,TRUE,"general";"via2",#N/A,TRUE,"general";"via3",#N/A,TRUE,"general"}</definedName>
    <definedName name="_______h2" localSheetId="5" hidden="1">{"via1",#N/A,TRUE,"general";"via2",#N/A,TRUE,"general";"via3",#N/A,TRUE,"general"}</definedName>
    <definedName name="_______h2" hidden="1">{"via1",#N/A,TRUE,"general";"via2",#N/A,TRUE,"general";"via3",#N/A,TRUE,"general"}</definedName>
    <definedName name="_______h3" localSheetId="3" hidden="1">{"via1",#N/A,TRUE,"general";"via2",#N/A,TRUE,"general";"via3",#N/A,TRUE,"general"}</definedName>
    <definedName name="_______h3" localSheetId="5" hidden="1">{"via1",#N/A,TRUE,"general";"via2",#N/A,TRUE,"general";"via3",#N/A,TRUE,"general"}</definedName>
    <definedName name="_______h3" hidden="1">{"via1",#N/A,TRUE,"general";"via2",#N/A,TRUE,"general";"via3",#N/A,TRUE,"general"}</definedName>
    <definedName name="_______h4" localSheetId="3" hidden="1">{"TAB1",#N/A,TRUE,"GENERAL";"TAB2",#N/A,TRUE,"GENERAL";"TAB3",#N/A,TRUE,"GENERAL";"TAB4",#N/A,TRUE,"GENERAL";"TAB5",#N/A,TRUE,"GENERAL"}</definedName>
    <definedName name="_______h4" localSheetId="5" hidden="1">{"TAB1",#N/A,TRUE,"GENERAL";"TAB2",#N/A,TRUE,"GENERAL";"TAB3",#N/A,TRUE,"GENERAL";"TAB4",#N/A,TRUE,"GENERAL";"TAB5",#N/A,TRUE,"GENERAL"}</definedName>
    <definedName name="_______h4" hidden="1">{"TAB1",#N/A,TRUE,"GENERAL";"TAB2",#N/A,TRUE,"GENERAL";"TAB3",#N/A,TRUE,"GENERAL";"TAB4",#N/A,TRUE,"GENERAL";"TAB5",#N/A,TRUE,"GENERAL"}</definedName>
    <definedName name="_______h5" localSheetId="3" hidden="1">{"TAB1",#N/A,TRUE,"GENERAL";"TAB2",#N/A,TRUE,"GENERAL";"TAB3",#N/A,TRUE,"GENERAL";"TAB4",#N/A,TRUE,"GENERAL";"TAB5",#N/A,TRUE,"GENERAL"}</definedName>
    <definedName name="_______h5" localSheetId="5" hidden="1">{"TAB1",#N/A,TRUE,"GENERAL";"TAB2",#N/A,TRUE,"GENERAL";"TAB3",#N/A,TRUE,"GENERAL";"TAB4",#N/A,TRUE,"GENERAL";"TAB5",#N/A,TRUE,"GENERAL"}</definedName>
    <definedName name="_______h5" hidden="1">{"TAB1",#N/A,TRUE,"GENERAL";"TAB2",#N/A,TRUE,"GENERAL";"TAB3",#N/A,TRUE,"GENERAL";"TAB4",#N/A,TRUE,"GENERAL";"TAB5",#N/A,TRUE,"GENERAL"}</definedName>
    <definedName name="_______h6" localSheetId="3" hidden="1">{"via1",#N/A,TRUE,"general";"via2",#N/A,TRUE,"general";"via3",#N/A,TRUE,"general"}</definedName>
    <definedName name="_______h6" localSheetId="5" hidden="1">{"via1",#N/A,TRUE,"general";"via2",#N/A,TRUE,"general";"via3",#N/A,TRUE,"general"}</definedName>
    <definedName name="_______h6" hidden="1">{"via1",#N/A,TRUE,"general";"via2",#N/A,TRUE,"general";"via3",#N/A,TRUE,"general"}</definedName>
    <definedName name="_______h7" localSheetId="3" hidden="1">{"TAB1",#N/A,TRUE,"GENERAL";"TAB2",#N/A,TRUE,"GENERAL";"TAB3",#N/A,TRUE,"GENERAL";"TAB4",#N/A,TRUE,"GENERAL";"TAB5",#N/A,TRUE,"GENERAL"}</definedName>
    <definedName name="_______h7" localSheetId="5" hidden="1">{"TAB1",#N/A,TRUE,"GENERAL";"TAB2",#N/A,TRUE,"GENERAL";"TAB3",#N/A,TRUE,"GENERAL";"TAB4",#N/A,TRUE,"GENERAL";"TAB5",#N/A,TRUE,"GENERAL"}</definedName>
    <definedName name="_______h7" hidden="1">{"TAB1",#N/A,TRUE,"GENERAL";"TAB2",#N/A,TRUE,"GENERAL";"TAB3",#N/A,TRUE,"GENERAL";"TAB4",#N/A,TRUE,"GENERAL";"TAB5",#N/A,TRUE,"GENERAL"}</definedName>
    <definedName name="_______h8" localSheetId="3" hidden="1">{"via1",#N/A,TRUE,"general";"via2",#N/A,TRUE,"general";"via3",#N/A,TRUE,"general"}</definedName>
    <definedName name="_______h8" localSheetId="5" hidden="1">{"via1",#N/A,TRUE,"general";"via2",#N/A,TRUE,"general";"via3",#N/A,TRUE,"general"}</definedName>
    <definedName name="_______h8" hidden="1">{"via1",#N/A,TRUE,"general";"via2",#N/A,TRUE,"general";"via3",#N/A,TRUE,"general"}</definedName>
    <definedName name="_______hfh7" localSheetId="3" hidden="1">{"via1",#N/A,TRUE,"general";"via2",#N/A,TRUE,"general";"via3",#N/A,TRUE,"general"}</definedName>
    <definedName name="_______hfh7" localSheetId="5" hidden="1">{"via1",#N/A,TRUE,"general";"via2",#N/A,TRUE,"general";"via3",#N/A,TRUE,"general"}</definedName>
    <definedName name="_______hfh7" hidden="1">{"via1",#N/A,TRUE,"general";"via2",#N/A,TRUE,"general";"via3",#N/A,TRUE,"general"}</definedName>
    <definedName name="_______i1">#REF!</definedName>
    <definedName name="_______i4" localSheetId="3" hidden="1">{"via1",#N/A,TRUE,"general";"via2",#N/A,TRUE,"general";"via3",#N/A,TRUE,"general"}</definedName>
    <definedName name="_______i4" localSheetId="5" hidden="1">{"via1",#N/A,TRUE,"general";"via2",#N/A,TRUE,"general";"via3",#N/A,TRUE,"general"}</definedName>
    <definedName name="_______i4" hidden="1">{"via1",#N/A,TRUE,"general";"via2",#N/A,TRUE,"general";"via3",#N/A,TRUE,"general"}</definedName>
    <definedName name="_______i5" localSheetId="3" hidden="1">{"TAB1",#N/A,TRUE,"GENERAL";"TAB2",#N/A,TRUE,"GENERAL";"TAB3",#N/A,TRUE,"GENERAL";"TAB4",#N/A,TRUE,"GENERAL";"TAB5",#N/A,TRUE,"GENERAL"}</definedName>
    <definedName name="_______i5" localSheetId="5" hidden="1">{"TAB1",#N/A,TRUE,"GENERAL";"TAB2",#N/A,TRUE,"GENERAL";"TAB3",#N/A,TRUE,"GENERAL";"TAB4",#N/A,TRUE,"GENERAL";"TAB5",#N/A,TRUE,"GENERAL"}</definedName>
    <definedName name="_______i5" hidden="1">{"TAB1",#N/A,TRUE,"GENERAL";"TAB2",#N/A,TRUE,"GENERAL";"TAB3",#N/A,TRUE,"GENERAL";"TAB4",#N/A,TRUE,"GENERAL";"TAB5",#N/A,TRUE,"GENERAL"}</definedName>
    <definedName name="_______i6" localSheetId="3" hidden="1">{"TAB1",#N/A,TRUE,"GENERAL";"TAB2",#N/A,TRUE,"GENERAL";"TAB3",#N/A,TRUE,"GENERAL";"TAB4",#N/A,TRUE,"GENERAL";"TAB5",#N/A,TRUE,"GENERAL"}</definedName>
    <definedName name="_______i6" localSheetId="5" hidden="1">{"TAB1",#N/A,TRUE,"GENERAL";"TAB2",#N/A,TRUE,"GENERAL";"TAB3",#N/A,TRUE,"GENERAL";"TAB4",#N/A,TRUE,"GENERAL";"TAB5",#N/A,TRUE,"GENERAL"}</definedName>
    <definedName name="_______i6" hidden="1">{"TAB1",#N/A,TRUE,"GENERAL";"TAB2",#N/A,TRUE,"GENERAL";"TAB3",#N/A,TRUE,"GENERAL";"TAB4",#N/A,TRUE,"GENERAL";"TAB5",#N/A,TRUE,"GENERAL"}</definedName>
    <definedName name="_______i7" localSheetId="3" hidden="1">{"via1",#N/A,TRUE,"general";"via2",#N/A,TRUE,"general";"via3",#N/A,TRUE,"general"}</definedName>
    <definedName name="_______i7" localSheetId="5" hidden="1">{"via1",#N/A,TRUE,"general";"via2",#N/A,TRUE,"general";"via3",#N/A,TRUE,"general"}</definedName>
    <definedName name="_______i7" hidden="1">{"via1",#N/A,TRUE,"general";"via2",#N/A,TRUE,"general";"via3",#N/A,TRUE,"general"}</definedName>
    <definedName name="_______i77" localSheetId="3" hidden="1">{"TAB1",#N/A,TRUE,"GENERAL";"TAB2",#N/A,TRUE,"GENERAL";"TAB3",#N/A,TRUE,"GENERAL";"TAB4",#N/A,TRUE,"GENERAL";"TAB5",#N/A,TRUE,"GENERAL"}</definedName>
    <definedName name="_______i77" localSheetId="5" hidden="1">{"TAB1",#N/A,TRUE,"GENERAL";"TAB2",#N/A,TRUE,"GENERAL";"TAB3",#N/A,TRUE,"GENERAL";"TAB4",#N/A,TRUE,"GENERAL";"TAB5",#N/A,TRUE,"GENERAL"}</definedName>
    <definedName name="_______i77" hidden="1">{"TAB1",#N/A,TRUE,"GENERAL";"TAB2",#N/A,TRUE,"GENERAL";"TAB3",#N/A,TRUE,"GENERAL";"TAB4",#N/A,TRUE,"GENERAL";"TAB5",#N/A,TRUE,"GENERAL"}</definedName>
    <definedName name="_______i8" localSheetId="3" hidden="1">{"via1",#N/A,TRUE,"general";"via2",#N/A,TRUE,"general";"via3",#N/A,TRUE,"general"}</definedName>
    <definedName name="_______i8" localSheetId="5" hidden="1">{"via1",#N/A,TRUE,"general";"via2",#N/A,TRUE,"general";"via3",#N/A,TRUE,"general"}</definedName>
    <definedName name="_______i8" hidden="1">{"via1",#N/A,TRUE,"general";"via2",#N/A,TRUE,"general";"via3",#N/A,TRUE,"general"}</definedName>
    <definedName name="_______i9" localSheetId="3" hidden="1">{"TAB1",#N/A,TRUE,"GENERAL";"TAB2",#N/A,TRUE,"GENERAL";"TAB3",#N/A,TRUE,"GENERAL";"TAB4",#N/A,TRUE,"GENERAL";"TAB5",#N/A,TRUE,"GENERAL"}</definedName>
    <definedName name="_______i9" localSheetId="5" hidden="1">{"TAB1",#N/A,TRUE,"GENERAL";"TAB2",#N/A,TRUE,"GENERAL";"TAB3",#N/A,TRUE,"GENERAL";"TAB4",#N/A,TRUE,"GENERAL";"TAB5",#N/A,TRUE,"GENERAL"}</definedName>
    <definedName name="_______i9" hidden="1">{"TAB1",#N/A,TRUE,"GENERAL";"TAB2",#N/A,TRUE,"GENERAL";"TAB3",#N/A,TRUE,"GENERAL";"TAB4",#N/A,TRUE,"GENERAL";"TAB5",#N/A,TRUE,"GENERAL"}</definedName>
    <definedName name="_______k3" localSheetId="3" hidden="1">{"TAB1",#N/A,TRUE,"GENERAL";"TAB2",#N/A,TRUE,"GENERAL";"TAB3",#N/A,TRUE,"GENERAL";"TAB4",#N/A,TRUE,"GENERAL";"TAB5",#N/A,TRUE,"GENERAL"}</definedName>
    <definedName name="_______k3" localSheetId="5" hidden="1">{"TAB1",#N/A,TRUE,"GENERAL";"TAB2",#N/A,TRUE,"GENERAL";"TAB3",#N/A,TRUE,"GENERAL";"TAB4",#N/A,TRUE,"GENERAL";"TAB5",#N/A,TRUE,"GENERAL"}</definedName>
    <definedName name="_______k3" hidden="1">{"TAB1",#N/A,TRUE,"GENERAL";"TAB2",#N/A,TRUE,"GENERAL";"TAB3",#N/A,TRUE,"GENERAL";"TAB4",#N/A,TRUE,"GENERAL";"TAB5",#N/A,TRUE,"GENERAL"}</definedName>
    <definedName name="_______k4" localSheetId="3" hidden="1">{"via1",#N/A,TRUE,"general";"via2",#N/A,TRUE,"general";"via3",#N/A,TRUE,"general"}</definedName>
    <definedName name="_______k4" localSheetId="5" hidden="1">{"via1",#N/A,TRUE,"general";"via2",#N/A,TRUE,"general";"via3",#N/A,TRUE,"general"}</definedName>
    <definedName name="_______k4" hidden="1">{"via1",#N/A,TRUE,"general";"via2",#N/A,TRUE,"general";"via3",#N/A,TRUE,"general"}</definedName>
    <definedName name="_______k5" localSheetId="3" hidden="1">{"via1",#N/A,TRUE,"general";"via2",#N/A,TRUE,"general";"via3",#N/A,TRUE,"general"}</definedName>
    <definedName name="_______k5" localSheetId="5" hidden="1">{"via1",#N/A,TRUE,"general";"via2",#N/A,TRUE,"general";"via3",#N/A,TRUE,"general"}</definedName>
    <definedName name="_______k5" hidden="1">{"via1",#N/A,TRUE,"general";"via2",#N/A,TRUE,"general";"via3",#N/A,TRUE,"general"}</definedName>
    <definedName name="_______k6" localSheetId="3" hidden="1">{"TAB1",#N/A,TRUE,"GENERAL";"TAB2",#N/A,TRUE,"GENERAL";"TAB3",#N/A,TRUE,"GENERAL";"TAB4",#N/A,TRUE,"GENERAL";"TAB5",#N/A,TRUE,"GENERAL"}</definedName>
    <definedName name="_______k6" localSheetId="5" hidden="1">{"TAB1",#N/A,TRUE,"GENERAL";"TAB2",#N/A,TRUE,"GENERAL";"TAB3",#N/A,TRUE,"GENERAL";"TAB4",#N/A,TRUE,"GENERAL";"TAB5",#N/A,TRUE,"GENERAL"}</definedName>
    <definedName name="_______k6" hidden="1">{"TAB1",#N/A,TRUE,"GENERAL";"TAB2",#N/A,TRUE,"GENERAL";"TAB3",#N/A,TRUE,"GENERAL";"TAB4",#N/A,TRUE,"GENERAL";"TAB5",#N/A,TRUE,"GENERAL"}</definedName>
    <definedName name="_______k7" localSheetId="3" hidden="1">{"via1",#N/A,TRUE,"general";"via2",#N/A,TRUE,"general";"via3",#N/A,TRUE,"general"}</definedName>
    <definedName name="_______k7" localSheetId="5" hidden="1">{"via1",#N/A,TRUE,"general";"via2",#N/A,TRUE,"general";"via3",#N/A,TRUE,"general"}</definedName>
    <definedName name="_______k7" hidden="1">{"via1",#N/A,TRUE,"general";"via2",#N/A,TRUE,"general";"via3",#N/A,TRUE,"general"}</definedName>
    <definedName name="_______k8" localSheetId="3" hidden="1">{"via1",#N/A,TRUE,"general";"via2",#N/A,TRUE,"general";"via3",#N/A,TRUE,"general"}</definedName>
    <definedName name="_______k8" localSheetId="5" hidden="1">{"via1",#N/A,TRUE,"general";"via2",#N/A,TRUE,"general";"via3",#N/A,TRUE,"general"}</definedName>
    <definedName name="_______k8" hidden="1">{"via1",#N/A,TRUE,"general";"via2",#N/A,TRUE,"general";"via3",#N/A,TRUE,"general"}</definedName>
    <definedName name="_______k9" localSheetId="3" hidden="1">{"TAB1",#N/A,TRUE,"GENERAL";"TAB2",#N/A,TRUE,"GENERAL";"TAB3",#N/A,TRUE,"GENERAL";"TAB4",#N/A,TRUE,"GENERAL";"TAB5",#N/A,TRUE,"GENERAL"}</definedName>
    <definedName name="_______k9" localSheetId="5" hidden="1">{"TAB1",#N/A,TRUE,"GENERAL";"TAB2",#N/A,TRUE,"GENERAL";"TAB3",#N/A,TRUE,"GENERAL";"TAB4",#N/A,TRUE,"GENERAL";"TAB5",#N/A,TRUE,"GENERAL"}</definedName>
    <definedName name="_______k9" hidden="1">{"TAB1",#N/A,TRUE,"GENERAL";"TAB2",#N/A,TRUE,"GENERAL";"TAB3",#N/A,TRUE,"GENERAL";"TAB4",#N/A,TRUE,"GENERAL";"TAB5",#N/A,TRUE,"GENERAL"}</definedName>
    <definedName name="_______kjk6" localSheetId="3" hidden="1">{"TAB1",#N/A,TRUE,"GENERAL";"TAB2",#N/A,TRUE,"GENERAL";"TAB3",#N/A,TRUE,"GENERAL";"TAB4",#N/A,TRUE,"GENERAL";"TAB5",#N/A,TRUE,"GENERAL"}</definedName>
    <definedName name="_______kjk6" localSheetId="5" hidden="1">{"TAB1",#N/A,TRUE,"GENERAL";"TAB2",#N/A,TRUE,"GENERAL";"TAB3",#N/A,TRUE,"GENERAL";"TAB4",#N/A,TRUE,"GENERAL";"TAB5",#N/A,TRUE,"GENERAL"}</definedName>
    <definedName name="_______kjk6" hidden="1">{"TAB1",#N/A,TRUE,"GENERAL";"TAB2",#N/A,TRUE,"GENERAL";"TAB3",#N/A,TRUE,"GENERAL";"TAB4",#N/A,TRUE,"GENERAL";"TAB5",#N/A,TRUE,"GENERAL"}</definedName>
    <definedName name="_______m3" localSheetId="3" hidden="1">{"via1",#N/A,TRUE,"general";"via2",#N/A,TRUE,"general";"via3",#N/A,TRUE,"general"}</definedName>
    <definedName name="_______m3" localSheetId="5" hidden="1">{"via1",#N/A,TRUE,"general";"via2",#N/A,TRUE,"general";"via3",#N/A,TRUE,"general"}</definedName>
    <definedName name="_______m3" hidden="1">{"via1",#N/A,TRUE,"general";"via2",#N/A,TRUE,"general";"via3",#N/A,TRUE,"general"}</definedName>
    <definedName name="_______m4" localSheetId="3" hidden="1">{"TAB1",#N/A,TRUE,"GENERAL";"TAB2",#N/A,TRUE,"GENERAL";"TAB3",#N/A,TRUE,"GENERAL";"TAB4",#N/A,TRUE,"GENERAL";"TAB5",#N/A,TRUE,"GENERAL"}</definedName>
    <definedName name="_______m4" localSheetId="5" hidden="1">{"TAB1",#N/A,TRUE,"GENERAL";"TAB2",#N/A,TRUE,"GENERAL";"TAB3",#N/A,TRUE,"GENERAL";"TAB4",#N/A,TRUE,"GENERAL";"TAB5",#N/A,TRUE,"GENERAL"}</definedName>
    <definedName name="_______m4" hidden="1">{"TAB1",#N/A,TRUE,"GENERAL";"TAB2",#N/A,TRUE,"GENERAL";"TAB3",#N/A,TRUE,"GENERAL";"TAB4",#N/A,TRUE,"GENERAL";"TAB5",#N/A,TRUE,"GENERAL"}</definedName>
    <definedName name="_______m5" localSheetId="3" hidden="1">{"via1",#N/A,TRUE,"general";"via2",#N/A,TRUE,"general";"via3",#N/A,TRUE,"general"}</definedName>
    <definedName name="_______m5" localSheetId="5" hidden="1">{"via1",#N/A,TRUE,"general";"via2",#N/A,TRUE,"general";"via3",#N/A,TRUE,"general"}</definedName>
    <definedName name="_______m5" hidden="1">{"via1",#N/A,TRUE,"general";"via2",#N/A,TRUE,"general";"via3",#N/A,TRUE,"general"}</definedName>
    <definedName name="_______m6" localSheetId="3" hidden="1">{"TAB1",#N/A,TRUE,"GENERAL";"TAB2",#N/A,TRUE,"GENERAL";"TAB3",#N/A,TRUE,"GENERAL";"TAB4",#N/A,TRUE,"GENERAL";"TAB5",#N/A,TRUE,"GENERAL"}</definedName>
    <definedName name="_______m6" localSheetId="5" hidden="1">{"TAB1",#N/A,TRUE,"GENERAL";"TAB2",#N/A,TRUE,"GENERAL";"TAB3",#N/A,TRUE,"GENERAL";"TAB4",#N/A,TRUE,"GENERAL";"TAB5",#N/A,TRUE,"GENERAL"}</definedName>
    <definedName name="_______m6" hidden="1">{"TAB1",#N/A,TRUE,"GENERAL";"TAB2",#N/A,TRUE,"GENERAL";"TAB3",#N/A,TRUE,"GENERAL";"TAB4",#N/A,TRUE,"GENERAL";"TAB5",#N/A,TRUE,"GENERAL"}</definedName>
    <definedName name="_______m7" localSheetId="3" hidden="1">{"TAB1",#N/A,TRUE,"GENERAL";"TAB2",#N/A,TRUE,"GENERAL";"TAB3",#N/A,TRUE,"GENERAL";"TAB4",#N/A,TRUE,"GENERAL";"TAB5",#N/A,TRUE,"GENERAL"}</definedName>
    <definedName name="_______m7" localSheetId="5" hidden="1">{"TAB1",#N/A,TRUE,"GENERAL";"TAB2",#N/A,TRUE,"GENERAL";"TAB3",#N/A,TRUE,"GENERAL";"TAB4",#N/A,TRUE,"GENERAL";"TAB5",#N/A,TRUE,"GENERAL"}</definedName>
    <definedName name="_______m7" hidden="1">{"TAB1",#N/A,TRUE,"GENERAL";"TAB2",#N/A,TRUE,"GENERAL";"TAB3",#N/A,TRUE,"GENERAL";"TAB4",#N/A,TRUE,"GENERAL";"TAB5",#N/A,TRUE,"GENERAL"}</definedName>
    <definedName name="_______m8" localSheetId="3" hidden="1">{"via1",#N/A,TRUE,"general";"via2",#N/A,TRUE,"general";"via3",#N/A,TRUE,"general"}</definedName>
    <definedName name="_______m8" localSheetId="5" hidden="1">{"via1",#N/A,TRUE,"general";"via2",#N/A,TRUE,"general";"via3",#N/A,TRUE,"general"}</definedName>
    <definedName name="_______m8" hidden="1">{"via1",#N/A,TRUE,"general";"via2",#N/A,TRUE,"general";"via3",#N/A,TRUE,"general"}</definedName>
    <definedName name="_______m9" localSheetId="3" hidden="1">{"via1",#N/A,TRUE,"general";"via2",#N/A,TRUE,"general";"via3",#N/A,TRUE,"general"}</definedName>
    <definedName name="_______m9" localSheetId="5" hidden="1">{"via1",#N/A,TRUE,"general";"via2",#N/A,TRUE,"general";"via3",#N/A,TRUE,"general"}</definedName>
    <definedName name="_______m9" hidden="1">{"via1",#N/A,TRUE,"general";"via2",#N/A,TRUE,"general";"via3",#N/A,TRUE,"general"}</definedName>
    <definedName name="_______MA2">#REF!</definedName>
    <definedName name="_______n3" localSheetId="3" hidden="1">{"TAB1",#N/A,TRUE,"GENERAL";"TAB2",#N/A,TRUE,"GENERAL";"TAB3",#N/A,TRUE,"GENERAL";"TAB4",#N/A,TRUE,"GENERAL";"TAB5",#N/A,TRUE,"GENERAL"}</definedName>
    <definedName name="_______n3" localSheetId="5" hidden="1">{"TAB1",#N/A,TRUE,"GENERAL";"TAB2",#N/A,TRUE,"GENERAL";"TAB3",#N/A,TRUE,"GENERAL";"TAB4",#N/A,TRUE,"GENERAL";"TAB5",#N/A,TRUE,"GENERAL"}</definedName>
    <definedName name="_______n3" hidden="1">{"TAB1",#N/A,TRUE,"GENERAL";"TAB2",#N/A,TRUE,"GENERAL";"TAB3",#N/A,TRUE,"GENERAL";"TAB4",#N/A,TRUE,"GENERAL";"TAB5",#N/A,TRUE,"GENERAL"}</definedName>
    <definedName name="_______n4" localSheetId="3" hidden="1">{"via1",#N/A,TRUE,"general";"via2",#N/A,TRUE,"general";"via3",#N/A,TRUE,"general"}</definedName>
    <definedName name="_______n4" localSheetId="5" hidden="1">{"via1",#N/A,TRUE,"general";"via2",#N/A,TRUE,"general";"via3",#N/A,TRUE,"general"}</definedName>
    <definedName name="_______n4" hidden="1">{"via1",#N/A,TRUE,"general";"via2",#N/A,TRUE,"general";"via3",#N/A,TRUE,"general"}</definedName>
    <definedName name="_______n5" localSheetId="3" hidden="1">{"TAB1",#N/A,TRUE,"GENERAL";"TAB2",#N/A,TRUE,"GENERAL";"TAB3",#N/A,TRUE,"GENERAL";"TAB4",#N/A,TRUE,"GENERAL";"TAB5",#N/A,TRUE,"GENERAL"}</definedName>
    <definedName name="_______n5" localSheetId="5" hidden="1">{"TAB1",#N/A,TRUE,"GENERAL";"TAB2",#N/A,TRUE,"GENERAL";"TAB3",#N/A,TRUE,"GENERAL";"TAB4",#N/A,TRUE,"GENERAL";"TAB5",#N/A,TRUE,"GENERAL"}</definedName>
    <definedName name="_______n5" hidden="1">{"TAB1",#N/A,TRUE,"GENERAL";"TAB2",#N/A,TRUE,"GENERAL";"TAB3",#N/A,TRUE,"GENERAL";"TAB4",#N/A,TRUE,"GENERAL";"TAB5",#N/A,TRUE,"GENERAL"}</definedName>
    <definedName name="_______nyn7" localSheetId="3" hidden="1">{"via1",#N/A,TRUE,"general";"via2",#N/A,TRUE,"general";"via3",#N/A,TRUE,"general"}</definedName>
    <definedName name="_______nyn7" localSheetId="5" hidden="1">{"via1",#N/A,TRUE,"general";"via2",#N/A,TRUE,"general";"via3",#N/A,TRUE,"general"}</definedName>
    <definedName name="_______nyn7" hidden="1">{"via1",#N/A,TRUE,"general";"via2",#N/A,TRUE,"general";"via3",#N/A,TRUE,"general"}</definedName>
    <definedName name="_______o4" localSheetId="3" hidden="1">{"via1",#N/A,TRUE,"general";"via2",#N/A,TRUE,"general";"via3",#N/A,TRUE,"general"}</definedName>
    <definedName name="_______o4" localSheetId="5" hidden="1">{"via1",#N/A,TRUE,"general";"via2",#N/A,TRUE,"general";"via3",#N/A,TRUE,"general"}</definedName>
    <definedName name="_______o4" hidden="1">{"via1",#N/A,TRUE,"general";"via2",#N/A,TRUE,"general";"via3",#N/A,TRUE,"general"}</definedName>
    <definedName name="_______o5" localSheetId="3" hidden="1">{"TAB1",#N/A,TRUE,"GENERAL";"TAB2",#N/A,TRUE,"GENERAL";"TAB3",#N/A,TRUE,"GENERAL";"TAB4",#N/A,TRUE,"GENERAL";"TAB5",#N/A,TRUE,"GENERAL"}</definedName>
    <definedName name="_______o5" localSheetId="5" hidden="1">{"TAB1",#N/A,TRUE,"GENERAL";"TAB2",#N/A,TRUE,"GENERAL";"TAB3",#N/A,TRUE,"GENERAL";"TAB4",#N/A,TRUE,"GENERAL";"TAB5",#N/A,TRUE,"GENERAL"}</definedName>
    <definedName name="_______o5" hidden="1">{"TAB1",#N/A,TRUE,"GENERAL";"TAB2",#N/A,TRUE,"GENERAL";"TAB3",#N/A,TRUE,"GENERAL";"TAB4",#N/A,TRUE,"GENERAL";"TAB5",#N/A,TRUE,"GENERAL"}</definedName>
    <definedName name="_______o6" localSheetId="3" hidden="1">{"TAB1",#N/A,TRUE,"GENERAL";"TAB2",#N/A,TRUE,"GENERAL";"TAB3",#N/A,TRUE,"GENERAL";"TAB4",#N/A,TRUE,"GENERAL";"TAB5",#N/A,TRUE,"GENERAL"}</definedName>
    <definedName name="_______o6" localSheetId="5" hidden="1">{"TAB1",#N/A,TRUE,"GENERAL";"TAB2",#N/A,TRUE,"GENERAL";"TAB3",#N/A,TRUE,"GENERAL";"TAB4",#N/A,TRUE,"GENERAL";"TAB5",#N/A,TRUE,"GENERAL"}</definedName>
    <definedName name="_______o6" hidden="1">{"TAB1",#N/A,TRUE,"GENERAL";"TAB2",#N/A,TRUE,"GENERAL";"TAB3",#N/A,TRUE,"GENERAL";"TAB4",#N/A,TRUE,"GENERAL";"TAB5",#N/A,TRUE,"GENERAL"}</definedName>
    <definedName name="_______o7" localSheetId="3" hidden="1">{"TAB1",#N/A,TRUE,"GENERAL";"TAB2",#N/A,TRUE,"GENERAL";"TAB3",#N/A,TRUE,"GENERAL";"TAB4",#N/A,TRUE,"GENERAL";"TAB5",#N/A,TRUE,"GENERAL"}</definedName>
    <definedName name="_______o7" localSheetId="5" hidden="1">{"TAB1",#N/A,TRUE,"GENERAL";"TAB2",#N/A,TRUE,"GENERAL";"TAB3",#N/A,TRUE,"GENERAL";"TAB4",#N/A,TRUE,"GENERAL";"TAB5",#N/A,TRUE,"GENERAL"}</definedName>
    <definedName name="_______o7" hidden="1">{"TAB1",#N/A,TRUE,"GENERAL";"TAB2",#N/A,TRUE,"GENERAL";"TAB3",#N/A,TRUE,"GENERAL";"TAB4",#N/A,TRUE,"GENERAL";"TAB5",#N/A,TRUE,"GENERAL"}</definedName>
    <definedName name="_______o8" localSheetId="3" hidden="1">{"via1",#N/A,TRUE,"general";"via2",#N/A,TRUE,"general";"via3",#N/A,TRUE,"general"}</definedName>
    <definedName name="_______o8" localSheetId="5" hidden="1">{"via1",#N/A,TRUE,"general";"via2",#N/A,TRUE,"general";"via3",#N/A,TRUE,"general"}</definedName>
    <definedName name="_______o8" hidden="1">{"via1",#N/A,TRUE,"general";"via2",#N/A,TRUE,"general";"via3",#N/A,TRUE,"general"}</definedName>
    <definedName name="_______o9" localSheetId="3" hidden="1">{"TAB1",#N/A,TRUE,"GENERAL";"TAB2",#N/A,TRUE,"GENERAL";"TAB3",#N/A,TRUE,"GENERAL";"TAB4",#N/A,TRUE,"GENERAL";"TAB5",#N/A,TRUE,"GENERAL"}</definedName>
    <definedName name="_______o9" localSheetId="5" hidden="1">{"TAB1",#N/A,TRUE,"GENERAL";"TAB2",#N/A,TRUE,"GENERAL";"TAB3",#N/A,TRUE,"GENERAL";"TAB4",#N/A,TRUE,"GENERAL";"TAB5",#N/A,TRUE,"GENERAL"}</definedName>
    <definedName name="_______o9" hidden="1">{"TAB1",#N/A,TRUE,"GENERAL";"TAB2",#N/A,TRUE,"GENERAL";"TAB3",#N/A,TRUE,"GENERAL";"TAB4",#N/A,TRUE,"GENERAL";"TAB5",#N/A,TRUE,"GENERAL"}</definedName>
    <definedName name="_______p6" localSheetId="3" hidden="1">{"via1",#N/A,TRUE,"general";"via2",#N/A,TRUE,"general";"via3",#N/A,TRUE,"general"}</definedName>
    <definedName name="_______p6" localSheetId="5" hidden="1">{"via1",#N/A,TRUE,"general";"via2",#N/A,TRUE,"general";"via3",#N/A,TRUE,"general"}</definedName>
    <definedName name="_______p6" hidden="1">{"via1",#N/A,TRUE,"general";"via2",#N/A,TRUE,"general";"via3",#N/A,TRUE,"general"}</definedName>
    <definedName name="_______p7" localSheetId="3" hidden="1">{"via1",#N/A,TRUE,"general";"via2",#N/A,TRUE,"general";"via3",#N/A,TRUE,"general"}</definedName>
    <definedName name="_______p7" localSheetId="5" hidden="1">{"via1",#N/A,TRUE,"general";"via2",#N/A,TRUE,"general";"via3",#N/A,TRUE,"general"}</definedName>
    <definedName name="_______p7" hidden="1">{"via1",#N/A,TRUE,"general";"via2",#N/A,TRUE,"general";"via3",#N/A,TRUE,"general"}</definedName>
    <definedName name="_______p8" localSheetId="3" hidden="1">{"TAB1",#N/A,TRUE,"GENERAL";"TAB2",#N/A,TRUE,"GENERAL";"TAB3",#N/A,TRUE,"GENERAL";"TAB4",#N/A,TRUE,"GENERAL";"TAB5",#N/A,TRUE,"GENERAL"}</definedName>
    <definedName name="_______p8" localSheetId="5" hidden="1">{"TAB1",#N/A,TRUE,"GENERAL";"TAB2",#N/A,TRUE,"GENERAL";"TAB3",#N/A,TRUE,"GENERAL";"TAB4",#N/A,TRUE,"GENERAL";"TAB5",#N/A,TRUE,"GENERAL"}</definedName>
    <definedName name="_______p8" hidden="1">{"TAB1",#N/A,TRUE,"GENERAL";"TAB2",#N/A,TRUE,"GENERAL";"TAB3",#N/A,TRUE,"GENERAL";"TAB4",#N/A,TRUE,"GENERAL";"TAB5",#N/A,TRUE,"GENERAL"}</definedName>
    <definedName name="_______PJ50">#REF!</definedName>
    <definedName name="_______pj51">#REF!</definedName>
    <definedName name="_______r" localSheetId="3" hidden="1">{"TAB1",#N/A,TRUE,"GENERAL";"TAB2",#N/A,TRUE,"GENERAL";"TAB3",#N/A,TRUE,"GENERAL";"TAB4",#N/A,TRUE,"GENERAL";"TAB5",#N/A,TRUE,"GENERAL"}</definedName>
    <definedName name="_______r" localSheetId="5" hidden="1">{"TAB1",#N/A,TRUE,"GENERAL";"TAB2",#N/A,TRUE,"GENERAL";"TAB3",#N/A,TRUE,"GENERAL";"TAB4",#N/A,TRUE,"GENERAL";"TAB5",#N/A,TRUE,"GENERAL"}</definedName>
    <definedName name="_______r" hidden="1">{"TAB1",#N/A,TRUE,"GENERAL";"TAB2",#N/A,TRUE,"GENERAL";"TAB3",#N/A,TRUE,"GENERAL";"TAB4",#N/A,TRUE,"GENERAL";"TAB5",#N/A,TRUE,"GENERAL"}</definedName>
    <definedName name="_______r4r" localSheetId="3" hidden="1">{"via1",#N/A,TRUE,"general";"via2",#N/A,TRUE,"general";"via3",#N/A,TRUE,"general"}</definedName>
    <definedName name="_______r4r" localSheetId="5" hidden="1">{"via1",#N/A,TRUE,"general";"via2",#N/A,TRUE,"general";"via3",#N/A,TRUE,"general"}</definedName>
    <definedName name="_______r4r" hidden="1">{"via1",#N/A,TRUE,"general";"via2",#N/A,TRUE,"general";"via3",#N/A,TRUE,"general"}</definedName>
    <definedName name="_______rc">#REF!</definedName>
    <definedName name="_______rtu6" localSheetId="3" hidden="1">{"via1",#N/A,TRUE,"general";"via2",#N/A,TRUE,"general";"via3",#N/A,TRUE,"general"}</definedName>
    <definedName name="_______rtu6" localSheetId="5" hidden="1">{"via1",#N/A,TRUE,"general";"via2",#N/A,TRUE,"general";"via3",#N/A,TRUE,"general"}</definedName>
    <definedName name="_______rtu6" hidden="1">{"via1",#N/A,TRUE,"general";"via2",#N/A,TRUE,"general";"via3",#N/A,TRUE,"general"}</definedName>
    <definedName name="_______s1" localSheetId="3" hidden="1">{"via1",#N/A,TRUE,"general";"via2",#N/A,TRUE,"general";"via3",#N/A,TRUE,"general"}</definedName>
    <definedName name="_______s1" localSheetId="5" hidden="1">{"via1",#N/A,TRUE,"general";"via2",#N/A,TRUE,"general";"via3",#N/A,TRUE,"general"}</definedName>
    <definedName name="_______s1" hidden="1">{"via1",#N/A,TRUE,"general";"via2",#N/A,TRUE,"general";"via3",#N/A,TRUE,"general"}</definedName>
    <definedName name="_______s2" localSheetId="3" hidden="1">{"TAB1",#N/A,TRUE,"GENERAL";"TAB2",#N/A,TRUE,"GENERAL";"TAB3",#N/A,TRUE,"GENERAL";"TAB4",#N/A,TRUE,"GENERAL";"TAB5",#N/A,TRUE,"GENERAL"}</definedName>
    <definedName name="_______s2" localSheetId="5" hidden="1">{"TAB1",#N/A,TRUE,"GENERAL";"TAB2",#N/A,TRUE,"GENERAL";"TAB3",#N/A,TRUE,"GENERAL";"TAB4",#N/A,TRUE,"GENERAL";"TAB5",#N/A,TRUE,"GENERAL"}</definedName>
    <definedName name="_______s2" hidden="1">{"TAB1",#N/A,TRUE,"GENERAL";"TAB2",#N/A,TRUE,"GENERAL";"TAB3",#N/A,TRUE,"GENERAL";"TAB4",#N/A,TRUE,"GENERAL";"TAB5",#N/A,TRUE,"GENERAL"}</definedName>
    <definedName name="_______s3" localSheetId="3" hidden="1">{"TAB1",#N/A,TRUE,"GENERAL";"TAB2",#N/A,TRUE,"GENERAL";"TAB3",#N/A,TRUE,"GENERAL";"TAB4",#N/A,TRUE,"GENERAL";"TAB5",#N/A,TRUE,"GENERAL"}</definedName>
    <definedName name="_______s3" localSheetId="5" hidden="1">{"TAB1",#N/A,TRUE,"GENERAL";"TAB2",#N/A,TRUE,"GENERAL";"TAB3",#N/A,TRUE,"GENERAL";"TAB4",#N/A,TRUE,"GENERAL";"TAB5",#N/A,TRUE,"GENERAL"}</definedName>
    <definedName name="_______s3" hidden="1">{"TAB1",#N/A,TRUE,"GENERAL";"TAB2",#N/A,TRUE,"GENERAL";"TAB3",#N/A,TRUE,"GENERAL";"TAB4",#N/A,TRUE,"GENERAL";"TAB5",#N/A,TRUE,"GENERAL"}</definedName>
    <definedName name="_______s4" localSheetId="3" hidden="1">{"via1",#N/A,TRUE,"general";"via2",#N/A,TRUE,"general";"via3",#N/A,TRUE,"general"}</definedName>
    <definedName name="_______s4" localSheetId="5" hidden="1">{"via1",#N/A,TRUE,"general";"via2",#N/A,TRUE,"general";"via3",#N/A,TRUE,"general"}</definedName>
    <definedName name="_______s4" hidden="1">{"via1",#N/A,TRUE,"general";"via2",#N/A,TRUE,"general";"via3",#N/A,TRUE,"general"}</definedName>
    <definedName name="_______s5" localSheetId="3" hidden="1">{"via1",#N/A,TRUE,"general";"via2",#N/A,TRUE,"general";"via3",#N/A,TRUE,"general"}</definedName>
    <definedName name="_______s5" localSheetId="5" hidden="1">{"via1",#N/A,TRUE,"general";"via2",#N/A,TRUE,"general";"via3",#N/A,TRUE,"general"}</definedName>
    <definedName name="_______s5" hidden="1">{"via1",#N/A,TRUE,"general";"via2",#N/A,TRUE,"general";"via3",#N/A,TRUE,"general"}</definedName>
    <definedName name="_______s6" localSheetId="3" hidden="1">{"TAB1",#N/A,TRUE,"GENERAL";"TAB2",#N/A,TRUE,"GENERAL";"TAB3",#N/A,TRUE,"GENERAL";"TAB4",#N/A,TRUE,"GENERAL";"TAB5",#N/A,TRUE,"GENERAL"}</definedName>
    <definedName name="_______s6" localSheetId="5" hidden="1">{"TAB1",#N/A,TRUE,"GENERAL";"TAB2",#N/A,TRUE,"GENERAL";"TAB3",#N/A,TRUE,"GENERAL";"TAB4",#N/A,TRUE,"GENERAL";"TAB5",#N/A,TRUE,"GENERAL"}</definedName>
    <definedName name="_______s6" hidden="1">{"TAB1",#N/A,TRUE,"GENERAL";"TAB2",#N/A,TRUE,"GENERAL";"TAB3",#N/A,TRUE,"GENERAL";"TAB4",#N/A,TRUE,"GENERAL";"TAB5",#N/A,TRUE,"GENERAL"}</definedName>
    <definedName name="_______s7" localSheetId="3" hidden="1">{"via1",#N/A,TRUE,"general";"via2",#N/A,TRUE,"general";"via3",#N/A,TRUE,"general"}</definedName>
    <definedName name="_______s7" localSheetId="5" hidden="1">{"via1",#N/A,TRUE,"general";"via2",#N/A,TRUE,"general";"via3",#N/A,TRUE,"general"}</definedName>
    <definedName name="_______s7" hidden="1">{"via1",#N/A,TRUE,"general";"via2",#N/A,TRUE,"general";"via3",#N/A,TRUE,"general"}</definedName>
    <definedName name="_______SBC1">[3]INV!$A$12:$D$15</definedName>
    <definedName name="_______SBC3">[3]INV!$F$12:$I$15</definedName>
    <definedName name="_______SBC5">[3]INV!$K$12:$N$15</definedName>
    <definedName name="_______t3" localSheetId="3" hidden="1">{"TAB1",#N/A,TRUE,"GENERAL";"TAB2",#N/A,TRUE,"GENERAL";"TAB3",#N/A,TRUE,"GENERAL";"TAB4",#N/A,TRUE,"GENERAL";"TAB5",#N/A,TRUE,"GENERAL"}</definedName>
    <definedName name="_______t3" localSheetId="5" hidden="1">{"TAB1",#N/A,TRUE,"GENERAL";"TAB2",#N/A,TRUE,"GENERAL";"TAB3",#N/A,TRUE,"GENERAL";"TAB4",#N/A,TRUE,"GENERAL";"TAB5",#N/A,TRUE,"GENERAL"}</definedName>
    <definedName name="_______t3" hidden="1">{"TAB1",#N/A,TRUE,"GENERAL";"TAB2",#N/A,TRUE,"GENERAL";"TAB3",#N/A,TRUE,"GENERAL";"TAB4",#N/A,TRUE,"GENERAL";"TAB5",#N/A,TRUE,"GENERAL"}</definedName>
    <definedName name="_______t4" localSheetId="3" hidden="1">{"via1",#N/A,TRUE,"general";"via2",#N/A,TRUE,"general";"via3",#N/A,TRUE,"general"}</definedName>
    <definedName name="_______t4" localSheetId="5" hidden="1">{"via1",#N/A,TRUE,"general";"via2",#N/A,TRUE,"general";"via3",#N/A,TRUE,"general"}</definedName>
    <definedName name="_______t4" hidden="1">{"via1",#N/A,TRUE,"general";"via2",#N/A,TRUE,"general";"via3",#N/A,TRUE,"general"}</definedName>
    <definedName name="_______t5" localSheetId="3" hidden="1">{"TAB1",#N/A,TRUE,"GENERAL";"TAB2",#N/A,TRUE,"GENERAL";"TAB3",#N/A,TRUE,"GENERAL";"TAB4",#N/A,TRUE,"GENERAL";"TAB5",#N/A,TRUE,"GENERAL"}</definedName>
    <definedName name="_______t5" localSheetId="5" hidden="1">{"TAB1",#N/A,TRUE,"GENERAL";"TAB2",#N/A,TRUE,"GENERAL";"TAB3",#N/A,TRUE,"GENERAL";"TAB4",#N/A,TRUE,"GENERAL";"TAB5",#N/A,TRUE,"GENERAL"}</definedName>
    <definedName name="_______t5" hidden="1">{"TAB1",#N/A,TRUE,"GENERAL";"TAB2",#N/A,TRUE,"GENERAL";"TAB3",#N/A,TRUE,"GENERAL";"TAB4",#N/A,TRUE,"GENERAL";"TAB5",#N/A,TRUE,"GENERAL"}</definedName>
    <definedName name="_______t6" localSheetId="3" hidden="1">{"via1",#N/A,TRUE,"general";"via2",#N/A,TRUE,"general";"via3",#N/A,TRUE,"general"}</definedName>
    <definedName name="_______t6" localSheetId="5" hidden="1">{"via1",#N/A,TRUE,"general";"via2",#N/A,TRUE,"general";"via3",#N/A,TRUE,"general"}</definedName>
    <definedName name="_______t6" hidden="1">{"via1",#N/A,TRUE,"general";"via2",#N/A,TRUE,"general";"via3",#N/A,TRUE,"general"}</definedName>
    <definedName name="_______t66" localSheetId="3" hidden="1">{"TAB1",#N/A,TRUE,"GENERAL";"TAB2",#N/A,TRUE,"GENERAL";"TAB3",#N/A,TRUE,"GENERAL";"TAB4",#N/A,TRUE,"GENERAL";"TAB5",#N/A,TRUE,"GENERAL"}</definedName>
    <definedName name="_______t66" localSheetId="5" hidden="1">{"TAB1",#N/A,TRUE,"GENERAL";"TAB2",#N/A,TRUE,"GENERAL";"TAB3",#N/A,TRUE,"GENERAL";"TAB4",#N/A,TRUE,"GENERAL";"TAB5",#N/A,TRUE,"GENERAL"}</definedName>
    <definedName name="_______t66" hidden="1">{"TAB1",#N/A,TRUE,"GENERAL";"TAB2",#N/A,TRUE,"GENERAL";"TAB3",#N/A,TRUE,"GENERAL";"TAB4",#N/A,TRUE,"GENERAL";"TAB5",#N/A,TRUE,"GENERAL"}</definedName>
    <definedName name="_______t7" localSheetId="3" hidden="1">{"via1",#N/A,TRUE,"general";"via2",#N/A,TRUE,"general";"via3",#N/A,TRUE,"general"}</definedName>
    <definedName name="_______t7" localSheetId="5" hidden="1">{"via1",#N/A,TRUE,"general";"via2",#N/A,TRUE,"general";"via3",#N/A,TRUE,"general"}</definedName>
    <definedName name="_______t7" hidden="1">{"via1",#N/A,TRUE,"general";"via2",#N/A,TRUE,"general";"via3",#N/A,TRUE,"general"}</definedName>
    <definedName name="_______t77" localSheetId="3" hidden="1">{"TAB1",#N/A,TRUE,"GENERAL";"TAB2",#N/A,TRUE,"GENERAL";"TAB3",#N/A,TRUE,"GENERAL";"TAB4",#N/A,TRUE,"GENERAL";"TAB5",#N/A,TRUE,"GENERAL"}</definedName>
    <definedName name="_______t77" localSheetId="5" hidden="1">{"TAB1",#N/A,TRUE,"GENERAL";"TAB2",#N/A,TRUE,"GENERAL";"TAB3",#N/A,TRUE,"GENERAL";"TAB4",#N/A,TRUE,"GENERAL";"TAB5",#N/A,TRUE,"GENERAL"}</definedName>
    <definedName name="_______t77" hidden="1">{"TAB1",#N/A,TRUE,"GENERAL";"TAB2",#N/A,TRUE,"GENERAL";"TAB3",#N/A,TRUE,"GENERAL";"TAB4",#N/A,TRUE,"GENERAL";"TAB5",#N/A,TRUE,"GENERAL"}</definedName>
    <definedName name="_______t8" localSheetId="3" hidden="1">{"TAB1",#N/A,TRUE,"GENERAL";"TAB2",#N/A,TRUE,"GENERAL";"TAB3",#N/A,TRUE,"GENERAL";"TAB4",#N/A,TRUE,"GENERAL";"TAB5",#N/A,TRUE,"GENERAL"}</definedName>
    <definedName name="_______t8" localSheetId="5" hidden="1">{"TAB1",#N/A,TRUE,"GENERAL";"TAB2",#N/A,TRUE,"GENERAL";"TAB3",#N/A,TRUE,"GENERAL";"TAB4",#N/A,TRUE,"GENERAL";"TAB5",#N/A,TRUE,"GENERAL"}</definedName>
    <definedName name="_______t8" hidden="1">{"TAB1",#N/A,TRUE,"GENERAL";"TAB2",#N/A,TRUE,"GENERAL";"TAB3",#N/A,TRUE,"GENERAL";"TAB4",#N/A,TRUE,"GENERAL";"TAB5",#N/A,TRUE,"GENERAL"}</definedName>
    <definedName name="_______t88" localSheetId="3" hidden="1">{"via1",#N/A,TRUE,"general";"via2",#N/A,TRUE,"general";"via3",#N/A,TRUE,"general"}</definedName>
    <definedName name="_______t88" localSheetId="5" hidden="1">{"via1",#N/A,TRUE,"general";"via2",#N/A,TRUE,"general";"via3",#N/A,TRUE,"general"}</definedName>
    <definedName name="_______t88" hidden="1">{"via1",#N/A,TRUE,"general";"via2",#N/A,TRUE,"general";"via3",#N/A,TRUE,"general"}</definedName>
    <definedName name="_______t9" localSheetId="3" hidden="1">{"TAB1",#N/A,TRUE,"GENERAL";"TAB2",#N/A,TRUE,"GENERAL";"TAB3",#N/A,TRUE,"GENERAL";"TAB4",#N/A,TRUE,"GENERAL";"TAB5",#N/A,TRUE,"GENERAL"}</definedName>
    <definedName name="_______t9" localSheetId="5" hidden="1">{"TAB1",#N/A,TRUE,"GENERAL";"TAB2",#N/A,TRUE,"GENERAL";"TAB3",#N/A,TRUE,"GENERAL";"TAB4",#N/A,TRUE,"GENERAL";"TAB5",#N/A,TRUE,"GENERAL"}</definedName>
    <definedName name="_______t9" hidden="1">{"TAB1",#N/A,TRUE,"GENERAL";"TAB2",#N/A,TRUE,"GENERAL";"TAB3",#N/A,TRUE,"GENERAL";"TAB4",#N/A,TRUE,"GENERAL";"TAB5",#N/A,TRUE,"GENERAL"}</definedName>
    <definedName name="_______t99" localSheetId="3" hidden="1">{"via1",#N/A,TRUE,"general";"via2",#N/A,TRUE,"general";"via3",#N/A,TRUE,"general"}</definedName>
    <definedName name="_______t99" localSheetId="5" hidden="1">{"via1",#N/A,TRUE,"general";"via2",#N/A,TRUE,"general";"via3",#N/A,TRUE,"general"}</definedName>
    <definedName name="_______t99" hidden="1">{"via1",#N/A,TRUE,"general";"via2",#N/A,TRUE,"general";"via3",#N/A,TRUE,"general"}</definedName>
    <definedName name="_______u4" localSheetId="3" hidden="1">{"TAB1",#N/A,TRUE,"GENERAL";"TAB2",#N/A,TRUE,"GENERAL";"TAB3",#N/A,TRUE,"GENERAL";"TAB4",#N/A,TRUE,"GENERAL";"TAB5",#N/A,TRUE,"GENERAL"}</definedName>
    <definedName name="_______u4" localSheetId="5" hidden="1">{"TAB1",#N/A,TRUE,"GENERAL";"TAB2",#N/A,TRUE,"GENERAL";"TAB3",#N/A,TRUE,"GENERAL";"TAB4",#N/A,TRUE,"GENERAL";"TAB5",#N/A,TRUE,"GENERAL"}</definedName>
    <definedName name="_______u4" hidden="1">{"TAB1",#N/A,TRUE,"GENERAL";"TAB2",#N/A,TRUE,"GENERAL";"TAB3",#N/A,TRUE,"GENERAL";"TAB4",#N/A,TRUE,"GENERAL";"TAB5",#N/A,TRUE,"GENERAL"}</definedName>
    <definedName name="_______u5" localSheetId="3" hidden="1">{"TAB1",#N/A,TRUE,"GENERAL";"TAB2",#N/A,TRUE,"GENERAL";"TAB3",#N/A,TRUE,"GENERAL";"TAB4",#N/A,TRUE,"GENERAL";"TAB5",#N/A,TRUE,"GENERAL"}</definedName>
    <definedName name="_______u5" localSheetId="5" hidden="1">{"TAB1",#N/A,TRUE,"GENERAL";"TAB2",#N/A,TRUE,"GENERAL";"TAB3",#N/A,TRUE,"GENERAL";"TAB4",#N/A,TRUE,"GENERAL";"TAB5",#N/A,TRUE,"GENERAL"}</definedName>
    <definedName name="_______u5" hidden="1">{"TAB1",#N/A,TRUE,"GENERAL";"TAB2",#N/A,TRUE,"GENERAL";"TAB3",#N/A,TRUE,"GENERAL";"TAB4",#N/A,TRUE,"GENERAL";"TAB5",#N/A,TRUE,"GENERAL"}</definedName>
    <definedName name="_______u6" localSheetId="3" hidden="1">{"TAB1",#N/A,TRUE,"GENERAL";"TAB2",#N/A,TRUE,"GENERAL";"TAB3",#N/A,TRUE,"GENERAL";"TAB4",#N/A,TRUE,"GENERAL";"TAB5",#N/A,TRUE,"GENERAL"}</definedName>
    <definedName name="_______u6" localSheetId="5" hidden="1">{"TAB1",#N/A,TRUE,"GENERAL";"TAB2",#N/A,TRUE,"GENERAL";"TAB3",#N/A,TRUE,"GENERAL";"TAB4",#N/A,TRUE,"GENERAL";"TAB5",#N/A,TRUE,"GENERAL"}</definedName>
    <definedName name="_______u6" hidden="1">{"TAB1",#N/A,TRUE,"GENERAL";"TAB2",#N/A,TRUE,"GENERAL";"TAB3",#N/A,TRUE,"GENERAL";"TAB4",#N/A,TRUE,"GENERAL";"TAB5",#N/A,TRUE,"GENERAL"}</definedName>
    <definedName name="_______u7" localSheetId="3" hidden="1">{"via1",#N/A,TRUE,"general";"via2",#N/A,TRUE,"general";"via3",#N/A,TRUE,"general"}</definedName>
    <definedName name="_______u7" localSheetId="5" hidden="1">{"via1",#N/A,TRUE,"general";"via2",#N/A,TRUE,"general";"via3",#N/A,TRUE,"general"}</definedName>
    <definedName name="_______u7" hidden="1">{"via1",#N/A,TRUE,"general";"via2",#N/A,TRUE,"general";"via3",#N/A,TRUE,"general"}</definedName>
    <definedName name="_______u8" localSheetId="3" hidden="1">{"TAB1",#N/A,TRUE,"GENERAL";"TAB2",#N/A,TRUE,"GENERAL";"TAB3",#N/A,TRUE,"GENERAL";"TAB4",#N/A,TRUE,"GENERAL";"TAB5",#N/A,TRUE,"GENERAL"}</definedName>
    <definedName name="_______u8" localSheetId="5" hidden="1">{"TAB1",#N/A,TRUE,"GENERAL";"TAB2",#N/A,TRUE,"GENERAL";"TAB3",#N/A,TRUE,"GENERAL";"TAB4",#N/A,TRUE,"GENERAL";"TAB5",#N/A,TRUE,"GENERAL"}</definedName>
    <definedName name="_______u8" hidden="1">{"TAB1",#N/A,TRUE,"GENERAL";"TAB2",#N/A,TRUE,"GENERAL";"TAB3",#N/A,TRUE,"GENERAL";"TAB4",#N/A,TRUE,"GENERAL";"TAB5",#N/A,TRUE,"GENERAL"}</definedName>
    <definedName name="_______u9" localSheetId="3" hidden="1">{"TAB1",#N/A,TRUE,"GENERAL";"TAB2",#N/A,TRUE,"GENERAL";"TAB3",#N/A,TRUE,"GENERAL";"TAB4",#N/A,TRUE,"GENERAL";"TAB5",#N/A,TRUE,"GENERAL"}</definedName>
    <definedName name="_______u9" localSheetId="5" hidden="1">{"TAB1",#N/A,TRUE,"GENERAL";"TAB2",#N/A,TRUE,"GENERAL";"TAB3",#N/A,TRUE,"GENERAL";"TAB4",#N/A,TRUE,"GENERAL";"TAB5",#N/A,TRUE,"GENERAL"}</definedName>
    <definedName name="_______u9" hidden="1">{"TAB1",#N/A,TRUE,"GENERAL";"TAB2",#N/A,TRUE,"GENERAL";"TAB3",#N/A,TRUE,"GENERAL";"TAB4",#N/A,TRUE,"GENERAL";"TAB5",#N/A,TRUE,"GENERAL"}</definedName>
    <definedName name="_______ur7" localSheetId="3" hidden="1">{"TAB1",#N/A,TRUE,"GENERAL";"TAB2",#N/A,TRUE,"GENERAL";"TAB3",#N/A,TRUE,"GENERAL";"TAB4",#N/A,TRUE,"GENERAL";"TAB5",#N/A,TRUE,"GENERAL"}</definedName>
    <definedName name="_______ur7" localSheetId="5" hidden="1">{"TAB1",#N/A,TRUE,"GENERAL";"TAB2",#N/A,TRUE,"GENERAL";"TAB3",#N/A,TRUE,"GENERAL";"TAB4",#N/A,TRUE,"GENERAL";"TAB5",#N/A,TRUE,"GENERAL"}</definedName>
    <definedName name="_______ur7" hidden="1">{"TAB1",#N/A,TRUE,"GENERAL";"TAB2",#N/A,TRUE,"GENERAL";"TAB3",#N/A,TRUE,"GENERAL";"TAB4",#N/A,TRUE,"GENERAL";"TAB5",#N/A,TRUE,"GENERAL"}</definedName>
    <definedName name="_______v2" localSheetId="3" hidden="1">{"via1",#N/A,TRUE,"general";"via2",#N/A,TRUE,"general";"via3",#N/A,TRUE,"general"}</definedName>
    <definedName name="_______v2" localSheetId="5" hidden="1">{"via1",#N/A,TRUE,"general";"via2",#N/A,TRUE,"general";"via3",#N/A,TRUE,"general"}</definedName>
    <definedName name="_______v2" hidden="1">{"via1",#N/A,TRUE,"general";"via2",#N/A,TRUE,"general";"via3",#N/A,TRUE,"general"}</definedName>
    <definedName name="_______v3" localSheetId="3" hidden="1">{"TAB1",#N/A,TRUE,"GENERAL";"TAB2",#N/A,TRUE,"GENERAL";"TAB3",#N/A,TRUE,"GENERAL";"TAB4",#N/A,TRUE,"GENERAL";"TAB5",#N/A,TRUE,"GENERAL"}</definedName>
    <definedName name="_______v3" localSheetId="5" hidden="1">{"TAB1",#N/A,TRUE,"GENERAL";"TAB2",#N/A,TRUE,"GENERAL";"TAB3",#N/A,TRUE,"GENERAL";"TAB4",#N/A,TRUE,"GENERAL";"TAB5",#N/A,TRUE,"GENERAL"}</definedName>
    <definedName name="_______v3" hidden="1">{"TAB1",#N/A,TRUE,"GENERAL";"TAB2",#N/A,TRUE,"GENERAL";"TAB3",#N/A,TRUE,"GENERAL";"TAB4",#N/A,TRUE,"GENERAL";"TAB5",#N/A,TRUE,"GENERAL"}</definedName>
    <definedName name="_______v4" localSheetId="3" hidden="1">{"TAB1",#N/A,TRUE,"GENERAL";"TAB2",#N/A,TRUE,"GENERAL";"TAB3",#N/A,TRUE,"GENERAL";"TAB4",#N/A,TRUE,"GENERAL";"TAB5",#N/A,TRUE,"GENERAL"}</definedName>
    <definedName name="_______v4" localSheetId="5" hidden="1">{"TAB1",#N/A,TRUE,"GENERAL";"TAB2",#N/A,TRUE,"GENERAL";"TAB3",#N/A,TRUE,"GENERAL";"TAB4",#N/A,TRUE,"GENERAL";"TAB5",#N/A,TRUE,"GENERAL"}</definedName>
    <definedName name="_______v4" hidden="1">{"TAB1",#N/A,TRUE,"GENERAL";"TAB2",#N/A,TRUE,"GENERAL";"TAB3",#N/A,TRUE,"GENERAL";"TAB4",#N/A,TRUE,"GENERAL";"TAB5",#N/A,TRUE,"GENERAL"}</definedName>
    <definedName name="_______v5" localSheetId="3" hidden="1">{"TAB1",#N/A,TRUE,"GENERAL";"TAB2",#N/A,TRUE,"GENERAL";"TAB3",#N/A,TRUE,"GENERAL";"TAB4",#N/A,TRUE,"GENERAL";"TAB5",#N/A,TRUE,"GENERAL"}</definedName>
    <definedName name="_______v5" localSheetId="5" hidden="1">{"TAB1",#N/A,TRUE,"GENERAL";"TAB2",#N/A,TRUE,"GENERAL";"TAB3",#N/A,TRUE,"GENERAL";"TAB4",#N/A,TRUE,"GENERAL";"TAB5",#N/A,TRUE,"GENERAL"}</definedName>
    <definedName name="_______v5" hidden="1">{"TAB1",#N/A,TRUE,"GENERAL";"TAB2",#N/A,TRUE,"GENERAL";"TAB3",#N/A,TRUE,"GENERAL";"TAB4",#N/A,TRUE,"GENERAL";"TAB5",#N/A,TRUE,"GENERAL"}</definedName>
    <definedName name="_______v6" localSheetId="3" hidden="1">{"TAB1",#N/A,TRUE,"GENERAL";"TAB2",#N/A,TRUE,"GENERAL";"TAB3",#N/A,TRUE,"GENERAL";"TAB4",#N/A,TRUE,"GENERAL";"TAB5",#N/A,TRUE,"GENERAL"}</definedName>
    <definedName name="_______v6" localSheetId="5" hidden="1">{"TAB1",#N/A,TRUE,"GENERAL";"TAB2",#N/A,TRUE,"GENERAL";"TAB3",#N/A,TRUE,"GENERAL";"TAB4",#N/A,TRUE,"GENERAL";"TAB5",#N/A,TRUE,"GENERAL"}</definedName>
    <definedName name="_______v6" hidden="1">{"TAB1",#N/A,TRUE,"GENERAL";"TAB2",#N/A,TRUE,"GENERAL";"TAB3",#N/A,TRUE,"GENERAL";"TAB4",#N/A,TRUE,"GENERAL";"TAB5",#N/A,TRUE,"GENERAL"}</definedName>
    <definedName name="_______v7" localSheetId="3" hidden="1">{"via1",#N/A,TRUE,"general";"via2",#N/A,TRUE,"general";"via3",#N/A,TRUE,"general"}</definedName>
    <definedName name="_______v7" localSheetId="5" hidden="1">{"via1",#N/A,TRUE,"general";"via2",#N/A,TRUE,"general";"via3",#N/A,TRUE,"general"}</definedName>
    <definedName name="_______v7" hidden="1">{"via1",#N/A,TRUE,"general";"via2",#N/A,TRUE,"general";"via3",#N/A,TRUE,"general"}</definedName>
    <definedName name="_______v8" localSheetId="3" hidden="1">{"TAB1",#N/A,TRUE,"GENERAL";"TAB2",#N/A,TRUE,"GENERAL";"TAB3",#N/A,TRUE,"GENERAL";"TAB4",#N/A,TRUE,"GENERAL";"TAB5",#N/A,TRUE,"GENERAL"}</definedName>
    <definedName name="_______v8" localSheetId="5" hidden="1">{"TAB1",#N/A,TRUE,"GENERAL";"TAB2",#N/A,TRUE,"GENERAL";"TAB3",#N/A,TRUE,"GENERAL";"TAB4",#N/A,TRUE,"GENERAL";"TAB5",#N/A,TRUE,"GENERAL"}</definedName>
    <definedName name="_______v8" hidden="1">{"TAB1",#N/A,TRUE,"GENERAL";"TAB2",#N/A,TRUE,"GENERAL";"TAB3",#N/A,TRUE,"GENERAL";"TAB4",#N/A,TRUE,"GENERAL";"TAB5",#N/A,TRUE,"GENERAL"}</definedName>
    <definedName name="_______v9" localSheetId="3" hidden="1">{"TAB1",#N/A,TRUE,"GENERAL";"TAB2",#N/A,TRUE,"GENERAL";"TAB3",#N/A,TRUE,"GENERAL";"TAB4",#N/A,TRUE,"GENERAL";"TAB5",#N/A,TRUE,"GENERAL"}</definedName>
    <definedName name="_______v9" localSheetId="5" hidden="1">{"TAB1",#N/A,TRUE,"GENERAL";"TAB2",#N/A,TRUE,"GENERAL";"TAB3",#N/A,TRUE,"GENERAL";"TAB4",#N/A,TRUE,"GENERAL";"TAB5",#N/A,TRUE,"GENERAL"}</definedName>
    <definedName name="_______v9" hidden="1">{"TAB1",#N/A,TRUE,"GENERAL";"TAB2",#N/A,TRUE,"GENERAL";"TAB3",#N/A,TRUE,"GENERAL";"TAB4",#N/A,TRUE,"GENERAL";"TAB5",#N/A,TRUE,"GENERAL"}</definedName>
    <definedName name="_______vfv4" localSheetId="3" hidden="1">{"via1",#N/A,TRUE,"general";"via2",#N/A,TRUE,"general";"via3",#N/A,TRUE,"general"}</definedName>
    <definedName name="_______vfv4" localSheetId="5" hidden="1">{"via1",#N/A,TRUE,"general";"via2",#N/A,TRUE,"general";"via3",#N/A,TRUE,"general"}</definedName>
    <definedName name="_______vfv4" hidden="1">{"via1",#N/A,TRUE,"general";"via2",#N/A,TRUE,"general";"via3",#N/A,TRUE,"general"}</definedName>
    <definedName name="_______VPD1">[6]TARIFAS!$C$582</definedName>
    <definedName name="_______VPI1">[6]TARIFAS!$C$580</definedName>
    <definedName name="_______VRA1">[6]TARIFAS!$C$579</definedName>
    <definedName name="_______x1" localSheetId="3" hidden="1">{"TAB1",#N/A,TRUE,"GENERAL";"TAB2",#N/A,TRUE,"GENERAL";"TAB3",#N/A,TRUE,"GENERAL";"TAB4",#N/A,TRUE,"GENERAL";"TAB5",#N/A,TRUE,"GENERAL"}</definedName>
    <definedName name="_______x1" localSheetId="5" hidden="1">{"TAB1",#N/A,TRUE,"GENERAL";"TAB2",#N/A,TRUE,"GENERAL";"TAB3",#N/A,TRUE,"GENERAL";"TAB4",#N/A,TRUE,"GENERAL";"TAB5",#N/A,TRUE,"GENERAL"}</definedName>
    <definedName name="_______x1" hidden="1">{"TAB1",#N/A,TRUE,"GENERAL";"TAB2",#N/A,TRUE,"GENERAL";"TAB3",#N/A,TRUE,"GENERAL";"TAB4",#N/A,TRUE,"GENERAL";"TAB5",#N/A,TRUE,"GENERAL"}</definedName>
    <definedName name="_______x2" localSheetId="3" hidden="1">{"via1",#N/A,TRUE,"general";"via2",#N/A,TRUE,"general";"via3",#N/A,TRUE,"general"}</definedName>
    <definedName name="_______x2" localSheetId="5" hidden="1">{"via1",#N/A,TRUE,"general";"via2",#N/A,TRUE,"general";"via3",#N/A,TRUE,"general"}</definedName>
    <definedName name="_______x2" hidden="1">{"via1",#N/A,TRUE,"general";"via2",#N/A,TRUE,"general";"via3",#N/A,TRUE,"general"}</definedName>
    <definedName name="_______x3" localSheetId="3" hidden="1">{"via1",#N/A,TRUE,"general";"via2",#N/A,TRUE,"general";"via3",#N/A,TRUE,"general"}</definedName>
    <definedName name="_______x3" localSheetId="5" hidden="1">{"via1",#N/A,TRUE,"general";"via2",#N/A,TRUE,"general";"via3",#N/A,TRUE,"general"}</definedName>
    <definedName name="_______x3" hidden="1">{"via1",#N/A,TRUE,"general";"via2",#N/A,TRUE,"general";"via3",#N/A,TRUE,"general"}</definedName>
    <definedName name="_______x4" localSheetId="3" hidden="1">{"via1",#N/A,TRUE,"general";"via2",#N/A,TRUE,"general";"via3",#N/A,TRUE,"general"}</definedName>
    <definedName name="_______x4" localSheetId="5" hidden="1">{"via1",#N/A,TRUE,"general";"via2",#N/A,TRUE,"general";"via3",#N/A,TRUE,"general"}</definedName>
    <definedName name="_______x4" hidden="1">{"via1",#N/A,TRUE,"general";"via2",#N/A,TRUE,"general";"via3",#N/A,TRUE,"general"}</definedName>
    <definedName name="_______x5" localSheetId="3" hidden="1">{"TAB1",#N/A,TRUE,"GENERAL";"TAB2",#N/A,TRUE,"GENERAL";"TAB3",#N/A,TRUE,"GENERAL";"TAB4",#N/A,TRUE,"GENERAL";"TAB5",#N/A,TRUE,"GENERAL"}</definedName>
    <definedName name="_______x5" localSheetId="5" hidden="1">{"TAB1",#N/A,TRUE,"GENERAL";"TAB2",#N/A,TRUE,"GENERAL";"TAB3",#N/A,TRUE,"GENERAL";"TAB4",#N/A,TRUE,"GENERAL";"TAB5",#N/A,TRUE,"GENERAL"}</definedName>
    <definedName name="_______x5" hidden="1">{"TAB1",#N/A,TRUE,"GENERAL";"TAB2",#N/A,TRUE,"GENERAL";"TAB3",#N/A,TRUE,"GENERAL";"TAB4",#N/A,TRUE,"GENERAL";"TAB5",#N/A,TRUE,"GENERAL"}</definedName>
    <definedName name="_______x6" localSheetId="3" hidden="1">{"TAB1",#N/A,TRUE,"GENERAL";"TAB2",#N/A,TRUE,"GENERAL";"TAB3",#N/A,TRUE,"GENERAL";"TAB4",#N/A,TRUE,"GENERAL";"TAB5",#N/A,TRUE,"GENERAL"}</definedName>
    <definedName name="_______x6" localSheetId="5" hidden="1">{"TAB1",#N/A,TRUE,"GENERAL";"TAB2",#N/A,TRUE,"GENERAL";"TAB3",#N/A,TRUE,"GENERAL";"TAB4",#N/A,TRUE,"GENERAL";"TAB5",#N/A,TRUE,"GENERAL"}</definedName>
    <definedName name="_______x6" hidden="1">{"TAB1",#N/A,TRUE,"GENERAL";"TAB2",#N/A,TRUE,"GENERAL";"TAB3",#N/A,TRUE,"GENERAL";"TAB4",#N/A,TRUE,"GENERAL";"TAB5",#N/A,TRUE,"GENERAL"}</definedName>
    <definedName name="_______x7" localSheetId="3" hidden="1">{"TAB1",#N/A,TRUE,"GENERAL";"TAB2",#N/A,TRUE,"GENERAL";"TAB3",#N/A,TRUE,"GENERAL";"TAB4",#N/A,TRUE,"GENERAL";"TAB5",#N/A,TRUE,"GENERAL"}</definedName>
    <definedName name="_______x7" localSheetId="5" hidden="1">{"TAB1",#N/A,TRUE,"GENERAL";"TAB2",#N/A,TRUE,"GENERAL";"TAB3",#N/A,TRUE,"GENERAL";"TAB4",#N/A,TRUE,"GENERAL";"TAB5",#N/A,TRUE,"GENERAL"}</definedName>
    <definedName name="_______x7" hidden="1">{"TAB1",#N/A,TRUE,"GENERAL";"TAB2",#N/A,TRUE,"GENERAL";"TAB3",#N/A,TRUE,"GENERAL";"TAB4",#N/A,TRUE,"GENERAL";"TAB5",#N/A,TRUE,"GENERAL"}</definedName>
    <definedName name="_______x8" localSheetId="3" hidden="1">{"via1",#N/A,TRUE,"general";"via2",#N/A,TRUE,"general";"via3",#N/A,TRUE,"general"}</definedName>
    <definedName name="_______x8" localSheetId="5" hidden="1">{"via1",#N/A,TRUE,"general";"via2",#N/A,TRUE,"general";"via3",#N/A,TRUE,"general"}</definedName>
    <definedName name="_______x8" hidden="1">{"via1",#N/A,TRUE,"general";"via2",#N/A,TRUE,"general";"via3",#N/A,TRUE,"general"}</definedName>
    <definedName name="_______x9" localSheetId="3" hidden="1">{"TAB1",#N/A,TRUE,"GENERAL";"TAB2",#N/A,TRUE,"GENERAL";"TAB3",#N/A,TRUE,"GENERAL";"TAB4",#N/A,TRUE,"GENERAL";"TAB5",#N/A,TRUE,"GENERAL"}</definedName>
    <definedName name="_______x9" localSheetId="5" hidden="1">{"TAB1",#N/A,TRUE,"GENERAL";"TAB2",#N/A,TRUE,"GENERAL";"TAB3",#N/A,TRUE,"GENERAL";"TAB4",#N/A,TRUE,"GENERAL";"TAB5",#N/A,TRUE,"GENERAL"}</definedName>
    <definedName name="_______x9" hidden="1">{"TAB1",#N/A,TRUE,"GENERAL";"TAB2",#N/A,TRUE,"GENERAL";"TAB3",#N/A,TRUE,"GENERAL";"TAB4",#N/A,TRUE,"GENERAL";"TAB5",#N/A,TRUE,"GENERAL"}</definedName>
    <definedName name="_______y2" localSheetId="3" hidden="1">{"TAB1",#N/A,TRUE,"GENERAL";"TAB2",#N/A,TRUE,"GENERAL";"TAB3",#N/A,TRUE,"GENERAL";"TAB4",#N/A,TRUE,"GENERAL";"TAB5",#N/A,TRUE,"GENERAL"}</definedName>
    <definedName name="_______y2" localSheetId="5" hidden="1">{"TAB1",#N/A,TRUE,"GENERAL";"TAB2",#N/A,TRUE,"GENERAL";"TAB3",#N/A,TRUE,"GENERAL";"TAB4",#N/A,TRUE,"GENERAL";"TAB5",#N/A,TRUE,"GENERAL"}</definedName>
    <definedName name="_______y2" hidden="1">{"TAB1",#N/A,TRUE,"GENERAL";"TAB2",#N/A,TRUE,"GENERAL";"TAB3",#N/A,TRUE,"GENERAL";"TAB4",#N/A,TRUE,"GENERAL";"TAB5",#N/A,TRUE,"GENERAL"}</definedName>
    <definedName name="_______y3" localSheetId="3" hidden="1">{"via1",#N/A,TRUE,"general";"via2",#N/A,TRUE,"general";"via3",#N/A,TRUE,"general"}</definedName>
    <definedName name="_______y3" localSheetId="5" hidden="1">{"via1",#N/A,TRUE,"general";"via2",#N/A,TRUE,"general";"via3",#N/A,TRUE,"general"}</definedName>
    <definedName name="_______y3" hidden="1">{"via1",#N/A,TRUE,"general";"via2",#N/A,TRUE,"general";"via3",#N/A,TRUE,"general"}</definedName>
    <definedName name="_______y4" localSheetId="3" hidden="1">{"via1",#N/A,TRUE,"general";"via2",#N/A,TRUE,"general";"via3",#N/A,TRUE,"general"}</definedName>
    <definedName name="_______y4" localSheetId="5" hidden="1">{"via1",#N/A,TRUE,"general";"via2",#N/A,TRUE,"general";"via3",#N/A,TRUE,"general"}</definedName>
    <definedName name="_______y4" hidden="1">{"via1",#N/A,TRUE,"general";"via2",#N/A,TRUE,"general";"via3",#N/A,TRUE,"general"}</definedName>
    <definedName name="_______y5" localSheetId="3" hidden="1">{"TAB1",#N/A,TRUE,"GENERAL";"TAB2",#N/A,TRUE,"GENERAL";"TAB3",#N/A,TRUE,"GENERAL";"TAB4",#N/A,TRUE,"GENERAL";"TAB5",#N/A,TRUE,"GENERAL"}</definedName>
    <definedName name="_______y5" localSheetId="5" hidden="1">{"TAB1",#N/A,TRUE,"GENERAL";"TAB2",#N/A,TRUE,"GENERAL";"TAB3",#N/A,TRUE,"GENERAL";"TAB4",#N/A,TRUE,"GENERAL";"TAB5",#N/A,TRUE,"GENERAL"}</definedName>
    <definedName name="_______y5" hidden="1">{"TAB1",#N/A,TRUE,"GENERAL";"TAB2",#N/A,TRUE,"GENERAL";"TAB3",#N/A,TRUE,"GENERAL";"TAB4",#N/A,TRUE,"GENERAL";"TAB5",#N/A,TRUE,"GENERAL"}</definedName>
    <definedName name="_______y6" localSheetId="3" hidden="1">{"via1",#N/A,TRUE,"general";"via2",#N/A,TRUE,"general";"via3",#N/A,TRUE,"general"}</definedName>
    <definedName name="_______y6" localSheetId="5" hidden="1">{"via1",#N/A,TRUE,"general";"via2",#N/A,TRUE,"general";"via3",#N/A,TRUE,"general"}</definedName>
    <definedName name="_______y6" hidden="1">{"via1",#N/A,TRUE,"general";"via2",#N/A,TRUE,"general";"via3",#N/A,TRUE,"general"}</definedName>
    <definedName name="_______y7" localSheetId="3" hidden="1">{"via1",#N/A,TRUE,"general";"via2",#N/A,TRUE,"general";"via3",#N/A,TRUE,"general"}</definedName>
    <definedName name="_______y7" localSheetId="5" hidden="1">{"via1",#N/A,TRUE,"general";"via2",#N/A,TRUE,"general";"via3",#N/A,TRUE,"general"}</definedName>
    <definedName name="_______y7" hidden="1">{"via1",#N/A,TRUE,"general";"via2",#N/A,TRUE,"general";"via3",#N/A,TRUE,"general"}</definedName>
    <definedName name="_______y8" localSheetId="3" hidden="1">{"via1",#N/A,TRUE,"general";"via2",#N/A,TRUE,"general";"via3",#N/A,TRUE,"general"}</definedName>
    <definedName name="_______y8" localSheetId="5" hidden="1">{"via1",#N/A,TRUE,"general";"via2",#N/A,TRUE,"general";"via3",#N/A,TRUE,"general"}</definedName>
    <definedName name="_______y8" hidden="1">{"via1",#N/A,TRUE,"general";"via2",#N/A,TRUE,"general";"via3",#N/A,TRUE,"general"}</definedName>
    <definedName name="_______y9" localSheetId="3" hidden="1">{"TAB1",#N/A,TRUE,"GENERAL";"TAB2",#N/A,TRUE,"GENERAL";"TAB3",#N/A,TRUE,"GENERAL";"TAB4",#N/A,TRUE,"GENERAL";"TAB5",#N/A,TRUE,"GENERAL"}</definedName>
    <definedName name="_______y9" localSheetId="5" hidden="1">{"TAB1",#N/A,TRUE,"GENERAL";"TAB2",#N/A,TRUE,"GENERAL";"TAB3",#N/A,TRUE,"GENERAL";"TAB4",#N/A,TRUE,"GENERAL";"TAB5",#N/A,TRUE,"GENERAL"}</definedName>
    <definedName name="_______y9" hidden="1">{"TAB1",#N/A,TRUE,"GENERAL";"TAB2",#N/A,TRUE,"GENERAL";"TAB3",#N/A,TRUE,"GENERAL";"TAB4",#N/A,TRUE,"GENERAL";"TAB5",#N/A,TRUE,"GENERAL"}</definedName>
    <definedName name="_______z1" localSheetId="3" hidden="1">{"TAB1",#N/A,TRUE,"GENERAL";"TAB2",#N/A,TRUE,"GENERAL";"TAB3",#N/A,TRUE,"GENERAL";"TAB4",#N/A,TRUE,"GENERAL";"TAB5",#N/A,TRUE,"GENERAL"}</definedName>
    <definedName name="_______z1" localSheetId="5" hidden="1">{"TAB1",#N/A,TRUE,"GENERAL";"TAB2",#N/A,TRUE,"GENERAL";"TAB3",#N/A,TRUE,"GENERAL";"TAB4",#N/A,TRUE,"GENERAL";"TAB5",#N/A,TRUE,"GENERAL"}</definedName>
    <definedName name="_______z1" hidden="1">{"TAB1",#N/A,TRUE,"GENERAL";"TAB2",#N/A,TRUE,"GENERAL";"TAB3",#N/A,TRUE,"GENERAL";"TAB4",#N/A,TRUE,"GENERAL";"TAB5",#N/A,TRUE,"GENERAL"}</definedName>
    <definedName name="_______z2" localSheetId="3" hidden="1">{"via1",#N/A,TRUE,"general";"via2",#N/A,TRUE,"general";"via3",#N/A,TRUE,"general"}</definedName>
    <definedName name="_______z2" localSheetId="5" hidden="1">{"via1",#N/A,TRUE,"general";"via2",#N/A,TRUE,"general";"via3",#N/A,TRUE,"general"}</definedName>
    <definedName name="_______z2" hidden="1">{"via1",#N/A,TRUE,"general";"via2",#N/A,TRUE,"general";"via3",#N/A,TRUE,"general"}</definedName>
    <definedName name="_______z3" localSheetId="3" hidden="1">{"via1",#N/A,TRUE,"general";"via2",#N/A,TRUE,"general";"via3",#N/A,TRUE,"general"}</definedName>
    <definedName name="_______z3" localSheetId="5" hidden="1">{"via1",#N/A,TRUE,"general";"via2",#N/A,TRUE,"general";"via3",#N/A,TRUE,"general"}</definedName>
    <definedName name="_______z3" hidden="1">{"via1",#N/A,TRUE,"general";"via2",#N/A,TRUE,"general";"via3",#N/A,TRUE,"general"}</definedName>
    <definedName name="_______z4" localSheetId="3" hidden="1">{"TAB1",#N/A,TRUE,"GENERAL";"TAB2",#N/A,TRUE,"GENERAL";"TAB3",#N/A,TRUE,"GENERAL";"TAB4",#N/A,TRUE,"GENERAL";"TAB5",#N/A,TRUE,"GENERAL"}</definedName>
    <definedName name="_______z4" localSheetId="5" hidden="1">{"TAB1",#N/A,TRUE,"GENERAL";"TAB2",#N/A,TRUE,"GENERAL";"TAB3",#N/A,TRUE,"GENERAL";"TAB4",#N/A,TRUE,"GENERAL";"TAB5",#N/A,TRUE,"GENERAL"}</definedName>
    <definedName name="_______z4" hidden="1">{"TAB1",#N/A,TRUE,"GENERAL";"TAB2",#N/A,TRUE,"GENERAL";"TAB3",#N/A,TRUE,"GENERAL";"TAB4",#N/A,TRUE,"GENERAL";"TAB5",#N/A,TRUE,"GENERAL"}</definedName>
    <definedName name="_______z5" localSheetId="3" hidden="1">{"via1",#N/A,TRUE,"general";"via2",#N/A,TRUE,"general";"via3",#N/A,TRUE,"general"}</definedName>
    <definedName name="_______z5" localSheetId="5" hidden="1">{"via1",#N/A,TRUE,"general";"via2",#N/A,TRUE,"general";"via3",#N/A,TRUE,"general"}</definedName>
    <definedName name="_______z5" hidden="1">{"via1",#N/A,TRUE,"general";"via2",#N/A,TRUE,"general";"via3",#N/A,TRUE,"general"}</definedName>
    <definedName name="_______z6" localSheetId="3" hidden="1">{"TAB1",#N/A,TRUE,"GENERAL";"TAB2",#N/A,TRUE,"GENERAL";"TAB3",#N/A,TRUE,"GENERAL";"TAB4",#N/A,TRUE,"GENERAL";"TAB5",#N/A,TRUE,"GENERAL"}</definedName>
    <definedName name="_______z6" localSheetId="5" hidden="1">{"TAB1",#N/A,TRUE,"GENERAL";"TAB2",#N/A,TRUE,"GENERAL";"TAB3",#N/A,TRUE,"GENERAL";"TAB4",#N/A,TRUE,"GENERAL";"TAB5",#N/A,TRUE,"GENERAL"}</definedName>
    <definedName name="_______z6" hidden="1">{"TAB1",#N/A,TRUE,"GENERAL";"TAB2",#N/A,TRUE,"GENERAL";"TAB3",#N/A,TRUE,"GENERAL";"TAB4",#N/A,TRUE,"GENERAL";"TAB5",#N/A,TRUE,"GENERAL"}</definedName>
    <definedName name="______a1" localSheetId="3" hidden="1">{"TAB1",#N/A,TRUE,"GENERAL";"TAB2",#N/A,TRUE,"GENERAL";"TAB3",#N/A,TRUE,"GENERAL";"TAB4",#N/A,TRUE,"GENERAL";"TAB5",#N/A,TRUE,"GENERAL"}</definedName>
    <definedName name="______a1" localSheetId="5" hidden="1">{"TAB1",#N/A,TRUE,"GENERAL";"TAB2",#N/A,TRUE,"GENERAL";"TAB3",#N/A,TRUE,"GENERAL";"TAB4",#N/A,TRUE,"GENERAL";"TAB5",#N/A,TRUE,"GENERAL"}</definedName>
    <definedName name="______a1" hidden="1">{"TAB1",#N/A,TRUE,"GENERAL";"TAB2",#N/A,TRUE,"GENERAL";"TAB3",#N/A,TRUE,"GENERAL";"TAB4",#N/A,TRUE,"GENERAL";"TAB5",#N/A,TRUE,"GENERAL"}</definedName>
    <definedName name="______a3" localSheetId="3" hidden="1">{"TAB1",#N/A,TRUE,"GENERAL";"TAB2",#N/A,TRUE,"GENERAL";"TAB3",#N/A,TRUE,"GENERAL";"TAB4",#N/A,TRUE,"GENERAL";"TAB5",#N/A,TRUE,"GENERAL"}</definedName>
    <definedName name="______a3" localSheetId="5" hidden="1">{"TAB1",#N/A,TRUE,"GENERAL";"TAB2",#N/A,TRUE,"GENERAL";"TAB3",#N/A,TRUE,"GENERAL";"TAB4",#N/A,TRUE,"GENERAL";"TAB5",#N/A,TRUE,"GENERAL"}</definedName>
    <definedName name="______a3" hidden="1">{"TAB1",#N/A,TRUE,"GENERAL";"TAB2",#N/A,TRUE,"GENERAL";"TAB3",#N/A,TRUE,"GENERAL";"TAB4",#N/A,TRUE,"GENERAL";"TAB5",#N/A,TRUE,"GENERAL"}</definedName>
    <definedName name="______a4" localSheetId="3" hidden="1">{"via1",#N/A,TRUE,"general";"via2",#N/A,TRUE,"general";"via3",#N/A,TRUE,"general"}</definedName>
    <definedName name="______a4" localSheetId="5" hidden="1">{"via1",#N/A,TRUE,"general";"via2",#N/A,TRUE,"general";"via3",#N/A,TRUE,"general"}</definedName>
    <definedName name="______a4" hidden="1">{"via1",#N/A,TRUE,"general";"via2",#N/A,TRUE,"general";"via3",#N/A,TRUE,"general"}</definedName>
    <definedName name="______a5" localSheetId="3" hidden="1">{"TAB1",#N/A,TRUE,"GENERAL";"TAB2",#N/A,TRUE,"GENERAL";"TAB3",#N/A,TRUE,"GENERAL";"TAB4",#N/A,TRUE,"GENERAL";"TAB5",#N/A,TRUE,"GENERAL"}</definedName>
    <definedName name="______a5" localSheetId="5" hidden="1">{"TAB1",#N/A,TRUE,"GENERAL";"TAB2",#N/A,TRUE,"GENERAL";"TAB3",#N/A,TRUE,"GENERAL";"TAB4",#N/A,TRUE,"GENERAL";"TAB5",#N/A,TRUE,"GENERAL"}</definedName>
    <definedName name="______a5" hidden="1">{"TAB1",#N/A,TRUE,"GENERAL";"TAB2",#N/A,TRUE,"GENERAL";"TAB3",#N/A,TRUE,"GENERAL";"TAB4",#N/A,TRUE,"GENERAL";"TAB5",#N/A,TRUE,"GENERAL"}</definedName>
    <definedName name="______a6" localSheetId="3" hidden="1">{"TAB1",#N/A,TRUE,"GENERAL";"TAB2",#N/A,TRUE,"GENERAL";"TAB3",#N/A,TRUE,"GENERAL";"TAB4",#N/A,TRUE,"GENERAL";"TAB5",#N/A,TRUE,"GENERAL"}</definedName>
    <definedName name="______a6" localSheetId="5" hidden="1">{"TAB1",#N/A,TRUE,"GENERAL";"TAB2",#N/A,TRUE,"GENERAL";"TAB3",#N/A,TRUE,"GENERAL";"TAB4",#N/A,TRUE,"GENERAL";"TAB5",#N/A,TRUE,"GENERAL"}</definedName>
    <definedName name="______a6" hidden="1">{"TAB1",#N/A,TRUE,"GENERAL";"TAB2",#N/A,TRUE,"GENERAL";"TAB3",#N/A,TRUE,"GENERAL";"TAB4",#N/A,TRUE,"GENERAL";"TAB5",#N/A,TRUE,"GENERAL"}</definedName>
    <definedName name="______AFC1">[3]INV!$A$25:$D$28</definedName>
    <definedName name="______AFC3">[3]INV!$F$25:$I$28</definedName>
    <definedName name="______AFC5">[3]INV!$K$25:$N$28</definedName>
    <definedName name="______APU221">#REF!</definedName>
    <definedName name="______APU465" localSheetId="3">[0]!absc</definedName>
    <definedName name="______APU465" localSheetId="5">[0]!absc</definedName>
    <definedName name="______APU465">[0]!absc</definedName>
    <definedName name="______b2" localSheetId="3" hidden="1">{"TAB1",#N/A,TRUE,"GENERAL";"TAB2",#N/A,TRUE,"GENERAL";"TAB3",#N/A,TRUE,"GENERAL";"TAB4",#N/A,TRUE,"GENERAL";"TAB5",#N/A,TRUE,"GENERAL"}</definedName>
    <definedName name="______b2" localSheetId="5" hidden="1">{"TAB1",#N/A,TRUE,"GENERAL";"TAB2",#N/A,TRUE,"GENERAL";"TAB3",#N/A,TRUE,"GENERAL";"TAB4",#N/A,TRUE,"GENERAL";"TAB5",#N/A,TRUE,"GENERAL"}</definedName>
    <definedName name="______b2" hidden="1">{"TAB1",#N/A,TRUE,"GENERAL";"TAB2",#N/A,TRUE,"GENERAL";"TAB3",#N/A,TRUE,"GENERAL";"TAB4",#N/A,TRUE,"GENERAL";"TAB5",#N/A,TRUE,"GENERAL"}</definedName>
    <definedName name="______b3" localSheetId="3" hidden="1">{"TAB1",#N/A,TRUE,"GENERAL";"TAB2",#N/A,TRUE,"GENERAL";"TAB3",#N/A,TRUE,"GENERAL";"TAB4",#N/A,TRUE,"GENERAL";"TAB5",#N/A,TRUE,"GENERAL"}</definedName>
    <definedName name="______b3" localSheetId="5" hidden="1">{"TAB1",#N/A,TRUE,"GENERAL";"TAB2",#N/A,TRUE,"GENERAL";"TAB3",#N/A,TRUE,"GENERAL";"TAB4",#N/A,TRUE,"GENERAL";"TAB5",#N/A,TRUE,"GENERAL"}</definedName>
    <definedName name="______b3" hidden="1">{"TAB1",#N/A,TRUE,"GENERAL";"TAB2",#N/A,TRUE,"GENERAL";"TAB3",#N/A,TRUE,"GENERAL";"TAB4",#N/A,TRUE,"GENERAL";"TAB5",#N/A,TRUE,"GENERAL"}</definedName>
    <definedName name="______b4" localSheetId="3" hidden="1">{"TAB1",#N/A,TRUE,"GENERAL";"TAB2",#N/A,TRUE,"GENERAL";"TAB3",#N/A,TRUE,"GENERAL";"TAB4",#N/A,TRUE,"GENERAL";"TAB5",#N/A,TRUE,"GENERAL"}</definedName>
    <definedName name="______b4" localSheetId="5" hidden="1">{"TAB1",#N/A,TRUE,"GENERAL";"TAB2",#N/A,TRUE,"GENERAL";"TAB3",#N/A,TRUE,"GENERAL";"TAB4",#N/A,TRUE,"GENERAL";"TAB5",#N/A,TRUE,"GENERAL"}</definedName>
    <definedName name="______b4" hidden="1">{"TAB1",#N/A,TRUE,"GENERAL";"TAB2",#N/A,TRUE,"GENERAL";"TAB3",#N/A,TRUE,"GENERAL";"TAB4",#N/A,TRUE,"GENERAL";"TAB5",#N/A,TRUE,"GENERAL"}</definedName>
    <definedName name="______b5" localSheetId="3" hidden="1">{"TAB1",#N/A,TRUE,"GENERAL";"TAB2",#N/A,TRUE,"GENERAL";"TAB3",#N/A,TRUE,"GENERAL";"TAB4",#N/A,TRUE,"GENERAL";"TAB5",#N/A,TRUE,"GENERAL"}</definedName>
    <definedName name="______b5" localSheetId="5" hidden="1">{"TAB1",#N/A,TRUE,"GENERAL";"TAB2",#N/A,TRUE,"GENERAL";"TAB3",#N/A,TRUE,"GENERAL";"TAB4",#N/A,TRUE,"GENERAL";"TAB5",#N/A,TRUE,"GENERAL"}</definedName>
    <definedName name="______b5" hidden="1">{"TAB1",#N/A,TRUE,"GENERAL";"TAB2",#N/A,TRUE,"GENERAL";"TAB3",#N/A,TRUE,"GENERAL";"TAB4",#N/A,TRUE,"GENERAL";"TAB5",#N/A,TRUE,"GENERAL"}</definedName>
    <definedName name="______b6" localSheetId="3" hidden="1">{"TAB1",#N/A,TRUE,"GENERAL";"TAB2",#N/A,TRUE,"GENERAL";"TAB3",#N/A,TRUE,"GENERAL";"TAB4",#N/A,TRUE,"GENERAL";"TAB5",#N/A,TRUE,"GENERAL"}</definedName>
    <definedName name="______b6" localSheetId="5" hidden="1">{"TAB1",#N/A,TRUE,"GENERAL";"TAB2",#N/A,TRUE,"GENERAL";"TAB3",#N/A,TRUE,"GENERAL";"TAB4",#N/A,TRUE,"GENERAL";"TAB5",#N/A,TRUE,"GENERAL"}</definedName>
    <definedName name="______b6" hidden="1">{"TAB1",#N/A,TRUE,"GENERAL";"TAB2",#N/A,TRUE,"GENERAL";"TAB3",#N/A,TRUE,"GENERAL";"TAB4",#N/A,TRUE,"GENERAL";"TAB5",#N/A,TRUE,"GENERAL"}</definedName>
    <definedName name="______b7" localSheetId="3" hidden="1">{"via1",#N/A,TRUE,"general";"via2",#N/A,TRUE,"general";"via3",#N/A,TRUE,"general"}</definedName>
    <definedName name="______b7" localSheetId="5" hidden="1">{"via1",#N/A,TRUE,"general";"via2",#N/A,TRUE,"general";"via3",#N/A,TRUE,"general"}</definedName>
    <definedName name="______b7" hidden="1">{"via1",#N/A,TRUE,"general";"via2",#N/A,TRUE,"general";"via3",#N/A,TRUE,"general"}</definedName>
    <definedName name="______b8" localSheetId="3" hidden="1">{"via1",#N/A,TRUE,"general";"via2",#N/A,TRUE,"general";"via3",#N/A,TRUE,"general"}</definedName>
    <definedName name="______b8" localSheetId="5" hidden="1">{"via1",#N/A,TRUE,"general";"via2",#N/A,TRUE,"general";"via3",#N/A,TRUE,"general"}</definedName>
    <definedName name="______b8" hidden="1">{"via1",#N/A,TRUE,"general";"via2",#N/A,TRUE,"general";"via3",#N/A,TRUE,"general"}</definedName>
    <definedName name="______bb9" localSheetId="3" hidden="1">{"TAB1",#N/A,TRUE,"GENERAL";"TAB2",#N/A,TRUE,"GENERAL";"TAB3",#N/A,TRUE,"GENERAL";"TAB4",#N/A,TRUE,"GENERAL";"TAB5",#N/A,TRUE,"GENERAL"}</definedName>
    <definedName name="______bb9" localSheetId="5" hidden="1">{"TAB1",#N/A,TRUE,"GENERAL";"TAB2",#N/A,TRUE,"GENERAL";"TAB3",#N/A,TRUE,"GENERAL";"TAB4",#N/A,TRUE,"GENERAL";"TAB5",#N/A,TRUE,"GENERAL"}</definedName>
    <definedName name="______bb9" hidden="1">{"TAB1",#N/A,TRUE,"GENERAL";"TAB2",#N/A,TRUE,"GENERAL";"TAB3",#N/A,TRUE,"GENERAL";"TAB4",#N/A,TRUE,"GENERAL";"TAB5",#N/A,TRUE,"GENERAL"}</definedName>
    <definedName name="______bgb5" localSheetId="3" hidden="1">{"TAB1",#N/A,TRUE,"GENERAL";"TAB2",#N/A,TRUE,"GENERAL";"TAB3",#N/A,TRUE,"GENERAL";"TAB4",#N/A,TRUE,"GENERAL";"TAB5",#N/A,TRUE,"GENERAL"}</definedName>
    <definedName name="______bgb5" localSheetId="5" hidden="1">{"TAB1",#N/A,TRUE,"GENERAL";"TAB2",#N/A,TRUE,"GENERAL";"TAB3",#N/A,TRUE,"GENERAL";"TAB4",#N/A,TRUE,"GENERAL";"TAB5",#N/A,TRUE,"GENERAL"}</definedName>
    <definedName name="______bgb5" hidden="1">{"TAB1",#N/A,TRUE,"GENERAL";"TAB2",#N/A,TRUE,"GENERAL";"TAB3",#N/A,TRUE,"GENERAL";"TAB4",#N/A,TRUE,"GENERAL";"TAB5",#N/A,TRUE,"GENERAL"}</definedName>
    <definedName name="______BGC1">[3]INV!$A$5:$D$8</definedName>
    <definedName name="______BGC3">[3]INV!$F$5:$I$8</definedName>
    <definedName name="______BGC5">[3]INV!$K$5:$N$8</definedName>
    <definedName name="______CAC1">[3]INV!$A$19:$D$22</definedName>
    <definedName name="______CAC3">[3]INV!$F$19:$I$22</definedName>
    <definedName name="______CAC5">[3]INV!$K$19:$N$22</definedName>
    <definedName name="______cua1">'[5]ALCANTARILLADO RAS'!$A$4:$B$14</definedName>
    <definedName name="______DMD1">#REF!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2" localSheetId="3" hidden="1">{"TAB1",#N/A,TRUE,"GENERAL";"TAB2",#N/A,TRUE,"GENERAL";"TAB3",#N/A,TRUE,"GENERAL";"TAB4",#N/A,TRUE,"GENERAL";"TAB5",#N/A,TRUE,"GENERAL"}</definedName>
    <definedName name="______g2" localSheetId="5" hidden="1">{"TAB1",#N/A,TRUE,"GENERAL";"TAB2",#N/A,TRUE,"GENERAL";"TAB3",#N/A,TRUE,"GENERAL";"TAB4",#N/A,TRUE,"GENERAL";"TAB5",#N/A,TRUE,"GENERAL"}</definedName>
    <definedName name="______g2" hidden="1">{"TAB1",#N/A,TRUE,"GENERAL";"TAB2",#N/A,TRUE,"GENERAL";"TAB3",#N/A,TRUE,"GENERAL";"TAB4",#N/A,TRUE,"GENERAL";"TAB5",#N/A,TRUE,"GENERAL"}</definedName>
    <definedName name="______g3" localSheetId="3" hidden="1">{"via1",#N/A,TRUE,"general";"via2",#N/A,TRUE,"general";"via3",#N/A,TRUE,"general"}</definedName>
    <definedName name="______g3" localSheetId="5" hidden="1">{"via1",#N/A,TRUE,"general";"via2",#N/A,TRUE,"general";"via3",#N/A,TRUE,"general"}</definedName>
    <definedName name="______g3" hidden="1">{"via1",#N/A,TRUE,"general";"via2",#N/A,TRUE,"general";"via3",#N/A,TRUE,"general"}</definedName>
    <definedName name="______g4" localSheetId="3" hidden="1">{"via1",#N/A,TRUE,"general";"via2",#N/A,TRUE,"general";"via3",#N/A,TRUE,"general"}</definedName>
    <definedName name="______g4" localSheetId="5" hidden="1">{"via1",#N/A,TRUE,"general";"via2",#N/A,TRUE,"general";"via3",#N/A,TRUE,"general"}</definedName>
    <definedName name="______g4" hidden="1">{"via1",#N/A,TRUE,"general";"via2",#N/A,TRUE,"general";"via3",#N/A,TRUE,"general"}</definedName>
    <definedName name="______g5" localSheetId="3" hidden="1">{"via1",#N/A,TRUE,"general";"via2",#N/A,TRUE,"general";"via3",#N/A,TRUE,"general"}</definedName>
    <definedName name="______g5" localSheetId="5" hidden="1">{"via1",#N/A,TRUE,"general";"via2",#N/A,TRUE,"general";"via3",#N/A,TRUE,"general"}</definedName>
    <definedName name="______g5" hidden="1">{"via1",#N/A,TRUE,"general";"via2",#N/A,TRUE,"general";"via3",#N/A,TRUE,"general"}</definedName>
    <definedName name="______g6" localSheetId="3" hidden="1">{"via1",#N/A,TRUE,"general";"via2",#N/A,TRUE,"general";"via3",#N/A,TRUE,"general"}</definedName>
    <definedName name="______g6" localSheetId="5" hidden="1">{"via1",#N/A,TRUE,"general";"via2",#N/A,TRUE,"general";"via3",#N/A,TRUE,"general"}</definedName>
    <definedName name="______g6" hidden="1">{"via1",#N/A,TRUE,"general";"via2",#N/A,TRUE,"general";"via3",#N/A,TRUE,"general"}</definedName>
    <definedName name="______g7" localSheetId="3" hidden="1">{"TAB1",#N/A,TRUE,"GENERAL";"TAB2",#N/A,TRUE,"GENERAL";"TAB3",#N/A,TRUE,"GENERAL";"TAB4",#N/A,TRUE,"GENERAL";"TAB5",#N/A,TRUE,"GENERAL"}</definedName>
    <definedName name="______g7" localSheetId="5" hidden="1">{"TAB1",#N/A,TRUE,"GENERAL";"TAB2",#N/A,TRUE,"GENERAL";"TAB3",#N/A,TRUE,"GENERAL";"TAB4",#N/A,TRUE,"GENERAL";"TAB5",#N/A,TRUE,"GENERAL"}</definedName>
    <definedName name="______g7" hidden="1">{"TAB1",#N/A,TRUE,"GENERAL";"TAB2",#N/A,TRUE,"GENERAL";"TAB3",#N/A,TRUE,"GENERAL";"TAB4",#N/A,TRUE,"GENERAL";"TAB5",#N/A,TRUE,"GENERAL"}</definedName>
    <definedName name="______GR1" localSheetId="3" hidden="1">{"TAB1",#N/A,TRUE,"GENERAL";"TAB2",#N/A,TRUE,"GENERAL";"TAB3",#N/A,TRUE,"GENERAL";"TAB4",#N/A,TRUE,"GENERAL";"TAB5",#N/A,TRUE,"GENERAL"}</definedName>
    <definedName name="______GR1" localSheetId="5" hidden="1">{"TAB1",#N/A,TRUE,"GENERAL";"TAB2",#N/A,TRUE,"GENERAL";"TAB3",#N/A,TRUE,"GENERAL";"TAB4",#N/A,TRUE,"GENERAL";"TAB5",#N/A,TRUE,"GENERAL"}</definedName>
    <definedName name="______GR1" hidden="1">{"TAB1",#N/A,TRUE,"GENERAL";"TAB2",#N/A,TRUE,"GENERAL";"TAB3",#N/A,TRUE,"GENERAL";"TAB4",#N/A,TRUE,"GENERAL";"TAB5",#N/A,TRUE,"GENERAL"}</definedName>
    <definedName name="______gtr4" localSheetId="3" hidden="1">{"via1",#N/A,TRUE,"general";"via2",#N/A,TRUE,"general";"via3",#N/A,TRUE,"general"}</definedName>
    <definedName name="______gtr4" localSheetId="5" hidden="1">{"via1",#N/A,TRUE,"general";"via2",#N/A,TRUE,"general";"via3",#N/A,TRUE,"general"}</definedName>
    <definedName name="______gtr4" hidden="1">{"via1",#N/A,TRUE,"general";"via2",#N/A,TRUE,"general";"via3",#N/A,TRUE,"general"}</definedName>
    <definedName name="______h2" localSheetId="3" hidden="1">{"via1",#N/A,TRUE,"general";"via2",#N/A,TRUE,"general";"via3",#N/A,TRUE,"general"}</definedName>
    <definedName name="______h2" localSheetId="5" hidden="1">{"via1",#N/A,TRUE,"general";"via2",#N/A,TRUE,"general";"via3",#N/A,TRUE,"general"}</definedName>
    <definedName name="______h2" hidden="1">{"via1",#N/A,TRUE,"general";"via2",#N/A,TRUE,"general";"via3",#N/A,TRUE,"general"}</definedName>
    <definedName name="______h3" localSheetId="3" hidden="1">{"via1",#N/A,TRUE,"general";"via2",#N/A,TRUE,"general";"via3",#N/A,TRUE,"general"}</definedName>
    <definedName name="______h3" localSheetId="5" hidden="1">{"via1",#N/A,TRUE,"general";"via2",#N/A,TRUE,"general";"via3",#N/A,TRUE,"general"}</definedName>
    <definedName name="______h3" hidden="1">{"via1",#N/A,TRUE,"general";"via2",#N/A,TRUE,"general";"via3",#N/A,TRUE,"general"}</definedName>
    <definedName name="______h4" localSheetId="3" hidden="1">{"TAB1",#N/A,TRUE,"GENERAL";"TAB2",#N/A,TRUE,"GENERAL";"TAB3",#N/A,TRUE,"GENERAL";"TAB4",#N/A,TRUE,"GENERAL";"TAB5",#N/A,TRUE,"GENERAL"}</definedName>
    <definedName name="______h4" localSheetId="5" hidden="1">{"TAB1",#N/A,TRUE,"GENERAL";"TAB2",#N/A,TRUE,"GENERAL";"TAB3",#N/A,TRUE,"GENERAL";"TAB4",#N/A,TRUE,"GENERAL";"TAB5",#N/A,TRUE,"GENERAL"}</definedName>
    <definedName name="______h4" hidden="1">{"TAB1",#N/A,TRUE,"GENERAL";"TAB2",#N/A,TRUE,"GENERAL";"TAB3",#N/A,TRUE,"GENERAL";"TAB4",#N/A,TRUE,"GENERAL";"TAB5",#N/A,TRUE,"GENERAL"}</definedName>
    <definedName name="______h5" localSheetId="3" hidden="1">{"TAB1",#N/A,TRUE,"GENERAL";"TAB2",#N/A,TRUE,"GENERAL";"TAB3",#N/A,TRUE,"GENERAL";"TAB4",#N/A,TRUE,"GENERAL";"TAB5",#N/A,TRUE,"GENERAL"}</definedName>
    <definedName name="______h5" localSheetId="5" hidden="1">{"TAB1",#N/A,TRUE,"GENERAL";"TAB2",#N/A,TRUE,"GENERAL";"TAB3",#N/A,TRUE,"GENERAL";"TAB4",#N/A,TRUE,"GENERAL";"TAB5",#N/A,TRUE,"GENERAL"}</definedName>
    <definedName name="______h5" hidden="1">{"TAB1",#N/A,TRUE,"GENERAL";"TAB2",#N/A,TRUE,"GENERAL";"TAB3",#N/A,TRUE,"GENERAL";"TAB4",#N/A,TRUE,"GENERAL";"TAB5",#N/A,TRUE,"GENERAL"}</definedName>
    <definedName name="______h6" localSheetId="3" hidden="1">{"via1",#N/A,TRUE,"general";"via2",#N/A,TRUE,"general";"via3",#N/A,TRUE,"general"}</definedName>
    <definedName name="______h6" localSheetId="5" hidden="1">{"via1",#N/A,TRUE,"general";"via2",#N/A,TRUE,"general";"via3",#N/A,TRUE,"general"}</definedName>
    <definedName name="______h6" hidden="1">{"via1",#N/A,TRUE,"general";"via2",#N/A,TRUE,"general";"via3",#N/A,TRUE,"general"}</definedName>
    <definedName name="______h7" localSheetId="3" hidden="1">{"TAB1",#N/A,TRUE,"GENERAL";"TAB2",#N/A,TRUE,"GENERAL";"TAB3",#N/A,TRUE,"GENERAL";"TAB4",#N/A,TRUE,"GENERAL";"TAB5",#N/A,TRUE,"GENERAL"}</definedName>
    <definedName name="______h7" localSheetId="5" hidden="1">{"TAB1",#N/A,TRUE,"GENERAL";"TAB2",#N/A,TRUE,"GENERAL";"TAB3",#N/A,TRUE,"GENERAL";"TAB4",#N/A,TRUE,"GENERAL";"TAB5",#N/A,TRUE,"GENERAL"}</definedName>
    <definedName name="______h7" hidden="1">{"TAB1",#N/A,TRUE,"GENERAL";"TAB2",#N/A,TRUE,"GENERAL";"TAB3",#N/A,TRUE,"GENERAL";"TAB4",#N/A,TRUE,"GENERAL";"TAB5",#N/A,TRUE,"GENERAL"}</definedName>
    <definedName name="______h8" localSheetId="3" hidden="1">{"via1",#N/A,TRUE,"general";"via2",#N/A,TRUE,"general";"via3",#N/A,TRUE,"general"}</definedName>
    <definedName name="______h8" localSheetId="5" hidden="1">{"via1",#N/A,TRUE,"general";"via2",#N/A,TRUE,"general";"via3",#N/A,TRUE,"general"}</definedName>
    <definedName name="______h8" hidden="1">{"via1",#N/A,TRUE,"general";"via2",#N/A,TRUE,"general";"via3",#N/A,TRUE,"general"}</definedName>
    <definedName name="______hfh7" localSheetId="3" hidden="1">{"via1",#N/A,TRUE,"general";"via2",#N/A,TRUE,"general";"via3",#N/A,TRUE,"general"}</definedName>
    <definedName name="______hfh7" localSheetId="5" hidden="1">{"via1",#N/A,TRUE,"general";"via2",#N/A,TRUE,"general";"via3",#N/A,TRUE,"general"}</definedName>
    <definedName name="______hfh7" hidden="1">{"via1",#N/A,TRUE,"general";"via2",#N/A,TRUE,"general";"via3",#N/A,TRUE,"general"}</definedName>
    <definedName name="______i1">#REF!</definedName>
    <definedName name="______i4" localSheetId="3" hidden="1">{"via1",#N/A,TRUE,"general";"via2",#N/A,TRUE,"general";"via3",#N/A,TRUE,"general"}</definedName>
    <definedName name="______i4" localSheetId="5" hidden="1">{"via1",#N/A,TRUE,"general";"via2",#N/A,TRUE,"general";"via3",#N/A,TRUE,"general"}</definedName>
    <definedName name="______i4" hidden="1">{"via1",#N/A,TRUE,"general";"via2",#N/A,TRUE,"general";"via3",#N/A,TRUE,"general"}</definedName>
    <definedName name="______i5" localSheetId="3" hidden="1">{"TAB1",#N/A,TRUE,"GENERAL";"TAB2",#N/A,TRUE,"GENERAL";"TAB3",#N/A,TRUE,"GENERAL";"TAB4",#N/A,TRUE,"GENERAL";"TAB5",#N/A,TRUE,"GENERAL"}</definedName>
    <definedName name="______i5" localSheetId="5" hidden="1">{"TAB1",#N/A,TRUE,"GENERAL";"TAB2",#N/A,TRUE,"GENERAL";"TAB3",#N/A,TRUE,"GENERAL";"TAB4",#N/A,TRUE,"GENERAL";"TAB5",#N/A,TRUE,"GENERAL"}</definedName>
    <definedName name="______i5" hidden="1">{"TAB1",#N/A,TRUE,"GENERAL";"TAB2",#N/A,TRUE,"GENERAL";"TAB3",#N/A,TRUE,"GENERAL";"TAB4",#N/A,TRUE,"GENERAL";"TAB5",#N/A,TRUE,"GENERAL"}</definedName>
    <definedName name="______i6" localSheetId="3" hidden="1">{"TAB1",#N/A,TRUE,"GENERAL";"TAB2",#N/A,TRUE,"GENERAL";"TAB3",#N/A,TRUE,"GENERAL";"TAB4",#N/A,TRUE,"GENERAL";"TAB5",#N/A,TRUE,"GENERAL"}</definedName>
    <definedName name="______i6" localSheetId="5" hidden="1">{"TAB1",#N/A,TRUE,"GENERAL";"TAB2",#N/A,TRUE,"GENERAL";"TAB3",#N/A,TRUE,"GENERAL";"TAB4",#N/A,TRUE,"GENERAL";"TAB5",#N/A,TRUE,"GENERAL"}</definedName>
    <definedName name="______i6" hidden="1">{"TAB1",#N/A,TRUE,"GENERAL";"TAB2",#N/A,TRUE,"GENERAL";"TAB3",#N/A,TRUE,"GENERAL";"TAB4",#N/A,TRUE,"GENERAL";"TAB5",#N/A,TRUE,"GENERAL"}</definedName>
    <definedName name="______i7" localSheetId="3" hidden="1">{"via1",#N/A,TRUE,"general";"via2",#N/A,TRUE,"general";"via3",#N/A,TRUE,"general"}</definedName>
    <definedName name="______i7" localSheetId="5" hidden="1">{"via1",#N/A,TRUE,"general";"via2",#N/A,TRUE,"general";"via3",#N/A,TRUE,"general"}</definedName>
    <definedName name="______i7" hidden="1">{"via1",#N/A,TRUE,"general";"via2",#N/A,TRUE,"general";"via3",#N/A,TRUE,"general"}</definedName>
    <definedName name="______i77" localSheetId="3" hidden="1">{"TAB1",#N/A,TRUE,"GENERAL";"TAB2",#N/A,TRUE,"GENERAL";"TAB3",#N/A,TRUE,"GENERAL";"TAB4",#N/A,TRUE,"GENERAL";"TAB5",#N/A,TRUE,"GENERAL"}</definedName>
    <definedName name="______i77" localSheetId="5" hidden="1">{"TAB1",#N/A,TRUE,"GENERAL";"TAB2",#N/A,TRUE,"GENERAL";"TAB3",#N/A,TRUE,"GENERAL";"TAB4",#N/A,TRUE,"GENERAL";"TAB5",#N/A,TRUE,"GENERAL"}</definedName>
    <definedName name="______i77" hidden="1">{"TAB1",#N/A,TRUE,"GENERAL";"TAB2",#N/A,TRUE,"GENERAL";"TAB3",#N/A,TRUE,"GENERAL";"TAB4",#N/A,TRUE,"GENERAL";"TAB5",#N/A,TRUE,"GENERAL"}</definedName>
    <definedName name="______i8" localSheetId="3" hidden="1">{"via1",#N/A,TRUE,"general";"via2",#N/A,TRUE,"general";"via3",#N/A,TRUE,"general"}</definedName>
    <definedName name="______i8" localSheetId="5" hidden="1">{"via1",#N/A,TRUE,"general";"via2",#N/A,TRUE,"general";"via3",#N/A,TRUE,"general"}</definedName>
    <definedName name="______i8" hidden="1">{"via1",#N/A,TRUE,"general";"via2",#N/A,TRUE,"general";"via3",#N/A,TRUE,"general"}</definedName>
    <definedName name="______i9" localSheetId="3" hidden="1">{"TAB1",#N/A,TRUE,"GENERAL";"TAB2",#N/A,TRUE,"GENERAL";"TAB3",#N/A,TRUE,"GENERAL";"TAB4",#N/A,TRUE,"GENERAL";"TAB5",#N/A,TRUE,"GENERAL"}</definedName>
    <definedName name="______i9" localSheetId="5" hidden="1">{"TAB1",#N/A,TRUE,"GENERAL";"TAB2",#N/A,TRUE,"GENERAL";"TAB3",#N/A,TRUE,"GENERAL";"TAB4",#N/A,TRUE,"GENERAL";"TAB5",#N/A,TRUE,"GENERAL"}</definedName>
    <definedName name="______i9" hidden="1">{"TAB1",#N/A,TRUE,"GENERAL";"TAB2",#N/A,TRUE,"GENERAL";"TAB3",#N/A,TRUE,"GENERAL";"TAB4",#N/A,TRUE,"GENERAL";"TAB5",#N/A,TRUE,"GENERAL"}</definedName>
    <definedName name="______INF1">#REF!</definedName>
    <definedName name="______k3" localSheetId="3" hidden="1">{"TAB1",#N/A,TRUE,"GENERAL";"TAB2",#N/A,TRUE,"GENERAL";"TAB3",#N/A,TRUE,"GENERAL";"TAB4",#N/A,TRUE,"GENERAL";"TAB5",#N/A,TRUE,"GENERAL"}</definedName>
    <definedName name="______k3" localSheetId="5" hidden="1">{"TAB1",#N/A,TRUE,"GENERAL";"TAB2",#N/A,TRUE,"GENERAL";"TAB3",#N/A,TRUE,"GENERAL";"TAB4",#N/A,TRUE,"GENERAL";"TAB5",#N/A,TRUE,"GENERAL"}</definedName>
    <definedName name="______k3" hidden="1">{"TAB1",#N/A,TRUE,"GENERAL";"TAB2",#N/A,TRUE,"GENERAL";"TAB3",#N/A,TRUE,"GENERAL";"TAB4",#N/A,TRUE,"GENERAL";"TAB5",#N/A,TRUE,"GENERAL"}</definedName>
    <definedName name="______k4" localSheetId="3" hidden="1">{"via1",#N/A,TRUE,"general";"via2",#N/A,TRUE,"general";"via3",#N/A,TRUE,"general"}</definedName>
    <definedName name="______k4" localSheetId="5" hidden="1">{"via1",#N/A,TRUE,"general";"via2",#N/A,TRUE,"general";"via3",#N/A,TRUE,"general"}</definedName>
    <definedName name="______k4" hidden="1">{"via1",#N/A,TRUE,"general";"via2",#N/A,TRUE,"general";"via3",#N/A,TRUE,"general"}</definedName>
    <definedName name="______k5" localSheetId="3" hidden="1">{"via1",#N/A,TRUE,"general";"via2",#N/A,TRUE,"general";"via3",#N/A,TRUE,"general"}</definedName>
    <definedName name="______k5" localSheetId="5" hidden="1">{"via1",#N/A,TRUE,"general";"via2",#N/A,TRUE,"general";"via3",#N/A,TRUE,"general"}</definedName>
    <definedName name="______k5" hidden="1">{"via1",#N/A,TRUE,"general";"via2",#N/A,TRUE,"general";"via3",#N/A,TRUE,"general"}</definedName>
    <definedName name="______k6" localSheetId="3" hidden="1">{"TAB1",#N/A,TRUE,"GENERAL";"TAB2",#N/A,TRUE,"GENERAL";"TAB3",#N/A,TRUE,"GENERAL";"TAB4",#N/A,TRUE,"GENERAL";"TAB5",#N/A,TRUE,"GENERAL"}</definedName>
    <definedName name="______k6" localSheetId="5" hidden="1">{"TAB1",#N/A,TRUE,"GENERAL";"TAB2",#N/A,TRUE,"GENERAL";"TAB3",#N/A,TRUE,"GENERAL";"TAB4",#N/A,TRUE,"GENERAL";"TAB5",#N/A,TRUE,"GENERAL"}</definedName>
    <definedName name="______k6" hidden="1">{"TAB1",#N/A,TRUE,"GENERAL";"TAB2",#N/A,TRUE,"GENERAL";"TAB3",#N/A,TRUE,"GENERAL";"TAB4",#N/A,TRUE,"GENERAL";"TAB5",#N/A,TRUE,"GENERAL"}</definedName>
    <definedName name="______k7" localSheetId="3" hidden="1">{"via1",#N/A,TRUE,"general";"via2",#N/A,TRUE,"general";"via3",#N/A,TRUE,"general"}</definedName>
    <definedName name="______k7" localSheetId="5" hidden="1">{"via1",#N/A,TRUE,"general";"via2",#N/A,TRUE,"general";"via3",#N/A,TRUE,"general"}</definedName>
    <definedName name="______k7" hidden="1">{"via1",#N/A,TRUE,"general";"via2",#N/A,TRUE,"general";"via3",#N/A,TRUE,"general"}</definedName>
    <definedName name="______k8" localSheetId="3" hidden="1">{"via1",#N/A,TRUE,"general";"via2",#N/A,TRUE,"general";"via3",#N/A,TRUE,"general"}</definedName>
    <definedName name="______k8" localSheetId="5" hidden="1">{"via1",#N/A,TRUE,"general";"via2",#N/A,TRUE,"general";"via3",#N/A,TRUE,"general"}</definedName>
    <definedName name="______k8" hidden="1">{"via1",#N/A,TRUE,"general";"via2",#N/A,TRUE,"general";"via3",#N/A,TRUE,"general"}</definedName>
    <definedName name="______k9" localSheetId="3" hidden="1">{"TAB1",#N/A,TRUE,"GENERAL";"TAB2",#N/A,TRUE,"GENERAL";"TAB3",#N/A,TRUE,"GENERAL";"TAB4",#N/A,TRUE,"GENERAL";"TAB5",#N/A,TRUE,"GENERAL"}</definedName>
    <definedName name="______k9" localSheetId="5" hidden="1">{"TAB1",#N/A,TRUE,"GENERAL";"TAB2",#N/A,TRUE,"GENERAL";"TAB3",#N/A,TRUE,"GENERAL";"TAB4",#N/A,TRUE,"GENERAL";"TAB5",#N/A,TRUE,"GENERAL"}</definedName>
    <definedName name="______k9" hidden="1">{"TAB1",#N/A,TRUE,"GENERAL";"TAB2",#N/A,TRUE,"GENERAL";"TAB3",#N/A,TRUE,"GENERAL";"TAB4",#N/A,TRUE,"GENERAL";"TAB5",#N/A,TRUE,"GENERAL"}</definedName>
    <definedName name="______kjk6" localSheetId="3" hidden="1">{"TAB1",#N/A,TRUE,"GENERAL";"TAB2",#N/A,TRUE,"GENERAL";"TAB3",#N/A,TRUE,"GENERAL";"TAB4",#N/A,TRUE,"GENERAL";"TAB5",#N/A,TRUE,"GENERAL"}</definedName>
    <definedName name="______kjk6" localSheetId="5" hidden="1">{"TAB1",#N/A,TRUE,"GENERAL";"TAB2",#N/A,TRUE,"GENERAL";"TAB3",#N/A,TRUE,"GENERAL";"TAB4",#N/A,TRUE,"GENERAL";"TAB5",#N/A,TRUE,"GENERAL"}</definedName>
    <definedName name="______kjk6" hidden="1">{"TAB1",#N/A,TRUE,"GENERAL";"TAB2",#N/A,TRUE,"GENERAL";"TAB3",#N/A,TRUE,"GENERAL";"TAB4",#N/A,TRUE,"GENERAL";"TAB5",#N/A,TRUE,"GENERAL"}</definedName>
    <definedName name="______m3" localSheetId="3" hidden="1">{"via1",#N/A,TRUE,"general";"via2",#N/A,TRUE,"general";"via3",#N/A,TRUE,"general"}</definedName>
    <definedName name="______m3" localSheetId="5" hidden="1">{"via1",#N/A,TRUE,"general";"via2",#N/A,TRUE,"general";"via3",#N/A,TRUE,"general"}</definedName>
    <definedName name="______m3" hidden="1">{"via1",#N/A,TRUE,"general";"via2",#N/A,TRUE,"general";"via3",#N/A,TRUE,"general"}</definedName>
    <definedName name="______m4" localSheetId="3" hidden="1">{"TAB1",#N/A,TRUE,"GENERAL";"TAB2",#N/A,TRUE,"GENERAL";"TAB3",#N/A,TRUE,"GENERAL";"TAB4",#N/A,TRUE,"GENERAL";"TAB5",#N/A,TRUE,"GENERAL"}</definedName>
    <definedName name="______m4" localSheetId="5" hidden="1">{"TAB1",#N/A,TRUE,"GENERAL";"TAB2",#N/A,TRUE,"GENERAL";"TAB3",#N/A,TRUE,"GENERAL";"TAB4",#N/A,TRUE,"GENERAL";"TAB5",#N/A,TRUE,"GENERAL"}</definedName>
    <definedName name="______m4" hidden="1">{"TAB1",#N/A,TRUE,"GENERAL";"TAB2",#N/A,TRUE,"GENERAL";"TAB3",#N/A,TRUE,"GENERAL";"TAB4",#N/A,TRUE,"GENERAL";"TAB5",#N/A,TRUE,"GENERAL"}</definedName>
    <definedName name="______m5" localSheetId="3" hidden="1">{"via1",#N/A,TRUE,"general";"via2",#N/A,TRUE,"general";"via3",#N/A,TRUE,"general"}</definedName>
    <definedName name="______m5" localSheetId="5" hidden="1">{"via1",#N/A,TRUE,"general";"via2",#N/A,TRUE,"general";"via3",#N/A,TRUE,"general"}</definedName>
    <definedName name="______m5" hidden="1">{"via1",#N/A,TRUE,"general";"via2",#N/A,TRUE,"general";"via3",#N/A,TRUE,"general"}</definedName>
    <definedName name="______m6" localSheetId="3" hidden="1">{"TAB1",#N/A,TRUE,"GENERAL";"TAB2",#N/A,TRUE,"GENERAL";"TAB3",#N/A,TRUE,"GENERAL";"TAB4",#N/A,TRUE,"GENERAL";"TAB5",#N/A,TRUE,"GENERAL"}</definedName>
    <definedName name="______m6" localSheetId="5" hidden="1">{"TAB1",#N/A,TRUE,"GENERAL";"TAB2",#N/A,TRUE,"GENERAL";"TAB3",#N/A,TRUE,"GENERAL";"TAB4",#N/A,TRUE,"GENERAL";"TAB5",#N/A,TRUE,"GENERAL"}</definedName>
    <definedName name="______m6" hidden="1">{"TAB1",#N/A,TRUE,"GENERAL";"TAB2",#N/A,TRUE,"GENERAL";"TAB3",#N/A,TRUE,"GENERAL";"TAB4",#N/A,TRUE,"GENERAL";"TAB5",#N/A,TRUE,"GENERAL"}</definedName>
    <definedName name="______m7" localSheetId="3" hidden="1">{"TAB1",#N/A,TRUE,"GENERAL";"TAB2",#N/A,TRUE,"GENERAL";"TAB3",#N/A,TRUE,"GENERAL";"TAB4",#N/A,TRUE,"GENERAL";"TAB5",#N/A,TRUE,"GENERAL"}</definedName>
    <definedName name="______m7" localSheetId="5" hidden="1">{"TAB1",#N/A,TRUE,"GENERAL";"TAB2",#N/A,TRUE,"GENERAL";"TAB3",#N/A,TRUE,"GENERAL";"TAB4",#N/A,TRUE,"GENERAL";"TAB5",#N/A,TRUE,"GENERAL"}</definedName>
    <definedName name="______m7" hidden="1">{"TAB1",#N/A,TRUE,"GENERAL";"TAB2",#N/A,TRUE,"GENERAL";"TAB3",#N/A,TRUE,"GENERAL";"TAB4",#N/A,TRUE,"GENERAL";"TAB5",#N/A,TRUE,"GENERAL"}</definedName>
    <definedName name="______m8" localSheetId="3" hidden="1">{"via1",#N/A,TRUE,"general";"via2",#N/A,TRUE,"general";"via3",#N/A,TRUE,"general"}</definedName>
    <definedName name="______m8" localSheetId="5" hidden="1">{"via1",#N/A,TRUE,"general";"via2",#N/A,TRUE,"general";"via3",#N/A,TRUE,"general"}</definedName>
    <definedName name="______m8" hidden="1">{"via1",#N/A,TRUE,"general";"via2",#N/A,TRUE,"general";"via3",#N/A,TRUE,"general"}</definedName>
    <definedName name="______m9" localSheetId="3" hidden="1">{"via1",#N/A,TRUE,"general";"via2",#N/A,TRUE,"general";"via3",#N/A,TRUE,"general"}</definedName>
    <definedName name="______m9" localSheetId="5" hidden="1">{"via1",#N/A,TRUE,"general";"via2",#N/A,TRUE,"general";"via3",#N/A,TRUE,"general"}</definedName>
    <definedName name="______m9" hidden="1">{"via1",#N/A,TRUE,"general";"via2",#N/A,TRUE,"general";"via3",#N/A,TRUE,"general"}</definedName>
    <definedName name="______MA2">#REF!</definedName>
    <definedName name="______n3" localSheetId="3" hidden="1">{"TAB1",#N/A,TRUE,"GENERAL";"TAB2",#N/A,TRUE,"GENERAL";"TAB3",#N/A,TRUE,"GENERAL";"TAB4",#N/A,TRUE,"GENERAL";"TAB5",#N/A,TRUE,"GENERAL"}</definedName>
    <definedName name="______n3" localSheetId="5" hidden="1">{"TAB1",#N/A,TRUE,"GENERAL";"TAB2",#N/A,TRUE,"GENERAL";"TAB3",#N/A,TRUE,"GENERAL";"TAB4",#N/A,TRUE,"GENERAL";"TAB5",#N/A,TRUE,"GENERAL"}</definedName>
    <definedName name="______n3" hidden="1">{"TAB1",#N/A,TRUE,"GENERAL";"TAB2",#N/A,TRUE,"GENERAL";"TAB3",#N/A,TRUE,"GENERAL";"TAB4",#N/A,TRUE,"GENERAL";"TAB5",#N/A,TRUE,"GENERAL"}</definedName>
    <definedName name="______n4" localSheetId="3" hidden="1">{"via1",#N/A,TRUE,"general";"via2",#N/A,TRUE,"general";"via3",#N/A,TRUE,"general"}</definedName>
    <definedName name="______n4" localSheetId="5" hidden="1">{"via1",#N/A,TRUE,"general";"via2",#N/A,TRUE,"general";"via3",#N/A,TRUE,"general"}</definedName>
    <definedName name="______n4" hidden="1">{"via1",#N/A,TRUE,"general";"via2",#N/A,TRUE,"general";"via3",#N/A,TRUE,"general"}</definedName>
    <definedName name="______n5" localSheetId="3" hidden="1">{"TAB1",#N/A,TRUE,"GENERAL";"TAB2",#N/A,TRUE,"GENERAL";"TAB3",#N/A,TRUE,"GENERAL";"TAB4",#N/A,TRUE,"GENERAL";"TAB5",#N/A,TRUE,"GENERAL"}</definedName>
    <definedName name="______n5" localSheetId="5" hidden="1">{"TAB1",#N/A,TRUE,"GENERAL";"TAB2",#N/A,TRUE,"GENERAL";"TAB3",#N/A,TRUE,"GENERAL";"TAB4",#N/A,TRUE,"GENERAL";"TAB5",#N/A,TRUE,"GENERAL"}</definedName>
    <definedName name="______n5" hidden="1">{"TAB1",#N/A,TRUE,"GENERAL";"TAB2",#N/A,TRUE,"GENERAL";"TAB3",#N/A,TRUE,"GENERAL";"TAB4",#N/A,TRUE,"GENERAL";"TAB5",#N/A,TRUE,"GENERAL"}</definedName>
    <definedName name="______nyn7" localSheetId="3" hidden="1">{"via1",#N/A,TRUE,"general";"via2",#N/A,TRUE,"general";"via3",#N/A,TRUE,"general"}</definedName>
    <definedName name="______nyn7" localSheetId="5" hidden="1">{"via1",#N/A,TRUE,"general";"via2",#N/A,TRUE,"general";"via3",#N/A,TRUE,"general"}</definedName>
    <definedName name="______nyn7" hidden="1">{"via1",#N/A,TRUE,"general";"via2",#N/A,TRUE,"general";"via3",#N/A,TRUE,"general"}</definedName>
    <definedName name="______o4" localSheetId="3" hidden="1">{"via1",#N/A,TRUE,"general";"via2",#N/A,TRUE,"general";"via3",#N/A,TRUE,"general"}</definedName>
    <definedName name="______o4" localSheetId="5" hidden="1">{"via1",#N/A,TRUE,"general";"via2",#N/A,TRUE,"general";"via3",#N/A,TRUE,"general"}</definedName>
    <definedName name="______o4" hidden="1">{"via1",#N/A,TRUE,"general";"via2",#N/A,TRUE,"general";"via3",#N/A,TRUE,"general"}</definedName>
    <definedName name="______o5" localSheetId="3" hidden="1">{"TAB1",#N/A,TRUE,"GENERAL";"TAB2",#N/A,TRUE,"GENERAL";"TAB3",#N/A,TRUE,"GENERAL";"TAB4",#N/A,TRUE,"GENERAL";"TAB5",#N/A,TRUE,"GENERAL"}</definedName>
    <definedName name="______o5" localSheetId="5" hidden="1">{"TAB1",#N/A,TRUE,"GENERAL";"TAB2",#N/A,TRUE,"GENERAL";"TAB3",#N/A,TRUE,"GENERAL";"TAB4",#N/A,TRUE,"GENERAL";"TAB5",#N/A,TRUE,"GENERAL"}</definedName>
    <definedName name="______o5" hidden="1">{"TAB1",#N/A,TRUE,"GENERAL";"TAB2",#N/A,TRUE,"GENERAL";"TAB3",#N/A,TRUE,"GENERAL";"TAB4",#N/A,TRUE,"GENERAL";"TAB5",#N/A,TRUE,"GENERAL"}</definedName>
    <definedName name="______o6" localSheetId="3" hidden="1">{"TAB1",#N/A,TRUE,"GENERAL";"TAB2",#N/A,TRUE,"GENERAL";"TAB3",#N/A,TRUE,"GENERAL";"TAB4",#N/A,TRUE,"GENERAL";"TAB5",#N/A,TRUE,"GENERAL"}</definedName>
    <definedName name="______o6" localSheetId="5" hidden="1">{"TAB1",#N/A,TRUE,"GENERAL";"TAB2",#N/A,TRUE,"GENERAL";"TAB3",#N/A,TRUE,"GENERAL";"TAB4",#N/A,TRUE,"GENERAL";"TAB5",#N/A,TRUE,"GENERAL"}</definedName>
    <definedName name="______o6" hidden="1">{"TAB1",#N/A,TRUE,"GENERAL";"TAB2",#N/A,TRUE,"GENERAL";"TAB3",#N/A,TRUE,"GENERAL";"TAB4",#N/A,TRUE,"GENERAL";"TAB5",#N/A,TRUE,"GENERAL"}</definedName>
    <definedName name="______o7" localSheetId="3" hidden="1">{"TAB1",#N/A,TRUE,"GENERAL";"TAB2",#N/A,TRUE,"GENERAL";"TAB3",#N/A,TRUE,"GENERAL";"TAB4",#N/A,TRUE,"GENERAL";"TAB5",#N/A,TRUE,"GENERAL"}</definedName>
    <definedName name="______o7" localSheetId="5" hidden="1">{"TAB1",#N/A,TRUE,"GENERAL";"TAB2",#N/A,TRUE,"GENERAL";"TAB3",#N/A,TRUE,"GENERAL";"TAB4",#N/A,TRUE,"GENERAL";"TAB5",#N/A,TRUE,"GENERAL"}</definedName>
    <definedName name="______o7" hidden="1">{"TAB1",#N/A,TRUE,"GENERAL";"TAB2",#N/A,TRUE,"GENERAL";"TAB3",#N/A,TRUE,"GENERAL";"TAB4",#N/A,TRUE,"GENERAL";"TAB5",#N/A,TRUE,"GENERAL"}</definedName>
    <definedName name="______o8" localSheetId="3" hidden="1">{"via1",#N/A,TRUE,"general";"via2",#N/A,TRUE,"general";"via3",#N/A,TRUE,"general"}</definedName>
    <definedName name="______o8" localSheetId="5" hidden="1">{"via1",#N/A,TRUE,"general";"via2",#N/A,TRUE,"general";"via3",#N/A,TRUE,"general"}</definedName>
    <definedName name="______o8" hidden="1">{"via1",#N/A,TRUE,"general";"via2",#N/A,TRUE,"general";"via3",#N/A,TRUE,"general"}</definedName>
    <definedName name="______o9" localSheetId="3" hidden="1">{"TAB1",#N/A,TRUE,"GENERAL";"TAB2",#N/A,TRUE,"GENERAL";"TAB3",#N/A,TRUE,"GENERAL";"TAB4",#N/A,TRUE,"GENERAL";"TAB5",#N/A,TRUE,"GENERAL"}</definedName>
    <definedName name="______o9" localSheetId="5" hidden="1">{"TAB1",#N/A,TRUE,"GENERAL";"TAB2",#N/A,TRUE,"GENERAL";"TAB3",#N/A,TRUE,"GENERAL";"TAB4",#N/A,TRUE,"GENERAL";"TAB5",#N/A,TRUE,"GENERAL"}</definedName>
    <definedName name="______o9" hidden="1">{"TAB1",#N/A,TRUE,"GENERAL";"TAB2",#N/A,TRUE,"GENERAL";"TAB3",#N/A,TRUE,"GENERAL";"TAB4",#N/A,TRUE,"GENERAL";"TAB5",#N/A,TRUE,"GENERAL"}</definedName>
    <definedName name="______p6" localSheetId="3" hidden="1">{"via1",#N/A,TRUE,"general";"via2",#N/A,TRUE,"general";"via3",#N/A,TRUE,"general"}</definedName>
    <definedName name="______p6" localSheetId="5" hidden="1">{"via1",#N/A,TRUE,"general";"via2",#N/A,TRUE,"general";"via3",#N/A,TRUE,"general"}</definedName>
    <definedName name="______p6" hidden="1">{"via1",#N/A,TRUE,"general";"via2",#N/A,TRUE,"general";"via3",#N/A,TRUE,"general"}</definedName>
    <definedName name="______p7" localSheetId="3" hidden="1">{"via1",#N/A,TRUE,"general";"via2",#N/A,TRUE,"general";"via3",#N/A,TRUE,"general"}</definedName>
    <definedName name="______p7" localSheetId="5" hidden="1">{"via1",#N/A,TRUE,"general";"via2",#N/A,TRUE,"general";"via3",#N/A,TRUE,"general"}</definedName>
    <definedName name="______p7" hidden="1">{"via1",#N/A,TRUE,"general";"via2",#N/A,TRUE,"general";"via3",#N/A,TRUE,"general"}</definedName>
    <definedName name="______p8" localSheetId="3" hidden="1">{"TAB1",#N/A,TRUE,"GENERAL";"TAB2",#N/A,TRUE,"GENERAL";"TAB3",#N/A,TRUE,"GENERAL";"TAB4",#N/A,TRUE,"GENERAL";"TAB5",#N/A,TRUE,"GENERAL"}</definedName>
    <definedName name="______p8" localSheetId="5" hidden="1">{"TAB1",#N/A,TRUE,"GENERAL";"TAB2",#N/A,TRUE,"GENERAL";"TAB3",#N/A,TRUE,"GENERAL";"TAB4",#N/A,TRUE,"GENERAL";"TAB5",#N/A,TRUE,"GENERAL"}</definedName>
    <definedName name="______p8" hidden="1">{"TAB1",#N/A,TRUE,"GENERAL";"TAB2",#N/A,TRUE,"GENERAL";"TAB3",#N/A,TRUE,"GENERAL";"TAB4",#N/A,TRUE,"GENERAL";"TAB5",#N/A,TRUE,"GENERAL"}</definedName>
    <definedName name="______PJ50">#REF!</definedName>
    <definedName name="______pj51">#REF!</definedName>
    <definedName name="______r" localSheetId="3" hidden="1">{"TAB1",#N/A,TRUE,"GENERAL";"TAB2",#N/A,TRUE,"GENERAL";"TAB3",#N/A,TRUE,"GENERAL";"TAB4",#N/A,TRUE,"GENERAL";"TAB5",#N/A,TRUE,"GENERAL"}</definedName>
    <definedName name="______r" localSheetId="5" hidden="1">{"TAB1",#N/A,TRUE,"GENERAL";"TAB2",#N/A,TRUE,"GENERAL";"TAB3",#N/A,TRUE,"GENERAL";"TAB4",#N/A,TRUE,"GENERAL";"TAB5",#N/A,TRUE,"GENERAL"}</definedName>
    <definedName name="______r" hidden="1">{"TAB1",#N/A,TRUE,"GENERAL";"TAB2",#N/A,TRUE,"GENERAL";"TAB3",#N/A,TRUE,"GENERAL";"TAB4",#N/A,TRUE,"GENERAL";"TAB5",#N/A,TRUE,"GENERAL"}</definedName>
    <definedName name="______r4r" localSheetId="3" hidden="1">{"via1",#N/A,TRUE,"general";"via2",#N/A,TRUE,"general";"via3",#N/A,TRUE,"general"}</definedName>
    <definedName name="______r4r" localSheetId="5" hidden="1">{"via1",#N/A,TRUE,"general";"via2",#N/A,TRUE,"general";"via3",#N/A,TRUE,"general"}</definedName>
    <definedName name="______r4r" hidden="1">{"via1",#N/A,TRUE,"general";"via2",#N/A,TRUE,"general";"via3",#N/A,TRUE,"general"}</definedName>
    <definedName name="______rc">#REF!</definedName>
    <definedName name="______rtu6" localSheetId="3" hidden="1">{"via1",#N/A,TRUE,"general";"via2",#N/A,TRUE,"general";"via3",#N/A,TRUE,"general"}</definedName>
    <definedName name="______rtu6" localSheetId="5" hidden="1">{"via1",#N/A,TRUE,"general";"via2",#N/A,TRUE,"general";"via3",#N/A,TRUE,"general"}</definedName>
    <definedName name="______rtu6" hidden="1">{"via1",#N/A,TRUE,"general";"via2",#N/A,TRUE,"general";"via3",#N/A,TRUE,"general"}</definedName>
    <definedName name="______s1" localSheetId="3" hidden="1">{"via1",#N/A,TRUE,"general";"via2",#N/A,TRUE,"general";"via3",#N/A,TRUE,"general"}</definedName>
    <definedName name="______s1" localSheetId="5" hidden="1">{"via1",#N/A,TRUE,"general";"via2",#N/A,TRUE,"general";"via3",#N/A,TRUE,"general"}</definedName>
    <definedName name="______s1" hidden="1">{"via1",#N/A,TRUE,"general";"via2",#N/A,TRUE,"general";"via3",#N/A,TRUE,"general"}</definedName>
    <definedName name="______s2" localSheetId="3" hidden="1">{"TAB1",#N/A,TRUE,"GENERAL";"TAB2",#N/A,TRUE,"GENERAL";"TAB3",#N/A,TRUE,"GENERAL";"TAB4",#N/A,TRUE,"GENERAL";"TAB5",#N/A,TRUE,"GENERAL"}</definedName>
    <definedName name="______s2" localSheetId="5" hidden="1">{"TAB1",#N/A,TRUE,"GENERAL";"TAB2",#N/A,TRUE,"GENERAL";"TAB3",#N/A,TRUE,"GENERAL";"TAB4",#N/A,TRUE,"GENERAL";"TAB5",#N/A,TRUE,"GENERAL"}</definedName>
    <definedName name="______s2" hidden="1">{"TAB1",#N/A,TRUE,"GENERAL";"TAB2",#N/A,TRUE,"GENERAL";"TAB3",#N/A,TRUE,"GENERAL";"TAB4",#N/A,TRUE,"GENERAL";"TAB5",#N/A,TRUE,"GENERAL"}</definedName>
    <definedName name="______s3" localSheetId="3" hidden="1">{"TAB1",#N/A,TRUE,"GENERAL";"TAB2",#N/A,TRUE,"GENERAL";"TAB3",#N/A,TRUE,"GENERAL";"TAB4",#N/A,TRUE,"GENERAL";"TAB5",#N/A,TRUE,"GENERAL"}</definedName>
    <definedName name="______s3" localSheetId="5" hidden="1">{"TAB1",#N/A,TRUE,"GENERAL";"TAB2",#N/A,TRUE,"GENERAL";"TAB3",#N/A,TRUE,"GENERAL";"TAB4",#N/A,TRUE,"GENERAL";"TAB5",#N/A,TRUE,"GENERAL"}</definedName>
    <definedName name="______s3" hidden="1">{"TAB1",#N/A,TRUE,"GENERAL";"TAB2",#N/A,TRUE,"GENERAL";"TAB3",#N/A,TRUE,"GENERAL";"TAB4",#N/A,TRUE,"GENERAL";"TAB5",#N/A,TRUE,"GENERAL"}</definedName>
    <definedName name="______s4" localSheetId="3" hidden="1">{"via1",#N/A,TRUE,"general";"via2",#N/A,TRUE,"general";"via3",#N/A,TRUE,"general"}</definedName>
    <definedName name="______s4" localSheetId="5" hidden="1">{"via1",#N/A,TRUE,"general";"via2",#N/A,TRUE,"general";"via3",#N/A,TRUE,"general"}</definedName>
    <definedName name="______s4" hidden="1">{"via1",#N/A,TRUE,"general";"via2",#N/A,TRUE,"general";"via3",#N/A,TRUE,"general"}</definedName>
    <definedName name="______s5" localSheetId="3" hidden="1">{"via1",#N/A,TRUE,"general";"via2",#N/A,TRUE,"general";"via3",#N/A,TRUE,"general"}</definedName>
    <definedName name="______s5" localSheetId="5" hidden="1">{"via1",#N/A,TRUE,"general";"via2",#N/A,TRUE,"general";"via3",#N/A,TRUE,"general"}</definedName>
    <definedName name="______s5" hidden="1">{"via1",#N/A,TRUE,"general";"via2",#N/A,TRUE,"general";"via3",#N/A,TRUE,"general"}</definedName>
    <definedName name="______s6" localSheetId="3" hidden="1">{"TAB1",#N/A,TRUE,"GENERAL";"TAB2",#N/A,TRUE,"GENERAL";"TAB3",#N/A,TRUE,"GENERAL";"TAB4",#N/A,TRUE,"GENERAL";"TAB5",#N/A,TRUE,"GENERAL"}</definedName>
    <definedName name="______s6" localSheetId="5" hidden="1">{"TAB1",#N/A,TRUE,"GENERAL";"TAB2",#N/A,TRUE,"GENERAL";"TAB3",#N/A,TRUE,"GENERAL";"TAB4",#N/A,TRUE,"GENERAL";"TAB5",#N/A,TRUE,"GENERAL"}</definedName>
    <definedName name="______s6" hidden="1">{"TAB1",#N/A,TRUE,"GENERAL";"TAB2",#N/A,TRUE,"GENERAL";"TAB3",#N/A,TRUE,"GENERAL";"TAB4",#N/A,TRUE,"GENERAL";"TAB5",#N/A,TRUE,"GENERAL"}</definedName>
    <definedName name="______s7" localSheetId="3" hidden="1">{"via1",#N/A,TRUE,"general";"via2",#N/A,TRUE,"general";"via3",#N/A,TRUE,"general"}</definedName>
    <definedName name="______s7" localSheetId="5" hidden="1">{"via1",#N/A,TRUE,"general";"via2",#N/A,TRUE,"general";"via3",#N/A,TRUE,"general"}</definedName>
    <definedName name="______s7" hidden="1">{"via1",#N/A,TRUE,"general";"via2",#N/A,TRUE,"general";"via3",#N/A,TRUE,"general"}</definedName>
    <definedName name="______SBC1">[3]INV!$A$12:$D$15</definedName>
    <definedName name="______SBC3">[3]INV!$F$12:$I$15</definedName>
    <definedName name="______SBC5">[3]INV!$K$12:$N$15</definedName>
    <definedName name="______t3" localSheetId="3" hidden="1">{"TAB1",#N/A,TRUE,"GENERAL";"TAB2",#N/A,TRUE,"GENERAL";"TAB3",#N/A,TRUE,"GENERAL";"TAB4",#N/A,TRUE,"GENERAL";"TAB5",#N/A,TRUE,"GENERAL"}</definedName>
    <definedName name="______t3" localSheetId="5" hidden="1">{"TAB1",#N/A,TRUE,"GENERAL";"TAB2",#N/A,TRUE,"GENERAL";"TAB3",#N/A,TRUE,"GENERAL";"TAB4",#N/A,TRUE,"GENERAL";"TAB5",#N/A,TRUE,"GENERAL"}</definedName>
    <definedName name="______t3" hidden="1">{"TAB1",#N/A,TRUE,"GENERAL";"TAB2",#N/A,TRUE,"GENERAL";"TAB3",#N/A,TRUE,"GENERAL";"TAB4",#N/A,TRUE,"GENERAL";"TAB5",#N/A,TRUE,"GENERAL"}</definedName>
    <definedName name="______t4" localSheetId="3" hidden="1">{"via1",#N/A,TRUE,"general";"via2",#N/A,TRUE,"general";"via3",#N/A,TRUE,"general"}</definedName>
    <definedName name="______t4" localSheetId="5" hidden="1">{"via1",#N/A,TRUE,"general";"via2",#N/A,TRUE,"general";"via3",#N/A,TRUE,"general"}</definedName>
    <definedName name="______t4" hidden="1">{"via1",#N/A,TRUE,"general";"via2",#N/A,TRUE,"general";"via3",#N/A,TRUE,"general"}</definedName>
    <definedName name="______t5" localSheetId="3" hidden="1">{"TAB1",#N/A,TRUE,"GENERAL";"TAB2",#N/A,TRUE,"GENERAL";"TAB3",#N/A,TRUE,"GENERAL";"TAB4",#N/A,TRUE,"GENERAL";"TAB5",#N/A,TRUE,"GENERAL"}</definedName>
    <definedName name="______t5" localSheetId="5" hidden="1">{"TAB1",#N/A,TRUE,"GENERAL";"TAB2",#N/A,TRUE,"GENERAL";"TAB3",#N/A,TRUE,"GENERAL";"TAB4",#N/A,TRUE,"GENERAL";"TAB5",#N/A,TRUE,"GENERAL"}</definedName>
    <definedName name="______t5" hidden="1">{"TAB1",#N/A,TRUE,"GENERAL";"TAB2",#N/A,TRUE,"GENERAL";"TAB3",#N/A,TRUE,"GENERAL";"TAB4",#N/A,TRUE,"GENERAL";"TAB5",#N/A,TRUE,"GENERAL"}</definedName>
    <definedName name="______t6" localSheetId="3" hidden="1">{"via1",#N/A,TRUE,"general";"via2",#N/A,TRUE,"general";"via3",#N/A,TRUE,"general"}</definedName>
    <definedName name="______t6" localSheetId="5" hidden="1">{"via1",#N/A,TRUE,"general";"via2",#N/A,TRUE,"general";"via3",#N/A,TRUE,"general"}</definedName>
    <definedName name="______t6" hidden="1">{"via1",#N/A,TRUE,"general";"via2",#N/A,TRUE,"general";"via3",#N/A,TRUE,"general"}</definedName>
    <definedName name="______t66" localSheetId="3" hidden="1">{"TAB1",#N/A,TRUE,"GENERAL";"TAB2",#N/A,TRUE,"GENERAL";"TAB3",#N/A,TRUE,"GENERAL";"TAB4",#N/A,TRUE,"GENERAL";"TAB5",#N/A,TRUE,"GENERAL"}</definedName>
    <definedName name="______t66" localSheetId="5" hidden="1">{"TAB1",#N/A,TRUE,"GENERAL";"TAB2",#N/A,TRUE,"GENERAL";"TAB3",#N/A,TRUE,"GENERAL";"TAB4",#N/A,TRUE,"GENERAL";"TAB5",#N/A,TRUE,"GENERAL"}</definedName>
    <definedName name="______t66" hidden="1">{"TAB1",#N/A,TRUE,"GENERAL";"TAB2",#N/A,TRUE,"GENERAL";"TAB3",#N/A,TRUE,"GENERAL";"TAB4",#N/A,TRUE,"GENERAL";"TAB5",#N/A,TRUE,"GENERAL"}</definedName>
    <definedName name="______t7" localSheetId="3" hidden="1">{"via1",#N/A,TRUE,"general";"via2",#N/A,TRUE,"general";"via3",#N/A,TRUE,"general"}</definedName>
    <definedName name="______t7" localSheetId="5" hidden="1">{"via1",#N/A,TRUE,"general";"via2",#N/A,TRUE,"general";"via3",#N/A,TRUE,"general"}</definedName>
    <definedName name="______t7" hidden="1">{"via1",#N/A,TRUE,"general";"via2",#N/A,TRUE,"general";"via3",#N/A,TRUE,"general"}</definedName>
    <definedName name="______t77" localSheetId="3" hidden="1">{"TAB1",#N/A,TRUE,"GENERAL";"TAB2",#N/A,TRUE,"GENERAL";"TAB3",#N/A,TRUE,"GENERAL";"TAB4",#N/A,TRUE,"GENERAL";"TAB5",#N/A,TRUE,"GENERAL"}</definedName>
    <definedName name="______t77" localSheetId="5" hidden="1">{"TAB1",#N/A,TRUE,"GENERAL";"TAB2",#N/A,TRUE,"GENERAL";"TAB3",#N/A,TRUE,"GENERAL";"TAB4",#N/A,TRUE,"GENERAL";"TAB5",#N/A,TRUE,"GENERAL"}</definedName>
    <definedName name="______t77" hidden="1">{"TAB1",#N/A,TRUE,"GENERAL";"TAB2",#N/A,TRUE,"GENERAL";"TAB3",#N/A,TRUE,"GENERAL";"TAB4",#N/A,TRUE,"GENERAL";"TAB5",#N/A,TRUE,"GENERAL"}</definedName>
    <definedName name="______t8" localSheetId="3" hidden="1">{"TAB1",#N/A,TRUE,"GENERAL";"TAB2",#N/A,TRUE,"GENERAL";"TAB3",#N/A,TRUE,"GENERAL";"TAB4",#N/A,TRUE,"GENERAL";"TAB5",#N/A,TRUE,"GENERAL"}</definedName>
    <definedName name="______t8" localSheetId="5" hidden="1">{"TAB1",#N/A,TRUE,"GENERAL";"TAB2",#N/A,TRUE,"GENERAL";"TAB3",#N/A,TRUE,"GENERAL";"TAB4",#N/A,TRUE,"GENERAL";"TAB5",#N/A,TRUE,"GENERAL"}</definedName>
    <definedName name="______t8" hidden="1">{"TAB1",#N/A,TRUE,"GENERAL";"TAB2",#N/A,TRUE,"GENERAL";"TAB3",#N/A,TRUE,"GENERAL";"TAB4",#N/A,TRUE,"GENERAL";"TAB5",#N/A,TRUE,"GENERAL"}</definedName>
    <definedName name="______t88" localSheetId="3" hidden="1">{"via1",#N/A,TRUE,"general";"via2",#N/A,TRUE,"general";"via3",#N/A,TRUE,"general"}</definedName>
    <definedName name="______t88" localSheetId="5" hidden="1">{"via1",#N/A,TRUE,"general";"via2",#N/A,TRUE,"general";"via3",#N/A,TRUE,"general"}</definedName>
    <definedName name="______t88" hidden="1">{"via1",#N/A,TRUE,"general";"via2",#N/A,TRUE,"general";"via3",#N/A,TRUE,"general"}</definedName>
    <definedName name="______t9" localSheetId="3" hidden="1">{"TAB1",#N/A,TRUE,"GENERAL";"TAB2",#N/A,TRUE,"GENERAL";"TAB3",#N/A,TRUE,"GENERAL";"TAB4",#N/A,TRUE,"GENERAL";"TAB5",#N/A,TRUE,"GENERAL"}</definedName>
    <definedName name="______t9" localSheetId="5" hidden="1">{"TAB1",#N/A,TRUE,"GENERAL";"TAB2",#N/A,TRUE,"GENERAL";"TAB3",#N/A,TRUE,"GENERAL";"TAB4",#N/A,TRUE,"GENERAL";"TAB5",#N/A,TRUE,"GENERAL"}</definedName>
    <definedName name="______t9" hidden="1">{"TAB1",#N/A,TRUE,"GENERAL";"TAB2",#N/A,TRUE,"GENERAL";"TAB3",#N/A,TRUE,"GENERAL";"TAB4",#N/A,TRUE,"GENERAL";"TAB5",#N/A,TRUE,"GENERAL"}</definedName>
    <definedName name="______t99" localSheetId="3" hidden="1">{"via1",#N/A,TRUE,"general";"via2",#N/A,TRUE,"general";"via3",#N/A,TRUE,"general"}</definedName>
    <definedName name="______t99" localSheetId="5" hidden="1">{"via1",#N/A,TRUE,"general";"via2",#N/A,TRUE,"general";"via3",#N/A,TRUE,"general"}</definedName>
    <definedName name="______t99" hidden="1">{"via1",#N/A,TRUE,"general";"via2",#N/A,TRUE,"general";"via3",#N/A,TRUE,"general"}</definedName>
    <definedName name="______u4" localSheetId="3" hidden="1">{"TAB1",#N/A,TRUE,"GENERAL";"TAB2",#N/A,TRUE,"GENERAL";"TAB3",#N/A,TRUE,"GENERAL";"TAB4",#N/A,TRUE,"GENERAL";"TAB5",#N/A,TRUE,"GENERAL"}</definedName>
    <definedName name="______u4" localSheetId="5" hidden="1">{"TAB1",#N/A,TRUE,"GENERAL";"TAB2",#N/A,TRUE,"GENERAL";"TAB3",#N/A,TRUE,"GENERAL";"TAB4",#N/A,TRUE,"GENERAL";"TAB5",#N/A,TRUE,"GENERAL"}</definedName>
    <definedName name="______u4" hidden="1">{"TAB1",#N/A,TRUE,"GENERAL";"TAB2",#N/A,TRUE,"GENERAL";"TAB3",#N/A,TRUE,"GENERAL";"TAB4",#N/A,TRUE,"GENERAL";"TAB5",#N/A,TRUE,"GENERAL"}</definedName>
    <definedName name="______u5" localSheetId="3" hidden="1">{"TAB1",#N/A,TRUE,"GENERAL";"TAB2",#N/A,TRUE,"GENERAL";"TAB3",#N/A,TRUE,"GENERAL";"TAB4",#N/A,TRUE,"GENERAL";"TAB5",#N/A,TRUE,"GENERAL"}</definedName>
    <definedName name="______u5" localSheetId="5" hidden="1">{"TAB1",#N/A,TRUE,"GENERAL";"TAB2",#N/A,TRUE,"GENERAL";"TAB3",#N/A,TRUE,"GENERAL";"TAB4",#N/A,TRUE,"GENERAL";"TAB5",#N/A,TRUE,"GENERAL"}</definedName>
    <definedName name="______u5" hidden="1">{"TAB1",#N/A,TRUE,"GENERAL";"TAB2",#N/A,TRUE,"GENERAL";"TAB3",#N/A,TRUE,"GENERAL";"TAB4",#N/A,TRUE,"GENERAL";"TAB5",#N/A,TRUE,"GENERAL"}</definedName>
    <definedName name="______u6" localSheetId="3" hidden="1">{"TAB1",#N/A,TRUE,"GENERAL";"TAB2",#N/A,TRUE,"GENERAL";"TAB3",#N/A,TRUE,"GENERAL";"TAB4",#N/A,TRUE,"GENERAL";"TAB5",#N/A,TRUE,"GENERAL"}</definedName>
    <definedName name="______u6" localSheetId="5" hidden="1">{"TAB1",#N/A,TRUE,"GENERAL";"TAB2",#N/A,TRUE,"GENERAL";"TAB3",#N/A,TRUE,"GENERAL";"TAB4",#N/A,TRUE,"GENERAL";"TAB5",#N/A,TRUE,"GENERAL"}</definedName>
    <definedName name="______u6" hidden="1">{"TAB1",#N/A,TRUE,"GENERAL";"TAB2",#N/A,TRUE,"GENERAL";"TAB3",#N/A,TRUE,"GENERAL";"TAB4",#N/A,TRUE,"GENERAL";"TAB5",#N/A,TRUE,"GENERAL"}</definedName>
    <definedName name="______u7" localSheetId="3" hidden="1">{"via1",#N/A,TRUE,"general";"via2",#N/A,TRUE,"general";"via3",#N/A,TRUE,"general"}</definedName>
    <definedName name="______u7" localSheetId="5" hidden="1">{"via1",#N/A,TRUE,"general";"via2",#N/A,TRUE,"general";"via3",#N/A,TRUE,"general"}</definedName>
    <definedName name="______u7" hidden="1">{"via1",#N/A,TRUE,"general";"via2",#N/A,TRUE,"general";"via3",#N/A,TRUE,"general"}</definedName>
    <definedName name="______u8" localSheetId="3" hidden="1">{"TAB1",#N/A,TRUE,"GENERAL";"TAB2",#N/A,TRUE,"GENERAL";"TAB3",#N/A,TRUE,"GENERAL";"TAB4",#N/A,TRUE,"GENERAL";"TAB5",#N/A,TRUE,"GENERAL"}</definedName>
    <definedName name="______u8" localSheetId="5" hidden="1">{"TAB1",#N/A,TRUE,"GENERAL";"TAB2",#N/A,TRUE,"GENERAL";"TAB3",#N/A,TRUE,"GENERAL";"TAB4",#N/A,TRUE,"GENERAL";"TAB5",#N/A,TRUE,"GENERAL"}</definedName>
    <definedName name="______u8" hidden="1">{"TAB1",#N/A,TRUE,"GENERAL";"TAB2",#N/A,TRUE,"GENERAL";"TAB3",#N/A,TRUE,"GENERAL";"TAB4",#N/A,TRUE,"GENERAL";"TAB5",#N/A,TRUE,"GENERAL"}</definedName>
    <definedName name="______u9" localSheetId="3" hidden="1">{"TAB1",#N/A,TRUE,"GENERAL";"TAB2",#N/A,TRUE,"GENERAL";"TAB3",#N/A,TRUE,"GENERAL";"TAB4",#N/A,TRUE,"GENERAL";"TAB5",#N/A,TRUE,"GENERAL"}</definedName>
    <definedName name="______u9" localSheetId="5" hidden="1">{"TAB1",#N/A,TRUE,"GENERAL";"TAB2",#N/A,TRUE,"GENERAL";"TAB3",#N/A,TRUE,"GENERAL";"TAB4",#N/A,TRUE,"GENERAL";"TAB5",#N/A,TRUE,"GENERAL"}</definedName>
    <definedName name="______u9" hidden="1">{"TAB1",#N/A,TRUE,"GENERAL";"TAB2",#N/A,TRUE,"GENERAL";"TAB3",#N/A,TRUE,"GENERAL";"TAB4",#N/A,TRUE,"GENERAL";"TAB5",#N/A,TRUE,"GENERAL"}</definedName>
    <definedName name="______ur7" localSheetId="3" hidden="1">{"TAB1",#N/A,TRUE,"GENERAL";"TAB2",#N/A,TRUE,"GENERAL";"TAB3",#N/A,TRUE,"GENERAL";"TAB4",#N/A,TRUE,"GENERAL";"TAB5",#N/A,TRUE,"GENERAL"}</definedName>
    <definedName name="______ur7" localSheetId="5" hidden="1">{"TAB1",#N/A,TRUE,"GENERAL";"TAB2",#N/A,TRUE,"GENERAL";"TAB3",#N/A,TRUE,"GENERAL";"TAB4",#N/A,TRUE,"GENERAL";"TAB5",#N/A,TRUE,"GENERAL"}</definedName>
    <definedName name="______ur7" hidden="1">{"TAB1",#N/A,TRUE,"GENERAL";"TAB2",#N/A,TRUE,"GENERAL";"TAB3",#N/A,TRUE,"GENERAL";"TAB4",#N/A,TRUE,"GENERAL";"TAB5",#N/A,TRUE,"GENERAL"}</definedName>
    <definedName name="______v2" localSheetId="3" hidden="1">{"via1",#N/A,TRUE,"general";"via2",#N/A,TRUE,"general";"via3",#N/A,TRUE,"general"}</definedName>
    <definedName name="______v2" localSheetId="5" hidden="1">{"via1",#N/A,TRUE,"general";"via2",#N/A,TRUE,"general";"via3",#N/A,TRUE,"general"}</definedName>
    <definedName name="______v2" hidden="1">{"via1",#N/A,TRUE,"general";"via2",#N/A,TRUE,"general";"via3",#N/A,TRUE,"general"}</definedName>
    <definedName name="______v3" localSheetId="3" hidden="1">{"TAB1",#N/A,TRUE,"GENERAL";"TAB2",#N/A,TRUE,"GENERAL";"TAB3",#N/A,TRUE,"GENERAL";"TAB4",#N/A,TRUE,"GENERAL";"TAB5",#N/A,TRUE,"GENERAL"}</definedName>
    <definedName name="______v3" localSheetId="5" hidden="1">{"TAB1",#N/A,TRUE,"GENERAL";"TAB2",#N/A,TRUE,"GENERAL";"TAB3",#N/A,TRUE,"GENERAL";"TAB4",#N/A,TRUE,"GENERAL";"TAB5",#N/A,TRUE,"GENERAL"}</definedName>
    <definedName name="______v3" hidden="1">{"TAB1",#N/A,TRUE,"GENERAL";"TAB2",#N/A,TRUE,"GENERAL";"TAB3",#N/A,TRUE,"GENERAL";"TAB4",#N/A,TRUE,"GENERAL";"TAB5",#N/A,TRUE,"GENERAL"}</definedName>
    <definedName name="______v4" localSheetId="3" hidden="1">{"TAB1",#N/A,TRUE,"GENERAL";"TAB2",#N/A,TRUE,"GENERAL";"TAB3",#N/A,TRUE,"GENERAL";"TAB4",#N/A,TRUE,"GENERAL";"TAB5",#N/A,TRUE,"GENERAL"}</definedName>
    <definedName name="______v4" localSheetId="5" hidden="1">{"TAB1",#N/A,TRUE,"GENERAL";"TAB2",#N/A,TRUE,"GENERAL";"TAB3",#N/A,TRUE,"GENERAL";"TAB4",#N/A,TRUE,"GENERAL";"TAB5",#N/A,TRUE,"GENERAL"}</definedName>
    <definedName name="______v4" hidden="1">{"TAB1",#N/A,TRUE,"GENERAL";"TAB2",#N/A,TRUE,"GENERAL";"TAB3",#N/A,TRUE,"GENERAL";"TAB4",#N/A,TRUE,"GENERAL";"TAB5",#N/A,TRUE,"GENERAL"}</definedName>
    <definedName name="______v5" localSheetId="3" hidden="1">{"TAB1",#N/A,TRUE,"GENERAL";"TAB2",#N/A,TRUE,"GENERAL";"TAB3",#N/A,TRUE,"GENERAL";"TAB4",#N/A,TRUE,"GENERAL";"TAB5",#N/A,TRUE,"GENERAL"}</definedName>
    <definedName name="______v5" localSheetId="5" hidden="1">{"TAB1",#N/A,TRUE,"GENERAL";"TAB2",#N/A,TRUE,"GENERAL";"TAB3",#N/A,TRUE,"GENERAL";"TAB4",#N/A,TRUE,"GENERAL";"TAB5",#N/A,TRUE,"GENERAL"}</definedName>
    <definedName name="______v5" hidden="1">{"TAB1",#N/A,TRUE,"GENERAL";"TAB2",#N/A,TRUE,"GENERAL";"TAB3",#N/A,TRUE,"GENERAL";"TAB4",#N/A,TRUE,"GENERAL";"TAB5",#N/A,TRUE,"GENERAL"}</definedName>
    <definedName name="______v6" localSheetId="3" hidden="1">{"TAB1",#N/A,TRUE,"GENERAL";"TAB2",#N/A,TRUE,"GENERAL";"TAB3",#N/A,TRUE,"GENERAL";"TAB4",#N/A,TRUE,"GENERAL";"TAB5",#N/A,TRUE,"GENERAL"}</definedName>
    <definedName name="______v6" localSheetId="5" hidden="1">{"TAB1",#N/A,TRUE,"GENERAL";"TAB2",#N/A,TRUE,"GENERAL";"TAB3",#N/A,TRUE,"GENERAL";"TAB4",#N/A,TRUE,"GENERAL";"TAB5",#N/A,TRUE,"GENERAL"}</definedName>
    <definedName name="______v6" hidden="1">{"TAB1",#N/A,TRUE,"GENERAL";"TAB2",#N/A,TRUE,"GENERAL";"TAB3",#N/A,TRUE,"GENERAL";"TAB4",#N/A,TRUE,"GENERAL";"TAB5",#N/A,TRUE,"GENERAL"}</definedName>
    <definedName name="______v7" localSheetId="3" hidden="1">{"via1",#N/A,TRUE,"general";"via2",#N/A,TRUE,"general";"via3",#N/A,TRUE,"general"}</definedName>
    <definedName name="______v7" localSheetId="5" hidden="1">{"via1",#N/A,TRUE,"general";"via2",#N/A,TRUE,"general";"via3",#N/A,TRUE,"general"}</definedName>
    <definedName name="______v7" hidden="1">{"via1",#N/A,TRUE,"general";"via2",#N/A,TRUE,"general";"via3",#N/A,TRUE,"general"}</definedName>
    <definedName name="______v8" localSheetId="3" hidden="1">{"TAB1",#N/A,TRUE,"GENERAL";"TAB2",#N/A,TRUE,"GENERAL";"TAB3",#N/A,TRUE,"GENERAL";"TAB4",#N/A,TRUE,"GENERAL";"TAB5",#N/A,TRUE,"GENERAL"}</definedName>
    <definedName name="______v8" localSheetId="5" hidden="1">{"TAB1",#N/A,TRUE,"GENERAL";"TAB2",#N/A,TRUE,"GENERAL";"TAB3",#N/A,TRUE,"GENERAL";"TAB4",#N/A,TRUE,"GENERAL";"TAB5",#N/A,TRUE,"GENERAL"}</definedName>
    <definedName name="______v8" hidden="1">{"TAB1",#N/A,TRUE,"GENERAL";"TAB2",#N/A,TRUE,"GENERAL";"TAB3",#N/A,TRUE,"GENERAL";"TAB4",#N/A,TRUE,"GENERAL";"TAB5",#N/A,TRUE,"GENERAL"}</definedName>
    <definedName name="______v9" localSheetId="3" hidden="1">{"TAB1",#N/A,TRUE,"GENERAL";"TAB2",#N/A,TRUE,"GENERAL";"TAB3",#N/A,TRUE,"GENERAL";"TAB4",#N/A,TRUE,"GENERAL";"TAB5",#N/A,TRUE,"GENERAL"}</definedName>
    <definedName name="______v9" localSheetId="5" hidden="1">{"TAB1",#N/A,TRUE,"GENERAL";"TAB2",#N/A,TRUE,"GENERAL";"TAB3",#N/A,TRUE,"GENERAL";"TAB4",#N/A,TRUE,"GENERAL";"TAB5",#N/A,TRUE,"GENERAL"}</definedName>
    <definedName name="______v9" hidden="1">{"TAB1",#N/A,TRUE,"GENERAL";"TAB2",#N/A,TRUE,"GENERAL";"TAB3",#N/A,TRUE,"GENERAL";"TAB4",#N/A,TRUE,"GENERAL";"TAB5",#N/A,TRUE,"GENERAL"}</definedName>
    <definedName name="______vfv4" localSheetId="3" hidden="1">{"via1",#N/A,TRUE,"general";"via2",#N/A,TRUE,"general";"via3",#N/A,TRUE,"general"}</definedName>
    <definedName name="______vfv4" localSheetId="5" hidden="1">{"via1",#N/A,TRUE,"general";"via2",#N/A,TRUE,"general";"via3",#N/A,TRUE,"general"}</definedName>
    <definedName name="______vfv4" hidden="1">{"via1",#N/A,TRUE,"general";"via2",#N/A,TRUE,"general";"via3",#N/A,TRUE,"general"}</definedName>
    <definedName name="______VPD1">[6]TARIFAS!$C$582</definedName>
    <definedName name="______VPI1">[6]TARIFAS!$C$580</definedName>
    <definedName name="______VRA1">[6]TARIFAS!$C$579</definedName>
    <definedName name="______x1" localSheetId="3" hidden="1">{"TAB1",#N/A,TRUE,"GENERAL";"TAB2",#N/A,TRUE,"GENERAL";"TAB3",#N/A,TRUE,"GENERAL";"TAB4",#N/A,TRUE,"GENERAL";"TAB5",#N/A,TRUE,"GENERAL"}</definedName>
    <definedName name="______x1" localSheetId="5" hidden="1">{"TAB1",#N/A,TRUE,"GENERAL";"TAB2",#N/A,TRUE,"GENERAL";"TAB3",#N/A,TRUE,"GENERAL";"TAB4",#N/A,TRUE,"GENERAL";"TAB5",#N/A,TRUE,"GENERAL"}</definedName>
    <definedName name="______x1" hidden="1">{"TAB1",#N/A,TRUE,"GENERAL";"TAB2",#N/A,TRUE,"GENERAL";"TAB3",#N/A,TRUE,"GENERAL";"TAB4",#N/A,TRUE,"GENERAL";"TAB5",#N/A,TRUE,"GENERAL"}</definedName>
    <definedName name="______x2" localSheetId="3" hidden="1">{"via1",#N/A,TRUE,"general";"via2",#N/A,TRUE,"general";"via3",#N/A,TRUE,"general"}</definedName>
    <definedName name="______x2" localSheetId="5" hidden="1">{"via1",#N/A,TRUE,"general";"via2",#N/A,TRUE,"general";"via3",#N/A,TRUE,"general"}</definedName>
    <definedName name="______x2" hidden="1">{"via1",#N/A,TRUE,"general";"via2",#N/A,TRUE,"general";"via3",#N/A,TRUE,"general"}</definedName>
    <definedName name="______x3" localSheetId="3" hidden="1">{"via1",#N/A,TRUE,"general";"via2",#N/A,TRUE,"general";"via3",#N/A,TRUE,"general"}</definedName>
    <definedName name="______x3" localSheetId="5" hidden="1">{"via1",#N/A,TRUE,"general";"via2",#N/A,TRUE,"general";"via3",#N/A,TRUE,"general"}</definedName>
    <definedName name="______x3" hidden="1">{"via1",#N/A,TRUE,"general";"via2",#N/A,TRUE,"general";"via3",#N/A,TRUE,"general"}</definedName>
    <definedName name="______x4" localSheetId="3" hidden="1">{"via1",#N/A,TRUE,"general";"via2",#N/A,TRUE,"general";"via3",#N/A,TRUE,"general"}</definedName>
    <definedName name="______x4" localSheetId="5" hidden="1">{"via1",#N/A,TRUE,"general";"via2",#N/A,TRUE,"general";"via3",#N/A,TRUE,"general"}</definedName>
    <definedName name="______x4" hidden="1">{"via1",#N/A,TRUE,"general";"via2",#N/A,TRUE,"general";"via3",#N/A,TRUE,"general"}</definedName>
    <definedName name="______x5" localSheetId="3" hidden="1">{"TAB1",#N/A,TRUE,"GENERAL";"TAB2",#N/A,TRUE,"GENERAL";"TAB3",#N/A,TRUE,"GENERAL";"TAB4",#N/A,TRUE,"GENERAL";"TAB5",#N/A,TRUE,"GENERAL"}</definedName>
    <definedName name="______x5" localSheetId="5" hidden="1">{"TAB1",#N/A,TRUE,"GENERAL";"TAB2",#N/A,TRUE,"GENERAL";"TAB3",#N/A,TRUE,"GENERAL";"TAB4",#N/A,TRUE,"GENERAL";"TAB5",#N/A,TRUE,"GENERAL"}</definedName>
    <definedName name="______x5" hidden="1">{"TAB1",#N/A,TRUE,"GENERAL";"TAB2",#N/A,TRUE,"GENERAL";"TAB3",#N/A,TRUE,"GENERAL";"TAB4",#N/A,TRUE,"GENERAL";"TAB5",#N/A,TRUE,"GENERAL"}</definedName>
    <definedName name="______x6" localSheetId="3" hidden="1">{"TAB1",#N/A,TRUE,"GENERAL";"TAB2",#N/A,TRUE,"GENERAL";"TAB3",#N/A,TRUE,"GENERAL";"TAB4",#N/A,TRUE,"GENERAL";"TAB5",#N/A,TRUE,"GENERAL"}</definedName>
    <definedName name="______x6" localSheetId="5" hidden="1">{"TAB1",#N/A,TRUE,"GENERAL";"TAB2",#N/A,TRUE,"GENERAL";"TAB3",#N/A,TRUE,"GENERAL";"TAB4",#N/A,TRUE,"GENERAL";"TAB5",#N/A,TRUE,"GENERAL"}</definedName>
    <definedName name="______x6" hidden="1">{"TAB1",#N/A,TRUE,"GENERAL";"TAB2",#N/A,TRUE,"GENERAL";"TAB3",#N/A,TRUE,"GENERAL";"TAB4",#N/A,TRUE,"GENERAL";"TAB5",#N/A,TRUE,"GENERAL"}</definedName>
    <definedName name="______x7" localSheetId="3" hidden="1">{"TAB1",#N/A,TRUE,"GENERAL";"TAB2",#N/A,TRUE,"GENERAL";"TAB3",#N/A,TRUE,"GENERAL";"TAB4",#N/A,TRUE,"GENERAL";"TAB5",#N/A,TRUE,"GENERAL"}</definedName>
    <definedName name="______x7" localSheetId="5" hidden="1">{"TAB1",#N/A,TRUE,"GENERAL";"TAB2",#N/A,TRUE,"GENERAL";"TAB3",#N/A,TRUE,"GENERAL";"TAB4",#N/A,TRUE,"GENERAL";"TAB5",#N/A,TRUE,"GENERAL"}</definedName>
    <definedName name="______x7" hidden="1">{"TAB1",#N/A,TRUE,"GENERAL";"TAB2",#N/A,TRUE,"GENERAL";"TAB3",#N/A,TRUE,"GENERAL";"TAB4",#N/A,TRUE,"GENERAL";"TAB5",#N/A,TRUE,"GENERAL"}</definedName>
    <definedName name="______x8" localSheetId="3" hidden="1">{"via1",#N/A,TRUE,"general";"via2",#N/A,TRUE,"general";"via3",#N/A,TRUE,"general"}</definedName>
    <definedName name="______x8" localSheetId="5" hidden="1">{"via1",#N/A,TRUE,"general";"via2",#N/A,TRUE,"general";"via3",#N/A,TRUE,"general"}</definedName>
    <definedName name="______x8" hidden="1">{"via1",#N/A,TRUE,"general";"via2",#N/A,TRUE,"general";"via3",#N/A,TRUE,"general"}</definedName>
    <definedName name="______x9" localSheetId="3" hidden="1">{"TAB1",#N/A,TRUE,"GENERAL";"TAB2",#N/A,TRUE,"GENERAL";"TAB3",#N/A,TRUE,"GENERAL";"TAB4",#N/A,TRUE,"GENERAL";"TAB5",#N/A,TRUE,"GENERAL"}</definedName>
    <definedName name="______x9" localSheetId="5" hidden="1">{"TAB1",#N/A,TRUE,"GENERAL";"TAB2",#N/A,TRUE,"GENERAL";"TAB3",#N/A,TRUE,"GENERAL";"TAB4",#N/A,TRUE,"GENERAL";"TAB5",#N/A,TRUE,"GENERAL"}</definedName>
    <definedName name="______x9" hidden="1">{"TAB1",#N/A,TRUE,"GENERAL";"TAB2",#N/A,TRUE,"GENERAL";"TAB3",#N/A,TRUE,"GENERAL";"TAB4",#N/A,TRUE,"GENERAL";"TAB5",#N/A,TRUE,"GENERAL"}</definedName>
    <definedName name="______y2" localSheetId="3" hidden="1">{"TAB1",#N/A,TRUE,"GENERAL";"TAB2",#N/A,TRUE,"GENERAL";"TAB3",#N/A,TRUE,"GENERAL";"TAB4",#N/A,TRUE,"GENERAL";"TAB5",#N/A,TRUE,"GENERAL"}</definedName>
    <definedName name="______y2" localSheetId="5" hidden="1">{"TAB1",#N/A,TRUE,"GENERAL";"TAB2",#N/A,TRUE,"GENERAL";"TAB3",#N/A,TRUE,"GENERAL";"TAB4",#N/A,TRUE,"GENERAL";"TAB5",#N/A,TRUE,"GENERAL"}</definedName>
    <definedName name="______y2" hidden="1">{"TAB1",#N/A,TRUE,"GENERAL";"TAB2",#N/A,TRUE,"GENERAL";"TAB3",#N/A,TRUE,"GENERAL";"TAB4",#N/A,TRUE,"GENERAL";"TAB5",#N/A,TRUE,"GENERAL"}</definedName>
    <definedName name="______y3" localSheetId="3" hidden="1">{"via1",#N/A,TRUE,"general";"via2",#N/A,TRUE,"general";"via3",#N/A,TRUE,"general"}</definedName>
    <definedName name="______y3" localSheetId="5" hidden="1">{"via1",#N/A,TRUE,"general";"via2",#N/A,TRUE,"general";"via3",#N/A,TRUE,"general"}</definedName>
    <definedName name="______y3" hidden="1">{"via1",#N/A,TRUE,"general";"via2",#N/A,TRUE,"general";"via3",#N/A,TRUE,"general"}</definedName>
    <definedName name="______y4" localSheetId="3" hidden="1">{"via1",#N/A,TRUE,"general";"via2",#N/A,TRUE,"general";"via3",#N/A,TRUE,"general"}</definedName>
    <definedName name="______y4" localSheetId="5" hidden="1">{"via1",#N/A,TRUE,"general";"via2",#N/A,TRUE,"general";"via3",#N/A,TRUE,"general"}</definedName>
    <definedName name="______y4" hidden="1">{"via1",#N/A,TRUE,"general";"via2",#N/A,TRUE,"general";"via3",#N/A,TRUE,"general"}</definedName>
    <definedName name="______y5" localSheetId="3" hidden="1">{"TAB1",#N/A,TRUE,"GENERAL";"TAB2",#N/A,TRUE,"GENERAL";"TAB3",#N/A,TRUE,"GENERAL";"TAB4",#N/A,TRUE,"GENERAL";"TAB5",#N/A,TRUE,"GENERAL"}</definedName>
    <definedName name="______y5" localSheetId="5" hidden="1">{"TAB1",#N/A,TRUE,"GENERAL";"TAB2",#N/A,TRUE,"GENERAL";"TAB3",#N/A,TRUE,"GENERAL";"TAB4",#N/A,TRUE,"GENERAL";"TAB5",#N/A,TRUE,"GENERAL"}</definedName>
    <definedName name="______y5" hidden="1">{"TAB1",#N/A,TRUE,"GENERAL";"TAB2",#N/A,TRUE,"GENERAL";"TAB3",#N/A,TRUE,"GENERAL";"TAB4",#N/A,TRUE,"GENERAL";"TAB5",#N/A,TRUE,"GENERAL"}</definedName>
    <definedName name="______y6" localSheetId="3" hidden="1">{"via1",#N/A,TRUE,"general";"via2",#N/A,TRUE,"general";"via3",#N/A,TRUE,"general"}</definedName>
    <definedName name="______y6" localSheetId="5" hidden="1">{"via1",#N/A,TRUE,"general";"via2",#N/A,TRUE,"general";"via3",#N/A,TRUE,"general"}</definedName>
    <definedName name="______y6" hidden="1">{"via1",#N/A,TRUE,"general";"via2",#N/A,TRUE,"general";"via3",#N/A,TRUE,"general"}</definedName>
    <definedName name="______y7" localSheetId="3" hidden="1">{"via1",#N/A,TRUE,"general";"via2",#N/A,TRUE,"general";"via3",#N/A,TRUE,"general"}</definedName>
    <definedName name="______y7" localSheetId="5" hidden="1">{"via1",#N/A,TRUE,"general";"via2",#N/A,TRUE,"general";"via3",#N/A,TRUE,"general"}</definedName>
    <definedName name="______y7" hidden="1">{"via1",#N/A,TRUE,"general";"via2",#N/A,TRUE,"general";"via3",#N/A,TRUE,"general"}</definedName>
    <definedName name="______y8" localSheetId="3" hidden="1">{"via1",#N/A,TRUE,"general";"via2",#N/A,TRUE,"general";"via3",#N/A,TRUE,"general"}</definedName>
    <definedName name="______y8" localSheetId="5" hidden="1">{"via1",#N/A,TRUE,"general";"via2",#N/A,TRUE,"general";"via3",#N/A,TRUE,"general"}</definedName>
    <definedName name="______y8" hidden="1">{"via1",#N/A,TRUE,"general";"via2",#N/A,TRUE,"general";"via3",#N/A,TRUE,"general"}</definedName>
    <definedName name="______y9" localSheetId="3" hidden="1">{"TAB1",#N/A,TRUE,"GENERAL";"TAB2",#N/A,TRUE,"GENERAL";"TAB3",#N/A,TRUE,"GENERAL";"TAB4",#N/A,TRUE,"GENERAL";"TAB5",#N/A,TRUE,"GENERAL"}</definedName>
    <definedName name="______y9" localSheetId="5" hidden="1">{"TAB1",#N/A,TRUE,"GENERAL";"TAB2",#N/A,TRUE,"GENERAL";"TAB3",#N/A,TRUE,"GENERAL";"TAB4",#N/A,TRUE,"GENERAL";"TAB5",#N/A,TRUE,"GENERAL"}</definedName>
    <definedName name="______y9" hidden="1">{"TAB1",#N/A,TRUE,"GENERAL";"TAB2",#N/A,TRUE,"GENERAL";"TAB3",#N/A,TRUE,"GENERAL";"TAB4",#N/A,TRUE,"GENERAL";"TAB5",#N/A,TRUE,"GENERAL"}</definedName>
    <definedName name="______z1" localSheetId="3" hidden="1">{"TAB1",#N/A,TRUE,"GENERAL";"TAB2",#N/A,TRUE,"GENERAL";"TAB3",#N/A,TRUE,"GENERAL";"TAB4",#N/A,TRUE,"GENERAL";"TAB5",#N/A,TRUE,"GENERAL"}</definedName>
    <definedName name="______z1" localSheetId="5" hidden="1">{"TAB1",#N/A,TRUE,"GENERAL";"TAB2",#N/A,TRUE,"GENERAL";"TAB3",#N/A,TRUE,"GENERAL";"TAB4",#N/A,TRUE,"GENERAL";"TAB5",#N/A,TRUE,"GENERAL"}</definedName>
    <definedName name="______z1" hidden="1">{"TAB1",#N/A,TRUE,"GENERAL";"TAB2",#N/A,TRUE,"GENERAL";"TAB3",#N/A,TRUE,"GENERAL";"TAB4",#N/A,TRUE,"GENERAL";"TAB5",#N/A,TRUE,"GENERAL"}</definedName>
    <definedName name="______z2" localSheetId="3" hidden="1">{"via1",#N/A,TRUE,"general";"via2",#N/A,TRUE,"general";"via3",#N/A,TRUE,"general"}</definedName>
    <definedName name="______z2" localSheetId="5" hidden="1">{"via1",#N/A,TRUE,"general";"via2",#N/A,TRUE,"general";"via3",#N/A,TRUE,"general"}</definedName>
    <definedName name="______z2" hidden="1">{"via1",#N/A,TRUE,"general";"via2",#N/A,TRUE,"general";"via3",#N/A,TRUE,"general"}</definedName>
    <definedName name="______z3" localSheetId="3" hidden="1">{"via1",#N/A,TRUE,"general";"via2",#N/A,TRUE,"general";"via3",#N/A,TRUE,"general"}</definedName>
    <definedName name="______z3" localSheetId="5" hidden="1">{"via1",#N/A,TRUE,"general";"via2",#N/A,TRUE,"general";"via3",#N/A,TRUE,"general"}</definedName>
    <definedName name="______z3" hidden="1">{"via1",#N/A,TRUE,"general";"via2",#N/A,TRUE,"general";"via3",#N/A,TRUE,"general"}</definedName>
    <definedName name="______z4" localSheetId="3" hidden="1">{"TAB1",#N/A,TRUE,"GENERAL";"TAB2",#N/A,TRUE,"GENERAL";"TAB3",#N/A,TRUE,"GENERAL";"TAB4",#N/A,TRUE,"GENERAL";"TAB5",#N/A,TRUE,"GENERAL"}</definedName>
    <definedName name="______z4" localSheetId="5" hidden="1">{"TAB1",#N/A,TRUE,"GENERAL";"TAB2",#N/A,TRUE,"GENERAL";"TAB3",#N/A,TRUE,"GENERAL";"TAB4",#N/A,TRUE,"GENERAL";"TAB5",#N/A,TRUE,"GENERAL"}</definedName>
    <definedName name="______z4" hidden="1">{"TAB1",#N/A,TRUE,"GENERAL";"TAB2",#N/A,TRUE,"GENERAL";"TAB3",#N/A,TRUE,"GENERAL";"TAB4",#N/A,TRUE,"GENERAL";"TAB5",#N/A,TRUE,"GENERAL"}</definedName>
    <definedName name="______z5" localSheetId="3" hidden="1">{"via1",#N/A,TRUE,"general";"via2",#N/A,TRUE,"general";"via3",#N/A,TRUE,"general"}</definedName>
    <definedName name="______z5" localSheetId="5" hidden="1">{"via1",#N/A,TRUE,"general";"via2",#N/A,TRUE,"general";"via3",#N/A,TRUE,"general"}</definedName>
    <definedName name="______z5" hidden="1">{"via1",#N/A,TRUE,"general";"via2",#N/A,TRUE,"general";"via3",#N/A,TRUE,"general"}</definedName>
    <definedName name="______z6" localSheetId="3" hidden="1">{"TAB1",#N/A,TRUE,"GENERAL";"TAB2",#N/A,TRUE,"GENERAL";"TAB3",#N/A,TRUE,"GENERAL";"TAB4",#N/A,TRUE,"GENERAL";"TAB5",#N/A,TRUE,"GENERAL"}</definedName>
    <definedName name="______z6" localSheetId="5" hidden="1">{"TAB1",#N/A,TRUE,"GENERAL";"TAB2",#N/A,TRUE,"GENERAL";"TAB3",#N/A,TRUE,"GENERAL";"TAB4",#N/A,TRUE,"GENERAL";"TAB5",#N/A,TRUE,"GENERAL"}</definedName>
    <definedName name="______z6" hidden="1">{"TAB1",#N/A,TRUE,"GENERAL";"TAB2",#N/A,TRUE,"GENERAL";"TAB3",#N/A,TRUE,"GENERAL";"TAB4",#N/A,TRUE,"GENERAL";"TAB5",#N/A,TRUE,"GENERAL"}</definedName>
    <definedName name="_____a1" localSheetId="3" hidden="1">{"TAB1",#N/A,TRUE,"GENERAL";"TAB2",#N/A,TRUE,"GENERAL";"TAB3",#N/A,TRUE,"GENERAL";"TAB4",#N/A,TRUE,"GENERAL";"TAB5",#N/A,TRUE,"GENERAL"}</definedName>
    <definedName name="_____a1" localSheetId="5" hidden="1">{"TAB1",#N/A,TRUE,"GENERAL";"TAB2",#N/A,TRUE,"GENERAL";"TAB3",#N/A,TRUE,"GENERAL";"TAB4",#N/A,TRUE,"GENERAL";"TAB5",#N/A,TRUE,"GENERAL"}</definedName>
    <definedName name="_____a1" hidden="1">{"TAB1",#N/A,TRUE,"GENERAL";"TAB2",#N/A,TRUE,"GENERAL";"TAB3",#N/A,TRUE,"GENERAL";"TAB4",#N/A,TRUE,"GENERAL";"TAB5",#N/A,TRUE,"GENERAL"}</definedName>
    <definedName name="_____A2" localSheetId="3" hidden="1">{#N/A,#N/A,FALSE,"Costos Productos 6A";#N/A,#N/A,FALSE,"Costo Unitario Total H-94-12"}</definedName>
    <definedName name="_____A2" localSheetId="5" hidden="1">{#N/A,#N/A,FALSE,"Costos Productos 6A";#N/A,#N/A,FALSE,"Costo Unitario Total H-94-12"}</definedName>
    <definedName name="_____A2" hidden="1">{#N/A,#N/A,FALSE,"Costos Productos 6A";#N/A,#N/A,FALSE,"Costo Unitario Total H-94-12"}</definedName>
    <definedName name="_____a3" localSheetId="3" hidden="1">{"TAB1",#N/A,TRUE,"GENERAL";"TAB2",#N/A,TRUE,"GENERAL";"TAB3",#N/A,TRUE,"GENERAL";"TAB4",#N/A,TRUE,"GENERAL";"TAB5",#N/A,TRUE,"GENERAL"}</definedName>
    <definedName name="_____a3" localSheetId="5" hidden="1">{"TAB1",#N/A,TRUE,"GENERAL";"TAB2",#N/A,TRUE,"GENERAL";"TAB3",#N/A,TRUE,"GENERAL";"TAB4",#N/A,TRUE,"GENERAL";"TAB5",#N/A,TRUE,"GENERAL"}</definedName>
    <definedName name="_____a3" hidden="1">{"TAB1",#N/A,TRUE,"GENERAL";"TAB2",#N/A,TRUE,"GENERAL";"TAB3",#N/A,TRUE,"GENERAL";"TAB4",#N/A,TRUE,"GENERAL";"TAB5",#N/A,TRUE,"GENERAL"}</definedName>
    <definedName name="_____a4" localSheetId="3" hidden="1">{"via1",#N/A,TRUE,"general";"via2",#N/A,TRUE,"general";"via3",#N/A,TRUE,"general"}</definedName>
    <definedName name="_____a4" localSheetId="5" hidden="1">{"via1",#N/A,TRUE,"general";"via2",#N/A,TRUE,"general";"via3",#N/A,TRUE,"general"}</definedName>
    <definedName name="_____a4" hidden="1">{"via1",#N/A,TRUE,"general";"via2",#N/A,TRUE,"general";"via3",#N/A,TRUE,"general"}</definedName>
    <definedName name="_____a5" localSheetId="3" hidden="1">{"TAB1",#N/A,TRUE,"GENERAL";"TAB2",#N/A,TRUE,"GENERAL";"TAB3",#N/A,TRUE,"GENERAL";"TAB4",#N/A,TRUE,"GENERAL";"TAB5",#N/A,TRUE,"GENERAL"}</definedName>
    <definedName name="_____a5" localSheetId="5" hidden="1">{"TAB1",#N/A,TRUE,"GENERAL";"TAB2",#N/A,TRUE,"GENERAL";"TAB3",#N/A,TRUE,"GENERAL";"TAB4",#N/A,TRUE,"GENERAL";"TAB5",#N/A,TRUE,"GENERAL"}</definedName>
    <definedName name="_____a5" hidden="1">{"TAB1",#N/A,TRUE,"GENERAL";"TAB2",#N/A,TRUE,"GENERAL";"TAB3",#N/A,TRUE,"GENERAL";"TAB4",#N/A,TRUE,"GENERAL";"TAB5",#N/A,TRUE,"GENERAL"}</definedName>
    <definedName name="_____a6" localSheetId="3" hidden="1">{"TAB1",#N/A,TRUE,"GENERAL";"TAB2",#N/A,TRUE,"GENERAL";"TAB3",#N/A,TRUE,"GENERAL";"TAB4",#N/A,TRUE,"GENERAL";"TAB5",#N/A,TRUE,"GENERAL"}</definedName>
    <definedName name="_____a6" localSheetId="5" hidden="1">{"TAB1",#N/A,TRUE,"GENERAL";"TAB2",#N/A,TRUE,"GENERAL";"TAB3",#N/A,TRUE,"GENERAL";"TAB4",#N/A,TRUE,"GENERAL";"TAB5",#N/A,TRUE,"GENERAL"}</definedName>
    <definedName name="_____a6" hidden="1">{"TAB1",#N/A,TRUE,"GENERAL";"TAB2",#N/A,TRUE,"GENERAL";"TAB3",#N/A,TRUE,"GENERAL";"TAB4",#N/A,TRUE,"GENERAL";"TAB5",#N/A,TRUE,"GENERAL"}</definedName>
    <definedName name="_____AFC1">[3]INV!$A$25:$D$28</definedName>
    <definedName name="_____AFC3">[3]INV!$F$25:$I$28</definedName>
    <definedName name="_____AFC5">[3]INV!$K$25:$N$28</definedName>
    <definedName name="_____APU221">#REF!</definedName>
    <definedName name="_____APU465" localSheetId="3">[0]!absc</definedName>
    <definedName name="_____APU465" localSheetId="5">[0]!absc</definedName>
    <definedName name="_____APU465">[0]!absc</definedName>
    <definedName name="_____b2" localSheetId="3" hidden="1">{"TAB1",#N/A,TRUE,"GENERAL";"TAB2",#N/A,TRUE,"GENERAL";"TAB3",#N/A,TRUE,"GENERAL";"TAB4",#N/A,TRUE,"GENERAL";"TAB5",#N/A,TRUE,"GENERAL"}</definedName>
    <definedName name="_____b2" localSheetId="5" hidden="1">{"TAB1",#N/A,TRUE,"GENERAL";"TAB2",#N/A,TRUE,"GENERAL";"TAB3",#N/A,TRUE,"GENERAL";"TAB4",#N/A,TRUE,"GENERAL";"TAB5",#N/A,TRUE,"GENERAL"}</definedName>
    <definedName name="_____b2" hidden="1">{"TAB1",#N/A,TRUE,"GENERAL";"TAB2",#N/A,TRUE,"GENERAL";"TAB3",#N/A,TRUE,"GENERAL";"TAB4",#N/A,TRUE,"GENERAL";"TAB5",#N/A,TRUE,"GENERAL"}</definedName>
    <definedName name="_____b3" localSheetId="3" hidden="1">{"TAB1",#N/A,TRUE,"GENERAL";"TAB2",#N/A,TRUE,"GENERAL";"TAB3",#N/A,TRUE,"GENERAL";"TAB4",#N/A,TRUE,"GENERAL";"TAB5",#N/A,TRUE,"GENERAL"}</definedName>
    <definedName name="_____b3" localSheetId="5" hidden="1">{"TAB1",#N/A,TRUE,"GENERAL";"TAB2",#N/A,TRUE,"GENERAL";"TAB3",#N/A,TRUE,"GENERAL";"TAB4",#N/A,TRUE,"GENERAL";"TAB5",#N/A,TRUE,"GENERAL"}</definedName>
    <definedName name="_____b3" hidden="1">{"TAB1",#N/A,TRUE,"GENERAL";"TAB2",#N/A,TRUE,"GENERAL";"TAB3",#N/A,TRUE,"GENERAL";"TAB4",#N/A,TRUE,"GENERAL";"TAB5",#N/A,TRUE,"GENERAL"}</definedName>
    <definedName name="_____b4" localSheetId="3" hidden="1">{"TAB1",#N/A,TRUE,"GENERAL";"TAB2",#N/A,TRUE,"GENERAL";"TAB3",#N/A,TRUE,"GENERAL";"TAB4",#N/A,TRUE,"GENERAL";"TAB5",#N/A,TRUE,"GENERAL"}</definedName>
    <definedName name="_____b4" localSheetId="5" hidden="1">{"TAB1",#N/A,TRUE,"GENERAL";"TAB2",#N/A,TRUE,"GENERAL";"TAB3",#N/A,TRUE,"GENERAL";"TAB4",#N/A,TRUE,"GENERAL";"TAB5",#N/A,TRUE,"GENERAL"}</definedName>
    <definedName name="_____b4" hidden="1">{"TAB1",#N/A,TRUE,"GENERAL";"TAB2",#N/A,TRUE,"GENERAL";"TAB3",#N/A,TRUE,"GENERAL";"TAB4",#N/A,TRUE,"GENERAL";"TAB5",#N/A,TRUE,"GENERAL"}</definedName>
    <definedName name="_____b5" localSheetId="3" hidden="1">{"TAB1",#N/A,TRUE,"GENERAL";"TAB2",#N/A,TRUE,"GENERAL";"TAB3",#N/A,TRUE,"GENERAL";"TAB4",#N/A,TRUE,"GENERAL";"TAB5",#N/A,TRUE,"GENERAL"}</definedName>
    <definedName name="_____b5" localSheetId="5" hidden="1">{"TAB1",#N/A,TRUE,"GENERAL";"TAB2",#N/A,TRUE,"GENERAL";"TAB3",#N/A,TRUE,"GENERAL";"TAB4",#N/A,TRUE,"GENERAL";"TAB5",#N/A,TRUE,"GENERAL"}</definedName>
    <definedName name="_____b5" hidden="1">{"TAB1",#N/A,TRUE,"GENERAL";"TAB2",#N/A,TRUE,"GENERAL";"TAB3",#N/A,TRUE,"GENERAL";"TAB4",#N/A,TRUE,"GENERAL";"TAB5",#N/A,TRUE,"GENERAL"}</definedName>
    <definedName name="_____b6" localSheetId="3" hidden="1">{"TAB1",#N/A,TRUE,"GENERAL";"TAB2",#N/A,TRUE,"GENERAL";"TAB3",#N/A,TRUE,"GENERAL";"TAB4",#N/A,TRUE,"GENERAL";"TAB5",#N/A,TRUE,"GENERAL"}</definedName>
    <definedName name="_____b6" localSheetId="5" hidden="1">{"TAB1",#N/A,TRUE,"GENERAL";"TAB2",#N/A,TRUE,"GENERAL";"TAB3",#N/A,TRUE,"GENERAL";"TAB4",#N/A,TRUE,"GENERAL";"TAB5",#N/A,TRUE,"GENERAL"}</definedName>
    <definedName name="_____b6" hidden="1">{"TAB1",#N/A,TRUE,"GENERAL";"TAB2",#N/A,TRUE,"GENERAL";"TAB3",#N/A,TRUE,"GENERAL";"TAB4",#N/A,TRUE,"GENERAL";"TAB5",#N/A,TRUE,"GENERAL"}</definedName>
    <definedName name="_____b7" localSheetId="3" hidden="1">{"via1",#N/A,TRUE,"general";"via2",#N/A,TRUE,"general";"via3",#N/A,TRUE,"general"}</definedName>
    <definedName name="_____b7" localSheetId="5" hidden="1">{"via1",#N/A,TRUE,"general";"via2",#N/A,TRUE,"general";"via3",#N/A,TRUE,"general"}</definedName>
    <definedName name="_____b7" hidden="1">{"via1",#N/A,TRUE,"general";"via2",#N/A,TRUE,"general";"via3",#N/A,TRUE,"general"}</definedName>
    <definedName name="_____b8" localSheetId="3" hidden="1">{"via1",#N/A,TRUE,"general";"via2",#N/A,TRUE,"general";"via3",#N/A,TRUE,"general"}</definedName>
    <definedName name="_____b8" localSheetId="5" hidden="1">{"via1",#N/A,TRUE,"general";"via2",#N/A,TRUE,"general";"via3",#N/A,TRUE,"general"}</definedName>
    <definedName name="_____b8" hidden="1">{"via1",#N/A,TRUE,"general";"via2",#N/A,TRUE,"general";"via3",#N/A,TRUE,"general"}</definedName>
    <definedName name="_____bb9" localSheetId="3" hidden="1">{"TAB1",#N/A,TRUE,"GENERAL";"TAB2",#N/A,TRUE,"GENERAL";"TAB3",#N/A,TRUE,"GENERAL";"TAB4",#N/A,TRUE,"GENERAL";"TAB5",#N/A,TRUE,"GENERAL"}</definedName>
    <definedName name="_____bb9" localSheetId="5" hidden="1">{"TAB1",#N/A,TRUE,"GENERAL";"TAB2",#N/A,TRUE,"GENERAL";"TAB3",#N/A,TRUE,"GENERAL";"TAB4",#N/A,TRUE,"GENERAL";"TAB5",#N/A,TRUE,"GENERAL"}</definedName>
    <definedName name="_____bb9" hidden="1">{"TAB1",#N/A,TRUE,"GENERAL";"TAB2",#N/A,TRUE,"GENERAL";"TAB3",#N/A,TRUE,"GENERAL";"TAB4",#N/A,TRUE,"GENERAL";"TAB5",#N/A,TRUE,"GENERAL"}</definedName>
    <definedName name="_____bgb5" localSheetId="3" hidden="1">{"TAB1",#N/A,TRUE,"GENERAL";"TAB2",#N/A,TRUE,"GENERAL";"TAB3",#N/A,TRUE,"GENERAL";"TAB4",#N/A,TRUE,"GENERAL";"TAB5",#N/A,TRUE,"GENERAL"}</definedName>
    <definedName name="_____bgb5" localSheetId="5" hidden="1">{"TAB1",#N/A,TRUE,"GENERAL";"TAB2",#N/A,TRUE,"GENERAL";"TAB3",#N/A,TRUE,"GENERAL";"TAB4",#N/A,TRUE,"GENERAL";"TAB5",#N/A,TRUE,"GENERAL"}</definedName>
    <definedName name="_____bgb5" hidden="1">{"TAB1",#N/A,TRUE,"GENERAL";"TAB2",#N/A,TRUE,"GENERAL";"TAB3",#N/A,TRUE,"GENERAL";"TAB4",#N/A,TRUE,"GENERAL";"TAB5",#N/A,TRUE,"GENERAL"}</definedName>
    <definedName name="_____BGC1">[3]INV!$A$5:$D$8</definedName>
    <definedName name="_____BGC3">[3]INV!$F$5:$I$8</definedName>
    <definedName name="_____BGC5">[3]INV!$K$5:$N$8</definedName>
    <definedName name="_____CAC1">[3]INV!$A$19:$D$22</definedName>
    <definedName name="_____CAC3">[3]INV!$F$19:$I$22</definedName>
    <definedName name="_____CAC5">[3]INV!$K$19:$N$22</definedName>
    <definedName name="_____cua1">'[5]ALCANTARILLADO RAS'!$A$4:$B$14</definedName>
    <definedName name="_____DMD1">#REF!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2" localSheetId="3" hidden="1">{"TAB1",#N/A,TRUE,"GENERAL";"TAB2",#N/A,TRUE,"GENERAL";"TAB3",#N/A,TRUE,"GENERAL";"TAB4",#N/A,TRUE,"GENERAL";"TAB5",#N/A,TRUE,"GENERAL"}</definedName>
    <definedName name="_____g2" localSheetId="5" hidden="1">{"TAB1",#N/A,TRUE,"GENERAL";"TAB2",#N/A,TRUE,"GENERAL";"TAB3",#N/A,TRUE,"GENERAL";"TAB4",#N/A,TRUE,"GENERAL";"TAB5",#N/A,TRUE,"GENERAL"}</definedName>
    <definedName name="_____g2" hidden="1">{"TAB1",#N/A,TRUE,"GENERAL";"TAB2",#N/A,TRUE,"GENERAL";"TAB3",#N/A,TRUE,"GENERAL";"TAB4",#N/A,TRUE,"GENERAL";"TAB5",#N/A,TRUE,"GENERAL"}</definedName>
    <definedName name="_____g3" localSheetId="3" hidden="1">{"via1",#N/A,TRUE,"general";"via2",#N/A,TRUE,"general";"via3",#N/A,TRUE,"general"}</definedName>
    <definedName name="_____g3" localSheetId="5" hidden="1">{"via1",#N/A,TRUE,"general";"via2",#N/A,TRUE,"general";"via3",#N/A,TRUE,"general"}</definedName>
    <definedName name="_____g3" hidden="1">{"via1",#N/A,TRUE,"general";"via2",#N/A,TRUE,"general";"via3",#N/A,TRUE,"general"}</definedName>
    <definedName name="_____g4" localSheetId="3" hidden="1">{"via1",#N/A,TRUE,"general";"via2",#N/A,TRUE,"general";"via3",#N/A,TRUE,"general"}</definedName>
    <definedName name="_____g4" localSheetId="5" hidden="1">{"via1",#N/A,TRUE,"general";"via2",#N/A,TRUE,"general";"via3",#N/A,TRUE,"general"}</definedName>
    <definedName name="_____g4" hidden="1">{"via1",#N/A,TRUE,"general";"via2",#N/A,TRUE,"general";"via3",#N/A,TRUE,"general"}</definedName>
    <definedName name="_____g5" localSheetId="3" hidden="1">{"via1",#N/A,TRUE,"general";"via2",#N/A,TRUE,"general";"via3",#N/A,TRUE,"general"}</definedName>
    <definedName name="_____g5" localSheetId="5" hidden="1">{"via1",#N/A,TRUE,"general";"via2",#N/A,TRUE,"general";"via3",#N/A,TRUE,"general"}</definedName>
    <definedName name="_____g5" hidden="1">{"via1",#N/A,TRUE,"general";"via2",#N/A,TRUE,"general";"via3",#N/A,TRUE,"general"}</definedName>
    <definedName name="_____g6" localSheetId="3" hidden="1">{"via1",#N/A,TRUE,"general";"via2",#N/A,TRUE,"general";"via3",#N/A,TRUE,"general"}</definedName>
    <definedName name="_____g6" localSheetId="5" hidden="1">{"via1",#N/A,TRUE,"general";"via2",#N/A,TRUE,"general";"via3",#N/A,TRUE,"general"}</definedName>
    <definedName name="_____g6" hidden="1">{"via1",#N/A,TRUE,"general";"via2",#N/A,TRUE,"general";"via3",#N/A,TRUE,"general"}</definedName>
    <definedName name="_____g7" localSheetId="3" hidden="1">{"TAB1",#N/A,TRUE,"GENERAL";"TAB2",#N/A,TRUE,"GENERAL";"TAB3",#N/A,TRUE,"GENERAL";"TAB4",#N/A,TRUE,"GENERAL";"TAB5",#N/A,TRUE,"GENERAL"}</definedName>
    <definedName name="_____g7" localSheetId="5" hidden="1">{"TAB1",#N/A,TRUE,"GENERAL";"TAB2",#N/A,TRUE,"GENERAL";"TAB3",#N/A,TRUE,"GENERAL";"TAB4",#N/A,TRUE,"GENERAL";"TAB5",#N/A,TRUE,"GENERAL"}</definedName>
    <definedName name="_____g7" hidden="1">{"TAB1",#N/A,TRUE,"GENERAL";"TAB2",#N/A,TRUE,"GENERAL";"TAB3",#N/A,TRUE,"GENERAL";"TAB4",#N/A,TRUE,"GENERAL";"TAB5",#N/A,TRUE,"GENERAL"}</definedName>
    <definedName name="_____GR1" localSheetId="3" hidden="1">{"TAB1",#N/A,TRUE,"GENERAL";"TAB2",#N/A,TRUE,"GENERAL";"TAB3",#N/A,TRUE,"GENERAL";"TAB4",#N/A,TRUE,"GENERAL";"TAB5",#N/A,TRUE,"GENERAL"}</definedName>
    <definedName name="_____GR1" localSheetId="5" hidden="1">{"TAB1",#N/A,TRUE,"GENERAL";"TAB2",#N/A,TRUE,"GENERAL";"TAB3",#N/A,TRUE,"GENERAL";"TAB4",#N/A,TRUE,"GENERAL";"TAB5",#N/A,TRUE,"GENERAL"}</definedName>
    <definedName name="_____GR1" hidden="1">{"TAB1",#N/A,TRUE,"GENERAL";"TAB2",#N/A,TRUE,"GENERAL";"TAB3",#N/A,TRUE,"GENERAL";"TAB4",#N/A,TRUE,"GENERAL";"TAB5",#N/A,TRUE,"GENERAL"}</definedName>
    <definedName name="_____gtr4" localSheetId="3" hidden="1">{"via1",#N/A,TRUE,"general";"via2",#N/A,TRUE,"general";"via3",#N/A,TRUE,"general"}</definedName>
    <definedName name="_____gtr4" localSheetId="5" hidden="1">{"via1",#N/A,TRUE,"general";"via2",#N/A,TRUE,"general";"via3",#N/A,TRUE,"general"}</definedName>
    <definedName name="_____gtr4" hidden="1">{"via1",#N/A,TRUE,"general";"via2",#N/A,TRUE,"general";"via3",#N/A,TRUE,"general"}</definedName>
    <definedName name="_____h2" localSheetId="3" hidden="1">{"via1",#N/A,TRUE,"general";"via2",#N/A,TRUE,"general";"via3",#N/A,TRUE,"general"}</definedName>
    <definedName name="_____h2" localSheetId="5" hidden="1">{"via1",#N/A,TRUE,"general";"via2",#N/A,TRUE,"general";"via3",#N/A,TRUE,"general"}</definedName>
    <definedName name="_____h2" hidden="1">{"via1",#N/A,TRUE,"general";"via2",#N/A,TRUE,"general";"via3",#N/A,TRUE,"general"}</definedName>
    <definedName name="_____h3" localSheetId="3" hidden="1">{"via1",#N/A,TRUE,"general";"via2",#N/A,TRUE,"general";"via3",#N/A,TRUE,"general"}</definedName>
    <definedName name="_____h3" localSheetId="5" hidden="1">{"via1",#N/A,TRUE,"general";"via2",#N/A,TRUE,"general";"via3",#N/A,TRUE,"general"}</definedName>
    <definedName name="_____h3" hidden="1">{"via1",#N/A,TRUE,"general";"via2",#N/A,TRUE,"general";"via3",#N/A,TRUE,"general"}</definedName>
    <definedName name="_____h4" localSheetId="3" hidden="1">{"TAB1",#N/A,TRUE,"GENERAL";"TAB2",#N/A,TRUE,"GENERAL";"TAB3",#N/A,TRUE,"GENERAL";"TAB4",#N/A,TRUE,"GENERAL";"TAB5",#N/A,TRUE,"GENERAL"}</definedName>
    <definedName name="_____h4" localSheetId="5" hidden="1">{"TAB1",#N/A,TRUE,"GENERAL";"TAB2",#N/A,TRUE,"GENERAL";"TAB3",#N/A,TRUE,"GENERAL";"TAB4",#N/A,TRUE,"GENERAL";"TAB5",#N/A,TRUE,"GENERAL"}</definedName>
    <definedName name="_____h4" hidden="1">{"TAB1",#N/A,TRUE,"GENERAL";"TAB2",#N/A,TRUE,"GENERAL";"TAB3",#N/A,TRUE,"GENERAL";"TAB4",#N/A,TRUE,"GENERAL";"TAB5",#N/A,TRUE,"GENERAL"}</definedName>
    <definedName name="_____h5" localSheetId="3" hidden="1">{"TAB1",#N/A,TRUE,"GENERAL";"TAB2",#N/A,TRUE,"GENERAL";"TAB3",#N/A,TRUE,"GENERAL";"TAB4",#N/A,TRUE,"GENERAL";"TAB5",#N/A,TRUE,"GENERAL"}</definedName>
    <definedName name="_____h5" localSheetId="5" hidden="1">{"TAB1",#N/A,TRUE,"GENERAL";"TAB2",#N/A,TRUE,"GENERAL";"TAB3",#N/A,TRUE,"GENERAL";"TAB4",#N/A,TRUE,"GENERAL";"TAB5",#N/A,TRUE,"GENERAL"}</definedName>
    <definedName name="_____h5" hidden="1">{"TAB1",#N/A,TRUE,"GENERAL";"TAB2",#N/A,TRUE,"GENERAL";"TAB3",#N/A,TRUE,"GENERAL";"TAB4",#N/A,TRUE,"GENERAL";"TAB5",#N/A,TRUE,"GENERAL"}</definedName>
    <definedName name="_____h6" localSheetId="3" hidden="1">{"via1",#N/A,TRUE,"general";"via2",#N/A,TRUE,"general";"via3",#N/A,TRUE,"general"}</definedName>
    <definedName name="_____h6" localSheetId="5" hidden="1">{"via1",#N/A,TRUE,"general";"via2",#N/A,TRUE,"general";"via3",#N/A,TRUE,"general"}</definedName>
    <definedName name="_____h6" hidden="1">{"via1",#N/A,TRUE,"general";"via2",#N/A,TRUE,"general";"via3",#N/A,TRUE,"general"}</definedName>
    <definedName name="_____h7" localSheetId="3" hidden="1">{"TAB1",#N/A,TRUE,"GENERAL";"TAB2",#N/A,TRUE,"GENERAL";"TAB3",#N/A,TRUE,"GENERAL";"TAB4",#N/A,TRUE,"GENERAL";"TAB5",#N/A,TRUE,"GENERAL"}</definedName>
    <definedName name="_____h7" localSheetId="5" hidden="1">{"TAB1",#N/A,TRUE,"GENERAL";"TAB2",#N/A,TRUE,"GENERAL";"TAB3",#N/A,TRUE,"GENERAL";"TAB4",#N/A,TRUE,"GENERAL";"TAB5",#N/A,TRUE,"GENERAL"}</definedName>
    <definedName name="_____h7" hidden="1">{"TAB1",#N/A,TRUE,"GENERAL";"TAB2",#N/A,TRUE,"GENERAL";"TAB3",#N/A,TRUE,"GENERAL";"TAB4",#N/A,TRUE,"GENERAL";"TAB5",#N/A,TRUE,"GENERAL"}</definedName>
    <definedName name="_____h8" localSheetId="3" hidden="1">{"via1",#N/A,TRUE,"general";"via2",#N/A,TRUE,"general";"via3",#N/A,TRUE,"general"}</definedName>
    <definedName name="_____h8" localSheetId="5" hidden="1">{"via1",#N/A,TRUE,"general";"via2",#N/A,TRUE,"general";"via3",#N/A,TRUE,"general"}</definedName>
    <definedName name="_____h8" hidden="1">{"via1",#N/A,TRUE,"general";"via2",#N/A,TRUE,"general";"via3",#N/A,TRUE,"general"}</definedName>
    <definedName name="_____hfh7" localSheetId="3" hidden="1">{"via1",#N/A,TRUE,"general";"via2",#N/A,TRUE,"general";"via3",#N/A,TRUE,"general"}</definedName>
    <definedName name="_____hfh7" localSheetId="5" hidden="1">{"via1",#N/A,TRUE,"general";"via2",#N/A,TRUE,"general";"via3",#N/A,TRUE,"general"}</definedName>
    <definedName name="_____hfh7" hidden="1">{"via1",#N/A,TRUE,"general";"via2",#N/A,TRUE,"general";"via3",#N/A,TRUE,"general"}</definedName>
    <definedName name="_____i1">#REF!</definedName>
    <definedName name="_____i4" localSheetId="3" hidden="1">{"via1",#N/A,TRUE,"general";"via2",#N/A,TRUE,"general";"via3",#N/A,TRUE,"general"}</definedName>
    <definedName name="_____i4" localSheetId="5" hidden="1">{"via1",#N/A,TRUE,"general";"via2",#N/A,TRUE,"general";"via3",#N/A,TRUE,"general"}</definedName>
    <definedName name="_____i4" hidden="1">{"via1",#N/A,TRUE,"general";"via2",#N/A,TRUE,"general";"via3",#N/A,TRUE,"general"}</definedName>
    <definedName name="_____i5" localSheetId="3" hidden="1">{"TAB1",#N/A,TRUE,"GENERAL";"TAB2",#N/A,TRUE,"GENERAL";"TAB3",#N/A,TRUE,"GENERAL";"TAB4",#N/A,TRUE,"GENERAL";"TAB5",#N/A,TRUE,"GENERAL"}</definedName>
    <definedName name="_____i5" localSheetId="5" hidden="1">{"TAB1",#N/A,TRUE,"GENERAL";"TAB2",#N/A,TRUE,"GENERAL";"TAB3",#N/A,TRUE,"GENERAL";"TAB4",#N/A,TRUE,"GENERAL";"TAB5",#N/A,TRUE,"GENERAL"}</definedName>
    <definedName name="_____i5" hidden="1">{"TAB1",#N/A,TRUE,"GENERAL";"TAB2",#N/A,TRUE,"GENERAL";"TAB3",#N/A,TRUE,"GENERAL";"TAB4",#N/A,TRUE,"GENERAL";"TAB5",#N/A,TRUE,"GENERAL"}</definedName>
    <definedName name="_____i6" localSheetId="3" hidden="1">{"TAB1",#N/A,TRUE,"GENERAL";"TAB2",#N/A,TRUE,"GENERAL";"TAB3",#N/A,TRUE,"GENERAL";"TAB4",#N/A,TRUE,"GENERAL";"TAB5",#N/A,TRUE,"GENERAL"}</definedName>
    <definedName name="_____i6" localSheetId="5" hidden="1">{"TAB1",#N/A,TRUE,"GENERAL";"TAB2",#N/A,TRUE,"GENERAL";"TAB3",#N/A,TRUE,"GENERAL";"TAB4",#N/A,TRUE,"GENERAL";"TAB5",#N/A,TRUE,"GENERAL"}</definedName>
    <definedName name="_____i6" hidden="1">{"TAB1",#N/A,TRUE,"GENERAL";"TAB2",#N/A,TRUE,"GENERAL";"TAB3",#N/A,TRUE,"GENERAL";"TAB4",#N/A,TRUE,"GENERAL";"TAB5",#N/A,TRUE,"GENERAL"}</definedName>
    <definedName name="_____i7" localSheetId="3" hidden="1">{"via1",#N/A,TRUE,"general";"via2",#N/A,TRUE,"general";"via3",#N/A,TRUE,"general"}</definedName>
    <definedName name="_____i7" localSheetId="5" hidden="1">{"via1",#N/A,TRUE,"general";"via2",#N/A,TRUE,"general";"via3",#N/A,TRUE,"general"}</definedName>
    <definedName name="_____i7" hidden="1">{"via1",#N/A,TRUE,"general";"via2",#N/A,TRUE,"general";"via3",#N/A,TRUE,"general"}</definedName>
    <definedName name="_____i77" localSheetId="3" hidden="1">{"TAB1",#N/A,TRUE,"GENERAL";"TAB2",#N/A,TRUE,"GENERAL";"TAB3",#N/A,TRUE,"GENERAL";"TAB4",#N/A,TRUE,"GENERAL";"TAB5",#N/A,TRUE,"GENERAL"}</definedName>
    <definedName name="_____i77" localSheetId="5" hidden="1">{"TAB1",#N/A,TRUE,"GENERAL";"TAB2",#N/A,TRUE,"GENERAL";"TAB3",#N/A,TRUE,"GENERAL";"TAB4",#N/A,TRUE,"GENERAL";"TAB5",#N/A,TRUE,"GENERAL"}</definedName>
    <definedName name="_____i77" hidden="1">{"TAB1",#N/A,TRUE,"GENERAL";"TAB2",#N/A,TRUE,"GENERAL";"TAB3",#N/A,TRUE,"GENERAL";"TAB4",#N/A,TRUE,"GENERAL";"TAB5",#N/A,TRUE,"GENERAL"}</definedName>
    <definedName name="_____i8" localSheetId="3" hidden="1">{"via1",#N/A,TRUE,"general";"via2",#N/A,TRUE,"general";"via3",#N/A,TRUE,"general"}</definedName>
    <definedName name="_____i8" localSheetId="5" hidden="1">{"via1",#N/A,TRUE,"general";"via2",#N/A,TRUE,"general";"via3",#N/A,TRUE,"general"}</definedName>
    <definedName name="_____i8" hidden="1">{"via1",#N/A,TRUE,"general";"via2",#N/A,TRUE,"general";"via3",#N/A,TRUE,"general"}</definedName>
    <definedName name="_____i9" localSheetId="3" hidden="1">{"TAB1",#N/A,TRUE,"GENERAL";"TAB2",#N/A,TRUE,"GENERAL";"TAB3",#N/A,TRUE,"GENERAL";"TAB4",#N/A,TRUE,"GENERAL";"TAB5",#N/A,TRUE,"GENERAL"}</definedName>
    <definedName name="_____i9" localSheetId="5" hidden="1">{"TAB1",#N/A,TRUE,"GENERAL";"TAB2",#N/A,TRUE,"GENERAL";"TAB3",#N/A,TRUE,"GENERAL";"TAB4",#N/A,TRUE,"GENERAL";"TAB5",#N/A,TRUE,"GENERAL"}</definedName>
    <definedName name="_____i9" hidden="1">{"TAB1",#N/A,TRUE,"GENERAL";"TAB2",#N/A,TRUE,"GENERAL";"TAB3",#N/A,TRUE,"GENERAL";"TAB4",#N/A,TRUE,"GENERAL";"TAB5",#N/A,TRUE,"GENERAL"}</definedName>
    <definedName name="_____ITM4">#REF!</definedName>
    <definedName name="_____k3" localSheetId="3" hidden="1">{"TAB1",#N/A,TRUE,"GENERAL";"TAB2",#N/A,TRUE,"GENERAL";"TAB3",#N/A,TRUE,"GENERAL";"TAB4",#N/A,TRUE,"GENERAL";"TAB5",#N/A,TRUE,"GENERAL"}</definedName>
    <definedName name="_____k3" localSheetId="5" hidden="1">{"TAB1",#N/A,TRUE,"GENERAL";"TAB2",#N/A,TRUE,"GENERAL";"TAB3",#N/A,TRUE,"GENERAL";"TAB4",#N/A,TRUE,"GENERAL";"TAB5",#N/A,TRUE,"GENERAL"}</definedName>
    <definedName name="_____k3" hidden="1">{"TAB1",#N/A,TRUE,"GENERAL";"TAB2",#N/A,TRUE,"GENERAL";"TAB3",#N/A,TRUE,"GENERAL";"TAB4",#N/A,TRUE,"GENERAL";"TAB5",#N/A,TRUE,"GENERAL"}</definedName>
    <definedName name="_____k4" localSheetId="3" hidden="1">{"via1",#N/A,TRUE,"general";"via2",#N/A,TRUE,"general";"via3",#N/A,TRUE,"general"}</definedName>
    <definedName name="_____k4" localSheetId="5" hidden="1">{"via1",#N/A,TRUE,"general";"via2",#N/A,TRUE,"general";"via3",#N/A,TRUE,"general"}</definedName>
    <definedName name="_____k4" hidden="1">{"via1",#N/A,TRUE,"general";"via2",#N/A,TRUE,"general";"via3",#N/A,TRUE,"general"}</definedName>
    <definedName name="_____k5" localSheetId="3" hidden="1">{"via1",#N/A,TRUE,"general";"via2",#N/A,TRUE,"general";"via3",#N/A,TRUE,"general"}</definedName>
    <definedName name="_____k5" localSheetId="5" hidden="1">{"via1",#N/A,TRUE,"general";"via2",#N/A,TRUE,"general";"via3",#N/A,TRUE,"general"}</definedName>
    <definedName name="_____k5" hidden="1">{"via1",#N/A,TRUE,"general";"via2",#N/A,TRUE,"general";"via3",#N/A,TRUE,"general"}</definedName>
    <definedName name="_____k6" localSheetId="3" hidden="1">{"TAB1",#N/A,TRUE,"GENERAL";"TAB2",#N/A,TRUE,"GENERAL";"TAB3",#N/A,TRUE,"GENERAL";"TAB4",#N/A,TRUE,"GENERAL";"TAB5",#N/A,TRUE,"GENERAL"}</definedName>
    <definedName name="_____k6" localSheetId="5" hidden="1">{"TAB1",#N/A,TRUE,"GENERAL";"TAB2",#N/A,TRUE,"GENERAL";"TAB3",#N/A,TRUE,"GENERAL";"TAB4",#N/A,TRUE,"GENERAL";"TAB5",#N/A,TRUE,"GENERAL"}</definedName>
    <definedName name="_____k6" hidden="1">{"TAB1",#N/A,TRUE,"GENERAL";"TAB2",#N/A,TRUE,"GENERAL";"TAB3",#N/A,TRUE,"GENERAL";"TAB4",#N/A,TRUE,"GENERAL";"TAB5",#N/A,TRUE,"GENERAL"}</definedName>
    <definedName name="_____k7" localSheetId="3" hidden="1">{"via1",#N/A,TRUE,"general";"via2",#N/A,TRUE,"general";"via3",#N/A,TRUE,"general"}</definedName>
    <definedName name="_____k7" localSheetId="5" hidden="1">{"via1",#N/A,TRUE,"general";"via2",#N/A,TRUE,"general";"via3",#N/A,TRUE,"general"}</definedName>
    <definedName name="_____k7" hidden="1">{"via1",#N/A,TRUE,"general";"via2",#N/A,TRUE,"general";"via3",#N/A,TRUE,"general"}</definedName>
    <definedName name="_____k8" localSheetId="3" hidden="1">{"via1",#N/A,TRUE,"general";"via2",#N/A,TRUE,"general";"via3",#N/A,TRUE,"general"}</definedName>
    <definedName name="_____k8" localSheetId="5" hidden="1">{"via1",#N/A,TRUE,"general";"via2",#N/A,TRUE,"general";"via3",#N/A,TRUE,"general"}</definedName>
    <definedName name="_____k8" hidden="1">{"via1",#N/A,TRUE,"general";"via2",#N/A,TRUE,"general";"via3",#N/A,TRUE,"general"}</definedName>
    <definedName name="_____k9" localSheetId="3" hidden="1">{"TAB1",#N/A,TRUE,"GENERAL";"TAB2",#N/A,TRUE,"GENERAL";"TAB3",#N/A,TRUE,"GENERAL";"TAB4",#N/A,TRUE,"GENERAL";"TAB5",#N/A,TRUE,"GENERAL"}</definedName>
    <definedName name="_____k9" localSheetId="5" hidden="1">{"TAB1",#N/A,TRUE,"GENERAL";"TAB2",#N/A,TRUE,"GENERAL";"TAB3",#N/A,TRUE,"GENERAL";"TAB4",#N/A,TRUE,"GENERAL";"TAB5",#N/A,TRUE,"GENERAL"}</definedName>
    <definedName name="_____k9" hidden="1">{"TAB1",#N/A,TRUE,"GENERAL";"TAB2",#N/A,TRUE,"GENERAL";"TAB3",#N/A,TRUE,"GENERAL";"TAB4",#N/A,TRUE,"GENERAL";"TAB5",#N/A,TRUE,"GENERAL"}</definedName>
    <definedName name="_____kjk6" localSheetId="3" hidden="1">{"TAB1",#N/A,TRUE,"GENERAL";"TAB2",#N/A,TRUE,"GENERAL";"TAB3",#N/A,TRUE,"GENERAL";"TAB4",#N/A,TRUE,"GENERAL";"TAB5",#N/A,TRUE,"GENERAL"}</definedName>
    <definedName name="_____kjk6" localSheetId="5" hidden="1">{"TAB1",#N/A,TRUE,"GENERAL";"TAB2",#N/A,TRUE,"GENERAL";"TAB3",#N/A,TRUE,"GENERAL";"TAB4",#N/A,TRUE,"GENERAL";"TAB5",#N/A,TRUE,"GENERAL"}</definedName>
    <definedName name="_____kjk6" hidden="1">{"TAB1",#N/A,TRUE,"GENERAL";"TAB2",#N/A,TRUE,"GENERAL";"TAB3",#N/A,TRUE,"GENERAL";"TAB4",#N/A,TRUE,"GENERAL";"TAB5",#N/A,TRUE,"GENERAL"}</definedName>
    <definedName name="_____m3" localSheetId="3" hidden="1">{"via1",#N/A,TRUE,"general";"via2",#N/A,TRUE,"general";"via3",#N/A,TRUE,"general"}</definedName>
    <definedName name="_____m3" localSheetId="5" hidden="1">{"via1",#N/A,TRUE,"general";"via2",#N/A,TRUE,"general";"via3",#N/A,TRUE,"general"}</definedName>
    <definedName name="_____m3" hidden="1">{"via1",#N/A,TRUE,"general";"via2",#N/A,TRUE,"general";"via3",#N/A,TRUE,"general"}</definedName>
    <definedName name="_____m4" localSheetId="3" hidden="1">{"TAB1",#N/A,TRUE,"GENERAL";"TAB2",#N/A,TRUE,"GENERAL";"TAB3",#N/A,TRUE,"GENERAL";"TAB4",#N/A,TRUE,"GENERAL";"TAB5",#N/A,TRUE,"GENERAL"}</definedName>
    <definedName name="_____m4" localSheetId="5" hidden="1">{"TAB1",#N/A,TRUE,"GENERAL";"TAB2",#N/A,TRUE,"GENERAL";"TAB3",#N/A,TRUE,"GENERAL";"TAB4",#N/A,TRUE,"GENERAL";"TAB5",#N/A,TRUE,"GENERAL"}</definedName>
    <definedName name="_____m4" hidden="1">{"TAB1",#N/A,TRUE,"GENERAL";"TAB2",#N/A,TRUE,"GENERAL";"TAB3",#N/A,TRUE,"GENERAL";"TAB4",#N/A,TRUE,"GENERAL";"TAB5",#N/A,TRUE,"GENERAL"}</definedName>
    <definedName name="_____m5" localSheetId="3" hidden="1">{"via1",#N/A,TRUE,"general";"via2",#N/A,TRUE,"general";"via3",#N/A,TRUE,"general"}</definedName>
    <definedName name="_____m5" localSheetId="5" hidden="1">{"via1",#N/A,TRUE,"general";"via2",#N/A,TRUE,"general";"via3",#N/A,TRUE,"general"}</definedName>
    <definedName name="_____m5" hidden="1">{"via1",#N/A,TRUE,"general";"via2",#N/A,TRUE,"general";"via3",#N/A,TRUE,"general"}</definedName>
    <definedName name="_____m6" localSheetId="3" hidden="1">{"TAB1",#N/A,TRUE,"GENERAL";"TAB2",#N/A,TRUE,"GENERAL";"TAB3",#N/A,TRUE,"GENERAL";"TAB4",#N/A,TRUE,"GENERAL";"TAB5",#N/A,TRUE,"GENERAL"}</definedName>
    <definedName name="_____m6" localSheetId="5" hidden="1">{"TAB1",#N/A,TRUE,"GENERAL";"TAB2",#N/A,TRUE,"GENERAL";"TAB3",#N/A,TRUE,"GENERAL";"TAB4",#N/A,TRUE,"GENERAL";"TAB5",#N/A,TRUE,"GENERAL"}</definedName>
    <definedName name="_____m6" hidden="1">{"TAB1",#N/A,TRUE,"GENERAL";"TAB2",#N/A,TRUE,"GENERAL";"TAB3",#N/A,TRUE,"GENERAL";"TAB4",#N/A,TRUE,"GENERAL";"TAB5",#N/A,TRUE,"GENERAL"}</definedName>
    <definedName name="_____m7" localSheetId="3" hidden="1">{"TAB1",#N/A,TRUE,"GENERAL";"TAB2",#N/A,TRUE,"GENERAL";"TAB3",#N/A,TRUE,"GENERAL";"TAB4",#N/A,TRUE,"GENERAL";"TAB5",#N/A,TRUE,"GENERAL"}</definedName>
    <definedName name="_____m7" localSheetId="5" hidden="1">{"TAB1",#N/A,TRUE,"GENERAL";"TAB2",#N/A,TRUE,"GENERAL";"TAB3",#N/A,TRUE,"GENERAL";"TAB4",#N/A,TRUE,"GENERAL";"TAB5",#N/A,TRUE,"GENERAL"}</definedName>
    <definedName name="_____m7" hidden="1">{"TAB1",#N/A,TRUE,"GENERAL";"TAB2",#N/A,TRUE,"GENERAL";"TAB3",#N/A,TRUE,"GENERAL";"TAB4",#N/A,TRUE,"GENERAL";"TAB5",#N/A,TRUE,"GENERAL"}</definedName>
    <definedName name="_____m8" localSheetId="3" hidden="1">{"via1",#N/A,TRUE,"general";"via2",#N/A,TRUE,"general";"via3",#N/A,TRUE,"general"}</definedName>
    <definedName name="_____m8" localSheetId="5" hidden="1">{"via1",#N/A,TRUE,"general";"via2",#N/A,TRUE,"general";"via3",#N/A,TRUE,"general"}</definedName>
    <definedName name="_____m8" hidden="1">{"via1",#N/A,TRUE,"general";"via2",#N/A,TRUE,"general";"via3",#N/A,TRUE,"general"}</definedName>
    <definedName name="_____m9" localSheetId="3" hidden="1">{"via1",#N/A,TRUE,"general";"via2",#N/A,TRUE,"general";"via3",#N/A,TRUE,"general"}</definedName>
    <definedName name="_____m9" localSheetId="5" hidden="1">{"via1",#N/A,TRUE,"general";"via2",#N/A,TRUE,"general";"via3",#N/A,TRUE,"general"}</definedName>
    <definedName name="_____m9" hidden="1">{"via1",#N/A,TRUE,"general";"via2",#N/A,TRUE,"general";"via3",#N/A,TRUE,"general"}</definedName>
    <definedName name="_____MA2">#REF!</definedName>
    <definedName name="_____mes1">[7]COSTOS!$E$5</definedName>
    <definedName name="_____Mes2">[7]COSTOS!$F$5</definedName>
    <definedName name="_____Mes3">[7]COSTOS!$G$5</definedName>
    <definedName name="_____n3" localSheetId="3" hidden="1">{"TAB1",#N/A,TRUE,"GENERAL";"TAB2",#N/A,TRUE,"GENERAL";"TAB3",#N/A,TRUE,"GENERAL";"TAB4",#N/A,TRUE,"GENERAL";"TAB5",#N/A,TRUE,"GENERAL"}</definedName>
    <definedName name="_____n3" localSheetId="5" hidden="1">{"TAB1",#N/A,TRUE,"GENERAL";"TAB2",#N/A,TRUE,"GENERAL";"TAB3",#N/A,TRUE,"GENERAL";"TAB4",#N/A,TRUE,"GENERAL";"TAB5",#N/A,TRUE,"GENERAL"}</definedName>
    <definedName name="_____n3" hidden="1">{"TAB1",#N/A,TRUE,"GENERAL";"TAB2",#N/A,TRUE,"GENERAL";"TAB3",#N/A,TRUE,"GENERAL";"TAB4",#N/A,TRUE,"GENERAL";"TAB5",#N/A,TRUE,"GENERAL"}</definedName>
    <definedName name="_____n4" localSheetId="3" hidden="1">{"via1",#N/A,TRUE,"general";"via2",#N/A,TRUE,"general";"via3",#N/A,TRUE,"general"}</definedName>
    <definedName name="_____n4" localSheetId="5" hidden="1">{"via1",#N/A,TRUE,"general";"via2",#N/A,TRUE,"general";"via3",#N/A,TRUE,"general"}</definedName>
    <definedName name="_____n4" hidden="1">{"via1",#N/A,TRUE,"general";"via2",#N/A,TRUE,"general";"via3",#N/A,TRUE,"general"}</definedName>
    <definedName name="_____n5" localSheetId="3" hidden="1">{"TAB1",#N/A,TRUE,"GENERAL";"TAB2",#N/A,TRUE,"GENERAL";"TAB3",#N/A,TRUE,"GENERAL";"TAB4",#N/A,TRUE,"GENERAL";"TAB5",#N/A,TRUE,"GENERAL"}</definedName>
    <definedName name="_____n5" localSheetId="5" hidden="1">{"TAB1",#N/A,TRUE,"GENERAL";"TAB2",#N/A,TRUE,"GENERAL";"TAB3",#N/A,TRUE,"GENERAL";"TAB4",#N/A,TRUE,"GENERAL";"TAB5",#N/A,TRUE,"GENERAL"}</definedName>
    <definedName name="_____n5" hidden="1">{"TAB1",#N/A,TRUE,"GENERAL";"TAB2",#N/A,TRUE,"GENERAL";"TAB3",#N/A,TRUE,"GENERAL";"TAB4",#N/A,TRUE,"GENERAL";"TAB5",#N/A,TRUE,"GENERAL"}</definedName>
    <definedName name="_____nyn7" localSheetId="3" hidden="1">{"via1",#N/A,TRUE,"general";"via2",#N/A,TRUE,"general";"via3",#N/A,TRUE,"general"}</definedName>
    <definedName name="_____nyn7" localSheetId="5" hidden="1">{"via1",#N/A,TRUE,"general";"via2",#N/A,TRUE,"general";"via3",#N/A,TRUE,"general"}</definedName>
    <definedName name="_____nyn7" hidden="1">{"via1",#N/A,TRUE,"general";"via2",#N/A,TRUE,"general";"via3",#N/A,TRUE,"general"}</definedName>
    <definedName name="_____o4" localSheetId="3" hidden="1">{"via1",#N/A,TRUE,"general";"via2",#N/A,TRUE,"general";"via3",#N/A,TRUE,"general"}</definedName>
    <definedName name="_____o4" localSheetId="5" hidden="1">{"via1",#N/A,TRUE,"general";"via2",#N/A,TRUE,"general";"via3",#N/A,TRUE,"general"}</definedName>
    <definedName name="_____o4" hidden="1">{"via1",#N/A,TRUE,"general";"via2",#N/A,TRUE,"general";"via3",#N/A,TRUE,"general"}</definedName>
    <definedName name="_____o5" localSheetId="3" hidden="1">{"TAB1",#N/A,TRUE,"GENERAL";"TAB2",#N/A,TRUE,"GENERAL";"TAB3",#N/A,TRUE,"GENERAL";"TAB4",#N/A,TRUE,"GENERAL";"TAB5",#N/A,TRUE,"GENERAL"}</definedName>
    <definedName name="_____o5" localSheetId="5" hidden="1">{"TAB1",#N/A,TRUE,"GENERAL";"TAB2",#N/A,TRUE,"GENERAL";"TAB3",#N/A,TRUE,"GENERAL";"TAB4",#N/A,TRUE,"GENERAL";"TAB5",#N/A,TRUE,"GENERAL"}</definedName>
    <definedName name="_____o5" hidden="1">{"TAB1",#N/A,TRUE,"GENERAL";"TAB2",#N/A,TRUE,"GENERAL";"TAB3",#N/A,TRUE,"GENERAL";"TAB4",#N/A,TRUE,"GENERAL";"TAB5",#N/A,TRUE,"GENERAL"}</definedName>
    <definedName name="_____o6" localSheetId="3" hidden="1">{"TAB1",#N/A,TRUE,"GENERAL";"TAB2",#N/A,TRUE,"GENERAL";"TAB3",#N/A,TRUE,"GENERAL";"TAB4",#N/A,TRUE,"GENERAL";"TAB5",#N/A,TRUE,"GENERAL"}</definedName>
    <definedName name="_____o6" localSheetId="5" hidden="1">{"TAB1",#N/A,TRUE,"GENERAL";"TAB2",#N/A,TRUE,"GENERAL";"TAB3",#N/A,TRUE,"GENERAL";"TAB4",#N/A,TRUE,"GENERAL";"TAB5",#N/A,TRUE,"GENERAL"}</definedName>
    <definedName name="_____o6" hidden="1">{"TAB1",#N/A,TRUE,"GENERAL";"TAB2",#N/A,TRUE,"GENERAL";"TAB3",#N/A,TRUE,"GENERAL";"TAB4",#N/A,TRUE,"GENERAL";"TAB5",#N/A,TRUE,"GENERAL"}</definedName>
    <definedName name="_____o7" localSheetId="3" hidden="1">{"TAB1",#N/A,TRUE,"GENERAL";"TAB2",#N/A,TRUE,"GENERAL";"TAB3",#N/A,TRUE,"GENERAL";"TAB4",#N/A,TRUE,"GENERAL";"TAB5",#N/A,TRUE,"GENERAL"}</definedName>
    <definedName name="_____o7" localSheetId="5" hidden="1">{"TAB1",#N/A,TRUE,"GENERAL";"TAB2",#N/A,TRUE,"GENERAL";"TAB3",#N/A,TRUE,"GENERAL";"TAB4",#N/A,TRUE,"GENERAL";"TAB5",#N/A,TRUE,"GENERAL"}</definedName>
    <definedName name="_____o7" hidden="1">{"TAB1",#N/A,TRUE,"GENERAL";"TAB2",#N/A,TRUE,"GENERAL";"TAB3",#N/A,TRUE,"GENERAL";"TAB4",#N/A,TRUE,"GENERAL";"TAB5",#N/A,TRUE,"GENERAL"}</definedName>
    <definedName name="_____o8" localSheetId="3" hidden="1">{"via1",#N/A,TRUE,"general";"via2",#N/A,TRUE,"general";"via3",#N/A,TRUE,"general"}</definedName>
    <definedName name="_____o8" localSheetId="5" hidden="1">{"via1",#N/A,TRUE,"general";"via2",#N/A,TRUE,"general";"via3",#N/A,TRUE,"general"}</definedName>
    <definedName name="_____o8" hidden="1">{"via1",#N/A,TRUE,"general";"via2",#N/A,TRUE,"general";"via3",#N/A,TRUE,"general"}</definedName>
    <definedName name="_____o9" localSheetId="3" hidden="1">{"TAB1",#N/A,TRUE,"GENERAL";"TAB2",#N/A,TRUE,"GENERAL";"TAB3",#N/A,TRUE,"GENERAL";"TAB4",#N/A,TRUE,"GENERAL";"TAB5",#N/A,TRUE,"GENERAL"}</definedName>
    <definedName name="_____o9" localSheetId="5" hidden="1">{"TAB1",#N/A,TRUE,"GENERAL";"TAB2",#N/A,TRUE,"GENERAL";"TAB3",#N/A,TRUE,"GENERAL";"TAB4",#N/A,TRUE,"GENERAL";"TAB5",#N/A,TRUE,"GENERAL"}</definedName>
    <definedName name="_____o9" hidden="1">{"TAB1",#N/A,TRUE,"GENERAL";"TAB2",#N/A,TRUE,"GENERAL";"TAB3",#N/A,TRUE,"GENERAL";"TAB4",#N/A,TRUE,"GENERAL";"TAB5",#N/A,TRUE,"GENERAL"}</definedName>
    <definedName name="_____p6" localSheetId="3" hidden="1">{"via1",#N/A,TRUE,"general";"via2",#N/A,TRUE,"general";"via3",#N/A,TRUE,"general"}</definedName>
    <definedName name="_____p6" localSheetId="5" hidden="1">{"via1",#N/A,TRUE,"general";"via2",#N/A,TRUE,"general";"via3",#N/A,TRUE,"general"}</definedName>
    <definedName name="_____p6" hidden="1">{"via1",#N/A,TRUE,"general";"via2",#N/A,TRUE,"general";"via3",#N/A,TRUE,"general"}</definedName>
    <definedName name="_____p7" localSheetId="3" hidden="1">{"via1",#N/A,TRUE,"general";"via2",#N/A,TRUE,"general";"via3",#N/A,TRUE,"general"}</definedName>
    <definedName name="_____p7" localSheetId="5" hidden="1">{"via1",#N/A,TRUE,"general";"via2",#N/A,TRUE,"general";"via3",#N/A,TRUE,"general"}</definedName>
    <definedName name="_____p7" hidden="1">{"via1",#N/A,TRUE,"general";"via2",#N/A,TRUE,"general";"via3",#N/A,TRUE,"general"}</definedName>
    <definedName name="_____p8" localSheetId="3" hidden="1">{"TAB1",#N/A,TRUE,"GENERAL";"TAB2",#N/A,TRUE,"GENERAL";"TAB3",#N/A,TRUE,"GENERAL";"TAB4",#N/A,TRUE,"GENERAL";"TAB5",#N/A,TRUE,"GENERAL"}</definedName>
    <definedName name="_____p8" localSheetId="5" hidden="1">{"TAB1",#N/A,TRUE,"GENERAL";"TAB2",#N/A,TRUE,"GENERAL";"TAB3",#N/A,TRUE,"GENERAL";"TAB4",#N/A,TRUE,"GENERAL";"TAB5",#N/A,TRUE,"GENERAL"}</definedName>
    <definedName name="_____p8" hidden="1">{"TAB1",#N/A,TRUE,"GENERAL";"TAB2",#N/A,TRUE,"GENERAL";"TAB3",#N/A,TRUE,"GENERAL";"TAB4",#N/A,TRUE,"GENERAL";"TAB5",#N/A,TRUE,"GENERAL"}</definedName>
    <definedName name="_____PJ50">#REF!</definedName>
    <definedName name="_____pj51">#REF!</definedName>
    <definedName name="_____r" localSheetId="3" hidden="1">{"TAB1",#N/A,TRUE,"GENERAL";"TAB2",#N/A,TRUE,"GENERAL";"TAB3",#N/A,TRUE,"GENERAL";"TAB4",#N/A,TRUE,"GENERAL";"TAB5",#N/A,TRUE,"GENERAL"}</definedName>
    <definedName name="_____r" localSheetId="5" hidden="1">{"TAB1",#N/A,TRUE,"GENERAL";"TAB2",#N/A,TRUE,"GENERAL";"TAB3",#N/A,TRUE,"GENERAL";"TAB4",#N/A,TRUE,"GENERAL";"TAB5",#N/A,TRUE,"GENERAL"}</definedName>
    <definedName name="_____r" hidden="1">{"TAB1",#N/A,TRUE,"GENERAL";"TAB2",#N/A,TRUE,"GENERAL";"TAB3",#N/A,TRUE,"GENERAL";"TAB4",#N/A,TRUE,"GENERAL";"TAB5",#N/A,TRUE,"GENERAL"}</definedName>
    <definedName name="_____r4r" localSheetId="3" hidden="1">{"via1",#N/A,TRUE,"general";"via2",#N/A,TRUE,"general";"via3",#N/A,TRUE,"general"}</definedName>
    <definedName name="_____r4r" localSheetId="5" hidden="1">{"via1",#N/A,TRUE,"general";"via2",#N/A,TRUE,"general";"via3",#N/A,TRUE,"general"}</definedName>
    <definedName name="_____r4r" hidden="1">{"via1",#N/A,TRUE,"general";"via2",#N/A,TRUE,"general";"via3",#N/A,TRUE,"general"}</definedName>
    <definedName name="_____rc">#REF!</definedName>
    <definedName name="_____rtu6" localSheetId="3" hidden="1">{"via1",#N/A,TRUE,"general";"via2",#N/A,TRUE,"general";"via3",#N/A,TRUE,"general"}</definedName>
    <definedName name="_____rtu6" localSheetId="5" hidden="1">{"via1",#N/A,TRUE,"general";"via2",#N/A,TRUE,"general";"via3",#N/A,TRUE,"general"}</definedName>
    <definedName name="_____rtu6" hidden="1">{"via1",#N/A,TRUE,"general";"via2",#N/A,TRUE,"general";"via3",#N/A,TRUE,"general"}</definedName>
    <definedName name="_____s1" localSheetId="3" hidden="1">{"via1",#N/A,TRUE,"general";"via2",#N/A,TRUE,"general";"via3",#N/A,TRUE,"general"}</definedName>
    <definedName name="_____s1" localSheetId="5" hidden="1">{"via1",#N/A,TRUE,"general";"via2",#N/A,TRUE,"general";"via3",#N/A,TRUE,"general"}</definedName>
    <definedName name="_____s1" hidden="1">{"via1",#N/A,TRUE,"general";"via2",#N/A,TRUE,"general";"via3",#N/A,TRUE,"general"}</definedName>
    <definedName name="_____s2" localSheetId="3" hidden="1">{"TAB1",#N/A,TRUE,"GENERAL";"TAB2",#N/A,TRUE,"GENERAL";"TAB3",#N/A,TRUE,"GENERAL";"TAB4",#N/A,TRUE,"GENERAL";"TAB5",#N/A,TRUE,"GENERAL"}</definedName>
    <definedName name="_____s2" localSheetId="5" hidden="1">{"TAB1",#N/A,TRUE,"GENERAL";"TAB2",#N/A,TRUE,"GENERAL";"TAB3",#N/A,TRUE,"GENERAL";"TAB4",#N/A,TRUE,"GENERAL";"TAB5",#N/A,TRUE,"GENERAL"}</definedName>
    <definedName name="_____s2" hidden="1">{"TAB1",#N/A,TRUE,"GENERAL";"TAB2",#N/A,TRUE,"GENERAL";"TAB3",#N/A,TRUE,"GENERAL";"TAB4",#N/A,TRUE,"GENERAL";"TAB5",#N/A,TRUE,"GENERAL"}</definedName>
    <definedName name="_____s3" localSheetId="3" hidden="1">{"TAB1",#N/A,TRUE,"GENERAL";"TAB2",#N/A,TRUE,"GENERAL";"TAB3",#N/A,TRUE,"GENERAL";"TAB4",#N/A,TRUE,"GENERAL";"TAB5",#N/A,TRUE,"GENERAL"}</definedName>
    <definedName name="_____s3" localSheetId="5" hidden="1">{"TAB1",#N/A,TRUE,"GENERAL";"TAB2",#N/A,TRUE,"GENERAL";"TAB3",#N/A,TRUE,"GENERAL";"TAB4",#N/A,TRUE,"GENERAL";"TAB5",#N/A,TRUE,"GENERAL"}</definedName>
    <definedName name="_____s3" hidden="1">{"TAB1",#N/A,TRUE,"GENERAL";"TAB2",#N/A,TRUE,"GENERAL";"TAB3",#N/A,TRUE,"GENERAL";"TAB4",#N/A,TRUE,"GENERAL";"TAB5",#N/A,TRUE,"GENERAL"}</definedName>
    <definedName name="_____s4" localSheetId="3" hidden="1">{"via1",#N/A,TRUE,"general";"via2",#N/A,TRUE,"general";"via3",#N/A,TRUE,"general"}</definedName>
    <definedName name="_____s4" localSheetId="5" hidden="1">{"via1",#N/A,TRUE,"general";"via2",#N/A,TRUE,"general";"via3",#N/A,TRUE,"general"}</definedName>
    <definedName name="_____s4" hidden="1">{"via1",#N/A,TRUE,"general";"via2",#N/A,TRUE,"general";"via3",#N/A,TRUE,"general"}</definedName>
    <definedName name="_____s5" localSheetId="3" hidden="1">{"via1",#N/A,TRUE,"general";"via2",#N/A,TRUE,"general";"via3",#N/A,TRUE,"general"}</definedName>
    <definedName name="_____s5" localSheetId="5" hidden="1">{"via1",#N/A,TRUE,"general";"via2",#N/A,TRUE,"general";"via3",#N/A,TRUE,"general"}</definedName>
    <definedName name="_____s5" hidden="1">{"via1",#N/A,TRUE,"general";"via2",#N/A,TRUE,"general";"via3",#N/A,TRUE,"general"}</definedName>
    <definedName name="_____s6" localSheetId="3" hidden="1">{"TAB1",#N/A,TRUE,"GENERAL";"TAB2",#N/A,TRUE,"GENERAL";"TAB3",#N/A,TRUE,"GENERAL";"TAB4",#N/A,TRUE,"GENERAL";"TAB5",#N/A,TRUE,"GENERAL"}</definedName>
    <definedName name="_____s6" localSheetId="5" hidden="1">{"TAB1",#N/A,TRUE,"GENERAL";"TAB2",#N/A,TRUE,"GENERAL";"TAB3",#N/A,TRUE,"GENERAL";"TAB4",#N/A,TRUE,"GENERAL";"TAB5",#N/A,TRUE,"GENERAL"}</definedName>
    <definedName name="_____s6" hidden="1">{"TAB1",#N/A,TRUE,"GENERAL";"TAB2",#N/A,TRUE,"GENERAL";"TAB3",#N/A,TRUE,"GENERAL";"TAB4",#N/A,TRUE,"GENERAL";"TAB5",#N/A,TRUE,"GENERAL"}</definedName>
    <definedName name="_____s7" localSheetId="3" hidden="1">{"via1",#N/A,TRUE,"general";"via2",#N/A,TRUE,"general";"via3",#N/A,TRUE,"general"}</definedName>
    <definedName name="_____s7" localSheetId="5" hidden="1">{"via1",#N/A,TRUE,"general";"via2",#N/A,TRUE,"general";"via3",#N/A,TRUE,"general"}</definedName>
    <definedName name="_____s7" hidden="1">{"via1",#N/A,TRUE,"general";"via2",#N/A,TRUE,"general";"via3",#N/A,TRUE,"general"}</definedName>
    <definedName name="_____SBC1">[3]INV!$A$12:$D$15</definedName>
    <definedName name="_____SBC3">[3]INV!$F$12:$I$15</definedName>
    <definedName name="_____SBC5">[3]INV!$K$12:$N$15</definedName>
    <definedName name="_____t3" localSheetId="3" hidden="1">{"TAB1",#N/A,TRUE,"GENERAL";"TAB2",#N/A,TRUE,"GENERAL";"TAB3",#N/A,TRUE,"GENERAL";"TAB4",#N/A,TRUE,"GENERAL";"TAB5",#N/A,TRUE,"GENERAL"}</definedName>
    <definedName name="_____t3" localSheetId="5" hidden="1">{"TAB1",#N/A,TRUE,"GENERAL";"TAB2",#N/A,TRUE,"GENERAL";"TAB3",#N/A,TRUE,"GENERAL";"TAB4",#N/A,TRUE,"GENERAL";"TAB5",#N/A,TRUE,"GENERAL"}</definedName>
    <definedName name="_____t3" hidden="1">{"TAB1",#N/A,TRUE,"GENERAL";"TAB2",#N/A,TRUE,"GENERAL";"TAB3",#N/A,TRUE,"GENERAL";"TAB4",#N/A,TRUE,"GENERAL";"TAB5",#N/A,TRUE,"GENERAL"}</definedName>
    <definedName name="_____t4" localSheetId="3" hidden="1">{"via1",#N/A,TRUE,"general";"via2",#N/A,TRUE,"general";"via3",#N/A,TRUE,"general"}</definedName>
    <definedName name="_____t4" localSheetId="5" hidden="1">{"via1",#N/A,TRUE,"general";"via2",#N/A,TRUE,"general";"via3",#N/A,TRUE,"general"}</definedName>
    <definedName name="_____t4" hidden="1">{"via1",#N/A,TRUE,"general";"via2",#N/A,TRUE,"general";"via3",#N/A,TRUE,"general"}</definedName>
    <definedName name="_____t5" localSheetId="3" hidden="1">{"TAB1",#N/A,TRUE,"GENERAL";"TAB2",#N/A,TRUE,"GENERAL";"TAB3",#N/A,TRUE,"GENERAL";"TAB4",#N/A,TRUE,"GENERAL";"TAB5",#N/A,TRUE,"GENERAL"}</definedName>
    <definedName name="_____t5" localSheetId="5" hidden="1">{"TAB1",#N/A,TRUE,"GENERAL";"TAB2",#N/A,TRUE,"GENERAL";"TAB3",#N/A,TRUE,"GENERAL";"TAB4",#N/A,TRUE,"GENERAL";"TAB5",#N/A,TRUE,"GENERAL"}</definedName>
    <definedName name="_____t5" hidden="1">{"TAB1",#N/A,TRUE,"GENERAL";"TAB2",#N/A,TRUE,"GENERAL";"TAB3",#N/A,TRUE,"GENERAL";"TAB4",#N/A,TRUE,"GENERAL";"TAB5",#N/A,TRUE,"GENERAL"}</definedName>
    <definedName name="_____t6" localSheetId="3" hidden="1">{"via1",#N/A,TRUE,"general";"via2",#N/A,TRUE,"general";"via3",#N/A,TRUE,"general"}</definedName>
    <definedName name="_____t6" localSheetId="5" hidden="1">{"via1",#N/A,TRUE,"general";"via2",#N/A,TRUE,"general";"via3",#N/A,TRUE,"general"}</definedName>
    <definedName name="_____t6" hidden="1">{"via1",#N/A,TRUE,"general";"via2",#N/A,TRUE,"general";"via3",#N/A,TRUE,"general"}</definedName>
    <definedName name="_____t66" localSheetId="3" hidden="1">{"TAB1",#N/A,TRUE,"GENERAL";"TAB2",#N/A,TRUE,"GENERAL";"TAB3",#N/A,TRUE,"GENERAL";"TAB4",#N/A,TRUE,"GENERAL";"TAB5",#N/A,TRUE,"GENERAL"}</definedName>
    <definedName name="_____t66" localSheetId="5" hidden="1">{"TAB1",#N/A,TRUE,"GENERAL";"TAB2",#N/A,TRUE,"GENERAL";"TAB3",#N/A,TRUE,"GENERAL";"TAB4",#N/A,TRUE,"GENERAL";"TAB5",#N/A,TRUE,"GENERAL"}</definedName>
    <definedName name="_____t66" hidden="1">{"TAB1",#N/A,TRUE,"GENERAL";"TAB2",#N/A,TRUE,"GENERAL";"TAB3",#N/A,TRUE,"GENERAL";"TAB4",#N/A,TRUE,"GENERAL";"TAB5",#N/A,TRUE,"GENERAL"}</definedName>
    <definedName name="_____t7" localSheetId="3" hidden="1">{"via1",#N/A,TRUE,"general";"via2",#N/A,TRUE,"general";"via3",#N/A,TRUE,"general"}</definedName>
    <definedName name="_____t7" localSheetId="5" hidden="1">{"via1",#N/A,TRUE,"general";"via2",#N/A,TRUE,"general";"via3",#N/A,TRUE,"general"}</definedName>
    <definedName name="_____t7" hidden="1">{"via1",#N/A,TRUE,"general";"via2",#N/A,TRUE,"general";"via3",#N/A,TRUE,"general"}</definedName>
    <definedName name="_____t77" localSheetId="3" hidden="1">{"TAB1",#N/A,TRUE,"GENERAL";"TAB2",#N/A,TRUE,"GENERAL";"TAB3",#N/A,TRUE,"GENERAL";"TAB4",#N/A,TRUE,"GENERAL";"TAB5",#N/A,TRUE,"GENERAL"}</definedName>
    <definedName name="_____t77" localSheetId="5" hidden="1">{"TAB1",#N/A,TRUE,"GENERAL";"TAB2",#N/A,TRUE,"GENERAL";"TAB3",#N/A,TRUE,"GENERAL";"TAB4",#N/A,TRUE,"GENERAL";"TAB5",#N/A,TRUE,"GENERAL"}</definedName>
    <definedName name="_____t77" hidden="1">{"TAB1",#N/A,TRUE,"GENERAL";"TAB2",#N/A,TRUE,"GENERAL";"TAB3",#N/A,TRUE,"GENERAL";"TAB4",#N/A,TRUE,"GENERAL";"TAB5",#N/A,TRUE,"GENERAL"}</definedName>
    <definedName name="_____t8" localSheetId="3" hidden="1">{"TAB1",#N/A,TRUE,"GENERAL";"TAB2",#N/A,TRUE,"GENERAL";"TAB3",#N/A,TRUE,"GENERAL";"TAB4",#N/A,TRUE,"GENERAL";"TAB5",#N/A,TRUE,"GENERAL"}</definedName>
    <definedName name="_____t8" localSheetId="5" hidden="1">{"TAB1",#N/A,TRUE,"GENERAL";"TAB2",#N/A,TRUE,"GENERAL";"TAB3",#N/A,TRUE,"GENERAL";"TAB4",#N/A,TRUE,"GENERAL";"TAB5",#N/A,TRUE,"GENERAL"}</definedName>
    <definedName name="_____t8" hidden="1">{"TAB1",#N/A,TRUE,"GENERAL";"TAB2",#N/A,TRUE,"GENERAL";"TAB3",#N/A,TRUE,"GENERAL";"TAB4",#N/A,TRUE,"GENERAL";"TAB5",#N/A,TRUE,"GENERAL"}</definedName>
    <definedName name="_____t88" localSheetId="3" hidden="1">{"via1",#N/A,TRUE,"general";"via2",#N/A,TRUE,"general";"via3",#N/A,TRUE,"general"}</definedName>
    <definedName name="_____t88" localSheetId="5" hidden="1">{"via1",#N/A,TRUE,"general";"via2",#N/A,TRUE,"general";"via3",#N/A,TRUE,"general"}</definedName>
    <definedName name="_____t88" hidden="1">{"via1",#N/A,TRUE,"general";"via2",#N/A,TRUE,"general";"via3",#N/A,TRUE,"general"}</definedName>
    <definedName name="_____t9" localSheetId="3" hidden="1">{"TAB1",#N/A,TRUE,"GENERAL";"TAB2",#N/A,TRUE,"GENERAL";"TAB3",#N/A,TRUE,"GENERAL";"TAB4",#N/A,TRUE,"GENERAL";"TAB5",#N/A,TRUE,"GENERAL"}</definedName>
    <definedName name="_____t9" localSheetId="5" hidden="1">{"TAB1",#N/A,TRUE,"GENERAL";"TAB2",#N/A,TRUE,"GENERAL";"TAB3",#N/A,TRUE,"GENERAL";"TAB4",#N/A,TRUE,"GENERAL";"TAB5",#N/A,TRUE,"GENERAL"}</definedName>
    <definedName name="_____t9" hidden="1">{"TAB1",#N/A,TRUE,"GENERAL";"TAB2",#N/A,TRUE,"GENERAL";"TAB3",#N/A,TRUE,"GENERAL";"TAB4",#N/A,TRUE,"GENERAL";"TAB5",#N/A,TRUE,"GENERAL"}</definedName>
    <definedName name="_____t99" localSheetId="3" hidden="1">{"via1",#N/A,TRUE,"general";"via2",#N/A,TRUE,"general";"via3",#N/A,TRUE,"general"}</definedName>
    <definedName name="_____t99" localSheetId="5" hidden="1">{"via1",#N/A,TRUE,"general";"via2",#N/A,TRUE,"general";"via3",#N/A,TRUE,"general"}</definedName>
    <definedName name="_____t99" hidden="1">{"via1",#N/A,TRUE,"general";"via2",#N/A,TRUE,"general";"via3",#N/A,TRUE,"general"}</definedName>
    <definedName name="_____u4" localSheetId="3" hidden="1">{"TAB1",#N/A,TRUE,"GENERAL";"TAB2",#N/A,TRUE,"GENERAL";"TAB3",#N/A,TRUE,"GENERAL";"TAB4",#N/A,TRUE,"GENERAL";"TAB5",#N/A,TRUE,"GENERAL"}</definedName>
    <definedName name="_____u4" localSheetId="5" hidden="1">{"TAB1",#N/A,TRUE,"GENERAL";"TAB2",#N/A,TRUE,"GENERAL";"TAB3",#N/A,TRUE,"GENERAL";"TAB4",#N/A,TRUE,"GENERAL";"TAB5",#N/A,TRUE,"GENERAL"}</definedName>
    <definedName name="_____u4" hidden="1">{"TAB1",#N/A,TRUE,"GENERAL";"TAB2",#N/A,TRUE,"GENERAL";"TAB3",#N/A,TRUE,"GENERAL";"TAB4",#N/A,TRUE,"GENERAL";"TAB5",#N/A,TRUE,"GENERAL"}</definedName>
    <definedName name="_____u5" localSheetId="3" hidden="1">{"TAB1",#N/A,TRUE,"GENERAL";"TAB2",#N/A,TRUE,"GENERAL";"TAB3",#N/A,TRUE,"GENERAL";"TAB4",#N/A,TRUE,"GENERAL";"TAB5",#N/A,TRUE,"GENERAL"}</definedName>
    <definedName name="_____u5" localSheetId="5" hidden="1">{"TAB1",#N/A,TRUE,"GENERAL";"TAB2",#N/A,TRUE,"GENERAL";"TAB3",#N/A,TRUE,"GENERAL";"TAB4",#N/A,TRUE,"GENERAL";"TAB5",#N/A,TRUE,"GENERAL"}</definedName>
    <definedName name="_____u5" hidden="1">{"TAB1",#N/A,TRUE,"GENERAL";"TAB2",#N/A,TRUE,"GENERAL";"TAB3",#N/A,TRUE,"GENERAL";"TAB4",#N/A,TRUE,"GENERAL";"TAB5",#N/A,TRUE,"GENERAL"}</definedName>
    <definedName name="_____u6" localSheetId="3" hidden="1">{"TAB1",#N/A,TRUE,"GENERAL";"TAB2",#N/A,TRUE,"GENERAL";"TAB3",#N/A,TRUE,"GENERAL";"TAB4",#N/A,TRUE,"GENERAL";"TAB5",#N/A,TRUE,"GENERAL"}</definedName>
    <definedName name="_____u6" localSheetId="5" hidden="1">{"TAB1",#N/A,TRUE,"GENERAL";"TAB2",#N/A,TRUE,"GENERAL";"TAB3",#N/A,TRUE,"GENERAL";"TAB4",#N/A,TRUE,"GENERAL";"TAB5",#N/A,TRUE,"GENERAL"}</definedName>
    <definedName name="_____u6" hidden="1">{"TAB1",#N/A,TRUE,"GENERAL";"TAB2",#N/A,TRUE,"GENERAL";"TAB3",#N/A,TRUE,"GENERAL";"TAB4",#N/A,TRUE,"GENERAL";"TAB5",#N/A,TRUE,"GENERAL"}</definedName>
    <definedName name="_____u7" localSheetId="3" hidden="1">{"via1",#N/A,TRUE,"general";"via2",#N/A,TRUE,"general";"via3",#N/A,TRUE,"general"}</definedName>
    <definedName name="_____u7" localSheetId="5" hidden="1">{"via1",#N/A,TRUE,"general";"via2",#N/A,TRUE,"general";"via3",#N/A,TRUE,"general"}</definedName>
    <definedName name="_____u7" hidden="1">{"via1",#N/A,TRUE,"general";"via2",#N/A,TRUE,"general";"via3",#N/A,TRUE,"general"}</definedName>
    <definedName name="_____u8" localSheetId="3" hidden="1">{"TAB1",#N/A,TRUE,"GENERAL";"TAB2",#N/A,TRUE,"GENERAL";"TAB3",#N/A,TRUE,"GENERAL";"TAB4",#N/A,TRUE,"GENERAL";"TAB5",#N/A,TRUE,"GENERAL"}</definedName>
    <definedName name="_____u8" localSheetId="5" hidden="1">{"TAB1",#N/A,TRUE,"GENERAL";"TAB2",#N/A,TRUE,"GENERAL";"TAB3",#N/A,TRUE,"GENERAL";"TAB4",#N/A,TRUE,"GENERAL";"TAB5",#N/A,TRUE,"GENERAL"}</definedName>
    <definedName name="_____u8" hidden="1">{"TAB1",#N/A,TRUE,"GENERAL";"TAB2",#N/A,TRUE,"GENERAL";"TAB3",#N/A,TRUE,"GENERAL";"TAB4",#N/A,TRUE,"GENERAL";"TAB5",#N/A,TRUE,"GENERAL"}</definedName>
    <definedName name="_____u9" localSheetId="3" hidden="1">{"TAB1",#N/A,TRUE,"GENERAL";"TAB2",#N/A,TRUE,"GENERAL";"TAB3",#N/A,TRUE,"GENERAL";"TAB4",#N/A,TRUE,"GENERAL";"TAB5",#N/A,TRUE,"GENERAL"}</definedName>
    <definedName name="_____u9" localSheetId="5" hidden="1">{"TAB1",#N/A,TRUE,"GENERAL";"TAB2",#N/A,TRUE,"GENERAL";"TAB3",#N/A,TRUE,"GENERAL";"TAB4",#N/A,TRUE,"GENERAL";"TAB5",#N/A,TRUE,"GENERAL"}</definedName>
    <definedName name="_____u9" hidden="1">{"TAB1",#N/A,TRUE,"GENERAL";"TAB2",#N/A,TRUE,"GENERAL";"TAB3",#N/A,TRUE,"GENERAL";"TAB4",#N/A,TRUE,"GENERAL";"TAB5",#N/A,TRUE,"GENERAL"}</definedName>
    <definedName name="_____ur7" localSheetId="3" hidden="1">{"TAB1",#N/A,TRUE,"GENERAL";"TAB2",#N/A,TRUE,"GENERAL";"TAB3",#N/A,TRUE,"GENERAL";"TAB4",#N/A,TRUE,"GENERAL";"TAB5",#N/A,TRUE,"GENERAL"}</definedName>
    <definedName name="_____ur7" localSheetId="5" hidden="1">{"TAB1",#N/A,TRUE,"GENERAL";"TAB2",#N/A,TRUE,"GENERAL";"TAB3",#N/A,TRUE,"GENERAL";"TAB4",#N/A,TRUE,"GENERAL";"TAB5",#N/A,TRUE,"GENERAL"}</definedName>
    <definedName name="_____ur7" hidden="1">{"TAB1",#N/A,TRUE,"GENERAL";"TAB2",#N/A,TRUE,"GENERAL";"TAB3",#N/A,TRUE,"GENERAL";"TAB4",#N/A,TRUE,"GENERAL";"TAB5",#N/A,TRUE,"GENERAL"}</definedName>
    <definedName name="_____v2" localSheetId="3" hidden="1">{"via1",#N/A,TRUE,"general";"via2",#N/A,TRUE,"general";"via3",#N/A,TRUE,"general"}</definedName>
    <definedName name="_____v2" localSheetId="5" hidden="1">{"via1",#N/A,TRUE,"general";"via2",#N/A,TRUE,"general";"via3",#N/A,TRUE,"general"}</definedName>
    <definedName name="_____v2" hidden="1">{"via1",#N/A,TRUE,"general";"via2",#N/A,TRUE,"general";"via3",#N/A,TRUE,"general"}</definedName>
    <definedName name="_____v3" localSheetId="3" hidden="1">{"TAB1",#N/A,TRUE,"GENERAL";"TAB2",#N/A,TRUE,"GENERAL";"TAB3",#N/A,TRUE,"GENERAL";"TAB4",#N/A,TRUE,"GENERAL";"TAB5",#N/A,TRUE,"GENERAL"}</definedName>
    <definedName name="_____v3" localSheetId="5" hidden="1">{"TAB1",#N/A,TRUE,"GENERAL";"TAB2",#N/A,TRUE,"GENERAL";"TAB3",#N/A,TRUE,"GENERAL";"TAB4",#N/A,TRUE,"GENERAL";"TAB5",#N/A,TRUE,"GENERAL"}</definedName>
    <definedName name="_____v3" hidden="1">{"TAB1",#N/A,TRUE,"GENERAL";"TAB2",#N/A,TRUE,"GENERAL";"TAB3",#N/A,TRUE,"GENERAL";"TAB4",#N/A,TRUE,"GENERAL";"TAB5",#N/A,TRUE,"GENERAL"}</definedName>
    <definedName name="_____v4" localSheetId="3" hidden="1">{"TAB1",#N/A,TRUE,"GENERAL";"TAB2",#N/A,TRUE,"GENERAL";"TAB3",#N/A,TRUE,"GENERAL";"TAB4",#N/A,TRUE,"GENERAL";"TAB5",#N/A,TRUE,"GENERAL"}</definedName>
    <definedName name="_____v4" localSheetId="5" hidden="1">{"TAB1",#N/A,TRUE,"GENERAL";"TAB2",#N/A,TRUE,"GENERAL";"TAB3",#N/A,TRUE,"GENERAL";"TAB4",#N/A,TRUE,"GENERAL";"TAB5",#N/A,TRUE,"GENERAL"}</definedName>
    <definedName name="_____v4" hidden="1">{"TAB1",#N/A,TRUE,"GENERAL";"TAB2",#N/A,TRUE,"GENERAL";"TAB3",#N/A,TRUE,"GENERAL";"TAB4",#N/A,TRUE,"GENERAL";"TAB5",#N/A,TRUE,"GENERAL"}</definedName>
    <definedName name="_____v5" localSheetId="3" hidden="1">{"TAB1",#N/A,TRUE,"GENERAL";"TAB2",#N/A,TRUE,"GENERAL";"TAB3",#N/A,TRUE,"GENERAL";"TAB4",#N/A,TRUE,"GENERAL";"TAB5",#N/A,TRUE,"GENERAL"}</definedName>
    <definedName name="_____v5" localSheetId="5" hidden="1">{"TAB1",#N/A,TRUE,"GENERAL";"TAB2",#N/A,TRUE,"GENERAL";"TAB3",#N/A,TRUE,"GENERAL";"TAB4",#N/A,TRUE,"GENERAL";"TAB5",#N/A,TRUE,"GENERAL"}</definedName>
    <definedName name="_____v5" hidden="1">{"TAB1",#N/A,TRUE,"GENERAL";"TAB2",#N/A,TRUE,"GENERAL";"TAB3",#N/A,TRUE,"GENERAL";"TAB4",#N/A,TRUE,"GENERAL";"TAB5",#N/A,TRUE,"GENERAL"}</definedName>
    <definedName name="_____v6" localSheetId="3" hidden="1">{"TAB1",#N/A,TRUE,"GENERAL";"TAB2",#N/A,TRUE,"GENERAL";"TAB3",#N/A,TRUE,"GENERAL";"TAB4",#N/A,TRUE,"GENERAL";"TAB5",#N/A,TRUE,"GENERAL"}</definedName>
    <definedName name="_____v6" localSheetId="5" hidden="1">{"TAB1",#N/A,TRUE,"GENERAL";"TAB2",#N/A,TRUE,"GENERAL";"TAB3",#N/A,TRUE,"GENERAL";"TAB4",#N/A,TRUE,"GENERAL";"TAB5",#N/A,TRUE,"GENERAL"}</definedName>
    <definedName name="_____v6" hidden="1">{"TAB1",#N/A,TRUE,"GENERAL";"TAB2",#N/A,TRUE,"GENERAL";"TAB3",#N/A,TRUE,"GENERAL";"TAB4",#N/A,TRUE,"GENERAL";"TAB5",#N/A,TRUE,"GENERAL"}</definedName>
    <definedName name="_____v7" localSheetId="3" hidden="1">{"via1",#N/A,TRUE,"general";"via2",#N/A,TRUE,"general";"via3",#N/A,TRUE,"general"}</definedName>
    <definedName name="_____v7" localSheetId="5" hidden="1">{"via1",#N/A,TRUE,"general";"via2",#N/A,TRUE,"general";"via3",#N/A,TRUE,"general"}</definedName>
    <definedName name="_____v7" hidden="1">{"via1",#N/A,TRUE,"general";"via2",#N/A,TRUE,"general";"via3",#N/A,TRUE,"general"}</definedName>
    <definedName name="_____v8" localSheetId="3" hidden="1">{"TAB1",#N/A,TRUE,"GENERAL";"TAB2",#N/A,TRUE,"GENERAL";"TAB3",#N/A,TRUE,"GENERAL";"TAB4",#N/A,TRUE,"GENERAL";"TAB5",#N/A,TRUE,"GENERAL"}</definedName>
    <definedName name="_____v8" localSheetId="5" hidden="1">{"TAB1",#N/A,TRUE,"GENERAL";"TAB2",#N/A,TRUE,"GENERAL";"TAB3",#N/A,TRUE,"GENERAL";"TAB4",#N/A,TRUE,"GENERAL";"TAB5",#N/A,TRUE,"GENERAL"}</definedName>
    <definedName name="_____v8" hidden="1">{"TAB1",#N/A,TRUE,"GENERAL";"TAB2",#N/A,TRUE,"GENERAL";"TAB3",#N/A,TRUE,"GENERAL";"TAB4",#N/A,TRUE,"GENERAL";"TAB5",#N/A,TRUE,"GENERAL"}</definedName>
    <definedName name="_____v9" localSheetId="3" hidden="1">{"TAB1",#N/A,TRUE,"GENERAL";"TAB2",#N/A,TRUE,"GENERAL";"TAB3",#N/A,TRUE,"GENERAL";"TAB4",#N/A,TRUE,"GENERAL";"TAB5",#N/A,TRUE,"GENERAL"}</definedName>
    <definedName name="_____v9" localSheetId="5" hidden="1">{"TAB1",#N/A,TRUE,"GENERAL";"TAB2",#N/A,TRUE,"GENERAL";"TAB3",#N/A,TRUE,"GENERAL";"TAB4",#N/A,TRUE,"GENERAL";"TAB5",#N/A,TRUE,"GENERAL"}</definedName>
    <definedName name="_____v9" hidden="1">{"TAB1",#N/A,TRUE,"GENERAL";"TAB2",#N/A,TRUE,"GENERAL";"TAB3",#N/A,TRUE,"GENERAL";"TAB4",#N/A,TRUE,"GENERAL";"TAB5",#N/A,TRUE,"GENERAL"}</definedName>
    <definedName name="_____vfv4" localSheetId="3" hidden="1">{"via1",#N/A,TRUE,"general";"via2",#N/A,TRUE,"general";"via3",#N/A,TRUE,"general"}</definedName>
    <definedName name="_____vfv4" localSheetId="5" hidden="1">{"via1",#N/A,TRUE,"general";"via2",#N/A,TRUE,"general";"via3",#N/A,TRUE,"general"}</definedName>
    <definedName name="_____vfv4" hidden="1">{"via1",#N/A,TRUE,"general";"via2",#N/A,TRUE,"general";"via3",#N/A,TRUE,"general"}</definedName>
    <definedName name="_____VPD1">[6]TARIFAS!$C$582</definedName>
    <definedName name="_____VPI1">[6]TARIFAS!$C$580</definedName>
    <definedName name="_____VRA1">[6]TARIFAS!$C$579</definedName>
    <definedName name="_____x1" localSheetId="3" hidden="1">{"TAB1",#N/A,TRUE,"GENERAL";"TAB2",#N/A,TRUE,"GENERAL";"TAB3",#N/A,TRUE,"GENERAL";"TAB4",#N/A,TRUE,"GENERAL";"TAB5",#N/A,TRUE,"GENERAL"}</definedName>
    <definedName name="_____x1" localSheetId="5" hidden="1">{"TAB1",#N/A,TRUE,"GENERAL";"TAB2",#N/A,TRUE,"GENERAL";"TAB3",#N/A,TRUE,"GENERAL";"TAB4",#N/A,TRUE,"GENERAL";"TAB5",#N/A,TRUE,"GENERAL"}</definedName>
    <definedName name="_____x1" hidden="1">{"TAB1",#N/A,TRUE,"GENERAL";"TAB2",#N/A,TRUE,"GENERAL";"TAB3",#N/A,TRUE,"GENERAL";"TAB4",#N/A,TRUE,"GENERAL";"TAB5",#N/A,TRUE,"GENERAL"}</definedName>
    <definedName name="_____x2" localSheetId="3" hidden="1">{"via1",#N/A,TRUE,"general";"via2",#N/A,TRUE,"general";"via3",#N/A,TRUE,"general"}</definedName>
    <definedName name="_____x2" localSheetId="5" hidden="1">{"via1",#N/A,TRUE,"general";"via2",#N/A,TRUE,"general";"via3",#N/A,TRUE,"general"}</definedName>
    <definedName name="_____x2" hidden="1">{"via1",#N/A,TRUE,"general";"via2",#N/A,TRUE,"general";"via3",#N/A,TRUE,"general"}</definedName>
    <definedName name="_____x3" localSheetId="3" hidden="1">{"via1",#N/A,TRUE,"general";"via2",#N/A,TRUE,"general";"via3",#N/A,TRUE,"general"}</definedName>
    <definedName name="_____x3" localSheetId="5" hidden="1">{"via1",#N/A,TRUE,"general";"via2",#N/A,TRUE,"general";"via3",#N/A,TRUE,"general"}</definedName>
    <definedName name="_____x3" hidden="1">{"via1",#N/A,TRUE,"general";"via2",#N/A,TRUE,"general";"via3",#N/A,TRUE,"general"}</definedName>
    <definedName name="_____x4" localSheetId="3" hidden="1">{"via1",#N/A,TRUE,"general";"via2",#N/A,TRUE,"general";"via3",#N/A,TRUE,"general"}</definedName>
    <definedName name="_____x4" localSheetId="5" hidden="1">{"via1",#N/A,TRUE,"general";"via2",#N/A,TRUE,"general";"via3",#N/A,TRUE,"general"}</definedName>
    <definedName name="_____x4" hidden="1">{"via1",#N/A,TRUE,"general";"via2",#N/A,TRUE,"general";"via3",#N/A,TRUE,"general"}</definedName>
    <definedName name="_____x5" localSheetId="3" hidden="1">{"TAB1",#N/A,TRUE,"GENERAL";"TAB2",#N/A,TRUE,"GENERAL";"TAB3",#N/A,TRUE,"GENERAL";"TAB4",#N/A,TRUE,"GENERAL";"TAB5",#N/A,TRUE,"GENERAL"}</definedName>
    <definedName name="_____x5" localSheetId="5" hidden="1">{"TAB1",#N/A,TRUE,"GENERAL";"TAB2",#N/A,TRUE,"GENERAL";"TAB3",#N/A,TRUE,"GENERAL";"TAB4",#N/A,TRUE,"GENERAL";"TAB5",#N/A,TRUE,"GENERAL"}</definedName>
    <definedName name="_____x5" hidden="1">{"TAB1",#N/A,TRUE,"GENERAL";"TAB2",#N/A,TRUE,"GENERAL";"TAB3",#N/A,TRUE,"GENERAL";"TAB4",#N/A,TRUE,"GENERAL";"TAB5",#N/A,TRUE,"GENERAL"}</definedName>
    <definedName name="_____x6" localSheetId="3" hidden="1">{"TAB1",#N/A,TRUE,"GENERAL";"TAB2",#N/A,TRUE,"GENERAL";"TAB3",#N/A,TRUE,"GENERAL";"TAB4",#N/A,TRUE,"GENERAL";"TAB5",#N/A,TRUE,"GENERAL"}</definedName>
    <definedName name="_____x6" localSheetId="5" hidden="1">{"TAB1",#N/A,TRUE,"GENERAL";"TAB2",#N/A,TRUE,"GENERAL";"TAB3",#N/A,TRUE,"GENERAL";"TAB4",#N/A,TRUE,"GENERAL";"TAB5",#N/A,TRUE,"GENERAL"}</definedName>
    <definedName name="_____x6" hidden="1">{"TAB1",#N/A,TRUE,"GENERAL";"TAB2",#N/A,TRUE,"GENERAL";"TAB3",#N/A,TRUE,"GENERAL";"TAB4",#N/A,TRUE,"GENERAL";"TAB5",#N/A,TRUE,"GENERAL"}</definedName>
    <definedName name="_____x7" localSheetId="3" hidden="1">{"TAB1",#N/A,TRUE,"GENERAL";"TAB2",#N/A,TRUE,"GENERAL";"TAB3",#N/A,TRUE,"GENERAL";"TAB4",#N/A,TRUE,"GENERAL";"TAB5",#N/A,TRUE,"GENERAL"}</definedName>
    <definedName name="_____x7" localSheetId="5" hidden="1">{"TAB1",#N/A,TRUE,"GENERAL";"TAB2",#N/A,TRUE,"GENERAL";"TAB3",#N/A,TRUE,"GENERAL";"TAB4",#N/A,TRUE,"GENERAL";"TAB5",#N/A,TRUE,"GENERAL"}</definedName>
    <definedName name="_____x7" hidden="1">{"TAB1",#N/A,TRUE,"GENERAL";"TAB2",#N/A,TRUE,"GENERAL";"TAB3",#N/A,TRUE,"GENERAL";"TAB4",#N/A,TRUE,"GENERAL";"TAB5",#N/A,TRUE,"GENERAL"}</definedName>
    <definedName name="_____x8" localSheetId="3" hidden="1">{"via1",#N/A,TRUE,"general";"via2",#N/A,TRUE,"general";"via3",#N/A,TRUE,"general"}</definedName>
    <definedName name="_____x8" localSheetId="5" hidden="1">{"via1",#N/A,TRUE,"general";"via2",#N/A,TRUE,"general";"via3",#N/A,TRUE,"general"}</definedName>
    <definedName name="_____x8" hidden="1">{"via1",#N/A,TRUE,"general";"via2",#N/A,TRUE,"general";"via3",#N/A,TRUE,"general"}</definedName>
    <definedName name="_____x9" localSheetId="3" hidden="1">{"TAB1",#N/A,TRUE,"GENERAL";"TAB2",#N/A,TRUE,"GENERAL";"TAB3",#N/A,TRUE,"GENERAL";"TAB4",#N/A,TRUE,"GENERAL";"TAB5",#N/A,TRUE,"GENERAL"}</definedName>
    <definedName name="_____x9" localSheetId="5" hidden="1">{"TAB1",#N/A,TRUE,"GENERAL";"TAB2",#N/A,TRUE,"GENERAL";"TAB3",#N/A,TRUE,"GENERAL";"TAB4",#N/A,TRUE,"GENERAL";"TAB5",#N/A,TRUE,"GENERAL"}</definedName>
    <definedName name="_____x9" hidden="1">{"TAB1",#N/A,TRUE,"GENERAL";"TAB2",#N/A,TRUE,"GENERAL";"TAB3",#N/A,TRUE,"GENERAL";"TAB4",#N/A,TRUE,"GENERAL";"TAB5",#N/A,TRUE,"GENERAL"}</definedName>
    <definedName name="_____y2" localSheetId="3" hidden="1">{"TAB1",#N/A,TRUE,"GENERAL";"TAB2",#N/A,TRUE,"GENERAL";"TAB3",#N/A,TRUE,"GENERAL";"TAB4",#N/A,TRUE,"GENERAL";"TAB5",#N/A,TRUE,"GENERAL"}</definedName>
    <definedName name="_____y2" localSheetId="5" hidden="1">{"TAB1",#N/A,TRUE,"GENERAL";"TAB2",#N/A,TRUE,"GENERAL";"TAB3",#N/A,TRUE,"GENERAL";"TAB4",#N/A,TRUE,"GENERAL";"TAB5",#N/A,TRUE,"GENERAL"}</definedName>
    <definedName name="_____y2" hidden="1">{"TAB1",#N/A,TRUE,"GENERAL";"TAB2",#N/A,TRUE,"GENERAL";"TAB3",#N/A,TRUE,"GENERAL";"TAB4",#N/A,TRUE,"GENERAL";"TAB5",#N/A,TRUE,"GENERAL"}</definedName>
    <definedName name="_____y3" localSheetId="3" hidden="1">{"via1",#N/A,TRUE,"general";"via2",#N/A,TRUE,"general";"via3",#N/A,TRUE,"general"}</definedName>
    <definedName name="_____y3" localSheetId="5" hidden="1">{"via1",#N/A,TRUE,"general";"via2",#N/A,TRUE,"general";"via3",#N/A,TRUE,"general"}</definedName>
    <definedName name="_____y3" hidden="1">{"via1",#N/A,TRUE,"general";"via2",#N/A,TRUE,"general";"via3",#N/A,TRUE,"general"}</definedName>
    <definedName name="_____y4" localSheetId="3" hidden="1">{"via1",#N/A,TRUE,"general";"via2",#N/A,TRUE,"general";"via3",#N/A,TRUE,"general"}</definedName>
    <definedName name="_____y4" localSheetId="5" hidden="1">{"via1",#N/A,TRUE,"general";"via2",#N/A,TRUE,"general";"via3",#N/A,TRUE,"general"}</definedName>
    <definedName name="_____y4" hidden="1">{"via1",#N/A,TRUE,"general";"via2",#N/A,TRUE,"general";"via3",#N/A,TRUE,"general"}</definedName>
    <definedName name="_____y5" localSheetId="3" hidden="1">{"TAB1",#N/A,TRUE,"GENERAL";"TAB2",#N/A,TRUE,"GENERAL";"TAB3",#N/A,TRUE,"GENERAL";"TAB4",#N/A,TRUE,"GENERAL";"TAB5",#N/A,TRUE,"GENERAL"}</definedName>
    <definedName name="_____y5" localSheetId="5" hidden="1">{"TAB1",#N/A,TRUE,"GENERAL";"TAB2",#N/A,TRUE,"GENERAL";"TAB3",#N/A,TRUE,"GENERAL";"TAB4",#N/A,TRUE,"GENERAL";"TAB5",#N/A,TRUE,"GENERAL"}</definedName>
    <definedName name="_____y5" hidden="1">{"TAB1",#N/A,TRUE,"GENERAL";"TAB2",#N/A,TRUE,"GENERAL";"TAB3",#N/A,TRUE,"GENERAL";"TAB4",#N/A,TRUE,"GENERAL";"TAB5",#N/A,TRUE,"GENERAL"}</definedName>
    <definedName name="_____y6" localSheetId="3" hidden="1">{"via1",#N/A,TRUE,"general";"via2",#N/A,TRUE,"general";"via3",#N/A,TRUE,"general"}</definedName>
    <definedName name="_____y6" localSheetId="5" hidden="1">{"via1",#N/A,TRUE,"general";"via2",#N/A,TRUE,"general";"via3",#N/A,TRUE,"general"}</definedName>
    <definedName name="_____y6" hidden="1">{"via1",#N/A,TRUE,"general";"via2",#N/A,TRUE,"general";"via3",#N/A,TRUE,"general"}</definedName>
    <definedName name="_____y7" localSheetId="3" hidden="1">{"via1",#N/A,TRUE,"general";"via2",#N/A,TRUE,"general";"via3",#N/A,TRUE,"general"}</definedName>
    <definedName name="_____y7" localSheetId="5" hidden="1">{"via1",#N/A,TRUE,"general";"via2",#N/A,TRUE,"general";"via3",#N/A,TRUE,"general"}</definedName>
    <definedName name="_____y7" hidden="1">{"via1",#N/A,TRUE,"general";"via2",#N/A,TRUE,"general";"via3",#N/A,TRUE,"general"}</definedName>
    <definedName name="_____y8" localSheetId="3" hidden="1">{"via1",#N/A,TRUE,"general";"via2",#N/A,TRUE,"general";"via3",#N/A,TRUE,"general"}</definedName>
    <definedName name="_____y8" localSheetId="5" hidden="1">{"via1",#N/A,TRUE,"general";"via2",#N/A,TRUE,"general";"via3",#N/A,TRUE,"general"}</definedName>
    <definedName name="_____y8" hidden="1">{"via1",#N/A,TRUE,"general";"via2",#N/A,TRUE,"general";"via3",#N/A,TRUE,"general"}</definedName>
    <definedName name="_____y9" localSheetId="3" hidden="1">{"TAB1",#N/A,TRUE,"GENERAL";"TAB2",#N/A,TRUE,"GENERAL";"TAB3",#N/A,TRUE,"GENERAL";"TAB4",#N/A,TRUE,"GENERAL";"TAB5",#N/A,TRUE,"GENERAL"}</definedName>
    <definedName name="_____y9" localSheetId="5" hidden="1">{"TAB1",#N/A,TRUE,"GENERAL";"TAB2",#N/A,TRUE,"GENERAL";"TAB3",#N/A,TRUE,"GENERAL";"TAB4",#N/A,TRUE,"GENERAL";"TAB5",#N/A,TRUE,"GENERAL"}</definedName>
    <definedName name="_____y9" hidden="1">{"TAB1",#N/A,TRUE,"GENERAL";"TAB2",#N/A,TRUE,"GENERAL";"TAB3",#N/A,TRUE,"GENERAL";"TAB4",#N/A,TRUE,"GENERAL";"TAB5",#N/A,TRUE,"GENERAL"}</definedName>
    <definedName name="_____z1" localSheetId="3" hidden="1">{"TAB1",#N/A,TRUE,"GENERAL";"TAB2",#N/A,TRUE,"GENERAL";"TAB3",#N/A,TRUE,"GENERAL";"TAB4",#N/A,TRUE,"GENERAL";"TAB5",#N/A,TRUE,"GENERAL"}</definedName>
    <definedName name="_____z1" localSheetId="5" hidden="1">{"TAB1",#N/A,TRUE,"GENERAL";"TAB2",#N/A,TRUE,"GENERAL";"TAB3",#N/A,TRUE,"GENERAL";"TAB4",#N/A,TRUE,"GENERAL";"TAB5",#N/A,TRUE,"GENERAL"}</definedName>
    <definedName name="_____z1" hidden="1">{"TAB1",#N/A,TRUE,"GENERAL";"TAB2",#N/A,TRUE,"GENERAL";"TAB3",#N/A,TRUE,"GENERAL";"TAB4",#N/A,TRUE,"GENERAL";"TAB5",#N/A,TRUE,"GENERAL"}</definedName>
    <definedName name="_____z2" localSheetId="3" hidden="1">{"via1",#N/A,TRUE,"general";"via2",#N/A,TRUE,"general";"via3",#N/A,TRUE,"general"}</definedName>
    <definedName name="_____z2" localSheetId="5" hidden="1">{"via1",#N/A,TRUE,"general";"via2",#N/A,TRUE,"general";"via3",#N/A,TRUE,"general"}</definedName>
    <definedName name="_____z2" hidden="1">{"via1",#N/A,TRUE,"general";"via2",#N/A,TRUE,"general";"via3",#N/A,TRUE,"general"}</definedName>
    <definedName name="_____z3" localSheetId="3" hidden="1">{"via1",#N/A,TRUE,"general";"via2",#N/A,TRUE,"general";"via3",#N/A,TRUE,"general"}</definedName>
    <definedName name="_____z3" localSheetId="5" hidden="1">{"via1",#N/A,TRUE,"general";"via2",#N/A,TRUE,"general";"via3",#N/A,TRUE,"general"}</definedName>
    <definedName name="_____z3" hidden="1">{"via1",#N/A,TRUE,"general";"via2",#N/A,TRUE,"general";"via3",#N/A,TRUE,"general"}</definedName>
    <definedName name="_____z4" localSheetId="3" hidden="1">{"TAB1",#N/A,TRUE,"GENERAL";"TAB2",#N/A,TRUE,"GENERAL";"TAB3",#N/A,TRUE,"GENERAL";"TAB4",#N/A,TRUE,"GENERAL";"TAB5",#N/A,TRUE,"GENERAL"}</definedName>
    <definedName name="_____z4" localSheetId="5" hidden="1">{"TAB1",#N/A,TRUE,"GENERAL";"TAB2",#N/A,TRUE,"GENERAL";"TAB3",#N/A,TRUE,"GENERAL";"TAB4",#N/A,TRUE,"GENERAL";"TAB5",#N/A,TRUE,"GENERAL"}</definedName>
    <definedName name="_____z4" hidden="1">{"TAB1",#N/A,TRUE,"GENERAL";"TAB2",#N/A,TRUE,"GENERAL";"TAB3",#N/A,TRUE,"GENERAL";"TAB4",#N/A,TRUE,"GENERAL";"TAB5",#N/A,TRUE,"GENERAL"}</definedName>
    <definedName name="_____z5" localSheetId="3" hidden="1">{"via1",#N/A,TRUE,"general";"via2",#N/A,TRUE,"general";"via3",#N/A,TRUE,"general"}</definedName>
    <definedName name="_____z5" localSheetId="5" hidden="1">{"via1",#N/A,TRUE,"general";"via2",#N/A,TRUE,"general";"via3",#N/A,TRUE,"general"}</definedName>
    <definedName name="_____z5" hidden="1">{"via1",#N/A,TRUE,"general";"via2",#N/A,TRUE,"general";"via3",#N/A,TRUE,"general"}</definedName>
    <definedName name="_____z6" localSheetId="3" hidden="1">{"TAB1",#N/A,TRUE,"GENERAL";"TAB2",#N/A,TRUE,"GENERAL";"TAB3",#N/A,TRUE,"GENERAL";"TAB4",#N/A,TRUE,"GENERAL";"TAB5",#N/A,TRUE,"GENERAL"}</definedName>
    <definedName name="_____z6" localSheetId="5" hidden="1">{"TAB1",#N/A,TRUE,"GENERAL";"TAB2",#N/A,TRUE,"GENERAL";"TAB3",#N/A,TRUE,"GENERAL";"TAB4",#N/A,TRUE,"GENERAL";"TAB5",#N/A,TRUE,"GENERAL"}</definedName>
    <definedName name="_____z6" hidden="1">{"TAB1",#N/A,TRUE,"GENERAL";"TAB2",#N/A,TRUE,"GENERAL";"TAB3",#N/A,TRUE,"GENERAL";"TAB4",#N/A,TRUE,"GENERAL";"TAB5",#N/A,TRUE,"GENERAL"}</definedName>
    <definedName name="____a1" localSheetId="3" hidden="1">{"TAB1",#N/A,TRUE,"GENERAL";"TAB2",#N/A,TRUE,"GENERAL";"TAB3",#N/A,TRUE,"GENERAL";"TAB4",#N/A,TRUE,"GENERAL";"TAB5",#N/A,TRUE,"GENERAL"}</definedName>
    <definedName name="____a1" localSheetId="5" hidden="1">{"TAB1",#N/A,TRUE,"GENERAL";"TAB2",#N/A,TRUE,"GENERAL";"TAB3",#N/A,TRUE,"GENERAL";"TAB4",#N/A,TRUE,"GENERAL";"TAB5",#N/A,TRUE,"GENERAL"}</definedName>
    <definedName name="____a1" hidden="1">{"TAB1",#N/A,TRUE,"GENERAL";"TAB2",#N/A,TRUE,"GENERAL";"TAB3",#N/A,TRUE,"GENERAL";"TAB4",#N/A,TRUE,"GENERAL";"TAB5",#N/A,TRUE,"GENERAL"}</definedName>
    <definedName name="____A2" localSheetId="3" hidden="1">{#N/A,#N/A,FALSE,"Costos Productos 6A";#N/A,#N/A,FALSE,"Costo Unitario Total H-94-12"}</definedName>
    <definedName name="____A2" localSheetId="5" hidden="1">{#N/A,#N/A,FALSE,"Costos Productos 6A";#N/A,#N/A,FALSE,"Costo Unitario Total H-94-12"}</definedName>
    <definedName name="____A2" hidden="1">{#N/A,#N/A,FALSE,"Costos Productos 6A";#N/A,#N/A,FALSE,"Costo Unitario Total H-94-12"}</definedName>
    <definedName name="____a3" localSheetId="3" hidden="1">{"TAB1",#N/A,TRUE,"GENERAL";"TAB2",#N/A,TRUE,"GENERAL";"TAB3",#N/A,TRUE,"GENERAL";"TAB4",#N/A,TRUE,"GENERAL";"TAB5",#N/A,TRUE,"GENERAL"}</definedName>
    <definedName name="____a3" localSheetId="5" hidden="1">{"TAB1",#N/A,TRUE,"GENERAL";"TAB2",#N/A,TRUE,"GENERAL";"TAB3",#N/A,TRUE,"GENERAL";"TAB4",#N/A,TRUE,"GENERAL";"TAB5",#N/A,TRUE,"GENERAL"}</definedName>
    <definedName name="____a3" hidden="1">{"TAB1",#N/A,TRUE,"GENERAL";"TAB2",#N/A,TRUE,"GENERAL";"TAB3",#N/A,TRUE,"GENERAL";"TAB4",#N/A,TRUE,"GENERAL";"TAB5",#N/A,TRUE,"GENERAL"}</definedName>
    <definedName name="____a4" localSheetId="3" hidden="1">{"via1",#N/A,TRUE,"general";"via2",#N/A,TRUE,"general";"via3",#N/A,TRUE,"general"}</definedName>
    <definedName name="____a4" localSheetId="5" hidden="1">{"via1",#N/A,TRUE,"general";"via2",#N/A,TRUE,"general";"via3",#N/A,TRUE,"general"}</definedName>
    <definedName name="____a4" hidden="1">{"via1",#N/A,TRUE,"general";"via2",#N/A,TRUE,"general";"via3",#N/A,TRUE,"general"}</definedName>
    <definedName name="____a5" localSheetId="3" hidden="1">{"TAB1",#N/A,TRUE,"GENERAL";"TAB2",#N/A,TRUE,"GENERAL";"TAB3",#N/A,TRUE,"GENERAL";"TAB4",#N/A,TRUE,"GENERAL";"TAB5",#N/A,TRUE,"GENERAL"}</definedName>
    <definedName name="____a5" localSheetId="5" hidden="1">{"TAB1",#N/A,TRUE,"GENERAL";"TAB2",#N/A,TRUE,"GENERAL";"TAB3",#N/A,TRUE,"GENERAL";"TAB4",#N/A,TRUE,"GENERAL";"TAB5",#N/A,TRUE,"GENERAL"}</definedName>
    <definedName name="____a5" hidden="1">{"TAB1",#N/A,TRUE,"GENERAL";"TAB2",#N/A,TRUE,"GENERAL";"TAB3",#N/A,TRUE,"GENERAL";"TAB4",#N/A,TRUE,"GENERAL";"TAB5",#N/A,TRUE,"GENERAL"}</definedName>
    <definedName name="____a6" localSheetId="3" hidden="1">{"TAB1",#N/A,TRUE,"GENERAL";"TAB2",#N/A,TRUE,"GENERAL";"TAB3",#N/A,TRUE,"GENERAL";"TAB4",#N/A,TRUE,"GENERAL";"TAB5",#N/A,TRUE,"GENERAL"}</definedName>
    <definedName name="____a6" localSheetId="5" hidden="1">{"TAB1",#N/A,TRUE,"GENERAL";"TAB2",#N/A,TRUE,"GENERAL";"TAB3",#N/A,TRUE,"GENERAL";"TAB4",#N/A,TRUE,"GENERAL";"TAB5",#N/A,TRUE,"GENERAL"}</definedName>
    <definedName name="____a6" hidden="1">{"TAB1",#N/A,TRUE,"GENERAL";"TAB2",#N/A,TRUE,"GENERAL";"TAB3",#N/A,TRUE,"GENERAL";"TAB4",#N/A,TRUE,"GENERAL";"TAB5",#N/A,TRUE,"GENERAL"}</definedName>
    <definedName name="____AFC1">[3]INV!$A$25:$D$28</definedName>
    <definedName name="____AFC3">[3]INV!$F$25:$I$28</definedName>
    <definedName name="____AFC5">[3]INV!$K$25:$N$28</definedName>
    <definedName name="____APU221">#REF!</definedName>
    <definedName name="____APU465" localSheetId="3">[0]!absc</definedName>
    <definedName name="____APU465" localSheetId="5">[0]!absc</definedName>
    <definedName name="____APU465">[0]!absc</definedName>
    <definedName name="____b2" localSheetId="3" hidden="1">{"TAB1",#N/A,TRUE,"GENERAL";"TAB2",#N/A,TRUE,"GENERAL";"TAB3",#N/A,TRUE,"GENERAL";"TAB4",#N/A,TRUE,"GENERAL";"TAB5",#N/A,TRUE,"GENERAL"}</definedName>
    <definedName name="____b2" localSheetId="5" hidden="1">{"TAB1",#N/A,TRUE,"GENERAL";"TAB2",#N/A,TRUE,"GENERAL";"TAB3",#N/A,TRUE,"GENERAL";"TAB4",#N/A,TRUE,"GENERAL";"TAB5",#N/A,TRUE,"GENERAL"}</definedName>
    <definedName name="____b2" hidden="1">{"TAB1",#N/A,TRUE,"GENERAL";"TAB2",#N/A,TRUE,"GENERAL";"TAB3",#N/A,TRUE,"GENERAL";"TAB4",#N/A,TRUE,"GENERAL";"TAB5",#N/A,TRUE,"GENERAL"}</definedName>
    <definedName name="____b3" localSheetId="3" hidden="1">{"TAB1",#N/A,TRUE,"GENERAL";"TAB2",#N/A,TRUE,"GENERAL";"TAB3",#N/A,TRUE,"GENERAL";"TAB4",#N/A,TRUE,"GENERAL";"TAB5",#N/A,TRUE,"GENERAL"}</definedName>
    <definedName name="____b3" localSheetId="5" hidden="1">{"TAB1",#N/A,TRUE,"GENERAL";"TAB2",#N/A,TRUE,"GENERAL";"TAB3",#N/A,TRUE,"GENERAL";"TAB4",#N/A,TRUE,"GENERAL";"TAB5",#N/A,TRUE,"GENERAL"}</definedName>
    <definedName name="____b3" hidden="1">{"TAB1",#N/A,TRUE,"GENERAL";"TAB2",#N/A,TRUE,"GENERAL";"TAB3",#N/A,TRUE,"GENERAL";"TAB4",#N/A,TRUE,"GENERAL";"TAB5",#N/A,TRUE,"GENERAL"}</definedName>
    <definedName name="____b4" localSheetId="3" hidden="1">{"TAB1",#N/A,TRUE,"GENERAL";"TAB2",#N/A,TRUE,"GENERAL";"TAB3",#N/A,TRUE,"GENERAL";"TAB4",#N/A,TRUE,"GENERAL";"TAB5",#N/A,TRUE,"GENERAL"}</definedName>
    <definedName name="____b4" localSheetId="5" hidden="1">{"TAB1",#N/A,TRUE,"GENERAL";"TAB2",#N/A,TRUE,"GENERAL";"TAB3",#N/A,TRUE,"GENERAL";"TAB4",#N/A,TRUE,"GENERAL";"TAB5",#N/A,TRUE,"GENERAL"}</definedName>
    <definedName name="____b4" hidden="1">{"TAB1",#N/A,TRUE,"GENERAL";"TAB2",#N/A,TRUE,"GENERAL";"TAB3",#N/A,TRUE,"GENERAL";"TAB4",#N/A,TRUE,"GENERAL";"TAB5",#N/A,TRUE,"GENERAL"}</definedName>
    <definedName name="____b5" localSheetId="3" hidden="1">{"TAB1",#N/A,TRUE,"GENERAL";"TAB2",#N/A,TRUE,"GENERAL";"TAB3",#N/A,TRUE,"GENERAL";"TAB4",#N/A,TRUE,"GENERAL";"TAB5",#N/A,TRUE,"GENERAL"}</definedName>
    <definedName name="____b5" localSheetId="5" hidden="1">{"TAB1",#N/A,TRUE,"GENERAL";"TAB2",#N/A,TRUE,"GENERAL";"TAB3",#N/A,TRUE,"GENERAL";"TAB4",#N/A,TRUE,"GENERAL";"TAB5",#N/A,TRUE,"GENERAL"}</definedName>
    <definedName name="____b5" hidden="1">{"TAB1",#N/A,TRUE,"GENERAL";"TAB2",#N/A,TRUE,"GENERAL";"TAB3",#N/A,TRUE,"GENERAL";"TAB4",#N/A,TRUE,"GENERAL";"TAB5",#N/A,TRUE,"GENERAL"}</definedName>
    <definedName name="____b6" localSheetId="3" hidden="1">{"TAB1",#N/A,TRUE,"GENERAL";"TAB2",#N/A,TRUE,"GENERAL";"TAB3",#N/A,TRUE,"GENERAL";"TAB4",#N/A,TRUE,"GENERAL";"TAB5",#N/A,TRUE,"GENERAL"}</definedName>
    <definedName name="____b6" localSheetId="5" hidden="1">{"TAB1",#N/A,TRUE,"GENERAL";"TAB2",#N/A,TRUE,"GENERAL";"TAB3",#N/A,TRUE,"GENERAL";"TAB4",#N/A,TRUE,"GENERAL";"TAB5",#N/A,TRUE,"GENERAL"}</definedName>
    <definedName name="____b6" hidden="1">{"TAB1",#N/A,TRUE,"GENERAL";"TAB2",#N/A,TRUE,"GENERAL";"TAB3",#N/A,TRUE,"GENERAL";"TAB4",#N/A,TRUE,"GENERAL";"TAB5",#N/A,TRUE,"GENERAL"}</definedName>
    <definedName name="____b7" localSheetId="3" hidden="1">{"via1",#N/A,TRUE,"general";"via2",#N/A,TRUE,"general";"via3",#N/A,TRUE,"general"}</definedName>
    <definedName name="____b7" localSheetId="5" hidden="1">{"via1",#N/A,TRUE,"general";"via2",#N/A,TRUE,"general";"via3",#N/A,TRUE,"general"}</definedName>
    <definedName name="____b7" hidden="1">{"via1",#N/A,TRUE,"general";"via2",#N/A,TRUE,"general";"via3",#N/A,TRUE,"general"}</definedName>
    <definedName name="____b8" localSheetId="3" hidden="1">{"via1",#N/A,TRUE,"general";"via2",#N/A,TRUE,"general";"via3",#N/A,TRUE,"general"}</definedName>
    <definedName name="____b8" localSheetId="5" hidden="1">{"via1",#N/A,TRUE,"general";"via2",#N/A,TRUE,"general";"via3",#N/A,TRUE,"general"}</definedName>
    <definedName name="____b8" hidden="1">{"via1",#N/A,TRUE,"general";"via2",#N/A,TRUE,"general";"via3",#N/A,TRUE,"general"}</definedName>
    <definedName name="____bb9" localSheetId="3" hidden="1">{"TAB1",#N/A,TRUE,"GENERAL";"TAB2",#N/A,TRUE,"GENERAL";"TAB3",#N/A,TRUE,"GENERAL";"TAB4",#N/A,TRUE,"GENERAL";"TAB5",#N/A,TRUE,"GENERAL"}</definedName>
    <definedName name="____bb9" localSheetId="5" hidden="1">{"TAB1",#N/A,TRUE,"GENERAL";"TAB2",#N/A,TRUE,"GENERAL";"TAB3",#N/A,TRUE,"GENERAL";"TAB4",#N/A,TRUE,"GENERAL";"TAB5",#N/A,TRUE,"GENERAL"}</definedName>
    <definedName name="____bb9" hidden="1">{"TAB1",#N/A,TRUE,"GENERAL";"TAB2",#N/A,TRUE,"GENERAL";"TAB3",#N/A,TRUE,"GENERAL";"TAB4",#N/A,TRUE,"GENERAL";"TAB5",#N/A,TRUE,"GENERAL"}</definedName>
    <definedName name="____bgb5" localSheetId="3" hidden="1">{"TAB1",#N/A,TRUE,"GENERAL";"TAB2",#N/A,TRUE,"GENERAL";"TAB3",#N/A,TRUE,"GENERAL";"TAB4",#N/A,TRUE,"GENERAL";"TAB5",#N/A,TRUE,"GENERAL"}</definedName>
    <definedName name="____bgb5" localSheetId="5" hidden="1">{"TAB1",#N/A,TRUE,"GENERAL";"TAB2",#N/A,TRUE,"GENERAL";"TAB3",#N/A,TRUE,"GENERAL";"TAB4",#N/A,TRUE,"GENERAL";"TAB5",#N/A,TRUE,"GENERAL"}</definedName>
    <definedName name="____bgb5" hidden="1">{"TAB1",#N/A,TRUE,"GENERAL";"TAB2",#N/A,TRUE,"GENERAL";"TAB3",#N/A,TRUE,"GENERAL";"TAB4",#N/A,TRUE,"GENERAL";"TAB5",#N/A,TRUE,"GENERAL"}</definedName>
    <definedName name="____BGC1">[3]INV!$A$5:$D$8</definedName>
    <definedName name="____BGC3">[3]INV!$F$5:$I$8</definedName>
    <definedName name="____BGC5">[3]INV!$K$5:$N$8</definedName>
    <definedName name="____CAC1">[3]INV!$A$19:$D$22</definedName>
    <definedName name="____CAC3">[3]INV!$F$19:$I$22</definedName>
    <definedName name="____CAC5">[3]INV!$K$19:$N$22</definedName>
    <definedName name="____cua1">'[5]ALCANTARILLADO RAS'!$A$4:$B$14</definedName>
    <definedName name="____DMD1">#REF!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EC5">[8]datos!$N$2,[8]datos!$N$2:$N$500</definedName>
    <definedName name="____g2" localSheetId="3" hidden="1">{"TAB1",#N/A,TRUE,"GENERAL";"TAB2",#N/A,TRUE,"GENERAL";"TAB3",#N/A,TRUE,"GENERAL";"TAB4",#N/A,TRUE,"GENERAL";"TAB5",#N/A,TRUE,"GENERAL"}</definedName>
    <definedName name="____g2" localSheetId="5" hidden="1">{"TAB1",#N/A,TRUE,"GENERAL";"TAB2",#N/A,TRUE,"GENERAL";"TAB3",#N/A,TRUE,"GENERAL";"TAB4",#N/A,TRUE,"GENERAL";"TAB5",#N/A,TRUE,"GENERAL"}</definedName>
    <definedName name="____g2" hidden="1">{"TAB1",#N/A,TRUE,"GENERAL";"TAB2",#N/A,TRUE,"GENERAL";"TAB3",#N/A,TRUE,"GENERAL";"TAB4",#N/A,TRUE,"GENERAL";"TAB5",#N/A,TRUE,"GENERAL"}</definedName>
    <definedName name="____g3" localSheetId="3" hidden="1">{"via1",#N/A,TRUE,"general";"via2",#N/A,TRUE,"general";"via3",#N/A,TRUE,"general"}</definedName>
    <definedName name="____g3" localSheetId="5" hidden="1">{"via1",#N/A,TRUE,"general";"via2",#N/A,TRUE,"general";"via3",#N/A,TRUE,"general"}</definedName>
    <definedName name="____g3" hidden="1">{"via1",#N/A,TRUE,"general";"via2",#N/A,TRUE,"general";"via3",#N/A,TRUE,"general"}</definedName>
    <definedName name="____g4" localSheetId="3" hidden="1">{"via1",#N/A,TRUE,"general";"via2",#N/A,TRUE,"general";"via3",#N/A,TRUE,"general"}</definedName>
    <definedName name="____g4" localSheetId="5" hidden="1">{"via1",#N/A,TRUE,"general";"via2",#N/A,TRUE,"general";"via3",#N/A,TRUE,"general"}</definedName>
    <definedName name="____g4" hidden="1">{"via1",#N/A,TRUE,"general";"via2",#N/A,TRUE,"general";"via3",#N/A,TRUE,"general"}</definedName>
    <definedName name="____g5" localSheetId="3" hidden="1">{"via1",#N/A,TRUE,"general";"via2",#N/A,TRUE,"general";"via3",#N/A,TRUE,"general"}</definedName>
    <definedName name="____g5" localSheetId="5" hidden="1">{"via1",#N/A,TRUE,"general";"via2",#N/A,TRUE,"general";"via3",#N/A,TRUE,"general"}</definedName>
    <definedName name="____g5" hidden="1">{"via1",#N/A,TRUE,"general";"via2",#N/A,TRUE,"general";"via3",#N/A,TRUE,"general"}</definedName>
    <definedName name="____g6" localSheetId="3" hidden="1">{"via1",#N/A,TRUE,"general";"via2",#N/A,TRUE,"general";"via3",#N/A,TRUE,"general"}</definedName>
    <definedName name="____g6" localSheetId="5" hidden="1">{"via1",#N/A,TRUE,"general";"via2",#N/A,TRUE,"general";"via3",#N/A,TRUE,"general"}</definedName>
    <definedName name="____g6" hidden="1">{"via1",#N/A,TRUE,"general";"via2",#N/A,TRUE,"general";"via3",#N/A,TRUE,"general"}</definedName>
    <definedName name="____g7" localSheetId="3" hidden="1">{"TAB1",#N/A,TRUE,"GENERAL";"TAB2",#N/A,TRUE,"GENERAL";"TAB3",#N/A,TRUE,"GENERAL";"TAB4",#N/A,TRUE,"GENERAL";"TAB5",#N/A,TRUE,"GENERAL"}</definedName>
    <definedName name="____g7" localSheetId="5" hidden="1">{"TAB1",#N/A,TRUE,"GENERAL";"TAB2",#N/A,TRUE,"GENERAL";"TAB3",#N/A,TRUE,"GENERAL";"TAB4",#N/A,TRUE,"GENERAL";"TAB5",#N/A,TRUE,"GENERAL"}</definedName>
    <definedName name="____g7" hidden="1">{"TAB1",#N/A,TRUE,"GENERAL";"TAB2",#N/A,TRUE,"GENERAL";"TAB3",#N/A,TRUE,"GENERAL";"TAB4",#N/A,TRUE,"GENERAL";"TAB5",#N/A,TRUE,"GENERAL"}</definedName>
    <definedName name="____GR1" localSheetId="3" hidden="1">{"TAB1",#N/A,TRUE,"GENERAL";"TAB2",#N/A,TRUE,"GENERAL";"TAB3",#N/A,TRUE,"GENERAL";"TAB4",#N/A,TRUE,"GENERAL";"TAB5",#N/A,TRUE,"GENERAL"}</definedName>
    <definedName name="____GR1" localSheetId="5" hidden="1">{"TAB1",#N/A,TRUE,"GENERAL";"TAB2",#N/A,TRUE,"GENERAL";"TAB3",#N/A,TRUE,"GENERAL";"TAB4",#N/A,TRUE,"GENERAL";"TAB5",#N/A,TRUE,"GENERAL"}</definedName>
    <definedName name="____GR1" hidden="1">{"TAB1",#N/A,TRUE,"GENERAL";"TAB2",#N/A,TRUE,"GENERAL";"TAB3",#N/A,TRUE,"GENERAL";"TAB4",#N/A,TRUE,"GENERAL";"TAB5",#N/A,TRUE,"GENERAL"}</definedName>
    <definedName name="____gtr4" localSheetId="3" hidden="1">{"via1",#N/A,TRUE,"general";"via2",#N/A,TRUE,"general";"via3",#N/A,TRUE,"general"}</definedName>
    <definedName name="____gtr4" localSheetId="5" hidden="1">{"via1",#N/A,TRUE,"general";"via2",#N/A,TRUE,"general";"via3",#N/A,TRUE,"general"}</definedName>
    <definedName name="____gtr4" hidden="1">{"via1",#N/A,TRUE,"general";"via2",#N/A,TRUE,"general";"via3",#N/A,TRUE,"general"}</definedName>
    <definedName name="____h2" localSheetId="3" hidden="1">{"via1",#N/A,TRUE,"general";"via2",#N/A,TRUE,"general";"via3",#N/A,TRUE,"general"}</definedName>
    <definedName name="____h2" localSheetId="5" hidden="1">{"via1",#N/A,TRUE,"general";"via2",#N/A,TRUE,"general";"via3",#N/A,TRUE,"general"}</definedName>
    <definedName name="____h2" hidden="1">{"via1",#N/A,TRUE,"general";"via2",#N/A,TRUE,"general";"via3",#N/A,TRUE,"general"}</definedName>
    <definedName name="____h3" localSheetId="3" hidden="1">{"via1",#N/A,TRUE,"general";"via2",#N/A,TRUE,"general";"via3",#N/A,TRUE,"general"}</definedName>
    <definedName name="____h3" localSheetId="5" hidden="1">{"via1",#N/A,TRUE,"general";"via2",#N/A,TRUE,"general";"via3",#N/A,TRUE,"general"}</definedName>
    <definedName name="____h3" hidden="1">{"via1",#N/A,TRUE,"general";"via2",#N/A,TRUE,"general";"via3",#N/A,TRUE,"general"}</definedName>
    <definedName name="____h4" localSheetId="3" hidden="1">{"TAB1",#N/A,TRUE,"GENERAL";"TAB2",#N/A,TRUE,"GENERAL";"TAB3",#N/A,TRUE,"GENERAL";"TAB4",#N/A,TRUE,"GENERAL";"TAB5",#N/A,TRUE,"GENERAL"}</definedName>
    <definedName name="____h4" localSheetId="5" hidden="1">{"TAB1",#N/A,TRUE,"GENERAL";"TAB2",#N/A,TRUE,"GENERAL";"TAB3",#N/A,TRUE,"GENERAL";"TAB4",#N/A,TRUE,"GENERAL";"TAB5",#N/A,TRUE,"GENERAL"}</definedName>
    <definedName name="____h4" hidden="1">{"TAB1",#N/A,TRUE,"GENERAL";"TAB2",#N/A,TRUE,"GENERAL";"TAB3",#N/A,TRUE,"GENERAL";"TAB4",#N/A,TRUE,"GENERAL";"TAB5",#N/A,TRUE,"GENERAL"}</definedName>
    <definedName name="____h5" localSheetId="3" hidden="1">{"TAB1",#N/A,TRUE,"GENERAL";"TAB2",#N/A,TRUE,"GENERAL";"TAB3",#N/A,TRUE,"GENERAL";"TAB4",#N/A,TRUE,"GENERAL";"TAB5",#N/A,TRUE,"GENERAL"}</definedName>
    <definedName name="____h5" localSheetId="5" hidden="1">{"TAB1",#N/A,TRUE,"GENERAL";"TAB2",#N/A,TRUE,"GENERAL";"TAB3",#N/A,TRUE,"GENERAL";"TAB4",#N/A,TRUE,"GENERAL";"TAB5",#N/A,TRUE,"GENERAL"}</definedName>
    <definedName name="____h5" hidden="1">{"TAB1",#N/A,TRUE,"GENERAL";"TAB2",#N/A,TRUE,"GENERAL";"TAB3",#N/A,TRUE,"GENERAL";"TAB4",#N/A,TRUE,"GENERAL";"TAB5",#N/A,TRUE,"GENERAL"}</definedName>
    <definedName name="____h6" localSheetId="3" hidden="1">{"via1",#N/A,TRUE,"general";"via2",#N/A,TRUE,"general";"via3",#N/A,TRUE,"general"}</definedName>
    <definedName name="____h6" localSheetId="5" hidden="1">{"via1",#N/A,TRUE,"general";"via2",#N/A,TRUE,"general";"via3",#N/A,TRUE,"general"}</definedName>
    <definedName name="____h6" hidden="1">{"via1",#N/A,TRUE,"general";"via2",#N/A,TRUE,"general";"via3",#N/A,TRUE,"general"}</definedName>
    <definedName name="____h7" localSheetId="3" hidden="1">{"TAB1",#N/A,TRUE,"GENERAL";"TAB2",#N/A,TRUE,"GENERAL";"TAB3",#N/A,TRUE,"GENERAL";"TAB4",#N/A,TRUE,"GENERAL";"TAB5",#N/A,TRUE,"GENERAL"}</definedName>
    <definedName name="____h7" localSheetId="5" hidden="1">{"TAB1",#N/A,TRUE,"GENERAL";"TAB2",#N/A,TRUE,"GENERAL";"TAB3",#N/A,TRUE,"GENERAL";"TAB4",#N/A,TRUE,"GENERAL";"TAB5",#N/A,TRUE,"GENERAL"}</definedName>
    <definedName name="____h7" hidden="1">{"TAB1",#N/A,TRUE,"GENERAL";"TAB2",#N/A,TRUE,"GENERAL";"TAB3",#N/A,TRUE,"GENERAL";"TAB4",#N/A,TRUE,"GENERAL";"TAB5",#N/A,TRUE,"GENERAL"}</definedName>
    <definedName name="____h8" localSheetId="3" hidden="1">{"via1",#N/A,TRUE,"general";"via2",#N/A,TRUE,"general";"via3",#N/A,TRUE,"general"}</definedName>
    <definedName name="____h8" localSheetId="5" hidden="1">{"via1",#N/A,TRUE,"general";"via2",#N/A,TRUE,"general";"via3",#N/A,TRUE,"general"}</definedName>
    <definedName name="____h8" hidden="1">{"via1",#N/A,TRUE,"general";"via2",#N/A,TRUE,"general";"via3",#N/A,TRUE,"general"}</definedName>
    <definedName name="____hfh7" localSheetId="3" hidden="1">{"via1",#N/A,TRUE,"general";"via2",#N/A,TRUE,"general";"via3",#N/A,TRUE,"general"}</definedName>
    <definedName name="____hfh7" localSheetId="5" hidden="1">{"via1",#N/A,TRUE,"general";"via2",#N/A,TRUE,"general";"via3",#N/A,TRUE,"general"}</definedName>
    <definedName name="____hfh7" hidden="1">{"via1",#N/A,TRUE,"general";"via2",#N/A,TRUE,"general";"via3",#N/A,TRUE,"general"}</definedName>
    <definedName name="____HUM1">[9]DATBAND!$I$3:$I$469</definedName>
    <definedName name="____HUM2">[9]DATBAND!$J$3:$J$453</definedName>
    <definedName name="____i1">#REF!</definedName>
    <definedName name="____i4" localSheetId="3" hidden="1">{"via1",#N/A,TRUE,"general";"via2",#N/A,TRUE,"general";"via3",#N/A,TRUE,"general"}</definedName>
    <definedName name="____i4" localSheetId="5" hidden="1">{"via1",#N/A,TRUE,"general";"via2",#N/A,TRUE,"general";"via3",#N/A,TRUE,"general"}</definedName>
    <definedName name="____i4" hidden="1">{"via1",#N/A,TRUE,"general";"via2",#N/A,TRUE,"general";"via3",#N/A,TRUE,"general"}</definedName>
    <definedName name="____i5" localSheetId="3" hidden="1">{"TAB1",#N/A,TRUE,"GENERAL";"TAB2",#N/A,TRUE,"GENERAL";"TAB3",#N/A,TRUE,"GENERAL";"TAB4",#N/A,TRUE,"GENERAL";"TAB5",#N/A,TRUE,"GENERAL"}</definedName>
    <definedName name="____i5" localSheetId="5" hidden="1">{"TAB1",#N/A,TRUE,"GENERAL";"TAB2",#N/A,TRUE,"GENERAL";"TAB3",#N/A,TRUE,"GENERAL";"TAB4",#N/A,TRUE,"GENERAL";"TAB5",#N/A,TRUE,"GENERAL"}</definedName>
    <definedName name="____i5" hidden="1">{"TAB1",#N/A,TRUE,"GENERAL";"TAB2",#N/A,TRUE,"GENERAL";"TAB3",#N/A,TRUE,"GENERAL";"TAB4",#N/A,TRUE,"GENERAL";"TAB5",#N/A,TRUE,"GENERAL"}</definedName>
    <definedName name="____i6" localSheetId="3" hidden="1">{"TAB1",#N/A,TRUE,"GENERAL";"TAB2",#N/A,TRUE,"GENERAL";"TAB3",#N/A,TRUE,"GENERAL";"TAB4",#N/A,TRUE,"GENERAL";"TAB5",#N/A,TRUE,"GENERAL"}</definedName>
    <definedName name="____i6" localSheetId="5" hidden="1">{"TAB1",#N/A,TRUE,"GENERAL";"TAB2",#N/A,TRUE,"GENERAL";"TAB3",#N/A,TRUE,"GENERAL";"TAB4",#N/A,TRUE,"GENERAL";"TAB5",#N/A,TRUE,"GENERAL"}</definedName>
    <definedName name="____i6" hidden="1">{"TAB1",#N/A,TRUE,"GENERAL";"TAB2",#N/A,TRUE,"GENERAL";"TAB3",#N/A,TRUE,"GENERAL";"TAB4",#N/A,TRUE,"GENERAL";"TAB5",#N/A,TRUE,"GENERAL"}</definedName>
    <definedName name="____i7" localSheetId="3" hidden="1">{"via1",#N/A,TRUE,"general";"via2",#N/A,TRUE,"general";"via3",#N/A,TRUE,"general"}</definedName>
    <definedName name="____i7" localSheetId="5" hidden="1">{"via1",#N/A,TRUE,"general";"via2",#N/A,TRUE,"general";"via3",#N/A,TRUE,"general"}</definedName>
    <definedName name="____i7" hidden="1">{"via1",#N/A,TRUE,"general";"via2",#N/A,TRUE,"general";"via3",#N/A,TRUE,"general"}</definedName>
    <definedName name="____i77" localSheetId="3" hidden="1">{"TAB1",#N/A,TRUE,"GENERAL";"TAB2",#N/A,TRUE,"GENERAL";"TAB3",#N/A,TRUE,"GENERAL";"TAB4",#N/A,TRUE,"GENERAL";"TAB5",#N/A,TRUE,"GENERAL"}</definedName>
    <definedName name="____i77" localSheetId="5" hidden="1">{"TAB1",#N/A,TRUE,"GENERAL";"TAB2",#N/A,TRUE,"GENERAL";"TAB3",#N/A,TRUE,"GENERAL";"TAB4",#N/A,TRUE,"GENERAL";"TAB5",#N/A,TRUE,"GENERAL"}</definedName>
    <definedName name="____i77" hidden="1">{"TAB1",#N/A,TRUE,"GENERAL";"TAB2",#N/A,TRUE,"GENERAL";"TAB3",#N/A,TRUE,"GENERAL";"TAB4",#N/A,TRUE,"GENERAL";"TAB5",#N/A,TRUE,"GENERAL"}</definedName>
    <definedName name="____i8" localSheetId="3" hidden="1">{"via1",#N/A,TRUE,"general";"via2",#N/A,TRUE,"general";"via3",#N/A,TRUE,"general"}</definedName>
    <definedName name="____i8" localSheetId="5" hidden="1">{"via1",#N/A,TRUE,"general";"via2",#N/A,TRUE,"general";"via3",#N/A,TRUE,"general"}</definedName>
    <definedName name="____i8" hidden="1">{"via1",#N/A,TRUE,"general";"via2",#N/A,TRUE,"general";"via3",#N/A,TRUE,"general"}</definedName>
    <definedName name="____i9" localSheetId="3" hidden="1">{"TAB1",#N/A,TRUE,"GENERAL";"TAB2",#N/A,TRUE,"GENERAL";"TAB3",#N/A,TRUE,"GENERAL";"TAB4",#N/A,TRUE,"GENERAL";"TAB5",#N/A,TRUE,"GENERAL"}</definedName>
    <definedName name="____i9" localSheetId="5" hidden="1">{"TAB1",#N/A,TRUE,"GENERAL";"TAB2",#N/A,TRUE,"GENERAL";"TAB3",#N/A,TRUE,"GENERAL";"TAB4",#N/A,TRUE,"GENERAL";"TAB5",#N/A,TRUE,"GENERAL"}</definedName>
    <definedName name="____i9" hidden="1">{"TAB1",#N/A,TRUE,"GENERAL";"TAB2",#N/A,TRUE,"GENERAL";"TAB3",#N/A,TRUE,"GENERAL";"TAB4",#N/A,TRUE,"GENERAL";"TAB5",#N/A,TRUE,"GENERAL"}</definedName>
    <definedName name="____INF1">#REF!</definedName>
    <definedName name="____ITM4">#REF!</definedName>
    <definedName name="____k3" localSheetId="3" hidden="1">{"TAB1",#N/A,TRUE,"GENERAL";"TAB2",#N/A,TRUE,"GENERAL";"TAB3",#N/A,TRUE,"GENERAL";"TAB4",#N/A,TRUE,"GENERAL";"TAB5",#N/A,TRUE,"GENERAL"}</definedName>
    <definedName name="____k3" localSheetId="5" hidden="1">{"TAB1",#N/A,TRUE,"GENERAL";"TAB2",#N/A,TRUE,"GENERAL";"TAB3",#N/A,TRUE,"GENERAL";"TAB4",#N/A,TRUE,"GENERAL";"TAB5",#N/A,TRUE,"GENERAL"}</definedName>
    <definedName name="____k3" hidden="1">{"TAB1",#N/A,TRUE,"GENERAL";"TAB2",#N/A,TRUE,"GENERAL";"TAB3",#N/A,TRUE,"GENERAL";"TAB4",#N/A,TRUE,"GENERAL";"TAB5",#N/A,TRUE,"GENERAL"}</definedName>
    <definedName name="____k4" localSheetId="3" hidden="1">{"via1",#N/A,TRUE,"general";"via2",#N/A,TRUE,"general";"via3",#N/A,TRUE,"general"}</definedName>
    <definedName name="____k4" localSheetId="5" hidden="1">{"via1",#N/A,TRUE,"general";"via2",#N/A,TRUE,"general";"via3",#N/A,TRUE,"general"}</definedName>
    <definedName name="____k4" hidden="1">{"via1",#N/A,TRUE,"general";"via2",#N/A,TRUE,"general";"via3",#N/A,TRUE,"general"}</definedName>
    <definedName name="____k5" localSheetId="3" hidden="1">{"via1",#N/A,TRUE,"general";"via2",#N/A,TRUE,"general";"via3",#N/A,TRUE,"general"}</definedName>
    <definedName name="____k5" localSheetId="5" hidden="1">{"via1",#N/A,TRUE,"general";"via2",#N/A,TRUE,"general";"via3",#N/A,TRUE,"general"}</definedName>
    <definedName name="____k5" hidden="1">{"via1",#N/A,TRUE,"general";"via2",#N/A,TRUE,"general";"via3",#N/A,TRUE,"general"}</definedName>
    <definedName name="____k6" localSheetId="3" hidden="1">{"TAB1",#N/A,TRUE,"GENERAL";"TAB2",#N/A,TRUE,"GENERAL";"TAB3",#N/A,TRUE,"GENERAL";"TAB4",#N/A,TRUE,"GENERAL";"TAB5",#N/A,TRUE,"GENERAL"}</definedName>
    <definedName name="____k6" localSheetId="5" hidden="1">{"TAB1",#N/A,TRUE,"GENERAL";"TAB2",#N/A,TRUE,"GENERAL";"TAB3",#N/A,TRUE,"GENERAL";"TAB4",#N/A,TRUE,"GENERAL";"TAB5",#N/A,TRUE,"GENERAL"}</definedName>
    <definedName name="____k6" hidden="1">{"TAB1",#N/A,TRUE,"GENERAL";"TAB2",#N/A,TRUE,"GENERAL";"TAB3",#N/A,TRUE,"GENERAL";"TAB4",#N/A,TRUE,"GENERAL";"TAB5",#N/A,TRUE,"GENERAL"}</definedName>
    <definedName name="____k7" localSheetId="3" hidden="1">{"via1",#N/A,TRUE,"general";"via2",#N/A,TRUE,"general";"via3",#N/A,TRUE,"general"}</definedName>
    <definedName name="____k7" localSheetId="5" hidden="1">{"via1",#N/A,TRUE,"general";"via2",#N/A,TRUE,"general";"via3",#N/A,TRUE,"general"}</definedName>
    <definedName name="____k7" hidden="1">{"via1",#N/A,TRUE,"general";"via2",#N/A,TRUE,"general";"via3",#N/A,TRUE,"general"}</definedName>
    <definedName name="____k8" localSheetId="3" hidden="1">{"via1",#N/A,TRUE,"general";"via2",#N/A,TRUE,"general";"via3",#N/A,TRUE,"general"}</definedName>
    <definedName name="____k8" localSheetId="5" hidden="1">{"via1",#N/A,TRUE,"general";"via2",#N/A,TRUE,"general";"via3",#N/A,TRUE,"general"}</definedName>
    <definedName name="____k8" hidden="1">{"via1",#N/A,TRUE,"general";"via2",#N/A,TRUE,"general";"via3",#N/A,TRUE,"general"}</definedName>
    <definedName name="____k9" localSheetId="3" hidden="1">{"TAB1",#N/A,TRUE,"GENERAL";"TAB2",#N/A,TRUE,"GENERAL";"TAB3",#N/A,TRUE,"GENERAL";"TAB4",#N/A,TRUE,"GENERAL";"TAB5",#N/A,TRUE,"GENERAL"}</definedName>
    <definedName name="____k9" localSheetId="5" hidden="1">{"TAB1",#N/A,TRUE,"GENERAL";"TAB2",#N/A,TRUE,"GENERAL";"TAB3",#N/A,TRUE,"GENERAL";"TAB4",#N/A,TRUE,"GENERAL";"TAB5",#N/A,TRUE,"GENERAL"}</definedName>
    <definedName name="____k9" hidden="1">{"TAB1",#N/A,TRUE,"GENERAL";"TAB2",#N/A,TRUE,"GENERAL";"TAB3",#N/A,TRUE,"GENERAL";"TAB4",#N/A,TRUE,"GENERAL";"TAB5",#N/A,TRUE,"GENERAL"}</definedName>
    <definedName name="____kjk6" localSheetId="3" hidden="1">{"TAB1",#N/A,TRUE,"GENERAL";"TAB2",#N/A,TRUE,"GENERAL";"TAB3",#N/A,TRUE,"GENERAL";"TAB4",#N/A,TRUE,"GENERAL";"TAB5",#N/A,TRUE,"GENERAL"}</definedName>
    <definedName name="____kjk6" localSheetId="5" hidden="1">{"TAB1",#N/A,TRUE,"GENERAL";"TAB2",#N/A,TRUE,"GENERAL";"TAB3",#N/A,TRUE,"GENERAL";"TAB4",#N/A,TRUE,"GENERAL";"TAB5",#N/A,TRUE,"GENERAL"}</definedName>
    <definedName name="____kjk6" hidden="1">{"TAB1",#N/A,TRUE,"GENERAL";"TAB2",#N/A,TRUE,"GENERAL";"TAB3",#N/A,TRUE,"GENERAL";"TAB4",#N/A,TRUE,"GENERAL";"TAB5",#N/A,TRUE,"GENERAL"}</definedName>
    <definedName name="____m3" localSheetId="3" hidden="1">{"via1",#N/A,TRUE,"general";"via2",#N/A,TRUE,"general";"via3",#N/A,TRUE,"general"}</definedName>
    <definedName name="____m3" localSheetId="5" hidden="1">{"via1",#N/A,TRUE,"general";"via2",#N/A,TRUE,"general";"via3",#N/A,TRUE,"general"}</definedName>
    <definedName name="____m3" hidden="1">{"via1",#N/A,TRUE,"general";"via2",#N/A,TRUE,"general";"via3",#N/A,TRUE,"general"}</definedName>
    <definedName name="____m4" localSheetId="3" hidden="1">{"TAB1",#N/A,TRUE,"GENERAL";"TAB2",#N/A,TRUE,"GENERAL";"TAB3",#N/A,TRUE,"GENERAL";"TAB4",#N/A,TRUE,"GENERAL";"TAB5",#N/A,TRUE,"GENERAL"}</definedName>
    <definedName name="____m4" localSheetId="5" hidden="1">{"TAB1",#N/A,TRUE,"GENERAL";"TAB2",#N/A,TRUE,"GENERAL";"TAB3",#N/A,TRUE,"GENERAL";"TAB4",#N/A,TRUE,"GENERAL";"TAB5",#N/A,TRUE,"GENERAL"}</definedName>
    <definedName name="____m4" hidden="1">{"TAB1",#N/A,TRUE,"GENERAL";"TAB2",#N/A,TRUE,"GENERAL";"TAB3",#N/A,TRUE,"GENERAL";"TAB4",#N/A,TRUE,"GENERAL";"TAB5",#N/A,TRUE,"GENERAL"}</definedName>
    <definedName name="____m5" localSheetId="3" hidden="1">{"via1",#N/A,TRUE,"general";"via2",#N/A,TRUE,"general";"via3",#N/A,TRUE,"general"}</definedName>
    <definedName name="____m5" localSheetId="5" hidden="1">{"via1",#N/A,TRUE,"general";"via2",#N/A,TRUE,"general";"via3",#N/A,TRUE,"general"}</definedName>
    <definedName name="____m5" hidden="1">{"via1",#N/A,TRUE,"general";"via2",#N/A,TRUE,"general";"via3",#N/A,TRUE,"general"}</definedName>
    <definedName name="____m6" localSheetId="3" hidden="1">{"TAB1",#N/A,TRUE,"GENERAL";"TAB2",#N/A,TRUE,"GENERAL";"TAB3",#N/A,TRUE,"GENERAL";"TAB4",#N/A,TRUE,"GENERAL";"TAB5",#N/A,TRUE,"GENERAL"}</definedName>
    <definedName name="____m6" localSheetId="5" hidden="1">{"TAB1",#N/A,TRUE,"GENERAL";"TAB2",#N/A,TRUE,"GENERAL";"TAB3",#N/A,TRUE,"GENERAL";"TAB4",#N/A,TRUE,"GENERAL";"TAB5",#N/A,TRUE,"GENERAL"}</definedName>
    <definedName name="____m6" hidden="1">{"TAB1",#N/A,TRUE,"GENERAL";"TAB2",#N/A,TRUE,"GENERAL";"TAB3",#N/A,TRUE,"GENERAL";"TAB4",#N/A,TRUE,"GENERAL";"TAB5",#N/A,TRUE,"GENERAL"}</definedName>
    <definedName name="____m7" localSheetId="3" hidden="1">{"TAB1",#N/A,TRUE,"GENERAL";"TAB2",#N/A,TRUE,"GENERAL";"TAB3",#N/A,TRUE,"GENERAL";"TAB4",#N/A,TRUE,"GENERAL";"TAB5",#N/A,TRUE,"GENERAL"}</definedName>
    <definedName name="____m7" localSheetId="5" hidden="1">{"TAB1",#N/A,TRUE,"GENERAL";"TAB2",#N/A,TRUE,"GENERAL";"TAB3",#N/A,TRUE,"GENERAL";"TAB4",#N/A,TRUE,"GENERAL";"TAB5",#N/A,TRUE,"GENERAL"}</definedName>
    <definedName name="____m7" hidden="1">{"TAB1",#N/A,TRUE,"GENERAL";"TAB2",#N/A,TRUE,"GENERAL";"TAB3",#N/A,TRUE,"GENERAL";"TAB4",#N/A,TRUE,"GENERAL";"TAB5",#N/A,TRUE,"GENERAL"}</definedName>
    <definedName name="____m8" localSheetId="3" hidden="1">{"via1",#N/A,TRUE,"general";"via2",#N/A,TRUE,"general";"via3",#N/A,TRUE,"general"}</definedName>
    <definedName name="____m8" localSheetId="5" hidden="1">{"via1",#N/A,TRUE,"general";"via2",#N/A,TRUE,"general";"via3",#N/A,TRUE,"general"}</definedName>
    <definedName name="____m8" hidden="1">{"via1",#N/A,TRUE,"general";"via2",#N/A,TRUE,"general";"via3",#N/A,TRUE,"general"}</definedName>
    <definedName name="____m9" localSheetId="3" hidden="1">{"via1",#N/A,TRUE,"general";"via2",#N/A,TRUE,"general";"via3",#N/A,TRUE,"general"}</definedName>
    <definedName name="____m9" localSheetId="5" hidden="1">{"via1",#N/A,TRUE,"general";"via2",#N/A,TRUE,"general";"via3",#N/A,TRUE,"general"}</definedName>
    <definedName name="____m9" hidden="1">{"via1",#N/A,TRUE,"general";"via2",#N/A,TRUE,"general";"via3",#N/A,TRUE,"general"}</definedName>
    <definedName name="____MA2">#REF!</definedName>
    <definedName name="____mes1">[7]COSTOS!$E$5</definedName>
    <definedName name="____Mes2">[7]COSTOS!$F$5</definedName>
    <definedName name="____Mes3">[7]COSTOS!$G$5</definedName>
    <definedName name="____n3" localSheetId="3" hidden="1">{"TAB1",#N/A,TRUE,"GENERAL";"TAB2",#N/A,TRUE,"GENERAL";"TAB3",#N/A,TRUE,"GENERAL";"TAB4",#N/A,TRUE,"GENERAL";"TAB5",#N/A,TRUE,"GENERAL"}</definedName>
    <definedName name="____n3" localSheetId="5" hidden="1">{"TAB1",#N/A,TRUE,"GENERAL";"TAB2",#N/A,TRUE,"GENERAL";"TAB3",#N/A,TRUE,"GENERAL";"TAB4",#N/A,TRUE,"GENERAL";"TAB5",#N/A,TRUE,"GENERAL"}</definedName>
    <definedName name="____n3" hidden="1">{"TAB1",#N/A,TRUE,"GENERAL";"TAB2",#N/A,TRUE,"GENERAL";"TAB3",#N/A,TRUE,"GENERAL";"TAB4",#N/A,TRUE,"GENERAL";"TAB5",#N/A,TRUE,"GENERAL"}</definedName>
    <definedName name="____n4" localSheetId="3" hidden="1">{"via1",#N/A,TRUE,"general";"via2",#N/A,TRUE,"general";"via3",#N/A,TRUE,"general"}</definedName>
    <definedName name="____n4" localSheetId="5" hidden="1">{"via1",#N/A,TRUE,"general";"via2",#N/A,TRUE,"general";"via3",#N/A,TRUE,"general"}</definedName>
    <definedName name="____n4" hidden="1">{"via1",#N/A,TRUE,"general";"via2",#N/A,TRUE,"general";"via3",#N/A,TRUE,"general"}</definedName>
    <definedName name="____n5" localSheetId="3" hidden="1">{"TAB1",#N/A,TRUE,"GENERAL";"TAB2",#N/A,TRUE,"GENERAL";"TAB3",#N/A,TRUE,"GENERAL";"TAB4",#N/A,TRUE,"GENERAL";"TAB5",#N/A,TRUE,"GENERAL"}</definedName>
    <definedName name="____n5" localSheetId="5" hidden="1">{"TAB1",#N/A,TRUE,"GENERAL";"TAB2",#N/A,TRUE,"GENERAL";"TAB3",#N/A,TRUE,"GENERAL";"TAB4",#N/A,TRUE,"GENERAL";"TAB5",#N/A,TRUE,"GENERAL"}</definedName>
    <definedName name="____n5" hidden="1">{"TAB1",#N/A,TRUE,"GENERAL";"TAB2",#N/A,TRUE,"GENERAL";"TAB3",#N/A,TRUE,"GENERAL";"TAB4",#N/A,TRUE,"GENERAL";"TAB5",#N/A,TRUE,"GENERAL"}</definedName>
    <definedName name="____nyn7" localSheetId="3" hidden="1">{"via1",#N/A,TRUE,"general";"via2",#N/A,TRUE,"general";"via3",#N/A,TRUE,"general"}</definedName>
    <definedName name="____nyn7" localSheetId="5" hidden="1">{"via1",#N/A,TRUE,"general";"via2",#N/A,TRUE,"general";"via3",#N/A,TRUE,"general"}</definedName>
    <definedName name="____nyn7" hidden="1">{"via1",#N/A,TRUE,"general";"via2",#N/A,TRUE,"general";"via3",#N/A,TRUE,"general"}</definedName>
    <definedName name="____o4" localSheetId="3" hidden="1">{"via1",#N/A,TRUE,"general";"via2",#N/A,TRUE,"general";"via3",#N/A,TRUE,"general"}</definedName>
    <definedName name="____o4" localSheetId="5" hidden="1">{"via1",#N/A,TRUE,"general";"via2",#N/A,TRUE,"general";"via3",#N/A,TRUE,"general"}</definedName>
    <definedName name="____o4" hidden="1">{"via1",#N/A,TRUE,"general";"via2",#N/A,TRUE,"general";"via3",#N/A,TRUE,"general"}</definedName>
    <definedName name="____o5" localSheetId="3" hidden="1">{"TAB1",#N/A,TRUE,"GENERAL";"TAB2",#N/A,TRUE,"GENERAL";"TAB3",#N/A,TRUE,"GENERAL";"TAB4",#N/A,TRUE,"GENERAL";"TAB5",#N/A,TRUE,"GENERAL"}</definedName>
    <definedName name="____o5" localSheetId="5" hidden="1">{"TAB1",#N/A,TRUE,"GENERAL";"TAB2",#N/A,TRUE,"GENERAL";"TAB3",#N/A,TRUE,"GENERAL";"TAB4",#N/A,TRUE,"GENERAL";"TAB5",#N/A,TRUE,"GENERAL"}</definedName>
    <definedName name="____o5" hidden="1">{"TAB1",#N/A,TRUE,"GENERAL";"TAB2",#N/A,TRUE,"GENERAL";"TAB3",#N/A,TRUE,"GENERAL";"TAB4",#N/A,TRUE,"GENERAL";"TAB5",#N/A,TRUE,"GENERAL"}</definedName>
    <definedName name="____o6" localSheetId="3" hidden="1">{"TAB1",#N/A,TRUE,"GENERAL";"TAB2",#N/A,TRUE,"GENERAL";"TAB3",#N/A,TRUE,"GENERAL";"TAB4",#N/A,TRUE,"GENERAL";"TAB5",#N/A,TRUE,"GENERAL"}</definedName>
    <definedName name="____o6" localSheetId="5" hidden="1">{"TAB1",#N/A,TRUE,"GENERAL";"TAB2",#N/A,TRUE,"GENERAL";"TAB3",#N/A,TRUE,"GENERAL";"TAB4",#N/A,TRUE,"GENERAL";"TAB5",#N/A,TRUE,"GENERAL"}</definedName>
    <definedName name="____o6" hidden="1">{"TAB1",#N/A,TRUE,"GENERAL";"TAB2",#N/A,TRUE,"GENERAL";"TAB3",#N/A,TRUE,"GENERAL";"TAB4",#N/A,TRUE,"GENERAL";"TAB5",#N/A,TRUE,"GENERAL"}</definedName>
    <definedName name="____o7" localSheetId="3" hidden="1">{"TAB1",#N/A,TRUE,"GENERAL";"TAB2",#N/A,TRUE,"GENERAL";"TAB3",#N/A,TRUE,"GENERAL";"TAB4",#N/A,TRUE,"GENERAL";"TAB5",#N/A,TRUE,"GENERAL"}</definedName>
    <definedName name="____o7" localSheetId="5" hidden="1">{"TAB1",#N/A,TRUE,"GENERAL";"TAB2",#N/A,TRUE,"GENERAL";"TAB3",#N/A,TRUE,"GENERAL";"TAB4",#N/A,TRUE,"GENERAL";"TAB5",#N/A,TRUE,"GENERAL"}</definedName>
    <definedName name="____o7" hidden="1">{"TAB1",#N/A,TRUE,"GENERAL";"TAB2",#N/A,TRUE,"GENERAL";"TAB3",#N/A,TRUE,"GENERAL";"TAB4",#N/A,TRUE,"GENERAL";"TAB5",#N/A,TRUE,"GENERAL"}</definedName>
    <definedName name="____o8" localSheetId="3" hidden="1">{"via1",#N/A,TRUE,"general";"via2",#N/A,TRUE,"general";"via3",#N/A,TRUE,"general"}</definedName>
    <definedName name="____o8" localSheetId="5" hidden="1">{"via1",#N/A,TRUE,"general";"via2",#N/A,TRUE,"general";"via3",#N/A,TRUE,"general"}</definedName>
    <definedName name="____o8" hidden="1">{"via1",#N/A,TRUE,"general";"via2",#N/A,TRUE,"general";"via3",#N/A,TRUE,"general"}</definedName>
    <definedName name="____o9" localSheetId="3" hidden="1">{"TAB1",#N/A,TRUE,"GENERAL";"TAB2",#N/A,TRUE,"GENERAL";"TAB3",#N/A,TRUE,"GENERAL";"TAB4",#N/A,TRUE,"GENERAL";"TAB5",#N/A,TRUE,"GENERAL"}</definedName>
    <definedName name="____o9" localSheetId="5" hidden="1">{"TAB1",#N/A,TRUE,"GENERAL";"TAB2",#N/A,TRUE,"GENERAL";"TAB3",#N/A,TRUE,"GENERAL";"TAB4",#N/A,TRUE,"GENERAL";"TAB5",#N/A,TRUE,"GENERAL"}</definedName>
    <definedName name="____o9" hidden="1">{"TAB1",#N/A,TRUE,"GENERAL";"TAB2",#N/A,TRUE,"GENERAL";"TAB3",#N/A,TRUE,"GENERAL";"TAB4",#N/A,TRUE,"GENERAL";"TAB5",#N/A,TRUE,"GENERAL"}</definedName>
    <definedName name="____p6" localSheetId="3" hidden="1">{"via1",#N/A,TRUE,"general";"via2",#N/A,TRUE,"general";"via3",#N/A,TRUE,"general"}</definedName>
    <definedName name="____p6" localSheetId="5" hidden="1">{"via1",#N/A,TRUE,"general";"via2",#N/A,TRUE,"general";"via3",#N/A,TRUE,"general"}</definedName>
    <definedName name="____p6" hidden="1">{"via1",#N/A,TRUE,"general";"via2",#N/A,TRUE,"general";"via3",#N/A,TRUE,"general"}</definedName>
    <definedName name="____p7" localSheetId="3" hidden="1">{"via1",#N/A,TRUE,"general";"via2",#N/A,TRUE,"general";"via3",#N/A,TRUE,"general"}</definedName>
    <definedName name="____p7" localSheetId="5" hidden="1">{"via1",#N/A,TRUE,"general";"via2",#N/A,TRUE,"general";"via3",#N/A,TRUE,"general"}</definedName>
    <definedName name="____p7" hidden="1">{"via1",#N/A,TRUE,"general";"via2",#N/A,TRUE,"general";"via3",#N/A,TRUE,"general"}</definedName>
    <definedName name="____p8" localSheetId="3" hidden="1">{"TAB1",#N/A,TRUE,"GENERAL";"TAB2",#N/A,TRUE,"GENERAL";"TAB3",#N/A,TRUE,"GENERAL";"TAB4",#N/A,TRUE,"GENERAL";"TAB5",#N/A,TRUE,"GENERAL"}</definedName>
    <definedName name="____p8" localSheetId="5" hidden="1">{"TAB1",#N/A,TRUE,"GENERAL";"TAB2",#N/A,TRUE,"GENERAL";"TAB3",#N/A,TRUE,"GENERAL";"TAB4",#N/A,TRUE,"GENERAL";"TAB5",#N/A,TRUE,"GENERAL"}</definedName>
    <definedName name="____p8" hidden="1">{"TAB1",#N/A,TRUE,"GENERAL";"TAB2",#N/A,TRUE,"GENERAL";"TAB3",#N/A,TRUE,"GENERAL";"TAB4",#N/A,TRUE,"GENERAL";"TAB5",#N/A,TRUE,"GENERAL"}</definedName>
    <definedName name="____PJ50">#REF!</definedName>
    <definedName name="____pj51">#REF!</definedName>
    <definedName name="____r" localSheetId="3" hidden="1">{"TAB1",#N/A,TRUE,"GENERAL";"TAB2",#N/A,TRUE,"GENERAL";"TAB3",#N/A,TRUE,"GENERAL";"TAB4",#N/A,TRUE,"GENERAL";"TAB5",#N/A,TRUE,"GENERAL"}</definedName>
    <definedName name="____r" localSheetId="5" hidden="1">{"TAB1",#N/A,TRUE,"GENERAL";"TAB2",#N/A,TRUE,"GENERAL";"TAB3",#N/A,TRUE,"GENERAL";"TAB4",#N/A,TRUE,"GENERAL";"TAB5",#N/A,TRUE,"GENERAL"}</definedName>
    <definedName name="____r" hidden="1">{"TAB1",#N/A,TRUE,"GENERAL";"TAB2",#N/A,TRUE,"GENERAL";"TAB3",#N/A,TRUE,"GENERAL";"TAB4",#N/A,TRUE,"GENERAL";"TAB5",#N/A,TRUE,"GENERAL"}</definedName>
    <definedName name="____r4r" localSheetId="3" hidden="1">{"via1",#N/A,TRUE,"general";"via2",#N/A,TRUE,"general";"via3",#N/A,TRUE,"general"}</definedName>
    <definedName name="____r4r" localSheetId="5" hidden="1">{"via1",#N/A,TRUE,"general";"via2",#N/A,TRUE,"general";"via3",#N/A,TRUE,"general"}</definedName>
    <definedName name="____r4r" hidden="1">{"via1",#N/A,TRUE,"general";"via2",#N/A,TRUE,"general";"via3",#N/A,TRUE,"general"}</definedName>
    <definedName name="____rc">#REF!</definedName>
    <definedName name="____rtu6" localSheetId="3" hidden="1">{"via1",#N/A,TRUE,"general";"via2",#N/A,TRUE,"general";"via3",#N/A,TRUE,"general"}</definedName>
    <definedName name="____rtu6" localSheetId="5" hidden="1">{"via1",#N/A,TRUE,"general";"via2",#N/A,TRUE,"general";"via3",#N/A,TRUE,"general"}</definedName>
    <definedName name="____rtu6" hidden="1">{"via1",#N/A,TRUE,"general";"via2",#N/A,TRUE,"general";"via3",#N/A,TRUE,"general"}</definedName>
    <definedName name="____s1" localSheetId="3" hidden="1">{"via1",#N/A,TRUE,"general";"via2",#N/A,TRUE,"general";"via3",#N/A,TRUE,"general"}</definedName>
    <definedName name="____s1" localSheetId="5" hidden="1">{"via1",#N/A,TRUE,"general";"via2",#N/A,TRUE,"general";"via3",#N/A,TRUE,"general"}</definedName>
    <definedName name="____s1" hidden="1">{"via1",#N/A,TRUE,"general";"via2",#N/A,TRUE,"general";"via3",#N/A,TRUE,"general"}</definedName>
    <definedName name="____s2" localSheetId="3" hidden="1">{"TAB1",#N/A,TRUE,"GENERAL";"TAB2",#N/A,TRUE,"GENERAL";"TAB3",#N/A,TRUE,"GENERAL";"TAB4",#N/A,TRUE,"GENERAL";"TAB5",#N/A,TRUE,"GENERAL"}</definedName>
    <definedName name="____s2" localSheetId="5" hidden="1">{"TAB1",#N/A,TRUE,"GENERAL";"TAB2",#N/A,TRUE,"GENERAL";"TAB3",#N/A,TRUE,"GENERAL";"TAB4",#N/A,TRUE,"GENERAL";"TAB5",#N/A,TRUE,"GENERAL"}</definedName>
    <definedName name="____s2" hidden="1">{"TAB1",#N/A,TRUE,"GENERAL";"TAB2",#N/A,TRUE,"GENERAL";"TAB3",#N/A,TRUE,"GENERAL";"TAB4",#N/A,TRUE,"GENERAL";"TAB5",#N/A,TRUE,"GENERAL"}</definedName>
    <definedName name="____s3" localSheetId="3" hidden="1">{"TAB1",#N/A,TRUE,"GENERAL";"TAB2",#N/A,TRUE,"GENERAL";"TAB3",#N/A,TRUE,"GENERAL";"TAB4",#N/A,TRUE,"GENERAL";"TAB5",#N/A,TRUE,"GENERAL"}</definedName>
    <definedName name="____s3" localSheetId="5" hidden="1">{"TAB1",#N/A,TRUE,"GENERAL";"TAB2",#N/A,TRUE,"GENERAL";"TAB3",#N/A,TRUE,"GENERAL";"TAB4",#N/A,TRUE,"GENERAL";"TAB5",#N/A,TRUE,"GENERAL"}</definedName>
    <definedName name="____s3" hidden="1">{"TAB1",#N/A,TRUE,"GENERAL";"TAB2",#N/A,TRUE,"GENERAL";"TAB3",#N/A,TRUE,"GENERAL";"TAB4",#N/A,TRUE,"GENERAL";"TAB5",#N/A,TRUE,"GENERAL"}</definedName>
    <definedName name="____s4" localSheetId="3" hidden="1">{"via1",#N/A,TRUE,"general";"via2",#N/A,TRUE,"general";"via3",#N/A,TRUE,"general"}</definedName>
    <definedName name="____s4" localSheetId="5" hidden="1">{"via1",#N/A,TRUE,"general";"via2",#N/A,TRUE,"general";"via3",#N/A,TRUE,"general"}</definedName>
    <definedName name="____s4" hidden="1">{"via1",#N/A,TRUE,"general";"via2",#N/A,TRUE,"general";"via3",#N/A,TRUE,"general"}</definedName>
    <definedName name="____s5" localSheetId="3" hidden="1">{"via1",#N/A,TRUE,"general";"via2",#N/A,TRUE,"general";"via3",#N/A,TRUE,"general"}</definedName>
    <definedName name="____s5" localSheetId="5" hidden="1">{"via1",#N/A,TRUE,"general";"via2",#N/A,TRUE,"general";"via3",#N/A,TRUE,"general"}</definedName>
    <definedName name="____s5" hidden="1">{"via1",#N/A,TRUE,"general";"via2",#N/A,TRUE,"general";"via3",#N/A,TRUE,"general"}</definedName>
    <definedName name="____s6" localSheetId="3" hidden="1">{"TAB1",#N/A,TRUE,"GENERAL";"TAB2",#N/A,TRUE,"GENERAL";"TAB3",#N/A,TRUE,"GENERAL";"TAB4",#N/A,TRUE,"GENERAL";"TAB5",#N/A,TRUE,"GENERAL"}</definedName>
    <definedName name="____s6" localSheetId="5" hidden="1">{"TAB1",#N/A,TRUE,"GENERAL";"TAB2",#N/A,TRUE,"GENERAL";"TAB3",#N/A,TRUE,"GENERAL";"TAB4",#N/A,TRUE,"GENERAL";"TAB5",#N/A,TRUE,"GENERAL"}</definedName>
    <definedName name="____s6" hidden="1">{"TAB1",#N/A,TRUE,"GENERAL";"TAB2",#N/A,TRUE,"GENERAL";"TAB3",#N/A,TRUE,"GENERAL";"TAB4",#N/A,TRUE,"GENERAL";"TAB5",#N/A,TRUE,"GENERAL"}</definedName>
    <definedName name="____s7" localSheetId="3" hidden="1">{"via1",#N/A,TRUE,"general";"via2",#N/A,TRUE,"general";"via3",#N/A,TRUE,"general"}</definedName>
    <definedName name="____s7" localSheetId="5" hidden="1">{"via1",#N/A,TRUE,"general";"via2",#N/A,TRUE,"general";"via3",#N/A,TRUE,"general"}</definedName>
    <definedName name="____s7" hidden="1">{"via1",#N/A,TRUE,"general";"via2",#N/A,TRUE,"general";"via3",#N/A,TRUE,"general"}</definedName>
    <definedName name="____SBC1">[3]INV!$A$12:$D$15</definedName>
    <definedName name="____SBC3">[3]INV!$F$12:$I$15</definedName>
    <definedName name="____SBC5">[3]INV!$K$12:$N$15</definedName>
    <definedName name="____t3" localSheetId="3" hidden="1">{"TAB1",#N/A,TRUE,"GENERAL";"TAB2",#N/A,TRUE,"GENERAL";"TAB3",#N/A,TRUE,"GENERAL";"TAB4",#N/A,TRUE,"GENERAL";"TAB5",#N/A,TRUE,"GENERAL"}</definedName>
    <definedName name="____t3" localSheetId="5" hidden="1">{"TAB1",#N/A,TRUE,"GENERAL";"TAB2",#N/A,TRUE,"GENERAL";"TAB3",#N/A,TRUE,"GENERAL";"TAB4",#N/A,TRUE,"GENERAL";"TAB5",#N/A,TRUE,"GENERAL"}</definedName>
    <definedName name="____t3" hidden="1">{"TAB1",#N/A,TRUE,"GENERAL";"TAB2",#N/A,TRUE,"GENERAL";"TAB3",#N/A,TRUE,"GENERAL";"TAB4",#N/A,TRUE,"GENERAL";"TAB5",#N/A,TRUE,"GENERAL"}</definedName>
    <definedName name="____t4" localSheetId="3" hidden="1">{"via1",#N/A,TRUE,"general";"via2",#N/A,TRUE,"general";"via3",#N/A,TRUE,"general"}</definedName>
    <definedName name="____t4" localSheetId="5" hidden="1">{"via1",#N/A,TRUE,"general";"via2",#N/A,TRUE,"general";"via3",#N/A,TRUE,"general"}</definedName>
    <definedName name="____t4" hidden="1">{"via1",#N/A,TRUE,"general";"via2",#N/A,TRUE,"general";"via3",#N/A,TRUE,"general"}</definedName>
    <definedName name="____t5" localSheetId="3" hidden="1">{"TAB1",#N/A,TRUE,"GENERAL";"TAB2",#N/A,TRUE,"GENERAL";"TAB3",#N/A,TRUE,"GENERAL";"TAB4",#N/A,TRUE,"GENERAL";"TAB5",#N/A,TRUE,"GENERAL"}</definedName>
    <definedName name="____t5" localSheetId="5" hidden="1">{"TAB1",#N/A,TRUE,"GENERAL";"TAB2",#N/A,TRUE,"GENERAL";"TAB3",#N/A,TRUE,"GENERAL";"TAB4",#N/A,TRUE,"GENERAL";"TAB5",#N/A,TRUE,"GENERAL"}</definedName>
    <definedName name="____t5" hidden="1">{"TAB1",#N/A,TRUE,"GENERAL";"TAB2",#N/A,TRUE,"GENERAL";"TAB3",#N/A,TRUE,"GENERAL";"TAB4",#N/A,TRUE,"GENERAL";"TAB5",#N/A,TRUE,"GENERAL"}</definedName>
    <definedName name="____t6" localSheetId="3" hidden="1">{"via1",#N/A,TRUE,"general";"via2",#N/A,TRUE,"general";"via3",#N/A,TRUE,"general"}</definedName>
    <definedName name="____t6" localSheetId="5" hidden="1">{"via1",#N/A,TRUE,"general";"via2",#N/A,TRUE,"general";"via3",#N/A,TRUE,"general"}</definedName>
    <definedName name="____t6" hidden="1">{"via1",#N/A,TRUE,"general";"via2",#N/A,TRUE,"general";"via3",#N/A,TRUE,"general"}</definedName>
    <definedName name="____t66" localSheetId="3" hidden="1">{"TAB1",#N/A,TRUE,"GENERAL";"TAB2",#N/A,TRUE,"GENERAL";"TAB3",#N/A,TRUE,"GENERAL";"TAB4",#N/A,TRUE,"GENERAL";"TAB5",#N/A,TRUE,"GENERAL"}</definedName>
    <definedName name="____t66" localSheetId="5" hidden="1">{"TAB1",#N/A,TRUE,"GENERAL";"TAB2",#N/A,TRUE,"GENERAL";"TAB3",#N/A,TRUE,"GENERAL";"TAB4",#N/A,TRUE,"GENERAL";"TAB5",#N/A,TRUE,"GENERAL"}</definedName>
    <definedName name="____t66" hidden="1">{"TAB1",#N/A,TRUE,"GENERAL";"TAB2",#N/A,TRUE,"GENERAL";"TAB3",#N/A,TRUE,"GENERAL";"TAB4",#N/A,TRUE,"GENERAL";"TAB5",#N/A,TRUE,"GENERAL"}</definedName>
    <definedName name="____t7" localSheetId="3" hidden="1">{"via1",#N/A,TRUE,"general";"via2",#N/A,TRUE,"general";"via3",#N/A,TRUE,"general"}</definedName>
    <definedName name="____t7" localSheetId="5" hidden="1">{"via1",#N/A,TRUE,"general";"via2",#N/A,TRUE,"general";"via3",#N/A,TRUE,"general"}</definedName>
    <definedName name="____t7" hidden="1">{"via1",#N/A,TRUE,"general";"via2",#N/A,TRUE,"general";"via3",#N/A,TRUE,"general"}</definedName>
    <definedName name="____t77" localSheetId="3" hidden="1">{"TAB1",#N/A,TRUE,"GENERAL";"TAB2",#N/A,TRUE,"GENERAL";"TAB3",#N/A,TRUE,"GENERAL";"TAB4",#N/A,TRUE,"GENERAL";"TAB5",#N/A,TRUE,"GENERAL"}</definedName>
    <definedName name="____t77" localSheetId="5" hidden="1">{"TAB1",#N/A,TRUE,"GENERAL";"TAB2",#N/A,TRUE,"GENERAL";"TAB3",#N/A,TRUE,"GENERAL";"TAB4",#N/A,TRUE,"GENERAL";"TAB5",#N/A,TRUE,"GENERAL"}</definedName>
    <definedName name="____t77" hidden="1">{"TAB1",#N/A,TRUE,"GENERAL";"TAB2",#N/A,TRUE,"GENERAL";"TAB3",#N/A,TRUE,"GENERAL";"TAB4",#N/A,TRUE,"GENERAL";"TAB5",#N/A,TRUE,"GENERAL"}</definedName>
    <definedName name="____t8" localSheetId="3" hidden="1">{"TAB1",#N/A,TRUE,"GENERAL";"TAB2",#N/A,TRUE,"GENERAL";"TAB3",#N/A,TRUE,"GENERAL";"TAB4",#N/A,TRUE,"GENERAL";"TAB5",#N/A,TRUE,"GENERAL"}</definedName>
    <definedName name="____t8" localSheetId="5" hidden="1">{"TAB1",#N/A,TRUE,"GENERAL";"TAB2",#N/A,TRUE,"GENERAL";"TAB3",#N/A,TRUE,"GENERAL";"TAB4",#N/A,TRUE,"GENERAL";"TAB5",#N/A,TRUE,"GENERAL"}</definedName>
    <definedName name="____t8" hidden="1">{"TAB1",#N/A,TRUE,"GENERAL";"TAB2",#N/A,TRUE,"GENERAL";"TAB3",#N/A,TRUE,"GENERAL";"TAB4",#N/A,TRUE,"GENERAL";"TAB5",#N/A,TRUE,"GENERAL"}</definedName>
    <definedName name="____t88" localSheetId="3" hidden="1">{"via1",#N/A,TRUE,"general";"via2",#N/A,TRUE,"general";"via3",#N/A,TRUE,"general"}</definedName>
    <definedName name="____t88" localSheetId="5" hidden="1">{"via1",#N/A,TRUE,"general";"via2",#N/A,TRUE,"general";"via3",#N/A,TRUE,"general"}</definedName>
    <definedName name="____t88" hidden="1">{"via1",#N/A,TRUE,"general";"via2",#N/A,TRUE,"general";"via3",#N/A,TRUE,"general"}</definedName>
    <definedName name="____t9" localSheetId="3" hidden="1">{"TAB1",#N/A,TRUE,"GENERAL";"TAB2",#N/A,TRUE,"GENERAL";"TAB3",#N/A,TRUE,"GENERAL";"TAB4",#N/A,TRUE,"GENERAL";"TAB5",#N/A,TRUE,"GENERAL"}</definedName>
    <definedName name="____t9" localSheetId="5" hidden="1">{"TAB1",#N/A,TRUE,"GENERAL";"TAB2",#N/A,TRUE,"GENERAL";"TAB3",#N/A,TRUE,"GENERAL";"TAB4",#N/A,TRUE,"GENERAL";"TAB5",#N/A,TRUE,"GENERAL"}</definedName>
    <definedName name="____t9" hidden="1">{"TAB1",#N/A,TRUE,"GENERAL";"TAB2",#N/A,TRUE,"GENERAL";"TAB3",#N/A,TRUE,"GENERAL";"TAB4",#N/A,TRUE,"GENERAL";"TAB5",#N/A,TRUE,"GENERAL"}</definedName>
    <definedName name="____t99" localSheetId="3" hidden="1">{"via1",#N/A,TRUE,"general";"via2",#N/A,TRUE,"general";"via3",#N/A,TRUE,"general"}</definedName>
    <definedName name="____t99" localSheetId="5" hidden="1">{"via1",#N/A,TRUE,"general";"via2",#N/A,TRUE,"general";"via3",#N/A,TRUE,"general"}</definedName>
    <definedName name="____t99" hidden="1">{"via1",#N/A,TRUE,"general";"via2",#N/A,TRUE,"general";"via3",#N/A,TRUE,"general"}</definedName>
    <definedName name="____TA1">[9]DATBAND!$L$3:$L$652</definedName>
    <definedName name="____TA2">[9]DATBAND!$M$3:$M$570</definedName>
    <definedName name="____TA3">[9]DATBAND!$N$3:$N$446</definedName>
    <definedName name="____TA4">[9]DATBAND!$O$3:$O$678</definedName>
    <definedName name="____TA5">[9]DATBAND!$P$3:$P$601</definedName>
    <definedName name="____TA6">[9]DATBAND!$Q$3:$Q$531</definedName>
    <definedName name="____TA7">[9]DATBAND!$R$3:$R$504</definedName>
    <definedName name="____TA8">[9]DATBAND!$S$3:$S$674</definedName>
    <definedName name="____TA9">[9]DATBAND!$T$3:$T$544</definedName>
    <definedName name="____u4" localSheetId="3" hidden="1">{"TAB1",#N/A,TRUE,"GENERAL";"TAB2",#N/A,TRUE,"GENERAL";"TAB3",#N/A,TRUE,"GENERAL";"TAB4",#N/A,TRUE,"GENERAL";"TAB5",#N/A,TRUE,"GENERAL"}</definedName>
    <definedName name="____u4" localSheetId="5" hidden="1">{"TAB1",#N/A,TRUE,"GENERAL";"TAB2",#N/A,TRUE,"GENERAL";"TAB3",#N/A,TRUE,"GENERAL";"TAB4",#N/A,TRUE,"GENERAL";"TAB5",#N/A,TRUE,"GENERAL"}</definedName>
    <definedName name="____u4" hidden="1">{"TAB1",#N/A,TRUE,"GENERAL";"TAB2",#N/A,TRUE,"GENERAL";"TAB3",#N/A,TRUE,"GENERAL";"TAB4",#N/A,TRUE,"GENERAL";"TAB5",#N/A,TRUE,"GENERAL"}</definedName>
    <definedName name="____u5" localSheetId="3" hidden="1">{"TAB1",#N/A,TRUE,"GENERAL";"TAB2",#N/A,TRUE,"GENERAL";"TAB3",#N/A,TRUE,"GENERAL";"TAB4",#N/A,TRUE,"GENERAL";"TAB5",#N/A,TRUE,"GENERAL"}</definedName>
    <definedName name="____u5" localSheetId="5" hidden="1">{"TAB1",#N/A,TRUE,"GENERAL";"TAB2",#N/A,TRUE,"GENERAL";"TAB3",#N/A,TRUE,"GENERAL";"TAB4",#N/A,TRUE,"GENERAL";"TAB5",#N/A,TRUE,"GENERAL"}</definedName>
    <definedName name="____u5" hidden="1">{"TAB1",#N/A,TRUE,"GENERAL";"TAB2",#N/A,TRUE,"GENERAL";"TAB3",#N/A,TRUE,"GENERAL";"TAB4",#N/A,TRUE,"GENERAL";"TAB5",#N/A,TRUE,"GENERAL"}</definedName>
    <definedName name="____u6" localSheetId="3" hidden="1">{"TAB1",#N/A,TRUE,"GENERAL";"TAB2",#N/A,TRUE,"GENERAL";"TAB3",#N/A,TRUE,"GENERAL";"TAB4",#N/A,TRUE,"GENERAL";"TAB5",#N/A,TRUE,"GENERAL"}</definedName>
    <definedName name="____u6" localSheetId="5" hidden="1">{"TAB1",#N/A,TRUE,"GENERAL";"TAB2",#N/A,TRUE,"GENERAL";"TAB3",#N/A,TRUE,"GENERAL";"TAB4",#N/A,TRUE,"GENERAL";"TAB5",#N/A,TRUE,"GENERAL"}</definedName>
    <definedName name="____u6" hidden="1">{"TAB1",#N/A,TRUE,"GENERAL";"TAB2",#N/A,TRUE,"GENERAL";"TAB3",#N/A,TRUE,"GENERAL";"TAB4",#N/A,TRUE,"GENERAL";"TAB5",#N/A,TRUE,"GENERAL"}</definedName>
    <definedName name="____u7" localSheetId="3" hidden="1">{"via1",#N/A,TRUE,"general";"via2",#N/A,TRUE,"general";"via3",#N/A,TRUE,"general"}</definedName>
    <definedName name="____u7" localSheetId="5" hidden="1">{"via1",#N/A,TRUE,"general";"via2",#N/A,TRUE,"general";"via3",#N/A,TRUE,"general"}</definedName>
    <definedName name="____u7" hidden="1">{"via1",#N/A,TRUE,"general";"via2",#N/A,TRUE,"general";"via3",#N/A,TRUE,"general"}</definedName>
    <definedName name="____u8" localSheetId="3" hidden="1">{"TAB1",#N/A,TRUE,"GENERAL";"TAB2",#N/A,TRUE,"GENERAL";"TAB3",#N/A,TRUE,"GENERAL";"TAB4",#N/A,TRUE,"GENERAL";"TAB5",#N/A,TRUE,"GENERAL"}</definedName>
    <definedName name="____u8" localSheetId="5" hidden="1">{"TAB1",#N/A,TRUE,"GENERAL";"TAB2",#N/A,TRUE,"GENERAL";"TAB3",#N/A,TRUE,"GENERAL";"TAB4",#N/A,TRUE,"GENERAL";"TAB5",#N/A,TRUE,"GENERAL"}</definedName>
    <definedName name="____u8" hidden="1">{"TAB1",#N/A,TRUE,"GENERAL";"TAB2",#N/A,TRUE,"GENERAL";"TAB3",#N/A,TRUE,"GENERAL";"TAB4",#N/A,TRUE,"GENERAL";"TAB5",#N/A,TRUE,"GENERAL"}</definedName>
    <definedName name="____u9" localSheetId="3" hidden="1">{"TAB1",#N/A,TRUE,"GENERAL";"TAB2",#N/A,TRUE,"GENERAL";"TAB3",#N/A,TRUE,"GENERAL";"TAB4",#N/A,TRUE,"GENERAL";"TAB5",#N/A,TRUE,"GENERAL"}</definedName>
    <definedName name="____u9" localSheetId="5" hidden="1">{"TAB1",#N/A,TRUE,"GENERAL";"TAB2",#N/A,TRUE,"GENERAL";"TAB3",#N/A,TRUE,"GENERAL";"TAB4",#N/A,TRUE,"GENERAL";"TAB5",#N/A,TRUE,"GENERAL"}</definedName>
    <definedName name="____u9" hidden="1">{"TAB1",#N/A,TRUE,"GENERAL";"TAB2",#N/A,TRUE,"GENERAL";"TAB3",#N/A,TRUE,"GENERAL";"TAB4",#N/A,TRUE,"GENERAL";"TAB5",#N/A,TRUE,"GENERAL"}</definedName>
    <definedName name="____ur7" localSheetId="3" hidden="1">{"TAB1",#N/A,TRUE,"GENERAL";"TAB2",#N/A,TRUE,"GENERAL";"TAB3",#N/A,TRUE,"GENERAL";"TAB4",#N/A,TRUE,"GENERAL";"TAB5",#N/A,TRUE,"GENERAL"}</definedName>
    <definedName name="____ur7" localSheetId="5" hidden="1">{"TAB1",#N/A,TRUE,"GENERAL";"TAB2",#N/A,TRUE,"GENERAL";"TAB3",#N/A,TRUE,"GENERAL";"TAB4",#N/A,TRUE,"GENERAL";"TAB5",#N/A,TRUE,"GENERAL"}</definedName>
    <definedName name="____ur7" hidden="1">{"TAB1",#N/A,TRUE,"GENERAL";"TAB2",#N/A,TRUE,"GENERAL";"TAB3",#N/A,TRUE,"GENERAL";"TAB4",#N/A,TRUE,"GENERAL";"TAB5",#N/A,TRUE,"GENERAL"}</definedName>
    <definedName name="____v2" localSheetId="3" hidden="1">{"via1",#N/A,TRUE,"general";"via2",#N/A,TRUE,"general";"via3",#N/A,TRUE,"general"}</definedName>
    <definedName name="____v2" localSheetId="5" hidden="1">{"via1",#N/A,TRUE,"general";"via2",#N/A,TRUE,"general";"via3",#N/A,TRUE,"general"}</definedName>
    <definedName name="____v2" hidden="1">{"via1",#N/A,TRUE,"general";"via2",#N/A,TRUE,"general";"via3",#N/A,TRUE,"general"}</definedName>
    <definedName name="____v3" localSheetId="3" hidden="1">{"TAB1",#N/A,TRUE,"GENERAL";"TAB2",#N/A,TRUE,"GENERAL";"TAB3",#N/A,TRUE,"GENERAL";"TAB4",#N/A,TRUE,"GENERAL";"TAB5",#N/A,TRUE,"GENERAL"}</definedName>
    <definedName name="____v3" localSheetId="5" hidden="1">{"TAB1",#N/A,TRUE,"GENERAL";"TAB2",#N/A,TRUE,"GENERAL";"TAB3",#N/A,TRUE,"GENERAL";"TAB4",#N/A,TRUE,"GENERAL";"TAB5",#N/A,TRUE,"GENERAL"}</definedName>
    <definedName name="____v3" hidden="1">{"TAB1",#N/A,TRUE,"GENERAL";"TAB2",#N/A,TRUE,"GENERAL";"TAB3",#N/A,TRUE,"GENERAL";"TAB4",#N/A,TRUE,"GENERAL";"TAB5",#N/A,TRUE,"GENERAL"}</definedName>
    <definedName name="____v4" localSheetId="3" hidden="1">{"TAB1",#N/A,TRUE,"GENERAL";"TAB2",#N/A,TRUE,"GENERAL";"TAB3",#N/A,TRUE,"GENERAL";"TAB4",#N/A,TRUE,"GENERAL";"TAB5",#N/A,TRUE,"GENERAL"}</definedName>
    <definedName name="____v4" localSheetId="5" hidden="1">{"TAB1",#N/A,TRUE,"GENERAL";"TAB2",#N/A,TRUE,"GENERAL";"TAB3",#N/A,TRUE,"GENERAL";"TAB4",#N/A,TRUE,"GENERAL";"TAB5",#N/A,TRUE,"GENERAL"}</definedName>
    <definedName name="____v4" hidden="1">{"TAB1",#N/A,TRUE,"GENERAL";"TAB2",#N/A,TRUE,"GENERAL";"TAB3",#N/A,TRUE,"GENERAL";"TAB4",#N/A,TRUE,"GENERAL";"TAB5",#N/A,TRUE,"GENERAL"}</definedName>
    <definedName name="____v5" localSheetId="3" hidden="1">{"TAB1",#N/A,TRUE,"GENERAL";"TAB2",#N/A,TRUE,"GENERAL";"TAB3",#N/A,TRUE,"GENERAL";"TAB4",#N/A,TRUE,"GENERAL";"TAB5",#N/A,TRUE,"GENERAL"}</definedName>
    <definedName name="____v5" localSheetId="5" hidden="1">{"TAB1",#N/A,TRUE,"GENERAL";"TAB2",#N/A,TRUE,"GENERAL";"TAB3",#N/A,TRUE,"GENERAL";"TAB4",#N/A,TRUE,"GENERAL";"TAB5",#N/A,TRUE,"GENERAL"}</definedName>
    <definedName name="____v5" hidden="1">{"TAB1",#N/A,TRUE,"GENERAL";"TAB2",#N/A,TRUE,"GENERAL";"TAB3",#N/A,TRUE,"GENERAL";"TAB4",#N/A,TRUE,"GENERAL";"TAB5",#N/A,TRUE,"GENERAL"}</definedName>
    <definedName name="____v6" localSheetId="3" hidden="1">{"TAB1",#N/A,TRUE,"GENERAL";"TAB2",#N/A,TRUE,"GENERAL";"TAB3",#N/A,TRUE,"GENERAL";"TAB4",#N/A,TRUE,"GENERAL";"TAB5",#N/A,TRUE,"GENERAL"}</definedName>
    <definedName name="____v6" localSheetId="5" hidden="1">{"TAB1",#N/A,TRUE,"GENERAL";"TAB2",#N/A,TRUE,"GENERAL";"TAB3",#N/A,TRUE,"GENERAL";"TAB4",#N/A,TRUE,"GENERAL";"TAB5",#N/A,TRUE,"GENERAL"}</definedName>
    <definedName name="____v6" hidden="1">{"TAB1",#N/A,TRUE,"GENERAL";"TAB2",#N/A,TRUE,"GENERAL";"TAB3",#N/A,TRUE,"GENERAL";"TAB4",#N/A,TRUE,"GENERAL";"TAB5",#N/A,TRUE,"GENERAL"}</definedName>
    <definedName name="____v7" localSheetId="3" hidden="1">{"via1",#N/A,TRUE,"general";"via2",#N/A,TRUE,"general";"via3",#N/A,TRUE,"general"}</definedName>
    <definedName name="____v7" localSheetId="5" hidden="1">{"via1",#N/A,TRUE,"general";"via2",#N/A,TRUE,"general";"via3",#N/A,TRUE,"general"}</definedName>
    <definedName name="____v7" hidden="1">{"via1",#N/A,TRUE,"general";"via2",#N/A,TRUE,"general";"via3",#N/A,TRUE,"general"}</definedName>
    <definedName name="____v8" localSheetId="3" hidden="1">{"TAB1",#N/A,TRUE,"GENERAL";"TAB2",#N/A,TRUE,"GENERAL";"TAB3",#N/A,TRUE,"GENERAL";"TAB4",#N/A,TRUE,"GENERAL";"TAB5",#N/A,TRUE,"GENERAL"}</definedName>
    <definedName name="____v8" localSheetId="5" hidden="1">{"TAB1",#N/A,TRUE,"GENERAL";"TAB2",#N/A,TRUE,"GENERAL";"TAB3",#N/A,TRUE,"GENERAL";"TAB4",#N/A,TRUE,"GENERAL";"TAB5",#N/A,TRUE,"GENERAL"}</definedName>
    <definedName name="____v8" hidden="1">{"TAB1",#N/A,TRUE,"GENERAL";"TAB2",#N/A,TRUE,"GENERAL";"TAB3",#N/A,TRUE,"GENERAL";"TAB4",#N/A,TRUE,"GENERAL";"TAB5",#N/A,TRUE,"GENERAL"}</definedName>
    <definedName name="____v9" localSheetId="3" hidden="1">{"TAB1",#N/A,TRUE,"GENERAL";"TAB2",#N/A,TRUE,"GENERAL";"TAB3",#N/A,TRUE,"GENERAL";"TAB4",#N/A,TRUE,"GENERAL";"TAB5",#N/A,TRUE,"GENERAL"}</definedName>
    <definedName name="____v9" localSheetId="5" hidden="1">{"TAB1",#N/A,TRUE,"GENERAL";"TAB2",#N/A,TRUE,"GENERAL";"TAB3",#N/A,TRUE,"GENERAL";"TAB4",#N/A,TRUE,"GENERAL";"TAB5",#N/A,TRUE,"GENERAL"}</definedName>
    <definedName name="____v9" hidden="1">{"TAB1",#N/A,TRUE,"GENERAL";"TAB2",#N/A,TRUE,"GENERAL";"TAB3",#N/A,TRUE,"GENERAL";"TAB4",#N/A,TRUE,"GENERAL";"TAB5",#N/A,TRUE,"GENERAL"}</definedName>
    <definedName name="____vfv4" localSheetId="3" hidden="1">{"via1",#N/A,TRUE,"general";"via2",#N/A,TRUE,"general";"via3",#N/A,TRUE,"general"}</definedName>
    <definedName name="____vfv4" localSheetId="5" hidden="1">{"via1",#N/A,TRUE,"general";"via2",#N/A,TRUE,"general";"via3",#N/A,TRUE,"general"}</definedName>
    <definedName name="____vfv4" hidden="1">{"via1",#N/A,TRUE,"general";"via2",#N/A,TRUE,"general";"via3",#N/A,TRUE,"general"}</definedName>
    <definedName name="____VPD1">[6]TARIFAS!$C$582</definedName>
    <definedName name="____VPI1">[6]TARIFAS!$C$580</definedName>
    <definedName name="____VRA1">[6]TARIFAS!$C$579</definedName>
    <definedName name="____x1" localSheetId="3" hidden="1">{"TAB1",#N/A,TRUE,"GENERAL";"TAB2",#N/A,TRUE,"GENERAL";"TAB3",#N/A,TRUE,"GENERAL";"TAB4",#N/A,TRUE,"GENERAL";"TAB5",#N/A,TRUE,"GENERAL"}</definedName>
    <definedName name="____x1" localSheetId="5" hidden="1">{"TAB1",#N/A,TRUE,"GENERAL";"TAB2",#N/A,TRUE,"GENERAL";"TAB3",#N/A,TRUE,"GENERAL";"TAB4",#N/A,TRUE,"GENERAL";"TAB5",#N/A,TRUE,"GENERAL"}</definedName>
    <definedName name="____x1" hidden="1">{"TAB1",#N/A,TRUE,"GENERAL";"TAB2",#N/A,TRUE,"GENERAL";"TAB3",#N/A,TRUE,"GENERAL";"TAB4",#N/A,TRUE,"GENERAL";"TAB5",#N/A,TRUE,"GENERAL"}</definedName>
    <definedName name="____x2" localSheetId="3" hidden="1">{"via1",#N/A,TRUE,"general";"via2",#N/A,TRUE,"general";"via3",#N/A,TRUE,"general"}</definedName>
    <definedName name="____x2" localSheetId="5" hidden="1">{"via1",#N/A,TRUE,"general";"via2",#N/A,TRUE,"general";"via3",#N/A,TRUE,"general"}</definedName>
    <definedName name="____x2" hidden="1">{"via1",#N/A,TRUE,"general";"via2",#N/A,TRUE,"general";"via3",#N/A,TRUE,"general"}</definedName>
    <definedName name="____x3" localSheetId="3" hidden="1">{"via1",#N/A,TRUE,"general";"via2",#N/A,TRUE,"general";"via3",#N/A,TRUE,"general"}</definedName>
    <definedName name="____x3" localSheetId="5" hidden="1">{"via1",#N/A,TRUE,"general";"via2",#N/A,TRUE,"general";"via3",#N/A,TRUE,"general"}</definedName>
    <definedName name="____x3" hidden="1">{"via1",#N/A,TRUE,"general";"via2",#N/A,TRUE,"general";"via3",#N/A,TRUE,"general"}</definedName>
    <definedName name="____x4" localSheetId="3" hidden="1">{"via1",#N/A,TRUE,"general";"via2",#N/A,TRUE,"general";"via3",#N/A,TRUE,"general"}</definedName>
    <definedName name="____x4" localSheetId="5" hidden="1">{"via1",#N/A,TRUE,"general";"via2",#N/A,TRUE,"general";"via3",#N/A,TRUE,"general"}</definedName>
    <definedName name="____x4" hidden="1">{"via1",#N/A,TRUE,"general";"via2",#N/A,TRUE,"general";"via3",#N/A,TRUE,"general"}</definedName>
    <definedName name="____x5" localSheetId="3" hidden="1">{"TAB1",#N/A,TRUE,"GENERAL";"TAB2",#N/A,TRUE,"GENERAL";"TAB3",#N/A,TRUE,"GENERAL";"TAB4",#N/A,TRUE,"GENERAL";"TAB5",#N/A,TRUE,"GENERAL"}</definedName>
    <definedName name="____x5" localSheetId="5" hidden="1">{"TAB1",#N/A,TRUE,"GENERAL";"TAB2",#N/A,TRUE,"GENERAL";"TAB3",#N/A,TRUE,"GENERAL";"TAB4",#N/A,TRUE,"GENERAL";"TAB5",#N/A,TRUE,"GENERAL"}</definedName>
    <definedName name="____x5" hidden="1">{"TAB1",#N/A,TRUE,"GENERAL";"TAB2",#N/A,TRUE,"GENERAL";"TAB3",#N/A,TRUE,"GENERAL";"TAB4",#N/A,TRUE,"GENERAL";"TAB5",#N/A,TRUE,"GENERAL"}</definedName>
    <definedName name="____x6" localSheetId="3" hidden="1">{"TAB1",#N/A,TRUE,"GENERAL";"TAB2",#N/A,TRUE,"GENERAL";"TAB3",#N/A,TRUE,"GENERAL";"TAB4",#N/A,TRUE,"GENERAL";"TAB5",#N/A,TRUE,"GENERAL"}</definedName>
    <definedName name="____x6" localSheetId="5" hidden="1">{"TAB1",#N/A,TRUE,"GENERAL";"TAB2",#N/A,TRUE,"GENERAL";"TAB3",#N/A,TRUE,"GENERAL";"TAB4",#N/A,TRUE,"GENERAL";"TAB5",#N/A,TRUE,"GENERAL"}</definedName>
    <definedName name="____x6" hidden="1">{"TAB1",#N/A,TRUE,"GENERAL";"TAB2",#N/A,TRUE,"GENERAL";"TAB3",#N/A,TRUE,"GENERAL";"TAB4",#N/A,TRUE,"GENERAL";"TAB5",#N/A,TRUE,"GENERAL"}</definedName>
    <definedName name="____x7" localSheetId="3" hidden="1">{"TAB1",#N/A,TRUE,"GENERAL";"TAB2",#N/A,TRUE,"GENERAL";"TAB3",#N/A,TRUE,"GENERAL";"TAB4",#N/A,TRUE,"GENERAL";"TAB5",#N/A,TRUE,"GENERAL"}</definedName>
    <definedName name="____x7" localSheetId="5" hidden="1">{"TAB1",#N/A,TRUE,"GENERAL";"TAB2",#N/A,TRUE,"GENERAL";"TAB3",#N/A,TRUE,"GENERAL";"TAB4",#N/A,TRUE,"GENERAL";"TAB5",#N/A,TRUE,"GENERAL"}</definedName>
    <definedName name="____x7" hidden="1">{"TAB1",#N/A,TRUE,"GENERAL";"TAB2",#N/A,TRUE,"GENERAL";"TAB3",#N/A,TRUE,"GENERAL";"TAB4",#N/A,TRUE,"GENERAL";"TAB5",#N/A,TRUE,"GENERAL"}</definedName>
    <definedName name="____x8" localSheetId="3" hidden="1">{"via1",#N/A,TRUE,"general";"via2",#N/A,TRUE,"general";"via3",#N/A,TRUE,"general"}</definedName>
    <definedName name="____x8" localSheetId="5" hidden="1">{"via1",#N/A,TRUE,"general";"via2",#N/A,TRUE,"general";"via3",#N/A,TRUE,"general"}</definedName>
    <definedName name="____x8" hidden="1">{"via1",#N/A,TRUE,"general";"via2",#N/A,TRUE,"general";"via3",#N/A,TRUE,"general"}</definedName>
    <definedName name="____x9" localSheetId="3" hidden="1">{"TAB1",#N/A,TRUE,"GENERAL";"TAB2",#N/A,TRUE,"GENERAL";"TAB3",#N/A,TRUE,"GENERAL";"TAB4",#N/A,TRUE,"GENERAL";"TAB5",#N/A,TRUE,"GENERAL"}</definedName>
    <definedName name="____x9" localSheetId="5" hidden="1">{"TAB1",#N/A,TRUE,"GENERAL";"TAB2",#N/A,TRUE,"GENERAL";"TAB3",#N/A,TRUE,"GENERAL";"TAB4",#N/A,TRUE,"GENERAL";"TAB5",#N/A,TRUE,"GENERAL"}</definedName>
    <definedName name="____x9" hidden="1">{"TAB1",#N/A,TRUE,"GENERAL";"TAB2",#N/A,TRUE,"GENERAL";"TAB3",#N/A,TRUE,"GENERAL";"TAB4",#N/A,TRUE,"GENERAL";"TAB5",#N/A,TRUE,"GENERAL"}</definedName>
    <definedName name="____y2" localSheetId="3" hidden="1">{"TAB1",#N/A,TRUE,"GENERAL";"TAB2",#N/A,TRUE,"GENERAL";"TAB3",#N/A,TRUE,"GENERAL";"TAB4",#N/A,TRUE,"GENERAL";"TAB5",#N/A,TRUE,"GENERAL"}</definedName>
    <definedName name="____y2" localSheetId="5" hidden="1">{"TAB1",#N/A,TRUE,"GENERAL";"TAB2",#N/A,TRUE,"GENERAL";"TAB3",#N/A,TRUE,"GENERAL";"TAB4",#N/A,TRUE,"GENERAL";"TAB5",#N/A,TRUE,"GENERAL"}</definedName>
    <definedName name="____y2" hidden="1">{"TAB1",#N/A,TRUE,"GENERAL";"TAB2",#N/A,TRUE,"GENERAL";"TAB3",#N/A,TRUE,"GENERAL";"TAB4",#N/A,TRUE,"GENERAL";"TAB5",#N/A,TRUE,"GENERAL"}</definedName>
    <definedName name="____y3" localSheetId="3" hidden="1">{"via1",#N/A,TRUE,"general";"via2",#N/A,TRUE,"general";"via3",#N/A,TRUE,"general"}</definedName>
    <definedName name="____y3" localSheetId="5" hidden="1">{"via1",#N/A,TRUE,"general";"via2",#N/A,TRUE,"general";"via3",#N/A,TRUE,"general"}</definedName>
    <definedName name="____y3" hidden="1">{"via1",#N/A,TRUE,"general";"via2",#N/A,TRUE,"general";"via3",#N/A,TRUE,"general"}</definedName>
    <definedName name="____y4" localSheetId="3" hidden="1">{"via1",#N/A,TRUE,"general";"via2",#N/A,TRUE,"general";"via3",#N/A,TRUE,"general"}</definedName>
    <definedName name="____y4" localSheetId="5" hidden="1">{"via1",#N/A,TRUE,"general";"via2",#N/A,TRUE,"general";"via3",#N/A,TRUE,"general"}</definedName>
    <definedName name="____y4" hidden="1">{"via1",#N/A,TRUE,"general";"via2",#N/A,TRUE,"general";"via3",#N/A,TRUE,"general"}</definedName>
    <definedName name="____y5" localSheetId="3" hidden="1">{"TAB1",#N/A,TRUE,"GENERAL";"TAB2",#N/A,TRUE,"GENERAL";"TAB3",#N/A,TRUE,"GENERAL";"TAB4",#N/A,TRUE,"GENERAL";"TAB5",#N/A,TRUE,"GENERAL"}</definedName>
    <definedName name="____y5" localSheetId="5" hidden="1">{"TAB1",#N/A,TRUE,"GENERAL";"TAB2",#N/A,TRUE,"GENERAL";"TAB3",#N/A,TRUE,"GENERAL";"TAB4",#N/A,TRUE,"GENERAL";"TAB5",#N/A,TRUE,"GENERAL"}</definedName>
    <definedName name="____y5" hidden="1">{"TAB1",#N/A,TRUE,"GENERAL";"TAB2",#N/A,TRUE,"GENERAL";"TAB3",#N/A,TRUE,"GENERAL";"TAB4",#N/A,TRUE,"GENERAL";"TAB5",#N/A,TRUE,"GENERAL"}</definedName>
    <definedName name="____y6" localSheetId="3" hidden="1">{"via1",#N/A,TRUE,"general";"via2",#N/A,TRUE,"general";"via3",#N/A,TRUE,"general"}</definedName>
    <definedName name="____y6" localSheetId="5" hidden="1">{"via1",#N/A,TRUE,"general";"via2",#N/A,TRUE,"general";"via3",#N/A,TRUE,"general"}</definedName>
    <definedName name="____y6" hidden="1">{"via1",#N/A,TRUE,"general";"via2",#N/A,TRUE,"general";"via3",#N/A,TRUE,"general"}</definedName>
    <definedName name="____y7" localSheetId="3" hidden="1">{"via1",#N/A,TRUE,"general";"via2",#N/A,TRUE,"general";"via3",#N/A,TRUE,"general"}</definedName>
    <definedName name="____y7" localSheetId="5" hidden="1">{"via1",#N/A,TRUE,"general";"via2",#N/A,TRUE,"general";"via3",#N/A,TRUE,"general"}</definedName>
    <definedName name="____y7" hidden="1">{"via1",#N/A,TRUE,"general";"via2",#N/A,TRUE,"general";"via3",#N/A,TRUE,"general"}</definedName>
    <definedName name="____y8" localSheetId="3" hidden="1">{"via1",#N/A,TRUE,"general";"via2",#N/A,TRUE,"general";"via3",#N/A,TRUE,"general"}</definedName>
    <definedName name="____y8" localSheetId="5" hidden="1">{"via1",#N/A,TRUE,"general";"via2",#N/A,TRUE,"general";"via3",#N/A,TRUE,"general"}</definedName>
    <definedName name="____y8" hidden="1">{"via1",#N/A,TRUE,"general";"via2",#N/A,TRUE,"general";"via3",#N/A,TRUE,"general"}</definedName>
    <definedName name="____y9" localSheetId="3" hidden="1">{"TAB1",#N/A,TRUE,"GENERAL";"TAB2",#N/A,TRUE,"GENERAL";"TAB3",#N/A,TRUE,"GENERAL";"TAB4",#N/A,TRUE,"GENERAL";"TAB5",#N/A,TRUE,"GENERAL"}</definedName>
    <definedName name="____y9" localSheetId="5" hidden="1">{"TAB1",#N/A,TRUE,"GENERAL";"TAB2",#N/A,TRUE,"GENERAL";"TAB3",#N/A,TRUE,"GENERAL";"TAB4",#N/A,TRUE,"GENERAL";"TAB5",#N/A,TRUE,"GENERAL"}</definedName>
    <definedName name="____y9" hidden="1">{"TAB1",#N/A,TRUE,"GENERAL";"TAB2",#N/A,TRUE,"GENERAL";"TAB3",#N/A,TRUE,"GENERAL";"TAB4",#N/A,TRUE,"GENERAL";"TAB5",#N/A,TRUE,"GENERAL"}</definedName>
    <definedName name="____z1" localSheetId="3" hidden="1">{"TAB1",#N/A,TRUE,"GENERAL";"TAB2",#N/A,TRUE,"GENERAL";"TAB3",#N/A,TRUE,"GENERAL";"TAB4",#N/A,TRUE,"GENERAL";"TAB5",#N/A,TRUE,"GENERAL"}</definedName>
    <definedName name="____z1" localSheetId="5" hidden="1">{"TAB1",#N/A,TRUE,"GENERAL";"TAB2",#N/A,TRUE,"GENERAL";"TAB3",#N/A,TRUE,"GENERAL";"TAB4",#N/A,TRUE,"GENERAL";"TAB5",#N/A,TRUE,"GENERAL"}</definedName>
    <definedName name="____z1" hidden="1">{"TAB1",#N/A,TRUE,"GENERAL";"TAB2",#N/A,TRUE,"GENERAL";"TAB3",#N/A,TRUE,"GENERAL";"TAB4",#N/A,TRUE,"GENERAL";"TAB5",#N/A,TRUE,"GENERAL"}</definedName>
    <definedName name="____z2" localSheetId="3" hidden="1">{"via1",#N/A,TRUE,"general";"via2",#N/A,TRUE,"general";"via3",#N/A,TRUE,"general"}</definedName>
    <definedName name="____z2" localSheetId="5" hidden="1">{"via1",#N/A,TRUE,"general";"via2",#N/A,TRUE,"general";"via3",#N/A,TRUE,"general"}</definedName>
    <definedName name="____z2" hidden="1">{"via1",#N/A,TRUE,"general";"via2",#N/A,TRUE,"general";"via3",#N/A,TRUE,"general"}</definedName>
    <definedName name="____z3" localSheetId="3" hidden="1">{"via1",#N/A,TRUE,"general";"via2",#N/A,TRUE,"general";"via3",#N/A,TRUE,"general"}</definedName>
    <definedName name="____z3" localSheetId="5" hidden="1">{"via1",#N/A,TRUE,"general";"via2",#N/A,TRUE,"general";"via3",#N/A,TRUE,"general"}</definedName>
    <definedName name="____z3" hidden="1">{"via1",#N/A,TRUE,"general";"via2",#N/A,TRUE,"general";"via3",#N/A,TRUE,"general"}</definedName>
    <definedName name="____z4" localSheetId="3" hidden="1">{"TAB1",#N/A,TRUE,"GENERAL";"TAB2",#N/A,TRUE,"GENERAL";"TAB3",#N/A,TRUE,"GENERAL";"TAB4",#N/A,TRUE,"GENERAL";"TAB5",#N/A,TRUE,"GENERAL"}</definedName>
    <definedName name="____z4" localSheetId="5" hidden="1">{"TAB1",#N/A,TRUE,"GENERAL";"TAB2",#N/A,TRUE,"GENERAL";"TAB3",#N/A,TRUE,"GENERAL";"TAB4",#N/A,TRUE,"GENERAL";"TAB5",#N/A,TRUE,"GENERAL"}</definedName>
    <definedName name="____z4" hidden="1">{"TAB1",#N/A,TRUE,"GENERAL";"TAB2",#N/A,TRUE,"GENERAL";"TAB3",#N/A,TRUE,"GENERAL";"TAB4",#N/A,TRUE,"GENERAL";"TAB5",#N/A,TRUE,"GENERAL"}</definedName>
    <definedName name="____z5" localSheetId="3" hidden="1">{"via1",#N/A,TRUE,"general";"via2",#N/A,TRUE,"general";"via3",#N/A,TRUE,"general"}</definedName>
    <definedName name="____z5" localSheetId="5" hidden="1">{"via1",#N/A,TRUE,"general";"via2",#N/A,TRUE,"general";"via3",#N/A,TRUE,"general"}</definedName>
    <definedName name="____z5" hidden="1">{"via1",#N/A,TRUE,"general";"via2",#N/A,TRUE,"general";"via3",#N/A,TRUE,"general"}</definedName>
    <definedName name="____z6" localSheetId="3" hidden="1">{"TAB1",#N/A,TRUE,"GENERAL";"TAB2",#N/A,TRUE,"GENERAL";"TAB3",#N/A,TRUE,"GENERAL";"TAB4",#N/A,TRUE,"GENERAL";"TAB5",#N/A,TRUE,"GENERAL"}</definedName>
    <definedName name="____z6" localSheetId="5" hidden="1">{"TAB1",#N/A,TRUE,"GENERAL";"TAB2",#N/A,TRUE,"GENERAL";"TAB3",#N/A,TRUE,"GENERAL";"TAB4",#N/A,TRUE,"GENERAL";"TAB5",#N/A,TRUE,"GENERAL"}</definedName>
    <definedName name="____z6" hidden="1">{"TAB1",#N/A,TRUE,"GENERAL";"TAB2",#N/A,TRUE,"GENERAL";"TAB3",#N/A,TRUE,"GENERAL";"TAB4",#N/A,TRUE,"GENERAL";"TAB5",#N/A,TRUE,"GENERAL"}</definedName>
    <definedName name="___a1" localSheetId="3" hidden="1">{"TAB1",#N/A,TRUE,"GENERAL";"TAB2",#N/A,TRUE,"GENERAL";"TAB3",#N/A,TRUE,"GENERAL";"TAB4",#N/A,TRUE,"GENERAL";"TAB5",#N/A,TRUE,"GENERAL"}</definedName>
    <definedName name="___a1" localSheetId="5" hidden="1">{"TAB1",#N/A,TRUE,"GENERAL";"TAB2",#N/A,TRUE,"GENERAL";"TAB3",#N/A,TRUE,"GENERAL";"TAB4",#N/A,TRUE,"GENERAL";"TAB5",#N/A,TRUE,"GENERAL"}</definedName>
    <definedName name="___a1" hidden="1">{"TAB1",#N/A,TRUE,"GENERAL";"TAB2",#N/A,TRUE,"GENERAL";"TAB3",#N/A,TRUE,"GENERAL";"TAB4",#N/A,TRUE,"GENERAL";"TAB5",#N/A,TRUE,"GENERAL"}</definedName>
    <definedName name="___A2" localSheetId="3" hidden="1">{#N/A,#N/A,FALSE,"Costos Productos 6A";#N/A,#N/A,FALSE,"Costo Unitario Total H-94-12"}</definedName>
    <definedName name="___A2" localSheetId="5" hidden="1">{#N/A,#N/A,FALSE,"Costos Productos 6A";#N/A,#N/A,FALSE,"Costo Unitario Total H-94-12"}</definedName>
    <definedName name="___A2" hidden="1">{#N/A,#N/A,FALSE,"Costos Productos 6A";#N/A,#N/A,FALSE,"Costo Unitario Total H-94-12"}</definedName>
    <definedName name="___a3" localSheetId="3" hidden="1">{"TAB1",#N/A,TRUE,"GENERAL";"TAB2",#N/A,TRUE,"GENERAL";"TAB3",#N/A,TRUE,"GENERAL";"TAB4",#N/A,TRUE,"GENERAL";"TAB5",#N/A,TRUE,"GENERAL"}</definedName>
    <definedName name="___a3" localSheetId="5" hidden="1">{"TAB1",#N/A,TRUE,"GENERAL";"TAB2",#N/A,TRUE,"GENERAL";"TAB3",#N/A,TRUE,"GENERAL";"TAB4",#N/A,TRUE,"GENERAL";"TAB5",#N/A,TRUE,"GENERAL"}</definedName>
    <definedName name="___a3" hidden="1">{"TAB1",#N/A,TRUE,"GENERAL";"TAB2",#N/A,TRUE,"GENERAL";"TAB3",#N/A,TRUE,"GENERAL";"TAB4",#N/A,TRUE,"GENERAL";"TAB5",#N/A,TRUE,"GENERAL"}</definedName>
    <definedName name="___a4" localSheetId="3" hidden="1">{"via1",#N/A,TRUE,"general";"via2",#N/A,TRUE,"general";"via3",#N/A,TRUE,"general"}</definedName>
    <definedName name="___a4" localSheetId="5" hidden="1">{"via1",#N/A,TRUE,"general";"via2",#N/A,TRUE,"general";"via3",#N/A,TRUE,"general"}</definedName>
    <definedName name="___a4" hidden="1">{"via1",#N/A,TRUE,"general";"via2",#N/A,TRUE,"general";"via3",#N/A,TRUE,"general"}</definedName>
    <definedName name="___a5" localSheetId="3" hidden="1">{"TAB1",#N/A,TRUE,"GENERAL";"TAB2",#N/A,TRUE,"GENERAL";"TAB3",#N/A,TRUE,"GENERAL";"TAB4",#N/A,TRUE,"GENERAL";"TAB5",#N/A,TRUE,"GENERAL"}</definedName>
    <definedName name="___a5" localSheetId="5" hidden="1">{"TAB1",#N/A,TRUE,"GENERAL";"TAB2",#N/A,TRUE,"GENERAL";"TAB3",#N/A,TRUE,"GENERAL";"TAB4",#N/A,TRUE,"GENERAL";"TAB5",#N/A,TRUE,"GENERAL"}</definedName>
    <definedName name="___a5" hidden="1">{"TAB1",#N/A,TRUE,"GENERAL";"TAB2",#N/A,TRUE,"GENERAL";"TAB3",#N/A,TRUE,"GENERAL";"TAB4",#N/A,TRUE,"GENERAL";"TAB5",#N/A,TRUE,"GENERAL"}</definedName>
    <definedName name="___a6" localSheetId="3" hidden="1">{"TAB1",#N/A,TRUE,"GENERAL";"TAB2",#N/A,TRUE,"GENERAL";"TAB3",#N/A,TRUE,"GENERAL";"TAB4",#N/A,TRUE,"GENERAL";"TAB5",#N/A,TRUE,"GENERAL"}</definedName>
    <definedName name="___a6" localSheetId="5" hidden="1">{"TAB1",#N/A,TRUE,"GENERAL";"TAB2",#N/A,TRUE,"GENERAL";"TAB3",#N/A,TRUE,"GENERAL";"TAB4",#N/A,TRUE,"GENERAL";"TAB5",#N/A,TRUE,"GENERAL"}</definedName>
    <definedName name="___a6" hidden="1">{"TAB1",#N/A,TRUE,"GENERAL";"TAB2",#N/A,TRUE,"GENERAL";"TAB3",#N/A,TRUE,"GENERAL";"TAB4",#N/A,TRUE,"GENERAL";"TAB5",#N/A,TRUE,"GENERAL"}</definedName>
    <definedName name="___AFC1">[10]INV!$A$25:$D$28</definedName>
    <definedName name="___AFC3">[10]INV!$F$25:$I$28</definedName>
    <definedName name="___AFC5">[10]INV!$K$25:$N$28</definedName>
    <definedName name="___APU221">#REF!</definedName>
    <definedName name="___APU465" localSheetId="3">[0]!absc</definedName>
    <definedName name="___APU465" localSheetId="5">[0]!absc</definedName>
    <definedName name="___APU465">[0]!absc</definedName>
    <definedName name="___b2" localSheetId="3" hidden="1">{"TAB1",#N/A,TRUE,"GENERAL";"TAB2",#N/A,TRUE,"GENERAL";"TAB3",#N/A,TRUE,"GENERAL";"TAB4",#N/A,TRUE,"GENERAL";"TAB5",#N/A,TRUE,"GENERAL"}</definedName>
    <definedName name="___b2" localSheetId="5" hidden="1">{"TAB1",#N/A,TRUE,"GENERAL";"TAB2",#N/A,TRUE,"GENERAL";"TAB3",#N/A,TRUE,"GENERAL";"TAB4",#N/A,TRUE,"GENERAL";"TAB5",#N/A,TRUE,"GENERAL"}</definedName>
    <definedName name="___b2" hidden="1">{"TAB1",#N/A,TRUE,"GENERAL";"TAB2",#N/A,TRUE,"GENERAL";"TAB3",#N/A,TRUE,"GENERAL";"TAB4",#N/A,TRUE,"GENERAL";"TAB5",#N/A,TRUE,"GENERAL"}</definedName>
    <definedName name="___b3" localSheetId="3" hidden="1">{"TAB1",#N/A,TRUE,"GENERAL";"TAB2",#N/A,TRUE,"GENERAL";"TAB3",#N/A,TRUE,"GENERAL";"TAB4",#N/A,TRUE,"GENERAL";"TAB5",#N/A,TRUE,"GENERAL"}</definedName>
    <definedName name="___b3" localSheetId="5" hidden="1">{"TAB1",#N/A,TRUE,"GENERAL";"TAB2",#N/A,TRUE,"GENERAL";"TAB3",#N/A,TRUE,"GENERAL";"TAB4",#N/A,TRUE,"GENERAL";"TAB5",#N/A,TRUE,"GENERAL"}</definedName>
    <definedName name="___b3" hidden="1">{"TAB1",#N/A,TRUE,"GENERAL";"TAB2",#N/A,TRUE,"GENERAL";"TAB3",#N/A,TRUE,"GENERAL";"TAB4",#N/A,TRUE,"GENERAL";"TAB5",#N/A,TRUE,"GENERAL"}</definedName>
    <definedName name="___b4" localSheetId="3" hidden="1">{"TAB1",#N/A,TRUE,"GENERAL";"TAB2",#N/A,TRUE,"GENERAL";"TAB3",#N/A,TRUE,"GENERAL";"TAB4",#N/A,TRUE,"GENERAL";"TAB5",#N/A,TRUE,"GENERAL"}</definedName>
    <definedName name="___b4" localSheetId="5" hidden="1">{"TAB1",#N/A,TRUE,"GENERAL";"TAB2",#N/A,TRUE,"GENERAL";"TAB3",#N/A,TRUE,"GENERAL";"TAB4",#N/A,TRUE,"GENERAL";"TAB5",#N/A,TRUE,"GENERAL"}</definedName>
    <definedName name="___b4" hidden="1">{"TAB1",#N/A,TRUE,"GENERAL";"TAB2",#N/A,TRUE,"GENERAL";"TAB3",#N/A,TRUE,"GENERAL";"TAB4",#N/A,TRUE,"GENERAL";"TAB5",#N/A,TRUE,"GENERAL"}</definedName>
    <definedName name="___b5" localSheetId="3" hidden="1">{"TAB1",#N/A,TRUE,"GENERAL";"TAB2",#N/A,TRUE,"GENERAL";"TAB3",#N/A,TRUE,"GENERAL";"TAB4",#N/A,TRUE,"GENERAL";"TAB5",#N/A,TRUE,"GENERAL"}</definedName>
    <definedName name="___b5" localSheetId="5" hidden="1">{"TAB1",#N/A,TRUE,"GENERAL";"TAB2",#N/A,TRUE,"GENERAL";"TAB3",#N/A,TRUE,"GENERAL";"TAB4",#N/A,TRUE,"GENERAL";"TAB5",#N/A,TRUE,"GENERAL"}</definedName>
    <definedName name="___b5" hidden="1">{"TAB1",#N/A,TRUE,"GENERAL";"TAB2",#N/A,TRUE,"GENERAL";"TAB3",#N/A,TRUE,"GENERAL";"TAB4",#N/A,TRUE,"GENERAL";"TAB5",#N/A,TRUE,"GENERAL"}</definedName>
    <definedName name="___b6" localSheetId="3" hidden="1">{"TAB1",#N/A,TRUE,"GENERAL";"TAB2",#N/A,TRUE,"GENERAL";"TAB3",#N/A,TRUE,"GENERAL";"TAB4",#N/A,TRUE,"GENERAL";"TAB5",#N/A,TRUE,"GENERAL"}</definedName>
    <definedName name="___b6" localSheetId="5" hidden="1">{"TAB1",#N/A,TRUE,"GENERAL";"TAB2",#N/A,TRUE,"GENERAL";"TAB3",#N/A,TRUE,"GENERAL";"TAB4",#N/A,TRUE,"GENERAL";"TAB5",#N/A,TRUE,"GENERAL"}</definedName>
    <definedName name="___b6" hidden="1">{"TAB1",#N/A,TRUE,"GENERAL";"TAB2",#N/A,TRUE,"GENERAL";"TAB3",#N/A,TRUE,"GENERAL";"TAB4",#N/A,TRUE,"GENERAL";"TAB5",#N/A,TRUE,"GENERAL"}</definedName>
    <definedName name="___b7" localSheetId="3" hidden="1">{"via1",#N/A,TRUE,"general";"via2",#N/A,TRUE,"general";"via3",#N/A,TRUE,"general"}</definedName>
    <definedName name="___b7" localSheetId="5" hidden="1">{"via1",#N/A,TRUE,"general";"via2",#N/A,TRUE,"general";"via3",#N/A,TRUE,"general"}</definedName>
    <definedName name="___b7" hidden="1">{"via1",#N/A,TRUE,"general";"via2",#N/A,TRUE,"general";"via3",#N/A,TRUE,"general"}</definedName>
    <definedName name="___b8" localSheetId="3" hidden="1">{"via1",#N/A,TRUE,"general";"via2",#N/A,TRUE,"general";"via3",#N/A,TRUE,"general"}</definedName>
    <definedName name="___b8" localSheetId="5" hidden="1">{"via1",#N/A,TRUE,"general";"via2",#N/A,TRUE,"general";"via3",#N/A,TRUE,"general"}</definedName>
    <definedName name="___b8" hidden="1">{"via1",#N/A,TRUE,"general";"via2",#N/A,TRUE,"general";"via3",#N/A,TRUE,"general"}</definedName>
    <definedName name="___bb9" localSheetId="3" hidden="1">{"TAB1",#N/A,TRUE,"GENERAL";"TAB2",#N/A,TRUE,"GENERAL";"TAB3",#N/A,TRUE,"GENERAL";"TAB4",#N/A,TRUE,"GENERAL";"TAB5",#N/A,TRUE,"GENERAL"}</definedName>
    <definedName name="___bb9" localSheetId="5" hidden="1">{"TAB1",#N/A,TRUE,"GENERAL";"TAB2",#N/A,TRUE,"GENERAL";"TAB3",#N/A,TRUE,"GENERAL";"TAB4",#N/A,TRUE,"GENERAL";"TAB5",#N/A,TRUE,"GENERAL"}</definedName>
    <definedName name="___bb9" hidden="1">{"TAB1",#N/A,TRUE,"GENERAL";"TAB2",#N/A,TRUE,"GENERAL";"TAB3",#N/A,TRUE,"GENERAL";"TAB4",#N/A,TRUE,"GENERAL";"TAB5",#N/A,TRUE,"GENERAL"}</definedName>
    <definedName name="___bgb5" localSheetId="3" hidden="1">{"TAB1",#N/A,TRUE,"GENERAL";"TAB2",#N/A,TRUE,"GENERAL";"TAB3",#N/A,TRUE,"GENERAL";"TAB4",#N/A,TRUE,"GENERAL";"TAB5",#N/A,TRUE,"GENERAL"}</definedName>
    <definedName name="___bgb5" localSheetId="5" hidden="1">{"TAB1",#N/A,TRUE,"GENERAL";"TAB2",#N/A,TRUE,"GENERAL";"TAB3",#N/A,TRUE,"GENERAL";"TAB4",#N/A,TRUE,"GENERAL";"TAB5",#N/A,TRUE,"GENERAL"}</definedName>
    <definedName name="___bgb5" hidden="1">{"TAB1",#N/A,TRUE,"GENERAL";"TAB2",#N/A,TRUE,"GENERAL";"TAB3",#N/A,TRUE,"GENERAL";"TAB4",#N/A,TRUE,"GENERAL";"TAB5",#N/A,TRUE,"GENERAL"}</definedName>
    <definedName name="___BGC1">[10]INV!$A$5:$D$8</definedName>
    <definedName name="___BGC3">[10]INV!$F$5:$I$8</definedName>
    <definedName name="___BGC5">[10]INV!$K$5:$N$8</definedName>
    <definedName name="___CAC1">[10]INV!$A$19:$D$22</definedName>
    <definedName name="___CAC3">[10]INV!$F$19:$I$22</definedName>
    <definedName name="___CAC5">[10]INV!$K$19:$N$22</definedName>
    <definedName name="___Cod1">#REF!</definedName>
    <definedName name="___cua1">'[5]ALCANTARILLADO RAS'!$A$4:$B$14</definedName>
    <definedName name="___DMD1">#REF!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[11]Cálculo!$B$67</definedName>
    <definedName name="___FEC5">[8]datos!$N$2,[8]datos!$N$2:$N$500</definedName>
    <definedName name="___g2" localSheetId="3" hidden="1">{"TAB1",#N/A,TRUE,"GENERAL";"TAB2",#N/A,TRUE,"GENERAL";"TAB3",#N/A,TRUE,"GENERAL";"TAB4",#N/A,TRUE,"GENERAL";"TAB5",#N/A,TRUE,"GENERAL"}</definedName>
    <definedName name="___g2" localSheetId="5" hidden="1">{"TAB1",#N/A,TRUE,"GENERAL";"TAB2",#N/A,TRUE,"GENERAL";"TAB3",#N/A,TRUE,"GENERAL";"TAB4",#N/A,TRUE,"GENERAL";"TAB5",#N/A,TRUE,"GENERAL"}</definedName>
    <definedName name="___g2" hidden="1">{"TAB1",#N/A,TRUE,"GENERAL";"TAB2",#N/A,TRUE,"GENERAL";"TAB3",#N/A,TRUE,"GENERAL";"TAB4",#N/A,TRUE,"GENERAL";"TAB5",#N/A,TRUE,"GENERAL"}</definedName>
    <definedName name="___g3" localSheetId="3" hidden="1">{"via1",#N/A,TRUE,"general";"via2",#N/A,TRUE,"general";"via3",#N/A,TRUE,"general"}</definedName>
    <definedName name="___g3" localSheetId="5" hidden="1">{"via1",#N/A,TRUE,"general";"via2",#N/A,TRUE,"general";"via3",#N/A,TRUE,"general"}</definedName>
    <definedName name="___g3" hidden="1">{"via1",#N/A,TRUE,"general";"via2",#N/A,TRUE,"general";"via3",#N/A,TRUE,"general"}</definedName>
    <definedName name="___g4" localSheetId="3" hidden="1">{"via1",#N/A,TRUE,"general";"via2",#N/A,TRUE,"general";"via3",#N/A,TRUE,"general"}</definedName>
    <definedName name="___g4" localSheetId="5" hidden="1">{"via1",#N/A,TRUE,"general";"via2",#N/A,TRUE,"general";"via3",#N/A,TRUE,"general"}</definedName>
    <definedName name="___g4" hidden="1">{"via1",#N/A,TRUE,"general";"via2",#N/A,TRUE,"general";"via3",#N/A,TRUE,"general"}</definedName>
    <definedName name="___g5" localSheetId="3" hidden="1">{"via1",#N/A,TRUE,"general";"via2",#N/A,TRUE,"general";"via3",#N/A,TRUE,"general"}</definedName>
    <definedName name="___g5" localSheetId="5" hidden="1">{"via1",#N/A,TRUE,"general";"via2",#N/A,TRUE,"general";"via3",#N/A,TRUE,"general"}</definedName>
    <definedName name="___g5" hidden="1">{"via1",#N/A,TRUE,"general";"via2",#N/A,TRUE,"general";"via3",#N/A,TRUE,"general"}</definedName>
    <definedName name="___g6" localSheetId="3" hidden="1">{"via1",#N/A,TRUE,"general";"via2",#N/A,TRUE,"general";"via3",#N/A,TRUE,"general"}</definedName>
    <definedName name="___g6" localSheetId="5" hidden="1">{"via1",#N/A,TRUE,"general";"via2",#N/A,TRUE,"general";"via3",#N/A,TRUE,"general"}</definedName>
    <definedName name="___g6" hidden="1">{"via1",#N/A,TRUE,"general";"via2",#N/A,TRUE,"general";"via3",#N/A,TRUE,"general"}</definedName>
    <definedName name="___g7" localSheetId="3" hidden="1">{"TAB1",#N/A,TRUE,"GENERAL";"TAB2",#N/A,TRUE,"GENERAL";"TAB3",#N/A,TRUE,"GENERAL";"TAB4",#N/A,TRUE,"GENERAL";"TAB5",#N/A,TRUE,"GENERAL"}</definedName>
    <definedName name="___g7" localSheetId="5" hidden="1">{"TAB1",#N/A,TRUE,"GENERAL";"TAB2",#N/A,TRUE,"GENERAL";"TAB3",#N/A,TRUE,"GENERAL";"TAB4",#N/A,TRUE,"GENERAL";"TAB5",#N/A,TRUE,"GENERAL"}</definedName>
    <definedName name="___g7" hidden="1">{"TAB1",#N/A,TRUE,"GENERAL";"TAB2",#N/A,TRUE,"GENERAL";"TAB3",#N/A,TRUE,"GENERAL";"TAB4",#N/A,TRUE,"GENERAL";"TAB5",#N/A,TRUE,"GENERAL"}</definedName>
    <definedName name="___GR1" localSheetId="3" hidden="1">{"TAB1",#N/A,TRUE,"GENERAL";"TAB2",#N/A,TRUE,"GENERAL";"TAB3",#N/A,TRUE,"GENERAL";"TAB4",#N/A,TRUE,"GENERAL";"TAB5",#N/A,TRUE,"GENERAL"}</definedName>
    <definedName name="___GR1" localSheetId="5" hidden="1">{"TAB1",#N/A,TRUE,"GENERAL";"TAB2",#N/A,TRUE,"GENERAL";"TAB3",#N/A,TRUE,"GENERAL";"TAB4",#N/A,TRUE,"GENERAL";"TAB5",#N/A,TRUE,"GENERAL"}</definedName>
    <definedName name="___GR1" hidden="1">{"TAB1",#N/A,TRUE,"GENERAL";"TAB2",#N/A,TRUE,"GENERAL";"TAB3",#N/A,TRUE,"GENERAL";"TAB4",#N/A,TRUE,"GENERAL";"TAB5",#N/A,TRUE,"GENERAL"}</definedName>
    <definedName name="___gtr4" localSheetId="3" hidden="1">{"via1",#N/A,TRUE,"general";"via2",#N/A,TRUE,"general";"via3",#N/A,TRUE,"general"}</definedName>
    <definedName name="___gtr4" localSheetId="5" hidden="1">{"via1",#N/A,TRUE,"general";"via2",#N/A,TRUE,"general";"via3",#N/A,TRUE,"general"}</definedName>
    <definedName name="___gtr4" hidden="1">{"via1",#N/A,TRUE,"general";"via2",#N/A,TRUE,"general";"via3",#N/A,TRUE,"general"}</definedName>
    <definedName name="___h2" localSheetId="3" hidden="1">{"via1",#N/A,TRUE,"general";"via2",#N/A,TRUE,"general";"via3",#N/A,TRUE,"general"}</definedName>
    <definedName name="___h2" localSheetId="5" hidden="1">{"via1",#N/A,TRUE,"general";"via2",#N/A,TRUE,"general";"via3",#N/A,TRUE,"general"}</definedName>
    <definedName name="___h2" hidden="1">{"via1",#N/A,TRUE,"general";"via2",#N/A,TRUE,"general";"via3",#N/A,TRUE,"general"}</definedName>
    <definedName name="___h3" localSheetId="3" hidden="1">{"via1",#N/A,TRUE,"general";"via2",#N/A,TRUE,"general";"via3",#N/A,TRUE,"general"}</definedName>
    <definedName name="___h3" localSheetId="5" hidden="1">{"via1",#N/A,TRUE,"general";"via2",#N/A,TRUE,"general";"via3",#N/A,TRUE,"general"}</definedName>
    <definedName name="___h3" hidden="1">{"via1",#N/A,TRUE,"general";"via2",#N/A,TRUE,"general";"via3",#N/A,TRUE,"general"}</definedName>
    <definedName name="___h4" localSheetId="3" hidden="1">{"TAB1",#N/A,TRUE,"GENERAL";"TAB2",#N/A,TRUE,"GENERAL";"TAB3",#N/A,TRUE,"GENERAL";"TAB4",#N/A,TRUE,"GENERAL";"TAB5",#N/A,TRUE,"GENERAL"}</definedName>
    <definedName name="___h4" localSheetId="5" hidden="1">{"TAB1",#N/A,TRUE,"GENERAL";"TAB2",#N/A,TRUE,"GENERAL";"TAB3",#N/A,TRUE,"GENERAL";"TAB4",#N/A,TRUE,"GENERAL";"TAB5",#N/A,TRUE,"GENERAL"}</definedName>
    <definedName name="___h4" hidden="1">{"TAB1",#N/A,TRUE,"GENERAL";"TAB2",#N/A,TRUE,"GENERAL";"TAB3",#N/A,TRUE,"GENERAL";"TAB4",#N/A,TRUE,"GENERAL";"TAB5",#N/A,TRUE,"GENERAL"}</definedName>
    <definedName name="___h5" localSheetId="3" hidden="1">{"TAB1",#N/A,TRUE,"GENERAL";"TAB2",#N/A,TRUE,"GENERAL";"TAB3",#N/A,TRUE,"GENERAL";"TAB4",#N/A,TRUE,"GENERAL";"TAB5",#N/A,TRUE,"GENERAL"}</definedName>
    <definedName name="___h5" localSheetId="5" hidden="1">{"TAB1",#N/A,TRUE,"GENERAL";"TAB2",#N/A,TRUE,"GENERAL";"TAB3",#N/A,TRUE,"GENERAL";"TAB4",#N/A,TRUE,"GENERAL";"TAB5",#N/A,TRUE,"GENERAL"}</definedName>
    <definedName name="___h5" hidden="1">{"TAB1",#N/A,TRUE,"GENERAL";"TAB2",#N/A,TRUE,"GENERAL";"TAB3",#N/A,TRUE,"GENERAL";"TAB4",#N/A,TRUE,"GENERAL";"TAB5",#N/A,TRUE,"GENERAL"}</definedName>
    <definedName name="___h6" localSheetId="3" hidden="1">{"via1",#N/A,TRUE,"general";"via2",#N/A,TRUE,"general";"via3",#N/A,TRUE,"general"}</definedName>
    <definedName name="___h6" localSheetId="5" hidden="1">{"via1",#N/A,TRUE,"general";"via2",#N/A,TRUE,"general";"via3",#N/A,TRUE,"general"}</definedName>
    <definedName name="___h6" hidden="1">{"via1",#N/A,TRUE,"general";"via2",#N/A,TRUE,"general";"via3",#N/A,TRUE,"general"}</definedName>
    <definedName name="___h7" localSheetId="3" hidden="1">{"TAB1",#N/A,TRUE,"GENERAL";"TAB2",#N/A,TRUE,"GENERAL";"TAB3",#N/A,TRUE,"GENERAL";"TAB4",#N/A,TRUE,"GENERAL";"TAB5",#N/A,TRUE,"GENERAL"}</definedName>
    <definedName name="___h7" localSheetId="5" hidden="1">{"TAB1",#N/A,TRUE,"GENERAL";"TAB2",#N/A,TRUE,"GENERAL";"TAB3",#N/A,TRUE,"GENERAL";"TAB4",#N/A,TRUE,"GENERAL";"TAB5",#N/A,TRUE,"GENERAL"}</definedName>
    <definedName name="___h7" hidden="1">{"TAB1",#N/A,TRUE,"GENERAL";"TAB2",#N/A,TRUE,"GENERAL";"TAB3",#N/A,TRUE,"GENERAL";"TAB4",#N/A,TRUE,"GENERAL";"TAB5",#N/A,TRUE,"GENERAL"}</definedName>
    <definedName name="___h8" localSheetId="3" hidden="1">{"via1",#N/A,TRUE,"general";"via2",#N/A,TRUE,"general";"via3",#N/A,TRUE,"general"}</definedName>
    <definedName name="___h8" localSheetId="5" hidden="1">{"via1",#N/A,TRUE,"general";"via2",#N/A,TRUE,"general";"via3",#N/A,TRUE,"general"}</definedName>
    <definedName name="___h8" hidden="1">{"via1",#N/A,TRUE,"general";"via2",#N/A,TRUE,"general";"via3",#N/A,TRUE,"general"}</definedName>
    <definedName name="___hfh7" localSheetId="3" hidden="1">{"via1",#N/A,TRUE,"general";"via2",#N/A,TRUE,"general";"via3",#N/A,TRUE,"general"}</definedName>
    <definedName name="___hfh7" localSheetId="5" hidden="1">{"via1",#N/A,TRUE,"general";"via2",#N/A,TRUE,"general";"via3",#N/A,TRUE,"general"}</definedName>
    <definedName name="___hfh7" hidden="1">{"via1",#N/A,TRUE,"general";"via2",#N/A,TRUE,"general";"via3",#N/A,TRUE,"general"}</definedName>
    <definedName name="___HUM1">[9]DATBAND!$I$3:$I$469</definedName>
    <definedName name="___HUM2">[9]DATBAND!$J$3:$J$453</definedName>
    <definedName name="___i1">#REF!</definedName>
    <definedName name="___i4" localSheetId="3" hidden="1">{"via1",#N/A,TRUE,"general";"via2",#N/A,TRUE,"general";"via3",#N/A,TRUE,"general"}</definedName>
    <definedName name="___i4" localSheetId="5" hidden="1">{"via1",#N/A,TRUE,"general";"via2",#N/A,TRUE,"general";"via3",#N/A,TRUE,"general"}</definedName>
    <definedName name="___i4" hidden="1">{"via1",#N/A,TRUE,"general";"via2",#N/A,TRUE,"general";"via3",#N/A,TRUE,"general"}</definedName>
    <definedName name="___i5" localSheetId="3" hidden="1">{"TAB1",#N/A,TRUE,"GENERAL";"TAB2",#N/A,TRUE,"GENERAL";"TAB3",#N/A,TRUE,"GENERAL";"TAB4",#N/A,TRUE,"GENERAL";"TAB5",#N/A,TRUE,"GENERAL"}</definedName>
    <definedName name="___i5" localSheetId="5" hidden="1">{"TAB1",#N/A,TRUE,"GENERAL";"TAB2",#N/A,TRUE,"GENERAL";"TAB3",#N/A,TRUE,"GENERAL";"TAB4",#N/A,TRUE,"GENERAL";"TAB5",#N/A,TRUE,"GENERAL"}</definedName>
    <definedName name="___i5" hidden="1">{"TAB1",#N/A,TRUE,"GENERAL";"TAB2",#N/A,TRUE,"GENERAL";"TAB3",#N/A,TRUE,"GENERAL";"TAB4",#N/A,TRUE,"GENERAL";"TAB5",#N/A,TRUE,"GENERAL"}</definedName>
    <definedName name="___i6" localSheetId="3" hidden="1">{"TAB1",#N/A,TRUE,"GENERAL";"TAB2",#N/A,TRUE,"GENERAL";"TAB3",#N/A,TRUE,"GENERAL";"TAB4",#N/A,TRUE,"GENERAL";"TAB5",#N/A,TRUE,"GENERAL"}</definedName>
    <definedName name="___i6" localSheetId="5" hidden="1">{"TAB1",#N/A,TRUE,"GENERAL";"TAB2",#N/A,TRUE,"GENERAL";"TAB3",#N/A,TRUE,"GENERAL";"TAB4",#N/A,TRUE,"GENERAL";"TAB5",#N/A,TRUE,"GENERAL"}</definedName>
    <definedName name="___i6" hidden="1">{"TAB1",#N/A,TRUE,"GENERAL";"TAB2",#N/A,TRUE,"GENERAL";"TAB3",#N/A,TRUE,"GENERAL";"TAB4",#N/A,TRUE,"GENERAL";"TAB5",#N/A,TRUE,"GENERAL"}</definedName>
    <definedName name="___i7" localSheetId="3" hidden="1">{"via1",#N/A,TRUE,"general";"via2",#N/A,TRUE,"general";"via3",#N/A,TRUE,"general"}</definedName>
    <definedName name="___i7" localSheetId="5" hidden="1">{"via1",#N/A,TRUE,"general";"via2",#N/A,TRUE,"general";"via3",#N/A,TRUE,"general"}</definedName>
    <definedName name="___i7" hidden="1">{"via1",#N/A,TRUE,"general";"via2",#N/A,TRUE,"general";"via3",#N/A,TRUE,"general"}</definedName>
    <definedName name="___i77" localSheetId="3" hidden="1">{"TAB1",#N/A,TRUE,"GENERAL";"TAB2",#N/A,TRUE,"GENERAL";"TAB3",#N/A,TRUE,"GENERAL";"TAB4",#N/A,TRUE,"GENERAL";"TAB5",#N/A,TRUE,"GENERAL"}</definedName>
    <definedName name="___i77" localSheetId="5" hidden="1">{"TAB1",#N/A,TRUE,"GENERAL";"TAB2",#N/A,TRUE,"GENERAL";"TAB3",#N/A,TRUE,"GENERAL";"TAB4",#N/A,TRUE,"GENERAL";"TAB5",#N/A,TRUE,"GENERAL"}</definedName>
    <definedName name="___i77" hidden="1">{"TAB1",#N/A,TRUE,"GENERAL";"TAB2",#N/A,TRUE,"GENERAL";"TAB3",#N/A,TRUE,"GENERAL";"TAB4",#N/A,TRUE,"GENERAL";"TAB5",#N/A,TRUE,"GENERAL"}</definedName>
    <definedName name="___i8" localSheetId="3" hidden="1">{"via1",#N/A,TRUE,"general";"via2",#N/A,TRUE,"general";"via3",#N/A,TRUE,"general"}</definedName>
    <definedName name="___i8" localSheetId="5" hidden="1">{"via1",#N/A,TRUE,"general";"via2",#N/A,TRUE,"general";"via3",#N/A,TRUE,"general"}</definedName>
    <definedName name="___i8" hidden="1">{"via1",#N/A,TRUE,"general";"via2",#N/A,TRUE,"general";"via3",#N/A,TRUE,"general"}</definedName>
    <definedName name="___i9" localSheetId="3" hidden="1">{"TAB1",#N/A,TRUE,"GENERAL";"TAB2",#N/A,TRUE,"GENERAL";"TAB3",#N/A,TRUE,"GENERAL";"TAB4",#N/A,TRUE,"GENERAL";"TAB5",#N/A,TRUE,"GENERAL"}</definedName>
    <definedName name="___i9" localSheetId="5" hidden="1">{"TAB1",#N/A,TRUE,"GENERAL";"TAB2",#N/A,TRUE,"GENERAL";"TAB3",#N/A,TRUE,"GENERAL";"TAB4",#N/A,TRUE,"GENERAL";"TAB5",#N/A,TRUE,"GENERAL"}</definedName>
    <definedName name="___i9" hidden="1">{"TAB1",#N/A,TRUE,"GENERAL";"TAB2",#N/A,TRUE,"GENERAL";"TAB3",#N/A,TRUE,"GENERAL";"TAB4",#N/A,TRUE,"GENERAL";"TAB5",#N/A,TRUE,"GENERAL"}</definedName>
    <definedName name="___INF1">#REF!</definedName>
    <definedName name="___ITM4">#REF!</definedName>
    <definedName name="___k3" localSheetId="3" hidden="1">{"TAB1",#N/A,TRUE,"GENERAL";"TAB2",#N/A,TRUE,"GENERAL";"TAB3",#N/A,TRUE,"GENERAL";"TAB4",#N/A,TRUE,"GENERAL";"TAB5",#N/A,TRUE,"GENERAL"}</definedName>
    <definedName name="___k3" localSheetId="5" hidden="1">{"TAB1",#N/A,TRUE,"GENERAL";"TAB2",#N/A,TRUE,"GENERAL";"TAB3",#N/A,TRUE,"GENERAL";"TAB4",#N/A,TRUE,"GENERAL";"TAB5",#N/A,TRUE,"GENERAL"}</definedName>
    <definedName name="___k3" hidden="1">{"TAB1",#N/A,TRUE,"GENERAL";"TAB2",#N/A,TRUE,"GENERAL";"TAB3",#N/A,TRUE,"GENERAL";"TAB4",#N/A,TRUE,"GENERAL";"TAB5",#N/A,TRUE,"GENERAL"}</definedName>
    <definedName name="___k4" localSheetId="3" hidden="1">{"via1",#N/A,TRUE,"general";"via2",#N/A,TRUE,"general";"via3",#N/A,TRUE,"general"}</definedName>
    <definedName name="___k4" localSheetId="5" hidden="1">{"via1",#N/A,TRUE,"general";"via2",#N/A,TRUE,"general";"via3",#N/A,TRUE,"general"}</definedName>
    <definedName name="___k4" hidden="1">{"via1",#N/A,TRUE,"general";"via2",#N/A,TRUE,"general";"via3",#N/A,TRUE,"general"}</definedName>
    <definedName name="___k5" localSheetId="3" hidden="1">{"via1",#N/A,TRUE,"general";"via2",#N/A,TRUE,"general";"via3",#N/A,TRUE,"general"}</definedName>
    <definedName name="___k5" localSheetId="5" hidden="1">{"via1",#N/A,TRUE,"general";"via2",#N/A,TRUE,"general";"via3",#N/A,TRUE,"general"}</definedName>
    <definedName name="___k5" hidden="1">{"via1",#N/A,TRUE,"general";"via2",#N/A,TRUE,"general";"via3",#N/A,TRUE,"general"}</definedName>
    <definedName name="___k6" localSheetId="3" hidden="1">{"TAB1",#N/A,TRUE,"GENERAL";"TAB2",#N/A,TRUE,"GENERAL";"TAB3",#N/A,TRUE,"GENERAL";"TAB4",#N/A,TRUE,"GENERAL";"TAB5",#N/A,TRUE,"GENERAL"}</definedName>
    <definedName name="___k6" localSheetId="5" hidden="1">{"TAB1",#N/A,TRUE,"GENERAL";"TAB2",#N/A,TRUE,"GENERAL";"TAB3",#N/A,TRUE,"GENERAL";"TAB4",#N/A,TRUE,"GENERAL";"TAB5",#N/A,TRUE,"GENERAL"}</definedName>
    <definedName name="___k6" hidden="1">{"TAB1",#N/A,TRUE,"GENERAL";"TAB2",#N/A,TRUE,"GENERAL";"TAB3",#N/A,TRUE,"GENERAL";"TAB4",#N/A,TRUE,"GENERAL";"TAB5",#N/A,TRUE,"GENERAL"}</definedName>
    <definedName name="___k7" localSheetId="3" hidden="1">{"via1",#N/A,TRUE,"general";"via2",#N/A,TRUE,"general";"via3",#N/A,TRUE,"general"}</definedName>
    <definedName name="___k7" localSheetId="5" hidden="1">{"via1",#N/A,TRUE,"general";"via2",#N/A,TRUE,"general";"via3",#N/A,TRUE,"general"}</definedName>
    <definedName name="___k7" hidden="1">{"via1",#N/A,TRUE,"general";"via2",#N/A,TRUE,"general";"via3",#N/A,TRUE,"general"}</definedName>
    <definedName name="___k8" localSheetId="3" hidden="1">{"via1",#N/A,TRUE,"general";"via2",#N/A,TRUE,"general";"via3",#N/A,TRUE,"general"}</definedName>
    <definedName name="___k8" localSheetId="5" hidden="1">{"via1",#N/A,TRUE,"general";"via2",#N/A,TRUE,"general";"via3",#N/A,TRUE,"general"}</definedName>
    <definedName name="___k8" hidden="1">{"via1",#N/A,TRUE,"general";"via2",#N/A,TRUE,"general";"via3",#N/A,TRUE,"general"}</definedName>
    <definedName name="___k9" localSheetId="3" hidden="1">{"TAB1",#N/A,TRUE,"GENERAL";"TAB2",#N/A,TRUE,"GENERAL";"TAB3",#N/A,TRUE,"GENERAL";"TAB4",#N/A,TRUE,"GENERAL";"TAB5",#N/A,TRUE,"GENERAL"}</definedName>
    <definedName name="___k9" localSheetId="5" hidden="1">{"TAB1",#N/A,TRUE,"GENERAL";"TAB2",#N/A,TRUE,"GENERAL";"TAB3",#N/A,TRUE,"GENERAL";"TAB4",#N/A,TRUE,"GENERAL";"TAB5",#N/A,TRUE,"GENERAL"}</definedName>
    <definedName name="___k9" hidden="1">{"TAB1",#N/A,TRUE,"GENERAL";"TAB2",#N/A,TRUE,"GENERAL";"TAB3",#N/A,TRUE,"GENERAL";"TAB4",#N/A,TRUE,"GENERAL";"TAB5",#N/A,TRUE,"GENERAL"}</definedName>
    <definedName name="___kjk6" localSheetId="3" hidden="1">{"TAB1",#N/A,TRUE,"GENERAL";"TAB2",#N/A,TRUE,"GENERAL";"TAB3",#N/A,TRUE,"GENERAL";"TAB4",#N/A,TRUE,"GENERAL";"TAB5",#N/A,TRUE,"GENERAL"}</definedName>
    <definedName name="___kjk6" localSheetId="5" hidden="1">{"TAB1",#N/A,TRUE,"GENERAL";"TAB2",#N/A,TRUE,"GENERAL";"TAB3",#N/A,TRUE,"GENERAL";"TAB4",#N/A,TRUE,"GENERAL";"TAB5",#N/A,TRUE,"GENERAL"}</definedName>
    <definedName name="___kjk6" hidden="1">{"TAB1",#N/A,TRUE,"GENERAL";"TAB2",#N/A,TRUE,"GENERAL";"TAB3",#N/A,TRUE,"GENERAL";"TAB4",#N/A,TRUE,"GENERAL";"TAB5",#N/A,TRUE,"GENERAL"}</definedName>
    <definedName name="___m3" localSheetId="3" hidden="1">{"via1",#N/A,TRUE,"general";"via2",#N/A,TRUE,"general";"via3",#N/A,TRUE,"general"}</definedName>
    <definedName name="___m3" localSheetId="5" hidden="1">{"via1",#N/A,TRUE,"general";"via2",#N/A,TRUE,"general";"via3",#N/A,TRUE,"general"}</definedName>
    <definedName name="___m3" hidden="1">{"via1",#N/A,TRUE,"general";"via2",#N/A,TRUE,"general";"via3",#N/A,TRUE,"general"}</definedName>
    <definedName name="___m4" localSheetId="3" hidden="1">{"TAB1",#N/A,TRUE,"GENERAL";"TAB2",#N/A,TRUE,"GENERAL";"TAB3",#N/A,TRUE,"GENERAL";"TAB4",#N/A,TRUE,"GENERAL";"TAB5",#N/A,TRUE,"GENERAL"}</definedName>
    <definedName name="___m4" localSheetId="5" hidden="1">{"TAB1",#N/A,TRUE,"GENERAL";"TAB2",#N/A,TRUE,"GENERAL";"TAB3",#N/A,TRUE,"GENERAL";"TAB4",#N/A,TRUE,"GENERAL";"TAB5",#N/A,TRUE,"GENERAL"}</definedName>
    <definedName name="___m4" hidden="1">{"TAB1",#N/A,TRUE,"GENERAL";"TAB2",#N/A,TRUE,"GENERAL";"TAB3",#N/A,TRUE,"GENERAL";"TAB4",#N/A,TRUE,"GENERAL";"TAB5",#N/A,TRUE,"GENERAL"}</definedName>
    <definedName name="___m5" localSheetId="3" hidden="1">{"via1",#N/A,TRUE,"general";"via2",#N/A,TRUE,"general";"via3",#N/A,TRUE,"general"}</definedName>
    <definedName name="___m5" localSheetId="5" hidden="1">{"via1",#N/A,TRUE,"general";"via2",#N/A,TRUE,"general";"via3",#N/A,TRUE,"general"}</definedName>
    <definedName name="___m5" hidden="1">{"via1",#N/A,TRUE,"general";"via2",#N/A,TRUE,"general";"via3",#N/A,TRUE,"general"}</definedName>
    <definedName name="___m6" localSheetId="3" hidden="1">{"TAB1",#N/A,TRUE,"GENERAL";"TAB2",#N/A,TRUE,"GENERAL";"TAB3",#N/A,TRUE,"GENERAL";"TAB4",#N/A,TRUE,"GENERAL";"TAB5",#N/A,TRUE,"GENERAL"}</definedName>
    <definedName name="___m6" localSheetId="5" hidden="1">{"TAB1",#N/A,TRUE,"GENERAL";"TAB2",#N/A,TRUE,"GENERAL";"TAB3",#N/A,TRUE,"GENERAL";"TAB4",#N/A,TRUE,"GENERAL";"TAB5",#N/A,TRUE,"GENERAL"}</definedName>
    <definedName name="___m6" hidden="1">{"TAB1",#N/A,TRUE,"GENERAL";"TAB2",#N/A,TRUE,"GENERAL";"TAB3",#N/A,TRUE,"GENERAL";"TAB4",#N/A,TRUE,"GENERAL";"TAB5",#N/A,TRUE,"GENERAL"}</definedName>
    <definedName name="___m7" localSheetId="3" hidden="1">{"TAB1",#N/A,TRUE,"GENERAL";"TAB2",#N/A,TRUE,"GENERAL";"TAB3",#N/A,TRUE,"GENERAL";"TAB4",#N/A,TRUE,"GENERAL";"TAB5",#N/A,TRUE,"GENERAL"}</definedName>
    <definedName name="___m7" localSheetId="5" hidden="1">{"TAB1",#N/A,TRUE,"GENERAL";"TAB2",#N/A,TRUE,"GENERAL";"TAB3",#N/A,TRUE,"GENERAL";"TAB4",#N/A,TRUE,"GENERAL";"TAB5",#N/A,TRUE,"GENERAL"}</definedName>
    <definedName name="___m7" hidden="1">{"TAB1",#N/A,TRUE,"GENERAL";"TAB2",#N/A,TRUE,"GENERAL";"TAB3",#N/A,TRUE,"GENERAL";"TAB4",#N/A,TRUE,"GENERAL";"TAB5",#N/A,TRUE,"GENERAL"}</definedName>
    <definedName name="___m8" localSheetId="3" hidden="1">{"via1",#N/A,TRUE,"general";"via2",#N/A,TRUE,"general";"via3",#N/A,TRUE,"general"}</definedName>
    <definedName name="___m8" localSheetId="5" hidden="1">{"via1",#N/A,TRUE,"general";"via2",#N/A,TRUE,"general";"via3",#N/A,TRUE,"general"}</definedName>
    <definedName name="___m8" hidden="1">{"via1",#N/A,TRUE,"general";"via2",#N/A,TRUE,"general";"via3",#N/A,TRUE,"general"}</definedName>
    <definedName name="___m9" localSheetId="3" hidden="1">{"via1",#N/A,TRUE,"general";"via2",#N/A,TRUE,"general";"via3",#N/A,TRUE,"general"}</definedName>
    <definedName name="___m9" localSheetId="5" hidden="1">{"via1",#N/A,TRUE,"general";"via2",#N/A,TRUE,"general";"via3",#N/A,TRUE,"general"}</definedName>
    <definedName name="___m9" hidden="1">{"via1",#N/A,TRUE,"general";"via2",#N/A,TRUE,"general";"via3",#N/A,TRUE,"general"}</definedName>
    <definedName name="___MA2">#REF!</definedName>
    <definedName name="___mes1">[7]COSTOS!$E$5</definedName>
    <definedName name="___Mes2">[7]COSTOS!$F$5</definedName>
    <definedName name="___Mes3">[7]COSTOS!$G$5</definedName>
    <definedName name="___MSC1">#REF!</definedName>
    <definedName name="___n3" localSheetId="3" hidden="1">{"TAB1",#N/A,TRUE,"GENERAL";"TAB2",#N/A,TRUE,"GENERAL";"TAB3",#N/A,TRUE,"GENERAL";"TAB4",#N/A,TRUE,"GENERAL";"TAB5",#N/A,TRUE,"GENERAL"}</definedName>
    <definedName name="___n3" localSheetId="5" hidden="1">{"TAB1",#N/A,TRUE,"GENERAL";"TAB2",#N/A,TRUE,"GENERAL";"TAB3",#N/A,TRUE,"GENERAL";"TAB4",#N/A,TRUE,"GENERAL";"TAB5",#N/A,TRUE,"GENERAL"}</definedName>
    <definedName name="___n3" hidden="1">{"TAB1",#N/A,TRUE,"GENERAL";"TAB2",#N/A,TRUE,"GENERAL";"TAB3",#N/A,TRUE,"GENERAL";"TAB4",#N/A,TRUE,"GENERAL";"TAB5",#N/A,TRUE,"GENERAL"}</definedName>
    <definedName name="___n4" localSheetId="3" hidden="1">{"via1",#N/A,TRUE,"general";"via2",#N/A,TRUE,"general";"via3",#N/A,TRUE,"general"}</definedName>
    <definedName name="___n4" localSheetId="5" hidden="1">{"via1",#N/A,TRUE,"general";"via2",#N/A,TRUE,"general";"via3",#N/A,TRUE,"general"}</definedName>
    <definedName name="___n4" hidden="1">{"via1",#N/A,TRUE,"general";"via2",#N/A,TRUE,"general";"via3",#N/A,TRUE,"general"}</definedName>
    <definedName name="___n5" localSheetId="3" hidden="1">{"TAB1",#N/A,TRUE,"GENERAL";"TAB2",#N/A,TRUE,"GENERAL";"TAB3",#N/A,TRUE,"GENERAL";"TAB4",#N/A,TRUE,"GENERAL";"TAB5",#N/A,TRUE,"GENERAL"}</definedName>
    <definedName name="___n5" localSheetId="5" hidden="1">{"TAB1",#N/A,TRUE,"GENERAL";"TAB2",#N/A,TRUE,"GENERAL";"TAB3",#N/A,TRUE,"GENERAL";"TAB4",#N/A,TRUE,"GENERAL";"TAB5",#N/A,TRUE,"GENERAL"}</definedName>
    <definedName name="___n5" hidden="1">{"TAB1",#N/A,TRUE,"GENERAL";"TAB2",#N/A,TRUE,"GENERAL";"TAB3",#N/A,TRUE,"GENERAL";"TAB4",#N/A,TRUE,"GENERAL";"TAB5",#N/A,TRUE,"GENERAL"}</definedName>
    <definedName name="___nyn7" localSheetId="3" hidden="1">{"via1",#N/A,TRUE,"general";"via2",#N/A,TRUE,"general";"via3",#N/A,TRUE,"general"}</definedName>
    <definedName name="___nyn7" localSheetId="5" hidden="1">{"via1",#N/A,TRUE,"general";"via2",#N/A,TRUE,"general";"via3",#N/A,TRUE,"general"}</definedName>
    <definedName name="___nyn7" hidden="1">{"via1",#N/A,TRUE,"general";"via2",#N/A,TRUE,"general";"via3",#N/A,TRUE,"general"}</definedName>
    <definedName name="___o4" localSheetId="3" hidden="1">{"via1",#N/A,TRUE,"general";"via2",#N/A,TRUE,"general";"via3",#N/A,TRUE,"general"}</definedName>
    <definedName name="___o4" localSheetId="5" hidden="1">{"via1",#N/A,TRUE,"general";"via2",#N/A,TRUE,"general";"via3",#N/A,TRUE,"general"}</definedName>
    <definedName name="___o4" hidden="1">{"via1",#N/A,TRUE,"general";"via2",#N/A,TRUE,"general";"via3",#N/A,TRUE,"general"}</definedName>
    <definedName name="___o5" localSheetId="3" hidden="1">{"TAB1",#N/A,TRUE,"GENERAL";"TAB2",#N/A,TRUE,"GENERAL";"TAB3",#N/A,TRUE,"GENERAL";"TAB4",#N/A,TRUE,"GENERAL";"TAB5",#N/A,TRUE,"GENERAL"}</definedName>
    <definedName name="___o5" localSheetId="5" hidden="1">{"TAB1",#N/A,TRUE,"GENERAL";"TAB2",#N/A,TRUE,"GENERAL";"TAB3",#N/A,TRUE,"GENERAL";"TAB4",#N/A,TRUE,"GENERAL";"TAB5",#N/A,TRUE,"GENERAL"}</definedName>
    <definedName name="___o5" hidden="1">{"TAB1",#N/A,TRUE,"GENERAL";"TAB2",#N/A,TRUE,"GENERAL";"TAB3",#N/A,TRUE,"GENERAL";"TAB4",#N/A,TRUE,"GENERAL";"TAB5",#N/A,TRUE,"GENERAL"}</definedName>
    <definedName name="___o6" localSheetId="3" hidden="1">{"TAB1",#N/A,TRUE,"GENERAL";"TAB2",#N/A,TRUE,"GENERAL";"TAB3",#N/A,TRUE,"GENERAL";"TAB4",#N/A,TRUE,"GENERAL";"TAB5",#N/A,TRUE,"GENERAL"}</definedName>
    <definedName name="___o6" localSheetId="5" hidden="1">{"TAB1",#N/A,TRUE,"GENERAL";"TAB2",#N/A,TRUE,"GENERAL";"TAB3",#N/A,TRUE,"GENERAL";"TAB4",#N/A,TRUE,"GENERAL";"TAB5",#N/A,TRUE,"GENERAL"}</definedName>
    <definedName name="___o6" hidden="1">{"TAB1",#N/A,TRUE,"GENERAL";"TAB2",#N/A,TRUE,"GENERAL";"TAB3",#N/A,TRUE,"GENERAL";"TAB4",#N/A,TRUE,"GENERAL";"TAB5",#N/A,TRUE,"GENERAL"}</definedName>
    <definedName name="___o7" localSheetId="3" hidden="1">{"TAB1",#N/A,TRUE,"GENERAL";"TAB2",#N/A,TRUE,"GENERAL";"TAB3",#N/A,TRUE,"GENERAL";"TAB4",#N/A,TRUE,"GENERAL";"TAB5",#N/A,TRUE,"GENERAL"}</definedName>
    <definedName name="___o7" localSheetId="5" hidden="1">{"TAB1",#N/A,TRUE,"GENERAL";"TAB2",#N/A,TRUE,"GENERAL";"TAB3",#N/A,TRUE,"GENERAL";"TAB4",#N/A,TRUE,"GENERAL";"TAB5",#N/A,TRUE,"GENERAL"}</definedName>
    <definedName name="___o7" hidden="1">{"TAB1",#N/A,TRUE,"GENERAL";"TAB2",#N/A,TRUE,"GENERAL";"TAB3",#N/A,TRUE,"GENERAL";"TAB4",#N/A,TRUE,"GENERAL";"TAB5",#N/A,TRUE,"GENERAL"}</definedName>
    <definedName name="___o8" localSheetId="3" hidden="1">{"via1",#N/A,TRUE,"general";"via2",#N/A,TRUE,"general";"via3",#N/A,TRUE,"general"}</definedName>
    <definedName name="___o8" localSheetId="5" hidden="1">{"via1",#N/A,TRUE,"general";"via2",#N/A,TRUE,"general";"via3",#N/A,TRUE,"general"}</definedName>
    <definedName name="___o8" hidden="1">{"via1",#N/A,TRUE,"general";"via2",#N/A,TRUE,"general";"via3",#N/A,TRUE,"general"}</definedName>
    <definedName name="___o9" localSheetId="3" hidden="1">{"TAB1",#N/A,TRUE,"GENERAL";"TAB2",#N/A,TRUE,"GENERAL";"TAB3",#N/A,TRUE,"GENERAL";"TAB4",#N/A,TRUE,"GENERAL";"TAB5",#N/A,TRUE,"GENERAL"}</definedName>
    <definedName name="___o9" localSheetId="5" hidden="1">{"TAB1",#N/A,TRUE,"GENERAL";"TAB2",#N/A,TRUE,"GENERAL";"TAB3",#N/A,TRUE,"GENERAL";"TAB4",#N/A,TRUE,"GENERAL";"TAB5",#N/A,TRUE,"GENERAL"}</definedName>
    <definedName name="___o9" hidden="1">{"TAB1",#N/A,TRUE,"GENERAL";"TAB2",#N/A,TRUE,"GENERAL";"TAB3",#N/A,TRUE,"GENERAL";"TAB4",#N/A,TRUE,"GENERAL";"TAB5",#N/A,TRUE,"GENERAL"}</definedName>
    <definedName name="___p6" localSheetId="3" hidden="1">{"via1",#N/A,TRUE,"general";"via2",#N/A,TRUE,"general";"via3",#N/A,TRUE,"general"}</definedName>
    <definedName name="___p6" localSheetId="5" hidden="1">{"via1",#N/A,TRUE,"general";"via2",#N/A,TRUE,"general";"via3",#N/A,TRUE,"general"}</definedName>
    <definedName name="___p6" hidden="1">{"via1",#N/A,TRUE,"general";"via2",#N/A,TRUE,"general";"via3",#N/A,TRUE,"general"}</definedName>
    <definedName name="___p7" localSheetId="3" hidden="1">{"via1",#N/A,TRUE,"general";"via2",#N/A,TRUE,"general";"via3",#N/A,TRUE,"general"}</definedName>
    <definedName name="___p7" localSheetId="5" hidden="1">{"via1",#N/A,TRUE,"general";"via2",#N/A,TRUE,"general";"via3",#N/A,TRUE,"general"}</definedName>
    <definedName name="___p7" hidden="1">{"via1",#N/A,TRUE,"general";"via2",#N/A,TRUE,"general";"via3",#N/A,TRUE,"general"}</definedName>
    <definedName name="___p8" localSheetId="3" hidden="1">{"TAB1",#N/A,TRUE,"GENERAL";"TAB2",#N/A,TRUE,"GENERAL";"TAB3",#N/A,TRUE,"GENERAL";"TAB4",#N/A,TRUE,"GENERAL";"TAB5",#N/A,TRUE,"GENERAL"}</definedName>
    <definedName name="___p8" localSheetId="5" hidden="1">{"TAB1",#N/A,TRUE,"GENERAL";"TAB2",#N/A,TRUE,"GENERAL";"TAB3",#N/A,TRUE,"GENERAL";"TAB4",#N/A,TRUE,"GENERAL";"TAB5",#N/A,TRUE,"GENERAL"}</definedName>
    <definedName name="___p8" hidden="1">{"TAB1",#N/A,TRUE,"GENERAL";"TAB2",#N/A,TRUE,"GENERAL";"TAB3",#N/A,TRUE,"GENERAL";"TAB4",#N/A,TRUE,"GENERAL";"TAB5",#N/A,TRUE,"GENERAL"}</definedName>
    <definedName name="___PJ50">#REF!</definedName>
    <definedName name="___pj51">#REF!</definedName>
    <definedName name="___r" localSheetId="3" hidden="1">{"TAB1",#N/A,TRUE,"GENERAL";"TAB2",#N/A,TRUE,"GENERAL";"TAB3",#N/A,TRUE,"GENERAL";"TAB4",#N/A,TRUE,"GENERAL";"TAB5",#N/A,TRUE,"GENERAL"}</definedName>
    <definedName name="___r" localSheetId="5" hidden="1">{"TAB1",#N/A,TRUE,"GENERAL";"TAB2",#N/A,TRUE,"GENERAL";"TAB3",#N/A,TRUE,"GENERAL";"TAB4",#N/A,TRUE,"GENERAL";"TAB5",#N/A,TRUE,"GENERAL"}</definedName>
    <definedName name="___r" hidden="1">{"TAB1",#N/A,TRUE,"GENERAL";"TAB2",#N/A,TRUE,"GENERAL";"TAB3",#N/A,TRUE,"GENERAL";"TAB4",#N/A,TRUE,"GENERAL";"TAB5",#N/A,TRUE,"GENERAL"}</definedName>
    <definedName name="___r4r" localSheetId="3" hidden="1">{"via1",#N/A,TRUE,"general";"via2",#N/A,TRUE,"general";"via3",#N/A,TRUE,"general"}</definedName>
    <definedName name="___r4r" localSheetId="5" hidden="1">{"via1",#N/A,TRUE,"general";"via2",#N/A,TRUE,"general";"via3",#N/A,TRUE,"general"}</definedName>
    <definedName name="___r4r" hidden="1">{"via1",#N/A,TRUE,"general";"via2",#N/A,TRUE,"general";"via3",#N/A,TRUE,"general"}</definedName>
    <definedName name="___rc">#REF!</definedName>
    <definedName name="___rtu6" localSheetId="3" hidden="1">{"via1",#N/A,TRUE,"general";"via2",#N/A,TRUE,"general";"via3",#N/A,TRUE,"general"}</definedName>
    <definedName name="___rtu6" localSheetId="5" hidden="1">{"via1",#N/A,TRUE,"general";"via2",#N/A,TRUE,"general";"via3",#N/A,TRUE,"general"}</definedName>
    <definedName name="___rtu6" hidden="1">{"via1",#N/A,TRUE,"general";"via2",#N/A,TRUE,"general";"via3",#N/A,TRUE,"general"}</definedName>
    <definedName name="___s1" localSheetId="3" hidden="1">{"via1",#N/A,TRUE,"general";"via2",#N/A,TRUE,"general";"via3",#N/A,TRUE,"general"}</definedName>
    <definedName name="___s1" localSheetId="5" hidden="1">{"via1",#N/A,TRUE,"general";"via2",#N/A,TRUE,"general";"via3",#N/A,TRUE,"general"}</definedName>
    <definedName name="___s1" hidden="1">{"via1",#N/A,TRUE,"general";"via2",#N/A,TRUE,"general";"via3",#N/A,TRUE,"general"}</definedName>
    <definedName name="___s2" localSheetId="3" hidden="1">{"TAB1",#N/A,TRUE,"GENERAL";"TAB2",#N/A,TRUE,"GENERAL";"TAB3",#N/A,TRUE,"GENERAL";"TAB4",#N/A,TRUE,"GENERAL";"TAB5",#N/A,TRUE,"GENERAL"}</definedName>
    <definedName name="___s2" localSheetId="5" hidden="1">{"TAB1",#N/A,TRUE,"GENERAL";"TAB2",#N/A,TRUE,"GENERAL";"TAB3",#N/A,TRUE,"GENERAL";"TAB4",#N/A,TRUE,"GENERAL";"TAB5",#N/A,TRUE,"GENERAL"}</definedName>
    <definedName name="___s2" hidden="1">{"TAB1",#N/A,TRUE,"GENERAL";"TAB2",#N/A,TRUE,"GENERAL";"TAB3",#N/A,TRUE,"GENERAL";"TAB4",#N/A,TRUE,"GENERAL";"TAB5",#N/A,TRUE,"GENERAL"}</definedName>
    <definedName name="___s3" localSheetId="3" hidden="1">{"TAB1",#N/A,TRUE,"GENERAL";"TAB2",#N/A,TRUE,"GENERAL";"TAB3",#N/A,TRUE,"GENERAL";"TAB4",#N/A,TRUE,"GENERAL";"TAB5",#N/A,TRUE,"GENERAL"}</definedName>
    <definedName name="___s3" localSheetId="5" hidden="1">{"TAB1",#N/A,TRUE,"GENERAL";"TAB2",#N/A,TRUE,"GENERAL";"TAB3",#N/A,TRUE,"GENERAL";"TAB4",#N/A,TRUE,"GENERAL";"TAB5",#N/A,TRUE,"GENERAL"}</definedName>
    <definedName name="___s3" hidden="1">{"TAB1",#N/A,TRUE,"GENERAL";"TAB2",#N/A,TRUE,"GENERAL";"TAB3",#N/A,TRUE,"GENERAL";"TAB4",#N/A,TRUE,"GENERAL";"TAB5",#N/A,TRUE,"GENERAL"}</definedName>
    <definedName name="___s4" localSheetId="3" hidden="1">{"via1",#N/A,TRUE,"general";"via2",#N/A,TRUE,"general";"via3",#N/A,TRUE,"general"}</definedName>
    <definedName name="___s4" localSheetId="5" hidden="1">{"via1",#N/A,TRUE,"general";"via2",#N/A,TRUE,"general";"via3",#N/A,TRUE,"general"}</definedName>
    <definedName name="___s4" hidden="1">{"via1",#N/A,TRUE,"general";"via2",#N/A,TRUE,"general";"via3",#N/A,TRUE,"general"}</definedName>
    <definedName name="___s5" localSheetId="3" hidden="1">{"via1",#N/A,TRUE,"general";"via2",#N/A,TRUE,"general";"via3",#N/A,TRUE,"general"}</definedName>
    <definedName name="___s5" localSheetId="5" hidden="1">{"via1",#N/A,TRUE,"general";"via2",#N/A,TRUE,"general";"via3",#N/A,TRUE,"general"}</definedName>
    <definedName name="___s5" hidden="1">{"via1",#N/A,TRUE,"general";"via2",#N/A,TRUE,"general";"via3",#N/A,TRUE,"general"}</definedName>
    <definedName name="___s6" localSheetId="3" hidden="1">{"TAB1",#N/A,TRUE,"GENERAL";"TAB2",#N/A,TRUE,"GENERAL";"TAB3",#N/A,TRUE,"GENERAL";"TAB4",#N/A,TRUE,"GENERAL";"TAB5",#N/A,TRUE,"GENERAL"}</definedName>
    <definedName name="___s6" localSheetId="5" hidden="1">{"TAB1",#N/A,TRUE,"GENERAL";"TAB2",#N/A,TRUE,"GENERAL";"TAB3",#N/A,TRUE,"GENERAL";"TAB4",#N/A,TRUE,"GENERAL";"TAB5",#N/A,TRUE,"GENERAL"}</definedName>
    <definedName name="___s6" hidden="1">{"TAB1",#N/A,TRUE,"GENERAL";"TAB2",#N/A,TRUE,"GENERAL";"TAB3",#N/A,TRUE,"GENERAL";"TAB4",#N/A,TRUE,"GENERAL";"TAB5",#N/A,TRUE,"GENERAL"}</definedName>
    <definedName name="___s7" localSheetId="3" hidden="1">{"via1",#N/A,TRUE,"general";"via2",#N/A,TRUE,"general";"via3",#N/A,TRUE,"general"}</definedName>
    <definedName name="___s7" localSheetId="5" hidden="1">{"via1",#N/A,TRUE,"general";"via2",#N/A,TRUE,"general";"via3",#N/A,TRUE,"general"}</definedName>
    <definedName name="___s7" hidden="1">{"via1",#N/A,TRUE,"general";"via2",#N/A,TRUE,"general";"via3",#N/A,TRUE,"general"}</definedName>
    <definedName name="___SBC1">[10]INV!$A$12:$D$15</definedName>
    <definedName name="___SBC3">[10]INV!$F$12:$I$15</definedName>
    <definedName name="___SBC5">[10]INV!$K$12:$N$15</definedName>
    <definedName name="___t3" localSheetId="3" hidden="1">{"TAB1",#N/A,TRUE,"GENERAL";"TAB2",#N/A,TRUE,"GENERAL";"TAB3",#N/A,TRUE,"GENERAL";"TAB4",#N/A,TRUE,"GENERAL";"TAB5",#N/A,TRUE,"GENERAL"}</definedName>
    <definedName name="___t3" localSheetId="5" hidden="1">{"TAB1",#N/A,TRUE,"GENERAL";"TAB2",#N/A,TRUE,"GENERAL";"TAB3",#N/A,TRUE,"GENERAL";"TAB4",#N/A,TRUE,"GENERAL";"TAB5",#N/A,TRUE,"GENERAL"}</definedName>
    <definedName name="___t3" hidden="1">{"TAB1",#N/A,TRUE,"GENERAL";"TAB2",#N/A,TRUE,"GENERAL";"TAB3",#N/A,TRUE,"GENERAL";"TAB4",#N/A,TRUE,"GENERAL";"TAB5",#N/A,TRUE,"GENERAL"}</definedName>
    <definedName name="___t4" localSheetId="3" hidden="1">{"via1",#N/A,TRUE,"general";"via2",#N/A,TRUE,"general";"via3",#N/A,TRUE,"general"}</definedName>
    <definedName name="___t4" localSheetId="5" hidden="1">{"via1",#N/A,TRUE,"general";"via2",#N/A,TRUE,"general";"via3",#N/A,TRUE,"general"}</definedName>
    <definedName name="___t4" hidden="1">{"via1",#N/A,TRUE,"general";"via2",#N/A,TRUE,"general";"via3",#N/A,TRUE,"general"}</definedName>
    <definedName name="___t5" localSheetId="3" hidden="1">{"TAB1",#N/A,TRUE,"GENERAL";"TAB2",#N/A,TRUE,"GENERAL";"TAB3",#N/A,TRUE,"GENERAL";"TAB4",#N/A,TRUE,"GENERAL";"TAB5",#N/A,TRUE,"GENERAL"}</definedName>
    <definedName name="___t5" localSheetId="5" hidden="1">{"TAB1",#N/A,TRUE,"GENERAL";"TAB2",#N/A,TRUE,"GENERAL";"TAB3",#N/A,TRUE,"GENERAL";"TAB4",#N/A,TRUE,"GENERAL";"TAB5",#N/A,TRUE,"GENERAL"}</definedName>
    <definedName name="___t5" hidden="1">{"TAB1",#N/A,TRUE,"GENERAL";"TAB2",#N/A,TRUE,"GENERAL";"TAB3",#N/A,TRUE,"GENERAL";"TAB4",#N/A,TRUE,"GENERAL";"TAB5",#N/A,TRUE,"GENERAL"}</definedName>
    <definedName name="___t6" localSheetId="3" hidden="1">{"via1",#N/A,TRUE,"general";"via2",#N/A,TRUE,"general";"via3",#N/A,TRUE,"general"}</definedName>
    <definedName name="___t6" localSheetId="5" hidden="1">{"via1",#N/A,TRUE,"general";"via2",#N/A,TRUE,"general";"via3",#N/A,TRUE,"general"}</definedName>
    <definedName name="___t6" hidden="1">{"via1",#N/A,TRUE,"general";"via2",#N/A,TRUE,"general";"via3",#N/A,TRUE,"general"}</definedName>
    <definedName name="___t66" localSheetId="3" hidden="1">{"TAB1",#N/A,TRUE,"GENERAL";"TAB2",#N/A,TRUE,"GENERAL";"TAB3",#N/A,TRUE,"GENERAL";"TAB4",#N/A,TRUE,"GENERAL";"TAB5",#N/A,TRUE,"GENERAL"}</definedName>
    <definedName name="___t66" localSheetId="5" hidden="1">{"TAB1",#N/A,TRUE,"GENERAL";"TAB2",#N/A,TRUE,"GENERAL";"TAB3",#N/A,TRUE,"GENERAL";"TAB4",#N/A,TRUE,"GENERAL";"TAB5",#N/A,TRUE,"GENERAL"}</definedName>
    <definedName name="___t66" hidden="1">{"TAB1",#N/A,TRUE,"GENERAL";"TAB2",#N/A,TRUE,"GENERAL";"TAB3",#N/A,TRUE,"GENERAL";"TAB4",#N/A,TRUE,"GENERAL";"TAB5",#N/A,TRUE,"GENERAL"}</definedName>
    <definedName name="___t7" localSheetId="3" hidden="1">{"via1",#N/A,TRUE,"general";"via2",#N/A,TRUE,"general";"via3",#N/A,TRUE,"general"}</definedName>
    <definedName name="___t7" localSheetId="5" hidden="1">{"via1",#N/A,TRUE,"general";"via2",#N/A,TRUE,"general";"via3",#N/A,TRUE,"general"}</definedName>
    <definedName name="___t7" hidden="1">{"via1",#N/A,TRUE,"general";"via2",#N/A,TRUE,"general";"via3",#N/A,TRUE,"general"}</definedName>
    <definedName name="___t77" localSheetId="3" hidden="1">{"TAB1",#N/A,TRUE,"GENERAL";"TAB2",#N/A,TRUE,"GENERAL";"TAB3",#N/A,TRUE,"GENERAL";"TAB4",#N/A,TRUE,"GENERAL";"TAB5",#N/A,TRUE,"GENERAL"}</definedName>
    <definedName name="___t77" localSheetId="5" hidden="1">{"TAB1",#N/A,TRUE,"GENERAL";"TAB2",#N/A,TRUE,"GENERAL";"TAB3",#N/A,TRUE,"GENERAL";"TAB4",#N/A,TRUE,"GENERAL";"TAB5",#N/A,TRUE,"GENERAL"}</definedName>
    <definedName name="___t77" hidden="1">{"TAB1",#N/A,TRUE,"GENERAL";"TAB2",#N/A,TRUE,"GENERAL";"TAB3",#N/A,TRUE,"GENERAL";"TAB4",#N/A,TRUE,"GENERAL";"TAB5",#N/A,TRUE,"GENERAL"}</definedName>
    <definedName name="___t8" localSheetId="3" hidden="1">{"TAB1",#N/A,TRUE,"GENERAL";"TAB2",#N/A,TRUE,"GENERAL";"TAB3",#N/A,TRUE,"GENERAL";"TAB4",#N/A,TRUE,"GENERAL";"TAB5",#N/A,TRUE,"GENERAL"}</definedName>
    <definedName name="___t8" localSheetId="5" hidden="1">{"TAB1",#N/A,TRUE,"GENERAL";"TAB2",#N/A,TRUE,"GENERAL";"TAB3",#N/A,TRUE,"GENERAL";"TAB4",#N/A,TRUE,"GENERAL";"TAB5",#N/A,TRUE,"GENERAL"}</definedName>
    <definedName name="___t8" hidden="1">{"TAB1",#N/A,TRUE,"GENERAL";"TAB2",#N/A,TRUE,"GENERAL";"TAB3",#N/A,TRUE,"GENERAL";"TAB4",#N/A,TRUE,"GENERAL";"TAB5",#N/A,TRUE,"GENERAL"}</definedName>
    <definedName name="___t88" localSheetId="3" hidden="1">{"via1",#N/A,TRUE,"general";"via2",#N/A,TRUE,"general";"via3",#N/A,TRUE,"general"}</definedName>
    <definedName name="___t88" localSheetId="5" hidden="1">{"via1",#N/A,TRUE,"general";"via2",#N/A,TRUE,"general";"via3",#N/A,TRUE,"general"}</definedName>
    <definedName name="___t88" hidden="1">{"via1",#N/A,TRUE,"general";"via2",#N/A,TRUE,"general";"via3",#N/A,TRUE,"general"}</definedName>
    <definedName name="___t9" localSheetId="3" hidden="1">{"TAB1",#N/A,TRUE,"GENERAL";"TAB2",#N/A,TRUE,"GENERAL";"TAB3",#N/A,TRUE,"GENERAL";"TAB4",#N/A,TRUE,"GENERAL";"TAB5",#N/A,TRUE,"GENERAL"}</definedName>
    <definedName name="___t9" localSheetId="5" hidden="1">{"TAB1",#N/A,TRUE,"GENERAL";"TAB2",#N/A,TRUE,"GENERAL";"TAB3",#N/A,TRUE,"GENERAL";"TAB4",#N/A,TRUE,"GENERAL";"TAB5",#N/A,TRUE,"GENERAL"}</definedName>
    <definedName name="___t9" hidden="1">{"TAB1",#N/A,TRUE,"GENERAL";"TAB2",#N/A,TRUE,"GENERAL";"TAB3",#N/A,TRUE,"GENERAL";"TAB4",#N/A,TRUE,"GENERAL";"TAB5",#N/A,TRUE,"GENERAL"}</definedName>
    <definedName name="___t99" localSheetId="3" hidden="1">{"via1",#N/A,TRUE,"general";"via2",#N/A,TRUE,"general";"via3",#N/A,TRUE,"general"}</definedName>
    <definedName name="___t99" localSheetId="5" hidden="1">{"via1",#N/A,TRUE,"general";"via2",#N/A,TRUE,"general";"via3",#N/A,TRUE,"general"}</definedName>
    <definedName name="___t99" hidden="1">{"via1",#N/A,TRUE,"general";"via2",#N/A,TRUE,"general";"via3",#N/A,TRUE,"general"}</definedName>
    <definedName name="___TA1">[9]DATBAND!$L$3:$L$652</definedName>
    <definedName name="___TA2">[9]DATBAND!$M$3:$M$570</definedName>
    <definedName name="___TA3">[9]DATBAND!$N$3:$N$446</definedName>
    <definedName name="___TA4">[9]DATBAND!$O$3:$O$678</definedName>
    <definedName name="___TA5">[9]DATBAND!$P$3:$P$601</definedName>
    <definedName name="___TA6">[9]DATBAND!$Q$3:$Q$531</definedName>
    <definedName name="___TA7">[9]DATBAND!$R$3:$R$504</definedName>
    <definedName name="___TA8">[9]DATBAND!$S$3:$S$674</definedName>
    <definedName name="___TA9">[9]DATBAND!$T$3:$T$544</definedName>
    <definedName name="___u4" localSheetId="3" hidden="1">{"TAB1",#N/A,TRUE,"GENERAL";"TAB2",#N/A,TRUE,"GENERAL";"TAB3",#N/A,TRUE,"GENERAL";"TAB4",#N/A,TRUE,"GENERAL";"TAB5",#N/A,TRUE,"GENERAL"}</definedName>
    <definedName name="___u4" localSheetId="5" hidden="1">{"TAB1",#N/A,TRUE,"GENERAL";"TAB2",#N/A,TRUE,"GENERAL";"TAB3",#N/A,TRUE,"GENERAL";"TAB4",#N/A,TRUE,"GENERAL";"TAB5",#N/A,TRUE,"GENERAL"}</definedName>
    <definedName name="___u4" hidden="1">{"TAB1",#N/A,TRUE,"GENERAL";"TAB2",#N/A,TRUE,"GENERAL";"TAB3",#N/A,TRUE,"GENERAL";"TAB4",#N/A,TRUE,"GENERAL";"TAB5",#N/A,TRUE,"GENERAL"}</definedName>
    <definedName name="___u5" localSheetId="3" hidden="1">{"TAB1",#N/A,TRUE,"GENERAL";"TAB2",#N/A,TRUE,"GENERAL";"TAB3",#N/A,TRUE,"GENERAL";"TAB4",#N/A,TRUE,"GENERAL";"TAB5",#N/A,TRUE,"GENERAL"}</definedName>
    <definedName name="___u5" localSheetId="5" hidden="1">{"TAB1",#N/A,TRUE,"GENERAL";"TAB2",#N/A,TRUE,"GENERAL";"TAB3",#N/A,TRUE,"GENERAL";"TAB4",#N/A,TRUE,"GENERAL";"TAB5",#N/A,TRUE,"GENERAL"}</definedName>
    <definedName name="___u5" hidden="1">{"TAB1",#N/A,TRUE,"GENERAL";"TAB2",#N/A,TRUE,"GENERAL";"TAB3",#N/A,TRUE,"GENERAL";"TAB4",#N/A,TRUE,"GENERAL";"TAB5",#N/A,TRUE,"GENERAL"}</definedName>
    <definedName name="___u6" localSheetId="3" hidden="1">{"TAB1",#N/A,TRUE,"GENERAL";"TAB2",#N/A,TRUE,"GENERAL";"TAB3",#N/A,TRUE,"GENERAL";"TAB4",#N/A,TRUE,"GENERAL";"TAB5",#N/A,TRUE,"GENERAL"}</definedName>
    <definedName name="___u6" localSheetId="5" hidden="1">{"TAB1",#N/A,TRUE,"GENERAL";"TAB2",#N/A,TRUE,"GENERAL";"TAB3",#N/A,TRUE,"GENERAL";"TAB4",#N/A,TRUE,"GENERAL";"TAB5",#N/A,TRUE,"GENERAL"}</definedName>
    <definedName name="___u6" hidden="1">{"TAB1",#N/A,TRUE,"GENERAL";"TAB2",#N/A,TRUE,"GENERAL";"TAB3",#N/A,TRUE,"GENERAL";"TAB4",#N/A,TRUE,"GENERAL";"TAB5",#N/A,TRUE,"GENERAL"}</definedName>
    <definedName name="___u7" localSheetId="3" hidden="1">{"via1",#N/A,TRUE,"general";"via2",#N/A,TRUE,"general";"via3",#N/A,TRUE,"general"}</definedName>
    <definedName name="___u7" localSheetId="5" hidden="1">{"via1",#N/A,TRUE,"general";"via2",#N/A,TRUE,"general";"via3",#N/A,TRUE,"general"}</definedName>
    <definedName name="___u7" hidden="1">{"via1",#N/A,TRUE,"general";"via2",#N/A,TRUE,"general";"via3",#N/A,TRUE,"general"}</definedName>
    <definedName name="___u8" localSheetId="3" hidden="1">{"TAB1",#N/A,TRUE,"GENERAL";"TAB2",#N/A,TRUE,"GENERAL";"TAB3",#N/A,TRUE,"GENERAL";"TAB4",#N/A,TRUE,"GENERAL";"TAB5",#N/A,TRUE,"GENERAL"}</definedName>
    <definedName name="___u8" localSheetId="5" hidden="1">{"TAB1",#N/A,TRUE,"GENERAL";"TAB2",#N/A,TRUE,"GENERAL";"TAB3",#N/A,TRUE,"GENERAL";"TAB4",#N/A,TRUE,"GENERAL";"TAB5",#N/A,TRUE,"GENERAL"}</definedName>
    <definedName name="___u8" hidden="1">{"TAB1",#N/A,TRUE,"GENERAL";"TAB2",#N/A,TRUE,"GENERAL";"TAB3",#N/A,TRUE,"GENERAL";"TAB4",#N/A,TRUE,"GENERAL";"TAB5",#N/A,TRUE,"GENERAL"}</definedName>
    <definedName name="___u9" localSheetId="3" hidden="1">{"TAB1",#N/A,TRUE,"GENERAL";"TAB2",#N/A,TRUE,"GENERAL";"TAB3",#N/A,TRUE,"GENERAL";"TAB4",#N/A,TRUE,"GENERAL";"TAB5",#N/A,TRUE,"GENERAL"}</definedName>
    <definedName name="___u9" localSheetId="5" hidden="1">{"TAB1",#N/A,TRUE,"GENERAL";"TAB2",#N/A,TRUE,"GENERAL";"TAB3",#N/A,TRUE,"GENERAL";"TAB4",#N/A,TRUE,"GENERAL";"TAB5",#N/A,TRUE,"GENERAL"}</definedName>
    <definedName name="___u9" hidden="1">{"TAB1",#N/A,TRUE,"GENERAL";"TAB2",#N/A,TRUE,"GENERAL";"TAB3",#N/A,TRUE,"GENERAL";"TAB4",#N/A,TRUE,"GENERAL";"TAB5",#N/A,TRUE,"GENERAL"}</definedName>
    <definedName name="___ur7" localSheetId="3" hidden="1">{"TAB1",#N/A,TRUE,"GENERAL";"TAB2",#N/A,TRUE,"GENERAL";"TAB3",#N/A,TRUE,"GENERAL";"TAB4",#N/A,TRUE,"GENERAL";"TAB5",#N/A,TRUE,"GENERAL"}</definedName>
    <definedName name="___ur7" localSheetId="5" hidden="1">{"TAB1",#N/A,TRUE,"GENERAL";"TAB2",#N/A,TRUE,"GENERAL";"TAB3",#N/A,TRUE,"GENERAL";"TAB4",#N/A,TRUE,"GENERAL";"TAB5",#N/A,TRUE,"GENERAL"}</definedName>
    <definedName name="___ur7" hidden="1">{"TAB1",#N/A,TRUE,"GENERAL";"TAB2",#N/A,TRUE,"GENERAL";"TAB3",#N/A,TRUE,"GENERAL";"TAB4",#N/A,TRUE,"GENERAL";"TAB5",#N/A,TRUE,"GENERAL"}</definedName>
    <definedName name="___v2" localSheetId="3" hidden="1">{"via1",#N/A,TRUE,"general";"via2",#N/A,TRUE,"general";"via3",#N/A,TRUE,"general"}</definedName>
    <definedName name="___v2" localSheetId="5" hidden="1">{"via1",#N/A,TRUE,"general";"via2",#N/A,TRUE,"general";"via3",#N/A,TRUE,"general"}</definedName>
    <definedName name="___v2" hidden="1">{"via1",#N/A,TRUE,"general";"via2",#N/A,TRUE,"general";"via3",#N/A,TRUE,"general"}</definedName>
    <definedName name="___v3" localSheetId="3" hidden="1">{"TAB1",#N/A,TRUE,"GENERAL";"TAB2",#N/A,TRUE,"GENERAL";"TAB3",#N/A,TRUE,"GENERAL";"TAB4",#N/A,TRUE,"GENERAL";"TAB5",#N/A,TRUE,"GENERAL"}</definedName>
    <definedName name="___v3" localSheetId="5" hidden="1">{"TAB1",#N/A,TRUE,"GENERAL";"TAB2",#N/A,TRUE,"GENERAL";"TAB3",#N/A,TRUE,"GENERAL";"TAB4",#N/A,TRUE,"GENERAL";"TAB5",#N/A,TRUE,"GENERAL"}</definedName>
    <definedName name="___v3" hidden="1">{"TAB1",#N/A,TRUE,"GENERAL";"TAB2",#N/A,TRUE,"GENERAL";"TAB3",#N/A,TRUE,"GENERAL";"TAB4",#N/A,TRUE,"GENERAL";"TAB5",#N/A,TRUE,"GENERAL"}</definedName>
    <definedName name="___v4" localSheetId="3" hidden="1">{"TAB1",#N/A,TRUE,"GENERAL";"TAB2",#N/A,TRUE,"GENERAL";"TAB3",#N/A,TRUE,"GENERAL";"TAB4",#N/A,TRUE,"GENERAL";"TAB5",#N/A,TRUE,"GENERAL"}</definedName>
    <definedName name="___v4" localSheetId="5" hidden="1">{"TAB1",#N/A,TRUE,"GENERAL";"TAB2",#N/A,TRUE,"GENERAL";"TAB3",#N/A,TRUE,"GENERAL";"TAB4",#N/A,TRUE,"GENERAL";"TAB5",#N/A,TRUE,"GENERAL"}</definedName>
    <definedName name="___v4" hidden="1">{"TAB1",#N/A,TRUE,"GENERAL";"TAB2",#N/A,TRUE,"GENERAL";"TAB3",#N/A,TRUE,"GENERAL";"TAB4",#N/A,TRUE,"GENERAL";"TAB5",#N/A,TRUE,"GENERAL"}</definedName>
    <definedName name="___v5" localSheetId="3" hidden="1">{"TAB1",#N/A,TRUE,"GENERAL";"TAB2",#N/A,TRUE,"GENERAL";"TAB3",#N/A,TRUE,"GENERAL";"TAB4",#N/A,TRUE,"GENERAL";"TAB5",#N/A,TRUE,"GENERAL"}</definedName>
    <definedName name="___v5" localSheetId="5" hidden="1">{"TAB1",#N/A,TRUE,"GENERAL";"TAB2",#N/A,TRUE,"GENERAL";"TAB3",#N/A,TRUE,"GENERAL";"TAB4",#N/A,TRUE,"GENERAL";"TAB5",#N/A,TRUE,"GENERAL"}</definedName>
    <definedName name="___v5" hidden="1">{"TAB1",#N/A,TRUE,"GENERAL";"TAB2",#N/A,TRUE,"GENERAL";"TAB3",#N/A,TRUE,"GENERAL";"TAB4",#N/A,TRUE,"GENERAL";"TAB5",#N/A,TRUE,"GENERAL"}</definedName>
    <definedName name="___v6" localSheetId="3" hidden="1">{"TAB1",#N/A,TRUE,"GENERAL";"TAB2",#N/A,TRUE,"GENERAL";"TAB3",#N/A,TRUE,"GENERAL";"TAB4",#N/A,TRUE,"GENERAL";"TAB5",#N/A,TRUE,"GENERAL"}</definedName>
    <definedName name="___v6" localSheetId="5" hidden="1">{"TAB1",#N/A,TRUE,"GENERAL";"TAB2",#N/A,TRUE,"GENERAL";"TAB3",#N/A,TRUE,"GENERAL";"TAB4",#N/A,TRUE,"GENERAL";"TAB5",#N/A,TRUE,"GENERAL"}</definedName>
    <definedName name="___v6" hidden="1">{"TAB1",#N/A,TRUE,"GENERAL";"TAB2",#N/A,TRUE,"GENERAL";"TAB3",#N/A,TRUE,"GENERAL";"TAB4",#N/A,TRUE,"GENERAL";"TAB5",#N/A,TRUE,"GENERAL"}</definedName>
    <definedName name="___v7" localSheetId="3" hidden="1">{"via1",#N/A,TRUE,"general";"via2",#N/A,TRUE,"general";"via3",#N/A,TRUE,"general"}</definedName>
    <definedName name="___v7" localSheetId="5" hidden="1">{"via1",#N/A,TRUE,"general";"via2",#N/A,TRUE,"general";"via3",#N/A,TRUE,"general"}</definedName>
    <definedName name="___v7" hidden="1">{"via1",#N/A,TRUE,"general";"via2",#N/A,TRUE,"general";"via3",#N/A,TRUE,"general"}</definedName>
    <definedName name="___v8" localSheetId="3" hidden="1">{"TAB1",#N/A,TRUE,"GENERAL";"TAB2",#N/A,TRUE,"GENERAL";"TAB3",#N/A,TRUE,"GENERAL";"TAB4",#N/A,TRUE,"GENERAL";"TAB5",#N/A,TRUE,"GENERAL"}</definedName>
    <definedName name="___v8" localSheetId="5" hidden="1">{"TAB1",#N/A,TRUE,"GENERAL";"TAB2",#N/A,TRUE,"GENERAL";"TAB3",#N/A,TRUE,"GENERAL";"TAB4",#N/A,TRUE,"GENERAL";"TAB5",#N/A,TRUE,"GENERAL"}</definedName>
    <definedName name="___v8" hidden="1">{"TAB1",#N/A,TRUE,"GENERAL";"TAB2",#N/A,TRUE,"GENERAL";"TAB3",#N/A,TRUE,"GENERAL";"TAB4",#N/A,TRUE,"GENERAL";"TAB5",#N/A,TRUE,"GENERAL"}</definedName>
    <definedName name="___v9" localSheetId="3" hidden="1">{"TAB1",#N/A,TRUE,"GENERAL";"TAB2",#N/A,TRUE,"GENERAL";"TAB3",#N/A,TRUE,"GENERAL";"TAB4",#N/A,TRUE,"GENERAL";"TAB5",#N/A,TRUE,"GENERAL"}</definedName>
    <definedName name="___v9" localSheetId="5" hidden="1">{"TAB1",#N/A,TRUE,"GENERAL";"TAB2",#N/A,TRUE,"GENERAL";"TAB3",#N/A,TRUE,"GENERAL";"TAB4",#N/A,TRUE,"GENERAL";"TAB5",#N/A,TRUE,"GENERAL"}</definedName>
    <definedName name="___v9" hidden="1">{"TAB1",#N/A,TRUE,"GENERAL";"TAB2",#N/A,TRUE,"GENERAL";"TAB3",#N/A,TRUE,"GENERAL";"TAB4",#N/A,TRUE,"GENERAL";"TAB5",#N/A,TRUE,"GENERAL"}</definedName>
    <definedName name="___vfv4" localSheetId="3" hidden="1">{"via1",#N/A,TRUE,"general";"via2",#N/A,TRUE,"general";"via3",#N/A,TRUE,"general"}</definedName>
    <definedName name="___vfv4" localSheetId="5" hidden="1">{"via1",#N/A,TRUE,"general";"via2",#N/A,TRUE,"general";"via3",#N/A,TRUE,"general"}</definedName>
    <definedName name="___vfv4" hidden="1">{"via1",#N/A,TRUE,"general";"via2",#N/A,TRUE,"general";"via3",#N/A,TRUE,"general"}</definedName>
    <definedName name="___VPD1">[6]TARIFAS!$C$582</definedName>
    <definedName name="___VPI1">[6]TARIFAS!$C$580</definedName>
    <definedName name="___VRA1">[6]TARIFAS!$C$579</definedName>
    <definedName name="___x1" localSheetId="3" hidden="1">{"TAB1",#N/A,TRUE,"GENERAL";"TAB2",#N/A,TRUE,"GENERAL";"TAB3",#N/A,TRUE,"GENERAL";"TAB4",#N/A,TRUE,"GENERAL";"TAB5",#N/A,TRUE,"GENERAL"}</definedName>
    <definedName name="___x1" localSheetId="5" hidden="1">{"TAB1",#N/A,TRUE,"GENERAL";"TAB2",#N/A,TRUE,"GENERAL";"TAB3",#N/A,TRUE,"GENERAL";"TAB4",#N/A,TRUE,"GENERAL";"TAB5",#N/A,TRUE,"GENERAL"}</definedName>
    <definedName name="___x1" hidden="1">{"TAB1",#N/A,TRUE,"GENERAL";"TAB2",#N/A,TRUE,"GENERAL";"TAB3",#N/A,TRUE,"GENERAL";"TAB4",#N/A,TRUE,"GENERAL";"TAB5",#N/A,TRUE,"GENERAL"}</definedName>
    <definedName name="___x2" localSheetId="3" hidden="1">{"via1",#N/A,TRUE,"general";"via2",#N/A,TRUE,"general";"via3",#N/A,TRUE,"general"}</definedName>
    <definedName name="___x2" localSheetId="5" hidden="1">{"via1",#N/A,TRUE,"general";"via2",#N/A,TRUE,"general";"via3",#N/A,TRUE,"general"}</definedName>
    <definedName name="___x2" hidden="1">{"via1",#N/A,TRUE,"general";"via2",#N/A,TRUE,"general";"via3",#N/A,TRUE,"general"}</definedName>
    <definedName name="___x3" localSheetId="3" hidden="1">{"via1",#N/A,TRUE,"general";"via2",#N/A,TRUE,"general";"via3",#N/A,TRUE,"general"}</definedName>
    <definedName name="___x3" localSheetId="5" hidden="1">{"via1",#N/A,TRUE,"general";"via2",#N/A,TRUE,"general";"via3",#N/A,TRUE,"general"}</definedName>
    <definedName name="___x3" hidden="1">{"via1",#N/A,TRUE,"general";"via2",#N/A,TRUE,"general";"via3",#N/A,TRUE,"general"}</definedName>
    <definedName name="___x4" localSheetId="3" hidden="1">{"via1",#N/A,TRUE,"general";"via2",#N/A,TRUE,"general";"via3",#N/A,TRUE,"general"}</definedName>
    <definedName name="___x4" localSheetId="5" hidden="1">{"via1",#N/A,TRUE,"general";"via2",#N/A,TRUE,"general";"via3",#N/A,TRUE,"general"}</definedName>
    <definedName name="___x4" hidden="1">{"via1",#N/A,TRUE,"general";"via2",#N/A,TRUE,"general";"via3",#N/A,TRUE,"general"}</definedName>
    <definedName name="___x5" localSheetId="3" hidden="1">{"TAB1",#N/A,TRUE,"GENERAL";"TAB2",#N/A,TRUE,"GENERAL";"TAB3",#N/A,TRUE,"GENERAL";"TAB4",#N/A,TRUE,"GENERAL";"TAB5",#N/A,TRUE,"GENERAL"}</definedName>
    <definedName name="___x5" localSheetId="5" hidden="1">{"TAB1",#N/A,TRUE,"GENERAL";"TAB2",#N/A,TRUE,"GENERAL";"TAB3",#N/A,TRUE,"GENERAL";"TAB4",#N/A,TRUE,"GENERAL";"TAB5",#N/A,TRUE,"GENERAL"}</definedName>
    <definedName name="___x5" hidden="1">{"TAB1",#N/A,TRUE,"GENERAL";"TAB2",#N/A,TRUE,"GENERAL";"TAB3",#N/A,TRUE,"GENERAL";"TAB4",#N/A,TRUE,"GENERAL";"TAB5",#N/A,TRUE,"GENERAL"}</definedName>
    <definedName name="___x6" localSheetId="3" hidden="1">{"TAB1",#N/A,TRUE,"GENERAL";"TAB2",#N/A,TRUE,"GENERAL";"TAB3",#N/A,TRUE,"GENERAL";"TAB4",#N/A,TRUE,"GENERAL";"TAB5",#N/A,TRUE,"GENERAL"}</definedName>
    <definedName name="___x6" localSheetId="5" hidden="1">{"TAB1",#N/A,TRUE,"GENERAL";"TAB2",#N/A,TRUE,"GENERAL";"TAB3",#N/A,TRUE,"GENERAL";"TAB4",#N/A,TRUE,"GENERAL";"TAB5",#N/A,TRUE,"GENERAL"}</definedName>
    <definedName name="___x6" hidden="1">{"TAB1",#N/A,TRUE,"GENERAL";"TAB2",#N/A,TRUE,"GENERAL";"TAB3",#N/A,TRUE,"GENERAL";"TAB4",#N/A,TRUE,"GENERAL";"TAB5",#N/A,TRUE,"GENERAL"}</definedName>
    <definedName name="___x7" localSheetId="3" hidden="1">{"TAB1",#N/A,TRUE,"GENERAL";"TAB2",#N/A,TRUE,"GENERAL";"TAB3",#N/A,TRUE,"GENERAL";"TAB4",#N/A,TRUE,"GENERAL";"TAB5",#N/A,TRUE,"GENERAL"}</definedName>
    <definedName name="___x7" localSheetId="5" hidden="1">{"TAB1",#N/A,TRUE,"GENERAL";"TAB2",#N/A,TRUE,"GENERAL";"TAB3",#N/A,TRUE,"GENERAL";"TAB4",#N/A,TRUE,"GENERAL";"TAB5",#N/A,TRUE,"GENERAL"}</definedName>
    <definedName name="___x7" hidden="1">{"TAB1",#N/A,TRUE,"GENERAL";"TAB2",#N/A,TRUE,"GENERAL";"TAB3",#N/A,TRUE,"GENERAL";"TAB4",#N/A,TRUE,"GENERAL";"TAB5",#N/A,TRUE,"GENERAL"}</definedName>
    <definedName name="___x8" localSheetId="3" hidden="1">{"via1",#N/A,TRUE,"general";"via2",#N/A,TRUE,"general";"via3",#N/A,TRUE,"general"}</definedName>
    <definedName name="___x8" localSheetId="5" hidden="1">{"via1",#N/A,TRUE,"general";"via2",#N/A,TRUE,"general";"via3",#N/A,TRUE,"general"}</definedName>
    <definedName name="___x8" hidden="1">{"via1",#N/A,TRUE,"general";"via2",#N/A,TRUE,"general";"via3",#N/A,TRUE,"general"}</definedName>
    <definedName name="___x9" localSheetId="3" hidden="1">{"TAB1",#N/A,TRUE,"GENERAL";"TAB2",#N/A,TRUE,"GENERAL";"TAB3",#N/A,TRUE,"GENERAL";"TAB4",#N/A,TRUE,"GENERAL";"TAB5",#N/A,TRUE,"GENERAL"}</definedName>
    <definedName name="___x9" localSheetId="5" hidden="1">{"TAB1",#N/A,TRUE,"GENERAL";"TAB2",#N/A,TRUE,"GENERAL";"TAB3",#N/A,TRUE,"GENERAL";"TAB4",#N/A,TRUE,"GENERAL";"TAB5",#N/A,TRUE,"GENERAL"}</definedName>
    <definedName name="___x9" hidden="1">{"TAB1",#N/A,TRUE,"GENERAL";"TAB2",#N/A,TRUE,"GENERAL";"TAB3",#N/A,TRUE,"GENERAL";"TAB4",#N/A,TRUE,"GENERAL";"TAB5",#N/A,TRUE,"GENERAL"}</definedName>
    <definedName name="___y2" localSheetId="3" hidden="1">{"TAB1",#N/A,TRUE,"GENERAL";"TAB2",#N/A,TRUE,"GENERAL";"TAB3",#N/A,TRUE,"GENERAL";"TAB4",#N/A,TRUE,"GENERAL";"TAB5",#N/A,TRUE,"GENERAL"}</definedName>
    <definedName name="___y2" localSheetId="5" hidden="1">{"TAB1",#N/A,TRUE,"GENERAL";"TAB2",#N/A,TRUE,"GENERAL";"TAB3",#N/A,TRUE,"GENERAL";"TAB4",#N/A,TRUE,"GENERAL";"TAB5",#N/A,TRUE,"GENERAL"}</definedName>
    <definedName name="___y2" hidden="1">{"TAB1",#N/A,TRUE,"GENERAL";"TAB2",#N/A,TRUE,"GENERAL";"TAB3",#N/A,TRUE,"GENERAL";"TAB4",#N/A,TRUE,"GENERAL";"TAB5",#N/A,TRUE,"GENERAL"}</definedName>
    <definedName name="___y3" localSheetId="3" hidden="1">{"via1",#N/A,TRUE,"general";"via2",#N/A,TRUE,"general";"via3",#N/A,TRUE,"general"}</definedName>
    <definedName name="___y3" localSheetId="5" hidden="1">{"via1",#N/A,TRUE,"general";"via2",#N/A,TRUE,"general";"via3",#N/A,TRUE,"general"}</definedName>
    <definedName name="___y3" hidden="1">{"via1",#N/A,TRUE,"general";"via2",#N/A,TRUE,"general";"via3",#N/A,TRUE,"general"}</definedName>
    <definedName name="___y4" localSheetId="3" hidden="1">{"via1",#N/A,TRUE,"general";"via2",#N/A,TRUE,"general";"via3",#N/A,TRUE,"general"}</definedName>
    <definedName name="___y4" localSheetId="5" hidden="1">{"via1",#N/A,TRUE,"general";"via2",#N/A,TRUE,"general";"via3",#N/A,TRUE,"general"}</definedName>
    <definedName name="___y4" hidden="1">{"via1",#N/A,TRUE,"general";"via2",#N/A,TRUE,"general";"via3",#N/A,TRUE,"general"}</definedName>
    <definedName name="___y5" localSheetId="3" hidden="1">{"TAB1",#N/A,TRUE,"GENERAL";"TAB2",#N/A,TRUE,"GENERAL";"TAB3",#N/A,TRUE,"GENERAL";"TAB4",#N/A,TRUE,"GENERAL";"TAB5",#N/A,TRUE,"GENERAL"}</definedName>
    <definedName name="___y5" localSheetId="5" hidden="1">{"TAB1",#N/A,TRUE,"GENERAL";"TAB2",#N/A,TRUE,"GENERAL";"TAB3",#N/A,TRUE,"GENERAL";"TAB4",#N/A,TRUE,"GENERAL";"TAB5",#N/A,TRUE,"GENERAL"}</definedName>
    <definedName name="___y5" hidden="1">{"TAB1",#N/A,TRUE,"GENERAL";"TAB2",#N/A,TRUE,"GENERAL";"TAB3",#N/A,TRUE,"GENERAL";"TAB4",#N/A,TRUE,"GENERAL";"TAB5",#N/A,TRUE,"GENERAL"}</definedName>
    <definedName name="___y6" localSheetId="3" hidden="1">{"via1",#N/A,TRUE,"general";"via2",#N/A,TRUE,"general";"via3",#N/A,TRUE,"general"}</definedName>
    <definedName name="___y6" localSheetId="5" hidden="1">{"via1",#N/A,TRUE,"general";"via2",#N/A,TRUE,"general";"via3",#N/A,TRUE,"general"}</definedName>
    <definedName name="___y6" hidden="1">{"via1",#N/A,TRUE,"general";"via2",#N/A,TRUE,"general";"via3",#N/A,TRUE,"general"}</definedName>
    <definedName name="___y7" localSheetId="3" hidden="1">{"via1",#N/A,TRUE,"general";"via2",#N/A,TRUE,"general";"via3",#N/A,TRUE,"general"}</definedName>
    <definedName name="___y7" localSheetId="5" hidden="1">{"via1",#N/A,TRUE,"general";"via2",#N/A,TRUE,"general";"via3",#N/A,TRUE,"general"}</definedName>
    <definedName name="___y7" hidden="1">{"via1",#N/A,TRUE,"general";"via2",#N/A,TRUE,"general";"via3",#N/A,TRUE,"general"}</definedName>
    <definedName name="___y8" localSheetId="3" hidden="1">{"via1",#N/A,TRUE,"general";"via2",#N/A,TRUE,"general";"via3",#N/A,TRUE,"general"}</definedName>
    <definedName name="___y8" localSheetId="5" hidden="1">{"via1",#N/A,TRUE,"general";"via2",#N/A,TRUE,"general";"via3",#N/A,TRUE,"general"}</definedName>
    <definedName name="___y8" hidden="1">{"via1",#N/A,TRUE,"general";"via2",#N/A,TRUE,"general";"via3",#N/A,TRUE,"general"}</definedName>
    <definedName name="___y9" localSheetId="3" hidden="1">{"TAB1",#N/A,TRUE,"GENERAL";"TAB2",#N/A,TRUE,"GENERAL";"TAB3",#N/A,TRUE,"GENERAL";"TAB4",#N/A,TRUE,"GENERAL";"TAB5",#N/A,TRUE,"GENERAL"}</definedName>
    <definedName name="___y9" localSheetId="5" hidden="1">{"TAB1",#N/A,TRUE,"GENERAL";"TAB2",#N/A,TRUE,"GENERAL";"TAB3",#N/A,TRUE,"GENERAL";"TAB4",#N/A,TRUE,"GENERAL";"TAB5",#N/A,TRUE,"GENERAL"}</definedName>
    <definedName name="___y9" hidden="1">{"TAB1",#N/A,TRUE,"GENERAL";"TAB2",#N/A,TRUE,"GENERAL";"TAB3",#N/A,TRUE,"GENERAL";"TAB4",#N/A,TRUE,"GENERAL";"TAB5",#N/A,TRUE,"GENERAL"}</definedName>
    <definedName name="___z1" localSheetId="3" hidden="1">{"TAB1",#N/A,TRUE,"GENERAL";"TAB2",#N/A,TRUE,"GENERAL";"TAB3",#N/A,TRUE,"GENERAL";"TAB4",#N/A,TRUE,"GENERAL";"TAB5",#N/A,TRUE,"GENERAL"}</definedName>
    <definedName name="___z1" localSheetId="5" hidden="1">{"TAB1",#N/A,TRUE,"GENERAL";"TAB2",#N/A,TRUE,"GENERAL";"TAB3",#N/A,TRUE,"GENERAL";"TAB4",#N/A,TRUE,"GENERAL";"TAB5",#N/A,TRUE,"GENERAL"}</definedName>
    <definedName name="___z1" hidden="1">{"TAB1",#N/A,TRUE,"GENERAL";"TAB2",#N/A,TRUE,"GENERAL";"TAB3",#N/A,TRUE,"GENERAL";"TAB4",#N/A,TRUE,"GENERAL";"TAB5",#N/A,TRUE,"GENERAL"}</definedName>
    <definedName name="___z2" localSheetId="3" hidden="1">{"via1",#N/A,TRUE,"general";"via2",#N/A,TRUE,"general";"via3",#N/A,TRUE,"general"}</definedName>
    <definedName name="___z2" localSheetId="5" hidden="1">{"via1",#N/A,TRUE,"general";"via2",#N/A,TRUE,"general";"via3",#N/A,TRUE,"general"}</definedName>
    <definedName name="___z2" hidden="1">{"via1",#N/A,TRUE,"general";"via2",#N/A,TRUE,"general";"via3",#N/A,TRUE,"general"}</definedName>
    <definedName name="___z3" localSheetId="3" hidden="1">{"via1",#N/A,TRUE,"general";"via2",#N/A,TRUE,"general";"via3",#N/A,TRUE,"general"}</definedName>
    <definedName name="___z3" localSheetId="5" hidden="1">{"via1",#N/A,TRUE,"general";"via2",#N/A,TRUE,"general";"via3",#N/A,TRUE,"general"}</definedName>
    <definedName name="___z3" hidden="1">{"via1",#N/A,TRUE,"general";"via2",#N/A,TRUE,"general";"via3",#N/A,TRUE,"general"}</definedName>
    <definedName name="___z4" localSheetId="3" hidden="1">{"TAB1",#N/A,TRUE,"GENERAL";"TAB2",#N/A,TRUE,"GENERAL";"TAB3",#N/A,TRUE,"GENERAL";"TAB4",#N/A,TRUE,"GENERAL";"TAB5",#N/A,TRUE,"GENERAL"}</definedName>
    <definedName name="___z4" localSheetId="5" hidden="1">{"TAB1",#N/A,TRUE,"GENERAL";"TAB2",#N/A,TRUE,"GENERAL";"TAB3",#N/A,TRUE,"GENERAL";"TAB4",#N/A,TRUE,"GENERAL";"TAB5",#N/A,TRUE,"GENERAL"}</definedName>
    <definedName name="___z4" hidden="1">{"TAB1",#N/A,TRUE,"GENERAL";"TAB2",#N/A,TRUE,"GENERAL";"TAB3",#N/A,TRUE,"GENERAL";"TAB4",#N/A,TRUE,"GENERAL";"TAB5",#N/A,TRUE,"GENERAL"}</definedName>
    <definedName name="___z5" localSheetId="3" hidden="1">{"via1",#N/A,TRUE,"general";"via2",#N/A,TRUE,"general";"via3",#N/A,TRUE,"general"}</definedName>
    <definedName name="___z5" localSheetId="5" hidden="1">{"via1",#N/A,TRUE,"general";"via2",#N/A,TRUE,"general";"via3",#N/A,TRUE,"general"}</definedName>
    <definedName name="___z5" hidden="1">{"via1",#N/A,TRUE,"general";"via2",#N/A,TRUE,"general";"via3",#N/A,TRUE,"general"}</definedName>
    <definedName name="___z6" localSheetId="3" hidden="1">{"TAB1",#N/A,TRUE,"GENERAL";"TAB2",#N/A,TRUE,"GENERAL";"TAB3",#N/A,TRUE,"GENERAL";"TAB4",#N/A,TRUE,"GENERAL";"TAB5",#N/A,TRUE,"GENERAL"}</definedName>
    <definedName name="___z6" localSheetId="5" hidden="1">{"TAB1",#N/A,TRUE,"GENERAL";"TAB2",#N/A,TRUE,"GENERAL";"TAB3",#N/A,TRUE,"GENERAL";"TAB4",#N/A,TRUE,"GENERAL";"TAB5",#N/A,TRUE,"GENERAL"}</definedName>
    <definedName name="___z6" hidden="1">{"TAB1",#N/A,TRUE,"GENERAL";"TAB2",#N/A,TRUE,"GENERAL";"TAB3",#N/A,TRUE,"GENERAL";"TAB4",#N/A,TRUE,"GENERAL";"TAB5",#N/A,TRUE,"GENERAL"}</definedName>
    <definedName name="__123Graph_A" hidden="1">#REF!</definedName>
    <definedName name="__123Graph_Acaja" hidden="1">[12]EVA!$D$39:$AD$39</definedName>
    <definedName name="__123Graph_ACart_AnticAdic" hidden="1">[12]EVA!$F$95:$I$95</definedName>
    <definedName name="__123Graph_AFACTURAC" hidden="1">[12]Program!$B$120:$Y$120</definedName>
    <definedName name="__123Graph_AFRQACIRR" hidden="1">[13]Main!$FP$65:$FP$70</definedName>
    <definedName name="__123Graph_AFRQACNPV" hidden="1">[13]Main!$FP$65:$FP$70</definedName>
    <definedName name="__123Graph_AFRQACRES" hidden="1">[13]Main!$FP$65:$FP$70</definedName>
    <definedName name="__123Graph_AGraph2" hidden="1">[14]G.G!#REF!</definedName>
    <definedName name="__123Graph_AHSTGIRR" hidden="1">[13]Main!$FN$66:$FR$66</definedName>
    <definedName name="__123Graph_AHSTGNPV" hidden="1">[13]Main!$FN$66:$FR$66</definedName>
    <definedName name="__123Graph_AHSTGRES" hidden="1">[13]Main!$FN$66:$FR$66</definedName>
    <definedName name="__123Graph_AMAIN" hidden="1">'[15]ETAPA 50 SMMLV'!#REF!</definedName>
    <definedName name="__123Graph_B" hidden="1">#REF!</definedName>
    <definedName name="__123Graph_Bcaja" hidden="1">[12]EVA!$D$56:$AD$56</definedName>
    <definedName name="__123Graph_BCart_AnticAdic" hidden="1">[12]EVA!$F$96:$I$96</definedName>
    <definedName name="__123Graph_BMAIN" hidden="1">'[15]ETAPA 50 SMMLV'!#REF!</definedName>
    <definedName name="__123Graph_C" hidden="1">[16]DATOS!#REF!</definedName>
    <definedName name="__123Graph_Ccaja" hidden="1">[12]EVA!$D$58:$AD$58</definedName>
    <definedName name="__123Graph_CCart_AnticAdic" hidden="1">[12]EVA!$F$97:$I$97</definedName>
    <definedName name="__123Graph_D" hidden="1">[16]DATOS!#REF!</definedName>
    <definedName name="__123Graph_Dcaja" hidden="1">[12]EVA!$D$61:$AD$61</definedName>
    <definedName name="__123Graph_DCart_AnticAdic" hidden="1">[12]EVA!$F$99:$I$99</definedName>
    <definedName name="__123Graph_ECart_AnticAdic" hidden="1">[12]EVA!$F$99:$I$99</definedName>
    <definedName name="__123Graph_LBL_ACart_AnticAdic" hidden="1">[12]EVA!$J$95:$K$95</definedName>
    <definedName name="__123Graph_LBL_Ccaja" hidden="1">[12]EVA!$D$58:$AD$58</definedName>
    <definedName name="__123Graph_LBL_DCart_AnticAdic" hidden="1">[12]EVA!$F$98:$I$98</definedName>
    <definedName name="__123Graph_X" hidden="1">[13]CorpTax!$G$68:$G$97</definedName>
    <definedName name="__123Graph_Xcaja" hidden="1">[12]EVA!$D$6:$AD$6</definedName>
    <definedName name="__123Graph_XFRQACNPV" hidden="1">[13]Main!$FO$65:$FO$70</definedName>
    <definedName name="__123Graph_XFRQACRES" hidden="1">[13]Main!$FO$65:$FO$70</definedName>
    <definedName name="__123Graph_XMAIN" hidden="1">'[15]ETAPA 50 SMMLV'!#REF!</definedName>
    <definedName name="__1Sin_nombre">#REF!</definedName>
    <definedName name="__2008_Database">'[17]2008_Database Pate In'!#REF!</definedName>
    <definedName name="__a1" localSheetId="3" hidden="1">{"TAB1",#N/A,TRUE,"GENERAL";"TAB2",#N/A,TRUE,"GENERAL";"TAB3",#N/A,TRUE,"GENERAL";"TAB4",#N/A,TRUE,"GENERAL";"TAB5",#N/A,TRUE,"GENERAL"}</definedName>
    <definedName name="__a1" localSheetId="5" hidden="1">{"TAB1",#N/A,TRUE,"GENERAL";"TAB2",#N/A,TRUE,"GENERAL";"TAB3",#N/A,TRUE,"GENERAL";"TAB4",#N/A,TRUE,"GENERAL";"TAB5",#N/A,TRUE,"GENERAL"}</definedName>
    <definedName name="__a1" hidden="1">{"TAB1",#N/A,TRUE,"GENERAL";"TAB2",#N/A,TRUE,"GENERAL";"TAB3",#N/A,TRUE,"GENERAL";"TAB4",#N/A,TRUE,"GENERAL";"TAB5",#N/A,TRUE,"GENERAL"}</definedName>
    <definedName name="__A17000">#REF!</definedName>
    <definedName name="__A2" localSheetId="3" hidden="1">{#N/A,#N/A,FALSE,"Costos Productos 6A";#N/A,#N/A,FALSE,"Costo Unitario Total H-94-12"}</definedName>
    <definedName name="__A2" localSheetId="5" hidden="1">{#N/A,#N/A,FALSE,"Costos Productos 6A";#N/A,#N/A,FALSE,"Costo Unitario Total H-94-12"}</definedName>
    <definedName name="__A2" hidden="1">{#N/A,#N/A,FALSE,"Costos Productos 6A";#N/A,#N/A,FALSE,"Costo Unitario Total H-94-12"}</definedName>
    <definedName name="__A20000">#REF!</definedName>
    <definedName name="__a3" localSheetId="3" hidden="1">{"TAB1",#N/A,TRUE,"GENERAL";"TAB2",#N/A,TRUE,"GENERAL";"TAB3",#N/A,TRUE,"GENERAL";"TAB4",#N/A,TRUE,"GENERAL";"TAB5",#N/A,TRUE,"GENERAL"}</definedName>
    <definedName name="__a3" localSheetId="5" hidden="1">{"TAB1",#N/A,TRUE,"GENERAL";"TAB2",#N/A,TRUE,"GENERAL";"TAB3",#N/A,TRUE,"GENERAL";"TAB4",#N/A,TRUE,"GENERAL";"TAB5",#N/A,TRUE,"GENERAL"}</definedName>
    <definedName name="__a3" hidden="1">{"TAB1",#N/A,TRUE,"GENERAL";"TAB2",#N/A,TRUE,"GENERAL";"TAB3",#N/A,TRUE,"GENERAL";"TAB4",#N/A,TRUE,"GENERAL";"TAB5",#N/A,TRUE,"GENERAL"}</definedName>
    <definedName name="__A30000">#REF!</definedName>
    <definedName name="__a4" localSheetId="3" hidden="1">{"via1",#N/A,TRUE,"general";"via2",#N/A,TRUE,"general";"via3",#N/A,TRUE,"general"}</definedName>
    <definedName name="__a4" localSheetId="5" hidden="1">{"via1",#N/A,TRUE,"general";"via2",#N/A,TRUE,"general";"via3",#N/A,TRUE,"general"}</definedName>
    <definedName name="__a4" hidden="1">{"via1",#N/A,TRUE,"general";"via2",#N/A,TRUE,"general";"via3",#N/A,TRUE,"general"}</definedName>
    <definedName name="__a5" localSheetId="3" hidden="1">{"TAB1",#N/A,TRUE,"GENERAL";"TAB2",#N/A,TRUE,"GENERAL";"TAB3",#N/A,TRUE,"GENERAL";"TAB4",#N/A,TRUE,"GENERAL";"TAB5",#N/A,TRUE,"GENERAL"}</definedName>
    <definedName name="__a5" localSheetId="5" hidden="1">{"TAB1",#N/A,TRUE,"GENERAL";"TAB2",#N/A,TRUE,"GENERAL";"TAB3",#N/A,TRUE,"GENERAL";"TAB4",#N/A,TRUE,"GENERAL";"TAB5",#N/A,TRUE,"GENERAL"}</definedName>
    <definedName name="__a5" hidden="1">{"TAB1",#N/A,TRUE,"GENERAL";"TAB2",#N/A,TRUE,"GENERAL";"TAB3",#N/A,TRUE,"GENERAL";"TAB4",#N/A,TRUE,"GENERAL";"TAB5",#N/A,TRUE,"GENERAL"}</definedName>
    <definedName name="__a6" localSheetId="3" hidden="1">{"TAB1",#N/A,TRUE,"GENERAL";"TAB2",#N/A,TRUE,"GENERAL";"TAB3",#N/A,TRUE,"GENERAL";"TAB4",#N/A,TRUE,"GENERAL";"TAB5",#N/A,TRUE,"GENERAL"}</definedName>
    <definedName name="__a6" localSheetId="5" hidden="1">{"TAB1",#N/A,TRUE,"GENERAL";"TAB2",#N/A,TRUE,"GENERAL";"TAB3",#N/A,TRUE,"GENERAL";"TAB4",#N/A,TRUE,"GENERAL";"TAB5",#N/A,TRUE,"GENERAL"}</definedName>
    <definedName name="__a6" hidden="1">{"TAB1",#N/A,TRUE,"GENERAL";"TAB2",#N/A,TRUE,"GENERAL";"TAB3",#N/A,TRUE,"GENERAL";"TAB4",#N/A,TRUE,"GENERAL";"TAB5",#N/A,TRUE,"GENERAL"}</definedName>
    <definedName name="__AAS1" localSheetId="3" hidden="1">{#N/A,#N/A,TRUE,"INGENIERIA";#N/A,#N/A,TRUE,"COMPRAS";#N/A,#N/A,TRUE,"DIRECCION";#N/A,#N/A,TRUE,"RESUMEN"}</definedName>
    <definedName name="__AAS1" localSheetId="5" hidden="1">{#N/A,#N/A,TRUE,"INGENIERIA";#N/A,#N/A,TRUE,"COMPRAS";#N/A,#N/A,TRUE,"DIRECCION";#N/A,#N/A,TRUE,"RESUMEN"}</definedName>
    <definedName name="__AAS1" hidden="1">{#N/A,#N/A,TRUE,"INGENIERIA";#N/A,#N/A,TRUE,"COMPRAS";#N/A,#N/A,TRUE,"DIRECCION";#N/A,#N/A,TRUE,"RESUMEN"}</definedName>
    <definedName name="__ABC1" localSheetId="3" hidden="1">{#N/A,#N/A,TRUE,"1842CWN0"}</definedName>
    <definedName name="__ABC1" localSheetId="5" hidden="1">{#N/A,#N/A,TRUE,"1842CWN0"}</definedName>
    <definedName name="__ABC1" hidden="1">{#N/A,#N/A,TRUE,"1842CWN0"}</definedName>
    <definedName name="__abc2" localSheetId="3" hidden="1">{#N/A,#N/A,TRUE,"1842CWN0"}</definedName>
    <definedName name="__abc2" localSheetId="5" hidden="1">{#N/A,#N/A,TRUE,"1842CWN0"}</definedName>
    <definedName name="__abc2" hidden="1">{#N/A,#N/A,TRUE,"1842CWN0"}</definedName>
    <definedName name="__abr01">[18]Dólar!#REF!</definedName>
    <definedName name="__abr06">[18]Dólar!#REF!</definedName>
    <definedName name="__abr97">[18]Dólar!#REF!</definedName>
    <definedName name="__abr98">[18]Dólar!#REF!</definedName>
    <definedName name="__abr99">[18]Dólar!#REF!</definedName>
    <definedName name="__AFC1">[10]INV!$A$25:$D$28</definedName>
    <definedName name="__AFC3">[10]INV!$F$25:$I$28</definedName>
    <definedName name="__AFC5">[10]INV!$K$25:$N$28</definedName>
    <definedName name="__Afe1">'[17]2008 Database'!$D$2:$D$42,'[17]2008 Database'!$D$43:$D$43</definedName>
    <definedName name="__ago01">[18]Dólar!#REF!</definedName>
    <definedName name="__ago06">[18]Dólar!#REF!</definedName>
    <definedName name="__ago97">[18]Dólar!#REF!</definedName>
    <definedName name="__ago98">[18]Dólar!#REF!</definedName>
    <definedName name="__ago99">[18]Dólar!#REF!</definedName>
    <definedName name="__aiu2">[19]AIU!$J$105</definedName>
    <definedName name="__ALL4">#REF!</definedName>
    <definedName name="__APU221">#REF!</definedName>
    <definedName name="__APU465" localSheetId="3">[0]!absc</definedName>
    <definedName name="__APU465" localSheetId="5">[0]!absc</definedName>
    <definedName name="__APU465">[0]!absc</definedName>
    <definedName name="__b2" localSheetId="3" hidden="1">{"TAB1",#N/A,TRUE,"GENERAL";"TAB2",#N/A,TRUE,"GENERAL";"TAB3",#N/A,TRUE,"GENERAL";"TAB4",#N/A,TRUE,"GENERAL";"TAB5",#N/A,TRUE,"GENERAL"}</definedName>
    <definedName name="__b2" localSheetId="5" hidden="1">{"TAB1",#N/A,TRUE,"GENERAL";"TAB2",#N/A,TRUE,"GENERAL";"TAB3",#N/A,TRUE,"GENERAL";"TAB4",#N/A,TRUE,"GENERAL";"TAB5",#N/A,TRUE,"GENERAL"}</definedName>
    <definedName name="__b2" hidden="1">{"TAB1",#N/A,TRUE,"GENERAL";"TAB2",#N/A,TRUE,"GENERAL";"TAB3",#N/A,TRUE,"GENERAL";"TAB4",#N/A,TRUE,"GENERAL";"TAB5",#N/A,TRUE,"GENERAL"}</definedName>
    <definedName name="__b3" localSheetId="3" hidden="1">{"TAB1",#N/A,TRUE,"GENERAL";"TAB2",#N/A,TRUE,"GENERAL";"TAB3",#N/A,TRUE,"GENERAL";"TAB4",#N/A,TRUE,"GENERAL";"TAB5",#N/A,TRUE,"GENERAL"}</definedName>
    <definedName name="__b3" localSheetId="5" hidden="1">{"TAB1",#N/A,TRUE,"GENERAL";"TAB2",#N/A,TRUE,"GENERAL";"TAB3",#N/A,TRUE,"GENERAL";"TAB4",#N/A,TRUE,"GENERAL";"TAB5",#N/A,TRUE,"GENERAL"}</definedName>
    <definedName name="__b3" hidden="1">{"TAB1",#N/A,TRUE,"GENERAL";"TAB2",#N/A,TRUE,"GENERAL";"TAB3",#N/A,TRUE,"GENERAL";"TAB4",#N/A,TRUE,"GENERAL";"TAB5",#N/A,TRUE,"GENERAL"}</definedName>
    <definedName name="__b4" localSheetId="3" hidden="1">{"TAB1",#N/A,TRUE,"GENERAL";"TAB2",#N/A,TRUE,"GENERAL";"TAB3",#N/A,TRUE,"GENERAL";"TAB4",#N/A,TRUE,"GENERAL";"TAB5",#N/A,TRUE,"GENERAL"}</definedName>
    <definedName name="__b4" localSheetId="5" hidden="1">{"TAB1",#N/A,TRUE,"GENERAL";"TAB2",#N/A,TRUE,"GENERAL";"TAB3",#N/A,TRUE,"GENERAL";"TAB4",#N/A,TRUE,"GENERAL";"TAB5",#N/A,TRUE,"GENERAL"}</definedName>
    <definedName name="__b4" hidden="1">{"TAB1",#N/A,TRUE,"GENERAL";"TAB2",#N/A,TRUE,"GENERAL";"TAB3",#N/A,TRUE,"GENERAL";"TAB4",#N/A,TRUE,"GENERAL";"TAB5",#N/A,TRUE,"GENERAL"}</definedName>
    <definedName name="__b5" localSheetId="3" hidden="1">{"TAB1",#N/A,TRUE,"GENERAL";"TAB2",#N/A,TRUE,"GENERAL";"TAB3",#N/A,TRUE,"GENERAL";"TAB4",#N/A,TRUE,"GENERAL";"TAB5",#N/A,TRUE,"GENERAL"}</definedName>
    <definedName name="__b5" localSheetId="5" hidden="1">{"TAB1",#N/A,TRUE,"GENERAL";"TAB2",#N/A,TRUE,"GENERAL";"TAB3",#N/A,TRUE,"GENERAL";"TAB4",#N/A,TRUE,"GENERAL";"TAB5",#N/A,TRUE,"GENERAL"}</definedName>
    <definedName name="__b5" hidden="1">{"TAB1",#N/A,TRUE,"GENERAL";"TAB2",#N/A,TRUE,"GENERAL";"TAB3",#N/A,TRUE,"GENERAL";"TAB4",#N/A,TRUE,"GENERAL";"TAB5",#N/A,TRUE,"GENERAL"}</definedName>
    <definedName name="__b6" localSheetId="3" hidden="1">{"TAB1",#N/A,TRUE,"GENERAL";"TAB2",#N/A,TRUE,"GENERAL";"TAB3",#N/A,TRUE,"GENERAL";"TAB4",#N/A,TRUE,"GENERAL";"TAB5",#N/A,TRUE,"GENERAL"}</definedName>
    <definedName name="__b6" localSheetId="5" hidden="1">{"TAB1",#N/A,TRUE,"GENERAL";"TAB2",#N/A,TRUE,"GENERAL";"TAB3",#N/A,TRUE,"GENERAL";"TAB4",#N/A,TRUE,"GENERAL";"TAB5",#N/A,TRUE,"GENERAL"}</definedName>
    <definedName name="__b6" hidden="1">{"TAB1",#N/A,TRUE,"GENERAL";"TAB2",#N/A,TRUE,"GENERAL";"TAB3",#N/A,TRUE,"GENERAL";"TAB4",#N/A,TRUE,"GENERAL";"TAB5",#N/A,TRUE,"GENERAL"}</definedName>
    <definedName name="__b7" localSheetId="3" hidden="1">{"via1",#N/A,TRUE,"general";"via2",#N/A,TRUE,"general";"via3",#N/A,TRUE,"general"}</definedName>
    <definedName name="__b7" localSheetId="5" hidden="1">{"via1",#N/A,TRUE,"general";"via2",#N/A,TRUE,"general";"via3",#N/A,TRUE,"general"}</definedName>
    <definedName name="__b7" hidden="1">{"via1",#N/A,TRUE,"general";"via2",#N/A,TRUE,"general";"via3",#N/A,TRUE,"general"}</definedName>
    <definedName name="__b8" localSheetId="3" hidden="1">{"via1",#N/A,TRUE,"general";"via2",#N/A,TRUE,"general";"via3",#N/A,TRUE,"general"}</definedName>
    <definedName name="__b8" localSheetId="5" hidden="1">{"via1",#N/A,TRUE,"general";"via2",#N/A,TRUE,"general";"via3",#N/A,TRUE,"general"}</definedName>
    <definedName name="__b8" hidden="1">{"via1",#N/A,TRUE,"general";"via2",#N/A,TRUE,"general";"via3",#N/A,TRUE,"general"}</definedName>
    <definedName name="__bb9" localSheetId="3" hidden="1">{"TAB1",#N/A,TRUE,"GENERAL";"TAB2",#N/A,TRUE,"GENERAL";"TAB3",#N/A,TRUE,"GENERAL";"TAB4",#N/A,TRUE,"GENERAL";"TAB5",#N/A,TRUE,"GENERAL"}</definedName>
    <definedName name="__bb9" localSheetId="5" hidden="1">{"TAB1",#N/A,TRUE,"GENERAL";"TAB2",#N/A,TRUE,"GENERAL";"TAB3",#N/A,TRUE,"GENERAL";"TAB4",#N/A,TRUE,"GENERAL";"TAB5",#N/A,TRUE,"GENERAL"}</definedName>
    <definedName name="__bb9" hidden="1">{"TAB1",#N/A,TRUE,"GENERAL";"TAB2",#N/A,TRUE,"GENERAL";"TAB3",#N/A,TRUE,"GENERAL";"TAB4",#N/A,TRUE,"GENERAL";"TAB5",#N/A,TRUE,"GENERAL"}</definedName>
    <definedName name="__bgb5" localSheetId="3" hidden="1">{"TAB1",#N/A,TRUE,"GENERAL";"TAB2",#N/A,TRUE,"GENERAL";"TAB3",#N/A,TRUE,"GENERAL";"TAB4",#N/A,TRUE,"GENERAL";"TAB5",#N/A,TRUE,"GENERAL"}</definedName>
    <definedName name="__bgb5" localSheetId="5" hidden="1">{"TAB1",#N/A,TRUE,"GENERAL";"TAB2",#N/A,TRUE,"GENERAL";"TAB3",#N/A,TRUE,"GENERAL";"TAB4",#N/A,TRUE,"GENERAL";"TAB5",#N/A,TRUE,"GENERAL"}</definedName>
    <definedName name="__bgb5" hidden="1">{"TAB1",#N/A,TRUE,"GENERAL";"TAB2",#N/A,TRUE,"GENERAL";"TAB3",#N/A,TRUE,"GENERAL";"TAB4",#N/A,TRUE,"GENERAL";"TAB5",#N/A,TRUE,"GENERAL"}</definedName>
    <definedName name="__BGC1">[10]INV!$A$5:$D$8</definedName>
    <definedName name="__BGC3">[10]INV!$F$5:$I$8</definedName>
    <definedName name="__BGC5">[10]INV!$K$5:$N$8</definedName>
    <definedName name="__Bid1">#REF!</definedName>
    <definedName name="__Bid2">#REF!</definedName>
    <definedName name="__Bid3">#REF!</definedName>
    <definedName name="__Bid4">#REF!</definedName>
    <definedName name="__CAC1">[10]INV!$A$19:$D$22</definedName>
    <definedName name="__CAC3">[10]INV!$F$19:$I$22</definedName>
    <definedName name="__CAC5">[10]INV!$K$19:$N$22</definedName>
    <definedName name="__CMU005" hidden="1">#REF!</definedName>
    <definedName name="__cmu05">#REF!</definedName>
    <definedName name="__Cod1">#REF!</definedName>
    <definedName name="__com06">[18]Gastos!#REF!</definedName>
    <definedName name="__CON2200">#REF!</definedName>
    <definedName name="__CON2500">#REF!</definedName>
    <definedName name="__con3000">#REF!</definedName>
    <definedName name="__cua1">'[5]ALCANTARILLADO RAS'!$A$4:$B$14</definedName>
    <definedName name="__dic01">[18]Dólar!#REF!</definedName>
    <definedName name="__dic06">[18]Dólar!#REF!</definedName>
    <definedName name="__dic97">[18]Dólar!#REF!</definedName>
    <definedName name="__dic98">[18]Dólar!#REF!</definedName>
    <definedName name="__dic99">[18]Dólar!#REF!</definedName>
    <definedName name="__DMD1">#REF!</definedName>
    <definedName name="__ene01">[18]Dólar!#REF!</definedName>
    <definedName name="__ene03">[18]Dólar!#REF!</definedName>
    <definedName name="__ene06">[18]Dólar!#REF!</definedName>
    <definedName name="__ene97">[18]Dólar!#REF!</definedName>
    <definedName name="__ene98">[18]Dólar!#REF!</definedName>
    <definedName name="__ene99">[18]Dólar!#REF!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exp06">[18]Gastos!#REF!</definedName>
    <definedName name="__f">[11]Cálculo!$B$67</definedName>
    <definedName name="__FC">#REF!</definedName>
    <definedName name="__feb01">[18]Dólar!#REF!</definedName>
    <definedName name="__feb06">[18]Dólar!#REF!</definedName>
    <definedName name="__feb97">[18]Dólar!#REF!</definedName>
    <definedName name="__feb98">[18]Dólar!#REF!</definedName>
    <definedName name="__feb99">[18]Dólar!#REF!</definedName>
    <definedName name="__FEC5">[8]datos!$N$2,[8]datos!$N$2:$N$500</definedName>
    <definedName name="__FS01" localSheetId="3">[0]!ERR</definedName>
    <definedName name="__FS01" localSheetId="5">[0]!ERR</definedName>
    <definedName name="__FS01">[0]!ERR</definedName>
    <definedName name="__g2" localSheetId="3" hidden="1">{"TAB1",#N/A,TRUE,"GENERAL";"TAB2",#N/A,TRUE,"GENERAL";"TAB3",#N/A,TRUE,"GENERAL";"TAB4",#N/A,TRUE,"GENERAL";"TAB5",#N/A,TRUE,"GENERAL"}</definedName>
    <definedName name="__g2" localSheetId="5" hidden="1">{"TAB1",#N/A,TRUE,"GENERAL";"TAB2",#N/A,TRUE,"GENERAL";"TAB3",#N/A,TRUE,"GENERAL";"TAB4",#N/A,TRUE,"GENERAL";"TAB5",#N/A,TRUE,"GENERAL"}</definedName>
    <definedName name="__g2" hidden="1">{"TAB1",#N/A,TRUE,"GENERAL";"TAB2",#N/A,TRUE,"GENERAL";"TAB3",#N/A,TRUE,"GENERAL";"TAB4",#N/A,TRUE,"GENERAL";"TAB5",#N/A,TRUE,"GENERAL"}</definedName>
    <definedName name="__g3" localSheetId="3" hidden="1">{"via1",#N/A,TRUE,"general";"via2",#N/A,TRUE,"general";"via3",#N/A,TRUE,"general"}</definedName>
    <definedName name="__g3" localSheetId="5" hidden="1">{"via1",#N/A,TRUE,"general";"via2",#N/A,TRUE,"general";"via3",#N/A,TRUE,"general"}</definedName>
    <definedName name="__g3" hidden="1">{"via1",#N/A,TRUE,"general";"via2",#N/A,TRUE,"general";"via3",#N/A,TRUE,"general"}</definedName>
    <definedName name="__g4" localSheetId="3" hidden="1">{"via1",#N/A,TRUE,"general";"via2",#N/A,TRUE,"general";"via3",#N/A,TRUE,"general"}</definedName>
    <definedName name="__g4" localSheetId="5" hidden="1">{"via1",#N/A,TRUE,"general";"via2",#N/A,TRUE,"general";"via3",#N/A,TRUE,"general"}</definedName>
    <definedName name="__g4" hidden="1">{"via1",#N/A,TRUE,"general";"via2",#N/A,TRUE,"general";"via3",#N/A,TRUE,"general"}</definedName>
    <definedName name="__g5" localSheetId="3" hidden="1">{"via1",#N/A,TRUE,"general";"via2",#N/A,TRUE,"general";"via3",#N/A,TRUE,"general"}</definedName>
    <definedName name="__g5" localSheetId="5" hidden="1">{"via1",#N/A,TRUE,"general";"via2",#N/A,TRUE,"general";"via3",#N/A,TRUE,"general"}</definedName>
    <definedName name="__g5" hidden="1">{"via1",#N/A,TRUE,"general";"via2",#N/A,TRUE,"general";"via3",#N/A,TRUE,"general"}</definedName>
    <definedName name="__g6" localSheetId="3" hidden="1">{"via1",#N/A,TRUE,"general";"via2",#N/A,TRUE,"general";"via3",#N/A,TRUE,"general"}</definedName>
    <definedName name="__g6" localSheetId="5" hidden="1">{"via1",#N/A,TRUE,"general";"via2",#N/A,TRUE,"general";"via3",#N/A,TRUE,"general"}</definedName>
    <definedName name="__g6" hidden="1">{"via1",#N/A,TRUE,"general";"via2",#N/A,TRUE,"general";"via3",#N/A,TRUE,"general"}</definedName>
    <definedName name="__g7" localSheetId="3" hidden="1">{"TAB1",#N/A,TRUE,"GENERAL";"TAB2",#N/A,TRUE,"GENERAL";"TAB3",#N/A,TRUE,"GENERAL";"TAB4",#N/A,TRUE,"GENERAL";"TAB5",#N/A,TRUE,"GENERAL"}</definedName>
    <definedName name="__g7" localSheetId="5" hidden="1">{"TAB1",#N/A,TRUE,"GENERAL";"TAB2",#N/A,TRUE,"GENERAL";"TAB3",#N/A,TRUE,"GENERAL";"TAB4",#N/A,TRUE,"GENERAL";"TAB5",#N/A,TRUE,"GENERAL"}</definedName>
    <definedName name="__g7" hidden="1">{"TAB1",#N/A,TRUE,"GENERAL";"TAB2",#N/A,TRUE,"GENERAL";"TAB3",#N/A,TRUE,"GENERAL";"TAB4",#N/A,TRUE,"GENERAL";"TAB5",#N/A,TRUE,"GENERAL"}</definedName>
    <definedName name="__GR1" localSheetId="3" hidden="1">{"TAB1",#N/A,TRUE,"GENERAL";"TAB2",#N/A,TRUE,"GENERAL";"TAB3",#N/A,TRUE,"GENERAL";"TAB4",#N/A,TRUE,"GENERAL";"TAB5",#N/A,TRUE,"GENERAL"}</definedName>
    <definedName name="__GR1" localSheetId="5" hidden="1">{"TAB1",#N/A,TRUE,"GENERAL";"TAB2",#N/A,TRUE,"GENERAL";"TAB3",#N/A,TRUE,"GENERAL";"TAB4",#N/A,TRUE,"GENERAL";"TAB5",#N/A,TRUE,"GENERAL"}</definedName>
    <definedName name="__GR1" hidden="1">{"TAB1",#N/A,TRUE,"GENERAL";"TAB2",#N/A,TRUE,"GENERAL";"TAB3",#N/A,TRUE,"GENERAL";"TAB4",#N/A,TRUE,"GENERAL";"TAB5",#N/A,TRUE,"GENERAL"}</definedName>
    <definedName name="__gtr4" localSheetId="3" hidden="1">{"via1",#N/A,TRUE,"general";"via2",#N/A,TRUE,"general";"via3",#N/A,TRUE,"general"}</definedName>
    <definedName name="__gtr4" localSheetId="5" hidden="1">{"via1",#N/A,TRUE,"general";"via2",#N/A,TRUE,"general";"via3",#N/A,TRUE,"general"}</definedName>
    <definedName name="__gtr4" hidden="1">{"via1",#N/A,TRUE,"general";"via2",#N/A,TRUE,"general";"via3",#N/A,TRUE,"general"}</definedName>
    <definedName name="__h2" localSheetId="3" hidden="1">{"via1",#N/A,TRUE,"general";"via2",#N/A,TRUE,"general";"via3",#N/A,TRUE,"general"}</definedName>
    <definedName name="__h2" localSheetId="5" hidden="1">{"via1",#N/A,TRUE,"general";"via2",#N/A,TRUE,"general";"via3",#N/A,TRUE,"general"}</definedName>
    <definedName name="__h2" hidden="1">{"via1",#N/A,TRUE,"general";"via2",#N/A,TRUE,"general";"via3",#N/A,TRUE,"general"}</definedName>
    <definedName name="__h3" localSheetId="3" hidden="1">{"via1",#N/A,TRUE,"general";"via2",#N/A,TRUE,"general";"via3",#N/A,TRUE,"general"}</definedName>
    <definedName name="__h3" localSheetId="5" hidden="1">{"via1",#N/A,TRUE,"general";"via2",#N/A,TRUE,"general";"via3",#N/A,TRUE,"general"}</definedName>
    <definedName name="__h3" hidden="1">{"via1",#N/A,TRUE,"general";"via2",#N/A,TRUE,"general";"via3",#N/A,TRUE,"general"}</definedName>
    <definedName name="__h4" localSheetId="3" hidden="1">{"TAB1",#N/A,TRUE,"GENERAL";"TAB2",#N/A,TRUE,"GENERAL";"TAB3",#N/A,TRUE,"GENERAL";"TAB4",#N/A,TRUE,"GENERAL";"TAB5",#N/A,TRUE,"GENERAL"}</definedName>
    <definedName name="__h4" localSheetId="5" hidden="1">{"TAB1",#N/A,TRUE,"GENERAL";"TAB2",#N/A,TRUE,"GENERAL";"TAB3",#N/A,TRUE,"GENERAL";"TAB4",#N/A,TRUE,"GENERAL";"TAB5",#N/A,TRUE,"GENERAL"}</definedName>
    <definedName name="__h4" hidden="1">{"TAB1",#N/A,TRUE,"GENERAL";"TAB2",#N/A,TRUE,"GENERAL";"TAB3",#N/A,TRUE,"GENERAL";"TAB4",#N/A,TRUE,"GENERAL";"TAB5",#N/A,TRUE,"GENERAL"}</definedName>
    <definedName name="__h5" localSheetId="3" hidden="1">{"TAB1",#N/A,TRUE,"GENERAL";"TAB2",#N/A,TRUE,"GENERAL";"TAB3",#N/A,TRUE,"GENERAL";"TAB4",#N/A,TRUE,"GENERAL";"TAB5",#N/A,TRUE,"GENERAL"}</definedName>
    <definedName name="__h5" localSheetId="5" hidden="1">{"TAB1",#N/A,TRUE,"GENERAL";"TAB2",#N/A,TRUE,"GENERAL";"TAB3",#N/A,TRUE,"GENERAL";"TAB4",#N/A,TRUE,"GENERAL";"TAB5",#N/A,TRUE,"GENERAL"}</definedName>
    <definedName name="__h5" hidden="1">{"TAB1",#N/A,TRUE,"GENERAL";"TAB2",#N/A,TRUE,"GENERAL";"TAB3",#N/A,TRUE,"GENERAL";"TAB4",#N/A,TRUE,"GENERAL";"TAB5",#N/A,TRUE,"GENERAL"}</definedName>
    <definedName name="__h6" localSheetId="3" hidden="1">{"via1",#N/A,TRUE,"general";"via2",#N/A,TRUE,"general";"via3",#N/A,TRUE,"general"}</definedName>
    <definedName name="__h6" localSheetId="5" hidden="1">{"via1",#N/A,TRUE,"general";"via2",#N/A,TRUE,"general";"via3",#N/A,TRUE,"general"}</definedName>
    <definedName name="__h6" hidden="1">{"via1",#N/A,TRUE,"general";"via2",#N/A,TRUE,"general";"via3",#N/A,TRUE,"general"}</definedName>
    <definedName name="__h7" localSheetId="3" hidden="1">{"TAB1",#N/A,TRUE,"GENERAL";"TAB2",#N/A,TRUE,"GENERAL";"TAB3",#N/A,TRUE,"GENERAL";"TAB4",#N/A,TRUE,"GENERAL";"TAB5",#N/A,TRUE,"GENERAL"}</definedName>
    <definedName name="__h7" localSheetId="5" hidden="1">{"TAB1",#N/A,TRUE,"GENERAL";"TAB2",#N/A,TRUE,"GENERAL";"TAB3",#N/A,TRUE,"GENERAL";"TAB4",#N/A,TRUE,"GENERAL";"TAB5",#N/A,TRUE,"GENERAL"}</definedName>
    <definedName name="__h7" hidden="1">{"TAB1",#N/A,TRUE,"GENERAL";"TAB2",#N/A,TRUE,"GENERAL";"TAB3",#N/A,TRUE,"GENERAL";"TAB4",#N/A,TRUE,"GENERAL";"TAB5",#N/A,TRUE,"GENERAL"}</definedName>
    <definedName name="__h8" localSheetId="3" hidden="1">{"via1",#N/A,TRUE,"general";"via2",#N/A,TRUE,"general";"via3",#N/A,TRUE,"general"}</definedName>
    <definedName name="__h8" localSheetId="5" hidden="1">{"via1",#N/A,TRUE,"general";"via2",#N/A,TRUE,"general";"via3",#N/A,TRUE,"general"}</definedName>
    <definedName name="__h8" hidden="1">{"via1",#N/A,TRUE,"general";"via2",#N/A,TRUE,"general";"via3",#N/A,TRUE,"general"}</definedName>
    <definedName name="__hfh7" localSheetId="3" hidden="1">{"via1",#N/A,TRUE,"general";"via2",#N/A,TRUE,"general";"via3",#N/A,TRUE,"general"}</definedName>
    <definedName name="__hfh7" localSheetId="5" hidden="1">{"via1",#N/A,TRUE,"general";"via2",#N/A,TRUE,"general";"via3",#N/A,TRUE,"general"}</definedName>
    <definedName name="__hfh7" hidden="1">{"via1",#N/A,TRUE,"general";"via2",#N/A,TRUE,"general";"via3",#N/A,TRUE,"general"}</definedName>
    <definedName name="__hhg1" localSheetId="3" hidden="1">{#N/A,#N/A,TRUE,"1842CWN0"}</definedName>
    <definedName name="__hhg1" localSheetId="5" hidden="1">{#N/A,#N/A,TRUE,"1842CWN0"}</definedName>
    <definedName name="__hhg1" hidden="1">{#N/A,#N/A,TRUE,"1842CWN0"}</definedName>
    <definedName name="__HUM1">[9]DATBAND!$I$3:$I$469</definedName>
    <definedName name="__HUM2">[9]DATBAND!$J$3:$J$453</definedName>
    <definedName name="__i1">#REF!</definedName>
    <definedName name="__i4" localSheetId="3" hidden="1">{"via1",#N/A,TRUE,"general";"via2",#N/A,TRUE,"general";"via3",#N/A,TRUE,"general"}</definedName>
    <definedName name="__i4" localSheetId="5" hidden="1">{"via1",#N/A,TRUE,"general";"via2",#N/A,TRUE,"general";"via3",#N/A,TRUE,"general"}</definedName>
    <definedName name="__i4" hidden="1">{"via1",#N/A,TRUE,"general";"via2",#N/A,TRUE,"general";"via3",#N/A,TRUE,"general"}</definedName>
    <definedName name="__i5" localSheetId="3" hidden="1">{"TAB1",#N/A,TRUE,"GENERAL";"TAB2",#N/A,TRUE,"GENERAL";"TAB3",#N/A,TRUE,"GENERAL";"TAB4",#N/A,TRUE,"GENERAL";"TAB5",#N/A,TRUE,"GENERAL"}</definedName>
    <definedName name="__i5" localSheetId="5" hidden="1">{"TAB1",#N/A,TRUE,"GENERAL";"TAB2",#N/A,TRUE,"GENERAL";"TAB3",#N/A,TRUE,"GENERAL";"TAB4",#N/A,TRUE,"GENERAL";"TAB5",#N/A,TRUE,"GENERAL"}</definedName>
    <definedName name="__i5" hidden="1">{"TAB1",#N/A,TRUE,"GENERAL";"TAB2",#N/A,TRUE,"GENERAL";"TAB3",#N/A,TRUE,"GENERAL";"TAB4",#N/A,TRUE,"GENERAL";"TAB5",#N/A,TRUE,"GENERAL"}</definedName>
    <definedName name="__i6" localSheetId="3" hidden="1">{"TAB1",#N/A,TRUE,"GENERAL";"TAB2",#N/A,TRUE,"GENERAL";"TAB3",#N/A,TRUE,"GENERAL";"TAB4",#N/A,TRUE,"GENERAL";"TAB5",#N/A,TRUE,"GENERAL"}</definedName>
    <definedName name="__i6" localSheetId="5" hidden="1">{"TAB1",#N/A,TRUE,"GENERAL";"TAB2",#N/A,TRUE,"GENERAL";"TAB3",#N/A,TRUE,"GENERAL";"TAB4",#N/A,TRUE,"GENERAL";"TAB5",#N/A,TRUE,"GENERAL"}</definedName>
    <definedName name="__i6" hidden="1">{"TAB1",#N/A,TRUE,"GENERAL";"TAB2",#N/A,TRUE,"GENERAL";"TAB3",#N/A,TRUE,"GENERAL";"TAB4",#N/A,TRUE,"GENERAL";"TAB5",#N/A,TRUE,"GENERAL"}</definedName>
    <definedName name="__i7" localSheetId="3" hidden="1">{"via1",#N/A,TRUE,"general";"via2",#N/A,TRUE,"general";"via3",#N/A,TRUE,"general"}</definedName>
    <definedName name="__i7" localSheetId="5" hidden="1">{"via1",#N/A,TRUE,"general";"via2",#N/A,TRUE,"general";"via3",#N/A,TRUE,"general"}</definedName>
    <definedName name="__i7" hidden="1">{"via1",#N/A,TRUE,"general";"via2",#N/A,TRUE,"general";"via3",#N/A,TRUE,"general"}</definedName>
    <definedName name="__i77" localSheetId="3" hidden="1">{"TAB1",#N/A,TRUE,"GENERAL";"TAB2",#N/A,TRUE,"GENERAL";"TAB3",#N/A,TRUE,"GENERAL";"TAB4",#N/A,TRUE,"GENERAL";"TAB5",#N/A,TRUE,"GENERAL"}</definedName>
    <definedName name="__i77" localSheetId="5" hidden="1">{"TAB1",#N/A,TRUE,"GENERAL";"TAB2",#N/A,TRUE,"GENERAL";"TAB3",#N/A,TRUE,"GENERAL";"TAB4",#N/A,TRUE,"GENERAL";"TAB5",#N/A,TRUE,"GENERAL"}</definedName>
    <definedName name="__i77" hidden="1">{"TAB1",#N/A,TRUE,"GENERAL";"TAB2",#N/A,TRUE,"GENERAL";"TAB3",#N/A,TRUE,"GENERAL";"TAB4",#N/A,TRUE,"GENERAL";"TAB5",#N/A,TRUE,"GENERAL"}</definedName>
    <definedName name="__i8" localSheetId="3" hidden="1">{"via1",#N/A,TRUE,"general";"via2",#N/A,TRUE,"general";"via3",#N/A,TRUE,"general"}</definedName>
    <definedName name="__i8" localSheetId="5" hidden="1">{"via1",#N/A,TRUE,"general";"via2",#N/A,TRUE,"general";"via3",#N/A,TRUE,"general"}</definedName>
    <definedName name="__i8" hidden="1">{"via1",#N/A,TRUE,"general";"via2",#N/A,TRUE,"general";"via3",#N/A,TRUE,"general"}</definedName>
    <definedName name="__i9" localSheetId="3" hidden="1">{"TAB1",#N/A,TRUE,"GENERAL";"TAB2",#N/A,TRUE,"GENERAL";"TAB3",#N/A,TRUE,"GENERAL";"TAB4",#N/A,TRUE,"GENERAL";"TAB5",#N/A,TRUE,"GENERAL"}</definedName>
    <definedName name="__i9" localSheetId="5" hidden="1">{"TAB1",#N/A,TRUE,"GENERAL";"TAB2",#N/A,TRUE,"GENERAL";"TAB3",#N/A,TRUE,"GENERAL";"TAB4",#N/A,TRUE,"GENERAL";"TAB5",#N/A,TRUE,"GENERAL"}</definedName>
    <definedName name="__i9" hidden="1">{"TAB1",#N/A,TRUE,"GENERAL";"TAB2",#N/A,TRUE,"GENERAL";"TAB3",#N/A,TRUE,"GENERAL";"TAB4",#N/A,TRUE,"GENERAL";"TAB5",#N/A,TRUE,"GENERAL"}</definedName>
    <definedName name="__inf1">#REF!</definedName>
    <definedName name="__ITM4">#REF!</definedName>
    <definedName name="__jul01">[18]Dólar!#REF!</definedName>
    <definedName name="__jul06">[18]Dólar!#REF!</definedName>
    <definedName name="__jul97">[18]Dólar!#REF!</definedName>
    <definedName name="__jul98">[18]Dólar!#REF!</definedName>
    <definedName name="__jul99">[18]Dólar!#REF!</definedName>
    <definedName name="__jun01">[18]Dólar!#REF!</definedName>
    <definedName name="__jun06">[18]Dólar!#REF!</definedName>
    <definedName name="__jun97">[18]Dólar!#REF!</definedName>
    <definedName name="__jun98">[18]Dólar!#REF!</definedName>
    <definedName name="__jun99">[18]Dólar!#REF!</definedName>
    <definedName name="__k3" localSheetId="3" hidden="1">{"TAB1",#N/A,TRUE,"GENERAL";"TAB2",#N/A,TRUE,"GENERAL";"TAB3",#N/A,TRUE,"GENERAL";"TAB4",#N/A,TRUE,"GENERAL";"TAB5",#N/A,TRUE,"GENERAL"}</definedName>
    <definedName name="__k3" localSheetId="5" hidden="1">{"TAB1",#N/A,TRUE,"GENERAL";"TAB2",#N/A,TRUE,"GENERAL";"TAB3",#N/A,TRUE,"GENERAL";"TAB4",#N/A,TRUE,"GENERAL";"TAB5",#N/A,TRUE,"GENERAL"}</definedName>
    <definedName name="__k3" hidden="1">{"TAB1",#N/A,TRUE,"GENERAL";"TAB2",#N/A,TRUE,"GENERAL";"TAB3",#N/A,TRUE,"GENERAL";"TAB4",#N/A,TRUE,"GENERAL";"TAB5",#N/A,TRUE,"GENERAL"}</definedName>
    <definedName name="__k4" localSheetId="3" hidden="1">{"via1",#N/A,TRUE,"general";"via2",#N/A,TRUE,"general";"via3",#N/A,TRUE,"general"}</definedName>
    <definedName name="__k4" localSheetId="5" hidden="1">{"via1",#N/A,TRUE,"general";"via2",#N/A,TRUE,"general";"via3",#N/A,TRUE,"general"}</definedName>
    <definedName name="__k4" hidden="1">{"via1",#N/A,TRUE,"general";"via2",#N/A,TRUE,"general";"via3",#N/A,TRUE,"general"}</definedName>
    <definedName name="__k5" localSheetId="3" hidden="1">{"via1",#N/A,TRUE,"general";"via2",#N/A,TRUE,"general";"via3",#N/A,TRUE,"general"}</definedName>
    <definedName name="__k5" localSheetId="5" hidden="1">{"via1",#N/A,TRUE,"general";"via2",#N/A,TRUE,"general";"via3",#N/A,TRUE,"general"}</definedName>
    <definedName name="__k5" hidden="1">{"via1",#N/A,TRUE,"general";"via2",#N/A,TRUE,"general";"via3",#N/A,TRUE,"general"}</definedName>
    <definedName name="__k6" localSheetId="3" hidden="1">{"TAB1",#N/A,TRUE,"GENERAL";"TAB2",#N/A,TRUE,"GENERAL";"TAB3",#N/A,TRUE,"GENERAL";"TAB4",#N/A,TRUE,"GENERAL";"TAB5",#N/A,TRUE,"GENERAL"}</definedName>
    <definedName name="__k6" localSheetId="5" hidden="1">{"TAB1",#N/A,TRUE,"GENERAL";"TAB2",#N/A,TRUE,"GENERAL";"TAB3",#N/A,TRUE,"GENERAL";"TAB4",#N/A,TRUE,"GENERAL";"TAB5",#N/A,TRUE,"GENERAL"}</definedName>
    <definedName name="__k6" hidden="1">{"TAB1",#N/A,TRUE,"GENERAL";"TAB2",#N/A,TRUE,"GENERAL";"TAB3",#N/A,TRUE,"GENERAL";"TAB4",#N/A,TRUE,"GENERAL";"TAB5",#N/A,TRUE,"GENERAL"}</definedName>
    <definedName name="__k7" localSheetId="3" hidden="1">{"via1",#N/A,TRUE,"general";"via2",#N/A,TRUE,"general";"via3",#N/A,TRUE,"general"}</definedName>
    <definedName name="__k7" localSheetId="5" hidden="1">{"via1",#N/A,TRUE,"general";"via2",#N/A,TRUE,"general";"via3",#N/A,TRUE,"general"}</definedName>
    <definedName name="__k7" hidden="1">{"via1",#N/A,TRUE,"general";"via2",#N/A,TRUE,"general";"via3",#N/A,TRUE,"general"}</definedName>
    <definedName name="__k8" localSheetId="3" hidden="1">{"via1",#N/A,TRUE,"general";"via2",#N/A,TRUE,"general";"via3",#N/A,TRUE,"general"}</definedName>
    <definedName name="__k8" localSheetId="5" hidden="1">{"via1",#N/A,TRUE,"general";"via2",#N/A,TRUE,"general";"via3",#N/A,TRUE,"general"}</definedName>
    <definedName name="__k8" hidden="1">{"via1",#N/A,TRUE,"general";"via2",#N/A,TRUE,"general";"via3",#N/A,TRUE,"general"}</definedName>
    <definedName name="__k9" localSheetId="3" hidden="1">{"TAB1",#N/A,TRUE,"GENERAL";"TAB2",#N/A,TRUE,"GENERAL";"TAB3",#N/A,TRUE,"GENERAL";"TAB4",#N/A,TRUE,"GENERAL";"TAB5",#N/A,TRUE,"GENERAL"}</definedName>
    <definedName name="__k9" localSheetId="5" hidden="1">{"TAB1",#N/A,TRUE,"GENERAL";"TAB2",#N/A,TRUE,"GENERAL";"TAB3",#N/A,TRUE,"GENERAL";"TAB4",#N/A,TRUE,"GENERAL";"TAB5",#N/A,TRUE,"GENERAL"}</definedName>
    <definedName name="__k9" hidden="1">{"TAB1",#N/A,TRUE,"GENERAL";"TAB2",#N/A,TRUE,"GENERAL";"TAB3",#N/A,TRUE,"GENERAL";"TAB4",#N/A,TRUE,"GENERAL";"TAB5",#N/A,TRUE,"GENERAL"}</definedName>
    <definedName name="__key2" hidden="1">[20]INST!#REF!</definedName>
    <definedName name="__key3" hidden="1">#REF!</definedName>
    <definedName name="__kjk6" localSheetId="3" hidden="1">{"TAB1",#N/A,TRUE,"GENERAL";"TAB2",#N/A,TRUE,"GENERAL";"TAB3",#N/A,TRUE,"GENERAL";"TAB4",#N/A,TRUE,"GENERAL";"TAB5",#N/A,TRUE,"GENERAL"}</definedName>
    <definedName name="__kjk6" localSheetId="5" hidden="1">{"TAB1",#N/A,TRUE,"GENERAL";"TAB2",#N/A,TRUE,"GENERAL";"TAB3",#N/A,TRUE,"GENERAL";"TAB4",#N/A,TRUE,"GENERAL";"TAB5",#N/A,TRUE,"GENERAL"}</definedName>
    <definedName name="__kjk6" hidden="1">{"TAB1",#N/A,TRUE,"GENERAL";"TAB2",#N/A,TRUE,"GENERAL";"TAB3",#N/A,TRUE,"GENERAL";"TAB4",#N/A,TRUE,"GENERAL";"TAB5",#N/A,TRUE,"GENERAL"}</definedName>
    <definedName name="__lgc1">[18]Gastos!#REF!</definedName>
    <definedName name="__lgc2">[18]Gastos!#REF!</definedName>
    <definedName name="__lgc3">[18]Gastos!#REF!</definedName>
    <definedName name="__LMO1">[21]MO!$A$2:$A$188</definedName>
    <definedName name="__m3" localSheetId="3" hidden="1">{"via1",#N/A,TRUE,"general";"via2",#N/A,TRUE,"general";"via3",#N/A,TRUE,"general"}</definedName>
    <definedName name="__m3" localSheetId="5" hidden="1">{"via1",#N/A,TRUE,"general";"via2",#N/A,TRUE,"general";"via3",#N/A,TRUE,"general"}</definedName>
    <definedName name="__m3" hidden="1">{"via1",#N/A,TRUE,"general";"via2",#N/A,TRUE,"general";"via3",#N/A,TRUE,"general"}</definedName>
    <definedName name="__m4" localSheetId="3" hidden="1">{"TAB1",#N/A,TRUE,"GENERAL";"TAB2",#N/A,TRUE,"GENERAL";"TAB3",#N/A,TRUE,"GENERAL";"TAB4",#N/A,TRUE,"GENERAL";"TAB5",#N/A,TRUE,"GENERAL"}</definedName>
    <definedName name="__m4" localSheetId="5" hidden="1">{"TAB1",#N/A,TRUE,"GENERAL";"TAB2",#N/A,TRUE,"GENERAL";"TAB3",#N/A,TRUE,"GENERAL";"TAB4",#N/A,TRUE,"GENERAL";"TAB5",#N/A,TRUE,"GENERAL"}</definedName>
    <definedName name="__m4" hidden="1">{"TAB1",#N/A,TRUE,"GENERAL";"TAB2",#N/A,TRUE,"GENERAL";"TAB3",#N/A,TRUE,"GENERAL";"TAB4",#N/A,TRUE,"GENERAL";"TAB5",#N/A,TRUE,"GENERAL"}</definedName>
    <definedName name="__m5" localSheetId="3" hidden="1">{"via1",#N/A,TRUE,"general";"via2",#N/A,TRUE,"general";"via3",#N/A,TRUE,"general"}</definedName>
    <definedName name="__m5" localSheetId="5" hidden="1">{"via1",#N/A,TRUE,"general";"via2",#N/A,TRUE,"general";"via3",#N/A,TRUE,"general"}</definedName>
    <definedName name="__m5" hidden="1">{"via1",#N/A,TRUE,"general";"via2",#N/A,TRUE,"general";"via3",#N/A,TRUE,"general"}</definedName>
    <definedName name="__m6" localSheetId="3" hidden="1">{"TAB1",#N/A,TRUE,"GENERAL";"TAB2",#N/A,TRUE,"GENERAL";"TAB3",#N/A,TRUE,"GENERAL";"TAB4",#N/A,TRUE,"GENERAL";"TAB5",#N/A,TRUE,"GENERAL"}</definedName>
    <definedName name="__m6" localSheetId="5" hidden="1">{"TAB1",#N/A,TRUE,"GENERAL";"TAB2",#N/A,TRUE,"GENERAL";"TAB3",#N/A,TRUE,"GENERAL";"TAB4",#N/A,TRUE,"GENERAL";"TAB5",#N/A,TRUE,"GENERAL"}</definedName>
    <definedName name="__m6" hidden="1">{"TAB1",#N/A,TRUE,"GENERAL";"TAB2",#N/A,TRUE,"GENERAL";"TAB3",#N/A,TRUE,"GENERAL";"TAB4",#N/A,TRUE,"GENERAL";"TAB5",#N/A,TRUE,"GENERAL"}</definedName>
    <definedName name="__m7" localSheetId="3" hidden="1">{"TAB1",#N/A,TRUE,"GENERAL";"TAB2",#N/A,TRUE,"GENERAL";"TAB3",#N/A,TRUE,"GENERAL";"TAB4",#N/A,TRUE,"GENERAL";"TAB5",#N/A,TRUE,"GENERAL"}</definedName>
    <definedName name="__m7" localSheetId="5" hidden="1">{"TAB1",#N/A,TRUE,"GENERAL";"TAB2",#N/A,TRUE,"GENERAL";"TAB3",#N/A,TRUE,"GENERAL";"TAB4",#N/A,TRUE,"GENERAL";"TAB5",#N/A,TRUE,"GENERAL"}</definedName>
    <definedName name="__m7" hidden="1">{"TAB1",#N/A,TRUE,"GENERAL";"TAB2",#N/A,TRUE,"GENERAL";"TAB3",#N/A,TRUE,"GENERAL";"TAB4",#N/A,TRUE,"GENERAL";"TAB5",#N/A,TRUE,"GENERAL"}</definedName>
    <definedName name="__m8" localSheetId="3" hidden="1">{"via1",#N/A,TRUE,"general";"via2",#N/A,TRUE,"general";"via3",#N/A,TRUE,"general"}</definedName>
    <definedName name="__m8" localSheetId="5" hidden="1">{"via1",#N/A,TRUE,"general";"via2",#N/A,TRUE,"general";"via3",#N/A,TRUE,"general"}</definedName>
    <definedName name="__m8" hidden="1">{"via1",#N/A,TRUE,"general";"via2",#N/A,TRUE,"general";"via3",#N/A,TRUE,"general"}</definedName>
    <definedName name="__m9" localSheetId="3" hidden="1">{"via1",#N/A,TRUE,"general";"via2",#N/A,TRUE,"general";"via3",#N/A,TRUE,"general"}</definedName>
    <definedName name="__m9" localSheetId="5" hidden="1">{"via1",#N/A,TRUE,"general";"via2",#N/A,TRUE,"general";"via3",#N/A,TRUE,"general"}</definedName>
    <definedName name="__m9" hidden="1">{"via1",#N/A,TRUE,"general";"via2",#N/A,TRUE,"general";"via3",#N/A,TRUE,"general"}</definedName>
    <definedName name="__MA2">#REF!</definedName>
    <definedName name="__mar01">[18]Dólar!#REF!</definedName>
    <definedName name="__mar06">[18]Dólar!#REF!</definedName>
    <definedName name="__mar97">[18]Dólar!#REF!</definedName>
    <definedName name="__mar98">[18]Dólar!#REF!</definedName>
    <definedName name="__mar99">[18]Dólar!#REF!</definedName>
    <definedName name="__may01">[18]Dólar!#REF!</definedName>
    <definedName name="__may06">[18]Dólar!#REF!</definedName>
    <definedName name="__may97">[18]Dólar!#REF!</definedName>
    <definedName name="__may98">[18]Dólar!#REF!</definedName>
    <definedName name="__may99">[18]Dólar!#REF!</definedName>
    <definedName name="__mes1">[7]COSTOS!$E$5</definedName>
    <definedName name="__Mes2">[7]COSTOS!$F$5</definedName>
    <definedName name="__Mes3">[7]COSTOS!$G$5</definedName>
    <definedName name="__mor15">#REF!</definedName>
    <definedName name="__mun2">[22]PESOS!#REF!</definedName>
    <definedName name="__Mux1">[23]CALCULO!$B$19</definedName>
    <definedName name="__Mux2">[23]CALCULO!$E$19</definedName>
    <definedName name="__Mux3">[23]CALCULO!$H$19</definedName>
    <definedName name="__Muy1">[23]CALCULO!$B$20</definedName>
    <definedName name="__Muy2">[23]CALCULO!$E$20</definedName>
    <definedName name="__Muy3">[23]CALCULO!$H$20</definedName>
    <definedName name="__n3" localSheetId="3" hidden="1">{"TAB1",#N/A,TRUE,"GENERAL";"TAB2",#N/A,TRUE,"GENERAL";"TAB3",#N/A,TRUE,"GENERAL";"TAB4",#N/A,TRUE,"GENERAL";"TAB5",#N/A,TRUE,"GENERAL"}</definedName>
    <definedName name="__n3" localSheetId="5" hidden="1">{"TAB1",#N/A,TRUE,"GENERAL";"TAB2",#N/A,TRUE,"GENERAL";"TAB3",#N/A,TRUE,"GENERAL";"TAB4",#N/A,TRUE,"GENERAL";"TAB5",#N/A,TRUE,"GENERAL"}</definedName>
    <definedName name="__n3" hidden="1">{"TAB1",#N/A,TRUE,"GENERAL";"TAB2",#N/A,TRUE,"GENERAL";"TAB3",#N/A,TRUE,"GENERAL";"TAB4",#N/A,TRUE,"GENERAL";"TAB5",#N/A,TRUE,"GENERAL"}</definedName>
    <definedName name="__n4" localSheetId="3" hidden="1">{"via1",#N/A,TRUE,"general";"via2",#N/A,TRUE,"general";"via3",#N/A,TRUE,"general"}</definedName>
    <definedName name="__n4" localSheetId="5" hidden="1">{"via1",#N/A,TRUE,"general";"via2",#N/A,TRUE,"general";"via3",#N/A,TRUE,"general"}</definedName>
    <definedName name="__n4" hidden="1">{"via1",#N/A,TRUE,"general";"via2",#N/A,TRUE,"general";"via3",#N/A,TRUE,"general"}</definedName>
    <definedName name="__n5" localSheetId="3" hidden="1">{"TAB1",#N/A,TRUE,"GENERAL";"TAB2",#N/A,TRUE,"GENERAL";"TAB3",#N/A,TRUE,"GENERAL";"TAB4",#N/A,TRUE,"GENERAL";"TAB5",#N/A,TRUE,"GENERAL"}</definedName>
    <definedName name="__n5" localSheetId="5" hidden="1">{"TAB1",#N/A,TRUE,"GENERAL";"TAB2",#N/A,TRUE,"GENERAL";"TAB3",#N/A,TRUE,"GENERAL";"TAB4",#N/A,TRUE,"GENERAL";"TAB5",#N/A,TRUE,"GENERAL"}</definedName>
    <definedName name="__n5" hidden="1">{"TAB1",#N/A,TRUE,"GENERAL";"TAB2",#N/A,TRUE,"GENERAL";"TAB3",#N/A,TRUE,"GENERAL";"TAB4",#N/A,TRUE,"GENERAL";"TAB5",#N/A,TRUE,"GENERAL"}</definedName>
    <definedName name="__nov01">[18]Dólar!#REF!</definedName>
    <definedName name="__nov06">[18]Dólar!#REF!</definedName>
    <definedName name="__nov97">[18]Dólar!#REF!</definedName>
    <definedName name="__nov98">[18]Dólar!#REF!</definedName>
    <definedName name="__nov99">[18]Dólar!#REF!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localSheetId="3" hidden="1">{"via1",#N/A,TRUE,"general";"via2",#N/A,TRUE,"general";"via3",#N/A,TRUE,"general"}</definedName>
    <definedName name="__nyn7" localSheetId="5" hidden="1">{"via1",#N/A,TRUE,"general";"via2",#N/A,TRUE,"general";"via3",#N/A,TRUE,"general"}</definedName>
    <definedName name="__nyn7" hidden="1">{"via1",#N/A,TRUE,"general";"via2",#N/A,TRUE,"general";"via3",#N/A,TRUE,"general"}</definedName>
    <definedName name="__o4" localSheetId="3" hidden="1">{"via1",#N/A,TRUE,"general";"via2",#N/A,TRUE,"general";"via3",#N/A,TRUE,"general"}</definedName>
    <definedName name="__o4" localSheetId="5" hidden="1">{"via1",#N/A,TRUE,"general";"via2",#N/A,TRUE,"general";"via3",#N/A,TRUE,"general"}</definedName>
    <definedName name="__o4" hidden="1">{"via1",#N/A,TRUE,"general";"via2",#N/A,TRUE,"general";"via3",#N/A,TRUE,"general"}</definedName>
    <definedName name="__o5" localSheetId="3" hidden="1">{"TAB1",#N/A,TRUE,"GENERAL";"TAB2",#N/A,TRUE,"GENERAL";"TAB3",#N/A,TRUE,"GENERAL";"TAB4",#N/A,TRUE,"GENERAL";"TAB5",#N/A,TRUE,"GENERAL"}</definedName>
    <definedName name="__o5" localSheetId="5" hidden="1">{"TAB1",#N/A,TRUE,"GENERAL";"TAB2",#N/A,TRUE,"GENERAL";"TAB3",#N/A,TRUE,"GENERAL";"TAB4",#N/A,TRUE,"GENERAL";"TAB5",#N/A,TRUE,"GENERAL"}</definedName>
    <definedName name="__o5" hidden="1">{"TAB1",#N/A,TRUE,"GENERAL";"TAB2",#N/A,TRUE,"GENERAL";"TAB3",#N/A,TRUE,"GENERAL";"TAB4",#N/A,TRUE,"GENERAL";"TAB5",#N/A,TRUE,"GENERAL"}</definedName>
    <definedName name="__o6" localSheetId="3" hidden="1">{"TAB1",#N/A,TRUE,"GENERAL";"TAB2",#N/A,TRUE,"GENERAL";"TAB3",#N/A,TRUE,"GENERAL";"TAB4",#N/A,TRUE,"GENERAL";"TAB5",#N/A,TRUE,"GENERAL"}</definedName>
    <definedName name="__o6" localSheetId="5" hidden="1">{"TAB1",#N/A,TRUE,"GENERAL";"TAB2",#N/A,TRUE,"GENERAL";"TAB3",#N/A,TRUE,"GENERAL";"TAB4",#N/A,TRUE,"GENERAL";"TAB5",#N/A,TRUE,"GENERAL"}</definedName>
    <definedName name="__o6" hidden="1">{"TAB1",#N/A,TRUE,"GENERAL";"TAB2",#N/A,TRUE,"GENERAL";"TAB3",#N/A,TRUE,"GENERAL";"TAB4",#N/A,TRUE,"GENERAL";"TAB5",#N/A,TRUE,"GENERAL"}</definedName>
    <definedName name="__o7" localSheetId="3" hidden="1">{"TAB1",#N/A,TRUE,"GENERAL";"TAB2",#N/A,TRUE,"GENERAL";"TAB3",#N/A,TRUE,"GENERAL";"TAB4",#N/A,TRUE,"GENERAL";"TAB5",#N/A,TRUE,"GENERAL"}</definedName>
    <definedName name="__o7" localSheetId="5" hidden="1">{"TAB1",#N/A,TRUE,"GENERAL";"TAB2",#N/A,TRUE,"GENERAL";"TAB3",#N/A,TRUE,"GENERAL";"TAB4",#N/A,TRUE,"GENERAL";"TAB5",#N/A,TRUE,"GENERAL"}</definedName>
    <definedName name="__o7" hidden="1">{"TAB1",#N/A,TRUE,"GENERAL";"TAB2",#N/A,TRUE,"GENERAL";"TAB3",#N/A,TRUE,"GENERAL";"TAB4",#N/A,TRUE,"GENERAL";"TAB5",#N/A,TRUE,"GENERAL"}</definedName>
    <definedName name="__o8" localSheetId="3" hidden="1">{"via1",#N/A,TRUE,"general";"via2",#N/A,TRUE,"general";"via3",#N/A,TRUE,"general"}</definedName>
    <definedName name="__o8" localSheetId="5" hidden="1">{"via1",#N/A,TRUE,"general";"via2",#N/A,TRUE,"general";"via3",#N/A,TRUE,"general"}</definedName>
    <definedName name="__o8" hidden="1">{"via1",#N/A,TRUE,"general";"via2",#N/A,TRUE,"general";"via3",#N/A,TRUE,"general"}</definedName>
    <definedName name="__o9" localSheetId="3" hidden="1">{"TAB1",#N/A,TRUE,"GENERAL";"TAB2",#N/A,TRUE,"GENERAL";"TAB3",#N/A,TRUE,"GENERAL";"TAB4",#N/A,TRUE,"GENERAL";"TAB5",#N/A,TRUE,"GENERAL"}</definedName>
    <definedName name="__o9" localSheetId="5" hidden="1">{"TAB1",#N/A,TRUE,"GENERAL";"TAB2",#N/A,TRUE,"GENERAL";"TAB3",#N/A,TRUE,"GENERAL";"TAB4",#N/A,TRUE,"GENERAL";"TAB5",#N/A,TRUE,"GENERAL"}</definedName>
    <definedName name="__o9" hidden="1">{"TAB1",#N/A,TRUE,"GENERAL";"TAB2",#N/A,TRUE,"GENERAL";"TAB3",#N/A,TRUE,"GENERAL";"TAB4",#N/A,TRUE,"GENERAL";"TAB5",#N/A,TRUE,"GENERAL"}</definedName>
    <definedName name="__occ1">[18]Gastos!#REF!</definedName>
    <definedName name="__occ2">[18]Gastos!#REF!</definedName>
    <definedName name="__oct01">[18]Dólar!#REF!</definedName>
    <definedName name="__oct06">[18]Dólar!#REF!</definedName>
    <definedName name="__oct97">[18]Dólar!#REF!</definedName>
    <definedName name="__oct98">[18]Dólar!#REF!</definedName>
    <definedName name="__oct99">[18]Dólar!#REF!</definedName>
    <definedName name="__p6" localSheetId="3" hidden="1">{"via1",#N/A,TRUE,"general";"via2",#N/A,TRUE,"general";"via3",#N/A,TRUE,"general"}</definedName>
    <definedName name="__p6" localSheetId="5" hidden="1">{"via1",#N/A,TRUE,"general";"via2",#N/A,TRUE,"general";"via3",#N/A,TRUE,"general"}</definedName>
    <definedName name="__p6" hidden="1">{"via1",#N/A,TRUE,"general";"via2",#N/A,TRUE,"general";"via3",#N/A,TRUE,"general"}</definedName>
    <definedName name="__p7" localSheetId="3" hidden="1">{"via1",#N/A,TRUE,"general";"via2",#N/A,TRUE,"general";"via3",#N/A,TRUE,"general"}</definedName>
    <definedName name="__p7" localSheetId="5" hidden="1">{"via1",#N/A,TRUE,"general";"via2",#N/A,TRUE,"general";"via3",#N/A,TRUE,"general"}</definedName>
    <definedName name="__p7" hidden="1">{"via1",#N/A,TRUE,"general";"via2",#N/A,TRUE,"general";"via3",#N/A,TRUE,"general"}</definedName>
    <definedName name="__p8" localSheetId="3" hidden="1">{"TAB1",#N/A,TRUE,"GENERAL";"TAB2",#N/A,TRUE,"GENERAL";"TAB3",#N/A,TRUE,"GENERAL";"TAB4",#N/A,TRUE,"GENERAL";"TAB5",#N/A,TRUE,"GENERAL"}</definedName>
    <definedName name="__p8" localSheetId="5" hidden="1">{"TAB1",#N/A,TRUE,"GENERAL";"TAB2",#N/A,TRUE,"GENERAL";"TAB3",#N/A,TRUE,"GENERAL";"TAB4",#N/A,TRUE,"GENERAL";"TAB5",#N/A,TRUE,"GENERAL"}</definedName>
    <definedName name="__p8" hidden="1">{"TAB1",#N/A,TRUE,"GENERAL";"TAB2",#N/A,TRUE,"GENERAL";"TAB3",#N/A,TRUE,"GENERAL";"TAB4",#N/A,TRUE,"GENERAL";"TAB5",#N/A,TRUE,"GENERAL"}</definedName>
    <definedName name="__PJ50">#REF!</definedName>
    <definedName name="__pj51">#REF!</definedName>
    <definedName name="__PRE12">#REF!</definedName>
    <definedName name="__Pu1">[23]CALCULO!$B$18</definedName>
    <definedName name="__Pu2">[23]CALCULO!$E$18</definedName>
    <definedName name="__Pu3">[23]CALCULO!$H$18</definedName>
    <definedName name="__r" localSheetId="3" hidden="1">{"TAB1",#N/A,TRUE,"GENERAL";"TAB2",#N/A,TRUE,"GENERAL";"TAB3",#N/A,TRUE,"GENERAL";"TAB4",#N/A,TRUE,"GENERAL";"TAB5",#N/A,TRUE,"GENERAL"}</definedName>
    <definedName name="__r" localSheetId="5" hidden="1">{"TAB1",#N/A,TRUE,"GENERAL";"TAB2",#N/A,TRUE,"GENERAL";"TAB3",#N/A,TRUE,"GENERAL";"TAB4",#N/A,TRUE,"GENERAL";"TAB5",#N/A,TRUE,"GENERAL"}</definedName>
    <definedName name="__r" hidden="1">{"TAB1",#N/A,TRUE,"GENERAL";"TAB2",#N/A,TRUE,"GENERAL";"TAB3",#N/A,TRUE,"GENERAL";"TAB4",#N/A,TRUE,"GENERAL";"TAB5",#N/A,TRUE,"GENERAL"}</definedName>
    <definedName name="__r4r" localSheetId="3" hidden="1">{"via1",#N/A,TRUE,"general";"via2",#N/A,TRUE,"general";"via3",#N/A,TRUE,"general"}</definedName>
    <definedName name="__r4r" localSheetId="5" hidden="1">{"via1",#N/A,TRUE,"general";"via2",#N/A,TRUE,"general";"via3",#N/A,TRUE,"general"}</definedName>
    <definedName name="__r4r" hidden="1">{"via1",#N/A,TRUE,"general";"via2",#N/A,TRUE,"general";"via3",#N/A,TRUE,"general"}</definedName>
    <definedName name="__Rc">#REF!</definedName>
    <definedName name="__ref4">#REF!</definedName>
    <definedName name="__rtu6" localSheetId="3" hidden="1">{"via1",#N/A,TRUE,"general";"via2",#N/A,TRUE,"general";"via3",#N/A,TRUE,"general"}</definedName>
    <definedName name="__rtu6" localSheetId="5" hidden="1">{"via1",#N/A,TRUE,"general";"via2",#N/A,TRUE,"general";"via3",#N/A,TRUE,"general"}</definedName>
    <definedName name="__rtu6" hidden="1">{"via1",#N/A,TRUE,"general";"via2",#N/A,TRUE,"general";"via3",#N/A,TRUE,"general"}</definedName>
    <definedName name="__s1" localSheetId="3" hidden="1">{"via1",#N/A,TRUE,"general";"via2",#N/A,TRUE,"general";"via3",#N/A,TRUE,"general"}</definedName>
    <definedName name="__s1" localSheetId="5" hidden="1">{"via1",#N/A,TRUE,"general";"via2",#N/A,TRUE,"general";"via3",#N/A,TRUE,"general"}</definedName>
    <definedName name="__s1" hidden="1">{"via1",#N/A,TRUE,"general";"via2",#N/A,TRUE,"general";"via3",#N/A,TRUE,"general"}</definedName>
    <definedName name="__s2" localSheetId="3" hidden="1">{"TAB1",#N/A,TRUE,"GENERAL";"TAB2",#N/A,TRUE,"GENERAL";"TAB3",#N/A,TRUE,"GENERAL";"TAB4",#N/A,TRUE,"GENERAL";"TAB5",#N/A,TRUE,"GENERAL"}</definedName>
    <definedName name="__s2" localSheetId="5" hidden="1">{"TAB1",#N/A,TRUE,"GENERAL";"TAB2",#N/A,TRUE,"GENERAL";"TAB3",#N/A,TRUE,"GENERAL";"TAB4",#N/A,TRUE,"GENERAL";"TAB5",#N/A,TRUE,"GENERAL"}</definedName>
    <definedName name="__s2" hidden="1">{"TAB1",#N/A,TRUE,"GENERAL";"TAB2",#N/A,TRUE,"GENERAL";"TAB3",#N/A,TRUE,"GENERAL";"TAB4",#N/A,TRUE,"GENERAL";"TAB5",#N/A,TRUE,"GENERAL"}</definedName>
    <definedName name="__s3" localSheetId="3" hidden="1">{"TAB1",#N/A,TRUE,"GENERAL";"TAB2",#N/A,TRUE,"GENERAL";"TAB3",#N/A,TRUE,"GENERAL";"TAB4",#N/A,TRUE,"GENERAL";"TAB5",#N/A,TRUE,"GENERAL"}</definedName>
    <definedName name="__s3" localSheetId="5" hidden="1">{"TAB1",#N/A,TRUE,"GENERAL";"TAB2",#N/A,TRUE,"GENERAL";"TAB3",#N/A,TRUE,"GENERAL";"TAB4",#N/A,TRUE,"GENERAL";"TAB5",#N/A,TRUE,"GENERAL"}</definedName>
    <definedName name="__s3" hidden="1">{"TAB1",#N/A,TRUE,"GENERAL";"TAB2",#N/A,TRUE,"GENERAL";"TAB3",#N/A,TRUE,"GENERAL";"TAB4",#N/A,TRUE,"GENERAL";"TAB5",#N/A,TRUE,"GENERAL"}</definedName>
    <definedName name="__s4" localSheetId="3" hidden="1">{"via1",#N/A,TRUE,"general";"via2",#N/A,TRUE,"general";"via3",#N/A,TRUE,"general"}</definedName>
    <definedName name="__s4" localSheetId="5" hidden="1">{"via1",#N/A,TRUE,"general";"via2",#N/A,TRUE,"general";"via3",#N/A,TRUE,"general"}</definedName>
    <definedName name="__s4" hidden="1">{"via1",#N/A,TRUE,"general";"via2",#N/A,TRUE,"general";"via3",#N/A,TRUE,"general"}</definedName>
    <definedName name="__s5" localSheetId="3" hidden="1">{"via1",#N/A,TRUE,"general";"via2",#N/A,TRUE,"general";"via3",#N/A,TRUE,"general"}</definedName>
    <definedName name="__s5" localSheetId="5" hidden="1">{"via1",#N/A,TRUE,"general";"via2",#N/A,TRUE,"general";"via3",#N/A,TRUE,"general"}</definedName>
    <definedName name="__s5" hidden="1">{"via1",#N/A,TRUE,"general";"via2",#N/A,TRUE,"general";"via3",#N/A,TRUE,"general"}</definedName>
    <definedName name="__s6" localSheetId="3" hidden="1">{"TAB1",#N/A,TRUE,"GENERAL";"TAB2",#N/A,TRUE,"GENERAL";"TAB3",#N/A,TRUE,"GENERAL";"TAB4",#N/A,TRUE,"GENERAL";"TAB5",#N/A,TRUE,"GENERAL"}</definedName>
    <definedName name="__s6" localSheetId="5" hidden="1">{"TAB1",#N/A,TRUE,"GENERAL";"TAB2",#N/A,TRUE,"GENERAL";"TAB3",#N/A,TRUE,"GENERAL";"TAB4",#N/A,TRUE,"GENERAL";"TAB5",#N/A,TRUE,"GENERAL"}</definedName>
    <definedName name="__s6" hidden="1">{"TAB1",#N/A,TRUE,"GENERAL";"TAB2",#N/A,TRUE,"GENERAL";"TAB3",#N/A,TRUE,"GENERAL";"TAB4",#N/A,TRUE,"GENERAL";"TAB5",#N/A,TRUE,"GENERAL"}</definedName>
    <definedName name="__s7" localSheetId="3" hidden="1">{"via1",#N/A,TRUE,"general";"via2",#N/A,TRUE,"general";"via3",#N/A,TRUE,"general"}</definedName>
    <definedName name="__s7" localSheetId="5" hidden="1">{"via1",#N/A,TRUE,"general";"via2",#N/A,TRUE,"general";"via3",#N/A,TRUE,"general"}</definedName>
    <definedName name="__s7" hidden="1">{"via1",#N/A,TRUE,"general";"via2",#N/A,TRUE,"general";"via3",#N/A,TRUE,"general"}</definedName>
    <definedName name="__SBC1">[10]INV!$A$12:$D$15</definedName>
    <definedName name="__SBC3">[10]INV!$F$12:$I$15</definedName>
    <definedName name="__SBC5">[10]INV!$K$12:$N$15</definedName>
    <definedName name="__sep01">[18]Dólar!#REF!</definedName>
    <definedName name="__sep06">[18]Dólar!#REF!</definedName>
    <definedName name="__sep97">[18]Dólar!#REF!</definedName>
    <definedName name="__sep98">[18]Dólar!#REF!</definedName>
    <definedName name="__sep99">[18]Dólar!#REF!</definedName>
    <definedName name="__t3" localSheetId="3" hidden="1">{"TAB1",#N/A,TRUE,"GENERAL";"TAB2",#N/A,TRUE,"GENERAL";"TAB3",#N/A,TRUE,"GENERAL";"TAB4",#N/A,TRUE,"GENERAL";"TAB5",#N/A,TRUE,"GENERAL"}</definedName>
    <definedName name="__t3" localSheetId="5" hidden="1">{"TAB1",#N/A,TRUE,"GENERAL";"TAB2",#N/A,TRUE,"GENERAL";"TAB3",#N/A,TRUE,"GENERAL";"TAB4",#N/A,TRUE,"GENERAL";"TAB5",#N/A,TRUE,"GENERAL"}</definedName>
    <definedName name="__t3" hidden="1">{"TAB1",#N/A,TRUE,"GENERAL";"TAB2",#N/A,TRUE,"GENERAL";"TAB3",#N/A,TRUE,"GENERAL";"TAB4",#N/A,TRUE,"GENERAL";"TAB5",#N/A,TRUE,"GENERAL"}</definedName>
    <definedName name="__t4" localSheetId="3" hidden="1">{"via1",#N/A,TRUE,"general";"via2",#N/A,TRUE,"general";"via3",#N/A,TRUE,"general"}</definedName>
    <definedName name="__t4" localSheetId="5" hidden="1">{"via1",#N/A,TRUE,"general";"via2",#N/A,TRUE,"general";"via3",#N/A,TRUE,"general"}</definedName>
    <definedName name="__t4" hidden="1">{"via1",#N/A,TRUE,"general";"via2",#N/A,TRUE,"general";"via3",#N/A,TRUE,"general"}</definedName>
    <definedName name="__t5" localSheetId="3" hidden="1">{"TAB1",#N/A,TRUE,"GENERAL";"TAB2",#N/A,TRUE,"GENERAL";"TAB3",#N/A,TRUE,"GENERAL";"TAB4",#N/A,TRUE,"GENERAL";"TAB5",#N/A,TRUE,"GENERAL"}</definedName>
    <definedName name="__t5" localSheetId="5" hidden="1">{"TAB1",#N/A,TRUE,"GENERAL";"TAB2",#N/A,TRUE,"GENERAL";"TAB3",#N/A,TRUE,"GENERAL";"TAB4",#N/A,TRUE,"GENERAL";"TAB5",#N/A,TRUE,"GENERAL"}</definedName>
    <definedName name="__t5" hidden="1">{"TAB1",#N/A,TRUE,"GENERAL";"TAB2",#N/A,TRUE,"GENERAL";"TAB3",#N/A,TRUE,"GENERAL";"TAB4",#N/A,TRUE,"GENERAL";"TAB5",#N/A,TRUE,"GENERAL"}</definedName>
    <definedName name="__t6" localSheetId="3" hidden="1">{"via1",#N/A,TRUE,"general";"via2",#N/A,TRUE,"general";"via3",#N/A,TRUE,"general"}</definedName>
    <definedName name="__t6" localSheetId="5" hidden="1">{"via1",#N/A,TRUE,"general";"via2",#N/A,TRUE,"general";"via3",#N/A,TRUE,"general"}</definedName>
    <definedName name="__t6" hidden="1">{"via1",#N/A,TRUE,"general";"via2",#N/A,TRUE,"general";"via3",#N/A,TRUE,"general"}</definedName>
    <definedName name="__t66" localSheetId="3" hidden="1">{"TAB1",#N/A,TRUE,"GENERAL";"TAB2",#N/A,TRUE,"GENERAL";"TAB3",#N/A,TRUE,"GENERAL";"TAB4",#N/A,TRUE,"GENERAL";"TAB5",#N/A,TRUE,"GENERAL"}</definedName>
    <definedName name="__t66" localSheetId="5" hidden="1">{"TAB1",#N/A,TRUE,"GENERAL";"TAB2",#N/A,TRUE,"GENERAL";"TAB3",#N/A,TRUE,"GENERAL";"TAB4",#N/A,TRUE,"GENERAL";"TAB5",#N/A,TRUE,"GENERAL"}</definedName>
    <definedName name="__t66" hidden="1">{"TAB1",#N/A,TRUE,"GENERAL";"TAB2",#N/A,TRUE,"GENERAL";"TAB3",#N/A,TRUE,"GENERAL";"TAB4",#N/A,TRUE,"GENERAL";"TAB5",#N/A,TRUE,"GENERAL"}</definedName>
    <definedName name="__t7" localSheetId="3" hidden="1">{"via1",#N/A,TRUE,"general";"via2",#N/A,TRUE,"general";"via3",#N/A,TRUE,"general"}</definedName>
    <definedName name="__t7" localSheetId="5" hidden="1">{"via1",#N/A,TRUE,"general";"via2",#N/A,TRUE,"general";"via3",#N/A,TRUE,"general"}</definedName>
    <definedName name="__t7" hidden="1">{"via1",#N/A,TRUE,"general";"via2",#N/A,TRUE,"general";"via3",#N/A,TRUE,"general"}</definedName>
    <definedName name="__t77" localSheetId="3" hidden="1">{"TAB1",#N/A,TRUE,"GENERAL";"TAB2",#N/A,TRUE,"GENERAL";"TAB3",#N/A,TRUE,"GENERAL";"TAB4",#N/A,TRUE,"GENERAL";"TAB5",#N/A,TRUE,"GENERAL"}</definedName>
    <definedName name="__t77" localSheetId="5" hidden="1">{"TAB1",#N/A,TRUE,"GENERAL";"TAB2",#N/A,TRUE,"GENERAL";"TAB3",#N/A,TRUE,"GENERAL";"TAB4",#N/A,TRUE,"GENERAL";"TAB5",#N/A,TRUE,"GENERAL"}</definedName>
    <definedName name="__t77" hidden="1">{"TAB1",#N/A,TRUE,"GENERAL";"TAB2",#N/A,TRUE,"GENERAL";"TAB3",#N/A,TRUE,"GENERAL";"TAB4",#N/A,TRUE,"GENERAL";"TAB5",#N/A,TRUE,"GENERAL"}</definedName>
    <definedName name="__t8" localSheetId="3" hidden="1">{"TAB1",#N/A,TRUE,"GENERAL";"TAB2",#N/A,TRUE,"GENERAL";"TAB3",#N/A,TRUE,"GENERAL";"TAB4",#N/A,TRUE,"GENERAL";"TAB5",#N/A,TRUE,"GENERAL"}</definedName>
    <definedName name="__t8" localSheetId="5" hidden="1">{"TAB1",#N/A,TRUE,"GENERAL";"TAB2",#N/A,TRUE,"GENERAL";"TAB3",#N/A,TRUE,"GENERAL";"TAB4",#N/A,TRUE,"GENERAL";"TAB5",#N/A,TRUE,"GENERAL"}</definedName>
    <definedName name="__t8" hidden="1">{"TAB1",#N/A,TRUE,"GENERAL";"TAB2",#N/A,TRUE,"GENERAL";"TAB3",#N/A,TRUE,"GENERAL";"TAB4",#N/A,TRUE,"GENERAL";"TAB5",#N/A,TRUE,"GENERAL"}</definedName>
    <definedName name="__t88" localSheetId="3" hidden="1">{"via1",#N/A,TRUE,"general";"via2",#N/A,TRUE,"general";"via3",#N/A,TRUE,"general"}</definedName>
    <definedName name="__t88" localSheetId="5" hidden="1">{"via1",#N/A,TRUE,"general";"via2",#N/A,TRUE,"general";"via3",#N/A,TRUE,"general"}</definedName>
    <definedName name="__t88" hidden="1">{"via1",#N/A,TRUE,"general";"via2",#N/A,TRUE,"general";"via3",#N/A,TRUE,"general"}</definedName>
    <definedName name="__t9" localSheetId="3" hidden="1">{"TAB1",#N/A,TRUE,"GENERAL";"TAB2",#N/A,TRUE,"GENERAL";"TAB3",#N/A,TRUE,"GENERAL";"TAB4",#N/A,TRUE,"GENERAL";"TAB5",#N/A,TRUE,"GENERAL"}</definedName>
    <definedName name="__t9" localSheetId="5" hidden="1">{"TAB1",#N/A,TRUE,"GENERAL";"TAB2",#N/A,TRUE,"GENERAL";"TAB3",#N/A,TRUE,"GENERAL";"TAB4",#N/A,TRUE,"GENERAL";"TAB5",#N/A,TRUE,"GENERAL"}</definedName>
    <definedName name="__t9" hidden="1">{"TAB1",#N/A,TRUE,"GENERAL";"TAB2",#N/A,TRUE,"GENERAL";"TAB3",#N/A,TRUE,"GENERAL";"TAB4",#N/A,TRUE,"GENERAL";"TAB5",#N/A,TRUE,"GENERAL"}</definedName>
    <definedName name="__t99" localSheetId="3" hidden="1">{"via1",#N/A,TRUE,"general";"via2",#N/A,TRUE,"general";"via3",#N/A,TRUE,"general"}</definedName>
    <definedName name="__t99" localSheetId="5" hidden="1">{"via1",#N/A,TRUE,"general";"via2",#N/A,TRUE,"general";"via3",#N/A,TRUE,"general"}</definedName>
    <definedName name="__t99" hidden="1">{"via1",#N/A,TRUE,"general";"via2",#N/A,TRUE,"general";"via3",#N/A,TRUE,"general"}</definedName>
    <definedName name="__TA1">[9]DATBAND!$L$3:$L$652</definedName>
    <definedName name="__TA2">[9]DATBAND!$M$3:$M$570</definedName>
    <definedName name="__TA3">[9]DATBAND!$N$3:$N$446</definedName>
    <definedName name="__TA4">[9]DATBAND!$O$3:$O$678</definedName>
    <definedName name="__TA5">[9]DATBAND!$P$3:$P$601</definedName>
    <definedName name="__TA6">[9]DATBAND!$Q$3:$Q$531</definedName>
    <definedName name="__TA7">[9]DATBAND!$R$3:$R$504</definedName>
    <definedName name="__TA8">[9]DATBAND!$S$3:$S$674</definedName>
    <definedName name="__TA9">[9]DATBAND!$T$3:$T$544</definedName>
    <definedName name="__tf3813">#REF!</definedName>
    <definedName name="__u4" localSheetId="3" hidden="1">{"TAB1",#N/A,TRUE,"GENERAL";"TAB2",#N/A,TRUE,"GENERAL";"TAB3",#N/A,TRUE,"GENERAL";"TAB4",#N/A,TRUE,"GENERAL";"TAB5",#N/A,TRUE,"GENERAL"}</definedName>
    <definedName name="__u4" localSheetId="5" hidden="1">{"TAB1",#N/A,TRUE,"GENERAL";"TAB2",#N/A,TRUE,"GENERAL";"TAB3",#N/A,TRUE,"GENERAL";"TAB4",#N/A,TRUE,"GENERAL";"TAB5",#N/A,TRUE,"GENERAL"}</definedName>
    <definedName name="__u4" hidden="1">{"TAB1",#N/A,TRUE,"GENERAL";"TAB2",#N/A,TRUE,"GENERAL";"TAB3",#N/A,TRUE,"GENERAL";"TAB4",#N/A,TRUE,"GENERAL";"TAB5",#N/A,TRUE,"GENERAL"}</definedName>
    <definedName name="__u5" localSheetId="3" hidden="1">{"TAB1",#N/A,TRUE,"GENERAL";"TAB2",#N/A,TRUE,"GENERAL";"TAB3",#N/A,TRUE,"GENERAL";"TAB4",#N/A,TRUE,"GENERAL";"TAB5",#N/A,TRUE,"GENERAL"}</definedName>
    <definedName name="__u5" localSheetId="5" hidden="1">{"TAB1",#N/A,TRUE,"GENERAL";"TAB2",#N/A,TRUE,"GENERAL";"TAB3",#N/A,TRUE,"GENERAL";"TAB4",#N/A,TRUE,"GENERAL";"TAB5",#N/A,TRUE,"GENERAL"}</definedName>
    <definedName name="__u5" hidden="1">{"TAB1",#N/A,TRUE,"GENERAL";"TAB2",#N/A,TRUE,"GENERAL";"TAB3",#N/A,TRUE,"GENERAL";"TAB4",#N/A,TRUE,"GENERAL";"TAB5",#N/A,TRUE,"GENERAL"}</definedName>
    <definedName name="__u6" localSheetId="3" hidden="1">{"TAB1",#N/A,TRUE,"GENERAL";"TAB2",#N/A,TRUE,"GENERAL";"TAB3",#N/A,TRUE,"GENERAL";"TAB4",#N/A,TRUE,"GENERAL";"TAB5",#N/A,TRUE,"GENERAL"}</definedName>
    <definedName name="__u6" localSheetId="5" hidden="1">{"TAB1",#N/A,TRUE,"GENERAL";"TAB2",#N/A,TRUE,"GENERAL";"TAB3",#N/A,TRUE,"GENERAL";"TAB4",#N/A,TRUE,"GENERAL";"TAB5",#N/A,TRUE,"GENERAL"}</definedName>
    <definedName name="__u6" hidden="1">{"TAB1",#N/A,TRUE,"GENERAL";"TAB2",#N/A,TRUE,"GENERAL";"TAB3",#N/A,TRUE,"GENERAL";"TAB4",#N/A,TRUE,"GENERAL";"TAB5",#N/A,TRUE,"GENERAL"}</definedName>
    <definedName name="__u7" localSheetId="3" hidden="1">{"via1",#N/A,TRUE,"general";"via2",#N/A,TRUE,"general";"via3",#N/A,TRUE,"general"}</definedName>
    <definedName name="__u7" localSheetId="5" hidden="1">{"via1",#N/A,TRUE,"general";"via2",#N/A,TRUE,"general";"via3",#N/A,TRUE,"general"}</definedName>
    <definedName name="__u7" hidden="1">{"via1",#N/A,TRUE,"general";"via2",#N/A,TRUE,"general";"via3",#N/A,TRUE,"general"}</definedName>
    <definedName name="__u8" localSheetId="3" hidden="1">{"TAB1",#N/A,TRUE,"GENERAL";"TAB2",#N/A,TRUE,"GENERAL";"TAB3",#N/A,TRUE,"GENERAL";"TAB4",#N/A,TRUE,"GENERAL";"TAB5",#N/A,TRUE,"GENERAL"}</definedName>
    <definedName name="__u8" localSheetId="5" hidden="1">{"TAB1",#N/A,TRUE,"GENERAL";"TAB2",#N/A,TRUE,"GENERAL";"TAB3",#N/A,TRUE,"GENERAL";"TAB4",#N/A,TRUE,"GENERAL";"TAB5",#N/A,TRUE,"GENERAL"}</definedName>
    <definedName name="__u8" hidden="1">{"TAB1",#N/A,TRUE,"GENERAL";"TAB2",#N/A,TRUE,"GENERAL";"TAB3",#N/A,TRUE,"GENERAL";"TAB4",#N/A,TRUE,"GENERAL";"TAB5",#N/A,TRUE,"GENERAL"}</definedName>
    <definedName name="__u9" localSheetId="3" hidden="1">{"TAB1",#N/A,TRUE,"GENERAL";"TAB2",#N/A,TRUE,"GENERAL";"TAB3",#N/A,TRUE,"GENERAL";"TAB4",#N/A,TRUE,"GENERAL";"TAB5",#N/A,TRUE,"GENERAL"}</definedName>
    <definedName name="__u9" localSheetId="5" hidden="1">{"TAB1",#N/A,TRUE,"GENERAL";"TAB2",#N/A,TRUE,"GENERAL";"TAB3",#N/A,TRUE,"GENERAL";"TAB4",#N/A,TRUE,"GENERAL";"TAB5",#N/A,TRUE,"GENERAL"}</definedName>
    <definedName name="__u9" hidden="1">{"TAB1",#N/A,TRUE,"GENERAL";"TAB2",#N/A,TRUE,"GENERAL";"TAB3",#N/A,TRUE,"GENERAL";"TAB4",#N/A,TRUE,"GENERAL";"TAB5",#N/A,TRUE,"GENERAL"}</definedName>
    <definedName name="__ur7" localSheetId="3" hidden="1">{"TAB1",#N/A,TRUE,"GENERAL";"TAB2",#N/A,TRUE,"GENERAL";"TAB3",#N/A,TRUE,"GENERAL";"TAB4",#N/A,TRUE,"GENERAL";"TAB5",#N/A,TRUE,"GENERAL"}</definedName>
    <definedName name="__ur7" localSheetId="5" hidden="1">{"TAB1",#N/A,TRUE,"GENERAL";"TAB2",#N/A,TRUE,"GENERAL";"TAB3",#N/A,TRUE,"GENERAL";"TAB4",#N/A,TRUE,"GENERAL";"TAB5",#N/A,TRUE,"GENERAL"}</definedName>
    <definedName name="__ur7" hidden="1">{"TAB1",#N/A,TRUE,"GENERAL";"TAB2",#N/A,TRUE,"GENERAL";"TAB3",#N/A,TRUE,"GENERAL";"TAB4",#N/A,TRUE,"GENERAL";"TAB5",#N/A,TRUE,"GENERAL"}</definedName>
    <definedName name="__v2" localSheetId="3" hidden="1">{"via1",#N/A,TRUE,"general";"via2",#N/A,TRUE,"general";"via3",#N/A,TRUE,"general"}</definedName>
    <definedName name="__v2" localSheetId="5" hidden="1">{"via1",#N/A,TRUE,"general";"via2",#N/A,TRUE,"general";"via3",#N/A,TRUE,"general"}</definedName>
    <definedName name="__v2" hidden="1">{"via1",#N/A,TRUE,"general";"via2",#N/A,TRUE,"general";"via3",#N/A,TRUE,"general"}</definedName>
    <definedName name="__v3" localSheetId="3" hidden="1">{"TAB1",#N/A,TRUE,"GENERAL";"TAB2",#N/A,TRUE,"GENERAL";"TAB3",#N/A,TRUE,"GENERAL";"TAB4",#N/A,TRUE,"GENERAL";"TAB5",#N/A,TRUE,"GENERAL"}</definedName>
    <definedName name="__v3" localSheetId="5" hidden="1">{"TAB1",#N/A,TRUE,"GENERAL";"TAB2",#N/A,TRUE,"GENERAL";"TAB3",#N/A,TRUE,"GENERAL";"TAB4",#N/A,TRUE,"GENERAL";"TAB5",#N/A,TRUE,"GENERAL"}</definedName>
    <definedName name="__v3" hidden="1">{"TAB1",#N/A,TRUE,"GENERAL";"TAB2",#N/A,TRUE,"GENERAL";"TAB3",#N/A,TRUE,"GENERAL";"TAB4",#N/A,TRUE,"GENERAL";"TAB5",#N/A,TRUE,"GENERAL"}</definedName>
    <definedName name="__v4" localSheetId="3" hidden="1">{"TAB1",#N/A,TRUE,"GENERAL";"TAB2",#N/A,TRUE,"GENERAL";"TAB3",#N/A,TRUE,"GENERAL";"TAB4",#N/A,TRUE,"GENERAL";"TAB5",#N/A,TRUE,"GENERAL"}</definedName>
    <definedName name="__v4" localSheetId="5" hidden="1">{"TAB1",#N/A,TRUE,"GENERAL";"TAB2",#N/A,TRUE,"GENERAL";"TAB3",#N/A,TRUE,"GENERAL";"TAB4",#N/A,TRUE,"GENERAL";"TAB5",#N/A,TRUE,"GENERAL"}</definedName>
    <definedName name="__v4" hidden="1">{"TAB1",#N/A,TRUE,"GENERAL";"TAB2",#N/A,TRUE,"GENERAL";"TAB3",#N/A,TRUE,"GENERAL";"TAB4",#N/A,TRUE,"GENERAL";"TAB5",#N/A,TRUE,"GENERAL"}</definedName>
    <definedName name="__v5" localSheetId="3" hidden="1">{"TAB1",#N/A,TRUE,"GENERAL";"TAB2",#N/A,TRUE,"GENERAL";"TAB3",#N/A,TRUE,"GENERAL";"TAB4",#N/A,TRUE,"GENERAL";"TAB5",#N/A,TRUE,"GENERAL"}</definedName>
    <definedName name="__v5" localSheetId="5" hidden="1">{"TAB1",#N/A,TRUE,"GENERAL";"TAB2",#N/A,TRUE,"GENERAL";"TAB3",#N/A,TRUE,"GENERAL";"TAB4",#N/A,TRUE,"GENERAL";"TAB5",#N/A,TRUE,"GENERAL"}</definedName>
    <definedName name="__v5" hidden="1">{"TAB1",#N/A,TRUE,"GENERAL";"TAB2",#N/A,TRUE,"GENERAL";"TAB3",#N/A,TRUE,"GENERAL";"TAB4",#N/A,TRUE,"GENERAL";"TAB5",#N/A,TRUE,"GENERAL"}</definedName>
    <definedName name="__v6" localSheetId="3" hidden="1">{"TAB1",#N/A,TRUE,"GENERAL";"TAB2",#N/A,TRUE,"GENERAL";"TAB3",#N/A,TRUE,"GENERAL";"TAB4",#N/A,TRUE,"GENERAL";"TAB5",#N/A,TRUE,"GENERAL"}</definedName>
    <definedName name="__v6" localSheetId="5" hidden="1">{"TAB1",#N/A,TRUE,"GENERAL";"TAB2",#N/A,TRUE,"GENERAL";"TAB3",#N/A,TRUE,"GENERAL";"TAB4",#N/A,TRUE,"GENERAL";"TAB5",#N/A,TRUE,"GENERAL"}</definedName>
    <definedName name="__v6" hidden="1">{"TAB1",#N/A,TRUE,"GENERAL";"TAB2",#N/A,TRUE,"GENERAL";"TAB3",#N/A,TRUE,"GENERAL";"TAB4",#N/A,TRUE,"GENERAL";"TAB5",#N/A,TRUE,"GENERAL"}</definedName>
    <definedName name="__v7" localSheetId="3" hidden="1">{"via1",#N/A,TRUE,"general";"via2",#N/A,TRUE,"general";"via3",#N/A,TRUE,"general"}</definedName>
    <definedName name="__v7" localSheetId="5" hidden="1">{"via1",#N/A,TRUE,"general";"via2",#N/A,TRUE,"general";"via3",#N/A,TRUE,"general"}</definedName>
    <definedName name="__v7" hidden="1">{"via1",#N/A,TRUE,"general";"via2",#N/A,TRUE,"general";"via3",#N/A,TRUE,"general"}</definedName>
    <definedName name="__v8" localSheetId="3" hidden="1">{"TAB1",#N/A,TRUE,"GENERAL";"TAB2",#N/A,TRUE,"GENERAL";"TAB3",#N/A,TRUE,"GENERAL";"TAB4",#N/A,TRUE,"GENERAL";"TAB5",#N/A,TRUE,"GENERAL"}</definedName>
    <definedName name="__v8" localSheetId="5" hidden="1">{"TAB1",#N/A,TRUE,"GENERAL";"TAB2",#N/A,TRUE,"GENERAL";"TAB3",#N/A,TRUE,"GENERAL";"TAB4",#N/A,TRUE,"GENERAL";"TAB5",#N/A,TRUE,"GENERAL"}</definedName>
    <definedName name="__v8" hidden="1">{"TAB1",#N/A,TRUE,"GENERAL";"TAB2",#N/A,TRUE,"GENERAL";"TAB3",#N/A,TRUE,"GENERAL";"TAB4",#N/A,TRUE,"GENERAL";"TAB5",#N/A,TRUE,"GENERAL"}</definedName>
    <definedName name="__v9" localSheetId="3" hidden="1">{"TAB1",#N/A,TRUE,"GENERAL";"TAB2",#N/A,TRUE,"GENERAL";"TAB3",#N/A,TRUE,"GENERAL";"TAB4",#N/A,TRUE,"GENERAL";"TAB5",#N/A,TRUE,"GENERAL"}</definedName>
    <definedName name="__v9" localSheetId="5" hidden="1">{"TAB1",#N/A,TRUE,"GENERAL";"TAB2",#N/A,TRUE,"GENERAL";"TAB3",#N/A,TRUE,"GENERAL";"TAB4",#N/A,TRUE,"GENERAL";"TAB5",#N/A,TRUE,"GENERAL"}</definedName>
    <definedName name="__v9" hidden="1">{"TAB1",#N/A,TRUE,"GENERAL";"TAB2",#N/A,TRUE,"GENERAL";"TAB3",#N/A,TRUE,"GENERAL";"TAB4",#N/A,TRUE,"GENERAL";"TAB5",#N/A,TRUE,"GENERAL"}</definedName>
    <definedName name="__vfv4" localSheetId="3" hidden="1">{"via1",#N/A,TRUE,"general";"via2",#N/A,TRUE,"general";"via3",#N/A,TRUE,"general"}</definedName>
    <definedName name="__vfv4" localSheetId="5" hidden="1">{"via1",#N/A,TRUE,"general";"via2",#N/A,TRUE,"general";"via3",#N/A,TRUE,"general"}</definedName>
    <definedName name="__vfv4" hidden="1">{"via1",#N/A,TRUE,"general";"via2",#N/A,TRUE,"general";"via3",#N/A,TRUE,"general"}</definedName>
    <definedName name="__VPD1">[6]TARIFAS!$C$582</definedName>
    <definedName name="__VPI1">[6]TARIFAS!$C$580</definedName>
    <definedName name="__VRA1">[6]TARIFAS!$C$579</definedName>
    <definedName name="__Vu1">[23]CALCULO!$B$23</definedName>
    <definedName name="__Vu2">[23]CALCULO!$E$23</definedName>
    <definedName name="__Vu3">[23]CALCULO!$H$23</definedName>
    <definedName name="__x1" localSheetId="3" hidden="1">{"TAB1",#N/A,TRUE,"GENERAL";"TAB2",#N/A,TRUE,"GENERAL";"TAB3",#N/A,TRUE,"GENERAL";"TAB4",#N/A,TRUE,"GENERAL";"TAB5",#N/A,TRUE,"GENERAL"}</definedName>
    <definedName name="__x1" localSheetId="5" hidden="1">{"TAB1",#N/A,TRUE,"GENERAL";"TAB2",#N/A,TRUE,"GENERAL";"TAB3",#N/A,TRUE,"GENERAL";"TAB4",#N/A,TRUE,"GENERAL";"TAB5",#N/A,TRUE,"GENERAL"}</definedName>
    <definedName name="__x1" hidden="1">{"TAB1",#N/A,TRUE,"GENERAL";"TAB2",#N/A,TRUE,"GENERAL";"TAB3",#N/A,TRUE,"GENERAL";"TAB4",#N/A,TRUE,"GENERAL";"TAB5",#N/A,TRUE,"GENERAL"}</definedName>
    <definedName name="__x2" localSheetId="3" hidden="1">{"via1",#N/A,TRUE,"general";"via2",#N/A,TRUE,"general";"via3",#N/A,TRUE,"general"}</definedName>
    <definedName name="__x2" localSheetId="5" hidden="1">{"via1",#N/A,TRUE,"general";"via2",#N/A,TRUE,"general";"via3",#N/A,TRUE,"general"}</definedName>
    <definedName name="__x2" hidden="1">{"via1",#N/A,TRUE,"general";"via2",#N/A,TRUE,"general";"via3",#N/A,TRUE,"general"}</definedName>
    <definedName name="__x3" localSheetId="3" hidden="1">{"via1",#N/A,TRUE,"general";"via2",#N/A,TRUE,"general";"via3",#N/A,TRUE,"general"}</definedName>
    <definedName name="__x3" localSheetId="5" hidden="1">{"via1",#N/A,TRUE,"general";"via2",#N/A,TRUE,"general";"via3",#N/A,TRUE,"general"}</definedName>
    <definedName name="__x3" hidden="1">{"via1",#N/A,TRUE,"general";"via2",#N/A,TRUE,"general";"via3",#N/A,TRUE,"general"}</definedName>
    <definedName name="__x4" localSheetId="3" hidden="1">{"via1",#N/A,TRUE,"general";"via2",#N/A,TRUE,"general";"via3",#N/A,TRUE,"general"}</definedName>
    <definedName name="__x4" localSheetId="5" hidden="1">{"via1",#N/A,TRUE,"general";"via2",#N/A,TRUE,"general";"via3",#N/A,TRUE,"general"}</definedName>
    <definedName name="__x4" hidden="1">{"via1",#N/A,TRUE,"general";"via2",#N/A,TRUE,"general";"via3",#N/A,TRUE,"general"}</definedName>
    <definedName name="__x5" localSheetId="3" hidden="1">{"TAB1",#N/A,TRUE,"GENERAL";"TAB2",#N/A,TRUE,"GENERAL";"TAB3",#N/A,TRUE,"GENERAL";"TAB4",#N/A,TRUE,"GENERAL";"TAB5",#N/A,TRUE,"GENERAL"}</definedName>
    <definedName name="__x5" localSheetId="5" hidden="1">{"TAB1",#N/A,TRUE,"GENERAL";"TAB2",#N/A,TRUE,"GENERAL";"TAB3",#N/A,TRUE,"GENERAL";"TAB4",#N/A,TRUE,"GENERAL";"TAB5",#N/A,TRUE,"GENERAL"}</definedName>
    <definedName name="__x5" hidden="1">{"TAB1",#N/A,TRUE,"GENERAL";"TAB2",#N/A,TRUE,"GENERAL";"TAB3",#N/A,TRUE,"GENERAL";"TAB4",#N/A,TRUE,"GENERAL";"TAB5",#N/A,TRUE,"GENERAL"}</definedName>
    <definedName name="__x6" localSheetId="3" hidden="1">{"TAB1",#N/A,TRUE,"GENERAL";"TAB2",#N/A,TRUE,"GENERAL";"TAB3",#N/A,TRUE,"GENERAL";"TAB4",#N/A,TRUE,"GENERAL";"TAB5",#N/A,TRUE,"GENERAL"}</definedName>
    <definedName name="__x6" localSheetId="5" hidden="1">{"TAB1",#N/A,TRUE,"GENERAL";"TAB2",#N/A,TRUE,"GENERAL";"TAB3",#N/A,TRUE,"GENERAL";"TAB4",#N/A,TRUE,"GENERAL";"TAB5",#N/A,TRUE,"GENERAL"}</definedName>
    <definedName name="__x6" hidden="1">{"TAB1",#N/A,TRUE,"GENERAL";"TAB2",#N/A,TRUE,"GENERAL";"TAB3",#N/A,TRUE,"GENERAL";"TAB4",#N/A,TRUE,"GENERAL";"TAB5",#N/A,TRUE,"GENERAL"}</definedName>
    <definedName name="__x7" localSheetId="3" hidden="1">{"TAB1",#N/A,TRUE,"GENERAL";"TAB2",#N/A,TRUE,"GENERAL";"TAB3",#N/A,TRUE,"GENERAL";"TAB4",#N/A,TRUE,"GENERAL";"TAB5",#N/A,TRUE,"GENERAL"}</definedName>
    <definedName name="__x7" localSheetId="5" hidden="1">{"TAB1",#N/A,TRUE,"GENERAL";"TAB2",#N/A,TRUE,"GENERAL";"TAB3",#N/A,TRUE,"GENERAL";"TAB4",#N/A,TRUE,"GENERAL";"TAB5",#N/A,TRUE,"GENERAL"}</definedName>
    <definedName name="__x7" hidden="1">{"TAB1",#N/A,TRUE,"GENERAL";"TAB2",#N/A,TRUE,"GENERAL";"TAB3",#N/A,TRUE,"GENERAL";"TAB4",#N/A,TRUE,"GENERAL";"TAB5",#N/A,TRUE,"GENERAL"}</definedName>
    <definedName name="__x8" localSheetId="3" hidden="1">{"via1",#N/A,TRUE,"general";"via2",#N/A,TRUE,"general";"via3",#N/A,TRUE,"general"}</definedName>
    <definedName name="__x8" localSheetId="5" hidden="1">{"via1",#N/A,TRUE,"general";"via2",#N/A,TRUE,"general";"via3",#N/A,TRUE,"general"}</definedName>
    <definedName name="__x8" hidden="1">{"via1",#N/A,TRUE,"general";"via2",#N/A,TRUE,"general";"via3",#N/A,TRUE,"general"}</definedName>
    <definedName name="__x9" localSheetId="3" hidden="1">{"TAB1",#N/A,TRUE,"GENERAL";"TAB2",#N/A,TRUE,"GENERAL";"TAB3",#N/A,TRUE,"GENERAL";"TAB4",#N/A,TRUE,"GENERAL";"TAB5",#N/A,TRUE,"GENERAL"}</definedName>
    <definedName name="__x9" localSheetId="5"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xlnm.Print_Area_1">#REF!</definedName>
    <definedName name="__xlnm.Print_Area_2">#REF!</definedName>
    <definedName name="__xlnm.Print_Titles_1">#REF!</definedName>
    <definedName name="__y2" localSheetId="3" hidden="1">{"TAB1",#N/A,TRUE,"GENERAL";"TAB2",#N/A,TRUE,"GENERAL";"TAB3",#N/A,TRUE,"GENERAL";"TAB4",#N/A,TRUE,"GENERAL";"TAB5",#N/A,TRUE,"GENERAL"}</definedName>
    <definedName name="__y2" localSheetId="5" hidden="1">{"TAB1",#N/A,TRUE,"GENERAL";"TAB2",#N/A,TRUE,"GENERAL";"TAB3",#N/A,TRUE,"GENERAL";"TAB4",#N/A,TRUE,"GENERAL";"TAB5",#N/A,TRUE,"GENERAL"}</definedName>
    <definedName name="__y2" hidden="1">{"TAB1",#N/A,TRUE,"GENERAL";"TAB2",#N/A,TRUE,"GENERAL";"TAB3",#N/A,TRUE,"GENERAL";"TAB4",#N/A,TRUE,"GENERAL";"TAB5",#N/A,TRUE,"GENERAL"}</definedName>
    <definedName name="__y3" localSheetId="3" hidden="1">{"via1",#N/A,TRUE,"general";"via2",#N/A,TRUE,"general";"via3",#N/A,TRUE,"general"}</definedName>
    <definedName name="__y3" localSheetId="5" hidden="1">{"via1",#N/A,TRUE,"general";"via2",#N/A,TRUE,"general";"via3",#N/A,TRUE,"general"}</definedName>
    <definedName name="__y3" hidden="1">{"via1",#N/A,TRUE,"general";"via2",#N/A,TRUE,"general";"via3",#N/A,TRUE,"general"}</definedName>
    <definedName name="__y4" localSheetId="3" hidden="1">{"via1",#N/A,TRUE,"general";"via2",#N/A,TRUE,"general";"via3",#N/A,TRUE,"general"}</definedName>
    <definedName name="__y4" localSheetId="5" hidden="1">{"via1",#N/A,TRUE,"general";"via2",#N/A,TRUE,"general";"via3",#N/A,TRUE,"general"}</definedName>
    <definedName name="__y4" hidden="1">{"via1",#N/A,TRUE,"general";"via2",#N/A,TRUE,"general";"via3",#N/A,TRUE,"general"}</definedName>
    <definedName name="__y5" localSheetId="3" hidden="1">{"TAB1",#N/A,TRUE,"GENERAL";"TAB2",#N/A,TRUE,"GENERAL";"TAB3",#N/A,TRUE,"GENERAL";"TAB4",#N/A,TRUE,"GENERAL";"TAB5",#N/A,TRUE,"GENERAL"}</definedName>
    <definedName name="__y5" localSheetId="5" hidden="1">{"TAB1",#N/A,TRUE,"GENERAL";"TAB2",#N/A,TRUE,"GENERAL";"TAB3",#N/A,TRUE,"GENERAL";"TAB4",#N/A,TRUE,"GENERAL";"TAB5",#N/A,TRUE,"GENERAL"}</definedName>
    <definedName name="__y5" hidden="1">{"TAB1",#N/A,TRUE,"GENERAL";"TAB2",#N/A,TRUE,"GENERAL";"TAB3",#N/A,TRUE,"GENERAL";"TAB4",#N/A,TRUE,"GENERAL";"TAB5",#N/A,TRUE,"GENERAL"}</definedName>
    <definedName name="__y6" localSheetId="3" hidden="1">{"via1",#N/A,TRUE,"general";"via2",#N/A,TRUE,"general";"via3",#N/A,TRUE,"general"}</definedName>
    <definedName name="__y6" localSheetId="5" hidden="1">{"via1",#N/A,TRUE,"general";"via2",#N/A,TRUE,"general";"via3",#N/A,TRUE,"general"}</definedName>
    <definedName name="__y6" hidden="1">{"via1",#N/A,TRUE,"general";"via2",#N/A,TRUE,"general";"via3",#N/A,TRUE,"general"}</definedName>
    <definedName name="__y7" localSheetId="3" hidden="1">{"via1",#N/A,TRUE,"general";"via2",#N/A,TRUE,"general";"via3",#N/A,TRUE,"general"}</definedName>
    <definedName name="__y7" localSheetId="5" hidden="1">{"via1",#N/A,TRUE,"general";"via2",#N/A,TRUE,"general";"via3",#N/A,TRUE,"general"}</definedName>
    <definedName name="__y7" hidden="1">{"via1",#N/A,TRUE,"general";"via2",#N/A,TRUE,"general";"via3",#N/A,TRUE,"general"}</definedName>
    <definedName name="__y8" localSheetId="3" hidden="1">{"via1",#N/A,TRUE,"general";"via2",#N/A,TRUE,"general";"via3",#N/A,TRUE,"general"}</definedName>
    <definedName name="__y8" localSheetId="5" hidden="1">{"via1",#N/A,TRUE,"general";"via2",#N/A,TRUE,"general";"via3",#N/A,TRUE,"general"}</definedName>
    <definedName name="__y8" hidden="1">{"via1",#N/A,TRUE,"general";"via2",#N/A,TRUE,"general";"via3",#N/A,TRUE,"general"}</definedName>
    <definedName name="__y9" localSheetId="3" hidden="1">{"TAB1",#N/A,TRUE,"GENERAL";"TAB2",#N/A,TRUE,"GENERAL";"TAB3",#N/A,TRUE,"GENERAL";"TAB4",#N/A,TRUE,"GENERAL";"TAB5",#N/A,TRUE,"GENERAL"}</definedName>
    <definedName name="__y9" localSheetId="5" hidden="1">{"TAB1",#N/A,TRUE,"GENERAL";"TAB2",#N/A,TRUE,"GENERAL";"TAB3",#N/A,TRUE,"GENERAL";"TAB4",#N/A,TRUE,"GENERAL";"TAB5",#N/A,TRUE,"GENERAL"}</definedName>
    <definedName name="__y9" hidden="1">{"TAB1",#N/A,TRUE,"GENERAL";"TAB2",#N/A,TRUE,"GENERAL";"TAB3",#N/A,TRUE,"GENERAL";"TAB4",#N/A,TRUE,"GENERAL";"TAB5",#N/A,TRUE,"GENERAL"}</definedName>
    <definedName name="__z1" localSheetId="3" hidden="1">{"TAB1",#N/A,TRUE,"GENERAL";"TAB2",#N/A,TRUE,"GENERAL";"TAB3",#N/A,TRUE,"GENERAL";"TAB4",#N/A,TRUE,"GENERAL";"TAB5",#N/A,TRUE,"GENERAL"}</definedName>
    <definedName name="__z1" localSheetId="5" hidden="1">{"TAB1",#N/A,TRUE,"GENERAL";"TAB2",#N/A,TRUE,"GENERAL";"TAB3",#N/A,TRUE,"GENERAL";"TAB4",#N/A,TRUE,"GENERAL";"TAB5",#N/A,TRUE,"GENERAL"}</definedName>
    <definedName name="__z1" hidden="1">{"TAB1",#N/A,TRUE,"GENERAL";"TAB2",#N/A,TRUE,"GENERAL";"TAB3",#N/A,TRUE,"GENERAL";"TAB4",#N/A,TRUE,"GENERAL";"TAB5",#N/A,TRUE,"GENERAL"}</definedName>
    <definedName name="__z2" localSheetId="3" hidden="1">{"via1",#N/A,TRUE,"general";"via2",#N/A,TRUE,"general";"via3",#N/A,TRUE,"general"}</definedName>
    <definedName name="__z2" localSheetId="5" hidden="1">{"via1",#N/A,TRUE,"general";"via2",#N/A,TRUE,"general";"via3",#N/A,TRUE,"general"}</definedName>
    <definedName name="__z2" hidden="1">{"via1",#N/A,TRUE,"general";"via2",#N/A,TRUE,"general";"via3",#N/A,TRUE,"general"}</definedName>
    <definedName name="__z3" localSheetId="3" hidden="1">{"via1",#N/A,TRUE,"general";"via2",#N/A,TRUE,"general";"via3",#N/A,TRUE,"general"}</definedName>
    <definedName name="__z3" localSheetId="5" hidden="1">{"via1",#N/A,TRUE,"general";"via2",#N/A,TRUE,"general";"via3",#N/A,TRUE,"general"}</definedName>
    <definedName name="__z3" hidden="1">{"via1",#N/A,TRUE,"general";"via2",#N/A,TRUE,"general";"via3",#N/A,TRUE,"general"}</definedName>
    <definedName name="__z4" localSheetId="3" hidden="1">{"TAB1",#N/A,TRUE,"GENERAL";"TAB2",#N/A,TRUE,"GENERAL";"TAB3",#N/A,TRUE,"GENERAL";"TAB4",#N/A,TRUE,"GENERAL";"TAB5",#N/A,TRUE,"GENERAL"}</definedName>
    <definedName name="__z4" localSheetId="5" hidden="1">{"TAB1",#N/A,TRUE,"GENERAL";"TAB2",#N/A,TRUE,"GENERAL";"TAB3",#N/A,TRUE,"GENERAL";"TAB4",#N/A,TRUE,"GENERAL";"TAB5",#N/A,TRUE,"GENERAL"}</definedName>
    <definedName name="__z4" hidden="1">{"TAB1",#N/A,TRUE,"GENERAL";"TAB2",#N/A,TRUE,"GENERAL";"TAB3",#N/A,TRUE,"GENERAL";"TAB4",#N/A,TRUE,"GENERAL";"TAB5",#N/A,TRUE,"GENERAL"}</definedName>
    <definedName name="__z5" localSheetId="3" hidden="1">{"via1",#N/A,TRUE,"general";"via2",#N/A,TRUE,"general";"via3",#N/A,TRUE,"general"}</definedName>
    <definedName name="__z5" localSheetId="5" hidden="1">{"via1",#N/A,TRUE,"general";"via2",#N/A,TRUE,"general";"via3",#N/A,TRUE,"general"}</definedName>
    <definedName name="__z5" hidden="1">{"via1",#N/A,TRUE,"general";"via2",#N/A,TRUE,"general";"via3",#N/A,TRUE,"general"}</definedName>
    <definedName name="__z6" localSheetId="3" hidden="1">{"TAB1",#N/A,TRUE,"GENERAL";"TAB2",#N/A,TRUE,"GENERAL";"TAB3",#N/A,TRUE,"GENERAL";"TAB4",#N/A,TRUE,"GENERAL";"TAB5",#N/A,TRUE,"GENERAL"}</definedName>
    <definedName name="__z6" localSheetId="5" hidden="1">{"TAB1",#N/A,TRUE,"GENERAL";"TAB2",#N/A,TRUE,"GENERAL";"TAB3",#N/A,TRUE,"GENERAL";"TAB4",#N/A,TRUE,"GENERAL";"TAB5",#N/A,TRUE,"GENERAL"}</definedName>
    <definedName name="__z6" hidden="1">{"TAB1",#N/A,TRUE,"GENERAL";"TAB2",#N/A,TRUE,"GENERAL";"TAB3",#N/A,TRUE,"GENERAL";"TAB4",#N/A,TRUE,"GENERAL";"TAB5",#N/A,TRUE,"GENERAL"}</definedName>
    <definedName name="_01">#REF!</definedName>
    <definedName name="_1.10">[24]UNIT081!#REF!</definedName>
    <definedName name="_1.11">[24]UNIT081!#REF!</definedName>
    <definedName name="_1.12">[24]UNIT081!#REF!</definedName>
    <definedName name="_1.13">[24]UNIT081!#REF!</definedName>
    <definedName name="_1.14">[24]UNIT081!#REF!</definedName>
    <definedName name="_1.15">[24]UNIT081!#REF!</definedName>
    <definedName name="_1.16">[24]UNIT081!#REF!</definedName>
    <definedName name="_1.17">[24]UNIT081!#REF!</definedName>
    <definedName name="_1.18">[24]UNIT081!#REF!</definedName>
    <definedName name="_1.19">[24]UNIT081!#REF!</definedName>
    <definedName name="_1.20">[24]UNIT081!#REF!</definedName>
    <definedName name="_1__123Graph_ACart_Utilidad" hidden="1">[12]EVA!$F$104:$I$104</definedName>
    <definedName name="_10___123Graph_XGráfico_4A" hidden="1">[16]DATOS!#REF!</definedName>
    <definedName name="_123" hidden="1">[14]G.G!#REF!</definedName>
    <definedName name="_14_4_0__123Grap" hidden="1">[25]DATOS!#REF!</definedName>
    <definedName name="_1Sin_nombre">#REF!</definedName>
    <definedName name="_2__123Graph_BCart_Utilidad" hidden="1">[12]EVA!$F$105:$I$105</definedName>
    <definedName name="_2_10">[24]UNIT081!#REF!</definedName>
    <definedName name="_2_11">[24]UNIT081!#REF!</definedName>
    <definedName name="_2_12">[24]UNIT081!#REF!</definedName>
    <definedName name="_2_13">[24]UNIT081!#REF!</definedName>
    <definedName name="_2_14">[24]UNIT081!#REF!</definedName>
    <definedName name="_2_15">[24]UNIT081!#REF!</definedName>
    <definedName name="_2_16">[24]UNIT081!#REF!</definedName>
    <definedName name="_2_17">[24]UNIT081!#REF!</definedName>
    <definedName name="_2_18">[24]UNIT081!#REF!</definedName>
    <definedName name="_24_B_0__123Graph_XGráfico" hidden="1">[25]DATOS!#REF!</definedName>
    <definedName name="_3__123Graph_CCart_Utilidad" hidden="1">[12]EVA!$F$106:$I$106</definedName>
    <definedName name="_3_10_1">[24]UNIT081!#REF!</definedName>
    <definedName name="_3_10_2">[24]UNIT081!#REF!</definedName>
    <definedName name="_3_10_3">[24]UNIT081!#REF!</definedName>
    <definedName name="_3_10_4">[24]UNIT081!#REF!</definedName>
    <definedName name="_3_10_5">[24]UNIT081!#REF!</definedName>
    <definedName name="_3_11">[24]UNIT081!#REF!</definedName>
    <definedName name="_4__123Graph_LBL_ACart_Utilidad" hidden="1">[12]EVA!$F$109:$I$109</definedName>
    <definedName name="_4_10">[24]UNIT081!#REF!</definedName>
    <definedName name="_4_11">[24]UNIT081!#REF!</definedName>
    <definedName name="_4_12">[24]UNIT081!#REF!</definedName>
    <definedName name="_42C">#REF!</definedName>
    <definedName name="_42D">#REF!</definedName>
    <definedName name="_42E">#REF!</definedName>
    <definedName name="_44">#REF!</definedName>
    <definedName name="_5">[24]UNIT081!#REF!</definedName>
    <definedName name="_5__123Graph_LBL_BCart_Utilidad" hidden="1">[12]EVA!$F$110:$I$110</definedName>
    <definedName name="_5_10">[24]UNIT081!#REF!</definedName>
    <definedName name="_5_11">[24]UNIT081!#REF!</definedName>
    <definedName name="_5_12">[24]UNIT081!#REF!</definedName>
    <definedName name="_5_13">[24]UNIT081!#REF!</definedName>
    <definedName name="_5_14">[24]UNIT081!#REF!</definedName>
    <definedName name="_5_15">[24]UNIT081!#REF!</definedName>
    <definedName name="_5_16">[24]UNIT081!#REF!</definedName>
    <definedName name="_5_17">[24]UNIT081!#REF!</definedName>
    <definedName name="_5_18">[24]UNIT081!#REF!</definedName>
    <definedName name="_5_19">[24]UNIT081!#REF!</definedName>
    <definedName name="_5_20">[24]UNIT081!#REF!</definedName>
    <definedName name="_5_21">[24]UNIT081!#REF!</definedName>
    <definedName name="_5_22">[24]UNIT081!#REF!</definedName>
    <definedName name="_6">#REF!</definedName>
    <definedName name="_6___123Graph_AGráfico_4A" hidden="1">[16]DATOS!#REF!</definedName>
    <definedName name="_6__123Graph_LBL_CCart_Utilidad" hidden="1">[12]EVA!$F$111:$I$111</definedName>
    <definedName name="_6_0_0_F" hidden="1">#REF!</definedName>
    <definedName name="_7__123Graph_XCart_Utilidad" hidden="1">[12]EVA!$F$103:$I$103</definedName>
    <definedName name="_8___123Graph_BGráfico_4A" hidden="1">[16]DATOS!#REF!</definedName>
    <definedName name="_a1" localSheetId="3" hidden="1">{"TAB1",#N/A,TRUE,"GENERAL";"TAB2",#N/A,TRUE,"GENERAL";"TAB3",#N/A,TRUE,"GENERAL";"TAB4",#N/A,TRUE,"GENERAL";"TAB5",#N/A,TRUE,"GENERAL"}</definedName>
    <definedName name="_a1" localSheetId="5"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 localSheetId="3" hidden="1">{#N/A,#N/A,FALSE,"Costos Productos 6A";#N/A,#N/A,FALSE,"Costo Unitario Total H-94-12"}</definedName>
    <definedName name="_A2" localSheetId="5" hidden="1">{#N/A,#N/A,FALSE,"Costos Productos 6A";#N/A,#N/A,FALSE,"Costo Unitario Total H-94-12"}</definedName>
    <definedName name="_A2" hidden="1">{#N/A,#N/A,FALSE,"Costos Productos 6A";#N/A,#N/A,FALSE,"Costo Unitario Total H-94-12"}</definedName>
    <definedName name="_A20000">#REF!</definedName>
    <definedName name="_a3" localSheetId="3" hidden="1">{"TAB1",#N/A,TRUE,"GENERAL";"TAB2",#N/A,TRUE,"GENERAL";"TAB3",#N/A,TRUE,"GENERAL";"TAB4",#N/A,TRUE,"GENERAL";"TAB5",#N/A,TRUE,"GENERAL"}</definedName>
    <definedName name="_a3" localSheetId="5"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3" hidden="1">{"via1",#N/A,TRUE,"general";"via2",#N/A,TRUE,"general";"via3",#N/A,TRUE,"general"}</definedName>
    <definedName name="_a4" localSheetId="5" hidden="1">{"via1",#N/A,TRUE,"general";"via2",#N/A,TRUE,"general";"via3",#N/A,TRUE,"general"}</definedName>
    <definedName name="_a4" hidden="1">{"via1",#N/A,TRUE,"general";"via2",#N/A,TRUE,"general";"via3",#N/A,TRUE,"general"}</definedName>
    <definedName name="_a5" localSheetId="3" hidden="1">{"TAB1",#N/A,TRUE,"GENERAL";"TAB2",#N/A,TRUE,"GENERAL";"TAB3",#N/A,TRUE,"GENERAL";"TAB4",#N/A,TRUE,"GENERAL";"TAB5",#N/A,TRUE,"GENERAL"}</definedName>
    <definedName name="_a5" localSheetId="5" hidden="1">{"TAB1",#N/A,TRUE,"GENERAL";"TAB2",#N/A,TRUE,"GENERAL";"TAB3",#N/A,TRUE,"GENERAL";"TAB4",#N/A,TRUE,"GENERAL";"TAB5",#N/A,TRUE,"GENERAL"}</definedName>
    <definedName name="_a5" hidden="1">{"TAB1",#N/A,TRUE,"GENERAL";"TAB2",#N/A,TRUE,"GENERAL";"TAB3",#N/A,TRUE,"GENERAL";"TAB4",#N/A,TRUE,"GENERAL";"TAB5",#N/A,TRUE,"GENERAL"}</definedName>
    <definedName name="_a6" localSheetId="3" hidden="1">{"TAB1",#N/A,TRUE,"GENERAL";"TAB2",#N/A,TRUE,"GENERAL";"TAB3",#N/A,TRUE,"GENERAL";"TAB4",#N/A,TRUE,"GENERAL";"TAB5",#N/A,TRUE,"GENERAL"}</definedName>
    <definedName name="_a6" localSheetId="5" hidden="1">{"TAB1",#N/A,TRUE,"GENERAL";"TAB2",#N/A,TRUE,"GENERAL";"TAB3",#N/A,TRUE,"GENERAL";"TAB4",#N/A,TRUE,"GENERAL";"TAB5",#N/A,TRUE,"GENERAL"}</definedName>
    <definedName name="_a6" hidden="1">{"TAB1",#N/A,TRUE,"GENERAL";"TAB2",#N/A,TRUE,"GENERAL";"TAB3",#N/A,TRUE,"GENERAL";"TAB4",#N/A,TRUE,"GENERAL";"TAB5",#N/A,TRUE,"GENERAL"}</definedName>
    <definedName name="_AAS1" localSheetId="3" hidden="1">{#N/A,#N/A,TRUE,"INGENIERIA";#N/A,#N/A,TRUE,"COMPRAS";#N/A,#N/A,TRUE,"DIRECCION";#N/A,#N/A,TRUE,"RESUMEN"}</definedName>
    <definedName name="_AAS1" localSheetId="5" hidden="1">{#N/A,#N/A,TRUE,"INGENIERIA";#N/A,#N/A,TRUE,"COMPRAS";#N/A,#N/A,TRUE,"DIRECCION";#N/A,#N/A,TRUE,"RESUMEN"}</definedName>
    <definedName name="_AAS1" hidden="1">{#N/A,#N/A,TRUE,"INGENIERIA";#N/A,#N/A,TRUE,"COMPRAS";#N/A,#N/A,TRUE,"DIRECCION";#N/A,#N/A,TRUE,"RESUMEN"}</definedName>
    <definedName name="_ABC1" localSheetId="3" hidden="1">{#N/A,#N/A,TRUE,"1842CWN0"}</definedName>
    <definedName name="_ABC1" localSheetId="5" hidden="1">{#N/A,#N/A,TRUE,"1842CWN0"}</definedName>
    <definedName name="_ABC1" hidden="1">{#N/A,#N/A,TRUE,"1842CWN0"}</definedName>
    <definedName name="_abc2" localSheetId="3" hidden="1">{#N/A,#N/A,TRUE,"1842CWN0"}</definedName>
    <definedName name="_abc2" localSheetId="5" hidden="1">{#N/A,#N/A,TRUE,"1842CWN0"}</definedName>
    <definedName name="_abc2" hidden="1">{#N/A,#N/A,TRUE,"1842CWN0"}</definedName>
    <definedName name="_AFC1">[10]INV!$A$25:$D$28</definedName>
    <definedName name="_AFC3">[10]INV!$F$25:$I$28</definedName>
    <definedName name="_AFC5">[10]INV!$K$25:$N$28</definedName>
    <definedName name="_Afe1">'[26]2007 Database'!$E$2:$E$171,'[26]2007 Database'!$E$171:$E$172</definedName>
    <definedName name="_aiu2">[19]AIU!$J$105</definedName>
    <definedName name="_ALL4">#REF!</definedName>
    <definedName name="_APU1">[27]APU!$G$41</definedName>
    <definedName name="_APU10">[27]APU!$G$499</definedName>
    <definedName name="_APU11">[27]APU!$G$543</definedName>
    <definedName name="_APU13">[27]APU!$G$633</definedName>
    <definedName name="_APU14">[27]APU!$G$1439</definedName>
    <definedName name="_APU15">[27]APU!$G$1482</definedName>
    <definedName name="_APU18">[27]APU!$G$885</definedName>
    <definedName name="_APU2">[27]APU!$G$84</definedName>
    <definedName name="_APU20">[27]APU!$G$675</definedName>
    <definedName name="_APU21">[27]APU!$G$759</definedName>
    <definedName name="_APU22">[27]APU!$G$843</definedName>
    <definedName name="_APU221">#REF!</definedName>
    <definedName name="_APU23">[27]APU!$G$928</definedName>
    <definedName name="_APU25">[27]APU!$G$1053</definedName>
    <definedName name="_APU26">[27]APU!$G$1096</definedName>
    <definedName name="_APU27">[27]APU!$G$1139</definedName>
    <definedName name="_APU28">[27]APU!$G$1181</definedName>
    <definedName name="_APU3">[27]APU!$G$126</definedName>
    <definedName name="_APU30">[27]APU!$G$1267</definedName>
    <definedName name="_APU31">[27]APU!$G$1353</definedName>
    <definedName name="_APU38">[27]APU!$G$1734</definedName>
    <definedName name="_APU4">[27]APU!$G$212</definedName>
    <definedName name="_APU41">[27]APU!$G$1863</definedName>
    <definedName name="_APU42">[27]APU!$G$1906</definedName>
    <definedName name="_APU43">[27]APU!$G$1949</definedName>
    <definedName name="_APU44">[27]APU!$G$1991</definedName>
    <definedName name="_APU45">[27]APU!$G$2032</definedName>
    <definedName name="_APU46">[27]APU!$G$2075</definedName>
    <definedName name="_APU465" localSheetId="4">[28]!absc</definedName>
    <definedName name="_APU465" localSheetId="2">[28]!absc</definedName>
    <definedName name="_APU465" localSheetId="3">[28]!absc</definedName>
    <definedName name="_APU465" localSheetId="5">[28]!absc</definedName>
    <definedName name="_APU465">[28]!absc</definedName>
    <definedName name="_APU47">[27]APU!$G$2117</definedName>
    <definedName name="_APU48">[27]APU!$G$2159</definedName>
    <definedName name="_APU49">[27]APU!$G$2201</definedName>
    <definedName name="_APU5">[27]APU!$G$253</definedName>
    <definedName name="_APU52">[27]APU!$G$2326</definedName>
    <definedName name="_APU53">[27]APU!$G$2367</definedName>
    <definedName name="_APU54">[27]APU!$G$2409</definedName>
    <definedName name="_APU59">[27]APU!$G$2620</definedName>
    <definedName name="_APU6">[27]APU!$G$292</definedName>
    <definedName name="_APU60">[27]APU!$G$2662</definedName>
    <definedName name="_APU61">[27]APU!$G$2706</definedName>
    <definedName name="_APU64">[27]APU!$G$2828</definedName>
    <definedName name="_APU65">[27]APU!$G$2870</definedName>
    <definedName name="_APU66">[27]APU!$G$2911</definedName>
    <definedName name="_APU7">[27]APU!$G$334</definedName>
    <definedName name="_APU72">[27]APU!$G$3173</definedName>
    <definedName name="_APU74">[27]APU!$G$3251</definedName>
    <definedName name="_APU75">[27]APU!$G$3290</definedName>
    <definedName name="_APU76">[27]APU!$G$3329</definedName>
    <definedName name="_APU77">[27]APU!$G$169</definedName>
    <definedName name="_APU78">[27]APU!$G$1012</definedName>
    <definedName name="_apu79">[27]APU!$G$1310</definedName>
    <definedName name="_APU8">[27]APU!$G$376</definedName>
    <definedName name="_APU80">[27]APU!$G$3411</definedName>
    <definedName name="_APU81">[27]APU!$G$3454</definedName>
    <definedName name="_APU82">[27]APU!$G$3496</definedName>
    <definedName name="_APU83">[27]APU!$G$3538</definedName>
    <definedName name="_APU84">[27]APU!$G$3622</definedName>
    <definedName name="_APU85">[27]APU!$G$3580</definedName>
    <definedName name="_APU86">[27]APU!$G$3368</definedName>
    <definedName name="_APU9">[27]APU!$G$457</definedName>
    <definedName name="_B104067">#REF!</definedName>
    <definedName name="_B104068">#REF!</definedName>
    <definedName name="_B1040681">#REF!</definedName>
    <definedName name="_b2" localSheetId="3" hidden="1">{"TAB1",#N/A,TRUE,"GENERAL";"TAB2",#N/A,TRUE,"GENERAL";"TAB3",#N/A,TRUE,"GENERAL";"TAB4",#N/A,TRUE,"GENERAL";"TAB5",#N/A,TRUE,"GENERAL"}</definedName>
    <definedName name="_b2" localSheetId="5" hidden="1">{"TAB1",#N/A,TRUE,"GENERAL";"TAB2",#N/A,TRUE,"GENERAL";"TAB3",#N/A,TRUE,"GENERAL";"TAB4",#N/A,TRUE,"GENERAL";"TAB5",#N/A,TRUE,"GENERAL"}</definedName>
    <definedName name="_b2" hidden="1">{"TAB1",#N/A,TRUE,"GENERAL";"TAB2",#N/A,TRUE,"GENERAL";"TAB3",#N/A,TRUE,"GENERAL";"TAB4",#N/A,TRUE,"GENERAL";"TAB5",#N/A,TRUE,"GENERAL"}</definedName>
    <definedName name="_b3" localSheetId="3" hidden="1">{"TAB1",#N/A,TRUE,"GENERAL";"TAB2",#N/A,TRUE,"GENERAL";"TAB3",#N/A,TRUE,"GENERAL";"TAB4",#N/A,TRUE,"GENERAL";"TAB5",#N/A,TRUE,"GENERAL"}</definedName>
    <definedName name="_b3" localSheetId="5" hidden="1">{"TAB1",#N/A,TRUE,"GENERAL";"TAB2",#N/A,TRUE,"GENERAL";"TAB3",#N/A,TRUE,"GENERAL";"TAB4",#N/A,TRUE,"GENERAL";"TAB5",#N/A,TRUE,"GENERAL"}</definedName>
    <definedName name="_b3" hidden="1">{"TAB1",#N/A,TRUE,"GENERAL";"TAB2",#N/A,TRUE,"GENERAL";"TAB3",#N/A,TRUE,"GENERAL";"TAB4",#N/A,TRUE,"GENERAL";"TAB5",#N/A,TRUE,"GENERAL"}</definedName>
    <definedName name="_b4" localSheetId="3" hidden="1">{"TAB1",#N/A,TRUE,"GENERAL";"TAB2",#N/A,TRUE,"GENERAL";"TAB3",#N/A,TRUE,"GENERAL";"TAB4",#N/A,TRUE,"GENERAL";"TAB5",#N/A,TRUE,"GENERAL"}</definedName>
    <definedName name="_b4" localSheetId="5" hidden="1">{"TAB1",#N/A,TRUE,"GENERAL";"TAB2",#N/A,TRUE,"GENERAL";"TAB3",#N/A,TRUE,"GENERAL";"TAB4",#N/A,TRUE,"GENERAL";"TAB5",#N/A,TRUE,"GENERAL"}</definedName>
    <definedName name="_b4" hidden="1">{"TAB1",#N/A,TRUE,"GENERAL";"TAB2",#N/A,TRUE,"GENERAL";"TAB3",#N/A,TRUE,"GENERAL";"TAB4",#N/A,TRUE,"GENERAL";"TAB5",#N/A,TRUE,"GENERAL"}</definedName>
    <definedName name="_b5" localSheetId="3" hidden="1">{"TAB1",#N/A,TRUE,"GENERAL";"TAB2",#N/A,TRUE,"GENERAL";"TAB3",#N/A,TRUE,"GENERAL";"TAB4",#N/A,TRUE,"GENERAL";"TAB5",#N/A,TRUE,"GENERAL"}</definedName>
    <definedName name="_b5" localSheetId="5" hidden="1">{"TAB1",#N/A,TRUE,"GENERAL";"TAB2",#N/A,TRUE,"GENERAL";"TAB3",#N/A,TRUE,"GENERAL";"TAB4",#N/A,TRUE,"GENERAL";"TAB5",#N/A,TRUE,"GENERAL"}</definedName>
    <definedName name="_b5" hidden="1">{"TAB1",#N/A,TRUE,"GENERAL";"TAB2",#N/A,TRUE,"GENERAL";"TAB3",#N/A,TRUE,"GENERAL";"TAB4",#N/A,TRUE,"GENERAL";"TAB5",#N/A,TRUE,"GENERAL"}</definedName>
    <definedName name="_b6" localSheetId="3" hidden="1">{"TAB1",#N/A,TRUE,"GENERAL";"TAB2",#N/A,TRUE,"GENERAL";"TAB3",#N/A,TRUE,"GENERAL";"TAB4",#N/A,TRUE,"GENERAL";"TAB5",#N/A,TRUE,"GENERAL"}</definedName>
    <definedName name="_b6" localSheetId="5" hidden="1">{"TAB1",#N/A,TRUE,"GENERAL";"TAB2",#N/A,TRUE,"GENERAL";"TAB3",#N/A,TRUE,"GENERAL";"TAB4",#N/A,TRUE,"GENERAL";"TAB5",#N/A,TRUE,"GENERAL"}</definedName>
    <definedName name="_b6" hidden="1">{"TAB1",#N/A,TRUE,"GENERAL";"TAB2",#N/A,TRUE,"GENERAL";"TAB3",#N/A,TRUE,"GENERAL";"TAB4",#N/A,TRUE,"GENERAL";"TAB5",#N/A,TRUE,"GENERAL"}</definedName>
    <definedName name="_b7" localSheetId="3" hidden="1">{"via1",#N/A,TRUE,"general";"via2",#N/A,TRUE,"general";"via3",#N/A,TRUE,"general"}</definedName>
    <definedName name="_b7" localSheetId="5" hidden="1">{"via1",#N/A,TRUE,"general";"via2",#N/A,TRUE,"general";"via3",#N/A,TRUE,"general"}</definedName>
    <definedName name="_b7" hidden="1">{"via1",#N/A,TRUE,"general";"via2",#N/A,TRUE,"general";"via3",#N/A,TRUE,"general"}</definedName>
    <definedName name="_b8" localSheetId="3" hidden="1">{"via1",#N/A,TRUE,"general";"via2",#N/A,TRUE,"general";"via3",#N/A,TRUE,"general"}</definedName>
    <definedName name="_b8" localSheetId="5" hidden="1">{"via1",#N/A,TRUE,"general";"via2",#N/A,TRUE,"general";"via3",#N/A,TRUE,"general"}</definedName>
    <definedName name="_b8" hidden="1">{"via1",#N/A,TRUE,"general";"via2",#N/A,TRUE,"general";"via3",#N/A,TRUE,"general"}</definedName>
    <definedName name="_B93008">#REF!</definedName>
    <definedName name="_B93009">#REF!</definedName>
    <definedName name="_bb9" localSheetId="3" hidden="1">{"TAB1",#N/A,TRUE,"GENERAL";"TAB2",#N/A,TRUE,"GENERAL";"TAB3",#N/A,TRUE,"GENERAL";"TAB4",#N/A,TRUE,"GENERAL";"TAB5",#N/A,TRUE,"GENERAL"}</definedName>
    <definedName name="_bb9" localSheetId="5" hidden="1">{"TAB1",#N/A,TRUE,"GENERAL";"TAB2",#N/A,TRUE,"GENERAL";"TAB3",#N/A,TRUE,"GENERAL";"TAB4",#N/A,TRUE,"GENERAL";"TAB5",#N/A,TRUE,"GENERAL"}</definedName>
    <definedName name="_bb9" hidden="1">{"TAB1",#N/A,TRUE,"GENERAL";"TAB2",#N/A,TRUE,"GENERAL";"TAB3",#N/A,TRUE,"GENERAL";"TAB4",#N/A,TRUE,"GENERAL";"TAB5",#N/A,TRUE,"GENERAL"}</definedName>
    <definedName name="_bgb5" localSheetId="3" hidden="1">{"TAB1",#N/A,TRUE,"GENERAL";"TAB2",#N/A,TRUE,"GENERAL";"TAB3",#N/A,TRUE,"GENERAL";"TAB4",#N/A,TRUE,"GENERAL";"TAB5",#N/A,TRUE,"GENERAL"}</definedName>
    <definedName name="_bgb5" localSheetId="5" hidden="1">{"TAB1",#N/A,TRUE,"GENERAL";"TAB2",#N/A,TRUE,"GENERAL";"TAB3",#N/A,TRUE,"GENERAL";"TAB4",#N/A,TRUE,"GENERAL";"TAB5",#N/A,TRUE,"GENERAL"}</definedName>
    <definedName name="_bgb5" hidden="1">{"TAB1",#N/A,TRUE,"GENERAL";"TAB2",#N/A,TRUE,"GENERAL";"TAB3",#N/A,TRUE,"GENERAL";"TAB4",#N/A,TRUE,"GENERAL";"TAB5",#N/A,TRUE,"GENERAL"}</definedName>
    <definedName name="_BGC1">[10]INV!$A$5:$D$8</definedName>
    <definedName name="_BGC3">[10]INV!$F$5:$I$8</definedName>
    <definedName name="_BGC5">[10]INV!$K$5:$N$8</definedName>
    <definedName name="_CAC1">[10]INV!$A$19:$D$22</definedName>
    <definedName name="_CAC3">[10]INV!$F$19:$I$22</definedName>
    <definedName name="_CAC5">[10]INV!$K$19:$N$22</definedName>
    <definedName name="_CAP1">#REF!</definedName>
    <definedName name="_CMU005" hidden="1">#REF!</definedName>
    <definedName name="_cmu05">#REF!</definedName>
    <definedName name="_Cod1">#REF!</definedName>
    <definedName name="_compa">#REF!</definedName>
    <definedName name="_CON2200">#REF!</definedName>
    <definedName name="_CON2500">#REF!</definedName>
    <definedName name="_con3000">#REF!</definedName>
    <definedName name="_cua1">'[5]ALCANTARILLADO RAS'!$A$4:$B$14</definedName>
    <definedName name="_D128899">#REF!</definedName>
    <definedName name="_D128900">#REF!</definedName>
    <definedName name="_d129000">#REF!</definedName>
    <definedName name="_D77032">#REF!</definedName>
    <definedName name="_d77033">#REF!</definedName>
    <definedName name="_D770333">#REF!</definedName>
    <definedName name="_dhc1">[29]Dimensiones!$B$13</definedName>
    <definedName name="_dhc2">[29]Dimensiones!$B$17</definedName>
    <definedName name="_dhc3">[29]Dimensiones!$B$21</definedName>
    <definedName name="_dhc4">[29]Dimensiones!$B$25</definedName>
    <definedName name="_dhc5">[29]Dimensiones!$B$29</definedName>
    <definedName name="_Dist_Bin" hidden="1">[30]SABANA!#REF!</definedName>
    <definedName name="_DMD1">#REF!</definedName>
    <definedName name="_dvc1">[29]Dimensiones!$B$12</definedName>
    <definedName name="_dvc2">[29]Dimensiones!$B$16</definedName>
    <definedName name="_dvc3">[29]Dimensiones!$B$20</definedName>
    <definedName name="_dvc4">[29]Dimensiones!$B$24</definedName>
    <definedName name="_dvc5">[29]Dimensiones!$B$28</definedName>
    <definedName name="_eac1">[29]Dimensiones!$F$10</definedName>
    <definedName name="_eac2">[29]Dimensiones!$F$13</definedName>
    <definedName name="_eac3">[29]Dimensiones!$F$16</definedName>
    <definedName name="_eac4">[29]Dimensiones!$F$19</definedName>
    <definedName name="_eac5">[29]Dimensiones!$F$22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3" hidden="1">{"krl1",#N/A,FALSE,"kr";"krl2",#N/A,FALSE,"kr";"compara",#N/A,FALSE,"kr";"desconp1",#N/A,FALSE,"kr";"desconp12",#N/A,FALSE,"kr";"krnp1",#N/A,FALSE,"kr";"krnp2",#N/A,FALSE,"kr";"krp12avg",#N/A,FALSE,"kr";"krp1avg",#N/A,FALSE,"kr"}</definedName>
    <definedName name="_F" localSheetId="5" hidden="1">{"krl1",#N/A,FALSE,"kr";"krl2",#N/A,FALSE,"kr";"compara",#N/A,FALSE,"kr";"desconp1",#N/A,FALSE,"kr";"desconp12",#N/A,FALSE,"kr";"krnp1",#N/A,FALSE,"kr";"krnp2",#N/A,FALSE,"kr";"krp12avg",#N/A,FALSE,"kr";"krp1avg",#N/A,FALSE,"kr"}</definedName>
    <definedName name="_F" hidden="1">{"krl1",#N/A,FALSE,"kr";"krl2",#N/A,FALSE,"kr";"compara",#N/A,FALSE,"kr";"desconp1",#N/A,FALSE,"kr";"desconp12",#N/A,FALSE,"kr";"krnp1",#N/A,FALSE,"kr";"krnp2",#N/A,FALSE,"kr";"krp12avg",#N/A,FALSE,"kr";"krp1avg",#N/A,FALSE,"kr"}</definedName>
    <definedName name="_FC">#REF!</definedName>
    <definedName name="_fcv1">#REF!</definedName>
    <definedName name="_FEB1">#REF!</definedName>
    <definedName name="_FEC5">[8]datos!$N$2,[8]datos!$N$2:$N$500</definedName>
    <definedName name="_Fill" hidden="1">'[31]7422CW00'!#REF!</definedName>
    <definedName name="_xlnm._FilterDatabase" hidden="1">'[32]46W9'!#REF!</definedName>
    <definedName name="_Filterdatabase2" hidden="1">'[32]46W9'!#REF!</definedName>
    <definedName name="_FOR1">#REF!</definedName>
    <definedName name="_FS01" localSheetId="3">[0]!ERR</definedName>
    <definedName name="_FS01" localSheetId="5">[0]!ERR</definedName>
    <definedName name="_FS01">[0]!ERR</definedName>
    <definedName name="_g2" localSheetId="3" hidden="1">{"TAB1",#N/A,TRUE,"GENERAL";"TAB2",#N/A,TRUE,"GENERAL";"TAB3",#N/A,TRUE,"GENERAL";"TAB4",#N/A,TRUE,"GENERAL";"TAB5",#N/A,TRUE,"GENERAL"}</definedName>
    <definedName name="_g2" localSheetId="5" hidden="1">{"TAB1",#N/A,TRUE,"GENERAL";"TAB2",#N/A,TRUE,"GENERAL";"TAB3",#N/A,TRUE,"GENERAL";"TAB4",#N/A,TRUE,"GENERAL";"TAB5",#N/A,TRUE,"GENERAL"}</definedName>
    <definedName name="_g2" hidden="1">{"TAB1",#N/A,TRUE,"GENERAL";"TAB2",#N/A,TRUE,"GENERAL";"TAB3",#N/A,TRUE,"GENERAL";"TAB4",#N/A,TRUE,"GENERAL";"TAB5",#N/A,TRUE,"GENERAL"}</definedName>
    <definedName name="_g3" localSheetId="3" hidden="1">{"via1",#N/A,TRUE,"general";"via2",#N/A,TRUE,"general";"via3",#N/A,TRUE,"general"}</definedName>
    <definedName name="_g3" localSheetId="5" hidden="1">{"via1",#N/A,TRUE,"general";"via2",#N/A,TRUE,"general";"via3",#N/A,TRUE,"general"}</definedName>
    <definedName name="_g3" hidden="1">{"via1",#N/A,TRUE,"general";"via2",#N/A,TRUE,"general";"via3",#N/A,TRUE,"general"}</definedName>
    <definedName name="_g4" localSheetId="3" hidden="1">{"via1",#N/A,TRUE,"general";"via2",#N/A,TRUE,"general";"via3",#N/A,TRUE,"general"}</definedName>
    <definedName name="_g4" localSheetId="5" hidden="1">{"via1",#N/A,TRUE,"general";"via2",#N/A,TRUE,"general";"via3",#N/A,TRUE,"general"}</definedName>
    <definedName name="_g4" hidden="1">{"via1",#N/A,TRUE,"general";"via2",#N/A,TRUE,"general";"via3",#N/A,TRUE,"general"}</definedName>
    <definedName name="_g5" localSheetId="3" hidden="1">{"via1",#N/A,TRUE,"general";"via2",#N/A,TRUE,"general";"via3",#N/A,TRUE,"general"}</definedName>
    <definedName name="_g5" localSheetId="5" hidden="1">{"via1",#N/A,TRUE,"general";"via2",#N/A,TRUE,"general";"via3",#N/A,TRUE,"general"}</definedName>
    <definedName name="_g5" hidden="1">{"via1",#N/A,TRUE,"general";"via2",#N/A,TRUE,"general";"via3",#N/A,TRUE,"general"}</definedName>
    <definedName name="_g6" localSheetId="3" hidden="1">{"via1",#N/A,TRUE,"general";"via2",#N/A,TRUE,"general";"via3",#N/A,TRUE,"general"}</definedName>
    <definedName name="_g6" localSheetId="5" hidden="1">{"via1",#N/A,TRUE,"general";"via2",#N/A,TRUE,"general";"via3",#N/A,TRUE,"general"}</definedName>
    <definedName name="_g6" hidden="1">{"via1",#N/A,TRUE,"general";"via2",#N/A,TRUE,"general";"via3",#N/A,TRUE,"general"}</definedName>
    <definedName name="_g7" localSheetId="3" hidden="1">{"TAB1",#N/A,TRUE,"GENERAL";"TAB2",#N/A,TRUE,"GENERAL";"TAB3",#N/A,TRUE,"GENERAL";"TAB4",#N/A,TRUE,"GENERAL";"TAB5",#N/A,TRUE,"GENERAL"}</definedName>
    <definedName name="_g7" localSheetId="5" hidden="1">{"TAB1",#N/A,TRUE,"GENERAL";"TAB2",#N/A,TRUE,"GENERAL";"TAB3",#N/A,TRUE,"GENERAL";"TAB4",#N/A,TRUE,"GENERAL";"TAB5",#N/A,TRUE,"GENERAL"}</definedName>
    <definedName name="_g7" hidden="1">{"TAB1",#N/A,TRUE,"GENERAL";"TAB2",#N/A,TRUE,"GENERAL";"TAB3",#N/A,TRUE,"GENERAL";"TAB4",#N/A,TRUE,"GENERAL";"TAB5",#N/A,TRUE,"GENERAL"}</definedName>
    <definedName name="_GALAN">#REF!</definedName>
    <definedName name="_GR1" localSheetId="3" hidden="1">{"TAB1",#N/A,TRUE,"GENERAL";"TAB2",#N/A,TRUE,"GENERAL";"TAB3",#N/A,TRUE,"GENERAL";"TAB4",#N/A,TRUE,"GENERAL";"TAB5",#N/A,TRUE,"GENERAL"}</definedName>
    <definedName name="_GR1" localSheetId="5" hidden="1">{"TAB1",#N/A,TRUE,"GENERAL";"TAB2",#N/A,TRUE,"GENERAL";"TAB3",#N/A,TRUE,"GENERAL";"TAB4",#N/A,TRUE,"GENERAL";"TAB5",#N/A,TRUE,"GENERAL"}</definedName>
    <definedName name="_GR1" hidden="1">{"TAB1",#N/A,TRUE,"GENERAL";"TAB2",#N/A,TRUE,"GENERAL";"TAB3",#N/A,TRUE,"GENERAL";"TAB4",#N/A,TRUE,"GENERAL";"TAB5",#N/A,TRUE,"GENERAL"}</definedName>
    <definedName name="_gtr4" localSheetId="3" hidden="1">{"via1",#N/A,TRUE,"general";"via2",#N/A,TRUE,"general";"via3",#N/A,TRUE,"general"}</definedName>
    <definedName name="_gtr4" localSheetId="5" hidden="1">{"via1",#N/A,TRUE,"general";"via2",#N/A,TRUE,"general";"via3",#N/A,TRUE,"general"}</definedName>
    <definedName name="_gtr4" hidden="1">{"via1",#N/A,TRUE,"general";"via2",#N/A,TRUE,"general";"via3",#N/A,TRUE,"general"}</definedName>
    <definedName name="_h2" localSheetId="3" hidden="1">{"via1",#N/A,TRUE,"general";"via2",#N/A,TRUE,"general";"via3",#N/A,TRUE,"general"}</definedName>
    <definedName name="_h2" localSheetId="5" hidden="1">{"via1",#N/A,TRUE,"general";"via2",#N/A,TRUE,"general";"via3",#N/A,TRUE,"general"}</definedName>
    <definedName name="_h2" hidden="1">{"via1",#N/A,TRUE,"general";"via2",#N/A,TRUE,"general";"via3",#N/A,TRUE,"general"}</definedName>
    <definedName name="_h3" localSheetId="3" hidden="1">{"via1",#N/A,TRUE,"general";"via2",#N/A,TRUE,"general";"via3",#N/A,TRUE,"general"}</definedName>
    <definedName name="_h3" localSheetId="5" hidden="1">{"via1",#N/A,TRUE,"general";"via2",#N/A,TRUE,"general";"via3",#N/A,TRUE,"general"}</definedName>
    <definedName name="_h3" hidden="1">{"via1",#N/A,TRUE,"general";"via2",#N/A,TRUE,"general";"via3",#N/A,TRUE,"general"}</definedName>
    <definedName name="_h4" localSheetId="3" hidden="1">{"TAB1",#N/A,TRUE,"GENERAL";"TAB2",#N/A,TRUE,"GENERAL";"TAB3",#N/A,TRUE,"GENERAL";"TAB4",#N/A,TRUE,"GENERAL";"TAB5",#N/A,TRUE,"GENERAL"}</definedName>
    <definedName name="_h4" localSheetId="5" hidden="1">{"TAB1",#N/A,TRUE,"GENERAL";"TAB2",#N/A,TRUE,"GENERAL";"TAB3",#N/A,TRUE,"GENERAL";"TAB4",#N/A,TRUE,"GENERAL";"TAB5",#N/A,TRUE,"GENERAL"}</definedName>
    <definedName name="_h4" hidden="1">{"TAB1",#N/A,TRUE,"GENERAL";"TAB2",#N/A,TRUE,"GENERAL";"TAB3",#N/A,TRUE,"GENERAL";"TAB4",#N/A,TRUE,"GENERAL";"TAB5",#N/A,TRUE,"GENERAL"}</definedName>
    <definedName name="_h5" localSheetId="3" hidden="1">{"TAB1",#N/A,TRUE,"GENERAL";"TAB2",#N/A,TRUE,"GENERAL";"TAB3",#N/A,TRUE,"GENERAL";"TAB4",#N/A,TRUE,"GENERAL";"TAB5",#N/A,TRUE,"GENERAL"}</definedName>
    <definedName name="_h5" localSheetId="5" hidden="1">{"TAB1",#N/A,TRUE,"GENERAL";"TAB2",#N/A,TRUE,"GENERAL";"TAB3",#N/A,TRUE,"GENERAL";"TAB4",#N/A,TRUE,"GENERAL";"TAB5",#N/A,TRUE,"GENERAL"}</definedName>
    <definedName name="_h5" hidden="1">{"TAB1",#N/A,TRUE,"GENERAL";"TAB2",#N/A,TRUE,"GENERAL";"TAB3",#N/A,TRUE,"GENERAL";"TAB4",#N/A,TRUE,"GENERAL";"TAB5",#N/A,TRUE,"GENERAL"}</definedName>
    <definedName name="_h6" localSheetId="3" hidden="1">{"via1",#N/A,TRUE,"general";"via2",#N/A,TRUE,"general";"via3",#N/A,TRUE,"general"}</definedName>
    <definedName name="_h6" localSheetId="5" hidden="1">{"via1",#N/A,TRUE,"general";"via2",#N/A,TRUE,"general";"via3",#N/A,TRUE,"general"}</definedName>
    <definedName name="_h6" hidden="1">{"via1",#N/A,TRUE,"general";"via2",#N/A,TRUE,"general";"via3",#N/A,TRUE,"general"}</definedName>
    <definedName name="_h7" localSheetId="3" hidden="1">{"TAB1",#N/A,TRUE,"GENERAL";"TAB2",#N/A,TRUE,"GENERAL";"TAB3",#N/A,TRUE,"GENERAL";"TAB4",#N/A,TRUE,"GENERAL";"TAB5",#N/A,TRUE,"GENERAL"}</definedName>
    <definedName name="_h7" localSheetId="5" hidden="1">{"TAB1",#N/A,TRUE,"GENERAL";"TAB2",#N/A,TRUE,"GENERAL";"TAB3",#N/A,TRUE,"GENERAL";"TAB4",#N/A,TRUE,"GENERAL";"TAB5",#N/A,TRUE,"GENERAL"}</definedName>
    <definedName name="_h7" hidden="1">{"TAB1",#N/A,TRUE,"GENERAL";"TAB2",#N/A,TRUE,"GENERAL";"TAB3",#N/A,TRUE,"GENERAL";"TAB4",#N/A,TRUE,"GENERAL";"TAB5",#N/A,TRUE,"GENERAL"}</definedName>
    <definedName name="_h8" localSheetId="3" hidden="1">{"via1",#N/A,TRUE,"general";"via2",#N/A,TRUE,"general";"via3",#N/A,TRUE,"general"}</definedName>
    <definedName name="_h8" localSheetId="5" hidden="1">{"via1",#N/A,TRUE,"general";"via2",#N/A,TRUE,"general";"via3",#N/A,TRUE,"general"}</definedName>
    <definedName name="_h8" hidden="1">{"via1",#N/A,TRUE,"general";"via2",#N/A,TRUE,"general";"via3",#N/A,TRUE,"general"}</definedName>
    <definedName name="_hac1">[29]Dimensiones!$F$8</definedName>
    <definedName name="_hac2">[29]Dimensiones!$F$11</definedName>
    <definedName name="_hac3">[29]Dimensiones!$F$14</definedName>
    <definedName name="_hac4">[29]Dimensiones!$F$17</definedName>
    <definedName name="_hac5">[29]Dimensiones!$F$20</definedName>
    <definedName name="_hfh7" localSheetId="3" hidden="1">{"via1",#N/A,TRUE,"general";"via2",#N/A,TRUE,"general";"via3",#N/A,TRUE,"general"}</definedName>
    <definedName name="_hfh7" localSheetId="5" hidden="1">{"via1",#N/A,TRUE,"general";"via2",#N/A,TRUE,"general";"via3",#N/A,TRUE,"general"}</definedName>
    <definedName name="_hfh7" hidden="1">{"via1",#N/A,TRUE,"general";"via2",#N/A,TRUE,"general";"via3",#N/A,TRUE,"general"}</definedName>
    <definedName name="_hhg1" localSheetId="3" hidden="1">{#N/A,#N/A,TRUE,"1842CWN0"}</definedName>
    <definedName name="_hhg1" localSheetId="5" hidden="1">{#N/A,#N/A,TRUE,"1842CWN0"}</definedName>
    <definedName name="_hhg1" hidden="1">{#N/A,#N/A,TRUE,"1842CWN0"}</definedName>
    <definedName name="_HUM1">[9]DATBAND!$I$3:$I$469</definedName>
    <definedName name="_HUM2">[9]DATBAND!$J$3:$J$453</definedName>
    <definedName name="_i1">#REF!</definedName>
    <definedName name="_i4" localSheetId="3" hidden="1">{"via1",#N/A,TRUE,"general";"via2",#N/A,TRUE,"general";"via3",#N/A,TRUE,"general"}</definedName>
    <definedName name="_i4" localSheetId="5" hidden="1">{"via1",#N/A,TRUE,"general";"via2",#N/A,TRUE,"general";"via3",#N/A,TRUE,"general"}</definedName>
    <definedName name="_i4" hidden="1">{"via1",#N/A,TRUE,"general";"via2",#N/A,TRUE,"general";"via3",#N/A,TRUE,"general"}</definedName>
    <definedName name="_i5" localSheetId="3" hidden="1">{"TAB1",#N/A,TRUE,"GENERAL";"TAB2",#N/A,TRUE,"GENERAL";"TAB3",#N/A,TRUE,"GENERAL";"TAB4",#N/A,TRUE,"GENERAL";"TAB5",#N/A,TRUE,"GENERAL"}</definedName>
    <definedName name="_i5" localSheetId="5" hidden="1">{"TAB1",#N/A,TRUE,"GENERAL";"TAB2",#N/A,TRUE,"GENERAL";"TAB3",#N/A,TRUE,"GENERAL";"TAB4",#N/A,TRUE,"GENERAL";"TAB5",#N/A,TRUE,"GENERAL"}</definedName>
    <definedName name="_i5" hidden="1">{"TAB1",#N/A,TRUE,"GENERAL";"TAB2",#N/A,TRUE,"GENERAL";"TAB3",#N/A,TRUE,"GENERAL";"TAB4",#N/A,TRUE,"GENERAL";"TAB5",#N/A,TRUE,"GENERAL"}</definedName>
    <definedName name="_i6" localSheetId="3" hidden="1">{"TAB1",#N/A,TRUE,"GENERAL";"TAB2",#N/A,TRUE,"GENERAL";"TAB3",#N/A,TRUE,"GENERAL";"TAB4",#N/A,TRUE,"GENERAL";"TAB5",#N/A,TRUE,"GENERAL"}</definedName>
    <definedName name="_i6" localSheetId="5" hidden="1">{"TAB1",#N/A,TRUE,"GENERAL";"TAB2",#N/A,TRUE,"GENERAL";"TAB3",#N/A,TRUE,"GENERAL";"TAB4",#N/A,TRUE,"GENERAL";"TAB5",#N/A,TRUE,"GENERAL"}</definedName>
    <definedName name="_i6" hidden="1">{"TAB1",#N/A,TRUE,"GENERAL";"TAB2",#N/A,TRUE,"GENERAL";"TAB3",#N/A,TRUE,"GENERAL";"TAB4",#N/A,TRUE,"GENERAL";"TAB5",#N/A,TRUE,"GENERAL"}</definedName>
    <definedName name="_i7" localSheetId="3" hidden="1">{"via1",#N/A,TRUE,"general";"via2",#N/A,TRUE,"general";"via3",#N/A,TRUE,"general"}</definedName>
    <definedName name="_i7" localSheetId="5" hidden="1">{"via1",#N/A,TRUE,"general";"via2",#N/A,TRUE,"general";"via3",#N/A,TRUE,"general"}</definedName>
    <definedName name="_i7" hidden="1">{"via1",#N/A,TRUE,"general";"via2",#N/A,TRUE,"general";"via3",#N/A,TRUE,"general"}</definedName>
    <definedName name="_i77" localSheetId="3" hidden="1">{"TAB1",#N/A,TRUE,"GENERAL";"TAB2",#N/A,TRUE,"GENERAL";"TAB3",#N/A,TRUE,"GENERAL";"TAB4",#N/A,TRUE,"GENERAL";"TAB5",#N/A,TRUE,"GENERAL"}</definedName>
    <definedName name="_i77" localSheetId="5" hidden="1">{"TAB1",#N/A,TRUE,"GENERAL";"TAB2",#N/A,TRUE,"GENERAL";"TAB3",#N/A,TRUE,"GENERAL";"TAB4",#N/A,TRUE,"GENERAL";"TAB5",#N/A,TRUE,"GENERAL"}</definedName>
    <definedName name="_i77" hidden="1">{"TAB1",#N/A,TRUE,"GENERAL";"TAB2",#N/A,TRUE,"GENERAL";"TAB3",#N/A,TRUE,"GENERAL";"TAB4",#N/A,TRUE,"GENERAL";"TAB5",#N/A,TRUE,"GENERAL"}</definedName>
    <definedName name="_i8" localSheetId="3" hidden="1">{"via1",#N/A,TRUE,"general";"via2",#N/A,TRUE,"general";"via3",#N/A,TRUE,"general"}</definedName>
    <definedName name="_i8" localSheetId="5" hidden="1">{"via1",#N/A,TRUE,"general";"via2",#N/A,TRUE,"general";"via3",#N/A,TRUE,"general"}</definedName>
    <definedName name="_i8" hidden="1">{"via1",#N/A,TRUE,"general";"via2",#N/A,TRUE,"general";"via3",#N/A,TRUE,"general"}</definedName>
    <definedName name="_i9" localSheetId="3" hidden="1">{"TAB1",#N/A,TRUE,"GENERAL";"TAB2",#N/A,TRUE,"GENERAL";"TAB3",#N/A,TRUE,"GENERAL";"TAB4",#N/A,TRUE,"GENERAL";"TAB5",#N/A,TRUE,"GENERAL"}</definedName>
    <definedName name="_i9" localSheetId="5" hidden="1">{"TAB1",#N/A,TRUE,"GENERAL";"TAB2",#N/A,TRUE,"GENERAL";"TAB3",#N/A,TRUE,"GENERAL";"TAB4",#N/A,TRUE,"GENERAL";"TAB5",#N/A,TRUE,"GENERAL"}</definedName>
    <definedName name="_i9" hidden="1">{"TAB1",#N/A,TRUE,"GENERAL";"TAB2",#N/A,TRUE,"GENERAL";"TAB3",#N/A,TRUE,"GENERAL";"TAB4",#N/A,TRUE,"GENERAL";"TAB5",#N/A,TRUE,"GENERAL"}</definedName>
    <definedName name="_INF1">#REF!</definedName>
    <definedName name="_IPC2002">#REF!</definedName>
    <definedName name="_ITM4">#REF!</definedName>
    <definedName name="_k3" localSheetId="3" hidden="1">{"TAB1",#N/A,TRUE,"GENERAL";"TAB2",#N/A,TRUE,"GENERAL";"TAB3",#N/A,TRUE,"GENERAL";"TAB4",#N/A,TRUE,"GENERAL";"TAB5",#N/A,TRUE,"GENERAL"}</definedName>
    <definedName name="_k3" localSheetId="5" hidden="1">{"TAB1",#N/A,TRUE,"GENERAL";"TAB2",#N/A,TRUE,"GENERAL";"TAB3",#N/A,TRUE,"GENERAL";"TAB4",#N/A,TRUE,"GENERAL";"TAB5",#N/A,TRUE,"GENERAL"}</definedName>
    <definedName name="_k3" hidden="1">{"TAB1",#N/A,TRUE,"GENERAL";"TAB2",#N/A,TRUE,"GENERAL";"TAB3",#N/A,TRUE,"GENERAL";"TAB4",#N/A,TRUE,"GENERAL";"TAB5",#N/A,TRUE,"GENERAL"}</definedName>
    <definedName name="_k4" localSheetId="3" hidden="1">{"via1",#N/A,TRUE,"general";"via2",#N/A,TRUE,"general";"via3",#N/A,TRUE,"general"}</definedName>
    <definedName name="_k4" localSheetId="5" hidden="1">{"via1",#N/A,TRUE,"general";"via2",#N/A,TRUE,"general";"via3",#N/A,TRUE,"general"}</definedName>
    <definedName name="_k4" hidden="1">{"via1",#N/A,TRUE,"general";"via2",#N/A,TRUE,"general";"via3",#N/A,TRUE,"general"}</definedName>
    <definedName name="_k5" localSheetId="3" hidden="1">{"via1",#N/A,TRUE,"general";"via2",#N/A,TRUE,"general";"via3",#N/A,TRUE,"general"}</definedName>
    <definedName name="_k5" localSheetId="5" hidden="1">{"via1",#N/A,TRUE,"general";"via2",#N/A,TRUE,"general";"via3",#N/A,TRUE,"general"}</definedName>
    <definedName name="_k5" hidden="1">{"via1",#N/A,TRUE,"general";"via2",#N/A,TRUE,"general";"via3",#N/A,TRUE,"general"}</definedName>
    <definedName name="_k6" localSheetId="3" hidden="1">{"TAB1",#N/A,TRUE,"GENERAL";"TAB2",#N/A,TRUE,"GENERAL";"TAB3",#N/A,TRUE,"GENERAL";"TAB4",#N/A,TRUE,"GENERAL";"TAB5",#N/A,TRUE,"GENERAL"}</definedName>
    <definedName name="_k6" localSheetId="5" hidden="1">{"TAB1",#N/A,TRUE,"GENERAL";"TAB2",#N/A,TRUE,"GENERAL";"TAB3",#N/A,TRUE,"GENERAL";"TAB4",#N/A,TRUE,"GENERAL";"TAB5",#N/A,TRUE,"GENERAL"}</definedName>
    <definedName name="_k6" hidden="1">{"TAB1",#N/A,TRUE,"GENERAL";"TAB2",#N/A,TRUE,"GENERAL";"TAB3",#N/A,TRUE,"GENERAL";"TAB4",#N/A,TRUE,"GENERAL";"TAB5",#N/A,TRUE,"GENERAL"}</definedName>
    <definedName name="_k7" localSheetId="3" hidden="1">{"via1",#N/A,TRUE,"general";"via2",#N/A,TRUE,"general";"via3",#N/A,TRUE,"general"}</definedName>
    <definedName name="_k7" localSheetId="5" hidden="1">{"via1",#N/A,TRUE,"general";"via2",#N/A,TRUE,"general";"via3",#N/A,TRUE,"general"}</definedName>
    <definedName name="_k7" hidden="1">{"via1",#N/A,TRUE,"general";"via2",#N/A,TRUE,"general";"via3",#N/A,TRUE,"general"}</definedName>
    <definedName name="_k8" localSheetId="3" hidden="1">{"via1",#N/A,TRUE,"general";"via2",#N/A,TRUE,"general";"via3",#N/A,TRUE,"general"}</definedName>
    <definedName name="_k8" localSheetId="5" hidden="1">{"via1",#N/A,TRUE,"general";"via2",#N/A,TRUE,"general";"via3",#N/A,TRUE,"general"}</definedName>
    <definedName name="_k8" hidden="1">{"via1",#N/A,TRUE,"general";"via2",#N/A,TRUE,"general";"via3",#N/A,TRUE,"general"}</definedName>
    <definedName name="_k9" localSheetId="3" hidden="1">{"TAB1",#N/A,TRUE,"GENERAL";"TAB2",#N/A,TRUE,"GENERAL";"TAB3",#N/A,TRUE,"GENERAL";"TAB4",#N/A,TRUE,"GENERAL";"TAB5",#N/A,TRUE,"GENERAL"}</definedName>
    <definedName name="_k9" localSheetId="5"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2" hidden="1">#REF!</definedName>
    <definedName name="_key3" hidden="1">#REF!</definedName>
    <definedName name="_kjk6" localSheetId="3" hidden="1">{"TAB1",#N/A,TRUE,"GENERAL";"TAB2",#N/A,TRUE,"GENERAL";"TAB3",#N/A,TRUE,"GENERAL";"TAB4",#N/A,TRUE,"GENERAL";"TAB5",#N/A,TRUE,"GENERAL"}</definedName>
    <definedName name="_kjk6" localSheetId="5" hidden="1">{"TAB1",#N/A,TRUE,"GENERAL";"TAB2",#N/A,TRUE,"GENERAL";"TAB3",#N/A,TRUE,"GENERAL";"TAB4",#N/A,TRUE,"GENERAL";"TAB5",#N/A,TRUE,"GENERAL"}</definedName>
    <definedName name="_kjk6" hidden="1">{"TAB1",#N/A,TRUE,"GENERAL";"TAB2",#N/A,TRUE,"GENERAL";"TAB3",#N/A,TRUE,"GENERAL";"TAB4",#N/A,TRUE,"GENERAL";"TAB5",#N/A,TRUE,"GENERAL"}</definedName>
    <definedName name="_lac1">[29]Dimensiones!$F$9</definedName>
    <definedName name="_lac2">[29]Dimensiones!$F$12</definedName>
    <definedName name="_lac3">[29]Dimensiones!$F$15</definedName>
    <definedName name="_lac4">[29]Dimensiones!$F$18</definedName>
    <definedName name="_lac5">[29]Dimensiones!$F$21</definedName>
    <definedName name="_lar03">#REF!</definedName>
    <definedName name="_LMO1">[21]MO!$A$2:$A$188</definedName>
    <definedName name="_m3" localSheetId="3" hidden="1">{"via1",#N/A,TRUE,"general";"via2",#N/A,TRUE,"general";"via3",#N/A,TRUE,"general"}</definedName>
    <definedName name="_m3" localSheetId="5" hidden="1">{"via1",#N/A,TRUE,"general";"via2",#N/A,TRUE,"general";"via3",#N/A,TRUE,"general"}</definedName>
    <definedName name="_m3" hidden="1">{"via1",#N/A,TRUE,"general";"via2",#N/A,TRUE,"general";"via3",#N/A,TRUE,"general"}</definedName>
    <definedName name="_m4" localSheetId="3" hidden="1">{"TAB1",#N/A,TRUE,"GENERAL";"TAB2",#N/A,TRUE,"GENERAL";"TAB3",#N/A,TRUE,"GENERAL";"TAB4",#N/A,TRUE,"GENERAL";"TAB5",#N/A,TRUE,"GENERAL"}</definedName>
    <definedName name="_m4" localSheetId="5" hidden="1">{"TAB1",#N/A,TRUE,"GENERAL";"TAB2",#N/A,TRUE,"GENERAL";"TAB3",#N/A,TRUE,"GENERAL";"TAB4",#N/A,TRUE,"GENERAL";"TAB5",#N/A,TRUE,"GENERAL"}</definedName>
    <definedName name="_m4" hidden="1">{"TAB1",#N/A,TRUE,"GENERAL";"TAB2",#N/A,TRUE,"GENERAL";"TAB3",#N/A,TRUE,"GENERAL";"TAB4",#N/A,TRUE,"GENERAL";"TAB5",#N/A,TRUE,"GENERAL"}</definedName>
    <definedName name="_m5" localSheetId="3" hidden="1">{"via1",#N/A,TRUE,"general";"via2",#N/A,TRUE,"general";"via3",#N/A,TRUE,"general"}</definedName>
    <definedName name="_m5" localSheetId="5" hidden="1">{"via1",#N/A,TRUE,"general";"via2",#N/A,TRUE,"general";"via3",#N/A,TRUE,"general"}</definedName>
    <definedName name="_m5" hidden="1">{"via1",#N/A,TRUE,"general";"via2",#N/A,TRUE,"general";"via3",#N/A,TRUE,"general"}</definedName>
    <definedName name="_m6" localSheetId="3" hidden="1">{"TAB1",#N/A,TRUE,"GENERAL";"TAB2",#N/A,TRUE,"GENERAL";"TAB3",#N/A,TRUE,"GENERAL";"TAB4",#N/A,TRUE,"GENERAL";"TAB5",#N/A,TRUE,"GENERAL"}</definedName>
    <definedName name="_m6" localSheetId="5" hidden="1">{"TAB1",#N/A,TRUE,"GENERAL";"TAB2",#N/A,TRUE,"GENERAL";"TAB3",#N/A,TRUE,"GENERAL";"TAB4",#N/A,TRUE,"GENERAL";"TAB5",#N/A,TRUE,"GENERAL"}</definedName>
    <definedName name="_m6" hidden="1">{"TAB1",#N/A,TRUE,"GENERAL";"TAB2",#N/A,TRUE,"GENERAL";"TAB3",#N/A,TRUE,"GENERAL";"TAB4",#N/A,TRUE,"GENERAL";"TAB5",#N/A,TRUE,"GENERAL"}</definedName>
    <definedName name="_m7" localSheetId="3" hidden="1">{"TAB1",#N/A,TRUE,"GENERAL";"TAB2",#N/A,TRUE,"GENERAL";"TAB3",#N/A,TRUE,"GENERAL";"TAB4",#N/A,TRUE,"GENERAL";"TAB5",#N/A,TRUE,"GENERAL"}</definedName>
    <definedName name="_m7" localSheetId="5" hidden="1">{"TAB1",#N/A,TRUE,"GENERAL";"TAB2",#N/A,TRUE,"GENERAL";"TAB3",#N/A,TRUE,"GENERAL";"TAB4",#N/A,TRUE,"GENERAL";"TAB5",#N/A,TRUE,"GENERAL"}</definedName>
    <definedName name="_m7" hidden="1">{"TAB1",#N/A,TRUE,"GENERAL";"TAB2",#N/A,TRUE,"GENERAL";"TAB3",#N/A,TRUE,"GENERAL";"TAB4",#N/A,TRUE,"GENERAL";"TAB5",#N/A,TRUE,"GENERAL"}</definedName>
    <definedName name="_m8" localSheetId="3" hidden="1">{"via1",#N/A,TRUE,"general";"via2",#N/A,TRUE,"general";"via3",#N/A,TRUE,"general"}</definedName>
    <definedName name="_m8" localSheetId="5" hidden="1">{"via1",#N/A,TRUE,"general";"via2",#N/A,TRUE,"general";"via3",#N/A,TRUE,"general"}</definedName>
    <definedName name="_m8" hidden="1">{"via1",#N/A,TRUE,"general";"via2",#N/A,TRUE,"general";"via3",#N/A,TRUE,"general"}</definedName>
    <definedName name="_m9" localSheetId="3" hidden="1">{"via1",#N/A,TRUE,"general";"via2",#N/A,TRUE,"general";"via3",#N/A,TRUE,"general"}</definedName>
    <definedName name="_m9" localSheetId="5" hidden="1">{"via1",#N/A,TRUE,"general";"via2",#N/A,TRUE,"general";"via3",#N/A,TRUE,"general"}</definedName>
    <definedName name="_m9" hidden="1">{"via1",#N/A,TRUE,"general";"via2",#N/A,TRUE,"general";"via3",#N/A,TRUE,"general"}</definedName>
    <definedName name="_MA2">#REF!</definedName>
    <definedName name="_MAR01">#REF!</definedName>
    <definedName name="_MAT1">#REF!</definedName>
    <definedName name="_mes1">#REF!</definedName>
    <definedName name="_Mes2">#REF!</definedName>
    <definedName name="_Mes3">#REF!</definedName>
    <definedName name="_min2">#REF!</definedName>
    <definedName name="_mor15">#REF!</definedName>
    <definedName name="_MSC1">#REF!</definedName>
    <definedName name="_mun2">[22]PESOS!#REF!</definedName>
    <definedName name="_Mux1">[23]CALCULO!$B$19</definedName>
    <definedName name="_Mux2">[23]CALCULO!$E$19</definedName>
    <definedName name="_Mux3">[23]CALCULO!$H$19</definedName>
    <definedName name="_Muy1">[23]CALCULO!$B$20</definedName>
    <definedName name="_Muy2">[23]CALCULO!$E$20</definedName>
    <definedName name="_Muy3">[23]CALCULO!$H$20</definedName>
    <definedName name="_n3" localSheetId="3" hidden="1">{"TAB1",#N/A,TRUE,"GENERAL";"TAB2",#N/A,TRUE,"GENERAL";"TAB3",#N/A,TRUE,"GENERAL";"TAB4",#N/A,TRUE,"GENERAL";"TAB5",#N/A,TRUE,"GENERAL"}</definedName>
    <definedName name="_n3" localSheetId="5" hidden="1">{"TAB1",#N/A,TRUE,"GENERAL";"TAB2",#N/A,TRUE,"GENERAL";"TAB3",#N/A,TRUE,"GENERAL";"TAB4",#N/A,TRUE,"GENERAL";"TAB5",#N/A,TRUE,"GENERAL"}</definedName>
    <definedName name="_n3" hidden="1">{"TAB1",#N/A,TRUE,"GENERAL";"TAB2",#N/A,TRUE,"GENERAL";"TAB3",#N/A,TRUE,"GENERAL";"TAB4",#N/A,TRUE,"GENERAL";"TAB5",#N/A,TRUE,"GENERAL"}</definedName>
    <definedName name="_n4" localSheetId="3" hidden="1">{"via1",#N/A,TRUE,"general";"via2",#N/A,TRUE,"general";"via3",#N/A,TRUE,"general"}</definedName>
    <definedName name="_n4" localSheetId="5" hidden="1">{"via1",#N/A,TRUE,"general";"via2",#N/A,TRUE,"general";"via3",#N/A,TRUE,"general"}</definedName>
    <definedName name="_n4" hidden="1">{"via1",#N/A,TRUE,"general";"via2",#N/A,TRUE,"general";"via3",#N/A,TRUE,"general"}</definedName>
    <definedName name="_n5" localSheetId="3" hidden="1">{"TAB1",#N/A,TRUE,"GENERAL";"TAB2",#N/A,TRUE,"GENERAL";"TAB3",#N/A,TRUE,"GENERAL";"TAB4",#N/A,TRUE,"GENERAL";"TAB5",#N/A,TRUE,"GENERAL"}</definedName>
    <definedName name="_n5" localSheetId="5" hidden="1">{"TAB1",#N/A,TRUE,"GENERAL";"TAB2",#N/A,TRUE,"GENERAL";"TAB3",#N/A,TRUE,"GENERAL";"TAB4",#N/A,TRUE,"GENERAL";"TAB5",#N/A,TRUE,"GENERAL"}</definedName>
    <definedName name="_n5" hidden="1">{"TAB1",#N/A,TRUE,"GENERAL";"TAB2",#N/A,TRUE,"GENERAL";"TAB3",#N/A,TRUE,"GENERAL";"TAB4",#N/A,TRUE,"GENERAL";"TAB5",#N/A,TRUE,"GENERAL"}</definedName>
    <definedName name="_noa2">#REF!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3" hidden="1">{"via1",#N/A,TRUE,"general";"via2",#N/A,TRUE,"general";"via3",#N/A,TRUE,"general"}</definedName>
    <definedName name="_nyn7" localSheetId="5" hidden="1">{"via1",#N/A,TRUE,"general";"via2",#N/A,TRUE,"general";"via3",#N/A,TRUE,"general"}</definedName>
    <definedName name="_nyn7" hidden="1">{"via1",#N/A,TRUE,"general";"via2",#N/A,TRUE,"general";"via3",#N/A,TRUE,"general"}</definedName>
    <definedName name="_ñ">#REF!</definedName>
    <definedName name="_O">'[33]OPS&amp;OMS'!$I$14</definedName>
    <definedName name="_o4" localSheetId="3" hidden="1">{"via1",#N/A,TRUE,"general";"via2",#N/A,TRUE,"general";"via3",#N/A,TRUE,"general"}</definedName>
    <definedName name="_o4" localSheetId="5" hidden="1">{"via1",#N/A,TRUE,"general";"via2",#N/A,TRUE,"general";"via3",#N/A,TRUE,"general"}</definedName>
    <definedName name="_o4" hidden="1">{"via1",#N/A,TRUE,"general";"via2",#N/A,TRUE,"general";"via3",#N/A,TRUE,"general"}</definedName>
    <definedName name="_o5" localSheetId="3" hidden="1">{"TAB1",#N/A,TRUE,"GENERAL";"TAB2",#N/A,TRUE,"GENERAL";"TAB3",#N/A,TRUE,"GENERAL";"TAB4",#N/A,TRUE,"GENERAL";"TAB5",#N/A,TRUE,"GENERAL"}</definedName>
    <definedName name="_o5" localSheetId="5" hidden="1">{"TAB1",#N/A,TRUE,"GENERAL";"TAB2",#N/A,TRUE,"GENERAL";"TAB3",#N/A,TRUE,"GENERAL";"TAB4",#N/A,TRUE,"GENERAL";"TAB5",#N/A,TRUE,"GENERAL"}</definedName>
    <definedName name="_o5" hidden="1">{"TAB1",#N/A,TRUE,"GENERAL";"TAB2",#N/A,TRUE,"GENERAL";"TAB3",#N/A,TRUE,"GENERAL";"TAB4",#N/A,TRUE,"GENERAL";"TAB5",#N/A,TRUE,"GENERAL"}</definedName>
    <definedName name="_o6" localSheetId="3" hidden="1">{"TAB1",#N/A,TRUE,"GENERAL";"TAB2",#N/A,TRUE,"GENERAL";"TAB3",#N/A,TRUE,"GENERAL";"TAB4",#N/A,TRUE,"GENERAL";"TAB5",#N/A,TRUE,"GENERAL"}</definedName>
    <definedName name="_o6" localSheetId="5" hidden="1">{"TAB1",#N/A,TRUE,"GENERAL";"TAB2",#N/A,TRUE,"GENERAL";"TAB3",#N/A,TRUE,"GENERAL";"TAB4",#N/A,TRUE,"GENERAL";"TAB5",#N/A,TRUE,"GENERAL"}</definedName>
    <definedName name="_o6" hidden="1">{"TAB1",#N/A,TRUE,"GENERAL";"TAB2",#N/A,TRUE,"GENERAL";"TAB3",#N/A,TRUE,"GENERAL";"TAB4",#N/A,TRUE,"GENERAL";"TAB5",#N/A,TRUE,"GENERAL"}</definedName>
    <definedName name="_o7" localSheetId="3" hidden="1">{"TAB1",#N/A,TRUE,"GENERAL";"TAB2",#N/A,TRUE,"GENERAL";"TAB3",#N/A,TRUE,"GENERAL";"TAB4",#N/A,TRUE,"GENERAL";"TAB5",#N/A,TRUE,"GENERAL"}</definedName>
    <definedName name="_o7" localSheetId="5" hidden="1">{"TAB1",#N/A,TRUE,"GENERAL";"TAB2",#N/A,TRUE,"GENERAL";"TAB3",#N/A,TRUE,"GENERAL";"TAB4",#N/A,TRUE,"GENERAL";"TAB5",#N/A,TRUE,"GENERAL"}</definedName>
    <definedName name="_o7" hidden="1">{"TAB1",#N/A,TRUE,"GENERAL";"TAB2",#N/A,TRUE,"GENERAL";"TAB3",#N/A,TRUE,"GENERAL";"TAB4",#N/A,TRUE,"GENERAL";"TAB5",#N/A,TRUE,"GENERAL"}</definedName>
    <definedName name="_o8" localSheetId="3" hidden="1">{"via1",#N/A,TRUE,"general";"via2",#N/A,TRUE,"general";"via3",#N/A,TRUE,"general"}</definedName>
    <definedName name="_o8" localSheetId="5" hidden="1">{"via1",#N/A,TRUE,"general";"via2",#N/A,TRUE,"general";"via3",#N/A,TRUE,"general"}</definedName>
    <definedName name="_o8" hidden="1">{"via1",#N/A,TRUE,"general";"via2",#N/A,TRUE,"general";"via3",#N/A,TRUE,"general"}</definedName>
    <definedName name="_o9" localSheetId="3" hidden="1">{"TAB1",#N/A,TRUE,"GENERAL";"TAB2",#N/A,TRUE,"GENERAL";"TAB3",#N/A,TRUE,"GENERAL";"TAB4",#N/A,TRUE,"GENERAL";"TAB5",#N/A,TRUE,"GENERAL"}</definedName>
    <definedName name="_o9" localSheetId="5" hidden="1">{"TAB1",#N/A,TRUE,"GENERAL";"TAB2",#N/A,TRUE,"GENERAL";"TAB3",#N/A,TRUE,"GENERAL";"TAB4",#N/A,TRUE,"GENERAL";"TAB5",#N/A,TRUE,"GENERAL"}</definedName>
    <definedName name="_o9" hidden="1">{"TAB1",#N/A,TRUE,"GENERAL";"TAB2",#N/A,TRUE,"GENERAL";"TAB3",#N/A,TRUE,"GENERAL";"TAB4",#N/A,TRUE,"GENERAL";"TAB5",#N/A,TRUE,"GENERAL"}</definedName>
    <definedName name="_OB">#N/A</definedName>
    <definedName name="_OF">#N/A</definedName>
    <definedName name="_Order1" hidden="1">255</definedName>
    <definedName name="_Order2" hidden="1">255</definedName>
    <definedName name="_P">'[33]OPS&amp;OMS'!$I$7</definedName>
    <definedName name="_p6" localSheetId="3" hidden="1">{"via1",#N/A,TRUE,"general";"via2",#N/A,TRUE,"general";"via3",#N/A,TRUE,"general"}</definedName>
    <definedName name="_p6" localSheetId="5" hidden="1">{"via1",#N/A,TRUE,"general";"via2",#N/A,TRUE,"general";"via3",#N/A,TRUE,"general"}</definedName>
    <definedName name="_p6" hidden="1">{"via1",#N/A,TRUE,"general";"via2",#N/A,TRUE,"general";"via3",#N/A,TRUE,"general"}</definedName>
    <definedName name="_p7" localSheetId="3" hidden="1">{"via1",#N/A,TRUE,"general";"via2",#N/A,TRUE,"general";"via3",#N/A,TRUE,"general"}</definedName>
    <definedName name="_p7" localSheetId="5" hidden="1">{"via1",#N/A,TRUE,"general";"via2",#N/A,TRUE,"general";"via3",#N/A,TRUE,"general"}</definedName>
    <definedName name="_p7" hidden="1">{"via1",#N/A,TRUE,"general";"via2",#N/A,TRUE,"general";"via3",#N/A,TRUE,"general"}</definedName>
    <definedName name="_p8" localSheetId="3" hidden="1">{"TAB1",#N/A,TRUE,"GENERAL";"TAB2",#N/A,TRUE,"GENERAL";"TAB3",#N/A,TRUE,"GENERAL";"TAB4",#N/A,TRUE,"GENERAL";"TAB5",#N/A,TRUE,"GENERAL"}</definedName>
    <definedName name="_p8" localSheetId="5" hidden="1">{"TAB1",#N/A,TRUE,"GENERAL";"TAB2",#N/A,TRUE,"GENERAL";"TAB3",#N/A,TRUE,"GENERAL";"TAB4",#N/A,TRUE,"GENERAL";"TAB5",#N/A,TRUE,"GENERAL"}</definedName>
    <definedName name="_p8" hidden="1">{"TAB1",#N/A,TRUE,"GENERAL";"TAB2",#N/A,TRUE,"GENERAL";"TAB3",#N/A,TRUE,"GENERAL";"TAB4",#N/A,TRUE,"GENERAL";"TAB5",#N/A,TRUE,"GENERAL"}</definedName>
    <definedName name="_PAG1">'[33]OPS&amp;OMS'!$A$1:$D$26</definedName>
    <definedName name="_PAG2">'[33]OPS&amp;OMS'!$D$1:$E$68</definedName>
    <definedName name="_PAG3">'[33]OPS&amp;OMS'!$A$70:$D$115</definedName>
    <definedName name="_PAG4">'[33]OPS&amp;OMS'!$117:$8194</definedName>
    <definedName name="_PAG5">'[33]OPS&amp;OMS'!$A$186:$D$236</definedName>
    <definedName name="_PAL">#N/A</definedName>
    <definedName name="_Parse_Out" hidden="1">'[31]7422CW00'!#REF!</definedName>
    <definedName name="_PJ50">#REF!</definedName>
    <definedName name="_pj51">#REF!</definedName>
    <definedName name="_PRE1">#REF!</definedName>
    <definedName name="_PRE12">#REF!</definedName>
    <definedName name="_Pu1">[23]CALCULO!$B$18</definedName>
    <definedName name="_Pu2">[23]CALCULO!$E$18</definedName>
    <definedName name="_Pu3">[23]CALCULO!$H$18</definedName>
    <definedName name="_R">#REF!</definedName>
    <definedName name="_r4r" localSheetId="3" hidden="1">{"via1",#N/A,TRUE,"general";"via2",#N/A,TRUE,"general";"via3",#N/A,TRUE,"general"}</definedName>
    <definedName name="_r4r" localSheetId="5" hidden="1">{"via1",#N/A,TRUE,"general";"via2",#N/A,TRUE,"general";"via3",#N/A,TRUE,"general"}</definedName>
    <definedName name="_r4r" hidden="1">{"via1",#N/A,TRUE,"general";"via2",#N/A,TRUE,"general";"via3",#N/A,TRUE,"general"}</definedName>
    <definedName name="_RAS">#N/A</definedName>
    <definedName name="_Rc">#REF!</definedName>
    <definedName name="_ref4">#REF!</definedName>
    <definedName name="_Regression_Int" hidden="1">1</definedName>
    <definedName name="_Regression_Out" hidden="1">#REF!</definedName>
    <definedName name="_Regression_X" hidden="1">#REF!</definedName>
    <definedName name="_Regression_Y" hidden="1">#REF!</definedName>
    <definedName name="_REWQ">#REF!</definedName>
    <definedName name="_rtu6" localSheetId="3" hidden="1">{"via1",#N/A,TRUE,"general";"via2",#N/A,TRUE,"general";"via3",#N/A,TRUE,"general"}</definedName>
    <definedName name="_rtu6" localSheetId="5" hidden="1">{"via1",#N/A,TRUE,"general";"via2",#N/A,TRUE,"general";"via3",#N/A,TRUE,"general"}</definedName>
    <definedName name="_rtu6" hidden="1">{"via1",#N/A,TRUE,"general";"via2",#N/A,TRUE,"general";"via3",#N/A,TRUE,"general"}</definedName>
    <definedName name="_s1" localSheetId="3" hidden="1">{"via1",#N/A,TRUE,"general";"via2",#N/A,TRUE,"general";"via3",#N/A,TRUE,"general"}</definedName>
    <definedName name="_s1" localSheetId="5" hidden="1">{"via1",#N/A,TRUE,"general";"via2",#N/A,TRUE,"general";"via3",#N/A,TRUE,"general"}</definedName>
    <definedName name="_s1" hidden="1">{"via1",#N/A,TRUE,"general";"via2",#N/A,TRUE,"general";"via3",#N/A,TRUE,"general"}</definedName>
    <definedName name="_s2" localSheetId="3" hidden="1">{"TAB1",#N/A,TRUE,"GENERAL";"TAB2",#N/A,TRUE,"GENERAL";"TAB3",#N/A,TRUE,"GENERAL";"TAB4",#N/A,TRUE,"GENERAL";"TAB5",#N/A,TRUE,"GENERAL"}</definedName>
    <definedName name="_s2" localSheetId="5" hidden="1">{"TAB1",#N/A,TRUE,"GENERAL";"TAB2",#N/A,TRUE,"GENERAL";"TAB3",#N/A,TRUE,"GENERAL";"TAB4",#N/A,TRUE,"GENERAL";"TAB5",#N/A,TRUE,"GENERAL"}</definedName>
    <definedName name="_s2" hidden="1">{"TAB1",#N/A,TRUE,"GENERAL";"TAB2",#N/A,TRUE,"GENERAL";"TAB3",#N/A,TRUE,"GENERAL";"TAB4",#N/A,TRUE,"GENERAL";"TAB5",#N/A,TRUE,"GENERAL"}</definedName>
    <definedName name="_s3" localSheetId="3" hidden="1">{"TAB1",#N/A,TRUE,"GENERAL";"TAB2",#N/A,TRUE,"GENERAL";"TAB3",#N/A,TRUE,"GENERAL";"TAB4",#N/A,TRUE,"GENERAL";"TAB5",#N/A,TRUE,"GENERAL"}</definedName>
    <definedName name="_s3" localSheetId="5" hidden="1">{"TAB1",#N/A,TRUE,"GENERAL";"TAB2",#N/A,TRUE,"GENERAL";"TAB3",#N/A,TRUE,"GENERAL";"TAB4",#N/A,TRUE,"GENERAL";"TAB5",#N/A,TRUE,"GENERAL"}</definedName>
    <definedName name="_s3" hidden="1">{"TAB1",#N/A,TRUE,"GENERAL";"TAB2",#N/A,TRUE,"GENERAL";"TAB3",#N/A,TRUE,"GENERAL";"TAB4",#N/A,TRUE,"GENERAL";"TAB5",#N/A,TRUE,"GENERAL"}</definedName>
    <definedName name="_s4" localSheetId="3" hidden="1">{"via1",#N/A,TRUE,"general";"via2",#N/A,TRUE,"general";"via3",#N/A,TRUE,"general"}</definedName>
    <definedName name="_s4" localSheetId="5" hidden="1">{"via1",#N/A,TRUE,"general";"via2",#N/A,TRUE,"general";"via3",#N/A,TRUE,"general"}</definedName>
    <definedName name="_s4" hidden="1">{"via1",#N/A,TRUE,"general";"via2",#N/A,TRUE,"general";"via3",#N/A,TRUE,"general"}</definedName>
    <definedName name="_s5" localSheetId="3" hidden="1">{"via1",#N/A,TRUE,"general";"via2",#N/A,TRUE,"general";"via3",#N/A,TRUE,"general"}</definedName>
    <definedName name="_s5" localSheetId="5" hidden="1">{"via1",#N/A,TRUE,"general";"via2",#N/A,TRUE,"general";"via3",#N/A,TRUE,"general"}</definedName>
    <definedName name="_s5" hidden="1">{"via1",#N/A,TRUE,"general";"via2",#N/A,TRUE,"general";"via3",#N/A,TRUE,"general"}</definedName>
    <definedName name="_s6" localSheetId="3" hidden="1">{"TAB1",#N/A,TRUE,"GENERAL";"TAB2",#N/A,TRUE,"GENERAL";"TAB3",#N/A,TRUE,"GENERAL";"TAB4",#N/A,TRUE,"GENERAL";"TAB5",#N/A,TRUE,"GENERAL"}</definedName>
    <definedName name="_s6" localSheetId="5" hidden="1">{"TAB1",#N/A,TRUE,"GENERAL";"TAB2",#N/A,TRUE,"GENERAL";"TAB3",#N/A,TRUE,"GENERAL";"TAB4",#N/A,TRUE,"GENERAL";"TAB5",#N/A,TRUE,"GENERAL"}</definedName>
    <definedName name="_s6" hidden="1">{"TAB1",#N/A,TRUE,"GENERAL";"TAB2",#N/A,TRUE,"GENERAL";"TAB3",#N/A,TRUE,"GENERAL";"TAB4",#N/A,TRUE,"GENERAL";"TAB5",#N/A,TRUE,"GENERAL"}</definedName>
    <definedName name="_s7" localSheetId="3" hidden="1">{"via1",#N/A,TRUE,"general";"via2",#N/A,TRUE,"general";"via3",#N/A,TRUE,"general"}</definedName>
    <definedName name="_s7" localSheetId="5" hidden="1">{"via1",#N/A,TRUE,"general";"via2",#N/A,TRUE,"general";"via3",#N/A,TRUE,"general"}</definedName>
    <definedName name="_s7" hidden="1">{"via1",#N/A,TRUE,"general";"via2",#N/A,TRUE,"general";"via3",#N/A,TRUE,"general"}</definedName>
    <definedName name="_sac1">'[34]RESUMEN CMA'!$B$39</definedName>
    <definedName name="_SBC1">[10]INV!$A$12:$D$15</definedName>
    <definedName name="_SBC3">[10]INV!$F$12:$I$15</definedName>
    <definedName name="_SBC5">[10]INV!$K$12:$N$15</definedName>
    <definedName name="_Sort" hidden="1">#REF!</definedName>
    <definedName name="_srn001">#REF!</definedName>
    <definedName name="_t3" localSheetId="3" hidden="1">{"TAB1",#N/A,TRUE,"GENERAL";"TAB2",#N/A,TRUE,"GENERAL";"TAB3",#N/A,TRUE,"GENERAL";"TAB4",#N/A,TRUE,"GENERAL";"TAB5",#N/A,TRUE,"GENERAL"}</definedName>
    <definedName name="_t3" localSheetId="5" hidden="1">{"TAB1",#N/A,TRUE,"GENERAL";"TAB2",#N/A,TRUE,"GENERAL";"TAB3",#N/A,TRUE,"GENERAL";"TAB4",#N/A,TRUE,"GENERAL";"TAB5",#N/A,TRUE,"GENERAL"}</definedName>
    <definedName name="_t3" hidden="1">{"TAB1",#N/A,TRUE,"GENERAL";"TAB2",#N/A,TRUE,"GENERAL";"TAB3",#N/A,TRUE,"GENERAL";"TAB4",#N/A,TRUE,"GENERAL";"TAB5",#N/A,TRUE,"GENERAL"}</definedName>
    <definedName name="_t4" localSheetId="3" hidden="1">{"via1",#N/A,TRUE,"general";"via2",#N/A,TRUE,"general";"via3",#N/A,TRUE,"general"}</definedName>
    <definedName name="_t4" localSheetId="5" hidden="1">{"via1",#N/A,TRUE,"general";"via2",#N/A,TRUE,"general";"via3",#N/A,TRUE,"general"}</definedName>
    <definedName name="_t4" hidden="1">{"via1",#N/A,TRUE,"general";"via2",#N/A,TRUE,"general";"via3",#N/A,TRUE,"general"}</definedName>
    <definedName name="_t5" localSheetId="3" hidden="1">{"TAB1",#N/A,TRUE,"GENERAL";"TAB2",#N/A,TRUE,"GENERAL";"TAB3",#N/A,TRUE,"GENERAL";"TAB4",#N/A,TRUE,"GENERAL";"TAB5",#N/A,TRUE,"GENERAL"}</definedName>
    <definedName name="_t5" localSheetId="5" hidden="1">{"TAB1",#N/A,TRUE,"GENERAL";"TAB2",#N/A,TRUE,"GENERAL";"TAB3",#N/A,TRUE,"GENERAL";"TAB4",#N/A,TRUE,"GENERAL";"TAB5",#N/A,TRUE,"GENERAL"}</definedName>
    <definedName name="_t5" hidden="1">{"TAB1",#N/A,TRUE,"GENERAL";"TAB2",#N/A,TRUE,"GENERAL";"TAB3",#N/A,TRUE,"GENERAL";"TAB4",#N/A,TRUE,"GENERAL";"TAB5",#N/A,TRUE,"GENERAL"}</definedName>
    <definedName name="_t6" localSheetId="3" hidden="1">{"via1",#N/A,TRUE,"general";"via2",#N/A,TRUE,"general";"via3",#N/A,TRUE,"general"}</definedName>
    <definedName name="_t6" localSheetId="5" hidden="1">{"via1",#N/A,TRUE,"general";"via2",#N/A,TRUE,"general";"via3",#N/A,TRUE,"general"}</definedName>
    <definedName name="_t6" hidden="1">{"via1",#N/A,TRUE,"general";"via2",#N/A,TRUE,"general";"via3",#N/A,TRUE,"general"}</definedName>
    <definedName name="_t66" localSheetId="3" hidden="1">{"TAB1",#N/A,TRUE,"GENERAL";"TAB2",#N/A,TRUE,"GENERAL";"TAB3",#N/A,TRUE,"GENERAL";"TAB4",#N/A,TRUE,"GENERAL";"TAB5",#N/A,TRUE,"GENERAL"}</definedName>
    <definedName name="_t66" localSheetId="5" hidden="1">{"TAB1",#N/A,TRUE,"GENERAL";"TAB2",#N/A,TRUE,"GENERAL";"TAB3",#N/A,TRUE,"GENERAL";"TAB4",#N/A,TRUE,"GENERAL";"TAB5",#N/A,TRUE,"GENERAL"}</definedName>
    <definedName name="_t66" hidden="1">{"TAB1",#N/A,TRUE,"GENERAL";"TAB2",#N/A,TRUE,"GENERAL";"TAB3",#N/A,TRUE,"GENERAL";"TAB4",#N/A,TRUE,"GENERAL";"TAB5",#N/A,TRUE,"GENERAL"}</definedName>
    <definedName name="_t7" localSheetId="3" hidden="1">{"via1",#N/A,TRUE,"general";"via2",#N/A,TRUE,"general";"via3",#N/A,TRUE,"general"}</definedName>
    <definedName name="_t7" localSheetId="5" hidden="1">{"via1",#N/A,TRUE,"general";"via2",#N/A,TRUE,"general";"via3",#N/A,TRUE,"general"}</definedName>
    <definedName name="_t7" hidden="1">{"via1",#N/A,TRUE,"general";"via2",#N/A,TRUE,"general";"via3",#N/A,TRUE,"general"}</definedName>
    <definedName name="_t77" localSheetId="3" hidden="1">{"TAB1",#N/A,TRUE,"GENERAL";"TAB2",#N/A,TRUE,"GENERAL";"TAB3",#N/A,TRUE,"GENERAL";"TAB4",#N/A,TRUE,"GENERAL";"TAB5",#N/A,TRUE,"GENERAL"}</definedName>
    <definedName name="_t77" localSheetId="5" hidden="1">{"TAB1",#N/A,TRUE,"GENERAL";"TAB2",#N/A,TRUE,"GENERAL";"TAB3",#N/A,TRUE,"GENERAL";"TAB4",#N/A,TRUE,"GENERAL";"TAB5",#N/A,TRUE,"GENERAL"}</definedName>
    <definedName name="_t77" hidden="1">{"TAB1",#N/A,TRUE,"GENERAL";"TAB2",#N/A,TRUE,"GENERAL";"TAB3",#N/A,TRUE,"GENERAL";"TAB4",#N/A,TRUE,"GENERAL";"TAB5",#N/A,TRUE,"GENERAL"}</definedName>
    <definedName name="_t8" localSheetId="3" hidden="1">{"TAB1",#N/A,TRUE,"GENERAL";"TAB2",#N/A,TRUE,"GENERAL";"TAB3",#N/A,TRUE,"GENERAL";"TAB4",#N/A,TRUE,"GENERAL";"TAB5",#N/A,TRUE,"GENERAL"}</definedName>
    <definedName name="_t8" localSheetId="5" hidden="1">{"TAB1",#N/A,TRUE,"GENERAL";"TAB2",#N/A,TRUE,"GENERAL";"TAB3",#N/A,TRUE,"GENERAL";"TAB4",#N/A,TRUE,"GENERAL";"TAB5",#N/A,TRUE,"GENERAL"}</definedName>
    <definedName name="_t8" hidden="1">{"TAB1",#N/A,TRUE,"GENERAL";"TAB2",#N/A,TRUE,"GENERAL";"TAB3",#N/A,TRUE,"GENERAL";"TAB4",#N/A,TRUE,"GENERAL";"TAB5",#N/A,TRUE,"GENERAL"}</definedName>
    <definedName name="_t88" localSheetId="3" hidden="1">{"via1",#N/A,TRUE,"general";"via2",#N/A,TRUE,"general";"via3",#N/A,TRUE,"general"}</definedName>
    <definedName name="_t88" localSheetId="5" hidden="1">{"via1",#N/A,TRUE,"general";"via2",#N/A,TRUE,"general";"via3",#N/A,TRUE,"general"}</definedName>
    <definedName name="_t88" hidden="1">{"via1",#N/A,TRUE,"general";"via2",#N/A,TRUE,"general";"via3",#N/A,TRUE,"general"}</definedName>
    <definedName name="_t9" localSheetId="3" hidden="1">{"TAB1",#N/A,TRUE,"GENERAL";"TAB2",#N/A,TRUE,"GENERAL";"TAB3",#N/A,TRUE,"GENERAL";"TAB4",#N/A,TRUE,"GENERAL";"TAB5",#N/A,TRUE,"GENERAL"}</definedName>
    <definedName name="_t9" localSheetId="5" hidden="1">{"TAB1",#N/A,TRUE,"GENERAL";"TAB2",#N/A,TRUE,"GENERAL";"TAB3",#N/A,TRUE,"GENERAL";"TAB4",#N/A,TRUE,"GENERAL";"TAB5",#N/A,TRUE,"GENERAL"}</definedName>
    <definedName name="_t9" hidden="1">{"TAB1",#N/A,TRUE,"GENERAL";"TAB2",#N/A,TRUE,"GENERAL";"TAB3",#N/A,TRUE,"GENERAL";"TAB4",#N/A,TRUE,"GENERAL";"TAB5",#N/A,TRUE,"GENERAL"}</definedName>
    <definedName name="_t99" localSheetId="3" hidden="1">{"via1",#N/A,TRUE,"general";"via2",#N/A,TRUE,"general";"via3",#N/A,TRUE,"general"}</definedName>
    <definedName name="_t99" localSheetId="5" hidden="1">{"via1",#N/A,TRUE,"general";"via2",#N/A,TRUE,"general";"via3",#N/A,TRUE,"general"}</definedName>
    <definedName name="_t99" hidden="1">{"via1",#N/A,TRUE,"general";"via2",#N/A,TRUE,"general";"via3",#N/A,TRUE,"general"}</definedName>
    <definedName name="_TA1">[9]DATBAND!$L$3:$L$652</definedName>
    <definedName name="_TA2">[9]DATBAND!$M$3:$M$570</definedName>
    <definedName name="_TA3">[9]DATBAND!$N$3:$N$446</definedName>
    <definedName name="_TA4">[9]DATBAND!$O$3:$O$678</definedName>
    <definedName name="_TA5">[9]DATBAND!$P$3:$P$601</definedName>
    <definedName name="_TA6">[9]DATBAND!$Q$3:$Q$531</definedName>
    <definedName name="_TA7">[9]DATBAND!$R$3:$R$504</definedName>
    <definedName name="_TA8">[9]DATBAND!$S$3:$S$674</definedName>
    <definedName name="_TA9">[9]DATBAND!$T$3:$T$544</definedName>
    <definedName name="_tab1">#REF!</definedName>
    <definedName name="_tab2">#REF!</definedName>
    <definedName name="_tab3">#REF!</definedName>
    <definedName name="_TAB4">#REF!</definedName>
    <definedName name="_Table1_In1" hidden="1">[13]Main!$U$48</definedName>
    <definedName name="_Table1_Out" hidden="1">#REF!</definedName>
    <definedName name="_Table2_In1" hidden="1">[13]Main!$U$48</definedName>
    <definedName name="_Table2_In2" hidden="1">[13]Input!$M$3</definedName>
    <definedName name="_Table2_Out" hidden="1">#REF!</definedName>
    <definedName name="_TBV1">#REF!</definedName>
    <definedName name="_TBV1606">#REF!</definedName>
    <definedName name="_TBV3">#REF!</definedName>
    <definedName name="_TC212">#N/A</definedName>
    <definedName name="_tf3813">#REF!</definedName>
    <definedName name="_TLL3">#REF!</definedName>
    <definedName name="_TRM2">#REF!</definedName>
    <definedName name="_u4" localSheetId="3" hidden="1">{"TAB1",#N/A,TRUE,"GENERAL";"TAB2",#N/A,TRUE,"GENERAL";"TAB3",#N/A,TRUE,"GENERAL";"TAB4",#N/A,TRUE,"GENERAL";"TAB5",#N/A,TRUE,"GENERAL"}</definedName>
    <definedName name="_u4" localSheetId="5" hidden="1">{"TAB1",#N/A,TRUE,"GENERAL";"TAB2",#N/A,TRUE,"GENERAL";"TAB3",#N/A,TRUE,"GENERAL";"TAB4",#N/A,TRUE,"GENERAL";"TAB5",#N/A,TRUE,"GENERAL"}</definedName>
    <definedName name="_u4" hidden="1">{"TAB1",#N/A,TRUE,"GENERAL";"TAB2",#N/A,TRUE,"GENERAL";"TAB3",#N/A,TRUE,"GENERAL";"TAB4",#N/A,TRUE,"GENERAL";"TAB5",#N/A,TRUE,"GENERAL"}</definedName>
    <definedName name="_u5" localSheetId="3" hidden="1">{"TAB1",#N/A,TRUE,"GENERAL";"TAB2",#N/A,TRUE,"GENERAL";"TAB3",#N/A,TRUE,"GENERAL";"TAB4",#N/A,TRUE,"GENERAL";"TAB5",#N/A,TRUE,"GENERAL"}</definedName>
    <definedName name="_u5" localSheetId="5" hidden="1">{"TAB1",#N/A,TRUE,"GENERAL";"TAB2",#N/A,TRUE,"GENERAL";"TAB3",#N/A,TRUE,"GENERAL";"TAB4",#N/A,TRUE,"GENERAL";"TAB5",#N/A,TRUE,"GENERAL"}</definedName>
    <definedName name="_u5" hidden="1">{"TAB1",#N/A,TRUE,"GENERAL";"TAB2",#N/A,TRUE,"GENERAL";"TAB3",#N/A,TRUE,"GENERAL";"TAB4",#N/A,TRUE,"GENERAL";"TAB5",#N/A,TRUE,"GENERAL"}</definedName>
    <definedName name="_u6" localSheetId="3" hidden="1">{"TAB1",#N/A,TRUE,"GENERAL";"TAB2",#N/A,TRUE,"GENERAL";"TAB3",#N/A,TRUE,"GENERAL";"TAB4",#N/A,TRUE,"GENERAL";"TAB5",#N/A,TRUE,"GENERAL"}</definedName>
    <definedName name="_u6" localSheetId="5" hidden="1">{"TAB1",#N/A,TRUE,"GENERAL";"TAB2",#N/A,TRUE,"GENERAL";"TAB3",#N/A,TRUE,"GENERAL";"TAB4",#N/A,TRUE,"GENERAL";"TAB5",#N/A,TRUE,"GENERAL"}</definedName>
    <definedName name="_u6" hidden="1">{"TAB1",#N/A,TRUE,"GENERAL";"TAB2",#N/A,TRUE,"GENERAL";"TAB3",#N/A,TRUE,"GENERAL";"TAB4",#N/A,TRUE,"GENERAL";"TAB5",#N/A,TRUE,"GENERAL"}</definedName>
    <definedName name="_u7" localSheetId="3" hidden="1">{"via1",#N/A,TRUE,"general";"via2",#N/A,TRUE,"general";"via3",#N/A,TRUE,"general"}</definedName>
    <definedName name="_u7" localSheetId="5" hidden="1">{"via1",#N/A,TRUE,"general";"via2",#N/A,TRUE,"general";"via3",#N/A,TRUE,"general"}</definedName>
    <definedName name="_u7" hidden="1">{"via1",#N/A,TRUE,"general";"via2",#N/A,TRUE,"general";"via3",#N/A,TRUE,"general"}</definedName>
    <definedName name="_u8" localSheetId="3" hidden="1">{"TAB1",#N/A,TRUE,"GENERAL";"TAB2",#N/A,TRUE,"GENERAL";"TAB3",#N/A,TRUE,"GENERAL";"TAB4",#N/A,TRUE,"GENERAL";"TAB5",#N/A,TRUE,"GENERAL"}</definedName>
    <definedName name="_u8" localSheetId="5" hidden="1">{"TAB1",#N/A,TRUE,"GENERAL";"TAB2",#N/A,TRUE,"GENERAL";"TAB3",#N/A,TRUE,"GENERAL";"TAB4",#N/A,TRUE,"GENERAL";"TAB5",#N/A,TRUE,"GENERAL"}</definedName>
    <definedName name="_u8" hidden="1">{"TAB1",#N/A,TRUE,"GENERAL";"TAB2",#N/A,TRUE,"GENERAL";"TAB3",#N/A,TRUE,"GENERAL";"TAB4",#N/A,TRUE,"GENERAL";"TAB5",#N/A,TRUE,"GENERAL"}</definedName>
    <definedName name="_u9" localSheetId="3" hidden="1">{"TAB1",#N/A,TRUE,"GENERAL";"TAB2",#N/A,TRUE,"GENERAL";"TAB3",#N/A,TRUE,"GENERAL";"TAB4",#N/A,TRUE,"GENERAL";"TAB5",#N/A,TRUE,"GENERAL"}</definedName>
    <definedName name="_u9" localSheetId="5" hidden="1">{"TAB1",#N/A,TRUE,"GENERAL";"TAB2",#N/A,TRUE,"GENERAL";"TAB3",#N/A,TRUE,"GENERAL";"TAB4",#N/A,TRUE,"GENERAL";"TAB5",#N/A,TRUE,"GENERAL"}</definedName>
    <definedName name="_u9" hidden="1">{"TAB1",#N/A,TRUE,"GENERAL";"TAB2",#N/A,TRUE,"GENERAL";"TAB3",#N/A,TRUE,"GENERAL";"TAB4",#N/A,TRUE,"GENERAL";"TAB5",#N/A,TRUE,"GENERAL"}</definedName>
    <definedName name="_ur7" localSheetId="3" hidden="1">{"TAB1",#N/A,TRUE,"GENERAL";"TAB2",#N/A,TRUE,"GENERAL";"TAB3",#N/A,TRUE,"GENERAL";"TAB4",#N/A,TRUE,"GENERAL";"TAB5",#N/A,TRUE,"GENERAL"}</definedName>
    <definedName name="_ur7" localSheetId="5" hidden="1">{"TAB1",#N/A,TRUE,"GENERAL";"TAB2",#N/A,TRUE,"GENERAL";"TAB3",#N/A,TRUE,"GENERAL";"TAB4",#N/A,TRUE,"GENERAL";"TAB5",#N/A,TRUE,"GENERAL"}</definedName>
    <definedName name="_ur7" hidden="1">{"TAB1",#N/A,TRUE,"GENERAL";"TAB2",#N/A,TRUE,"GENERAL";"TAB3",#N/A,TRUE,"GENERAL";"TAB4",#N/A,TRUE,"GENERAL";"TAB5",#N/A,TRUE,"GENERAL"}</definedName>
    <definedName name="_V1">#REF!</definedName>
    <definedName name="_v2" localSheetId="3" hidden="1">{"via1",#N/A,TRUE,"general";"via2",#N/A,TRUE,"general";"via3",#N/A,TRUE,"general"}</definedName>
    <definedName name="_v2" localSheetId="5" hidden="1">{"via1",#N/A,TRUE,"general";"via2",#N/A,TRUE,"general";"via3",#N/A,TRUE,"general"}</definedName>
    <definedName name="_v2" hidden="1">{"via1",#N/A,TRUE,"general";"via2",#N/A,TRUE,"general";"via3",#N/A,TRUE,"general"}</definedName>
    <definedName name="_v3" localSheetId="3" hidden="1">{"TAB1",#N/A,TRUE,"GENERAL";"TAB2",#N/A,TRUE,"GENERAL";"TAB3",#N/A,TRUE,"GENERAL";"TAB4",#N/A,TRUE,"GENERAL";"TAB5",#N/A,TRUE,"GENERAL"}</definedName>
    <definedName name="_v3" localSheetId="5" hidden="1">{"TAB1",#N/A,TRUE,"GENERAL";"TAB2",#N/A,TRUE,"GENERAL";"TAB3",#N/A,TRUE,"GENERAL";"TAB4",#N/A,TRUE,"GENERAL";"TAB5",#N/A,TRUE,"GENERAL"}</definedName>
    <definedName name="_v3" hidden="1">{"TAB1",#N/A,TRUE,"GENERAL";"TAB2",#N/A,TRUE,"GENERAL";"TAB3",#N/A,TRUE,"GENERAL";"TAB4",#N/A,TRUE,"GENERAL";"TAB5",#N/A,TRUE,"GENERAL"}</definedName>
    <definedName name="_v4" localSheetId="3" hidden="1">{"TAB1",#N/A,TRUE,"GENERAL";"TAB2",#N/A,TRUE,"GENERAL";"TAB3",#N/A,TRUE,"GENERAL";"TAB4",#N/A,TRUE,"GENERAL";"TAB5",#N/A,TRUE,"GENERAL"}</definedName>
    <definedName name="_v4" localSheetId="5" hidden="1">{"TAB1",#N/A,TRUE,"GENERAL";"TAB2",#N/A,TRUE,"GENERAL";"TAB3",#N/A,TRUE,"GENERAL";"TAB4",#N/A,TRUE,"GENERAL";"TAB5",#N/A,TRUE,"GENERAL"}</definedName>
    <definedName name="_v4" hidden="1">{"TAB1",#N/A,TRUE,"GENERAL";"TAB2",#N/A,TRUE,"GENERAL";"TAB3",#N/A,TRUE,"GENERAL";"TAB4",#N/A,TRUE,"GENERAL";"TAB5",#N/A,TRUE,"GENERAL"}</definedName>
    <definedName name="_v5" localSheetId="3" hidden="1">{"TAB1",#N/A,TRUE,"GENERAL";"TAB2",#N/A,TRUE,"GENERAL";"TAB3",#N/A,TRUE,"GENERAL";"TAB4",#N/A,TRUE,"GENERAL";"TAB5",#N/A,TRUE,"GENERAL"}</definedName>
    <definedName name="_v5" localSheetId="5" hidden="1">{"TAB1",#N/A,TRUE,"GENERAL";"TAB2",#N/A,TRUE,"GENERAL";"TAB3",#N/A,TRUE,"GENERAL";"TAB4",#N/A,TRUE,"GENERAL";"TAB5",#N/A,TRUE,"GENERAL"}</definedName>
    <definedName name="_v5" hidden="1">{"TAB1",#N/A,TRUE,"GENERAL";"TAB2",#N/A,TRUE,"GENERAL";"TAB3",#N/A,TRUE,"GENERAL";"TAB4",#N/A,TRUE,"GENERAL";"TAB5",#N/A,TRUE,"GENERAL"}</definedName>
    <definedName name="_v6" localSheetId="3" hidden="1">{"TAB1",#N/A,TRUE,"GENERAL";"TAB2",#N/A,TRUE,"GENERAL";"TAB3",#N/A,TRUE,"GENERAL";"TAB4",#N/A,TRUE,"GENERAL";"TAB5",#N/A,TRUE,"GENERAL"}</definedName>
    <definedName name="_v6" localSheetId="5" hidden="1">{"TAB1",#N/A,TRUE,"GENERAL";"TAB2",#N/A,TRUE,"GENERAL";"TAB3",#N/A,TRUE,"GENERAL";"TAB4",#N/A,TRUE,"GENERAL";"TAB5",#N/A,TRUE,"GENERAL"}</definedName>
    <definedName name="_v6" hidden="1">{"TAB1",#N/A,TRUE,"GENERAL";"TAB2",#N/A,TRUE,"GENERAL";"TAB3",#N/A,TRUE,"GENERAL";"TAB4",#N/A,TRUE,"GENERAL";"TAB5",#N/A,TRUE,"GENERAL"}</definedName>
    <definedName name="_v7" localSheetId="3" hidden="1">{"via1",#N/A,TRUE,"general";"via2",#N/A,TRUE,"general";"via3",#N/A,TRUE,"general"}</definedName>
    <definedName name="_v7" localSheetId="5" hidden="1">{"via1",#N/A,TRUE,"general";"via2",#N/A,TRUE,"general";"via3",#N/A,TRUE,"general"}</definedName>
    <definedName name="_v7" hidden="1">{"via1",#N/A,TRUE,"general";"via2",#N/A,TRUE,"general";"via3",#N/A,TRUE,"general"}</definedName>
    <definedName name="_v8" localSheetId="3" hidden="1">{"TAB1",#N/A,TRUE,"GENERAL";"TAB2",#N/A,TRUE,"GENERAL";"TAB3",#N/A,TRUE,"GENERAL";"TAB4",#N/A,TRUE,"GENERAL";"TAB5",#N/A,TRUE,"GENERAL"}</definedName>
    <definedName name="_v8" localSheetId="5" hidden="1">{"TAB1",#N/A,TRUE,"GENERAL";"TAB2",#N/A,TRUE,"GENERAL";"TAB3",#N/A,TRUE,"GENERAL";"TAB4",#N/A,TRUE,"GENERAL";"TAB5",#N/A,TRUE,"GENERAL"}</definedName>
    <definedName name="_v8" hidden="1">{"TAB1",#N/A,TRUE,"GENERAL";"TAB2",#N/A,TRUE,"GENERAL";"TAB3",#N/A,TRUE,"GENERAL";"TAB4",#N/A,TRUE,"GENERAL";"TAB5",#N/A,TRUE,"GENERAL"}</definedName>
    <definedName name="_v9" localSheetId="3" hidden="1">{"TAB1",#N/A,TRUE,"GENERAL";"TAB2",#N/A,TRUE,"GENERAL";"TAB3",#N/A,TRUE,"GENERAL";"TAB4",#N/A,TRUE,"GENERAL";"TAB5",#N/A,TRUE,"GENERAL"}</definedName>
    <definedName name="_v9" localSheetId="5" hidden="1">{"TAB1",#N/A,TRUE,"GENERAL";"TAB2",#N/A,TRUE,"GENERAL";"TAB3",#N/A,TRUE,"GENERAL";"TAB4",#N/A,TRUE,"GENERAL";"TAB5",#N/A,TRUE,"GENERAL"}</definedName>
    <definedName name="_v9" hidden="1">{"TAB1",#N/A,TRUE,"GENERAL";"TAB2",#N/A,TRUE,"GENERAL";"TAB3",#N/A,TRUE,"GENERAL";"TAB4",#N/A,TRUE,"GENERAL";"TAB5",#N/A,TRUE,"GENERAL"}</definedName>
    <definedName name="_vfv4" localSheetId="3" hidden="1">{"via1",#N/A,TRUE,"general";"via2",#N/A,TRUE,"general";"via3",#N/A,TRUE,"general"}</definedName>
    <definedName name="_vfv4" localSheetId="5" hidden="1">{"via1",#N/A,TRUE,"general";"via2",#N/A,TRUE,"general";"via3",#N/A,TRUE,"general"}</definedName>
    <definedName name="_vfv4" hidden="1">{"via1",#N/A,TRUE,"general";"via2",#N/A,TRUE,"general";"via3",#N/A,TRUE,"general"}</definedName>
    <definedName name="_VPD1">[6]TARIFAS!$C$582</definedName>
    <definedName name="_VPI1">[6]TARIFAS!$C$580</definedName>
    <definedName name="_VRA1">[6]TARIFAS!$C$579</definedName>
    <definedName name="_Vu1">[23]CALCULO!$B$23</definedName>
    <definedName name="_Vu2">[23]CALCULO!$E$23</definedName>
    <definedName name="_Vu3">[23]CALCULO!$H$23</definedName>
    <definedName name="_x1" localSheetId="3" hidden="1">{"TAB1",#N/A,TRUE,"GENERAL";"TAB2",#N/A,TRUE,"GENERAL";"TAB3",#N/A,TRUE,"GENERAL";"TAB4",#N/A,TRUE,"GENERAL";"TAB5",#N/A,TRUE,"GENERAL"}</definedName>
    <definedName name="_x1" localSheetId="5" hidden="1">{"TAB1",#N/A,TRUE,"GENERAL";"TAB2",#N/A,TRUE,"GENERAL";"TAB3",#N/A,TRUE,"GENERAL";"TAB4",#N/A,TRUE,"GENERAL";"TAB5",#N/A,TRUE,"GENERAL"}</definedName>
    <definedName name="_x1" hidden="1">{"TAB1",#N/A,TRUE,"GENERAL";"TAB2",#N/A,TRUE,"GENERAL";"TAB3",#N/A,TRUE,"GENERAL";"TAB4",#N/A,TRUE,"GENERAL";"TAB5",#N/A,TRUE,"GENERAL"}</definedName>
    <definedName name="_x2" localSheetId="3" hidden="1">{"via1",#N/A,TRUE,"general";"via2",#N/A,TRUE,"general";"via3",#N/A,TRUE,"general"}</definedName>
    <definedName name="_x2" localSheetId="5" hidden="1">{"via1",#N/A,TRUE,"general";"via2",#N/A,TRUE,"general";"via3",#N/A,TRUE,"general"}</definedName>
    <definedName name="_x2" hidden="1">{"via1",#N/A,TRUE,"general";"via2",#N/A,TRUE,"general";"via3",#N/A,TRUE,"general"}</definedName>
    <definedName name="_x3" localSheetId="3" hidden="1">{"via1",#N/A,TRUE,"general";"via2",#N/A,TRUE,"general";"via3",#N/A,TRUE,"general"}</definedName>
    <definedName name="_x3" localSheetId="5" hidden="1">{"via1",#N/A,TRUE,"general";"via2",#N/A,TRUE,"general";"via3",#N/A,TRUE,"general"}</definedName>
    <definedName name="_x3" hidden="1">{"via1",#N/A,TRUE,"general";"via2",#N/A,TRUE,"general";"via3",#N/A,TRUE,"general"}</definedName>
    <definedName name="_x4" localSheetId="3" hidden="1">{"via1",#N/A,TRUE,"general";"via2",#N/A,TRUE,"general";"via3",#N/A,TRUE,"general"}</definedName>
    <definedName name="_x4" localSheetId="5" hidden="1">{"via1",#N/A,TRUE,"general";"via2",#N/A,TRUE,"general";"via3",#N/A,TRUE,"general"}</definedName>
    <definedName name="_x4" hidden="1">{"via1",#N/A,TRUE,"general";"via2",#N/A,TRUE,"general";"via3",#N/A,TRUE,"general"}</definedName>
    <definedName name="_x5" localSheetId="3" hidden="1">{"TAB1",#N/A,TRUE,"GENERAL";"TAB2",#N/A,TRUE,"GENERAL";"TAB3",#N/A,TRUE,"GENERAL";"TAB4",#N/A,TRUE,"GENERAL";"TAB5",#N/A,TRUE,"GENERAL"}</definedName>
    <definedName name="_x5" localSheetId="5" hidden="1">{"TAB1",#N/A,TRUE,"GENERAL";"TAB2",#N/A,TRUE,"GENERAL";"TAB3",#N/A,TRUE,"GENERAL";"TAB4",#N/A,TRUE,"GENERAL";"TAB5",#N/A,TRUE,"GENERAL"}</definedName>
    <definedName name="_x5" hidden="1">{"TAB1",#N/A,TRUE,"GENERAL";"TAB2",#N/A,TRUE,"GENERAL";"TAB3",#N/A,TRUE,"GENERAL";"TAB4",#N/A,TRUE,"GENERAL";"TAB5",#N/A,TRUE,"GENERAL"}</definedName>
    <definedName name="_x6" localSheetId="3" hidden="1">{"TAB1",#N/A,TRUE,"GENERAL";"TAB2",#N/A,TRUE,"GENERAL";"TAB3",#N/A,TRUE,"GENERAL";"TAB4",#N/A,TRUE,"GENERAL";"TAB5",#N/A,TRUE,"GENERAL"}</definedName>
    <definedName name="_x6" localSheetId="5" hidden="1">{"TAB1",#N/A,TRUE,"GENERAL";"TAB2",#N/A,TRUE,"GENERAL";"TAB3",#N/A,TRUE,"GENERAL";"TAB4",#N/A,TRUE,"GENERAL";"TAB5",#N/A,TRUE,"GENERAL"}</definedName>
    <definedName name="_x6" hidden="1">{"TAB1",#N/A,TRUE,"GENERAL";"TAB2",#N/A,TRUE,"GENERAL";"TAB3",#N/A,TRUE,"GENERAL";"TAB4",#N/A,TRUE,"GENERAL";"TAB5",#N/A,TRUE,"GENERAL"}</definedName>
    <definedName name="_x7" localSheetId="3" hidden="1">{"TAB1",#N/A,TRUE,"GENERAL";"TAB2",#N/A,TRUE,"GENERAL";"TAB3",#N/A,TRUE,"GENERAL";"TAB4",#N/A,TRUE,"GENERAL";"TAB5",#N/A,TRUE,"GENERAL"}</definedName>
    <definedName name="_x7" localSheetId="5" hidden="1">{"TAB1",#N/A,TRUE,"GENERAL";"TAB2",#N/A,TRUE,"GENERAL";"TAB3",#N/A,TRUE,"GENERAL";"TAB4",#N/A,TRUE,"GENERAL";"TAB5",#N/A,TRUE,"GENERAL"}</definedName>
    <definedName name="_x7" hidden="1">{"TAB1",#N/A,TRUE,"GENERAL";"TAB2",#N/A,TRUE,"GENERAL";"TAB3",#N/A,TRUE,"GENERAL";"TAB4",#N/A,TRUE,"GENERAL";"TAB5",#N/A,TRUE,"GENERAL"}</definedName>
    <definedName name="_x8" localSheetId="3" hidden="1">{"via1",#N/A,TRUE,"general";"via2",#N/A,TRUE,"general";"via3",#N/A,TRUE,"general"}</definedName>
    <definedName name="_x8" localSheetId="5" hidden="1">{"via1",#N/A,TRUE,"general";"via2",#N/A,TRUE,"general";"via3",#N/A,TRUE,"general"}</definedName>
    <definedName name="_x8" hidden="1">{"via1",#N/A,TRUE,"general";"via2",#N/A,TRUE,"general";"via3",#N/A,TRUE,"general"}</definedName>
    <definedName name="_x9" localSheetId="3" hidden="1">{"TAB1",#N/A,TRUE,"GENERAL";"TAB2",#N/A,TRUE,"GENERAL";"TAB3",#N/A,TRUE,"GENERAL";"TAB4",#N/A,TRUE,"GENERAL";"TAB5",#N/A,TRUE,"GENERAL"}</definedName>
    <definedName name="_x9" localSheetId="5" hidden="1">{"TAB1",#N/A,TRUE,"GENERAL";"TAB2",#N/A,TRUE,"GENERAL";"TAB3",#N/A,TRUE,"GENERAL";"TAB4",#N/A,TRUE,"GENERAL";"TAB5",#N/A,TRUE,"GENERAL"}</definedName>
    <definedName name="_x9" hidden="1">{"TAB1",#N/A,TRUE,"GENERAL";"TAB2",#N/A,TRUE,"GENERAL";"TAB3",#N/A,TRUE,"GENERAL";"TAB4",#N/A,TRUE,"GENERAL";"TAB5",#N/A,TRUE,"GENERAL"}</definedName>
    <definedName name="_y2" localSheetId="3" hidden="1">{"TAB1",#N/A,TRUE,"GENERAL";"TAB2",#N/A,TRUE,"GENERAL";"TAB3",#N/A,TRUE,"GENERAL";"TAB4",#N/A,TRUE,"GENERAL";"TAB5",#N/A,TRUE,"GENERAL"}</definedName>
    <definedName name="_y2" localSheetId="5" hidden="1">{"TAB1",#N/A,TRUE,"GENERAL";"TAB2",#N/A,TRUE,"GENERAL";"TAB3",#N/A,TRUE,"GENERAL";"TAB4",#N/A,TRUE,"GENERAL";"TAB5",#N/A,TRUE,"GENERAL"}</definedName>
    <definedName name="_y2" hidden="1">{"TAB1",#N/A,TRUE,"GENERAL";"TAB2",#N/A,TRUE,"GENERAL";"TAB3",#N/A,TRUE,"GENERAL";"TAB4",#N/A,TRUE,"GENERAL";"TAB5",#N/A,TRUE,"GENERAL"}</definedName>
    <definedName name="_y3" localSheetId="3" hidden="1">{"via1",#N/A,TRUE,"general";"via2",#N/A,TRUE,"general";"via3",#N/A,TRUE,"general"}</definedName>
    <definedName name="_y3" localSheetId="5" hidden="1">{"via1",#N/A,TRUE,"general";"via2",#N/A,TRUE,"general";"via3",#N/A,TRUE,"general"}</definedName>
    <definedName name="_y3" hidden="1">{"via1",#N/A,TRUE,"general";"via2",#N/A,TRUE,"general";"via3",#N/A,TRUE,"general"}</definedName>
    <definedName name="_y4" localSheetId="3" hidden="1">{"via1",#N/A,TRUE,"general";"via2",#N/A,TRUE,"general";"via3",#N/A,TRUE,"general"}</definedName>
    <definedName name="_y4" localSheetId="5" hidden="1">{"via1",#N/A,TRUE,"general";"via2",#N/A,TRUE,"general";"via3",#N/A,TRUE,"general"}</definedName>
    <definedName name="_y4" hidden="1">{"via1",#N/A,TRUE,"general";"via2",#N/A,TRUE,"general";"via3",#N/A,TRUE,"general"}</definedName>
    <definedName name="_y5" localSheetId="3" hidden="1">{"TAB1",#N/A,TRUE,"GENERAL";"TAB2",#N/A,TRUE,"GENERAL";"TAB3",#N/A,TRUE,"GENERAL";"TAB4",#N/A,TRUE,"GENERAL";"TAB5",#N/A,TRUE,"GENERAL"}</definedName>
    <definedName name="_y5" localSheetId="5" hidden="1">{"TAB1",#N/A,TRUE,"GENERAL";"TAB2",#N/A,TRUE,"GENERAL";"TAB3",#N/A,TRUE,"GENERAL";"TAB4",#N/A,TRUE,"GENERAL";"TAB5",#N/A,TRUE,"GENERAL"}</definedName>
    <definedName name="_y5" hidden="1">{"TAB1",#N/A,TRUE,"GENERAL";"TAB2",#N/A,TRUE,"GENERAL";"TAB3",#N/A,TRUE,"GENERAL";"TAB4",#N/A,TRUE,"GENERAL";"TAB5",#N/A,TRUE,"GENERAL"}</definedName>
    <definedName name="_y6" localSheetId="3" hidden="1">{"via1",#N/A,TRUE,"general";"via2",#N/A,TRUE,"general";"via3",#N/A,TRUE,"general"}</definedName>
    <definedName name="_y6" localSheetId="5" hidden="1">{"via1",#N/A,TRUE,"general";"via2",#N/A,TRUE,"general";"via3",#N/A,TRUE,"general"}</definedName>
    <definedName name="_y6" hidden="1">{"via1",#N/A,TRUE,"general";"via2",#N/A,TRUE,"general";"via3",#N/A,TRUE,"general"}</definedName>
    <definedName name="_y7" localSheetId="3" hidden="1">{"via1",#N/A,TRUE,"general";"via2",#N/A,TRUE,"general";"via3",#N/A,TRUE,"general"}</definedName>
    <definedName name="_y7" localSheetId="5" hidden="1">{"via1",#N/A,TRUE,"general";"via2",#N/A,TRUE,"general";"via3",#N/A,TRUE,"general"}</definedName>
    <definedName name="_y7" hidden="1">{"via1",#N/A,TRUE,"general";"via2",#N/A,TRUE,"general";"via3",#N/A,TRUE,"general"}</definedName>
    <definedName name="_y8" localSheetId="3" hidden="1">{"via1",#N/A,TRUE,"general";"via2",#N/A,TRUE,"general";"via3",#N/A,TRUE,"general"}</definedName>
    <definedName name="_y8" localSheetId="5" hidden="1">{"via1",#N/A,TRUE,"general";"via2",#N/A,TRUE,"general";"via3",#N/A,TRUE,"general"}</definedName>
    <definedName name="_y8" hidden="1">{"via1",#N/A,TRUE,"general";"via2",#N/A,TRUE,"general";"via3",#N/A,TRUE,"general"}</definedName>
    <definedName name="_y9" localSheetId="3" hidden="1">{"TAB1",#N/A,TRUE,"GENERAL";"TAB2",#N/A,TRUE,"GENERAL";"TAB3",#N/A,TRUE,"GENERAL";"TAB4",#N/A,TRUE,"GENERAL";"TAB5",#N/A,TRUE,"GENERAL"}</definedName>
    <definedName name="_y9" localSheetId="5" hidden="1">{"TAB1",#N/A,TRUE,"GENERAL";"TAB2",#N/A,TRUE,"GENERAL";"TAB3",#N/A,TRUE,"GENERAL";"TAB4",#N/A,TRUE,"GENERAL";"TAB5",#N/A,TRUE,"GENERAL"}</definedName>
    <definedName name="_y9" hidden="1">{"TAB1",#N/A,TRUE,"GENERAL";"TAB2",#N/A,TRUE,"GENERAL";"TAB3",#N/A,TRUE,"GENERAL";"TAB4",#N/A,TRUE,"GENERAL";"TAB5",#N/A,TRUE,"GENERAL"}</definedName>
    <definedName name="_z">#REF!</definedName>
    <definedName name="_z1" localSheetId="3" hidden="1">{"TAB1",#N/A,TRUE,"GENERAL";"TAB2",#N/A,TRUE,"GENERAL";"TAB3",#N/A,TRUE,"GENERAL";"TAB4",#N/A,TRUE,"GENERAL";"TAB5",#N/A,TRUE,"GENERAL"}</definedName>
    <definedName name="_z1" localSheetId="5" hidden="1">{"TAB1",#N/A,TRUE,"GENERAL";"TAB2",#N/A,TRUE,"GENERAL";"TAB3",#N/A,TRUE,"GENERAL";"TAB4",#N/A,TRUE,"GENERAL";"TAB5",#N/A,TRUE,"GENERAL"}</definedName>
    <definedName name="_z1" hidden="1">{"TAB1",#N/A,TRUE,"GENERAL";"TAB2",#N/A,TRUE,"GENERAL";"TAB3",#N/A,TRUE,"GENERAL";"TAB4",#N/A,TRUE,"GENERAL";"TAB5",#N/A,TRUE,"GENERAL"}</definedName>
    <definedName name="_z2" localSheetId="3" hidden="1">{"via1",#N/A,TRUE,"general";"via2",#N/A,TRUE,"general";"via3",#N/A,TRUE,"general"}</definedName>
    <definedName name="_z2" localSheetId="5" hidden="1">{"via1",#N/A,TRUE,"general";"via2",#N/A,TRUE,"general";"via3",#N/A,TRUE,"general"}</definedName>
    <definedName name="_z2" hidden="1">{"via1",#N/A,TRUE,"general";"via2",#N/A,TRUE,"general";"via3",#N/A,TRUE,"general"}</definedName>
    <definedName name="_z3" localSheetId="3" hidden="1">{"via1",#N/A,TRUE,"general";"via2",#N/A,TRUE,"general";"via3",#N/A,TRUE,"general"}</definedName>
    <definedName name="_z3" localSheetId="5" hidden="1">{"via1",#N/A,TRUE,"general";"via2",#N/A,TRUE,"general";"via3",#N/A,TRUE,"general"}</definedName>
    <definedName name="_z3" hidden="1">{"via1",#N/A,TRUE,"general";"via2",#N/A,TRUE,"general";"via3",#N/A,TRUE,"general"}</definedName>
    <definedName name="_z4" localSheetId="3" hidden="1">{"TAB1",#N/A,TRUE,"GENERAL";"TAB2",#N/A,TRUE,"GENERAL";"TAB3",#N/A,TRUE,"GENERAL";"TAB4",#N/A,TRUE,"GENERAL";"TAB5",#N/A,TRUE,"GENERAL"}</definedName>
    <definedName name="_z4" localSheetId="5" hidden="1">{"TAB1",#N/A,TRUE,"GENERAL";"TAB2",#N/A,TRUE,"GENERAL";"TAB3",#N/A,TRUE,"GENERAL";"TAB4",#N/A,TRUE,"GENERAL";"TAB5",#N/A,TRUE,"GENERAL"}</definedName>
    <definedName name="_z4" hidden="1">{"TAB1",#N/A,TRUE,"GENERAL";"TAB2",#N/A,TRUE,"GENERAL";"TAB3",#N/A,TRUE,"GENERAL";"TAB4",#N/A,TRUE,"GENERAL";"TAB5",#N/A,TRUE,"GENERAL"}</definedName>
    <definedName name="_z5" localSheetId="3" hidden="1">{"via1",#N/A,TRUE,"general";"via2",#N/A,TRUE,"general";"via3",#N/A,TRUE,"general"}</definedName>
    <definedName name="_z5" localSheetId="5" hidden="1">{"via1",#N/A,TRUE,"general";"via2",#N/A,TRUE,"general";"via3",#N/A,TRUE,"general"}</definedName>
    <definedName name="_z5" hidden="1">{"via1",#N/A,TRUE,"general";"via2",#N/A,TRUE,"general";"via3",#N/A,TRUE,"general"}</definedName>
    <definedName name="_z6" localSheetId="3" hidden="1">{"TAB1",#N/A,TRUE,"GENERAL";"TAB2",#N/A,TRUE,"GENERAL";"TAB3",#N/A,TRUE,"GENERAL";"TAB4",#N/A,TRUE,"GENERAL";"TAB5",#N/A,TRUE,"GENERAL"}</definedName>
    <definedName name="_z6" localSheetId="5" hidden="1">{"TAB1",#N/A,TRUE,"GENERAL";"TAB2",#N/A,TRUE,"GENERAL";"TAB3",#N/A,TRUE,"GENERAL";"TAB4",#N/A,TRUE,"GENERAL";"TAB5",#N/A,TRUE,"GENERAL"}</definedName>
    <definedName name="_z6" hidden="1">{"TAB1",#N/A,TRUE,"GENERAL";"TAB2",#N/A,TRUE,"GENERAL";"TAB3",#N/A,TRUE,"GENERAL";"TAB4",#N/A,TRUE,"GENERAL";"TAB5",#N/A,TRUE,"GENERAL"}</definedName>
    <definedName name="A">#REF!</definedName>
    <definedName name="A.D.CV1_Moisture">#REF!</definedName>
    <definedName name="A.D.CV2_Al">#REF!</definedName>
    <definedName name="A.D.CV2_Co">#REF!</definedName>
    <definedName name="A.D.CV2_ContainedAl">#REF!</definedName>
    <definedName name="A.D.CV2_ContainedCo">#REF!</definedName>
    <definedName name="A.D.CV2_ContainedFe">#REF!</definedName>
    <definedName name="A.D.CV2_ContainedMg">#REF!</definedName>
    <definedName name="A.D.CV2_ContainedNi">#REF!</definedName>
    <definedName name="A.D.CV2_ContainedSi">#REF!</definedName>
    <definedName name="A.D.CV2_DryTonnes">#REF!</definedName>
    <definedName name="A.D.CV2_dtph">#REF!</definedName>
    <definedName name="A.D.CV2_Fe">#REF!</definedName>
    <definedName name="A.D.CV2_Mg">#REF!</definedName>
    <definedName name="A.D.CV2_Ni">#REF!</definedName>
    <definedName name="A.D.CV2_Si">#REF!</definedName>
    <definedName name="A.D.Mill_Availability">#REF!</definedName>
    <definedName name="A.D.Mill_Downtime">#REF!</definedName>
    <definedName name="A.D.Mill_DryTonnes">#REF!</definedName>
    <definedName name="A.D.Mill_DryTph">#REF!</definedName>
    <definedName name="A.D.Mill_PowerDraw">#REF!</definedName>
    <definedName name="A.D.Mill_PowerDrawPerTonne">#REF!</definedName>
    <definedName name="A.D.Mill_Uptime">#REF!</definedName>
    <definedName name="A.D.Mill_Utilization">#REF!</definedName>
    <definedName name="A.D.Mill_WetTonnes">#REF!</definedName>
    <definedName name="A.D.Mill_WetTph">#REF!</definedName>
    <definedName name="A.D.MillFeed_Al">#REF!</definedName>
    <definedName name="A.D.MillFeed_Co">#REF!</definedName>
    <definedName name="A.D.MillFeed_Fe">#REF!</definedName>
    <definedName name="A.D.MillFeed_Mg">#REF!</definedName>
    <definedName name="A.D.MillFeed_Ni">#REF!</definedName>
    <definedName name="A.D.MillFeed_Si">#REF!</definedName>
    <definedName name="A.D.MillH2O_Head">#REF!</definedName>
    <definedName name="A.D.MillH2O_Screen">#REF!</definedName>
    <definedName name="A.D.MillH2O_Total">#REF!</definedName>
    <definedName name="A.D.OreToStorage_Al">#REF!</definedName>
    <definedName name="A.D.OreToStorage_Co">#REF!</definedName>
    <definedName name="A.D.OreToStorage_ContainedAl">#REF!</definedName>
    <definedName name="A.D.OreToStorage_ContainedCo">#REF!</definedName>
    <definedName name="A.D.OreToStorage_ContainedFe">#REF!</definedName>
    <definedName name="A.D.OreToStorage_ContainedMg">#REF!</definedName>
    <definedName name="A.D.OreToStorage_ContainedNi">#REF!</definedName>
    <definedName name="A.D.OreToStorage_ContainedSi">#REF!</definedName>
    <definedName name="A.D.OreToStorage_DryTonnes">#REF!</definedName>
    <definedName name="A.D.OreToStorage_DryTph">#REF!</definedName>
    <definedName name="A.D.OreToStorage_Fe">#REF!</definedName>
    <definedName name="A.D.OreToStorage_Mg">#REF!</definedName>
    <definedName name="A.D.OreToStorage_Ni">#REF!</definedName>
    <definedName name="A.D.OreToStorage_PulpDensity">#REF!</definedName>
    <definedName name="A.D.OreToStorage_PulpYieldStress">#REF!</definedName>
    <definedName name="A.D.OreToStorage_Si">#REF!</definedName>
    <definedName name="A.D.OreToStorage_Tank1Level">#REF!</definedName>
    <definedName name="A.D.OreToStorage_Tank2Level">#REF!</definedName>
    <definedName name="A.D.OreToStorage_Tank3Level">#REF!</definedName>
    <definedName name="A.D.OreToStorage_Tank4Level">#REF!</definedName>
    <definedName name="A.D.OreToStorage_Volume">#REF!</definedName>
    <definedName name="A.D.OreToStorage_VolumePerHr">#REF!</definedName>
    <definedName name="A.D.ROM1_PercentFed">#REF!</definedName>
    <definedName name="A.D.ROM1_TonnesFed">#REF!</definedName>
    <definedName name="A.D.ROM2_PercentFed">#REF!</definedName>
    <definedName name="A.D.ROM2_TonnesFed">#REF!</definedName>
    <definedName name="A.D.ROM3_PercentFed">#REF!</definedName>
    <definedName name="A.D.ROM3_TonnesFed">#REF!</definedName>
    <definedName name="A.D.ROM4_PercentFed">#REF!</definedName>
    <definedName name="A.D.ROM4_TonnesFed">#REF!</definedName>
    <definedName name="A.D.ROM5_PercentFed">#REF!</definedName>
    <definedName name="A.D.ROM5_TonnesFed">#REF!</definedName>
    <definedName name="A.D.Total_ContainedAl">#REF!</definedName>
    <definedName name="A.D.Total_ContainedCo">#REF!</definedName>
    <definedName name="A.D.Total_ContainedFe">#REF!</definedName>
    <definedName name="A.D.Total_ContainedMg">#REF!</definedName>
    <definedName name="A.D.Total_ContainedNi">#REF!</definedName>
    <definedName name="A.D.Total_ContainedSi">#REF!</definedName>
    <definedName name="A.I.U.">#REF!</definedName>
    <definedName name="A.M.CV1_Moisture">#REF!</definedName>
    <definedName name="A.M.CV2_Al">#REF!</definedName>
    <definedName name="A.M.CV2_Co">#REF!</definedName>
    <definedName name="A.M.CV2_DryTonnes">#REF!</definedName>
    <definedName name="A.M.CV2_dtph">#REF!</definedName>
    <definedName name="A.M.CV2_Fe">#REF!</definedName>
    <definedName name="A.M.CV2_Mg">#REF!</definedName>
    <definedName name="A.M.CV2_Ni">#REF!</definedName>
    <definedName name="A.M.CV2_Si">#REF!</definedName>
    <definedName name="A.M.Mill_Availability">#REF!</definedName>
    <definedName name="A.M.Mill_Downtime">#REF!</definedName>
    <definedName name="A.M.Mill_DryTonnes">#REF!</definedName>
    <definedName name="A.M.Mill_DryTph">#REF!</definedName>
    <definedName name="A.M.Mill_PowerDraw">#REF!</definedName>
    <definedName name="A.M.Mill_PowerDrawPerTonne">#REF!</definedName>
    <definedName name="A.M.Mill_Uptime">#REF!</definedName>
    <definedName name="A.M.Mill_Utilization">#REF!</definedName>
    <definedName name="A.M.Mill_WetTonnes">#REF!</definedName>
    <definedName name="A.M.Mill_WetTph">#REF!</definedName>
    <definedName name="A.M.MillFeed_Al">#REF!</definedName>
    <definedName name="A.M.MillFeed_Co">#REF!</definedName>
    <definedName name="A.M.MillFeed_Fe">#REF!</definedName>
    <definedName name="A.M.MillFeed_Mg">#REF!</definedName>
    <definedName name="A.M.MillFeed_Ni">#REF!</definedName>
    <definedName name="A.M.MillFeed_Si">#REF!</definedName>
    <definedName name="A.M.MillH2O_Head">#REF!</definedName>
    <definedName name="A.M.MillH2O_Screen">#REF!</definedName>
    <definedName name="A.M.MillH2O_Total">#REF!</definedName>
    <definedName name="A.M.OreToStorage_Al">#REF!</definedName>
    <definedName name="A.M.OreToStorage_Co">#REF!</definedName>
    <definedName name="A.M.OreToStorage_DryTonnes">#REF!</definedName>
    <definedName name="A.M.OreToStorage_DryTph">#REF!</definedName>
    <definedName name="A.M.OreToStorage_Fe">#REF!</definedName>
    <definedName name="A.M.OreToStorage_Mg">#REF!</definedName>
    <definedName name="A.M.OreToStorage_Ni">#REF!</definedName>
    <definedName name="A.M.OreToStorage_PulpDensity">#REF!</definedName>
    <definedName name="A.M.OreToStorage_PulpYieldStress">#REF!</definedName>
    <definedName name="A.M.OreToStorage_Si">#REF!</definedName>
    <definedName name="A.M.OreToStorage_Volume">#REF!</definedName>
    <definedName name="A.M.OreToStorage_VolumePerHr">#REF!</definedName>
    <definedName name="A.PVC">'[35]factores A.N.'!$M$7:$M$33</definedName>
    <definedName name="A.Y.CV1_Moisture">#REF!</definedName>
    <definedName name="A.Y.CV2_Al">#REF!</definedName>
    <definedName name="A.Y.CV2_Co">#REF!</definedName>
    <definedName name="A.Y.CV2_DryTonnes">#REF!</definedName>
    <definedName name="A.Y.CV2_dtph">#REF!</definedName>
    <definedName name="A.Y.CV2_Fe">#REF!</definedName>
    <definedName name="A.Y.CV2_Mg">#REF!</definedName>
    <definedName name="A.Y.CV2_Ni">#REF!</definedName>
    <definedName name="A.Y.CV2_Si">#REF!</definedName>
    <definedName name="A.Y.Mill_Availability">#REF!</definedName>
    <definedName name="A.Y.Mill_Downtime">#REF!</definedName>
    <definedName name="A.Y.Mill_DryTonnes">#REF!</definedName>
    <definedName name="A.Y.Mill_DryTph">#REF!</definedName>
    <definedName name="A.Y.Mill_PowerDraw">#REF!</definedName>
    <definedName name="A.Y.Mill_PowerDrawPerTonne">#REF!</definedName>
    <definedName name="A.Y.Mill_Uptime">#REF!</definedName>
    <definedName name="A.Y.Mill_Utilization">#REF!</definedName>
    <definedName name="A.Y.Mill_WetTonnes">#REF!</definedName>
    <definedName name="A.Y.Mill_WetTph">#REF!</definedName>
    <definedName name="A.Y.MillFeed_Al">#REF!</definedName>
    <definedName name="A.Y.MillFeed_Co">#REF!</definedName>
    <definedName name="A.Y.MillFeed_Fe">#REF!</definedName>
    <definedName name="A.Y.MillFeed_Mg">#REF!</definedName>
    <definedName name="A.Y.MillFeed_Ni">#REF!</definedName>
    <definedName name="A.Y.MillFeed_Si">#REF!</definedName>
    <definedName name="A.Y.MillH2O_Head">#REF!</definedName>
    <definedName name="A.Y.MillH2O_Screen">#REF!</definedName>
    <definedName name="A.Y.MillH2O_Total">#REF!</definedName>
    <definedName name="A.Y.OreToStorage_Al">#REF!</definedName>
    <definedName name="A.Y.OreToStorage_Co">#REF!</definedName>
    <definedName name="A.Y.OreToStorage_DryTonnes">#REF!</definedName>
    <definedName name="A.Y.OreToStorage_DryTph">#REF!</definedName>
    <definedName name="A.Y.OreToStorage_Fe">#REF!</definedName>
    <definedName name="A.Y.OreToStorage_Mg">#REF!</definedName>
    <definedName name="A.Y.OreToStorage_Ni">#REF!</definedName>
    <definedName name="A.Y.OreToStorage_PulpDensity">#REF!</definedName>
    <definedName name="A.Y.OreToStorage_PulpYieldStress">#REF!</definedName>
    <definedName name="A.Y.OreToStorage_Si">#REF!</definedName>
    <definedName name="A.Y.OreToStorage_Volume">#REF!</definedName>
    <definedName name="A.Y.OreToStorage_VolumePerHr">#REF!</definedName>
    <definedName name="a_1">#REF!</definedName>
    <definedName name="a_2">#REF!</definedName>
    <definedName name="a_3">#REF!</definedName>
    <definedName name="a_4">#REF!</definedName>
    <definedName name="a_BASICOS">#REF!</definedName>
    <definedName name="a_CIMENTACION">#REF!</definedName>
    <definedName name="A_impresión_IM">#REF!</definedName>
    <definedName name="a_PREELIMINAR">#REF!</definedName>
    <definedName name="A0">#REF!</definedName>
    <definedName name="a1..056">#REF!</definedName>
    <definedName name="A1S">#REF!</definedName>
    <definedName name="A1XO56">#REF!</definedName>
    <definedName name="a2a" localSheetId="3" hidden="1">{"TAB1",#N/A,TRUE,"GENERAL";"TAB2",#N/A,TRUE,"GENERAL";"TAB3",#N/A,TRUE,"GENERAL";"TAB4",#N/A,TRUE,"GENERAL";"TAB5",#N/A,TRUE,"GENERAL"}</definedName>
    <definedName name="a2a" localSheetId="5" hidden="1">{"TAB1",#N/A,TRUE,"GENERAL";"TAB2",#N/A,TRUE,"GENERAL";"TAB3",#N/A,TRUE,"GENERAL";"TAB4",#N/A,TRUE,"GENERAL";"TAB5",#N/A,TRUE,"GENERAL"}</definedName>
    <definedName name="a2a" hidden="1">{"TAB1",#N/A,TRUE,"GENERAL";"TAB2",#N/A,TRUE,"GENERAL";"TAB3",#N/A,TRUE,"GENERAL";"TAB4",#N/A,TRUE,"GENERAL";"TAB5",#N/A,TRUE,"GENERAL"}</definedName>
    <definedName name="A2S">#REF!</definedName>
    <definedName name="a6d" localSheetId="3" hidden="1">{#N/A,#N/A,FALSE,"DITCAR";#N/A,#N/A,FALSE,"a1";#N/A,#N/A,FALSE,"a2";#N/A,#N/A,FALSE,"a3";#N/A,#N/A,FALSE,"a4";#N/A,#N/A,FALSE,"a4a";#N/A,#N/A,FALSE,"a4B";#N/A,#N/A,FALSE,"a4C";#N/A,#N/A,FALSE,"A5a ";#N/A,#N/A,FALSE,"A5b";#N/A,#N/A,FALSE,"A6A";#N/A,#N/A,FALSE,"A6B";#N/A,#N/A,FALSE,"A6C";#N/A,#N/A,FALSE,"04PG12NB"}</definedName>
    <definedName name="a6d" localSheetId="5" hidden="1">{#N/A,#N/A,FALSE,"DITCAR";#N/A,#N/A,FALSE,"a1";#N/A,#N/A,FALSE,"a2";#N/A,#N/A,FALSE,"a3";#N/A,#N/A,FALSE,"a4";#N/A,#N/A,FALSE,"a4a";#N/A,#N/A,FALSE,"a4B";#N/A,#N/A,FALSE,"a4C";#N/A,#N/A,FALSE,"A5a ";#N/A,#N/A,FALSE,"A5b";#N/A,#N/A,FALSE,"A6A";#N/A,#N/A,FALSE,"A6B";#N/A,#N/A,FALSE,"A6C";#N/A,#N/A,FALSE,"04PG12NB"}</definedName>
    <definedName name="a6d" hidden="1">{#N/A,#N/A,FALSE,"DITCAR";#N/A,#N/A,FALSE,"a1";#N/A,#N/A,FALSE,"a2";#N/A,#N/A,FALSE,"a3";#N/A,#N/A,FALSE,"a4";#N/A,#N/A,FALSE,"a4a";#N/A,#N/A,FALSE,"a4B";#N/A,#N/A,FALSE,"a4C";#N/A,#N/A,FALSE,"A5a ";#N/A,#N/A,FALSE,"A5b";#N/A,#N/A,FALSE,"A6A";#N/A,#N/A,FALSE,"A6B";#N/A,#N/A,FALSE,"A6C";#N/A,#N/A,FALSE,"04PG12NB"}</definedName>
    <definedName name="AA" localSheetId="3" hidden="1">{#N/A,#N/A,TRUE,"INGENIERIA";#N/A,#N/A,TRUE,"COMPRAS";#N/A,#N/A,TRUE,"DIRECCION";#N/A,#N/A,TRUE,"RESUMEN"}</definedName>
    <definedName name="AA" localSheetId="5" hidden="1">{#N/A,#N/A,TRUE,"INGENIERIA";#N/A,#N/A,TRUE,"COMPRAS";#N/A,#N/A,TRUE,"DIRECCION";#N/A,#N/A,TRUE,"RESUMEN"}</definedName>
    <definedName name="AA" hidden="1">{#N/A,#N/A,TRUE,"INGENIERIA";#N/A,#N/A,TRUE,"COMPRAS";#N/A,#N/A,TRUE,"DIRECCION";#N/A,#N/A,TRUE,"RESUMEN"}</definedName>
    <definedName name="aaa">#REF!</definedName>
    <definedName name="AAAA">'[36]PU (2)'!$F$10</definedName>
    <definedName name="AAAAA">'[37]A.P.U'!#REF!</definedName>
    <definedName name="AAAAAA" localSheetId="3" hidden="1">{#N/A,#N/A,TRUE,"INGENIERIA";#N/A,#N/A,TRUE,"COMPRAS";#N/A,#N/A,TRUE,"DIRECCION";#N/A,#N/A,TRUE,"RESUMEN"}</definedName>
    <definedName name="AAAAAA" localSheetId="5" hidden="1">{#N/A,#N/A,TRUE,"INGENIERIA";#N/A,#N/A,TRUE,"COMPRAS";#N/A,#N/A,TRUE,"DIRECCION";#N/A,#N/A,TRUE,"RESUMEN"}</definedName>
    <definedName name="AAAAAA" hidden="1">{#N/A,#N/A,TRUE,"INGENIERIA";#N/A,#N/A,TRUE,"COMPRAS";#N/A,#N/A,TRUE,"DIRECCION";#N/A,#N/A,TRUE,"RESUMEN"}</definedName>
    <definedName name="AAAAAAAAAAAAAAAAAAFFFFFFFFFFFFFFF">#REF!</definedName>
    <definedName name="aaaaas" localSheetId="3" hidden="1">{"TAB1",#N/A,TRUE,"GENERAL";"TAB2",#N/A,TRUE,"GENERAL";"TAB3",#N/A,TRUE,"GENERAL";"TAB4",#N/A,TRUE,"GENERAL";"TAB5",#N/A,TRUE,"GENERAL"}</definedName>
    <definedName name="aaaaas" localSheetId="5" hidden="1">{"TAB1",#N/A,TRUE,"GENERAL";"TAB2",#N/A,TRUE,"GENERAL";"TAB3",#N/A,TRUE,"GENERAL";"TAB4",#N/A,TRUE,"GENERAL";"TAB5",#N/A,TRUE,"GENERAL"}</definedName>
    <definedName name="aaaaas" hidden="1">{"TAB1",#N/A,TRUE,"GENERAL";"TAB2",#N/A,TRUE,"GENERAL";"TAB3",#N/A,TRUE,"GENERAL";"TAB4",#N/A,TRUE,"GENERAL";"TAB5",#N/A,TRUE,"GENERAL"}</definedName>
    <definedName name="AAC">[10]AASHTO!$A$14:$F$17</definedName>
    <definedName name="AADOQUINVEH">#REF!</definedName>
    <definedName name="aaertS">#N/A</definedName>
    <definedName name="AANDENES">#REF!</definedName>
    <definedName name="AAS" localSheetId="3" hidden="1">{#N/A,#N/A,TRUE,"INGENIERIA";#N/A,#N/A,TRUE,"COMPRAS";#N/A,#N/A,TRUE,"DIRECCION";#N/A,#N/A,TRUE,"RESUMEN"}</definedName>
    <definedName name="AAS" localSheetId="5" hidden="1">{#N/A,#N/A,TRUE,"INGENIERIA";#N/A,#N/A,TRUE,"COMPRAS";#N/A,#N/A,TRUE,"DIRECCION";#N/A,#N/A,TRUE,"RESUMEN"}</definedName>
    <definedName name="AAS" hidden="1">{#N/A,#N/A,TRUE,"INGENIERIA";#N/A,#N/A,TRUE,"COMPRAS";#N/A,#N/A,TRUE,"DIRECCION";#N/A,#N/A,TRUE,"RESUMEN"}</definedName>
    <definedName name="ab">#REF!</definedName>
    <definedName name="abc" localSheetId="3" hidden="1">{#N/A,#N/A,TRUE,"1842CWN0"}</definedName>
    <definedName name="abc" localSheetId="5" hidden="1">{#N/A,#N/A,TRUE,"1842CWN0"}</definedName>
    <definedName name="abc" hidden="1">{#N/A,#N/A,TRUE,"1842CWN0"}</definedName>
    <definedName name="ABCD" hidden="1">#REF!</definedName>
    <definedName name="ABCDE" hidden="1">#REF!</definedName>
    <definedName name="ABFIN">[9]DATBAND!$F$3:$F$742</definedName>
    <definedName name="ABG">[10]AASHTO!$A$2:$F$5</definedName>
    <definedName name="ABIN">[9]DATBAND!$E$3:$E$465</definedName>
    <definedName name="ABNA">#REF!</definedName>
    <definedName name="abr00">[18]Dólar!#REF!</definedName>
    <definedName name="absc">#N/A</definedName>
    <definedName name="absc_" localSheetId="3">[0]!absc</definedName>
    <definedName name="absc_" localSheetId="5">[0]!absc</definedName>
    <definedName name="absc_">[0]!absc</definedName>
    <definedName name="absc_1" localSheetId="3">[0]!absc</definedName>
    <definedName name="absc_1" localSheetId="5">[0]!absc</definedName>
    <definedName name="absc_1">[0]!absc</definedName>
    <definedName name="absc1" localSheetId="4">[4]!absc</definedName>
    <definedName name="absc1" localSheetId="2">[4]!absc</definedName>
    <definedName name="absc1" localSheetId="3">[4]!absc</definedName>
    <definedName name="absc1" localSheetId="5">[4]!absc</definedName>
    <definedName name="absc1">[4]!absc</definedName>
    <definedName name="ABSC2">[38]Datos!$E$3:$E$454</definedName>
    <definedName name="ABSCF">'[9]DAT NUC'!$K$2:$K$521</definedName>
    <definedName name="ABSCI">'[9]DAT NUC'!$J$2:$J$1084</definedName>
    <definedName name="AC">#REF!</definedName>
    <definedName name="ACALZADA">#REF!</definedName>
    <definedName name="ACCE2">#REF!</definedName>
    <definedName name="ACCE4">#REF!</definedName>
    <definedName name="ACCE6">#REF!</definedName>
    <definedName name="ACCESORIO_CODO">[39]Materiales!#REF!</definedName>
    <definedName name="AccessDatabase" hidden="1">"C:\C-314\VOLUMENES\volfin4.mdb"</definedName>
    <definedName name="acci">#REF!</definedName>
    <definedName name="Acefy4200">'[40]APUS BASIC'!$G$340</definedName>
    <definedName name="ACEITES">#REF!,#REF!,#REF!,#REF!,#REF!</definedName>
    <definedName name="ACER">#REF!</definedName>
    <definedName name="acero">#REF!</definedName>
    <definedName name="ACERO_1_2">[39]Materiales!#REF!</definedName>
    <definedName name="ACERO_1_4">[39]Materiales!#REF!</definedName>
    <definedName name="acero_3">[39]Materiales!#REF!</definedName>
    <definedName name="ACERO_3_8">[39]Materiales!#REF!</definedName>
    <definedName name="acero_4">[39]Materiales!#REF!</definedName>
    <definedName name="ACERO_5_8">[39]Materiales!#REF!</definedName>
    <definedName name="Acero_corrugado">'[40]LISTADO DE MATERIALES Y EQUIPOS'!$B$14</definedName>
    <definedName name="Acero_pdr60">'[41]LISTADO '!$F$7</definedName>
    <definedName name="ACERO40">[42]PRECIOS!$B$52</definedName>
    <definedName name="ACERO60">#REF!</definedName>
    <definedName name="ACOM">#N/A</definedName>
    <definedName name="ACONDICIONADOR_PARA_SILLA_Y">[39]Materiales!#REF!</definedName>
    <definedName name="acondicionamientopozo">#REF!</definedName>
    <definedName name="Acopla_sanitario_grival">'[40]LISTADO DE MATERIALES Y EQUIPOS'!$B$70</definedName>
    <definedName name="ACT">#N/A</definedName>
    <definedName name="ACTA">#REF!</definedName>
    <definedName name="actas">[43]TRASMILENIO!$A$4:$F$18</definedName>
    <definedName name="ACTIVIDADES">[44]aactividad!$A$3:$B$15</definedName>
    <definedName name="ACTIVO_NUEVO_ACUEDUCTO">#REF!</definedName>
    <definedName name="ACTIVO_NUEVO_ALCANTARILLADO">#REF!</definedName>
    <definedName name="ACTIVOS_ACUEDUCTO">#REF!</definedName>
    <definedName name="ACTIVOS_ALCANTARILLADO">#REF!</definedName>
    <definedName name="actual">'[45]ESTADO RED'!#REF!</definedName>
    <definedName name="Acumulado">[46]Datos!$S$3:$S$1912</definedName>
    <definedName name="AD" localSheetId="3" hidden="1">{#N/A,#N/A,TRUE,"INGENIERIA";#N/A,#N/A,TRUE,"COMPRAS";#N/A,#N/A,TRUE,"DIRECCION";#N/A,#N/A,TRUE,"RESUMEN"}</definedName>
    <definedName name="AD" localSheetId="5" hidden="1">{#N/A,#N/A,TRUE,"INGENIERIA";#N/A,#N/A,TRUE,"COMPRAS";#N/A,#N/A,TRUE,"DIRECCION";#N/A,#N/A,TRUE,"RESUMEN"}</definedName>
    <definedName name="AD" hidden="1">{#N/A,#N/A,TRUE,"INGENIERIA";#N/A,#N/A,TRUE,"COMPRAS";#N/A,#N/A,TRUE,"DIRECCION";#N/A,#N/A,TRUE,"RESUMEN"}</definedName>
    <definedName name="Ad_Un">#REF!</definedName>
    <definedName name="ADAPTADOR_HEMBRA_P.V.C_1_2">#REF!</definedName>
    <definedName name="ADAPTADOR_MACHO_P.V.C_1_2">#REF!</definedName>
    <definedName name="Adaptador_pvc">'[40]LISTADO DE MATERIALES Y EQUIPOS'!$B$125</definedName>
    <definedName name="Adaptador_pvc_1">'[47]LISTADO '!$F$56</definedName>
    <definedName name="Adaptador_pvc_1_2">'[47]LISTADO '!$F$54</definedName>
    <definedName name="Adaptador_pvc_2">'[47]LISTADO '!$F$49</definedName>
    <definedName name="adasd">#REF!</definedName>
    <definedName name="AdditionalCosts_Lumpsum">#REF!</definedName>
    <definedName name="AdditionalCosts_Percent">#REF!</definedName>
    <definedName name="adf" localSheetId="3"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adf" localSheetId="5"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adf"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ADFGSDB" localSheetId="3" hidden="1">{"via1",#N/A,TRUE,"general";"via2",#N/A,TRUE,"general";"via3",#N/A,TRUE,"general"}</definedName>
    <definedName name="ADFGSDB" localSheetId="5" hidden="1">{"via1",#N/A,TRUE,"general";"via2",#N/A,TRUE,"general";"via3",#N/A,TRUE,"general"}</definedName>
    <definedName name="ADFGSDB" hidden="1">{"via1",#N/A,TRUE,"general";"via2",#N/A,TRUE,"general";"via3",#N/A,TRUE,"general"}</definedName>
    <definedName name="ADHESIVO_PARA_SILLA_Y">[39]Materiales!#REF!</definedName>
    <definedName name="ADI">#REF!</definedName>
    <definedName name="ADIFLEX">[39]Materiales!#REF!</definedName>
    <definedName name="ADM">[48]otros!$C$2</definedName>
    <definedName name="AdminDetail">#REF!</definedName>
    <definedName name="AdminHeading">#REF!</definedName>
    <definedName name="ADMINISTRADOR">[49]CUMPLIMIENTO!$C$5</definedName>
    <definedName name="ADMINISTRADOR_VIAL__ARMANDO_SANCHEZ_SANCHEZ">[50]INDICMICROEMP!$A$20</definedName>
    <definedName name="AdminSumDetail">#REF!</definedName>
    <definedName name="AdminSumHeading">#REF!</definedName>
    <definedName name="AdminTotalDetail">#REF!</definedName>
    <definedName name="AdminTotalHeading">#REF!</definedName>
    <definedName name="Admon">#REF!</definedName>
    <definedName name="admon1">[51]DATOS!$B$16</definedName>
    <definedName name="adoc1" localSheetId="4">[4]!absc</definedName>
    <definedName name="adoc1" localSheetId="2">[4]!absc</definedName>
    <definedName name="adoc1" localSheetId="3">[4]!absc</definedName>
    <definedName name="adoc1" localSheetId="5">[4]!absc</definedName>
    <definedName name="adoc1">[4]!absc</definedName>
    <definedName name="ADOC125" localSheetId="4">[4]!absc</definedName>
    <definedName name="ADOC125" localSheetId="2">[4]!absc</definedName>
    <definedName name="ADOC125" localSheetId="3">[4]!absc</definedName>
    <definedName name="ADOC125" localSheetId="5">[4]!absc</definedName>
    <definedName name="ADOC125">[4]!absc</definedName>
    <definedName name="adoq" localSheetId="4">[52]!absc</definedName>
    <definedName name="adoq" localSheetId="2">[52]!absc</definedName>
    <definedName name="adoq" localSheetId="3">[52]!absc</definedName>
    <definedName name="adoq" localSheetId="5">[52]!absc</definedName>
    <definedName name="adoq">[52]!absc</definedName>
    <definedName name="ADOQUIN_DE_CONCRETO">[39]Materiales!#REF!</definedName>
    <definedName name="ADSAD" localSheetId="3" hidden="1">{"TAB1",#N/A,TRUE,"GENERAL";"TAB2",#N/A,TRUE,"GENERAL";"TAB3",#N/A,TRUE,"GENERAL";"TAB4",#N/A,TRUE,"GENERAL";"TAB5",#N/A,TRUE,"GENERAL"}</definedName>
    <definedName name="ADSAD" localSheetId="5" hidden="1">{"TAB1",#N/A,TRUE,"GENERAL";"TAB2",#N/A,TRUE,"GENERAL";"TAB3",#N/A,TRUE,"GENERAL";"TAB4",#N/A,TRUE,"GENERAL";"TAB5",#N/A,TRUE,"GENERAL"}</definedName>
    <definedName name="ADSAD" hidden="1">{"TAB1",#N/A,TRUE,"GENERAL";"TAB2",#N/A,TRUE,"GENERAL";"TAB3",#N/A,TRUE,"GENERAL";"TAB4",#N/A,TRUE,"GENERAL";"TAB5",#N/A,TRUE,"GENERAL"}</definedName>
    <definedName name="AE" localSheetId="3" hidden="1">{#N/A,#N/A,TRUE,"INGENIERIA";#N/A,#N/A,TRUE,"COMPRAS";#N/A,#N/A,TRUE,"DIRECCION";#N/A,#N/A,TRUE,"RESUMEN"}</definedName>
    <definedName name="AE" localSheetId="5" hidden="1">{#N/A,#N/A,TRUE,"INGENIERIA";#N/A,#N/A,TRUE,"COMPRAS";#N/A,#N/A,TRUE,"DIRECCION";#N/A,#N/A,TRUE,"RESUMEN"}</definedName>
    <definedName name="AE" hidden="1">{#N/A,#N/A,TRUE,"INGENIERIA";#N/A,#N/A,TRUE,"COMPRAS";#N/A,#N/A,TRUE,"DIRECCION";#N/A,#N/A,TRUE,"RESUMEN"}</definedName>
    <definedName name="aefa" localSheetId="3" hidden="1">{"via1",#N/A,TRUE,"general";"via2",#N/A,TRUE,"general";"via3",#N/A,TRUE,"general"}</definedName>
    <definedName name="aefa" localSheetId="5" hidden="1">{"via1",#N/A,TRUE,"general";"via2",#N/A,TRUE,"general";"via3",#N/A,TRUE,"general"}</definedName>
    <definedName name="aefa" hidden="1">{"via1",#N/A,TRUE,"general";"via2",#N/A,TRUE,"general";"via3",#N/A,TRUE,"general"}</definedName>
    <definedName name="AF" localSheetId="3" hidden="1">{#N/A,#N/A,TRUE,"INGENIERIA";#N/A,#N/A,TRUE,"COMPRAS";#N/A,#N/A,TRUE,"DIRECCION";#N/A,#N/A,TRUE,"RESUMEN"}</definedName>
    <definedName name="AF" localSheetId="5" hidden="1">{#N/A,#N/A,TRUE,"INGENIERIA";#N/A,#N/A,TRUE,"COMPRAS";#N/A,#N/A,TRUE,"DIRECCION";#N/A,#N/A,TRUE,"RESUMEN"}</definedName>
    <definedName name="AF" hidden="1">{#N/A,#N/A,TRUE,"INGENIERIA";#N/A,#N/A,TRUE,"COMPRAS";#N/A,#N/A,TRUE,"DIRECCION";#N/A,#N/A,TRUE,"RESUMEN"}</definedName>
    <definedName name="afdsw" localSheetId="3" hidden="1">{"TAB1",#N/A,TRUE,"GENERAL";"TAB2",#N/A,TRUE,"GENERAL";"TAB3",#N/A,TRUE,"GENERAL";"TAB4",#N/A,TRUE,"GENERAL";"TAB5",#N/A,TRUE,"GENERAL"}</definedName>
    <definedName name="afdsw" localSheetId="5" hidden="1">{"TAB1",#N/A,TRUE,"GENERAL";"TAB2",#N/A,TRUE,"GENERAL";"TAB3",#N/A,TRUE,"GENERAL";"TAB4",#N/A,TRUE,"GENERAL";"TAB5",#N/A,TRUE,"GENERAL"}</definedName>
    <definedName name="afdsw" hidden="1">{"TAB1",#N/A,TRUE,"GENERAL";"TAB2",#N/A,TRUE,"GENERAL";"TAB3",#N/A,TRUE,"GENERAL";"TAB4",#N/A,TRUE,"GENERAL";"TAB5",#N/A,TRUE,"GENERAL"}</definedName>
    <definedName name="Afe">'[53]2009 Jagua'!$C$2:$C$27</definedName>
    <definedName name="afecompletions">#REF!</definedName>
    <definedName name="AG"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dsgg" localSheetId="3" hidden="1">{"via1",#N/A,TRUE,"general";"via2",#N/A,TRUE,"general";"via3",#N/A,TRUE,"general"}</definedName>
    <definedName name="agdsgg" localSheetId="5" hidden="1">{"via1",#N/A,TRUE,"general";"via2",#N/A,TRUE,"general";"via3",#N/A,TRUE,"general"}</definedName>
    <definedName name="agdsgg" hidden="1">{"via1",#N/A,TRUE,"general";"via2",#N/A,TRUE,"general";"via3",#N/A,TRUE,"general"}</definedName>
    <definedName name="ago00">[18]Dólar!#REF!</definedName>
    <definedName name="Agregado_grueso">'[41]LISTADO '!$F$6</definedName>
    <definedName name="Agua">'[41]LISTADO '!$F$5</definedName>
    <definedName name="AH" localSheetId="3" hidden="1">{#N/A,#N/A,TRUE,"INGENIERIA";#N/A,#N/A,TRUE,"COMPRAS";#N/A,#N/A,TRUE,"DIRECCION";#N/A,#N/A,TRUE,"RESUMEN"}</definedName>
    <definedName name="AH" localSheetId="5" hidden="1">{#N/A,#N/A,TRUE,"INGENIERIA";#N/A,#N/A,TRUE,"COMPRAS";#N/A,#N/A,TRUE,"DIRECCION";#N/A,#N/A,TRUE,"RESUMEN"}</definedName>
    <definedName name="AH" hidden="1">{#N/A,#N/A,TRUE,"INGENIERIA";#N/A,#N/A,TRUE,"COMPRAS";#N/A,#N/A,TRUE,"DIRECCION";#N/A,#N/A,TRUE,"RESUMEN"}</definedName>
    <definedName name="ahe">#REF!</definedName>
    <definedName name="AHER">[54]HER!$A:$C</definedName>
    <definedName name="Ai">#REF!</definedName>
    <definedName name="AimcorFundsFlow">#REF!</definedName>
    <definedName name="AimcorFundsFlowHeading">#REF!</definedName>
    <definedName name="AimcorFundsFlowPA">#REF!</definedName>
    <definedName name="AimcorFundsFlowPAHeading">#REF!</definedName>
    <definedName name="AimcorPostDetail">#REF!</definedName>
    <definedName name="AimcorPostHeading">#REF!</definedName>
    <definedName name="AimcorTotalDetail">#REF!</definedName>
    <definedName name="AimcorTotalHeading">#REF!</definedName>
    <definedName name="AimSumDetail">#REF!</definedName>
    <definedName name="AimSumHeading">#REF!</definedName>
    <definedName name="AIRE">'[9]DAT NUC'!$P$2:$P$401</definedName>
    <definedName name="Aire_Acondicionado_Inverter_12000_btu">'[40]LISTADO DE MATERIALES Y EQUIPOS'!$B$118</definedName>
    <definedName name="Aire_Acondicionado_Inverter_9000_btu">'[40]LISTADO DE MATERIALES Y EQUIPOS'!$B$117</definedName>
    <definedName name="AIU">#REF!</definedName>
    <definedName name="aj">#REF!</definedName>
    <definedName name="AjustDelAIU">#REF!</definedName>
    <definedName name="Ajusteinf" localSheetId="3" hidden="1">{#N/A,#N/A,FALSE,"Costos Productos 6A";#N/A,#N/A,FALSE,"Costo Unitario Total H-94-12"}</definedName>
    <definedName name="Ajusteinf" localSheetId="5" hidden="1">{#N/A,#N/A,FALSE,"Costos Productos 6A";#N/A,#N/A,FALSE,"Costo Unitario Total H-94-12"}</definedName>
    <definedName name="Ajusteinf" hidden="1">{#N/A,#N/A,FALSE,"Costos Productos 6A";#N/A,#N/A,FALSE,"Costo Unitario Total H-94-12"}</definedName>
    <definedName name="AJUSTPTO" localSheetId="3" hidden="1">{#N/A,#N/A,FALSE,"Costos Productos 6A";#N/A,#N/A,FALSE,"Costo Unitario Total H-94-12"}</definedName>
    <definedName name="AJUSTPTO" localSheetId="5" hidden="1">{#N/A,#N/A,FALSE,"Costos Productos 6A";#N/A,#N/A,FALSE,"Costo Unitario Total H-94-12"}</definedName>
    <definedName name="AJUSTPTO" hidden="1">{#N/A,#N/A,FALSE,"Costos Productos 6A";#N/A,#N/A,FALSE,"Costo Unitario Total H-94-12"}</definedName>
    <definedName name="Ak">#REF!</definedName>
    <definedName name="ALAMBRE">#REF!</definedName>
    <definedName name="ALAMBRE_">#REF!</definedName>
    <definedName name="Alambre_de_pua_calibre_14">'[40]LISTADO DE MATERIALES Y EQUIPOS'!$B$16</definedName>
    <definedName name="ALAMBRE_GALVANIZADO">[39]Materiales!#REF!</definedName>
    <definedName name="Alambre_N_12">'[47]LISTADO '!$F$61</definedName>
    <definedName name="Alambre_N_14">'[47]LISTADO '!$F$62</definedName>
    <definedName name="Alambre_negro">'[41]LISTADO '!$F$24</definedName>
    <definedName name="alampuas">[55]lisprecios!#REF!</definedName>
    <definedName name="alc" localSheetId="4">[56]!absc</definedName>
    <definedName name="alc" localSheetId="2">[56]!absc</definedName>
    <definedName name="alc" localSheetId="3">[56]!absc</definedName>
    <definedName name="alc" localSheetId="5">[56]!absc</definedName>
    <definedName name="alc">[56]!absc</definedName>
    <definedName name="ALTO">#REF!</definedName>
    <definedName name="altosutro">#REF!</definedName>
    <definedName name="ALTURA">#REF!</definedName>
    <definedName name="alturaarena">#REF!</definedName>
    <definedName name="ALTURAPLACAS">#REF!</definedName>
    <definedName name="ALUMTE">#REF!</definedName>
    <definedName name="Am">#REF!</definedName>
    <definedName name="AMAT">[54]MAT!$A:$C</definedName>
    <definedName name="AMBIENTAL">#REF!</definedName>
    <definedName name="an" localSheetId="3" hidden="1">{#N/A,#N/A,FALSE,"CIBHA05A";#N/A,#N/A,FALSE,"CIBHA05B"}</definedName>
    <definedName name="an" localSheetId="5" hidden="1">{#N/A,#N/A,FALSE,"CIBHA05A";#N/A,#N/A,FALSE,"CIBHA05B"}</definedName>
    <definedName name="an" hidden="1">{#N/A,#N/A,FALSE,"CIBHA05A";#N/A,#N/A,FALSE,"CIBHA05B"}</definedName>
    <definedName name="ANA">#REF!</definedName>
    <definedName name="ANABANCO">#REF!</definedName>
    <definedName name="ANALI">#REF!</definedName>
    <definedName name="ANALISIS">#REF!</definedName>
    <definedName name="ANALISIS__DE__PRECIOS__UNITARIOS">#REF!</definedName>
    <definedName name="ANALISIS_UNITARIOS">#REF!</definedName>
    <definedName name="Analyst" hidden="1">#REF!</definedName>
    <definedName name="ancho">#REF!</definedName>
    <definedName name="anchodesarenador">#REF!</definedName>
    <definedName name="ANCHOPLACAS">#REF!</definedName>
    <definedName name="anchosutro">#REF!</definedName>
    <definedName name="ANCLAJE">'[57]MC SF GAVIONES'!#REF!</definedName>
    <definedName name="Andamios">'[41]LISTADO '!$L$7</definedName>
    <definedName name="andenes">#REF!</definedName>
    <definedName name="angulo_6_metros_3__16_x_2_pulgadas_g___50">'[40]LISTADO DE MATERIALES Y EQUIPOS'!$B$53</definedName>
    <definedName name="Angulo_de_platina__1_x1_x1_8">'[58]L. MAT.'!#REF!</definedName>
    <definedName name="ANOMarch02">#REF!</definedName>
    <definedName name="ANOPLMarch02">#REF!</definedName>
    <definedName name="ANORev2">#REF!</definedName>
    <definedName name="ANOTB_JUN01">#REF!</definedName>
    <definedName name="anscount" hidden="1">10</definedName>
    <definedName name="AntCach">#REF!</definedName>
    <definedName name="ANTIC">'[59]1'!#REF!</definedName>
    <definedName name="AnticAdic">#REF!</definedName>
    <definedName name="ANTICIPO">[60]BASES!$B$33</definedName>
    <definedName name="anticorrosiva">[55]lisprecios!#REF!</definedName>
    <definedName name="Anticorrosivo">'[47]LISTADO '!$F$96</definedName>
    <definedName name="ANTONIA">#N/A</definedName>
    <definedName name="Añ">#REF!</definedName>
    <definedName name="año">'[45]ESTADO RED'!#REF!</definedName>
    <definedName name="año1">'[61]ESTADO RED'!#REF!</definedName>
    <definedName name="AÑOS_DE_VIDA_UTIL_ACUEDUCTO...">#REF!</definedName>
    <definedName name="AÑOS_DE_VIDA_UTIL_ALCANTARILLADO...">#REF!</definedName>
    <definedName name="AÑOS_VIDA_UTIL_ACUEDUCTO...">#REF!</definedName>
    <definedName name="AÑOS_VIDA_UTIL_ALCANTARILLADO">#REF!</definedName>
    <definedName name="AÑOS_VIDA_UTIL_DISPONIBLE_ACUEDUCTO">#REF!</definedName>
    <definedName name="AÑOS_VIDA_UTIL_DISPONIBLE_ALCANTARILLADO">#REF!</definedName>
    <definedName name="AÑOWUIE">'[62]Res-Accide-10'!$R$2:$R$7</definedName>
    <definedName name="Ao">#REF!</definedName>
    <definedName name="ap">[63]Planilla!$D$58</definedName>
    <definedName name="APER">[54]PER!$A:$C</definedName>
    <definedName name="APIJA">#REF!</definedName>
    <definedName name="APR">#REF!</definedName>
    <definedName name="aprdata">#REF!</definedName>
    <definedName name="Apu">[64]Apu!$D$8:$AC$2207</definedName>
    <definedName name="apu_cerraduras">[65]APU!$F$2403</definedName>
    <definedName name="apu_cieloraso_tablilla_pino">[65]APU!$F$1201</definedName>
    <definedName name="apu_columna_confinamiento">[65]APU!$F$659</definedName>
    <definedName name="apu_combo_ap_sanit">[65]APU!$F$2416</definedName>
    <definedName name="apu_cubierta_ondulit">[65]APU!$F$1105</definedName>
    <definedName name="apu_cubierta_zinc">[65]APU!$F$1145</definedName>
    <definedName name="apu_demolicion_pañete">[65]APU!$F$44</definedName>
    <definedName name="APU_directos">#REF!</definedName>
    <definedName name="apu_ducha_sencilla">[65]APU!$F$2623</definedName>
    <definedName name="apu_guardaescobas_madera">[65]APU!$F$1749</definedName>
    <definedName name="apu_herramientas">[65]APU!$F$3354</definedName>
    <definedName name="apu_lampara_2x48">[65]APU!$F$3237</definedName>
    <definedName name="apu_lampara_2x96">[65]APU!$F$3245</definedName>
    <definedName name="apu_levante_bloque_10">[65]APU!$F$900</definedName>
    <definedName name="apu_marco_puerta">[65]APU!$F$2292</definedName>
    <definedName name="apu_pintura_cieloraso_esmalte">[65]APU!$F$2946</definedName>
    <definedName name="apu_pintura_marcos">[65]APU!$F$2908</definedName>
    <definedName name="apu_pintura_rejas_anticorrosivo">[65]APU!$F$2871</definedName>
    <definedName name="apu_salida_alumbrado">[65]APU!$F$3122</definedName>
    <definedName name="apu_salida_tomacorriente">[65]APU!$F$3137</definedName>
    <definedName name="apu_tablero_10_circuitos">[65]APU!$F$3192</definedName>
    <definedName name="apu_toma_telefonico">[65]APU!$F$3170</definedName>
    <definedName name="apu_ventilador">[65]APU!$F$3253</definedName>
    <definedName name="apu_viga_amarre_sobre_muros15">[65]APU!$F$758</definedName>
    <definedName name="APU221.1">#REF!</definedName>
    <definedName name="APU221.2">#REF!</definedName>
    <definedName name="APU5P" localSheetId="4">[4]!absc</definedName>
    <definedName name="APU5P" localSheetId="2">[4]!absc</definedName>
    <definedName name="APU5P" localSheetId="3">[4]!absc</definedName>
    <definedName name="APU5P" localSheetId="5">[4]!absc</definedName>
    <definedName name="APU5P">[4]!absc</definedName>
    <definedName name="APUCANALS">#REF!</definedName>
    <definedName name="APUDES">#REF!</definedName>
    <definedName name="APUSEDIMENS">#REF!</definedName>
    <definedName name="Aq">#REF!</definedName>
    <definedName name="aqaq" localSheetId="3" hidden="1">{"TAB1",#N/A,TRUE,"GENERAL";"TAB2",#N/A,TRUE,"GENERAL";"TAB3",#N/A,TRUE,"GENERAL";"TAB4",#N/A,TRUE,"GENERAL";"TAB5",#N/A,TRUE,"GENERAL"}</definedName>
    <definedName name="aqaq" localSheetId="5" hidden="1">{"TAB1",#N/A,TRUE,"GENERAL";"TAB2",#N/A,TRUE,"GENERAL";"TAB3",#N/A,TRUE,"GENERAL";"TAB4",#N/A,TRUE,"GENERAL";"TAB5",#N/A,TRUE,"GENERAL"}</definedName>
    <definedName name="aqaq" hidden="1">{"TAB1",#N/A,TRUE,"GENERAL";"TAB2",#N/A,TRUE,"GENERAL";"TAB3",#N/A,TRUE,"GENERAL";"TAB4",#N/A,TRUE,"GENERAL";"TAB5",#N/A,TRUE,"GENERAL"}</definedName>
    <definedName name="AR">#REF!</definedName>
    <definedName name="AREA">#REF!</definedName>
    <definedName name="Area_canal">[29]Dimensiones!$B$36</definedName>
    <definedName name="area_de_extraccion2">#REF!</definedName>
    <definedName name="Área_Impactada" localSheetId="3">#REF!</definedName>
    <definedName name="Área_Impactada" localSheetId="5">#REF!</definedName>
    <definedName name="Área_Impactada">#REF!</definedName>
    <definedName name="ARELAL">[27]APU!$G$1096</definedName>
    <definedName name="Arena">'[41]LISTADO '!$F$4</definedName>
    <definedName name="ARENA_BLANCA">[66]Materiales!$F$19</definedName>
    <definedName name="arg" hidden="1">[67]MI!#REF!</definedName>
    <definedName name="arial" localSheetId="3">#REF!</definedName>
    <definedName name="arial" localSheetId="5">#REF!</definedName>
    <definedName name="arial">#REF!</definedName>
    <definedName name="armuve" localSheetId="3">[0]!ERR</definedName>
    <definedName name="armuve" localSheetId="5">[0]!ERR</definedName>
    <definedName name="armuve">[0]!ERR</definedName>
    <definedName name="Arrendamiento" localSheetId="3">#REF!</definedName>
    <definedName name="Arrendamiento" localSheetId="5">#REF!</definedName>
    <definedName name="Arrendamiento">#REF!</definedName>
    <definedName name="ArrendamientoCostos" localSheetId="3">#REF!</definedName>
    <definedName name="ArrendamientoCostos" localSheetId="5">#REF!</definedName>
    <definedName name="ArrendamientoCostos">#REF!</definedName>
    <definedName name="As">#REF!</definedName>
    <definedName name="asas">#REF!</definedName>
    <definedName name="asasasa">[68]equipos!$A$2:$E$772</definedName>
    <definedName name="asasasas">[68]MATERIALES!$A$3:$D$192</definedName>
    <definedName name="asasasasa">[68]ACARREO!$A$3:$C$26</definedName>
    <definedName name="asaSASASAS" localSheetId="3">#REF!</definedName>
    <definedName name="asaSASASAS" localSheetId="5">#REF!</definedName>
    <definedName name="asaSASASAS">#REF!</definedName>
    <definedName name="ASASDA" localSheetId="3" hidden="1">{"cprgas",#N/A,FALSE,"CPR_E";"cprwat",#N/A,FALSE,"CPR_E";"oilcpr",#N/A,FALSE,"CPR_E";"norwat",#N/A,FALSE,"CPR_E";"norgas",#N/A,FALSE,"CPR_E";"noroil",#N/A,FALSE,"CPR_E";"surwat",#N/A,FALSE,"CPR_E";"surgas",#N/A,FALSE,"CPR_E";"suroil",#N/A,FALSE,"CPR_E";"puriwat",#N/A,FALSE,"CPR_E";"purigas",#N/A,FALSE,"CPR_E";"purioil",#N/A,FALSE,"CPR_E"}</definedName>
    <definedName name="ASASDA" localSheetId="5" hidden="1">{"cprgas",#N/A,FALSE,"CPR_E";"cprwat",#N/A,FALSE,"CPR_E";"oilcpr",#N/A,FALSE,"CPR_E";"norwat",#N/A,FALSE,"CPR_E";"norgas",#N/A,FALSE,"CPR_E";"noroil",#N/A,FALSE,"CPR_E";"surwat",#N/A,FALSE,"CPR_E";"surgas",#N/A,FALSE,"CPR_E";"suroil",#N/A,FALSE,"CPR_E";"puriwat",#N/A,FALSE,"CPR_E";"purigas",#N/A,FALSE,"CPR_E";"purioil",#N/A,FALSE,"CPR_E"}</definedName>
    <definedName name="ASASDA" hidden="1">{"cprgas",#N/A,FALSE,"CPR_E";"cprwat",#N/A,FALSE,"CPR_E";"oilcpr",#N/A,FALSE,"CPR_E";"norwat",#N/A,FALSE,"CPR_E";"norgas",#N/A,FALSE,"CPR_E";"noroil",#N/A,FALSE,"CPR_E";"surwat",#N/A,FALSE,"CPR_E";"surgas",#N/A,FALSE,"CPR_E";"suroil",#N/A,FALSE,"CPR_E";"puriwat",#N/A,FALSE,"CPR_E";"purigas",#N/A,FALSE,"CPR_E";"purioil",#N/A,FALSE,"CPR_E"}</definedName>
    <definedName name="ASB">[10]AASHTO!$A$8:$F$11</definedName>
    <definedName name="ASD">#REF!</definedName>
    <definedName name="ASDA" localSheetId="3" hidden="1">{"via1",#N/A,TRUE,"general";"via2",#N/A,TRUE,"general";"via3",#N/A,TRUE,"general"}</definedName>
    <definedName name="ASDA" localSheetId="5" hidden="1">{"via1",#N/A,TRUE,"general";"via2",#N/A,TRUE,"general";"via3",#N/A,TRUE,"general"}</definedName>
    <definedName name="ASDA" hidden="1">{"via1",#N/A,TRUE,"general";"via2",#N/A,TRUE,"general";"via3",#N/A,TRUE,"general"}</definedName>
    <definedName name="asdasd" localSheetId="3" hidden="1">{"TAB1",#N/A,TRUE,"GENERAL";"TAB2",#N/A,TRUE,"GENERAL";"TAB3",#N/A,TRUE,"GENERAL";"TAB4",#N/A,TRUE,"GENERAL";"TAB5",#N/A,TRUE,"GENERAL"}</definedName>
    <definedName name="asdasd" localSheetId="5" hidden="1">{"TAB1",#N/A,TRUE,"GENERAL";"TAB2",#N/A,TRUE,"GENERAL";"TAB3",#N/A,TRUE,"GENERAL";"TAB4",#N/A,TRUE,"GENERAL";"TAB5",#N/A,TRUE,"GENERAL"}</definedName>
    <definedName name="asdasd" hidden="1">{"TAB1",#N/A,TRUE,"GENERAL";"TAB2",#N/A,TRUE,"GENERAL";"TAB3",#N/A,TRUE,"GENERAL";"TAB4",#N/A,TRUE,"GENERAL";"TAB5",#N/A,TRUE,"GENERAL"}</definedName>
    <definedName name="asdd">#REF!</definedName>
    <definedName name="ASDF">#REF!</definedName>
    <definedName name="asdfa" localSheetId="3" hidden="1">{"via1",#N/A,TRUE,"general";"via2",#N/A,TRUE,"general";"via3",#N/A,TRUE,"general"}</definedName>
    <definedName name="asdfa" localSheetId="5" hidden="1">{"via1",#N/A,TRUE,"general";"via2",#N/A,TRUE,"general";"via3",#N/A,TRUE,"general"}</definedName>
    <definedName name="asdfa" hidden="1">{"via1",#N/A,TRUE,"general";"via2",#N/A,TRUE,"general";"via3",#N/A,TRUE,"general"}</definedName>
    <definedName name="asdfasdfsadf" hidden="1">#REF!</definedName>
    <definedName name="ASDFGHJKLÑ" localSheetId="3">[0]!ERR</definedName>
    <definedName name="ASDFGHJKLÑ" localSheetId="5">[0]!ERR</definedName>
    <definedName name="ASDFGHJKLÑ">[0]!ERR</definedName>
    <definedName name="asdfñk">#N/A</definedName>
    <definedName name="asdfwe">#REF!</definedName>
    <definedName name="asede11111111" localSheetId="3">#REF!</definedName>
    <definedName name="asede11111111" localSheetId="5">#REF!</definedName>
    <definedName name="asede11111111">#REF!</definedName>
    <definedName name="asfasd" localSheetId="3" hidden="1">{"via1",#N/A,TRUE,"general";"via2",#N/A,TRUE,"general";"via3",#N/A,TRUE,"general"}</definedName>
    <definedName name="asfasd" localSheetId="5" hidden="1">{"via1",#N/A,TRUE,"general";"via2",#N/A,TRUE,"general";"via3",#N/A,TRUE,"general"}</definedName>
    <definedName name="asfasd" hidden="1">{"via1",#N/A,TRUE,"general";"via2",#N/A,TRUE,"general";"via3",#N/A,TRUE,"general"}</definedName>
    <definedName name="asfasdl" localSheetId="3" hidden="1">{"via1",#N/A,TRUE,"general";"via2",#N/A,TRUE,"general";"via3",#N/A,TRUE,"general"}</definedName>
    <definedName name="asfasdl" localSheetId="5" hidden="1">{"via1",#N/A,TRUE,"general";"via2",#N/A,TRUE,"general";"via3",#N/A,TRUE,"general"}</definedName>
    <definedName name="asfasdl" hidden="1">{"via1",#N/A,TRUE,"general";"via2",#N/A,TRUE,"general";"via3",#N/A,TRUE,"general"}</definedName>
    <definedName name="asfdfe" localSheetId="3" hidden="1">{#N/A,#N/A,TRUE,"INGENIERIA";#N/A,#N/A,TRUE,"COMPRAS";#N/A,#N/A,TRUE,"DIRECCION";#N/A,#N/A,TRUE,"RESUMEN"}</definedName>
    <definedName name="asfdfe" localSheetId="5" hidden="1">{#N/A,#N/A,TRUE,"INGENIERIA";#N/A,#N/A,TRUE,"COMPRAS";#N/A,#N/A,TRUE,"DIRECCION";#N/A,#N/A,TRUE,"RESUMEN"}</definedName>
    <definedName name="asfdfe" hidden="1">{#N/A,#N/A,TRUE,"INGENIERIA";#N/A,#N/A,TRUE,"COMPRAS";#N/A,#N/A,TRUE,"DIRECCION";#N/A,#N/A,TRUE,"RESUMEN"}</definedName>
    <definedName name="asff" localSheetId="3" hidden="1">{"TAB1",#N/A,TRUE,"GENERAL";"TAB2",#N/A,TRUE,"GENERAL";"TAB3",#N/A,TRUE,"GENERAL";"TAB4",#N/A,TRUE,"GENERAL";"TAB5",#N/A,TRUE,"GENERAL"}</definedName>
    <definedName name="asff" localSheetId="5" hidden="1">{"TAB1",#N/A,TRUE,"GENERAL";"TAB2",#N/A,TRUE,"GENERAL";"TAB3",#N/A,TRUE,"GENERAL";"TAB4",#N/A,TRUE,"GENERAL";"TAB5",#N/A,TRUE,"GENERAL"}</definedName>
    <definedName name="asff" hidden="1">{"TAB1",#N/A,TRUE,"GENERAL";"TAB2",#N/A,TRUE,"GENERAL";"TAB3",#N/A,TRUE,"GENERAL";"TAB4",#N/A,TRUE,"GENERAL";"TAB5",#N/A,TRUE,"GENERAL"}</definedName>
    <definedName name="asfghjoi" localSheetId="3" hidden="1">{"via1",#N/A,TRUE,"general";"via2",#N/A,TRUE,"general";"via3",#N/A,TRUE,"general"}</definedName>
    <definedName name="asfghjoi" localSheetId="5" hidden="1">{"via1",#N/A,TRUE,"general";"via2",#N/A,TRUE,"general";"via3",#N/A,TRUE,"general"}</definedName>
    <definedName name="asfghjoi" hidden="1">{"via1",#N/A,TRUE,"general";"via2",#N/A,TRUE,"general";"via3",#N/A,TRUE,"general"}</definedName>
    <definedName name="AsistenciaCarretera">#REF!</definedName>
    <definedName name="AsistenciaCostos">#REF!</definedName>
    <definedName name="asojkdr" localSheetId="3" hidden="1">{"TAB1",#N/A,TRUE,"GENERAL";"TAB2",#N/A,TRUE,"GENERAL";"TAB3",#N/A,TRUE,"GENERAL";"TAB4",#N/A,TRUE,"GENERAL";"TAB5",#N/A,TRUE,"GENERAL"}</definedName>
    <definedName name="asojkdr" localSheetId="5" hidden="1">{"TAB1",#N/A,TRUE,"GENERAL";"TAB2",#N/A,TRUE,"GENERAL";"TAB3",#N/A,TRUE,"GENERAL";"TAB4",#N/A,TRUE,"GENERAL";"TAB5",#N/A,TRUE,"GENERAL"}</definedName>
    <definedName name="asojkdr" hidden="1">{"TAB1",#N/A,TRUE,"GENERAL";"TAB2",#N/A,TRUE,"GENERAL";"TAB3",#N/A,TRUE,"GENERAL";"TAB4",#N/A,TRUE,"GENERAL";"TAB5",#N/A,TRUE,"GENERAL"}</definedName>
    <definedName name="ass" hidden="1">#REF!</definedName>
    <definedName name="assdf">#REF!</definedName>
    <definedName name="assetclass">#REF!</definedName>
    <definedName name="assetclass2">#REF!</definedName>
    <definedName name="assetclass3">#REF!</definedName>
    <definedName name="astrid">#REF!</definedName>
    <definedName name="At">#REF!</definedName>
    <definedName name="ATRS">[54]TRANS!$A:$D</definedName>
    <definedName name="Au" localSheetId="3">#REF!</definedName>
    <definedName name="Au" localSheetId="5">#REF!</definedName>
    <definedName name="Au">#REF!</definedName>
    <definedName name="aur" localSheetId="3">#REF!</definedName>
    <definedName name="aur" localSheetId="5">#REF!</definedName>
    <definedName name="aur">#REF!</definedName>
    <definedName name="auto1" localSheetId="3">#REF!</definedName>
    <definedName name="auto1" localSheetId="5">#REF!</definedName>
    <definedName name="auto1">#REF!</definedName>
    <definedName name="auto123">#REF!</definedName>
    <definedName name="auto2">#REF!</definedName>
    <definedName name="AUXILIARES">[69]AUXILIARES!$A$2:$A$4</definedName>
    <definedName name="AUXILIARESTOTAL">[69]AUXILIARES!$A$2:$D$4</definedName>
    <definedName name="av" localSheetId="3">#REF!</definedName>
    <definedName name="av" localSheetId="5">#REF!</definedName>
    <definedName name="av">#REF!</definedName>
    <definedName name="AVIGA" localSheetId="3">#REF!</definedName>
    <definedName name="AVIGA" localSheetId="5">#REF!</definedName>
    <definedName name="AVIGA">#REF!</definedName>
    <definedName name="AW" localSheetId="3">#REF!</definedName>
    <definedName name="AW" localSheetId="5">#REF!</definedName>
    <definedName name="AW">#REF!</definedName>
    <definedName name="AWD">#REF!</definedName>
    <definedName name="awetreawv">#N/A</definedName>
    <definedName name="awewegasdf">#REF!</definedName>
    <definedName name="Ax">#REF!</definedName>
    <definedName name="Ay">#REF!</definedName>
    <definedName name="ayudante">'[41]M.O.'!$F$18</definedName>
    <definedName name="azaz" localSheetId="3" hidden="1">{"TAB1",#N/A,TRUE,"GENERAL";"TAB2",#N/A,TRUE,"GENERAL";"TAB3",#N/A,TRUE,"GENERAL";"TAB4",#N/A,TRUE,"GENERAL";"TAB5",#N/A,TRUE,"GENERAL"}</definedName>
    <definedName name="azaz" localSheetId="5" hidden="1">{"TAB1",#N/A,TRUE,"GENERAL";"TAB2",#N/A,TRUE,"GENERAL";"TAB3",#N/A,TRUE,"GENERAL";"TAB4",#N/A,TRUE,"GENERAL";"TAB5",#N/A,TRUE,"GENERAL"}</definedName>
    <definedName name="azaz" hidden="1">{"TAB1",#N/A,TRUE,"GENERAL";"TAB2",#N/A,TRUE,"GENERAL";"TAB3",#N/A,TRUE,"GENERAL";"TAB4",#N/A,TRUE,"GENERAL";"TAB5",#N/A,TRUE,"GENERAL"}</definedName>
    <definedName name="Azimut">#REF!</definedName>
    <definedName name="b">#REF!</definedName>
    <definedName name="B.DATOS">[6]BS.DATOS!$B$5:$N$30</definedName>
    <definedName name="B.T1" localSheetId="3">#REF!</definedName>
    <definedName name="B.T1" localSheetId="5">#REF!</definedName>
    <definedName name="B.T1">#REF!</definedName>
    <definedName name="B_impresión_IM" localSheetId="3">#REF!</definedName>
    <definedName name="B_impresión_IM" localSheetId="5">#REF!</definedName>
    <definedName name="B_impresión_IM">#REF!</definedName>
    <definedName name="b_MAMPOSTERIA" localSheetId="3">#REF!</definedName>
    <definedName name="b_MAMPOSTERIA" localSheetId="5">#REF!</definedName>
    <definedName name="b_MAMPOSTERIA">#REF!</definedName>
    <definedName name="B_T1">#REF!</definedName>
    <definedName name="B104067A">#REF!</definedName>
    <definedName name="b104067ac">#REF!</definedName>
    <definedName name="B104067AE">#REF!</definedName>
    <definedName name="B104067AS">#REF!</definedName>
    <definedName name="b104067b">#REF!</definedName>
    <definedName name="b104067bc">#REF!</definedName>
    <definedName name="B104067BS">#REF!</definedName>
    <definedName name="b104068a">#REF!</definedName>
    <definedName name="b104068ab">#REF!</definedName>
    <definedName name="b104068ac">#REF!</definedName>
    <definedName name="B104068AT">#REF!</definedName>
    <definedName name="B104068AY">#REF!</definedName>
    <definedName name="b104068b">#REF!</definedName>
    <definedName name="B104068BA">#REF!</definedName>
    <definedName name="b104068bc">#REF!</definedName>
    <definedName name="B104068BH">#REF!</definedName>
    <definedName name="b104068c">#REF!</definedName>
    <definedName name="b104068cb">#REF!</definedName>
    <definedName name="B10512.">#REF!</definedName>
    <definedName name="b10512a">#REF!</definedName>
    <definedName name="b10512b">#REF!</definedName>
    <definedName name="b10512bc">#REF!</definedName>
    <definedName name="B10512G">#REF!</definedName>
    <definedName name="B10512T">#REF!</definedName>
    <definedName name="B10513.">#REF!</definedName>
    <definedName name="b10513a">#REF!</definedName>
    <definedName name="b10513ab">#REF!</definedName>
    <definedName name="b10513abc">#REF!</definedName>
    <definedName name="b10513ac">#REF!</definedName>
    <definedName name="b10513ad">#REF!</definedName>
    <definedName name="b10513c">#REF!</definedName>
    <definedName name="b10513ca">#REF!</definedName>
    <definedName name="B10513E">#REF!</definedName>
    <definedName name="B10513I">#REF!</definedName>
    <definedName name="B10513Q">#REF!</definedName>
    <definedName name="B10513R">#REF!</definedName>
    <definedName name="B10513T">#REF!</definedName>
    <definedName name="B10513U">#REF!</definedName>
    <definedName name="B10513W">#REF!</definedName>
    <definedName name="B10513Y">#REF!</definedName>
    <definedName name="B1052Ñ">#REF!</definedName>
    <definedName name="B105512A">#REF!</definedName>
    <definedName name="B105512P">#REF!</definedName>
    <definedName name="B1064068AR">#REF!</definedName>
    <definedName name="b128899ab">#REF!</definedName>
    <definedName name="b128899abd">#REF!</definedName>
    <definedName name="B128899P">#REF!</definedName>
    <definedName name="B12899O">#REF!</definedName>
    <definedName name="B60000000">'[70]Presupuesto urbanismo'!#REF!</definedName>
    <definedName name="B93008A" localSheetId="3">#REF!</definedName>
    <definedName name="B93008A" localSheetId="5">#REF!</definedName>
    <definedName name="B93008A">#REF!</definedName>
    <definedName name="b93008ab" localSheetId="3">#REF!</definedName>
    <definedName name="b93008ab" localSheetId="5">#REF!</definedName>
    <definedName name="b93008ab">#REF!</definedName>
    <definedName name="b93008c" localSheetId="3">#REF!</definedName>
    <definedName name="b93008c" localSheetId="5">#REF!</definedName>
    <definedName name="b93008c">#REF!</definedName>
    <definedName name="b93008cd">#REF!</definedName>
    <definedName name="B93008E">#REF!</definedName>
    <definedName name="B93008Q">#REF!</definedName>
    <definedName name="B93008R">#REF!</definedName>
    <definedName name="B93008T">#REF!</definedName>
    <definedName name="B93008W">#REF!</definedName>
    <definedName name="B93008Y">#REF!</definedName>
    <definedName name="b93009a">#REF!</definedName>
    <definedName name="b93009ab">#REF!</definedName>
    <definedName name="b93009abc">#REF!</definedName>
    <definedName name="b93009abd">#REF!</definedName>
    <definedName name="b93009ad">#REF!</definedName>
    <definedName name="b93009bc">#REF!</definedName>
    <definedName name="B93009I">#REF!</definedName>
    <definedName name="b93009n">#REF!</definedName>
    <definedName name="B93009Q">#REF!</definedName>
    <definedName name="B93009R">#REF!</definedName>
    <definedName name="B93009T">#REF!</definedName>
    <definedName name="B93009U">#REF!</definedName>
    <definedName name="B93009W">#REF!</definedName>
    <definedName name="Ba">#REF!</definedName>
    <definedName name="BAJA">#REF!</definedName>
    <definedName name="BALASTO">#REF!</definedName>
    <definedName name="baldosa">[55]lisprecios!#REF!</definedName>
    <definedName name="BALDOSIN">#REF!</definedName>
    <definedName name="Ballincourt">'[71]REF - Listas'!$B$13:$B$23</definedName>
    <definedName name="Banda2" localSheetId="3">#REF!</definedName>
    <definedName name="Banda2" localSheetId="5">#REF!</definedName>
    <definedName name="Banda2">#REF!</definedName>
    <definedName name="Banda2a" localSheetId="3">#REF!</definedName>
    <definedName name="Banda2a" localSheetId="5">#REF!</definedName>
    <definedName name="Banda2a">#REF!</definedName>
    <definedName name="BASE" localSheetId="3">#REF!</definedName>
    <definedName name="BASE" localSheetId="5">#REF!</definedName>
    <definedName name="BASE">#REF!</definedName>
    <definedName name="Base_datos_IM">#REF!</definedName>
    <definedName name="base_datos_t45">[72]CALIDAD!#REF!</definedName>
    <definedName name="BASE_DE_DATOS" localSheetId="3">#REF!</definedName>
    <definedName name="BASE_DE_DATOS" localSheetId="5">#REF!</definedName>
    <definedName name="BASE_DE_DATOS">#REF!</definedName>
    <definedName name="Base_Mat" localSheetId="3">#REF!</definedName>
    <definedName name="Base_Mat" localSheetId="5">#REF!</definedName>
    <definedName name="Base_Mat">#REF!</definedName>
    <definedName name="Base_MO" localSheetId="3">#REF!</definedName>
    <definedName name="Base_MO" localSheetId="5">#REF!</definedName>
    <definedName name="Base_MO">#REF!</definedName>
    <definedName name="base_VaR">#REF!</definedName>
    <definedName name="BaseDate">[73]Parameters!$D$17</definedName>
    <definedName name="BaseDatos_Ore1">'[74]BD100-45'!#REF!</definedName>
    <definedName name="BaseDatos_T831">'[75]BD100-45-P1'!#REF!</definedName>
    <definedName name="BasePeriod" localSheetId="3">#REF!</definedName>
    <definedName name="BasePeriod" localSheetId="5">#REF!</definedName>
    <definedName name="BasePeriod">#REF!</definedName>
    <definedName name="BB" localSheetId="3" hidden="1">{#N/A,#N/A,FALSE,"CIBHA05A";#N/A,#N/A,FALSE,"CIBHA05B"}</definedName>
    <definedName name="BB" localSheetId="5" hidden="1">{#N/A,#N/A,FALSE,"CIBHA05A";#N/A,#N/A,FALSE,"CIBHA05B"}</definedName>
    <definedName name="BB" hidden="1">{#N/A,#N/A,FALSE,"CIBHA05A";#N/A,#N/A,FALSE,"CIBHA05B"}</definedName>
    <definedName name="bbb">#REF!</definedName>
    <definedName name="bbbbbb" localSheetId="3" hidden="1">{"via1",#N/A,TRUE,"general";"via2",#N/A,TRUE,"general";"via3",#N/A,TRUE,"general"}</definedName>
    <definedName name="bbbbbb" localSheetId="5" hidden="1">{"via1",#N/A,TRUE,"general";"via2",#N/A,TRUE,"general";"via3",#N/A,TRUE,"general"}</definedName>
    <definedName name="bbbbbb" hidden="1">{"via1",#N/A,TRUE,"general";"via2",#N/A,TRUE,"general";"via3",#N/A,TRUE,"general"}</definedName>
    <definedName name="BBBBBBBB">#REF!</definedName>
    <definedName name="BBBBBBBBBBBBBBBHHHHHHHHHHH">#REF!</definedName>
    <definedName name="bbbbbh" localSheetId="3" hidden="1">{"TAB1",#N/A,TRUE,"GENERAL";"TAB2",#N/A,TRUE,"GENERAL";"TAB3",#N/A,TRUE,"GENERAL";"TAB4",#N/A,TRUE,"GENERAL";"TAB5",#N/A,TRUE,"GENERAL"}</definedName>
    <definedName name="bbbbbh" localSheetId="5" hidden="1">{"TAB1",#N/A,TRUE,"GENERAL";"TAB2",#N/A,TRUE,"GENERAL";"TAB3",#N/A,TRUE,"GENERAL";"TAB4",#N/A,TRUE,"GENERAL";"TAB5",#N/A,TRUE,"GENERAL"}</definedName>
    <definedName name="bbbbbh" hidden="1">{"TAB1",#N/A,TRUE,"GENERAL";"TAB2",#N/A,TRUE,"GENERAL";"TAB3",#N/A,TRUE,"GENERAL";"TAB4",#N/A,TRUE,"GENERAL";"TAB5",#N/A,TRUE,"GENERAL"}</definedName>
    <definedName name="bbd" localSheetId="3" hidden="1">{"TAB1",#N/A,TRUE,"GENERAL";"TAB2",#N/A,TRUE,"GENERAL";"TAB3",#N/A,TRUE,"GENERAL";"TAB4",#N/A,TRUE,"GENERAL";"TAB5",#N/A,TRUE,"GENERAL"}</definedName>
    <definedName name="bbd" localSheetId="5"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n">#REF!</definedName>
    <definedName name="BCXBDFG" localSheetId="3" hidden="1">{"TAB1",#N/A,TRUE,"GENERAL";"TAB2",#N/A,TRUE,"GENERAL";"TAB3",#N/A,TRUE,"GENERAL";"TAB4",#N/A,TRUE,"GENERAL";"TAB5",#N/A,TRUE,"GENERAL"}</definedName>
    <definedName name="BCXBDFG" localSheetId="5"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__2">#REF!</definedName>
    <definedName name="Bd_2">[76]FACTORES!#REF!</definedName>
    <definedName name="BDFB" localSheetId="3" hidden="1">{"via1",#N/A,TRUE,"general";"via2",#N/A,TRUE,"general";"via3",#N/A,TRUE,"general"}</definedName>
    <definedName name="BDFB" localSheetId="5" hidden="1">{"via1",#N/A,TRUE,"general";"via2",#N/A,TRUE,"general";"via3",#N/A,TRUE,"general"}</definedName>
    <definedName name="BDFB" hidden="1">{"via1",#N/A,TRUE,"general";"via2",#N/A,TRUE,"general";"via3",#N/A,TRUE,"general"}</definedName>
    <definedName name="BDFGDG" localSheetId="3" hidden="1">{"TAB1",#N/A,TRUE,"GENERAL";"TAB2",#N/A,TRUE,"GENERAL";"TAB3",#N/A,TRUE,"GENERAL";"TAB4",#N/A,TRUE,"GENERAL";"TAB5",#N/A,TRUE,"GENERAL"}</definedName>
    <definedName name="BDFGDG" localSheetId="5" hidden="1">{"TAB1",#N/A,TRUE,"GENERAL";"TAB2",#N/A,TRUE,"GENERAL";"TAB3",#N/A,TRUE,"GENERAL";"TAB4",#N/A,TRUE,"GENERAL";"TAB5",#N/A,TRUE,"GENERAL"}</definedName>
    <definedName name="BDFGDG" hidden="1">{"TAB1",#N/A,TRUE,"GENERAL";"TAB2",#N/A,TRUE,"GENERAL";"TAB3",#N/A,TRUE,"GENERAL";"TAB4",#N/A,TRUE,"GENERAL";"TAB5",#N/A,TRUE,"GENERAL"}</definedName>
    <definedName name="Be">#REF!</definedName>
    <definedName name="Beg_Bal">#REF!</definedName>
    <definedName name="Bf">#REF!</definedName>
    <definedName name="bfgxddvd">#REF!</definedName>
    <definedName name="bfnfv" localSheetId="3" hidden="1">{"TAB1",#N/A,TRUE,"GENERAL";"TAB2",#N/A,TRUE,"GENERAL";"TAB3",#N/A,TRUE,"GENERAL";"TAB4",#N/A,TRUE,"GENERAL";"TAB5",#N/A,TRUE,"GENERAL"}</definedName>
    <definedName name="bfnfv" localSheetId="5" hidden="1">{"TAB1",#N/A,TRUE,"GENERAL";"TAB2",#N/A,TRUE,"GENERAL";"TAB3",#N/A,TRUE,"GENERAL";"TAB4",#N/A,TRUE,"GENERAL";"TAB5",#N/A,TRUE,"GENERAL"}</definedName>
    <definedName name="bfnfv" hidden="1">{"TAB1",#N/A,TRUE,"GENERAL";"TAB2",#N/A,TRUE,"GENERAL";"TAB3",#N/A,TRUE,"GENERAL";"TAB4",#N/A,TRUE,"GENERAL";"TAB5",#N/A,TRUE,"GENERAL"}</definedName>
    <definedName name="Bg">#REF!</definedName>
    <definedName name="bgb" localSheetId="3" hidden="1">{"TAB1",#N/A,TRUE,"GENERAL";"TAB2",#N/A,TRUE,"GENERAL";"TAB3",#N/A,TRUE,"GENERAL";"TAB4",#N/A,TRUE,"GENERAL";"TAB5",#N/A,TRUE,"GENERAL"}</definedName>
    <definedName name="bgb" localSheetId="5" hidden="1">{"TAB1",#N/A,TRUE,"GENERAL";"TAB2",#N/A,TRUE,"GENERAL";"TAB3",#N/A,TRUE,"GENERAL";"TAB4",#N/A,TRUE,"GENERAL";"TAB5",#N/A,TRUE,"GENERAL"}</definedName>
    <definedName name="bgb" hidden="1">{"TAB1",#N/A,TRUE,"GENERAL";"TAB2",#N/A,TRUE,"GENERAL";"TAB3",#N/A,TRUE,"GENERAL";"TAB4",#N/A,TRUE,"GENERAL";"TAB5",#N/A,TRUE,"GENERAL"}</definedName>
    <definedName name="BGDGFRT" localSheetId="3" hidden="1">{"via1",#N/A,TRUE,"general";"via2",#N/A,TRUE,"general";"via3",#N/A,TRUE,"general"}</definedName>
    <definedName name="BGDGFRT" localSheetId="5" hidden="1">{"via1",#N/A,TRUE,"general";"via2",#N/A,TRUE,"general";"via3",#N/A,TRUE,"general"}</definedName>
    <definedName name="BGDGFRT" hidden="1">{"via1",#N/A,TRUE,"general";"via2",#N/A,TRUE,"general";"via3",#N/A,TRUE,"general"}</definedName>
    <definedName name="BGFBFH" localSheetId="3" hidden="1">{"via1",#N/A,TRUE,"general";"via2",#N/A,TRUE,"general";"via3",#N/A,TRUE,"general"}</definedName>
    <definedName name="BGFBFH" localSheetId="5" hidden="1">{"via1",#N/A,TRUE,"general";"via2",#N/A,TRUE,"general";"via3",#N/A,TRUE,"general"}</definedName>
    <definedName name="BGFBFH" hidden="1">{"via1",#N/A,TRUE,"general";"via2",#N/A,TRUE,"general";"via3",#N/A,TRUE,"general"}</definedName>
    <definedName name="bgh">#REF!</definedName>
    <definedName name="bgvfcdx" localSheetId="3" hidden="1">{"via1",#N/A,TRUE,"general";"via2",#N/A,TRUE,"general";"via3",#N/A,TRUE,"general"}</definedName>
    <definedName name="bgvfcdx" localSheetId="5" hidden="1">{"via1",#N/A,TRUE,"general";"via2",#N/A,TRUE,"general";"via3",#N/A,TRUE,"general"}</definedName>
    <definedName name="bgvfcdx" hidden="1">{"via1",#N/A,TRUE,"general";"via2",#N/A,TRUE,"general";"via3",#N/A,TRUE,"general"}</definedName>
    <definedName name="Bh">#REF!</definedName>
    <definedName name="BHT">#REF!</definedName>
    <definedName name="Bi">#REF!</definedName>
    <definedName name="bid_expiration">#REF!</definedName>
    <definedName name="Bid_Received">#REF!</definedName>
    <definedName name="BID_SENT">#REF!</definedName>
    <definedName name="Bid1DOD">#REF!</definedName>
    <definedName name="Bid1Ext">#REF!</definedName>
    <definedName name="Bid1Qty">#REF!</definedName>
    <definedName name="Bid1TAC">#REF!</definedName>
    <definedName name="Bid1Unevalcost">#REF!</definedName>
    <definedName name="Bid1UNIT">#REF!</definedName>
    <definedName name="Bid2DOD">#REF!</definedName>
    <definedName name="Bid2Ext">#REF!</definedName>
    <definedName name="Bid2Qty">#REF!</definedName>
    <definedName name="Bid2TAC">#REF!</definedName>
    <definedName name="Bid2Unevalcost">#REF!</definedName>
    <definedName name="Bid2UNIT">#REF!</definedName>
    <definedName name="Bid3DOD">#REF!</definedName>
    <definedName name="Bid3Ext">#REF!</definedName>
    <definedName name="Bid3Qty">#REF!</definedName>
    <definedName name="Bid3TAC">#REF!</definedName>
    <definedName name="Bid3unevalcost">#REF!</definedName>
    <definedName name="Bid3Unit">#REF!</definedName>
    <definedName name="Bid4DOD">#REF!</definedName>
    <definedName name="Bid4Ext">#REF!</definedName>
    <definedName name="Bid4Qty">#REF!</definedName>
    <definedName name="Bid4TAC">#REF!</definedName>
    <definedName name="Bid4unevalcost">#REF!</definedName>
    <definedName name="Bid4Unit">#REF!</definedName>
    <definedName name="Bidlist">"List Box 6"</definedName>
    <definedName name="BidRange">#REF!</definedName>
    <definedName name="bimestre">'[77]ESTADO RED'!$E$8</definedName>
    <definedName name="BJHVVHGH">#N/A</definedName>
    <definedName name="Bk">#REF!</definedName>
    <definedName name="bl">#REF!</definedName>
    <definedName name="BLOQUE">'[78]BASE DE DATOS ORIG'!#REF!</definedName>
    <definedName name="Bloque_abusardado">'[41]LISTADO '!$F$25</definedName>
    <definedName name="BLOQUE_N_4">'[41]LISTADO '!$F$20</definedName>
    <definedName name="Bloque_N4">'[47]LISTADO '!$F$10</definedName>
    <definedName name="Bm">#REF!</definedName>
    <definedName name="BMBTU">[73]Parameters!$K$18</definedName>
    <definedName name="BMCoalPrice" localSheetId="3">#REF!</definedName>
    <definedName name="BMCoalPrice" localSheetId="5">#REF!</definedName>
    <definedName name="BMCoalPrice">#REF!</definedName>
    <definedName name="Bn" localSheetId="3">#REF!</definedName>
    <definedName name="Bn" localSheetId="5">#REF!</definedName>
    <definedName name="Bn">#REF!</definedName>
    <definedName name="BNGTRHY" localSheetId="3">#REF!</definedName>
    <definedName name="BNGTRHY" localSheetId="5">#REF!</definedName>
    <definedName name="BNGTRHY">#REF!</definedName>
    <definedName name="bnm">#REF!</definedName>
    <definedName name="bny">#REF!</definedName>
    <definedName name="BOMBAS">#N/A</definedName>
    <definedName name="BOMBASTABLA2.2">#REF!</definedName>
    <definedName name="BOMBEOALCANTARILLADOTABLA1.9">'[6]INFORMACIÓN REFERENCIA'!$B$415:$N$426</definedName>
    <definedName name="bonny">[27]APU!$G$1181</definedName>
    <definedName name="bonny2">[27]APU!$G$3251</definedName>
    <definedName name="BORDE1">#REF!</definedName>
    <definedName name="BORDE2">#REF!</definedName>
    <definedName name="BORDE3">#REF!</definedName>
    <definedName name="bordillo">#REF!</definedName>
    <definedName name="BorraR">#REF!</definedName>
    <definedName name="BOX">#REF!</definedName>
    <definedName name="Bp">[23]CALCULO!$E$66</definedName>
    <definedName name="BPSRate_Month">#REF!</definedName>
    <definedName name="br" localSheetId="3" hidden="1">{"TAB1",#N/A,TRUE,"GENERAL";"TAB2",#N/A,TRUE,"GENERAL";"TAB3",#N/A,TRUE,"GENERAL";"TAB4",#N/A,TRUE,"GENERAL";"TAB5",#N/A,TRUE,"GENERAL"}</definedName>
    <definedName name="br" localSheetId="5" hidden="1">{"TAB1",#N/A,TRUE,"GENERAL";"TAB2",#N/A,TRUE,"GENERAL";"TAB3",#N/A,TRUE,"GENERAL";"TAB4",#N/A,TRUE,"GENERAL";"TAB5",#N/A,TRUE,"GENERAL"}</definedName>
    <definedName name="br" hidden="1">{"TAB1",#N/A,TRUE,"GENERAL";"TAB2",#N/A,TRUE,"GENERAL";"TAB3",#N/A,TRUE,"GENERAL";"TAB4",#N/A,TRUE,"GENERAL";"TAB5",#N/A,TRUE,"GENERAL"}</definedName>
    <definedName name="Breaker_15_amp">'[40]LISTADO DE MATERIALES Y EQUIPOS'!$B$96</definedName>
    <definedName name="Breaker_20_amp">'[47]LISTADO '!$F$67</definedName>
    <definedName name="Breaker_Indus.Merlin_G.3x150A">'[58]L. MAT.'!#REF!</definedName>
    <definedName name="Brilladora">'[58]L. MAT.'!#REF!</definedName>
    <definedName name="BRIQ">[9]DATBAND!$D$3:$D$395</definedName>
    <definedName name="BS_Data_Col" hidden="1">#REF!</definedName>
    <definedName name="bsb" localSheetId="3" hidden="1">{"via1",#N/A,TRUE,"general";"via2",#N/A,TRUE,"general";"via3",#N/A,TRUE,"general"}</definedName>
    <definedName name="bsb" localSheetId="5" hidden="1">{"via1",#N/A,TRUE,"general";"via2",#N/A,TRUE,"general";"via3",#N/A,TRUE,"general"}</definedName>
    <definedName name="bsb" hidden="1">{"via1",#N/A,TRUE,"general";"via2",#N/A,TRUE,"general";"via3",#N/A,TRUE,"general"}</definedName>
    <definedName name="BSpb" hidden="1">#REF!</definedName>
    <definedName name="bspoi" localSheetId="3" hidden="1">{"TAB1",#N/A,TRUE,"GENERAL";"TAB2",#N/A,TRUE,"GENERAL";"TAB3",#N/A,TRUE,"GENERAL";"TAB4",#N/A,TRUE,"GENERAL";"TAB5",#N/A,TRUE,"GENERAL"}</definedName>
    <definedName name="bspoi" localSheetId="5" hidden="1">{"TAB1",#N/A,TRUE,"GENERAL";"TAB2",#N/A,TRUE,"GENERAL";"TAB3",#N/A,TRUE,"GENERAL";"TAB4",#N/A,TRUE,"GENERAL";"TAB5",#N/A,TRUE,"GENERAL"}</definedName>
    <definedName name="bspoi" hidden="1">{"TAB1",#N/A,TRUE,"GENERAL";"TAB2",#N/A,TRUE,"GENERAL";"TAB3",#N/A,TRUE,"GENERAL";"TAB4",#N/A,TRUE,"GENERAL";"TAB5",#N/A,TRUE,"GENERAL"}</definedName>
    <definedName name="bt" localSheetId="3" hidden="1">{"via1",#N/A,TRUE,"general";"via2",#N/A,TRUE,"general";"via3",#N/A,TRUE,"general"}</definedName>
    <definedName name="bt" localSheetId="5" hidden="1">{"via1",#N/A,TRUE,"general";"via2",#N/A,TRUE,"general";"via3",#N/A,TRUE,"general"}</definedName>
    <definedName name="bt" hidden="1">{"via1",#N/A,TRUE,"general";"via2",#N/A,TRUE,"general";"via3",#N/A,TRUE,"general"}</definedName>
    <definedName name="BTYJHTR" localSheetId="3" hidden="1">{"TAB1",#N/A,TRUE,"GENERAL";"TAB2",#N/A,TRUE,"GENERAL";"TAB3",#N/A,TRUE,"GENERAL";"TAB4",#N/A,TRUE,"GENERAL";"TAB5",#N/A,TRUE,"GENERAL"}</definedName>
    <definedName name="BTYJHTR" localSheetId="5" hidden="1">{"TAB1",#N/A,TRUE,"GENERAL";"TAB2",#N/A,TRUE,"GENERAL";"TAB3",#N/A,TRUE,"GENERAL";"TAB4",#N/A,TRUE,"GENERAL";"TAB5",#N/A,TRUE,"GENERAL"}</definedName>
    <definedName name="BTYJHTR" hidden="1">{"TAB1",#N/A,TRUE,"GENERAL";"TAB2",#N/A,TRUE,"GENERAL";"TAB3",#N/A,TRUE,"GENERAL";"TAB4",#N/A,TRUE,"GENERAL";"TAB5",#N/A,TRUE,"GENERAL"}</definedName>
    <definedName name="BUDGET">#REF!</definedName>
    <definedName name="BUDGET_VALUE">#REF!</definedName>
    <definedName name="budgeted">#REF!</definedName>
    <definedName name="BUENO">#N/A</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#REF!</definedName>
    <definedName name="BuiltIn_Print_Area___0">#REF!</definedName>
    <definedName name="BuiltIn_Print_Area___0___0">#REF!</definedName>
    <definedName name="BuiltIn_Print_Area___0___0___0">#REF!</definedName>
    <definedName name="BuiltIn_Print_Area_2">"#REF!"</definedName>
    <definedName name="BuiltIn_Print_Area_3">"#REF!"</definedName>
    <definedName name="BuiltIn_Print_Titles">#REF!</definedName>
    <definedName name="BuiltIn_Print_Titles_2">"#REF!"</definedName>
    <definedName name="BuiltIn_Print_Titles_3">"#REF!"</definedName>
    <definedName name="bvbc" localSheetId="3" hidden="1">{"TAB1",#N/A,TRUE,"GENERAL";"TAB2",#N/A,TRUE,"GENERAL";"TAB3",#N/A,TRUE,"GENERAL";"TAB4",#N/A,TRUE,"GENERAL";"TAB5",#N/A,TRUE,"GENERAL"}</definedName>
    <definedName name="bvbc" localSheetId="5" hidden="1">{"TAB1",#N/A,TRUE,"GENERAL";"TAB2",#N/A,TRUE,"GENERAL";"TAB3",#N/A,TRUE,"GENERAL";"TAB4",#N/A,TRUE,"GENERAL";"TAB5",#N/A,TRUE,"GENERAL"}</definedName>
    <definedName name="bvbc" hidden="1">{"TAB1",#N/A,TRUE,"GENERAL";"TAB2",#N/A,TRUE,"GENERAL";"TAB3",#N/A,TRUE,"GENERAL";"TAB4",#N/A,TRUE,"GENERAL";"TAB5",#N/A,TRUE,"GENERAL"}</definedName>
    <definedName name="bvcb" localSheetId="3" hidden="1">{"via1",#N/A,TRUE,"general";"via2",#N/A,TRUE,"general";"via3",#N/A,TRUE,"general"}</definedName>
    <definedName name="bvcb" localSheetId="5" hidden="1">{"via1",#N/A,TRUE,"general";"via2",#N/A,TRUE,"general";"via3",#N/A,TRUE,"general"}</definedName>
    <definedName name="bvcb" hidden="1">{"via1",#N/A,TRUE,"general";"via2",#N/A,TRUE,"general";"via3",#N/A,TRUE,"general"}</definedName>
    <definedName name="bvn" localSheetId="3" hidden="1">{"via1",#N/A,TRUE,"general";"via2",#N/A,TRUE,"general";"via3",#N/A,TRUE,"general"}</definedName>
    <definedName name="bvn" localSheetId="5" hidden="1">{"via1",#N/A,TRUE,"general";"via2",#N/A,TRUE,"general";"via3",#N/A,TRUE,"general"}</definedName>
    <definedName name="bvn" hidden="1">{"via1",#N/A,TRUE,"general";"via2",#N/A,TRUE,"general";"via3",#N/A,TRUE,"general"}</definedName>
    <definedName name="bw">#REF!</definedName>
    <definedName name="by" localSheetId="3" hidden="1">{"via1",#N/A,TRUE,"general";"via2",#N/A,TRUE,"general";"via3",#N/A,TRUE,"general"}</definedName>
    <definedName name="by" localSheetId="5" hidden="1">{"via1",#N/A,TRUE,"general";"via2",#N/A,TRUE,"general";"via3",#N/A,TRUE,"general"}</definedName>
    <definedName name="by" hidden="1">{"via1",#N/A,TRUE,"general";"via2",#N/A,TRUE,"general";"via3",#N/A,TRUE,"general"}</definedName>
    <definedName name="BytMesInicioInctoMmto">#REF!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CLAV">#REF!</definedName>
    <definedName name="C.FON">#REF!</definedName>
    <definedName name="C.LOM">#REF!</definedName>
    <definedName name="C.RAS">#REF!</definedName>
    <definedName name="C.TERR">#REF!</definedName>
    <definedName name="C_">#REF!</definedName>
    <definedName name="c_ESTRUCTURA">#REF!</definedName>
    <definedName name="C_LOM">#REF!</definedName>
    <definedName name="C900.2">#REF!</definedName>
    <definedName name="Ca">#REF!</definedName>
    <definedName name="CAB">#N/A</definedName>
    <definedName name="CABALLETE">#REF!</definedName>
    <definedName name="CABCELAR" localSheetId="3" hidden="1">{#N/A,#N/A,FALSE,"Costos Productos 6A";#N/A,#N/A,FALSE,"Costo Unitario Total H-94-12"}</definedName>
    <definedName name="CABCELAR" localSheetId="5" hidden="1">{#N/A,#N/A,FALSE,"Costos Productos 6A";#N/A,#N/A,FALSE,"Costo Unitario Total H-94-12"}</definedName>
    <definedName name="CABCELAR" hidden="1">{#N/A,#N/A,FALSE,"Costos Productos 6A";#N/A,#N/A,FALSE,"Costo Unitario Total H-94-12"}</definedName>
    <definedName name="Cable__10">'[40]LISTADO DE MATERIALES Y EQUIPOS'!$B$93</definedName>
    <definedName name="Cable__12">'[40]LISTADO DE MATERIALES Y EQUIPOS'!$B$94</definedName>
    <definedName name="Cable__14">'[40]LISTADO DE MATERIALES Y EQUIPOS'!$B$95</definedName>
    <definedName name="Cable_cobre_N_2_thwn">'[47]LISTADO '!$F$57</definedName>
    <definedName name="Cable_cobre_N_6">'[47]LISTADO '!$F$59</definedName>
    <definedName name="Cable_N_2_desnudo">'[47]LISTADO '!$F$41</definedName>
    <definedName name="Cable_n_8">'[47]LISTADO '!$F$109</definedName>
    <definedName name="CAC" localSheetId="3" hidden="1">{"krl1",#N/A,FALSE,"kr";"krl2",#N/A,FALSE,"kr";"compara",#N/A,FALSE,"kr";"desconp1",#N/A,FALSE,"kr";"desconp12",#N/A,FALSE,"kr";"krnp1",#N/A,FALSE,"kr";"krnp2",#N/A,FALSE,"kr";"krp12avg",#N/A,FALSE,"kr";"krp1avg",#N/A,FALSE,"kr"}</definedName>
    <definedName name="CAC" localSheetId="5" hidden="1">{"krl1",#N/A,FALSE,"kr";"krl2",#N/A,FALSE,"kr";"compara",#N/A,FALSE,"kr";"desconp1",#N/A,FALSE,"kr";"desconp12",#N/A,FALSE,"kr";"krnp1",#N/A,FALSE,"kr";"krnp2",#N/A,FALSE,"kr";"krp12avg",#N/A,FALSE,"kr";"krp1avg",#N/A,FALSE,"kr"}</definedName>
    <definedName name="CAC" hidden="1">{"krl1",#N/A,FALSE,"kr";"krl2",#N/A,FALSE,"kr";"compara",#N/A,FALSE,"kr";"desconp1",#N/A,FALSE,"kr";"desconp12",#N/A,FALSE,"kr";"krnp1",#N/A,FALSE,"kr";"krnp2",#N/A,FALSE,"kr";"krp12avg",#N/A,FALSE,"kr";"krp1avg",#N/A,FALSE,"kr"}</definedName>
    <definedName name="CADENERO">[42]PRECIOS!$B$14</definedName>
    <definedName name="caed">#REF!</definedName>
    <definedName name="CAJA">#REF!</definedName>
    <definedName name="Caja_hexagonal_pvc">'[40]LISTADO DE MATERIALES Y EQUIPOS'!$B$124</definedName>
    <definedName name="Cajas_2_4">'[47]LISTADO '!$F$79</definedName>
    <definedName name="Cajas_octogonales">'[47]LISTADO '!$F$78</definedName>
    <definedName name="CALCULO">'[6]CALCULO POI'!#REF!</definedName>
    <definedName name="calculopozo1">'[6]CALCULO POI'!#REF!</definedName>
    <definedName name="CALCULOPOZOS">'[6]CALCULO POI'!#REF!</definedName>
    <definedName name="calculopozos1">'[6]CALCULO POI'!$B$120:$C$154</definedName>
    <definedName name="CALCULOS">'[6]CALCULO POI'!$B$118:$CV$154</definedName>
    <definedName name="CALCULOSALCANTARILLADO">'[6]CALCULO POI'!$B$324:$BP$360</definedName>
    <definedName name="CALE">'[79]Datos del 2005 CONTRATO'!#REF!</definedName>
    <definedName name="CALEND">'[79]Datos del 2005 CONTRATO'!#REF!</definedName>
    <definedName name="CALENDA">'[79]Datos del 2005 CONTRATO'!#REF!</definedName>
    <definedName name="Calendar">'[79]Datos del 2005 CONTRATO'!#REF!</definedName>
    <definedName name="CALENDARIO">'[79]Datos del 2005 CONTRATO'!#REF!</definedName>
    <definedName name="Caliche" localSheetId="3">#REF!</definedName>
    <definedName name="Caliche" localSheetId="5">#REF!</definedName>
    <definedName name="Caliche">#REF!</definedName>
    <definedName name="CalMexTlDetail" localSheetId="3">#REF!</definedName>
    <definedName name="CalMexTlDetail" localSheetId="5">#REF!</definedName>
    <definedName name="CalMexTlDetail">#REF!</definedName>
    <definedName name="CalMexTlHeading" localSheetId="3">#REF!</definedName>
    <definedName name="CalMexTlHeading" localSheetId="5">#REF!</definedName>
    <definedName name="CalMexTlHeading">#REF!</definedName>
    <definedName name="CalP" localSheetId="3">'[6]CALCULO POI'!#REF!</definedName>
    <definedName name="CalP" localSheetId="5">'[6]CALCULO POI'!#REF!</definedName>
    <definedName name="CalP">'[6]CALCULO POI'!#REF!</definedName>
    <definedName name="CalSumDetail" localSheetId="3">#REF!</definedName>
    <definedName name="CalSumDetail" localSheetId="5">#REF!</definedName>
    <definedName name="CalSumDetail">#REF!</definedName>
    <definedName name="CalSumHeading" localSheetId="3">#REF!</definedName>
    <definedName name="CalSumHeading" localSheetId="5">#REF!</definedName>
    <definedName name="CalSumHeading">#REF!</definedName>
    <definedName name="CalTotalDetail" localSheetId="3">#REF!</definedName>
    <definedName name="CalTotalDetail" localSheetId="5">#REF!</definedName>
    <definedName name="CalTotalDetail">#REF!</definedName>
    <definedName name="CalTotalHeading">#REF!</definedName>
    <definedName name="CAM_CAIDA">#REF!</definedName>
    <definedName name="cambio">'[80]PSM05-055'!$C$289</definedName>
    <definedName name="canal" localSheetId="3">#REF!</definedName>
    <definedName name="canal" localSheetId="5">#REF!</definedName>
    <definedName name="canal">#REF!</definedName>
    <definedName name="cancha" localSheetId="3">#REF!</definedName>
    <definedName name="cancha" localSheetId="5">#REF!</definedName>
    <definedName name="cancha">#REF!</definedName>
    <definedName name="CanonesMedida" localSheetId="3">#REF!</definedName>
    <definedName name="CanonesMedida" localSheetId="5">#REF!</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DS">[81]Modelo!$J$7:$J$10,[81]Modelo!$J$13:$J$27,[81]Modelo!$J$30:$J$33,[81]Modelo!$J$36:$J$40</definedName>
    <definedName name="CANTIDADESDEOBRA">'[6]CALCULO POI'!$B$161:$R$196</definedName>
    <definedName name="CAOLIN" localSheetId="3">#REF!</definedName>
    <definedName name="CAOLIN" localSheetId="5">#REF!</definedName>
    <definedName name="CAOLIN">#REF!</definedName>
    <definedName name="CAP" localSheetId="3">#REF!</definedName>
    <definedName name="CAP" localSheetId="5">#REF!</definedName>
    <definedName name="CAP">#REF!</definedName>
    <definedName name="Capacete_2">'[47]LISTADO '!$F$80</definedName>
    <definedName name="CapActividad">#REF!</definedName>
    <definedName name="CAPATAZ_I">"TABLA1"</definedName>
    <definedName name="CapCom">#REF!</definedName>
    <definedName name="CapComponent">#REF!</definedName>
    <definedName name="Capex">#REF!</definedName>
    <definedName name="CapexFac">[73]Sensitivities!$I$13</definedName>
    <definedName name="CapitalCongelado" localSheetId="3">#REF!</definedName>
    <definedName name="CapitalCongelado" localSheetId="5">#REF!</definedName>
    <definedName name="CapitalCongelado">#REF!</definedName>
    <definedName name="Capitalpb" localSheetId="3" hidden="1">#REF!</definedName>
    <definedName name="Capitalpb" localSheetId="5" hidden="1">#REF!</definedName>
    <definedName name="Capitalpb" hidden="1">#REF!</definedName>
    <definedName name="CapitalStructure" localSheetId="3" hidden="1">#REF!</definedName>
    <definedName name="CapitalStructure" localSheetId="5" hidden="1">#REF!</definedName>
    <definedName name="CapitalStructure" hidden="1">#REF!</definedName>
    <definedName name="CapResumen">#REF!</definedName>
    <definedName name="CapTarget">#REF!</definedName>
    <definedName name="CapTotalCol">#REF!</definedName>
    <definedName name="CARBON">'[78]BASE DE DATOS ORIG'!#REF!</definedName>
    <definedName name="CarbonDetail" localSheetId="3">#REF!</definedName>
    <definedName name="CarbonDetail" localSheetId="5">#REF!</definedName>
    <definedName name="CarbonDetail">#REF!</definedName>
    <definedName name="CarbonFundsFlow" localSheetId="3">#REF!</definedName>
    <definedName name="CarbonFundsFlow" localSheetId="5">#REF!</definedName>
    <definedName name="CarbonFundsFlow">#REF!</definedName>
    <definedName name="CarbonFundsFlowHeading" localSheetId="3">#REF!</definedName>
    <definedName name="CarbonFundsFlowHeading" localSheetId="5">#REF!</definedName>
    <definedName name="CarbonFundsFlowHeading">#REF!</definedName>
    <definedName name="CarbonFundsFlowPA">#REF!</definedName>
    <definedName name="CarbonFundsFlowPAHeading">#REF!</definedName>
    <definedName name="CarbonHeading">#REF!</definedName>
    <definedName name="CarbonPostDetail">#REF!</definedName>
    <definedName name="CarbonPostHeading">#REF!</definedName>
    <definedName name="CarElimDetail">#REF!</definedName>
    <definedName name="CarElimHeading">#REF!</definedName>
    <definedName name="CARGA">#N/A</definedName>
    <definedName name="CARGADOR">#N/A</definedName>
    <definedName name="CARGO">#REF!</definedName>
    <definedName name="CARLOS">#N/A</definedName>
    <definedName name="CARLOSC" localSheetId="3" hidden="1">{"krl1",#N/A,FALSE,"kr";"krl2",#N/A,FALSE,"kr";"compara",#N/A,FALSE,"kr";"desconp1",#N/A,FALSE,"kr";"desconp12",#N/A,FALSE,"kr";"krnp1",#N/A,FALSE,"kr";"krnp2",#N/A,FALSE,"kr";"krp12avg",#N/A,FALSE,"kr";"krp1avg",#N/A,FALSE,"kr"}</definedName>
    <definedName name="CARLOSC" localSheetId="5" hidden="1">{"krl1",#N/A,FALSE,"kr";"krl2",#N/A,FALSE,"kr";"compara",#N/A,FALSE,"kr";"desconp1",#N/A,FALSE,"kr";"desconp12",#N/A,FALSE,"kr";"krnp1",#N/A,FALSE,"kr";"krnp2",#N/A,FALSE,"kr";"krp12avg",#N/A,FALSE,"kr";"krp1avg",#N/A,FALSE,"kr"}</definedName>
    <definedName name="CARLOSC" hidden="1">{"krl1",#N/A,FALSE,"kr";"krl2",#N/A,FALSE,"kr";"compara",#N/A,FALSE,"kr";"desconp1",#N/A,FALSE,"kr";"desconp12",#N/A,FALSE,"kr";"krnp1",#N/A,FALSE,"kr";"krnp2",#N/A,FALSE,"kr";"krp12avg",#N/A,FALSE,"kr";"krp1avg",#N/A,FALSE,"kr"}</definedName>
    <definedName name="CAROL">'[82]precios-básicos2002'!$C$12:$C$56</definedName>
    <definedName name="carol1">'[51]precios-básicos2002'!$C$12:$C$56</definedName>
    <definedName name="CARRETERAS">[82]DATOS!$A$9</definedName>
    <definedName name="CarSumDetail" localSheetId="3">#REF!</definedName>
    <definedName name="CarSumDetail" localSheetId="5">#REF!</definedName>
    <definedName name="CarSumDetail">#REF!</definedName>
    <definedName name="CarSumHeading" localSheetId="3">#REF!</definedName>
    <definedName name="CarSumHeading" localSheetId="5">#REF!</definedName>
    <definedName name="CarSumHeading">#REF!</definedName>
    <definedName name="Cashpb" localSheetId="3" hidden="1">#REF!</definedName>
    <definedName name="Cashpb" localSheetId="5" hidden="1">#REF!</definedName>
    <definedName name="Cashpb" hidden="1">#REF!</definedName>
    <definedName name="CASQ" localSheetId="3">[83]FACTORES!#REF!</definedName>
    <definedName name="CASQ" localSheetId="5">[83]FACTORES!#REF!</definedName>
    <definedName name="CASQ">[83]FACTORES!#REF!</definedName>
    <definedName name="cat">[84]Parameters!$I$31</definedName>
    <definedName name="Cat1Life">[85]Parameters!$I$31</definedName>
    <definedName name="Cat1Rate">[85]Parameters!$J$31</definedName>
    <definedName name="Cat1Salvage">[73]Deprec!$H$58</definedName>
    <definedName name="Cat2Life">[86]Index!$T$66</definedName>
    <definedName name="Cat2Rate">[86]Index!$U$66</definedName>
    <definedName name="Cat2Salvage" localSheetId="3">#REF!</definedName>
    <definedName name="Cat2Salvage" localSheetId="5">#REF!</definedName>
    <definedName name="Cat2Salvage">#REF!</definedName>
    <definedName name="Cat3Life">[85]Parameters!$I$33</definedName>
    <definedName name="Cat3Rate">[85]Parameters!$J$33</definedName>
    <definedName name="Cat3Salvage">[73]Deprec!$H$132</definedName>
    <definedName name="Cat4Life">[85]Parameters!$I$34</definedName>
    <definedName name="Cat4Rate">[85]Parameters!$J$34</definedName>
    <definedName name="Cat4Salvage">[73]Deprec!$H$132</definedName>
    <definedName name="Category" localSheetId="3">#REF!</definedName>
    <definedName name="Category" localSheetId="5">#REF!</definedName>
    <definedName name="Category">#REF!</definedName>
    <definedName name="CategoryArea" localSheetId="3">#REF!,#REF!,#REF!,#REF!,#REF!</definedName>
    <definedName name="CategoryArea" localSheetId="5">#REF!,#REF!,#REF!,#REF!,#REF!</definedName>
    <definedName name="CategoryArea">#REF!,#REF!,#REF!,#REF!,#REF!</definedName>
    <definedName name="cau">#REF!</definedName>
    <definedName name="CAUCHO_PARA_SILLA_Y_160x110">[39]Materiales!#REF!</definedName>
    <definedName name="CAUCHO_PARA_SILLA_Y_200x110">[39]Materiales!#REF!</definedName>
    <definedName name="CAUCHO_PARA_SILLA_Y_250x110">[39]Materiales!#REF!</definedName>
    <definedName name="CAUCHO_PARA_SILLA_Y_250x160">[39]Materiales!#REF!</definedName>
    <definedName name="CAUCHO_PARA_SILLA_Y_315x110">[39]Materiales!#REF!</definedName>
    <definedName name="causa">#REF!</definedName>
    <definedName name="CB">#REF!</definedName>
    <definedName name="CBWorkbookPriority" hidden="1">-562754140</definedName>
    <definedName name="cby">#REF!</definedName>
    <definedName name="CC">[87]Mat!$A$12:$A$567</definedName>
    <definedName name="cccc" localSheetId="3">#REF!</definedName>
    <definedName name="cccc" localSheetId="5">#REF!</definedName>
    <definedName name="cccc">#REF!</definedName>
    <definedName name="CCCCC" localSheetId="3" hidden="1">{"krl1",#N/A,FALSE,"kr";"krl2",#N/A,FALSE,"kr";"compara",#N/A,FALSE,"kr";"desconp1",#N/A,FALSE,"kr";"desconp12",#N/A,FALSE,"kr";"krnp1",#N/A,FALSE,"kr";"krnp2",#N/A,FALSE,"kr";"krp12avg",#N/A,FALSE,"kr";"krp1avg",#N/A,FALSE,"kr"}</definedName>
    <definedName name="CCCCC" localSheetId="5" hidden="1">{"krl1",#N/A,FALSE,"kr";"krl2",#N/A,FALSE,"kr";"compara",#N/A,FALSE,"kr";"desconp1",#N/A,FALSE,"kr";"desconp12",#N/A,FALSE,"kr";"krnp1",#N/A,FALSE,"kr";"krnp2",#N/A,FALSE,"kr";"krp12avg",#N/A,FALSE,"kr";"krp1avg",#N/A,FALSE,"kr"}</definedName>
    <definedName name="CCCCC" hidden="1">{"krl1",#N/A,FALSE,"kr";"krl2",#N/A,FALSE,"kr";"compara",#N/A,FALSE,"kr";"desconp1",#N/A,FALSE,"kr";"desconp12",#N/A,FALSE,"kr";"krnp1",#N/A,FALSE,"kr";"krnp2",#N/A,FALSE,"kr";"krp12avg",#N/A,FALSE,"kr";"krp1avg",#N/A,FALSE,"kr"}</definedName>
    <definedName name="CCCCCC">'[88]A. P. U.'!#REF!</definedName>
    <definedName name="CContLab" localSheetId="3">#REF!</definedName>
    <definedName name="CContLab" localSheetId="5">#REF!</definedName>
    <definedName name="CContLab">#REF!</definedName>
    <definedName name="CContParts" localSheetId="3">#REF!</definedName>
    <definedName name="CContParts" localSheetId="5">#REF!</definedName>
    <definedName name="CContParts">#REF!</definedName>
    <definedName name="ccto210" localSheetId="3">#REF!</definedName>
    <definedName name="ccto210" localSheetId="5">#REF!</definedName>
    <definedName name="ccto210">#REF!</definedName>
    <definedName name="Cd">#REF!</definedName>
    <definedName name="CD_Aseo_ON">#REF!</definedName>
    <definedName name="CD_Caja_Med.Gas">#REF!</definedName>
    <definedName name="CD_Esmalte">#REF!</definedName>
    <definedName name="CD_Marmolina">#REF!</definedName>
    <definedName name="CD_Resanes">#REF!</definedName>
    <definedName name="CD_Retiro_Esc.">#REF!</definedName>
    <definedName name="CD_Silcoplast">#REF!</definedName>
    <definedName name="CD_Tierra_Negra">#REF!</definedName>
    <definedName name="CD_Vinilo">#REF!</definedName>
    <definedName name="cdcdc" localSheetId="3" hidden="1">{"via1",#N/A,TRUE,"general";"via2",#N/A,TRUE,"general";"via3",#N/A,TRUE,"general"}</definedName>
    <definedName name="cdcdc" localSheetId="5" hidden="1">{"via1",#N/A,TRUE,"general";"via2",#N/A,TRUE,"general";"via3",#N/A,TRUE,"general"}</definedName>
    <definedName name="cdcdc" hidden="1">{"via1",#N/A,TRUE,"general";"via2",#N/A,TRUE,"general";"via3",#N/A,TRUE,"general"}</definedName>
    <definedName name="CDctrl">[60]CDItem!$G$8</definedName>
    <definedName name="cds" localSheetId="3" hidden="1">{#N/A,#N/A,FALSE,"sumi ";#N/A,#N/A,FALSE,"RESUMEN"}</definedName>
    <definedName name="cds" localSheetId="5" hidden="1">{#N/A,#N/A,FALSE,"sumi ";#N/A,#N/A,FALSE,"RESUMEN"}</definedName>
    <definedName name="cds" hidden="1">{#N/A,#N/A,FALSE,"sumi ";#N/A,#N/A,FALSE,"RESUMEN"}</definedName>
    <definedName name="Ce">#REF!</definedName>
    <definedName name="CEBLANCO">#REF!</definedName>
    <definedName name="ceerf" localSheetId="3" hidden="1">{"TAB1",#N/A,TRUE,"GENERAL";"TAB2",#N/A,TRUE,"GENERAL";"TAB3",#N/A,TRUE,"GENERAL";"TAB4",#N/A,TRUE,"GENERAL";"TAB5",#N/A,TRUE,"GENERAL"}</definedName>
    <definedName name="ceerf" localSheetId="5" hidden="1">{"TAB1",#N/A,TRUE,"GENERAL";"TAB2",#N/A,TRUE,"GENERAL";"TAB3",#N/A,TRUE,"GENERAL";"TAB4",#N/A,TRUE,"GENERAL";"TAB5",#N/A,TRUE,"GENERAL"}</definedName>
    <definedName name="ceerf" hidden="1">{"TAB1",#N/A,TRUE,"GENERAL";"TAB2",#N/A,TRUE,"GENERAL";"TAB3",#N/A,TRUE,"GENERAL";"TAB4",#N/A,TRUE,"GENERAL";"TAB5",#N/A,TRUE,"GENERAL"}</definedName>
    <definedName name="CELADOR">#REF!</definedName>
    <definedName name="CEMENTO">[89]Insum!$A$3:$H$63</definedName>
    <definedName name="Cemento_Blanco">'[40]LISTADO DE MATERIALES Y EQUIPOS'!$B$11</definedName>
    <definedName name="Cemento_gris_Portland_tipo_I">'[90]lista de precio'!$B$11</definedName>
    <definedName name="Cera_para_pisos">'[58]L. MAT.'!#REF!</definedName>
    <definedName name="CESAR" localSheetId="3" hidden="1">{#N/A,#N/A,FALSE,"Costos Productos 6A";#N/A,#N/A,FALSE,"Costo Unitario Total H-94-12"}</definedName>
    <definedName name="CESAR" localSheetId="5" hidden="1">{#N/A,#N/A,FALSE,"Costos Productos 6A";#N/A,#N/A,FALSE,"Costo Unitario Total H-94-12"}</definedName>
    <definedName name="CESAR" hidden="1">{#N/A,#N/A,FALSE,"Costos Productos 6A";#N/A,#N/A,FALSE,"Costo Unitario Total H-94-12"}</definedName>
    <definedName name="Cf">#REF!</definedName>
    <definedName name="Cg">#REF!</definedName>
    <definedName name="CGET">#REF!</definedName>
    <definedName name="Ch">#REF!</definedName>
    <definedName name="CH_Infra_Capex">[91]Workings!$H$299:$BR$299</definedName>
    <definedName name="CHACA" hidden="1">[92]DATOS!#REF!</definedName>
    <definedName name="Change_in_Cash" localSheetId="3" hidden="1">#REF!</definedName>
    <definedName name="Change_in_Cash" localSheetId="5" hidden="1">#REF!</definedName>
    <definedName name="Change_in_Cash" hidden="1">#REF!</definedName>
    <definedName name="CHAZO_PUNTILLA_ANCLAJES">'[40]LISTADO DE MATERIALES Y EQUIPOS'!$B$105</definedName>
    <definedName name="Check_to_Cash" hidden="1">#REF!</definedName>
    <definedName name="CHINA">#REF!</definedName>
    <definedName name="Ci">#REF!</definedName>
    <definedName name="CICLOPEO">#REF!</definedName>
    <definedName name="Cierrapuerta_hidraulico_ajustable_hasta_80_kilos">'[40]LISTADO DE MATERIALES Y EQUIPOS'!$B$90</definedName>
    <definedName name="CILIND">[93]TUBERIA!$AE$10:$AE$14</definedName>
    <definedName name="cinta">[55]lisprecios!#REF!</definedName>
    <definedName name="CINTA_MALLA_ADHESIVA_X_90M">'[40]LISTADO DE MATERIALES Y EQUIPOS'!$B$107</definedName>
    <definedName name="Cinta_Schotch_super_33">'[47]LISTADO '!$F$64</definedName>
    <definedName name="Cinta_scotch_23">'[47]LISTADO '!$F$65</definedName>
    <definedName name="CINTA_V_15">#REF!</definedName>
    <definedName name="CINTAAISLANTE">[94]Materiales!$C$25</definedName>
    <definedName name="CIP" localSheetId="3">#REF!</definedName>
    <definedName name="CIP" localSheetId="5">#REF!</definedName>
    <definedName name="CIP">#REF!</definedName>
    <definedName name="CIRCUITOS">[95]Circuitos!$C$2:$C$891</definedName>
    <definedName name="Ciudades">[96]Insumos!$B$6336:$B$6445</definedName>
    <definedName name="Cj" localSheetId="3">#REF!</definedName>
    <definedName name="Cj" localSheetId="5">#REF!</definedName>
    <definedName name="Cj">#REF!</definedName>
    <definedName name="Ck" localSheetId="3">#REF!</definedName>
    <definedName name="Ck" localSheetId="5">#REF!</definedName>
    <definedName name="Ck">#REF!</definedName>
    <definedName name="CL" localSheetId="3">#REF!</definedName>
    <definedName name="CL" localSheetId="5">#REF!</definedName>
    <definedName name="CL">#REF!</definedName>
    <definedName name="Clabe">#N/A</definedName>
    <definedName name="clase">#REF!</definedName>
    <definedName name="CLASIFIC">[38]Datos!$V$3:$V$646</definedName>
    <definedName name="class2">'[71]REF - Listas'!$D$27:$D$28</definedName>
    <definedName name="class3">'[71]REF - Listas'!$F$4:$F$7</definedName>
    <definedName name="classification">'[71]REF - Listas'!$D$15:$D$24</definedName>
    <definedName name="Client" localSheetId="3">#REF!</definedName>
    <definedName name="Client" localSheetId="5">#REF!</definedName>
    <definedName name="Client">#REF!</definedName>
    <definedName name="Client_name" localSheetId="3">#REF!</definedName>
    <definedName name="Client_name" localSheetId="5">#REF!</definedName>
    <definedName name="Client_name">#REF!</definedName>
    <definedName name="Client_ref_number" localSheetId="3">#REF!</definedName>
    <definedName name="Client_ref_number" localSheetId="5">#REF!</definedName>
    <definedName name="Client_ref_number">#REF!</definedName>
    <definedName name="CLIENTE">#REF!</definedName>
    <definedName name="Cll">#REF!</definedName>
    <definedName name="CLube">#REF!</definedName>
    <definedName name="Cm">#REF!</definedName>
    <definedName name="CMI_ACUEDUCTO">#REF!</definedName>
    <definedName name="CMI_ALCANTARILLADO">#REF!</definedName>
    <definedName name="CMina">[97]Cuentas!$P$11:$P$111</definedName>
    <definedName name="CMOI_ACUEDUCTO" localSheetId="3">#REF!</definedName>
    <definedName name="CMOI_ACUEDUCTO" localSheetId="5">#REF!</definedName>
    <definedName name="CMOI_ACUEDUCTO">#REF!</definedName>
    <definedName name="CMOI_ALCANTARILLADO" localSheetId="3">#REF!</definedName>
    <definedName name="CMOI_ALCANTARILLADO" localSheetId="5">#REF!</definedName>
    <definedName name="CMOI_ALCANTARILLADO">#REF!</definedName>
    <definedName name="cmuooo5" localSheetId="3">#REF!</definedName>
    <definedName name="cmuooo5" localSheetId="5">#REF!</definedName>
    <definedName name="cmuooo5">#REF!</definedName>
    <definedName name="Cn">#REF!</definedName>
    <definedName name="cncbncbncbncbn">#REF!</definedName>
    <definedName name="CNT_M">[81]Modelo!$H$13:$H$27</definedName>
    <definedName name="Cñ" localSheetId="3">#REF!</definedName>
    <definedName name="Cñ" localSheetId="5">#REF!</definedName>
    <definedName name="Cñ">#REF!</definedName>
    <definedName name="Co" localSheetId="3">#REF!</definedName>
    <definedName name="Co" localSheetId="5">#REF!</definedName>
    <definedName name="Co">#REF!</definedName>
    <definedName name="Coal" localSheetId="3">#REF!</definedName>
    <definedName name="Coal" localSheetId="5">#REF!</definedName>
    <definedName name="Coal">#REF!</definedName>
    <definedName name="Coal_Closing_Stock" localSheetId="3">[98]INPUT_TEMP!#REF!</definedName>
    <definedName name="Coal_Closing_Stock" localSheetId="5">[98]INPUT_TEMP!#REF!</definedName>
    <definedName name="Coal_Closing_Stock">[98]INPUT_TEMP!#REF!</definedName>
    <definedName name="Coal_DB" localSheetId="3">#REF!</definedName>
    <definedName name="Coal_DB" localSheetId="5">#REF!</definedName>
    <definedName name="Coal_DB">#REF!</definedName>
    <definedName name="Coal1" localSheetId="3">#REF!</definedName>
    <definedName name="Coal1" localSheetId="5">#REF!</definedName>
    <definedName name="Coal1">#REF!</definedName>
    <definedName name="Coal2" localSheetId="3">'[86]NPV Summary'!#REF!</definedName>
    <definedName name="Coal2" localSheetId="5">'[86]NPV Summary'!#REF!</definedName>
    <definedName name="Coal2">'[86]NPV Summary'!#REF!</definedName>
    <definedName name="Coal3" localSheetId="3">'[86]NPV Summary'!#REF!</definedName>
    <definedName name="Coal3" localSheetId="5">'[86]NPV Summary'!#REF!</definedName>
    <definedName name="Coal3">'[86]NPV Summary'!#REF!</definedName>
    <definedName name="Coal4" localSheetId="3">#REF!</definedName>
    <definedName name="Coal4" localSheetId="5">#REF!</definedName>
    <definedName name="Coal4">#REF!</definedName>
    <definedName name="CoalFleet" localSheetId="3">#REF!</definedName>
    <definedName name="CoalFleet" localSheetId="5">#REF!</definedName>
    <definedName name="CoalFleet">#REF!</definedName>
    <definedName name="CoalLoad" localSheetId="3">#REF!</definedName>
    <definedName name="CoalLoad" localSheetId="5">#REF!</definedName>
    <definedName name="CoalLoad">#REF!</definedName>
    <definedName name="CoalOpCost">#REF!</definedName>
    <definedName name="CoalOverCap">#REF!</definedName>
    <definedName name="CoalPriceFac">[73]Sensitivities!$I$10</definedName>
    <definedName name="CoalRepl" localSheetId="3">#REF!</definedName>
    <definedName name="CoalRepl" localSheetId="5">#REF!</definedName>
    <definedName name="CoalRepl">#REF!</definedName>
    <definedName name="CoalUtil" localSheetId="3">#REF!</definedName>
    <definedName name="CoalUtil" localSheetId="5">#REF!</definedName>
    <definedName name="CoalUtil">#REF!</definedName>
    <definedName name="CobroSuspencion">"Elipse 8"</definedName>
    <definedName name="Cod">#REF!</definedName>
    <definedName name="CODO_45___3__GRAN_RADIO_C_x_E">#REF!</definedName>
    <definedName name="CODO_45___3__P.V.C">#REF!</definedName>
    <definedName name="CODO_45__2__P.V.C">#REF!</definedName>
    <definedName name="CODO_90___3__GRAN_RADIO_C_x_E">#REF!</definedName>
    <definedName name="CODO_90___3__P.V.C">#REF!</definedName>
    <definedName name="CODO_90_x_3__B_x_B">#REF!</definedName>
    <definedName name="CODO_90_x_3__B_x_EL">#REF!</definedName>
    <definedName name="CODO_P.V.C_90___1_2">#REF!</definedName>
    <definedName name="CODO_PVC_4">[39]Materiales!#REF!</definedName>
    <definedName name="CODO_PVC_6">[39]Materiales!#REF!</definedName>
    <definedName name="CODO_SANITARIO_PVC_45x110">[39]Materiales!#REF!</definedName>
    <definedName name="CODO_SANITARIO_PVC_45x160">[39]Materiales!#REF!</definedName>
    <definedName name="CODOS">#REF!</definedName>
    <definedName name="Codos_PVC_3">'[58]L. MAT.'!#REF!</definedName>
    <definedName name="coe">#REF!</definedName>
    <definedName name="Coef.erradas">#REF!</definedName>
    <definedName name="COEF.INFILT">#REF!</definedName>
    <definedName name="coef.retorno">#REF!</definedName>
    <definedName name="coeficienterugosidad">'[6]INFORMACIÓN REFERENCIA'!$B$90:$C$101</definedName>
    <definedName name="COHaul" localSheetId="3">#REF!</definedName>
    <definedName name="COHaul" localSheetId="5">#REF!</definedName>
    <definedName name="COHaul">#REF!</definedName>
    <definedName name="col_dos" localSheetId="3">#REF!</definedName>
    <definedName name="col_dos" localSheetId="5">#REF!</definedName>
    <definedName name="col_dos">#REF!</definedName>
    <definedName name="COLBOR" localSheetId="3">#REF!</definedName>
    <definedName name="COLBOR" localSheetId="5">#REF!</definedName>
    <definedName name="COLBOR">#REF!</definedName>
    <definedName name="COLLAR_DE_DERIVACION_2____1_2">#REF!</definedName>
    <definedName name="COLLAR_DE_DERIVACION_3____1_2">#REF!</definedName>
    <definedName name="COLLAR_DE_DERIVACION_DE_HF_DE_3____1_2__PARA_INSTALACION_DE_VENTOSA_EN_TUBERIA_DE_P.V.C">#REF!</definedName>
    <definedName name="columna">[55]lisprecios!#REF!</definedName>
    <definedName name="COM.LIM">#REF!</definedName>
    <definedName name="ComBid1">#REF!</definedName>
    <definedName name="ComBid1CurrCode">#REF!</definedName>
    <definedName name="ComBid1EvalTotal">#REF!</definedName>
    <definedName name="ComBid1LeadTime">#REF!</definedName>
    <definedName name="ComBid1Number">#REF!</definedName>
    <definedName name="ComBid1PayTerms">#REF!</definedName>
    <definedName name="ComBid1Penalty">#REF!</definedName>
    <definedName name="ComBid1PromiseDate">#REF!</definedName>
    <definedName name="ComBid1Rate">#REF!</definedName>
    <definedName name="ComBid1Retention">#REF!</definedName>
    <definedName name="ComBid1Total">#REF!</definedName>
    <definedName name="ComBid2">#REF!</definedName>
    <definedName name="ComBid2CurrCode">#REF!</definedName>
    <definedName name="ComBid2EvalTotal">#REF!</definedName>
    <definedName name="ComBid2LeadTime">#REF!</definedName>
    <definedName name="ComBid2Number">#REF!</definedName>
    <definedName name="ComBid2PayTerms">#REF!</definedName>
    <definedName name="ComBid2Penalty">#REF!</definedName>
    <definedName name="ComBid2PromiseDate">#REF!</definedName>
    <definedName name="ComBid2Rate">#REF!</definedName>
    <definedName name="ComBid2Retention">#REF!</definedName>
    <definedName name="ComBid2Total">#REF!</definedName>
    <definedName name="ComBid3">#REF!</definedName>
    <definedName name="ComBid3CurrCode">#REF!</definedName>
    <definedName name="ComBid3EvalTotal">#REF!</definedName>
    <definedName name="ComBid3LeadTime">#REF!</definedName>
    <definedName name="comBid3Number">#REF!</definedName>
    <definedName name="ComBid3PayTerms">#REF!</definedName>
    <definedName name="ComBid3Penalty">#REF!</definedName>
    <definedName name="ComBid3PromiseDate">#REF!</definedName>
    <definedName name="ComBid3Rate">#REF!</definedName>
    <definedName name="ComBid3Retention">#REF!</definedName>
    <definedName name="ComBid3Total">#REF!</definedName>
    <definedName name="ComBid4">#REF!</definedName>
    <definedName name="ComBid4CurrCode">#REF!</definedName>
    <definedName name="ComBid4EvalTotal">#REF!</definedName>
    <definedName name="ComBid4LeadTime">#REF!</definedName>
    <definedName name="ComBid4Number">#REF!</definedName>
    <definedName name="ComBid4PayTerms">#REF!</definedName>
    <definedName name="ComBid4Penalty">#REF!</definedName>
    <definedName name="ComBid4PromiseDate">#REF!</definedName>
    <definedName name="ComBid4Rate">#REF!</definedName>
    <definedName name="ComBid4Retention">#REF!</definedName>
    <definedName name="ComBid4Total">#REF!</definedName>
    <definedName name="ComBidRange">#REF!</definedName>
    <definedName name="Combo_Sanitario_manantial_corona">'[40]LISTADO DE MATERIALES Y EQUIPOS'!$B$69</definedName>
    <definedName name="CombustibleCostos">#REF!</definedName>
    <definedName name="COMEstAward_date">#REF!</definedName>
    <definedName name="COMJob_Number">#REF!</definedName>
    <definedName name="COMMR_description">#REF!</definedName>
    <definedName name="COMMRNumber">#REF!</definedName>
    <definedName name="comp">[99]PRESUP!$1:$1048576</definedName>
    <definedName name="compactacion" localSheetId="3">#REF!</definedName>
    <definedName name="compactacion" localSheetId="5">#REF!</definedName>
    <definedName name="compactacion">#REF!</definedName>
    <definedName name="CompanyAddress" localSheetId="3">#REF!</definedName>
    <definedName name="CompanyAddress" localSheetId="5">#REF!</definedName>
    <definedName name="CompanyAddress">#REF!</definedName>
    <definedName name="CompanyCity" localSheetId="3">#REF!</definedName>
    <definedName name="CompanyCity" localSheetId="5">#REF!</definedName>
    <definedName name="CompanyCity">#REF!</definedName>
    <definedName name="CompanyCountry">#REF!</definedName>
    <definedName name="CompanyName">#REF!</definedName>
    <definedName name="CompanyState">#REF!</definedName>
    <definedName name="CompanyZip">#REF!</definedName>
    <definedName name="COMPenalty">#REF!</definedName>
    <definedName name="COMPRESOR">#N/A</definedName>
    <definedName name="COMProject_Currency">#REF!</definedName>
    <definedName name="COMProject_name">#REF!</definedName>
    <definedName name="compuerta">[55]lisprecios!#REF!</definedName>
    <definedName name="CON">#REF!</definedName>
    <definedName name="CON.FUN">#REF!</definedName>
    <definedName name="CON.LIM">#REF!</definedName>
    <definedName name="CON.POZ">#REF!</definedName>
    <definedName name="CON.TUB">[76]TUBERIA!#REF!</definedName>
    <definedName name="CON_3000" localSheetId="3">#REF!</definedName>
    <definedName name="CON_3000" localSheetId="5">#REF!</definedName>
    <definedName name="CON_3000">#REF!</definedName>
    <definedName name="CONC" localSheetId="3">#REF!</definedName>
    <definedName name="CONC" localSheetId="5">#REF!</definedName>
    <definedName name="CONC">#REF!</definedName>
    <definedName name="Conc.2000">'[40]APUS BASIC'!$G$165</definedName>
    <definedName name="Conc.2500">'[40]APUS BASIC'!$G$122</definedName>
    <definedName name="Conc.3000">'[40]APUS BASIC'!$G$80</definedName>
    <definedName name="Concepto">'[100] AdoVh'!#REF!</definedName>
    <definedName name="CONCRE123" localSheetId="3">#REF!</definedName>
    <definedName name="CONCRE123" localSheetId="5">#REF!</definedName>
    <definedName name="CONCRE123">#REF!</definedName>
    <definedName name="CONCRE124" localSheetId="3">#REF!</definedName>
    <definedName name="CONCRE124" localSheetId="5">#REF!</definedName>
    <definedName name="CONCRE124">#REF!</definedName>
    <definedName name="concre15" localSheetId="3">#REF!</definedName>
    <definedName name="concre15" localSheetId="5">#REF!</definedName>
    <definedName name="concre15">#REF!</definedName>
    <definedName name="CONCRE25">#REF!</definedName>
    <definedName name="concre3000">#REF!</definedName>
    <definedName name="concre35">#REF!</definedName>
    <definedName name="CONCRETO">#REF!</definedName>
    <definedName name="Concreto_1500_psi">'[101]Análisis Básicos'!#REF!</definedName>
    <definedName name="Concreto_3000_0.40" localSheetId="3">#REF!</definedName>
    <definedName name="Concreto_3000_0.40" localSheetId="5">#REF!</definedName>
    <definedName name="Concreto_3000_0.40">#REF!</definedName>
    <definedName name="Concreto_3000_PSI">'[41]Apu Basicos'!$F$40</definedName>
    <definedName name="Concreto_4000" localSheetId="3">#REF!</definedName>
    <definedName name="Concreto_4000" localSheetId="5">#REF!</definedName>
    <definedName name="Concreto_4000">#REF!</definedName>
    <definedName name="Concreto_4000_0.40" localSheetId="3">#REF!</definedName>
    <definedName name="Concreto_4000_0.40" localSheetId="5">#REF!</definedName>
    <definedName name="Concreto_4000_0.40">#REF!</definedName>
    <definedName name="Concreto_4000_0.40_Auto" localSheetId="3">#REF!</definedName>
    <definedName name="Concreto_4000_0.40_Auto" localSheetId="5">#REF!</definedName>
    <definedName name="Concreto_4000_0.40_Auto">#REF!</definedName>
    <definedName name="Concreto_4000_0.40_Auto_Retrac_Fibra">#REF!</definedName>
    <definedName name="CONCRETO_F.C_4">#REF!</definedName>
    <definedName name="concreto_FC_2.2">#REF!</definedName>
    <definedName name="Concreto1_m">[29]Dimensiones!$F$36</definedName>
    <definedName name="concreto14">#REF!</definedName>
    <definedName name="Concreto2_m">[29]Dimensiones!$F$38</definedName>
    <definedName name="CONCRETO20">#REF!</definedName>
    <definedName name="concreto25">#REF!</definedName>
    <definedName name="Concreto3_m">[29]Dimensiones!$F$40</definedName>
    <definedName name="CONCRETO30">#REF!</definedName>
    <definedName name="concreto3000">'[102]APU''s'!#REF!</definedName>
    <definedName name="concreto35" localSheetId="3">#REF!</definedName>
    <definedName name="concreto35" localSheetId="5">#REF!</definedName>
    <definedName name="concreto35">#REF!</definedName>
    <definedName name="Concreto4_m">[29]Dimensiones!$F$42</definedName>
    <definedName name="Concreto5_m">[29]Dimensiones!$F$44</definedName>
    <definedName name="concretoplaca">#REF!</definedName>
    <definedName name="CONDUCCION331">'[6]INFORMACIÓN REFERENCIA'!$B$122:$E$133</definedName>
    <definedName name="CONDUCCIONTABLA3.3.1">'[6]INFORMACIÓN REFERENCIA'!$B$122:$D$133</definedName>
    <definedName name="Conductores" localSheetId="3">#REF!</definedName>
    <definedName name="Conductores" localSheetId="5">#REF!</definedName>
    <definedName name="Conductores">#REF!</definedName>
    <definedName name="ConductoresCostos" localSheetId="3">#REF!</definedName>
    <definedName name="ConductoresCostos" localSheetId="5">#REF!</definedName>
    <definedName name="ConductoresCostos">#REF!</definedName>
    <definedName name="conexiondomiciliaria" localSheetId="3">#REF!</definedName>
    <definedName name="conexiondomiciliaria" localSheetId="5">#REF!</definedName>
    <definedName name="conexiondomiciliaria">#REF!</definedName>
    <definedName name="Congelar_Capital_Vencido">#REF!</definedName>
    <definedName name="cons">#REF!</definedName>
    <definedName name="CONSOLIDADO">#REF!</definedName>
    <definedName name="CONSORCIO">[24]UNIT081!#REF!</definedName>
    <definedName name="constante">[9]DATOS!$AO$3:$AO$483</definedName>
    <definedName name="CONSTRUCCION_DE_DOS_GALPONES" localSheetId="3">#REF!</definedName>
    <definedName name="CONSTRUCCION_DE_DOS_GALPONES" localSheetId="5">#REF!</definedName>
    <definedName name="CONSTRUCCION_DE_DOS_GALPONES">#REF!</definedName>
    <definedName name="consum" localSheetId="3">#REF!</definedName>
    <definedName name="consum" localSheetId="5">#REF!</definedName>
    <definedName name="consum">#REF!</definedName>
    <definedName name="consumo" localSheetId="3">#REF!</definedName>
    <definedName name="consumo" localSheetId="5">#REF!</definedName>
    <definedName name="consumo">#REF!</definedName>
    <definedName name="CONTAB">#REF!</definedName>
    <definedName name="CONTABLE" localSheetId="3" hidden="1">{#N/A,#N/A,FALSE,"CIBHA05A";#N/A,#N/A,FALSE,"CIBHA05B"}</definedName>
    <definedName name="CONTABLE" localSheetId="5" hidden="1">{#N/A,#N/A,FALSE,"CIBHA05A";#N/A,#N/A,FALSE,"CIBHA05B"}</definedName>
    <definedName name="CONTABLE" hidden="1">{#N/A,#N/A,FALSE,"CIBHA05A";#N/A,#N/A,FALSE,"CIBHA05B"}</definedName>
    <definedName name="CONTABLES" localSheetId="3" hidden="1">{#N/A,#N/A,FALSE,"Costos Productos 6A";#N/A,#N/A,FALSE,"Costo Unitario Total H-94-12"}</definedName>
    <definedName name="CONTABLES" localSheetId="5" hidden="1">{#N/A,#N/A,FALSE,"Costos Productos 6A";#N/A,#N/A,FALSE,"Costo Unitario Total H-94-12"}</definedName>
    <definedName name="CONTABLES" hidden="1">{#N/A,#N/A,FALSE,"Costos Productos 6A";#N/A,#N/A,FALSE,"Costo Unitario Total H-94-12"}</definedName>
    <definedName name="CONTADO">#REF!</definedName>
    <definedName name="ContLabCostOutput">#REF!</definedName>
    <definedName name="ContPartsCostOutput">#REF!</definedName>
    <definedName name="CONTRATISTA">#REF!</definedName>
    <definedName name="Contrato">#REF!</definedName>
    <definedName name="Contreto_3000">#REF!</definedName>
    <definedName name="COPIA">#REF!</definedName>
    <definedName name="copiao4" localSheetId="3">[0]!ERR</definedName>
    <definedName name="copiao4" localSheetId="5">[0]!ERR</definedName>
    <definedName name="copiao4">[0]!ERR</definedName>
    <definedName name="copiar">[103]Sheet1!$AC$68</definedName>
    <definedName name="Coraza" localSheetId="3">#REF!</definedName>
    <definedName name="Coraza" localSheetId="5">#REF!</definedName>
    <definedName name="Coraza">#REF!</definedName>
    <definedName name="corri" localSheetId="3">[0]!ERR</definedName>
    <definedName name="corri" localSheetId="5">[0]!ERR</definedName>
    <definedName name="corri">[0]!ERR</definedName>
    <definedName name="corte" localSheetId="3">#REF!</definedName>
    <definedName name="corte" localSheetId="5">#REF!</definedName>
    <definedName name="corte">#REF!</definedName>
    <definedName name="CORTE_Y_SELLO_DE_JUNTAS" localSheetId="3">[39]Materiales!#REF!</definedName>
    <definedName name="CORTE_Y_SELLO_DE_JUNTAS" localSheetId="5">[39]Materiales!#REF!</definedName>
    <definedName name="CORTE_Y_SELLO_DE_JUNTAS">[39]Materiales!#REF!</definedName>
    <definedName name="corterocoso" localSheetId="3">#REF!</definedName>
    <definedName name="corterocoso" localSheetId="5">#REF!</definedName>
    <definedName name="corterocoso">#REF!</definedName>
    <definedName name="cost_analysis" localSheetId="3">#REF!</definedName>
    <definedName name="cost_analysis" localSheetId="5">#REF!</definedName>
    <definedName name="cost_analysis">#REF!</definedName>
    <definedName name="COST_CENTRES">'[104]C - CENTROS DE COSTO Y GASTOS'!$A$5:$B$248</definedName>
    <definedName name="cost04" localSheetId="3" hidden="1">{#N/A,#N/A,FALSE,"Costos Productos 6A";#N/A,#N/A,FALSE,"Costo Unitario Total H-94-12"}</definedName>
    <definedName name="cost04" localSheetId="5" hidden="1">{#N/A,#N/A,FALSE,"Costos Productos 6A";#N/A,#N/A,FALSE,"Costo Unitario Total H-94-12"}</definedName>
    <definedName name="cost04" hidden="1">{#N/A,#N/A,FALSE,"Costos Productos 6A";#N/A,#N/A,FALSE,"Costo Unitario Total H-94-12"}</definedName>
    <definedName name="CostCode">'[105]cost codes'!$B$2:$F$54</definedName>
    <definedName name="COSTCONTAB" localSheetId="3" hidden="1">{#N/A,#N/A,FALSE,"Costos Productos 6A";#N/A,#N/A,FALSE,"Costo Unitario Total H-94-12"}</definedName>
    <definedName name="COSTCONTAB" localSheetId="5" hidden="1">{#N/A,#N/A,FALSE,"Costos Productos 6A";#N/A,#N/A,FALSE,"Costo Unitario Total H-94-12"}</definedName>
    <definedName name="COSTCONTAB" hidden="1">{#N/A,#N/A,FALSE,"Costos Productos 6A";#N/A,#N/A,FALSE,"Costo Unitario Total H-94-12"}</definedName>
    <definedName name="costivo" localSheetId="3" hidden="1">{#N/A,#N/A,FALSE,"Costos Productos 6A";#N/A,#N/A,FALSE,"Costo Unitario Total H-94-12"}</definedName>
    <definedName name="costivo" localSheetId="5" hidden="1">{#N/A,#N/A,FALSE,"Costos Productos 6A";#N/A,#N/A,FALSE,"Costo Unitario Total H-94-12"}</definedName>
    <definedName name="costivo" hidden="1">{#N/A,#N/A,FALSE,"Costos Productos 6A";#N/A,#N/A,FALSE,"Costo Unitario Total H-94-12"}</definedName>
    <definedName name="costivos" localSheetId="3" hidden="1">{#N/A,#N/A,FALSE,"Costos Productos 6A";#N/A,#N/A,FALSE,"Costo Unitario Total H-94-12"}</definedName>
    <definedName name="costivos" localSheetId="5" hidden="1">{#N/A,#N/A,FALSE,"Costos Productos 6A";#N/A,#N/A,FALSE,"Costo Unitario Total H-94-12"}</definedName>
    <definedName name="costivos" hidden="1">{#N/A,#N/A,FALSE,"Costos Productos 6A";#N/A,#N/A,FALSE,"Costo Unitario Total H-94-12"}</definedName>
    <definedName name="COSTO_DTOAPROX">#REF!</definedName>
    <definedName name="Costo_Indctos">#REF!</definedName>
    <definedName name="COSTO_TRANSPORTE">[106]Distanc!$B$5:$E$19</definedName>
    <definedName name="COSTODIRECTO" localSheetId="3">#REF!</definedName>
    <definedName name="COSTODIRECTO" localSheetId="5">#REF!</definedName>
    <definedName name="COSTODIRECTO">#REF!</definedName>
    <definedName name="costoperativos" localSheetId="3" hidden="1">{#N/A,#N/A,FALSE,"Costos Productos 6A";#N/A,#N/A,FALSE,"Costo Unitario Total H-94-12"}</definedName>
    <definedName name="costoperativos" localSheetId="5" hidden="1">{#N/A,#N/A,FALSE,"Costos Productos 6A";#N/A,#N/A,FALSE,"Costo Unitario Total H-94-12"}</definedName>
    <definedName name="costoperativos" hidden="1">{#N/A,#N/A,FALSE,"Costos Productos 6A";#N/A,#N/A,FALSE,"Costo Unitario Total H-94-12"}</definedName>
    <definedName name="COSTOPERSONALTABLA1.5.3">'[6]INFORMACIÓN REFERENCIA'!$B$542:$F$545</definedName>
    <definedName name="COSTOPERSONALTABLA1.5.4">'[6]INFORMACIÓN REFERENCIA'!$B$549:$G$560</definedName>
    <definedName name="COSTOPERSONALTABLA1.5.5">'[6]INFORMACIÓN REFERENCIA'!$B$564:$G$621</definedName>
    <definedName name="COSTOREDESALCTABLA7.4" localSheetId="3">#REF!</definedName>
    <definedName name="COSTOREDESALCTABLA7.4" localSheetId="5">#REF!</definedName>
    <definedName name="COSTOREDESALCTABLA7.4">#REF!</definedName>
    <definedName name="COSTOREDESTABLA7.3" localSheetId="3">#REF!</definedName>
    <definedName name="COSTOREDESTABLA7.3" localSheetId="5">#REF!</definedName>
    <definedName name="COSTOREDESTABLA7.3">#REF!</definedName>
    <definedName name="costos" localSheetId="3" hidden="1">{#N/A,#N/A,FALSE,"VOL695";#N/A,#N/A,FALSE,"anexo1";#N/A,#N/A,FALSE,"anexo2";#N/A,#N/A,FALSE,"anexo3";#N/A,#N/A,FALSE,"anexo4";#N/A,#N/A,FALSE,"anexo5a";#N/A,#N/A,FALSE,"anexo5b";#N/A,#N/A,FALSE,"anexo6a";#N/A,#N/A,FALSE,"anexo6a";#N/A,#N/A,FALSE,"anexo6c";#N/A,#N/A,FALSE,"anexo7a";#N/A,#N/A,FALSE,"anexo7b";#N/A,#N/A,FALSE,"anexo7c"}</definedName>
    <definedName name="costos" localSheetId="5" hidden="1">{#N/A,#N/A,FALSE,"VOL695";#N/A,#N/A,FALSE,"anexo1";#N/A,#N/A,FALSE,"anexo2";#N/A,#N/A,FALSE,"anexo3";#N/A,#N/A,FALSE,"anexo4";#N/A,#N/A,FALSE,"anexo5a";#N/A,#N/A,FALSE,"anexo5b";#N/A,#N/A,FALSE,"anexo6a";#N/A,#N/A,FALSE,"anexo6a";#N/A,#N/A,FALSE,"anexo6c";#N/A,#N/A,FALSE,"anexo7a";#N/A,#N/A,FALSE,"anexo7b";#N/A,#N/A,FALSE,"anexo7c"}</definedName>
    <definedName name="costos" hidden="1">{#N/A,#N/A,FALSE,"VOL695";#N/A,#N/A,FALSE,"anexo1";#N/A,#N/A,FALSE,"anexo2";#N/A,#N/A,FALSE,"anexo3";#N/A,#N/A,FALSE,"anexo4";#N/A,#N/A,FALSE,"anexo5a";#N/A,#N/A,FALSE,"anexo5b";#N/A,#N/A,FALSE,"anexo6a";#N/A,#N/A,FALSE,"anexo6a";#N/A,#N/A,FALSE,"anexo6c";#N/A,#N/A,FALSE,"anexo7a";#N/A,#N/A,FALSE,"anexo7b";#N/A,#N/A,FALSE,"anexo7c"}</definedName>
    <definedName name="costos04" localSheetId="3" hidden="1">{#N/A,#N/A,FALSE,"Costos Productos 6A";#N/A,#N/A,FALSE,"Costo Unitario Total H-94-12"}</definedName>
    <definedName name="costos04" localSheetId="5" hidden="1">{#N/A,#N/A,FALSE,"Costos Productos 6A";#N/A,#N/A,FALSE,"Costo Unitario Total H-94-12"}</definedName>
    <definedName name="costos04" hidden="1">{#N/A,#N/A,FALSE,"Costos Productos 6A";#N/A,#N/A,FALSE,"Costo Unitario Total H-94-12"}</definedName>
    <definedName name="COSTOSCONDUCCIONACU">'[6]BD COSTOS UNIDAD CONSTRUCTIVA'!$B$34:$J$49</definedName>
    <definedName name="COSTOTAL_APROX" localSheetId="3">#REF!</definedName>
    <definedName name="COSTOTAL_APROX" localSheetId="5">#REF!</definedName>
    <definedName name="COSTOTAL_APROX">#REF!</definedName>
    <definedName name="COTAS">#N/A</definedName>
    <definedName name="count">'[91]Inputs-SUMMARY'!$H$3:$BR$3</definedName>
    <definedName name="counter">[98]ASSUMPTIONS!$H$6:$AP$6</definedName>
    <definedName name="COUNTRY_OF_ORIGIN" localSheetId="3">#REF!</definedName>
    <definedName name="COUNTRY_OF_ORIGIN" localSheetId="5">#REF!</definedName>
    <definedName name="COUNTRY_OF_ORIGIN">#REF!</definedName>
    <definedName name="cp" localSheetId="3">#REF!</definedName>
    <definedName name="cp" localSheetId="5">#REF!</definedName>
    <definedName name="cp">#REF!</definedName>
    <definedName name="CPlanta">[97]Cuentas!$S$11:$S$56</definedName>
    <definedName name="CPM">[69]AUXILIARES!$A$2:$D$4</definedName>
    <definedName name="Cq" localSheetId="3">#REF!</definedName>
    <definedName name="Cq" localSheetId="5">#REF!</definedName>
    <definedName name="Cq">#REF!</definedName>
    <definedName name="Cr" localSheetId="3">#REF!</definedName>
    <definedName name="Cr" localSheetId="5">#REF!</definedName>
    <definedName name="Cr">#REF!</definedName>
    <definedName name="CRandM" localSheetId="3">#REF!</definedName>
    <definedName name="CRandM" localSheetId="5">#REF!</definedName>
    <definedName name="CRandM">#REF!</definedName>
    <definedName name="CREDITO">#REF!</definedName>
    <definedName name="CRGAPR">#REF!</definedName>
    <definedName name="CRGELB">#REF!</definedName>
    <definedName name="CRGRVS">#REF!</definedName>
    <definedName name="_xlnm.Criteria">#REF!</definedName>
    <definedName name="CRITERIO">#REF!</definedName>
    <definedName name="Criterios_IM">#REF!</definedName>
    <definedName name="CRITICA">#REF!</definedName>
    <definedName name="Criticos">#REF!</definedName>
    <definedName name="CRONO">[69]INSUMOS!$A$2:$L$116</definedName>
    <definedName name="CRP" localSheetId="3">#REF!</definedName>
    <definedName name="CRP" localSheetId="5">#REF!</definedName>
    <definedName name="CRP">#REF!</definedName>
    <definedName name="crrc" localSheetId="3">#REF!</definedName>
    <definedName name="crrc" localSheetId="5">#REF!</definedName>
    <definedName name="crrc">#REF!</definedName>
    <definedName name="crrd" localSheetId="3">#REF!</definedName>
    <definedName name="crrd" localSheetId="5">#REF!</definedName>
    <definedName name="crrd">#REF!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RUDOS" localSheetId="3" hidden="1">{#N/A,#N/A,FALSE,"CIBHA05A";#N/A,#N/A,FALSE,"CIBHA05B"}</definedName>
    <definedName name="CRUDOS" localSheetId="5" hidden="1">{#N/A,#N/A,FALSE,"CIBHA05A";#N/A,#N/A,FALSE,"CIBHA05B"}</definedName>
    <definedName name="CRUDOS" hidden="1">{#N/A,#N/A,FALSE,"CIBHA05A";#N/A,#N/A,FALSE,"CIBHA05B"}</definedName>
    <definedName name="Cs">#REF!</definedName>
    <definedName name="Ct">#REF!</definedName>
    <definedName name="CTA">#REF!</definedName>
    <definedName name="CTyre">#REF!</definedName>
    <definedName name="Cu">#REF!</definedName>
    <definedName name="CUA">#REF!</definedName>
    <definedName name="CUAALB">[107]CUADRILLAS!$D$73</definedName>
    <definedName name="CUACON">[107]CUADRILLAS!$D$62</definedName>
    <definedName name="CUAD" localSheetId="3">#REF!</definedName>
    <definedName name="CUAD" localSheetId="5">#REF!</definedName>
    <definedName name="CUAD">#REF!</definedName>
    <definedName name="cuad1" localSheetId="3">#REF!</definedName>
    <definedName name="cuad1" localSheetId="5">#REF!</definedName>
    <definedName name="cuad1">#REF!</definedName>
    <definedName name="cuad2" localSheetId="3">#REF!</definedName>
    <definedName name="cuad2" localSheetId="5">#REF!</definedName>
    <definedName name="cuad2">#REF!</definedName>
    <definedName name="cuad3">#REF!</definedName>
    <definedName name="cuad4">#REF!</definedName>
    <definedName name="CUAD5">#REF!</definedName>
    <definedName name="cuado">#REF!</definedName>
    <definedName name="cuadr">#REF!</definedName>
    <definedName name="CUADRIA">#REF!</definedName>
    <definedName name="CUADRIB">#REF!</definedName>
    <definedName name="CUADRIC">#REF!</definedName>
    <definedName name="CUADRILLA">#REF!</definedName>
    <definedName name="CUADRILLA_011">[66]Cuadrillas!$H$12</definedName>
    <definedName name="CUADRILLA_014">[66]Cuadrillas!$H$21</definedName>
    <definedName name="CUADRILLA_102">[66]Cuadrillas!$H$30</definedName>
    <definedName name="CUADRILLA_104">[66]Cuadrillas!$H$39</definedName>
    <definedName name="CUADRILLA_112">[66]Cuadrillas!$H$57</definedName>
    <definedName name="CUADRILLA_114">[66]Cuadrillas!$H$66</definedName>
    <definedName name="CUADRILLA_1212">[66]Cuadrillas!$H$48</definedName>
    <definedName name="CUADRILLA_VACIADO_OF_8AYU" localSheetId="3">#REF!</definedName>
    <definedName name="CUADRILLA_VACIADO_OF_8AYU" localSheetId="5">#REF!</definedName>
    <definedName name="CUADRILLA_VACIADO_OF_8AYU">#REF!</definedName>
    <definedName name="cuadrilla1">[108]Cuadrillas!$A$15:$A$73</definedName>
    <definedName name="CUADRILLA1_OF_2AY" localSheetId="3">#REF!</definedName>
    <definedName name="CUADRILLA1_OF_2AY" localSheetId="5">#REF!</definedName>
    <definedName name="CUADRILLA1_OF_2AY">#REF!</definedName>
    <definedName name="CUADRILLA1_OF_AY" localSheetId="3">#REF!</definedName>
    <definedName name="CUADRILLA1_OF_AY" localSheetId="5">#REF!</definedName>
    <definedName name="CUADRILLA1_OF_AY">#REF!</definedName>
    <definedName name="cuadrilla2">[108]Equ!$A$16:$A$59</definedName>
    <definedName name="cuadrilla3">[108]Trans!$A$16:$A$63</definedName>
    <definedName name="cuadrilla4">[108]Mat!$A$12:$A$568</definedName>
    <definedName name="cuadrilla5">[108]Equ!$A$12:$G$59</definedName>
    <definedName name="cuadrillaa1">[109]PERSONAL!$D$22</definedName>
    <definedName name="cuadrillaa2">[109]PERSONAL!$D$27</definedName>
    <definedName name="cuadrillaa4">[55]PERSONAL!#REF!</definedName>
    <definedName name="cuadrillac1">[109]PERSONAL!$D$45</definedName>
    <definedName name="Cuadrillas">[110]Cuadrillas!$A$11:$I$73</definedName>
    <definedName name="cuadrillas1">[108]Cuadrillas!$A$11:$I$73</definedName>
    <definedName name="cuadrillas2">[55]PERSONAL!#REF!</definedName>
    <definedName name="CUADRILLASTOTAL">'[69]MANO DE OBRA'!$G$8:$M$20</definedName>
    <definedName name="CUADRO">#N/A</definedName>
    <definedName name="CUADRO1">#REF!</definedName>
    <definedName name="cuadro10">#REF!</definedName>
    <definedName name="cuadro2">'[111]Resumen Evaluación'!#REF!</definedName>
    <definedName name="cuadro3">'[111]Resumen Evaluación'!#REF!</definedName>
    <definedName name="cuadro4">'[111]Resumen Evaluación'!#REF!</definedName>
    <definedName name="cuadro5" localSheetId="3">#REF!</definedName>
    <definedName name="cuadro5" localSheetId="5">#REF!</definedName>
    <definedName name="cuadro5">#REF!</definedName>
    <definedName name="cuadro6" localSheetId="3">#REF!</definedName>
    <definedName name="cuadro6" localSheetId="5">#REF!</definedName>
    <definedName name="cuadro6">#REF!</definedName>
    <definedName name="cuadro7" localSheetId="3">#REF!</definedName>
    <definedName name="cuadro7" localSheetId="5">#REF!</definedName>
    <definedName name="cuadro7">#REF!</definedName>
    <definedName name="cuadro8">#REF!</definedName>
    <definedName name="cuadro9">#REF!</definedName>
    <definedName name="CUAEXC">[107]CUADRILLAS!$D$49</definedName>
    <definedName name="cual" localSheetId="3">#REF!</definedName>
    <definedName name="cual" localSheetId="5">#REF!</definedName>
    <definedName name="cual">#REF!</definedName>
    <definedName name="CUAPLO" localSheetId="3">#REF!</definedName>
    <definedName name="CUAPLO" localSheetId="5">#REF!</definedName>
    <definedName name="CUAPLO">#REF!</definedName>
    <definedName name="CUATOP" localSheetId="3">#REF!</definedName>
    <definedName name="CUATOP" localSheetId="5">#REF!</definedName>
    <definedName name="CUATOP">#REF!</definedName>
    <definedName name="cube">#REF!</definedName>
    <definedName name="CUBE_UNIT">#REF!</definedName>
    <definedName name="cubs">[112]Hoja1!$1:$1048576</definedName>
    <definedName name="CUC" localSheetId="3">#REF!</definedName>
    <definedName name="CUC" localSheetId="5">#REF!</definedName>
    <definedName name="CUC">#REF!</definedName>
    <definedName name="CUCON" localSheetId="3">#REF!</definedName>
    <definedName name="CUCON" localSheetId="5">#REF!</definedName>
    <definedName name="CUCON">#REF!</definedName>
    <definedName name="CUCTILLA" localSheetId="3">#REF!</definedName>
    <definedName name="CUCTILLA" localSheetId="5">#REF!</definedName>
    <definedName name="CUCTILLA">#REF!</definedName>
    <definedName name="CUE">#REF!</definedName>
    <definedName name="CUER">#REF!</definedName>
    <definedName name="CUERDA">#REF!</definedName>
    <definedName name="CUEXC">#REF!</definedName>
    <definedName name="Cumm_Us_inf">[91]Workings!$H$8:$BR$8</definedName>
    <definedName name="CUNET" localSheetId="3" hidden="1">{"via1",#N/A,TRUE,"general";"via2",#N/A,TRUE,"general";"via3",#N/A,TRUE,"general"}</definedName>
    <definedName name="CUNET" localSheetId="5" hidden="1">{"via1",#N/A,TRUE,"general";"via2",#N/A,TRUE,"general";"via3",#N/A,TRUE,"general"}</definedName>
    <definedName name="CUNET" hidden="1">{"via1",#N/A,TRUE,"general";"via2",#N/A,TRUE,"general";"via3",#N/A,TRUE,"general"}</definedName>
    <definedName name="cuneta">#REF!</definedName>
    <definedName name="Cunete_pintura">'[41]LISTADO '!$F$26</definedName>
    <definedName name="CUPLOM">#REF!</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rency_code">#REF!</definedName>
    <definedName name="currency_conversion_factor">#REF!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"Chart 11"</definedName>
    <definedName name="Curva_conduit_pvc_1_2">'[40]LISTADO DE MATERIALES Y EQUIPOS'!$B$123</definedName>
    <definedName name="CurValorAccesConIva">#REF!</definedName>
    <definedName name="CurValorMinAccriosReventa">#REF!</definedName>
    <definedName name="CurVariable1">#REF!</definedName>
    <definedName name="CurVariable2">#REF!</definedName>
    <definedName name="CurVariable3">#REF!</definedName>
    <definedName name="Curvas_1_2">'[47]LISTADO '!$F$88</definedName>
    <definedName name="Curvas_2">'[47]LISTADO '!$F$91</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UTOP">#REF!</definedName>
    <definedName name="Cv">#REF!</definedName>
    <definedName name="CV2.Daily_Tonnes">#REF!</definedName>
    <definedName name="CV2.Moisture">#REF!</definedName>
    <definedName name="cvbcvbf" localSheetId="3" hidden="1">{#N/A,#N/A,TRUE,"INGENIERIA";#N/A,#N/A,TRUE,"COMPRAS";#N/A,#N/A,TRUE,"DIRECCION";#N/A,#N/A,TRUE,"RESUMEN"}</definedName>
    <definedName name="cvbcvbf" localSheetId="5" hidden="1">{#N/A,#N/A,TRUE,"INGENIERIA";#N/A,#N/A,TRUE,"COMPRAS";#N/A,#N/A,TRUE,"DIRECCION";#N/A,#N/A,TRUE,"RESUMEN"}</definedName>
    <definedName name="cvbcvbf" hidden="1">{#N/A,#N/A,TRUE,"INGENIERIA";#N/A,#N/A,TRUE,"COMPRAS";#N/A,#N/A,TRUE,"DIRECCION";#N/A,#N/A,TRUE,"RESUMEN"}</definedName>
    <definedName name="cvcbn">#REF!</definedName>
    <definedName name="cvcvcvcv">#REF!</definedName>
    <definedName name="cvfvd" localSheetId="3" hidden="1">{"via1",#N/A,TRUE,"general";"via2",#N/A,TRUE,"general";"via3",#N/A,TRUE,"general"}</definedName>
    <definedName name="cvfvd" localSheetId="5" hidden="1">{"via1",#N/A,TRUE,"general";"via2",#N/A,TRUE,"general";"via3",#N/A,TRUE,"general"}</definedName>
    <definedName name="cvfvd" hidden="1">{"via1",#N/A,TRUE,"general";"via2",#N/A,TRUE,"general";"via3",#N/A,TRUE,"general"}</definedName>
    <definedName name="cvn" localSheetId="3" hidden="1">{"TAB1",#N/A,TRUE,"GENERAL";"TAB2",#N/A,TRUE,"GENERAL";"TAB3",#N/A,TRUE,"GENERAL";"TAB4",#N/A,TRUE,"GENERAL";"TAB5",#N/A,TRUE,"GENERAL"}</definedName>
    <definedName name="cvn" localSheetId="5" hidden="1">{"TAB1",#N/A,TRUE,"GENERAL";"TAB2",#N/A,TRUE,"GENERAL";"TAB3",#N/A,TRUE,"GENERAL";"TAB4",#N/A,TRUE,"GENERAL";"TAB5",#N/A,TRUE,"GENERAL"}</definedName>
    <definedName name="cvn" hidden="1">{"TAB1",#N/A,TRUE,"GENERAL";"TAB2",#N/A,TRUE,"GENERAL";"TAB3",#N/A,TRUE,"GENERAL";"TAB4",#N/A,TRUE,"GENERAL";"TAB5",#N/A,TRUE,"GENERAL"}</definedName>
    <definedName name="CVXC" localSheetId="3" hidden="1">{"via1",#N/A,TRUE,"general";"via2",#N/A,TRUE,"general";"via3",#N/A,TRUE,"general"}</definedName>
    <definedName name="CVXC" localSheetId="5" hidden="1">{"via1",#N/A,TRUE,"general";"via2",#N/A,TRUE,"general";"via3",#N/A,TRUE,"general"}</definedName>
    <definedName name="CVXC" hidden="1">{"via1",#N/A,TRUE,"general";"via2",#N/A,TRUE,"general";"via3",#N/A,TRUE,"general"}</definedName>
    <definedName name="Cw">#REF!</definedName>
    <definedName name="Cwvu.oil." hidden="1">'[113]59y22%'!$A$13:$IV$24,'[113]59y22%'!$A$26:$IV$37,'[113]59y22%'!$A$39:$IV$50,'[113]59y22%'!$A$91:$IV$102,'[113]59y22%'!$A$104:$IV$115,'[113]59y22%'!$A$117:$IV$128,'[113]59y22%'!$A$130:$IV$141,'[113]59y22%'!$A$143:$IV$154,'[113]59y22%'!$A$156:$IV$167,'[113]59y22%'!$A$169:$IV$180,'[113]59y22%'!$A$182:$IV$193,'[113]59y22%'!$A$195:$IV$206,'[113]59y22%'!$A$208:$IV$219,'[113]59y22%'!$A$221:$IV$232,'[113]59y22%'!$A$234:$IV$245</definedName>
    <definedName name="Cwvu.oilgasagua." hidden="1">'[113]59y22%'!$A$13:$IV$24,'[113]59y22%'!$A$26:$IV$37,'[113]59y22%'!$A$39:$IV$50,'[113]59y22%'!$A$52:$IV$63,'[113]59y22%'!$A$65:$IV$76,'[113]59y22%'!$A$78:$IV$89,'[113]59y22%'!$A$91:$IV$102,'[113]59y22%'!$A$104:$IV$115,'[113]59y22%'!$A$117:$IV$128,'[113]59y22%'!$A$130:$IV$141,'[113]59y22%'!$A$143:$IV$154,'[113]59y22%'!$A$156:$IV$167,'[113]59y22%'!$A$169:$IV$180,'[113]59y22%'!$A$182:$IV$193,'[113]59y22%'!$A$195:$IV$206,'[113]59y22%'!$A$208:$IV$219,'[113]59y22%'!$A$221:$IV$232,'[113]59y22%'!$A$234:$IV$245</definedName>
    <definedName name="Cwvu.RCEIBAS1." hidden="1">'[113]59y22%'!$A$13:$IV$23,'[113]59y22%'!$A$26:$IV$36,'[113]59y22%'!$A$78:$IV$88,'[113]59y22%'!$A$91:$IV$101,'[113]59y22%'!$A$104:$IV$114,'[113]59y22%'!$A$117:$IV$127,'[113]59y22%'!$A$130:$IV$140,'[113]59y22%'!$A$143:$IV$153,'[113]59y22%'!$A$156:$IV$166,'[113]59y22%'!$A$169:$IV$179,'[113]59y22%'!$A$182:$IV$192,'[113]59y22%'!$A$195:$IV$205,'[113]59y22%'!$A$208:$IV$218,'[113]59y22%'!$A$221:$IV$231,'[113]59y22%'!$A$234:$IV$244</definedName>
    <definedName name="Cx" localSheetId="3">#REF!</definedName>
    <definedName name="Cx" localSheetId="5">#REF!</definedName>
    <definedName name="Cx">#REF!</definedName>
    <definedName name="cxcxcxc" localSheetId="3">#REF!</definedName>
    <definedName name="cxcxcxc" localSheetId="5">#REF!</definedName>
    <definedName name="cxcxcxc">#REF!</definedName>
    <definedName name="Cy">#REF!</definedName>
    <definedName name="CZN_north_perc">50</definedName>
    <definedName name="CZN_south_perc">0</definedName>
    <definedName name="czz" hidden="1">'[15]ETAPA 50 SMMLV'!#REF!</definedName>
    <definedName name="D">#REF!</definedName>
    <definedName name="d_CUBIERTA">#REF!</definedName>
    <definedName name="D_EXT">#REF!</definedName>
    <definedName name="D_INT">#REF!</definedName>
    <definedName name="d_percápita">#REF!</definedName>
    <definedName name="d1200ar">#REF!</definedName>
    <definedName name="D1200Q">#REF!</definedName>
    <definedName name="D128899A">#REF!</definedName>
    <definedName name="D128899Q">#REF!</definedName>
    <definedName name="d128900a">#REF!</definedName>
    <definedName name="d128900ab">#REF!</definedName>
    <definedName name="d128900ag">#REF!</definedName>
    <definedName name="d128900at">#REF!</definedName>
    <definedName name="D128900E">#REF!</definedName>
    <definedName name="D128900Q">#REF!</definedName>
    <definedName name="D128900R">#REF!</definedName>
    <definedName name="D128900T">#REF!</definedName>
    <definedName name="D128900W">#REF!</definedName>
    <definedName name="D129000T">#REF!</definedName>
    <definedName name="d12900ab">#REF!</definedName>
    <definedName name="D12900Y">#REF!</definedName>
    <definedName name="D1S">#REF!</definedName>
    <definedName name="D2S">#REF!</definedName>
    <definedName name="D6.PVC">'[35]factores A.N.'!$N$8:$N$33</definedName>
    <definedName name="D61S">#REF!</definedName>
    <definedName name="D62S">#REF!</definedName>
    <definedName name="D6R">#REF!</definedName>
    <definedName name="D77032A">#REF!</definedName>
    <definedName name="d77032ab">#REF!</definedName>
    <definedName name="d77032ah">#REF!</definedName>
    <definedName name="d77032ar">#REF!</definedName>
    <definedName name="D77032I">#REF!</definedName>
    <definedName name="D77032Q">#REF!</definedName>
    <definedName name="D77032W">#REF!</definedName>
    <definedName name="D77032Y">#REF!</definedName>
    <definedName name="d77033a">#REF!</definedName>
    <definedName name="d77033aa">#REF!</definedName>
    <definedName name="d77033ab">#REF!</definedName>
    <definedName name="d77033ac">#REF!</definedName>
    <definedName name="d77033ao">#REF!</definedName>
    <definedName name="d77033ay">#REF!</definedName>
    <definedName name="D77033D">#REF!</definedName>
    <definedName name="D77033F">#REF!</definedName>
    <definedName name="D77033G">#REF!</definedName>
    <definedName name="D77033P">#REF!</definedName>
    <definedName name="D77033Q">#REF!</definedName>
    <definedName name="D77033S">#REF!</definedName>
    <definedName name="d77099ai">#REF!</definedName>
    <definedName name="D77099T">#REF!</definedName>
    <definedName name="D81S">#REF!</definedName>
    <definedName name="D82S">#REF!</definedName>
    <definedName name="D8R">#REF!</definedName>
    <definedName name="DA">#REF!</definedName>
    <definedName name="DADADAD" localSheetId="3" hidden="1">{#N/A,#N/A,TRUE,"CODIGO DEPENDENCIA"}</definedName>
    <definedName name="DADADAD" localSheetId="5" hidden="1">{#N/A,#N/A,TRUE,"CODIGO DEPENDENCIA"}</definedName>
    <definedName name="DADADAD" hidden="1">{#N/A,#N/A,TRUE,"CODIGO DEPENDENCIA"}</definedName>
    <definedName name="DANI">[82]ITEMS!$B$6:$B$176</definedName>
    <definedName name="dario">'[114]GPI 526'!#REF!</definedName>
    <definedName name="DASD" localSheetId="3" hidden="1">{"TAB1",#N/A,TRUE,"GENERAL";"TAB2",#N/A,TRUE,"GENERAL";"TAB3",#N/A,TRUE,"GENERAL";"TAB4",#N/A,TRUE,"GENERAL";"TAB5",#N/A,TRUE,"GENERAL"}</definedName>
    <definedName name="DASD" localSheetId="5"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[115]Sheet1!$F$18:$H$977</definedName>
    <definedName name="Data_Base" localSheetId="3">#REF!</definedName>
    <definedName name="Data_Base" localSheetId="5">#REF!</definedName>
    <definedName name="Data_Base">#REF!</definedName>
    <definedName name="_xlnm.Database" localSheetId="3">#REF!</definedName>
    <definedName name="_xlnm.Database" localSheetId="5">#REF!</definedName>
    <definedName name="_xlnm.Database">#REF!</definedName>
    <definedName name="DataDisplayed">"Ejemplo"</definedName>
    <definedName name="Date">[116]Constants!$B$9</definedName>
    <definedName name="datos" localSheetId="3">#REF!</definedName>
    <definedName name="datos" localSheetId="5">#REF!</definedName>
    <definedName name="datos">#REF!</definedName>
    <definedName name="datos1">'[117]Base de Diseño'!$A$1:$G$286</definedName>
    <definedName name="datoseq">'[118]Dto Equipos'!$A$3:$E$20</definedName>
    <definedName name="Days_in_Month" localSheetId="3">#REF!</definedName>
    <definedName name="Days_in_Month" localSheetId="5">#REF!</definedName>
    <definedName name="Days_in_Month">#REF!</definedName>
    <definedName name="dbfdfbi" localSheetId="3" hidden="1">{"TAB1",#N/A,TRUE,"GENERAL";"TAB2",#N/A,TRUE,"GENERAL";"TAB3",#N/A,TRUE,"GENERAL";"TAB4",#N/A,TRUE,"GENERAL";"TAB5",#N/A,TRUE,"GENERAL"}</definedName>
    <definedName name="dbfdfbi" localSheetId="5"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blgarantiaExtendida">#REF!</definedName>
    <definedName name="dblPunRentabilidad">#REF!</definedName>
    <definedName name="dblUtilVehiculo">#REF!</definedName>
    <definedName name="dc">#REF!</definedName>
    <definedName name="Dcacm">#REF!</definedName>
    <definedName name="DCF">#REF!</definedName>
    <definedName name="DCSDCTV" localSheetId="3" hidden="1">{"via1",#N/A,TRUE,"general";"via2",#N/A,TRUE,"general";"via3",#N/A,TRUE,"general"}</definedName>
    <definedName name="DCSDCTV" localSheetId="5" hidden="1">{"via1",#N/A,TRUE,"general";"via2",#N/A,TRUE,"general";"via3",#N/A,TRUE,"general"}</definedName>
    <definedName name="DCSDCTV" hidden="1">{"via1",#N/A,TRUE,"general";"via2",#N/A,TRUE,"general";"via3",#N/A,TRUE,"general"}</definedName>
    <definedName name="DD">#REF!</definedName>
    <definedName name="DDD">'[119]AC2-AG96'!#REF!</definedName>
    <definedName name="DDDD" localSheetId="3" hidden="1">{#N/A,#N/A,FALSE,"Costos Productos 6A";#N/A,#N/A,FALSE,"Costo Unitario Total H-94-12"}</definedName>
    <definedName name="DDDD" localSheetId="5" hidden="1">{#N/A,#N/A,FALSE,"Costos Productos 6A";#N/A,#N/A,FALSE,"Costo Unitario Total H-94-12"}</definedName>
    <definedName name="DDDD" hidden="1">{#N/A,#N/A,FALSE,"Costos Productos 6A";#N/A,#N/A,FALSE,"Costo Unitario Total H-94-12"}</definedName>
    <definedName name="ddddd">#REF!</definedName>
    <definedName name="ddddddddd">#REF!</definedName>
    <definedName name="ddddt" localSheetId="3" hidden="1">{"via1",#N/A,TRUE,"general";"via2",#N/A,TRUE,"general";"via3",#N/A,TRUE,"general"}</definedName>
    <definedName name="ddddt" localSheetId="5" hidden="1">{"via1",#N/A,TRUE,"general";"via2",#N/A,TRUE,"general";"via3",#N/A,TRUE,"general"}</definedName>
    <definedName name="ddddt" hidden="1">{"via1",#N/A,TRUE,"general";"via2",#N/A,TRUE,"general";"via3",#N/A,TRUE,"general"}</definedName>
    <definedName name="ddewdw" localSheetId="3" hidden="1">{"TAB1",#N/A,TRUE,"GENERAL";"TAB2",#N/A,TRUE,"GENERAL";"TAB3",#N/A,TRUE,"GENERAL";"TAB4",#N/A,TRUE,"GENERAL";"TAB5",#N/A,TRUE,"GENERAL"}</definedName>
    <definedName name="ddewdw" localSheetId="5" hidden="1">{"TAB1",#N/A,TRUE,"GENERAL";"TAB2",#N/A,TRUE,"GENERAL";"TAB3",#N/A,TRUE,"GENERAL";"TAB4",#N/A,TRUE,"GENERAL";"TAB5",#N/A,TRUE,"GENERAL"}</definedName>
    <definedName name="ddewdw" hidden="1">{"TAB1",#N/A,TRUE,"GENERAL";"TAB2",#N/A,TRUE,"GENERAL";"TAB3",#N/A,TRUE,"GENERAL";"TAB4",#N/A,TRUE,"GENERAL";"TAB5",#N/A,TRUE,"GENERAL"}</definedName>
    <definedName name="ddfdh" localSheetId="3" hidden="1">{"TAB1",#N/A,TRUE,"GENERAL";"TAB2",#N/A,TRUE,"GENERAL";"TAB3",#N/A,TRUE,"GENERAL";"TAB4",#N/A,TRUE,"GENERAL";"TAB5",#N/A,TRUE,"GENERAL"}</definedName>
    <definedName name="ddfdh" localSheetId="5" hidden="1">{"TAB1",#N/A,TRUE,"GENERAL";"TAB2",#N/A,TRUE,"GENERAL";"TAB3",#N/A,TRUE,"GENERAL";"TAB4",#N/A,TRUE,"GENERAL";"TAB5",#N/A,TRUE,"GENERAL"}</definedName>
    <definedName name="ddfdh"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5" hidden="1">{"TAB1",#N/A,TRUE,"GENERAL";"TAB2",#N/A,TRUE,"GENERAL";"TAB3",#N/A,TRUE,"GENERAL";"TAB4",#N/A,TRUE,"GENERAL";"TAB5",#N/A,TRUE,"GENERAL"}</definedName>
    <definedName name="DDGSDP" hidden="1">{"TAB1",#N/A,TRUE,"GENERAL";"TAB2",#N/A,TRUE,"GENERAL";"TAB3",#N/A,TRUE,"GENERAL";"TAB4",#N/A,TRUE,"GENERAL";"TAB5",#N/A,TRUE,"GENERAL"}</definedName>
    <definedName name="De">[83]FACTORES!#REF!</definedName>
    <definedName name="De_6" localSheetId="3">#REF!</definedName>
    <definedName name="De_6" localSheetId="5">#REF!</definedName>
    <definedName name="De_6">#REF!</definedName>
    <definedName name="De_8" localSheetId="3">#REF!</definedName>
    <definedName name="De_8" localSheetId="5">#REF!</definedName>
    <definedName name="De_8">#REF!</definedName>
    <definedName name="Dealpb" localSheetId="3" hidden="1">#REF!</definedName>
    <definedName name="Dealpb" localSheetId="5" hidden="1">#REF!</definedName>
    <definedName name="Dealpb" hidden="1">#REF!</definedName>
    <definedName name="Debt_Purchase_Price_Funding">[120]CONTROL!$G$45</definedName>
    <definedName name="Debt_S5_EA_Sch">[98]INPUT_TEMP!#REF!</definedName>
    <definedName name="Debt_S6_EA_Sch">[98]INPUT_TEMP!#REF!</definedName>
    <definedName name="DEC" localSheetId="3">#REF!</definedName>
    <definedName name="DEC" localSheetId="5">#REF!</definedName>
    <definedName name="DEC">#REF!</definedName>
    <definedName name="decbs" localSheetId="3">#REF!</definedName>
    <definedName name="decbs" localSheetId="5">#REF!</definedName>
    <definedName name="decbs">#REF!</definedName>
    <definedName name="Decision" localSheetId="3">#REF!</definedName>
    <definedName name="Decision" localSheetId="5">#REF!</definedName>
    <definedName name="Decision">#REF!</definedName>
    <definedName name="Decjv">#REF!</definedName>
    <definedName name="Decjv2">#REF!</definedName>
    <definedName name="deded" localSheetId="3" hidden="1">{"TAB1",#N/A,TRUE,"GENERAL";"TAB2",#N/A,TRUE,"GENERAL";"TAB3",#N/A,TRUE,"GENERAL";"TAB4",#N/A,TRUE,"GENERAL";"TAB5",#N/A,TRUE,"GENERAL"}</definedName>
    <definedName name="deded" localSheetId="5" hidden="1">{"TAB1",#N/A,TRUE,"GENERAL";"TAB2",#N/A,TRUE,"GENERAL";"TAB3",#N/A,TRUE,"GENERAL";"TAB4",#N/A,TRUE,"GENERAL";"TAB5",#N/A,TRUE,"GENERAL"}</definedName>
    <definedName name="deded" hidden="1">{"TAB1",#N/A,TRUE,"GENERAL";"TAB2",#N/A,TRUE,"GENERAL";"TAB3",#N/A,TRUE,"GENERAL";"TAB4",#N/A,TRUE,"GENERAL";"TAB5",#N/A,TRUE,"GENERAL"}</definedName>
    <definedName name="def">#REF!</definedName>
    <definedName name="default_leadtime">#REF!</definedName>
    <definedName name="defd" localSheetId="3" hidden="1">{"via1",#N/A,TRUE,"general";"via2",#N/A,TRUE,"general";"via3",#N/A,TRUE,"general"}</definedName>
    <definedName name="defd" localSheetId="5" hidden="1">{"via1",#N/A,TRUE,"general";"via2",#N/A,TRUE,"general";"via3",#N/A,TRUE,"general"}</definedName>
    <definedName name="defd" hidden="1">{"via1",#N/A,TRUE,"general";"via2",#N/A,TRUE,"general";"via3",#N/A,TRUE,"general"}</definedName>
    <definedName name="Deflexión">#REF!</definedName>
    <definedName name="dem.pav">'[35]factores A.N.'!$E$15:$E$306</definedName>
    <definedName name="DEMANDA">#REF!</definedName>
    <definedName name="demanto">#REF!</definedName>
    <definedName name="demolicion">#REF!</definedName>
    <definedName name="demolicioncuneta">#REF!</definedName>
    <definedName name="DENS">#REF!</definedName>
    <definedName name="densi">#REF!</definedName>
    <definedName name="Dep_IAS_tot">[91]Tax!#REF!</definedName>
    <definedName name="Department">'[121]REF - Listas'!$D$4:$D$12</definedName>
    <definedName name="Depreciation" localSheetId="3">#REF!</definedName>
    <definedName name="Depreciation" localSheetId="5">#REF!</definedName>
    <definedName name="Depreciation">#REF!</definedName>
    <definedName name="DepreciationPB" localSheetId="3" hidden="1">#REF!</definedName>
    <definedName name="DepreciationPB" localSheetId="5" hidden="1">#REF!</definedName>
    <definedName name="DepreciationPB" hidden="1">#REF!</definedName>
    <definedName name="DES" localSheetId="3">#REF!</definedName>
    <definedName name="DES" localSheetId="5">#REF!</definedName>
    <definedName name="DES">#REF!</definedName>
    <definedName name="DESC521">[122]ITEMS!$B$522</definedName>
    <definedName name="descriminado" localSheetId="3">IF([0]!Loan_Amount*[0]!Interest_Rate*[0]!Loan_Years*[0]!Loan_Start&gt;0,1,0)</definedName>
    <definedName name="descriminado" localSheetId="5">IF([0]!Loan_Amount*[0]!Interest_Rate*[0]!Loan_Years*[0]!Loan_Start&gt;0,1,0)</definedName>
    <definedName name="descriminado">IF([0]!Loan_Amount*[0]!Interest_Rate*[0]!Loan_Years*[0]!Loan_Start&gt;0,1,0)</definedName>
    <definedName name="Descrip_cuadrillas">[110]Cuadrillas!$A$15:$A$73</definedName>
    <definedName name="Descrip_equipos">[110]Equ!$A$16:$A$59</definedName>
    <definedName name="Descrip_transporte">[110]Trans!$A$16:$A$63</definedName>
    <definedName name="Descripcion">[38]Datos!$B$3:$B$16384</definedName>
    <definedName name="Descripción">#REF!</definedName>
    <definedName name="description">#REF!</definedName>
    <definedName name="descrpcion">#REF!</definedName>
    <definedName name="design">'[123]Design (3)'!$A$12:$CM$71</definedName>
    <definedName name="design2">[123]Design!$A$24:$CM$66</definedName>
    <definedName name="Designer" localSheetId="3">#REF!</definedName>
    <definedName name="Designer" localSheetId="5">#REF!</definedName>
    <definedName name="Designer">#REF!</definedName>
    <definedName name="DetailsBid1" localSheetId="3">#REF!</definedName>
    <definedName name="DetailsBid1" localSheetId="5">#REF!</definedName>
    <definedName name="DetailsBid1">#REF!</definedName>
    <definedName name="DetailsBid2" localSheetId="3">#REF!</definedName>
    <definedName name="DetailsBid2" localSheetId="5">#REF!</definedName>
    <definedName name="DetailsBid2">#REF!</definedName>
    <definedName name="DetailsBid3">#REF!</definedName>
    <definedName name="DetailsBid4">#REF!</definedName>
    <definedName name="DetailsBidRange">#REF!</definedName>
    <definedName name="DETENCION">'[124]CHEQUEO '!#REF!</definedName>
    <definedName name="deuda">[125]deuda!$1:$1048576</definedName>
    <definedName name="deuda2">[126]deuda!$1:$1048576</definedName>
    <definedName name="DEX" localSheetId="3">#REF!</definedName>
    <definedName name="DEX" localSheetId="5">#REF!</definedName>
    <definedName name="DEX">#REF!</definedName>
    <definedName name="df" localSheetId="3">#REF!</definedName>
    <definedName name="df" localSheetId="5">#REF!</definedName>
    <definedName name="df">#REF!</definedName>
    <definedName name="dfa" localSheetId="3" hidden="1">{"TAB1",#N/A,TRUE,"GENERAL";"TAB2",#N/A,TRUE,"GENERAL";"TAB3",#N/A,TRUE,"GENERAL";"TAB4",#N/A,TRUE,"GENERAL";"TAB5",#N/A,TRUE,"GENERAL"}</definedName>
    <definedName name="dfa" localSheetId="5" hidden="1">{"TAB1",#N/A,TRUE,"GENERAL";"TAB2",#N/A,TRUE,"GENERAL";"TAB3",#N/A,TRUE,"GENERAL";"TAB4",#N/A,TRUE,"GENERAL";"TAB5",#N/A,TRUE,"GENERAL"}</definedName>
    <definedName name="dfa" hidden="1">{"TAB1",#N/A,TRUE,"GENERAL";"TAB2",#N/A,TRUE,"GENERAL";"TAB3",#N/A,TRUE,"GENERAL";"TAB4",#N/A,TRUE,"GENERAL";"TAB5",#N/A,TRUE,"GENERAL"}</definedName>
    <definedName name="dfasd" localSheetId="3" hidden="1">{"TAB1",#N/A,TRUE,"GENERAL";"TAB2",#N/A,TRUE,"GENERAL";"TAB3",#N/A,TRUE,"GENERAL";"TAB4",#N/A,TRUE,"GENERAL";"TAB5",#N/A,TRUE,"GENERAL"}</definedName>
    <definedName name="dfasd" localSheetId="5" hidden="1">{"TAB1",#N/A,TRUE,"GENERAL";"TAB2",#N/A,TRUE,"GENERAL";"TAB3",#N/A,TRUE,"GENERAL";"TAB4",#N/A,TRUE,"GENERAL";"TAB5",#N/A,TRUE,"GENERAL"}</definedName>
    <definedName name="dfasd" hidden="1">{"TAB1",#N/A,TRUE,"GENERAL";"TAB2",#N/A,TRUE,"GENERAL";"TAB3",#N/A,TRUE,"GENERAL";"TAB4",#N/A,TRUE,"GENERAL";"TAB5",#N/A,TRUE,"GENERAL"}</definedName>
    <definedName name="DFBNJ" localSheetId="3" hidden="1">{"via1",#N/A,TRUE,"general";"via2",#N/A,TRUE,"general";"via3",#N/A,TRUE,"general"}</definedName>
    <definedName name="DFBNJ" localSheetId="5" hidden="1">{"via1",#N/A,TRUE,"general";"via2",#N/A,TRUE,"general";"via3",#N/A,TRUE,"general"}</definedName>
    <definedName name="DFBNJ" hidden="1">{"via1",#N/A,TRUE,"general";"via2",#N/A,TRUE,"general";"via3",#N/A,TRUE,"general"}</definedName>
    <definedName name="dfcvc">#REF!</definedName>
    <definedName name="dfd" localSheetId="3" hidden="1">{"krl1",#N/A,FALSE,"kr";"krl2",#N/A,FALSE,"kr";"compara",#N/A,FALSE,"kr";"desconp1",#N/A,FALSE,"kr";"desconp12",#N/A,FALSE,"kr";"krnp1",#N/A,FALSE,"kr";"krnp2",#N/A,FALSE,"kr";"krp12avg",#N/A,FALSE,"kr";"krp1avg",#N/A,FALSE,"kr"}</definedName>
    <definedName name="dfd" localSheetId="5" hidden="1">{"krl1",#N/A,FALSE,"kr";"krl2",#N/A,FALSE,"kr";"compara",#N/A,FALSE,"kr";"desconp1",#N/A,FALSE,"kr";"desconp12",#N/A,FALSE,"kr";"krnp1",#N/A,FALSE,"kr";"krnp2",#N/A,FALSE,"kr";"krp12avg",#N/A,FALSE,"kr";"krp1avg",#N/A,FALSE,"kr"}</definedName>
    <definedName name="dfd" hidden="1">{"krl1",#N/A,FALSE,"kr";"krl2",#N/A,FALSE,"kr";"compara",#N/A,FALSE,"kr";"desconp1",#N/A,FALSE,"kr";"desconp12",#N/A,FALSE,"kr";"krnp1",#N/A,FALSE,"kr";"krnp2",#N/A,FALSE,"kr";"krp12avg",#N/A,FALSE,"kr";"krp1avg",#N/A,FALSE,"kr"}</definedName>
    <definedName name="dfdaa">#REF!</definedName>
    <definedName name="dfdf">#REF!</definedName>
    <definedName name="dfds" localSheetId="3" hidden="1">{"TAB1",#N/A,TRUE,"GENERAL";"TAB2",#N/A,TRUE,"GENERAL";"TAB3",#N/A,TRUE,"GENERAL";"TAB4",#N/A,TRUE,"GENERAL";"TAB5",#N/A,TRUE,"GENERAL"}</definedName>
    <definedName name="dfds" localSheetId="5" hidden="1">{"TAB1",#N/A,TRUE,"GENERAL";"TAB2",#N/A,TRUE,"GENERAL";"TAB3",#N/A,TRUE,"GENERAL";"TAB4",#N/A,TRUE,"GENERAL";"TAB5",#N/A,TRUE,"GENERAL"}</definedName>
    <definedName name="dfds" hidden="1">{"TAB1",#N/A,TRUE,"GENERAL";"TAB2",#N/A,TRUE,"GENERAL";"TAB3",#N/A,TRUE,"GENERAL";"TAB4",#N/A,TRUE,"GENERAL";"TAB5",#N/A,TRUE,"GENERAL"}</definedName>
    <definedName name="dfdsfi" localSheetId="3" hidden="1">{"via1",#N/A,TRUE,"general";"via2",#N/A,TRUE,"general";"via3",#N/A,TRUE,"general"}</definedName>
    <definedName name="dfdsfi" localSheetId="5" hidden="1">{"via1",#N/A,TRUE,"general";"via2",#N/A,TRUE,"general";"via3",#N/A,TRUE,"general"}</definedName>
    <definedName name="dfdsfi" hidden="1">{"via1",#N/A,TRUE,"general";"via2",#N/A,TRUE,"general";"via3",#N/A,TRUE,"general"}</definedName>
    <definedName name="dffffe" localSheetId="3" hidden="1">{"TAB1",#N/A,TRUE,"GENERAL";"TAB2",#N/A,TRUE,"GENERAL";"TAB3",#N/A,TRUE,"GENERAL";"TAB4",#N/A,TRUE,"GENERAL";"TAB5",#N/A,TRUE,"GENERAL"}</definedName>
    <definedName name="dffffe" localSheetId="5" hidden="1">{"TAB1",#N/A,TRUE,"GENERAL";"TAB2",#N/A,TRUE,"GENERAL";"TAB3",#N/A,TRUE,"GENERAL";"TAB4",#N/A,TRUE,"GENERAL";"TAB5",#N/A,TRUE,"GENERAL"}</definedName>
    <definedName name="dffffe" hidden="1">{"TAB1",#N/A,TRUE,"GENERAL";"TAB2",#N/A,TRUE,"GENERAL";"TAB3",#N/A,TRUE,"GENERAL";"TAB4",#N/A,TRUE,"GENERAL";"TAB5",#N/A,TRUE,"GENERAL"}</definedName>
    <definedName name="DFG" localSheetId="3" hidden="1">{"via1",#N/A,TRUE,"general";"via2",#N/A,TRUE,"general";"via3",#N/A,TRUE,"general"}</definedName>
    <definedName name="DFG" localSheetId="5" hidden="1">{"via1",#N/A,TRUE,"general";"via2",#N/A,TRUE,"general";"via3",#N/A,TRUE,"general"}</definedName>
    <definedName name="DFG" hidden="1">{"via1",#N/A,TRUE,"general";"via2",#N/A,TRUE,"general";"via3",#N/A,TRUE,"general"}</definedName>
    <definedName name="DFGBHJ" localSheetId="3" hidden="1">{"via1",#N/A,TRUE,"general";"via2",#N/A,TRUE,"general";"via3",#N/A,TRUE,"general"}</definedName>
    <definedName name="DFGBHJ" localSheetId="5" hidden="1">{"via1",#N/A,TRUE,"general";"via2",#N/A,TRUE,"general";"via3",#N/A,TRUE,"general"}</definedName>
    <definedName name="DFGBHJ" hidden="1">{"via1",#N/A,TRUE,"general";"via2",#N/A,TRUE,"general";"via3",#N/A,TRUE,"general"}</definedName>
    <definedName name="dfgdf">[127]EQALT!$G$10:$BL$65</definedName>
    <definedName name="DFGDFG" localSheetId="3" hidden="1">{"via1",#N/A,TRUE,"general";"via2",#N/A,TRUE,"general";"via3",#N/A,TRUE,"general"}</definedName>
    <definedName name="DFGDFG" localSheetId="5" hidden="1">{"via1",#N/A,TRUE,"general";"via2",#N/A,TRUE,"general";"via3",#N/A,TRUE,"general"}</definedName>
    <definedName name="DFGDFG" hidden="1">{"via1",#N/A,TRUE,"general";"via2",#N/A,TRUE,"general";"via3",#N/A,TRUE,"general"}</definedName>
    <definedName name="DFGDYYB" localSheetId="3" hidden="1">{"TAB1",#N/A,TRUE,"GENERAL";"TAB2",#N/A,TRUE,"GENERAL";"TAB3",#N/A,TRUE,"GENERAL";"TAB4",#N/A,TRUE,"GENERAL";"TAB5",#N/A,TRUE,"GENERAL"}</definedName>
    <definedName name="DFGDYYB" localSheetId="5" hidden="1">{"TAB1",#N/A,TRUE,"GENERAL";"TAB2",#N/A,TRUE,"GENERAL";"TAB3",#N/A,TRUE,"GENERAL";"TAB4",#N/A,TRUE,"GENERAL";"TAB5",#N/A,TRUE,"GENERAL"}</definedName>
    <definedName name="DFGDYYB" hidden="1">{"TAB1",#N/A,TRUE,"GENERAL";"TAB2",#N/A,TRUE,"GENERAL";"TAB3",#N/A,TRUE,"GENERAL";"TAB4",#N/A,TRUE,"GENERAL";"TAB5",#N/A,TRUE,"GENERAL"}</definedName>
    <definedName name="dfgf" localSheetId="3" hidden="1">{"via1",#N/A,TRUE,"general";"via2",#N/A,TRUE,"general";"via3",#N/A,TRUE,"general"}</definedName>
    <definedName name="dfgf" localSheetId="5" hidden="1">{"via1",#N/A,TRUE,"general";"via2",#N/A,TRUE,"general";"via3",#N/A,TRUE,"general"}</definedName>
    <definedName name="dfgf" hidden="1">{"via1",#N/A,TRUE,"general";"via2",#N/A,TRUE,"general";"via3",#N/A,TRUE,"general"}</definedName>
    <definedName name="DFGFBOP" localSheetId="3" hidden="1">{"TAB1",#N/A,TRUE,"GENERAL";"TAB2",#N/A,TRUE,"GENERAL";"TAB3",#N/A,TRUE,"GENERAL";"TAB4",#N/A,TRUE,"GENERAL";"TAB5",#N/A,TRUE,"GENERAL"}</definedName>
    <definedName name="DFGFBOP" localSheetId="5" hidden="1">{"TAB1",#N/A,TRUE,"GENERAL";"TAB2",#N/A,TRUE,"GENERAL";"TAB3",#N/A,TRUE,"GENERAL";"TAB4",#N/A,TRUE,"GENERAL";"TAB5",#N/A,TRUE,"GENERAL"}</definedName>
    <definedName name="DFGFBOP"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5" hidden="1">{"TAB1",#N/A,TRUE,"GENERAL";"TAB2",#N/A,TRUE,"GENERAL";"TAB3",#N/A,TRUE,"GENERAL";"TAB4",#N/A,TRUE,"GENERAL";"TAB5",#N/A,TRUE,"GENERAL"}</definedName>
    <definedName name="DFGFDG" hidden="1">{"TAB1",#N/A,TRUE,"GENERAL";"TAB2",#N/A,TRUE,"GENERAL";"TAB3",#N/A,TRUE,"GENERAL";"TAB4",#N/A,TRUE,"GENERAL";"TAB5",#N/A,TRUE,"GENERAL"}</definedName>
    <definedName name="DFGV" localSheetId="3" hidden="1">{"TAB1",#N/A,TRUE,"GENERAL";"TAB2",#N/A,TRUE,"GENERAL";"TAB3",#N/A,TRUE,"GENERAL";"TAB4",#N/A,TRUE,"GENERAL";"TAB5",#N/A,TRUE,"GENERAL"}</definedName>
    <definedName name="DFGV" localSheetId="5" hidden="1">{"TAB1",#N/A,TRUE,"GENERAL";"TAB2",#N/A,TRUE,"GENERAL";"TAB3",#N/A,TRUE,"GENERAL";"TAB4",#N/A,TRUE,"GENERAL";"TAB5",#N/A,TRUE,"GENERAL"}</definedName>
    <definedName name="DFGV"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5" hidden="1">{"TAB1",#N/A,TRUE,"GENERAL";"TAB2",#N/A,TRUE,"GENERAL";"TAB3",#N/A,TRUE,"GENERAL";"TAB4",#N/A,TRUE,"GENERAL";"TAB5",#N/A,TRUE,"GENERAL"}</definedName>
    <definedName name="dfgypuj" hidden="1">{"TAB1",#N/A,TRUE,"GENERAL";"TAB2",#N/A,TRUE,"GENERAL";"TAB3",#N/A,TRUE,"GENERAL";"TAB4",#N/A,TRUE,"GENERAL";"TAB5",#N/A,TRUE,"GENERAL"}</definedName>
    <definedName name="dfh" localSheetId="3" hidden="1">{"TAB1",#N/A,TRUE,"GENERAL";"TAB2",#N/A,TRUE,"GENERAL";"TAB3",#N/A,TRUE,"GENERAL";"TAB4",#N/A,TRUE,"GENERAL";"TAB5",#N/A,TRUE,"GENERAL"}</definedName>
    <definedName name="dfh" localSheetId="5" hidden="1">{"TAB1",#N/A,TRUE,"GENERAL";"TAB2",#N/A,TRUE,"GENERAL";"TAB3",#N/A,TRUE,"GENERAL";"TAB4",#N/A,TRUE,"GENERAL";"TAB5",#N/A,TRUE,"GENERAL"}</definedName>
    <definedName name="dfh" hidden="1">{"TAB1",#N/A,TRUE,"GENERAL";"TAB2",#N/A,TRUE,"GENERAL";"TAB3",#N/A,TRUE,"GENERAL";"TAB4",#N/A,TRUE,"GENERAL";"TAB5",#N/A,TRUE,"GENERAL"}</definedName>
    <definedName name="dfhdr" localSheetId="3" hidden="1">{"via1",#N/A,TRUE,"general";"via2",#N/A,TRUE,"general";"via3",#N/A,TRUE,"general"}</definedName>
    <definedName name="dfhdr" localSheetId="5" hidden="1">{"via1",#N/A,TRUE,"general";"via2",#N/A,TRUE,"general";"via3",#N/A,TRUE,"general"}</definedName>
    <definedName name="dfhdr" hidden="1">{"via1",#N/A,TRUE,"general";"via2",#N/A,TRUE,"general";"via3",#N/A,TRUE,"general"}</definedName>
    <definedName name="dfhgh" localSheetId="3" hidden="1">{"via1",#N/A,TRUE,"general";"via2",#N/A,TRUE,"general";"via3",#N/A,TRUE,"general"}</definedName>
    <definedName name="dfhgh" localSheetId="5" hidden="1">{"via1",#N/A,TRUE,"general";"via2",#N/A,TRUE,"general";"via3",#N/A,TRUE,"general"}</definedName>
    <definedName name="dfhgh" hidden="1">{"via1",#N/A,TRUE,"general";"via2",#N/A,TRUE,"general";"via3",#N/A,TRUE,"general"}</definedName>
    <definedName name="dfj" localSheetId="3" hidden="1">{"via1",#N/A,TRUE,"general";"via2",#N/A,TRUE,"general";"via3",#N/A,TRUE,"general"}</definedName>
    <definedName name="dfj" localSheetId="5" hidden="1">{"via1",#N/A,TRUE,"general";"via2",#N/A,TRUE,"general";"via3",#N/A,TRUE,"general"}</definedName>
    <definedName name="dfj" hidden="1">{"via1",#N/A,TRUE,"general";"via2",#N/A,TRUE,"general";"via3",#N/A,TRUE,"general"}</definedName>
    <definedName name="DFRFRF" localSheetId="3" hidden="1">{"via1",#N/A,TRUE,"general";"via2",#N/A,TRUE,"general";"via3",#N/A,TRUE,"general"}</definedName>
    <definedName name="DFRFRF" localSheetId="5" hidden="1">{"via1",#N/A,TRUE,"general";"via2",#N/A,TRUE,"general";"via3",#N/A,TRUE,"general"}</definedName>
    <definedName name="DFRFRF" hidden="1">{"via1",#N/A,TRUE,"general";"via2",#N/A,TRUE,"general";"via3",#N/A,TRUE,"general"}</definedName>
    <definedName name="DFVUI" localSheetId="3" hidden="1">{"via1",#N/A,TRUE,"general";"via2",#N/A,TRUE,"general";"via3",#N/A,TRUE,"general"}</definedName>
    <definedName name="DFVUI" localSheetId="5" hidden="1">{"via1",#N/A,TRUE,"general";"via2",#N/A,TRUE,"general";"via3",#N/A,TRUE,"general"}</definedName>
    <definedName name="DFVUI" hidden="1">{"via1",#N/A,TRUE,"general";"via2",#N/A,TRUE,"general";"via3",#N/A,TRUE,"general"}</definedName>
    <definedName name="dg" localSheetId="3" hidden="1">{"via1",#N/A,TRUE,"general";"via2",#N/A,TRUE,"general";"via3",#N/A,TRUE,"general"}</definedName>
    <definedName name="dg" localSheetId="5" hidden="1">{"via1",#N/A,TRUE,"general";"via2",#N/A,TRUE,"general";"via3",#N/A,TRUE,"general"}</definedName>
    <definedName name="dg" hidden="1">{"via1",#N/A,TRUE,"general";"via2",#N/A,TRUE,"general";"via3",#N/A,TRUE,"general"}</definedName>
    <definedName name="dgdgr" localSheetId="3" hidden="1">{"via1",#N/A,TRUE,"general";"via2",#N/A,TRUE,"general";"via3",#N/A,TRUE,"general"}</definedName>
    <definedName name="dgdgr" localSheetId="5" hidden="1">{"via1",#N/A,TRUE,"general";"via2",#N/A,TRUE,"general";"via3",#N/A,TRUE,"general"}</definedName>
    <definedName name="dgdgr" hidden="1">{"via1",#N/A,TRUE,"general";"via2",#N/A,TRUE,"general";"via3",#N/A,TRUE,"general"}</definedName>
    <definedName name="dgfd" localSheetId="3" hidden="1">{"TAB1",#N/A,TRUE,"GENERAL";"TAB2",#N/A,TRUE,"GENERAL";"TAB3",#N/A,TRUE,"GENERAL";"TAB4",#N/A,TRUE,"GENERAL";"TAB5",#N/A,TRUE,"GENERAL"}</definedName>
    <definedName name="dgfd" localSheetId="5" hidden="1">{"TAB1",#N/A,TRUE,"GENERAL";"TAB2",#N/A,TRUE,"GENERAL";"TAB3",#N/A,TRUE,"GENERAL";"TAB4",#N/A,TRUE,"GENERAL";"TAB5",#N/A,TRUE,"GENERAL"}</definedName>
    <definedName name="dgfd" hidden="1">{"TAB1",#N/A,TRUE,"GENERAL";"TAB2",#N/A,TRUE,"GENERAL";"TAB3",#N/A,TRUE,"GENERAL";"TAB4",#N/A,TRUE,"GENERAL";"TAB5",#N/A,TRUE,"GENERAL"}</definedName>
    <definedName name="DGFDFVSDF" localSheetId="3" hidden="1">{"via1",#N/A,TRUE,"general";"via2",#N/A,TRUE,"general";"via3",#N/A,TRUE,"general"}</definedName>
    <definedName name="DGFDFVSDF" localSheetId="5" hidden="1">{"via1",#N/A,TRUE,"general";"via2",#N/A,TRUE,"general";"via3",#N/A,TRUE,"general"}</definedName>
    <definedName name="DGFDFVSDF" hidden="1">{"via1",#N/A,TRUE,"general";"via2",#N/A,TRUE,"general";"via3",#N/A,TRUE,"general"}</definedName>
    <definedName name="dgfdg" localSheetId="3" hidden="1">{"via1",#N/A,TRUE,"general";"via2",#N/A,TRUE,"general";"via3",#N/A,TRUE,"general"}</definedName>
    <definedName name="dgfdg" localSheetId="5" hidden="1">{"via1",#N/A,TRUE,"general";"via2",#N/A,TRUE,"general";"via3",#N/A,TRUE,"general"}</definedName>
    <definedName name="dgfdg" hidden="1">{"via1",#N/A,TRUE,"general";"via2",#N/A,TRUE,"general";"via3",#N/A,TRUE,"general"}</definedName>
    <definedName name="DGFG" localSheetId="3" hidden="1">{"via1",#N/A,TRUE,"general";"via2",#N/A,TRUE,"general";"via3",#N/A,TRUE,"general"}</definedName>
    <definedName name="DGFG" localSheetId="5" hidden="1">{"via1",#N/A,TRUE,"general";"via2",#N/A,TRUE,"general";"via3",#N/A,TRUE,"general"}</definedName>
    <definedName name="DGFG" hidden="1">{"via1",#N/A,TRUE,"general";"via2",#N/A,TRUE,"general";"via3",#N/A,TRUE,"general"}</definedName>
    <definedName name="dgfsado" localSheetId="3" hidden="1">{"TAB1",#N/A,TRUE,"GENERAL";"TAB2",#N/A,TRUE,"GENERAL";"TAB3",#N/A,TRUE,"GENERAL";"TAB4",#N/A,TRUE,"GENERAL";"TAB5",#N/A,TRUE,"GENERAL"}</definedName>
    <definedName name="dgfsado" localSheetId="5" hidden="1">{"TAB1",#N/A,TRUE,"GENERAL";"TAB2",#N/A,TRUE,"GENERAL";"TAB3",#N/A,TRUE,"GENERAL";"TAB4",#N/A,TRUE,"GENERAL";"TAB5",#N/A,TRUE,"GENERAL"}</definedName>
    <definedName name="dgfsado"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5" hidden="1">{"TAB1",#N/A,TRUE,"GENERAL";"TAB2",#N/A,TRUE,"GENERAL";"TAB3",#N/A,TRUE,"GENERAL";"TAB4",#N/A,TRUE,"GENERAL";"TAB5",#N/A,TRUE,"GENERAL"}</definedName>
    <definedName name="dgrdeb" hidden="1">{"TAB1",#N/A,TRUE,"GENERAL";"TAB2",#N/A,TRUE,"GENERAL";"TAB3",#N/A,TRUE,"GENERAL";"TAB4",#N/A,TRUE,"GENERAL";"TAB5",#N/A,TRUE,"GENERAL"}</definedName>
    <definedName name="dgreg" localSheetId="3" hidden="1">{"via1",#N/A,TRUE,"general";"via2",#N/A,TRUE,"general";"via3",#N/A,TRUE,"general"}</definedName>
    <definedName name="dgreg" localSheetId="5" hidden="1">{"via1",#N/A,TRUE,"general";"via2",#N/A,TRUE,"general";"via3",#N/A,TRUE,"general"}</definedName>
    <definedName name="dgreg" hidden="1">{"via1",#N/A,TRUE,"general";"via2",#N/A,TRUE,"general";"via3",#N/A,TRUE,"general"}</definedName>
    <definedName name="DH" localSheetId="3" hidden="1">{"via1",#N/A,TRUE,"general";"via2",#N/A,TRUE,"general";"via3",#N/A,TRUE,"general"}</definedName>
    <definedName name="DH" localSheetId="5" hidden="1">{"via1",#N/A,TRUE,"general";"via2",#N/A,TRUE,"general";"via3",#N/A,TRUE,"general"}</definedName>
    <definedName name="DH" hidden="1">{"via1",#N/A,TRUE,"general";"via2",#N/A,TRUE,"general";"via3",#N/A,TRUE,"general"}</definedName>
    <definedName name="dhdth" localSheetId="3" hidden="1">{"TAB1",#N/A,TRUE,"GENERAL";"TAB2",#N/A,TRUE,"GENERAL";"TAB3",#N/A,TRUE,"GENERAL";"TAB4",#N/A,TRUE,"GENERAL";"TAB5",#N/A,TRUE,"GENERAL"}</definedName>
    <definedName name="dhdth" localSheetId="5" hidden="1">{"TAB1",#N/A,TRUE,"GENERAL";"TAB2",#N/A,TRUE,"GENERAL";"TAB3",#N/A,TRUE,"GENERAL";"TAB4",#N/A,TRUE,"GENERAL";"TAB5",#N/A,TRUE,"GENERAL"}</definedName>
    <definedName name="dhdth" hidden="1">{"TAB1",#N/A,TRUE,"GENERAL";"TAB2",#N/A,TRUE,"GENERAL";"TAB3",#N/A,TRUE,"GENERAL";"TAB4",#N/A,TRUE,"GENERAL";"TAB5",#N/A,TRUE,"GENERAL"}</definedName>
    <definedName name="dhgh" localSheetId="3" hidden="1">{"via1",#N/A,TRUE,"general";"via2",#N/A,TRUE,"general";"via3",#N/A,TRUE,"general"}</definedName>
    <definedName name="dhgh" localSheetId="5" hidden="1">{"via1",#N/A,TRUE,"general";"via2",#N/A,TRUE,"general";"via3",#N/A,TRUE,"general"}</definedName>
    <definedName name="dhgh" hidden="1">{"via1",#N/A,TRUE,"general";"via2",#N/A,TRUE,"general";"via3",#N/A,TRUE,"general"}</definedName>
    <definedName name="di">#REF!</definedName>
    <definedName name="DIA">[48]PRESUPUESTO!$B$13</definedName>
    <definedName name="dia24hr" localSheetId="3">#REF!</definedName>
    <definedName name="dia24hr" localSheetId="5">#REF!</definedName>
    <definedName name="dia24hr">#REF!</definedName>
    <definedName name="DIAGRAMA">[69]INSUMOS!$A$2:$A$116</definedName>
    <definedName name="Diametros" localSheetId="3">#REF!</definedName>
    <definedName name="Diametros" localSheetId="5">#REF!</definedName>
    <definedName name="Diametros">#REF!</definedName>
    <definedName name="dias" localSheetId="3">#REF!</definedName>
    <definedName name="dias" localSheetId="5">#REF!</definedName>
    <definedName name="dias">#REF!</definedName>
    <definedName name="DIAS_DEL_MES" localSheetId="3">#REF!</definedName>
    <definedName name="DIAS_DEL_MES" localSheetId="5">#REF!</definedName>
    <definedName name="DIAS_DEL_MES">#REF!</definedName>
    <definedName name="dias_semana">#REF!</definedName>
    <definedName name="Dias_semanales">#REF!</definedName>
    <definedName name="DIAS_SEMANAS">#REF!</definedName>
    <definedName name="diasacumulacion">#REF!</definedName>
    <definedName name="DIASDELMES">#REF!</definedName>
    <definedName name="DIASROTACION">#REF!</definedName>
    <definedName name="DiasSupuestosCierre">#REF!</definedName>
    <definedName name="dic00">[18]Dólar!#REF!</definedName>
    <definedName name="diego">#REF!</definedName>
    <definedName name="diego1">#REF!</definedName>
    <definedName name="Dif.Este">#REF!</definedName>
    <definedName name="Dif.Norte">#REF!</definedName>
    <definedName name="dife">#REF!</definedName>
    <definedName name="diferencial">[55]lisprecios!#REF!</definedName>
    <definedName name="DIRECTO1">[128]APU!$U$132</definedName>
    <definedName name="DIRECTO10">[128]APU!$U$681</definedName>
    <definedName name="DIRECTO100">[128]APU!$U$6171</definedName>
    <definedName name="DIRECTO101">[128]APU!$U$6232</definedName>
    <definedName name="DIRECTO102">[128]APU!$U$6293</definedName>
    <definedName name="DIRECTO103">[128]APU!$U$6354</definedName>
    <definedName name="DIRECTO104">[128]APU!$U$6415</definedName>
    <definedName name="DIRECTO105">[128]APU!$U$6476</definedName>
    <definedName name="DIRECTO11">[128]APU!$U$742</definedName>
    <definedName name="DIRECTO12">[128]APU!$U$803</definedName>
    <definedName name="DIRECTO124">[128]APU!$U$7635</definedName>
    <definedName name="DIRECTO125">[128]APU!$U$7696</definedName>
    <definedName name="DIRECTO126">[128]APU!$U$7757</definedName>
    <definedName name="DIRECTO127">[128]APU!$U$7818</definedName>
    <definedName name="DIRECTO128">[128]APU!$U$7879</definedName>
    <definedName name="DIRECTO129">[128]APU!$U$7940</definedName>
    <definedName name="DIRECTO13">[128]APU!$U$864</definedName>
    <definedName name="DIRECTO130">[128]APU!$U$8001</definedName>
    <definedName name="DIRECTO131">[128]APU!$U$8062</definedName>
    <definedName name="DIRECTO132">[128]APU!$U$8123</definedName>
    <definedName name="DIRECTO133">[128]APU!$U$8184</definedName>
    <definedName name="DIRECTO134">[128]APU!$U$8245</definedName>
    <definedName name="DIRECTO14">[128]APU!$U$925</definedName>
    <definedName name="DIRECTO15">[128]APU!$U$986</definedName>
    <definedName name="DIRECTO16">[128]APU!$U$1047</definedName>
    <definedName name="DIRECTO17">[128]APU!$U$1108</definedName>
    <definedName name="DIRECTO18">[128]APU!$U$1169</definedName>
    <definedName name="DIRECTO2">[128]APU!$U$193</definedName>
    <definedName name="DIRECTO2.10">[128]APU!$U$14889</definedName>
    <definedName name="DIRECTO2.11">[128]APU!$U$14950</definedName>
    <definedName name="DIRECTO2.12">[128]APU!$U$15011</definedName>
    <definedName name="DIRECTO2.9">[128]APU!$U$11839</definedName>
    <definedName name="DIRECTO21">[128]APU!$U$1352</definedName>
    <definedName name="DIRECTO22">[128]APU!$U$1413</definedName>
    <definedName name="DIRECTO23">[128]APU!$U$1474</definedName>
    <definedName name="DIRECTO24">[128]APU!$U$1535</definedName>
    <definedName name="DIRECTO25">[128]APU!$U$1596</definedName>
    <definedName name="DIRECTO26">[128]APU!$U$1657</definedName>
    <definedName name="DIRECTO27">[128]APU!$U$1718</definedName>
    <definedName name="DIRECTO28">[128]APU!$U$1779</definedName>
    <definedName name="DIRECTO29">[128]APU!$U$1840</definedName>
    <definedName name="DIRECTO3">[128]APU!$U$254</definedName>
    <definedName name="DIRECTO3.15">[128]APU!$U$8667</definedName>
    <definedName name="DIRECTO3.16">[128]APU!$U$8728</definedName>
    <definedName name="DIRECTO3.17">[128]APU!$U$8789</definedName>
    <definedName name="DIRECTO3.18">[128]APU!$U$8850</definedName>
    <definedName name="DIRECTO3.19">[128]APU!$U$8911</definedName>
    <definedName name="DIRECTO3.20">[128]APU!$U$8972</definedName>
    <definedName name="DIRECTO3.21">[128]APU!$U$11961</definedName>
    <definedName name="DIRECTO3.22">[128]APU!$U$14523</definedName>
    <definedName name="DIRECTO3.23">[128]APU!$U$15133</definedName>
    <definedName name="DIRECTO3.24">[128]APU!$U$16292</definedName>
    <definedName name="DIRECTO3.25">[128]APU!$U$16353</definedName>
    <definedName name="DIRECTO3.26">[128]APU!$U$16414</definedName>
    <definedName name="DIRECTO3.27">[128]APU!$U$16475</definedName>
    <definedName name="DIRECTO3.28">[128]APU!$U$16536</definedName>
    <definedName name="DIRECTO30">[128]APU!$U$1901</definedName>
    <definedName name="DIRECTO31">[128]APU!$U$1962</definedName>
    <definedName name="DIRECTO32">[128]APU!$U$2023</definedName>
    <definedName name="DIRECTO33">[128]APU!$U$2084</definedName>
    <definedName name="DIRECTO34">[128]APU!$U$2145</definedName>
    <definedName name="DIRECTO35">[128]APU!$U$2206</definedName>
    <definedName name="DIRECTO36">[128]APU!$U$2267</definedName>
    <definedName name="DIRECTO37">[128]APU!$U$2328</definedName>
    <definedName name="DIRECTO38">[128]APU!$U$2389</definedName>
    <definedName name="DIRECTO39">[128]APU!$U$2450</definedName>
    <definedName name="DIRECTO4">[128]APU!$U$315</definedName>
    <definedName name="DIRECTO4.20">[128]APU!$U$9216</definedName>
    <definedName name="DIRECTO4.21">[128]APU!$U$9277</definedName>
    <definedName name="DIRECTO4.22">[128]APU!$U$9338</definedName>
    <definedName name="DIRECTO4.23">[128]APU!$U$9399</definedName>
    <definedName name="DIRECTO4.24">[128]APU!$U$9460</definedName>
    <definedName name="DIRECTO4.25">[128]APU!$U$9521</definedName>
    <definedName name="DIRECTO4.26">[128]APU!$U$9582</definedName>
    <definedName name="DIRECTO4.27">[128]APU!$U$9643</definedName>
    <definedName name="DIRECTO4.28">[128]APU!$U$9704</definedName>
    <definedName name="DIRECTO4.29">[128]APU!$U$9765</definedName>
    <definedName name="DIRECTO4.30">[128]APU!$U$9826</definedName>
    <definedName name="DIRECTO4.31">[128]APU!$U$9887</definedName>
    <definedName name="DIRECTO4.32">[128]APU!$U$9948</definedName>
    <definedName name="DIRECTO4.33">[128]APU!$U$10009</definedName>
    <definedName name="DIRECTO4.34">[128]APU!$U$10070</definedName>
    <definedName name="DIRECTO4.35">[128]APU!$U$11595</definedName>
    <definedName name="DIRECTO4.36">[128]APU!$U$11656</definedName>
    <definedName name="DIRECTO4.37">[128]APU!$U$15987</definedName>
    <definedName name="DIRECTO4.38">[128]APU!$U$15194</definedName>
    <definedName name="DIRECTO4.39">[128]APU!$U$14279</definedName>
    <definedName name="DIRECTO4.40">[128]APU!$U$14340</definedName>
    <definedName name="DIRECTO4.41">[128]APU!$U$14401</definedName>
    <definedName name="DIRECTO4.42">[128]APU!$U$14462</definedName>
    <definedName name="DIRECTO4.43">[128]APU!$U$14584</definedName>
    <definedName name="DIRECTO4.44">[128]APU!$U$16048</definedName>
    <definedName name="DIRECTO4.45">[128]APU!$U$16109</definedName>
    <definedName name="DIRECTO4.46">[128]APU!$U$14706</definedName>
    <definedName name="DIRECTO4.47">[128]APU!$U$15926</definedName>
    <definedName name="DIRECTO4.48">[128]APU!$U$16170</definedName>
    <definedName name="DIRECTO4.49">[128]APU!$U$16231</definedName>
    <definedName name="DIRECTO4.50">[128]APU!$U$16902</definedName>
    <definedName name="DIRECTO4.51">[128]APU!$U$17634</definedName>
    <definedName name="DIRECTO4.52">[128]APU!$U$17695</definedName>
    <definedName name="DIRECTO40">[128]APU!$U$2511</definedName>
    <definedName name="DIRECTO41">[128]APU!$U$2572</definedName>
    <definedName name="DIRECTO42">[128]APU!$U$2633</definedName>
    <definedName name="DIRECTO43">[128]APU!$U$2694</definedName>
    <definedName name="DIRECTO44">[128]APU!$U$2755</definedName>
    <definedName name="DIRECTO45">[128]APU!$U$2816</definedName>
    <definedName name="DIRECTO46">[128]APU!$U$2877</definedName>
    <definedName name="DIRECTO47">[128]APU!$U$2938</definedName>
    <definedName name="DIRECTO48">[128]APU!$U$2999</definedName>
    <definedName name="DIRECTO49">[128]APU!$U$3060</definedName>
    <definedName name="DIRECTO5">[128]APU!$U$376</definedName>
    <definedName name="DIRECTO5.100">[128]APU!$U$12449</definedName>
    <definedName name="DIRECTO5.101">[128]APU!$U$12510</definedName>
    <definedName name="DIRECTO5.104">[128]APU!$U$12571</definedName>
    <definedName name="DIRECTO5.105">[128]APU!$U$12632</definedName>
    <definedName name="DIRECTO5.106">[128]APU!$U$12693</definedName>
    <definedName name="DIRECTO5.107">[128]APU!$U$12754</definedName>
    <definedName name="DIRECTO5.108">[128]APU!$U$12815</definedName>
    <definedName name="DIRECTO5.109">[128]APU!$U$12876</definedName>
    <definedName name="DIRECTO5.111">[128]APU!$U$12937</definedName>
    <definedName name="DIRECTO5.112">[128]APU!$U$12998</definedName>
    <definedName name="DIRECTO5.113">[128]APU!$U$14767</definedName>
    <definedName name="DIRECTO5.114">[128]APU!$U$14828</definedName>
    <definedName name="DIRECTO5.115">[128]APU!$U$15072</definedName>
    <definedName name="DIRECTO5.53">[128]APU!$U$10131</definedName>
    <definedName name="DIRECTO5.54">[128]APU!$U$10192</definedName>
    <definedName name="DIRECTO5.55">[128]APU!$U$10253</definedName>
    <definedName name="DIRECTO5.56">[128]APU!$U$10314</definedName>
    <definedName name="DIRECTO5.57">[128]APU!$U$10375</definedName>
    <definedName name="DIRECTO5.58">[128]APU!$U$10436</definedName>
    <definedName name="DIRECTO5.59">[128]APU!$U$10497</definedName>
    <definedName name="DIRECTO5.60">[128]APU!$U$10558</definedName>
    <definedName name="DIRECTO5.61">[128]APU!$U$10619</definedName>
    <definedName name="DIRECTO5.62">[128]APU!$U$10680</definedName>
    <definedName name="DIRECTO5.63">[128]APU!$U$10741</definedName>
    <definedName name="DIRECTO5.64">[128]APU!$U$10802</definedName>
    <definedName name="DIRECTO5.65">[128]APU!$U$10863</definedName>
    <definedName name="DIRECTO5.66">[128]APU!$U$10924</definedName>
    <definedName name="DIRECTO5.67">[128]APU!$U$10985</definedName>
    <definedName name="DIRECTO5.68">[128]APU!$U$11046</definedName>
    <definedName name="DIRECTO5.69">[128]APU!$U$11107</definedName>
    <definedName name="DIRECTO5.70">[128]APU!$U$11168</definedName>
    <definedName name="DIRECTO5.71">[128]APU!$U$11229</definedName>
    <definedName name="DIRECTO5.72">[128]APU!$U$12022</definedName>
    <definedName name="DIRECTO5.73">[128]APU!$U$12083</definedName>
    <definedName name="DIRECTO5.74">[128]APU!$U$12144</definedName>
    <definedName name="DIRECTO5.77">[128]APU!$U$12205</definedName>
    <definedName name="DIRECTO5.78">[128]APU!$U$12327</definedName>
    <definedName name="DIRECTO5.79">[128]APU!$U$12388</definedName>
    <definedName name="DIRECTO5.80">[128]APU!$U$12266</definedName>
    <definedName name="DIRECTO5.82">[128]APU!$U$14035</definedName>
    <definedName name="DIRECTO5.83">[128]APU!$U$14096</definedName>
    <definedName name="DIRECTO5.84">[128]APU!$U$13364</definedName>
    <definedName name="DIRECTO5.85">[128]APU!$U$13425</definedName>
    <definedName name="DIRECTO5.86">[128]APU!$U$13486</definedName>
    <definedName name="DIRECTO5.87">[128]APU!$U$13547</definedName>
    <definedName name="DIRECTO5.88">[128]APU!$U$13608</definedName>
    <definedName name="DIRECTO5.89">[128]APU!$U$13669</definedName>
    <definedName name="DIRECTO5.90">[128]APU!$U$13730</definedName>
    <definedName name="DIRECTO5.91">[128]APU!$U$13791</definedName>
    <definedName name="DIRECTO5.92">[128]APU!$U$13852</definedName>
    <definedName name="DIRECTO5.93">[128]APU!$U$13913</definedName>
    <definedName name="DIRECTO5.94">[128]APU!$U$13974</definedName>
    <definedName name="DIRECTO5.95">[128]APU!$U$13059</definedName>
    <definedName name="DIRECTO5.96">[128]APU!$U$13120</definedName>
    <definedName name="DIRECTO5.97">[128]APU!$U$13181</definedName>
    <definedName name="DIRECTO5.98">[128]APU!$U$13242</definedName>
    <definedName name="DIRECTO5.99">[128]APU!$U$13303</definedName>
    <definedName name="DIRECTO50">[128]APU!$U$3121</definedName>
    <definedName name="DIRECTO51">[128]APU!$U$3182</definedName>
    <definedName name="DIRECTO52">[128]APU!$U$3243</definedName>
    <definedName name="DIRECTO53">[128]APU!$U$3304</definedName>
    <definedName name="DIRECTO54">[128]APU!$U$3365</definedName>
    <definedName name="DIRECTO55">[128]APU!$U$3426</definedName>
    <definedName name="DIRECTO56">[128]APU!$U$3487</definedName>
    <definedName name="DIRECTO57">[128]APU!$U$3548</definedName>
    <definedName name="DIRECTO58">[128]APU!$U$3609</definedName>
    <definedName name="DIRECTO59">[128]APU!$U$3670</definedName>
    <definedName name="DIRECTO6">[128]APU!$U$437</definedName>
    <definedName name="DIRECTO60">[128]APU!$U$3731</definedName>
    <definedName name="DIRECTO61">[128]APU!$U$3792</definedName>
    <definedName name="DIRECTO62">[128]APU!$U$3853</definedName>
    <definedName name="DIRECTO63">[128]APU!$U$3914</definedName>
    <definedName name="DIRECTO64">[128]APU!$U$3975</definedName>
    <definedName name="DIRECTO65">[128]APU!$U$4036</definedName>
    <definedName name="DIRECTO66">[128]APU!$U$4097</definedName>
    <definedName name="DIRECTO67">[128]APU!$U$4158</definedName>
    <definedName name="DIRECTO68">[128]APU!$U$4219</definedName>
    <definedName name="DIRECTO69">[128]APU!$U$4280</definedName>
    <definedName name="DIRECTO7">[128]APU!$U$498</definedName>
    <definedName name="DIRECTO7.12">[128]APU!$U$8305</definedName>
    <definedName name="DIRECTO7.13">[128]APU!$U$8366</definedName>
    <definedName name="DIRECTO7.14">[128]APU!$U$8427</definedName>
    <definedName name="DIRECTO7.15">[128]APU!$U$8488</definedName>
    <definedName name="DIRECTO7.16">[128]APU!$U$8606</definedName>
    <definedName name="DIRECTO7.17">[128]APU!$U$11290</definedName>
    <definedName name="DIRECTO7.18">[128]APU!$U$11351</definedName>
    <definedName name="DIRECTO7.19">[128]APU!$U$11412</definedName>
    <definedName name="DIRECTO7.20">[128]APU!$U$11473</definedName>
    <definedName name="DIRECTO7.21">[128]APU!$U$11534</definedName>
    <definedName name="DIRECTO7.22">[128]APU!$U$11717</definedName>
    <definedName name="DIRECTO7.23">[128]APU!$U$11778</definedName>
    <definedName name="DIRECTO7.24">[128]APU!$U$14645</definedName>
    <definedName name="DIRECTO7.25">[128]APU!$U$15255</definedName>
    <definedName name="DIRECTO7.26">[128]APU!$U$15316</definedName>
    <definedName name="DIRECTO7.27">[128]APU!$U$15377</definedName>
    <definedName name="DIRECTO7.28">[128]APU!$U$15438</definedName>
    <definedName name="DIRECTO7.29">[128]APU!$U$15499</definedName>
    <definedName name="DIRECTO7.30">[128]APU!$U$15560</definedName>
    <definedName name="DIRECTO7.31">[128]APU!$U$15621</definedName>
    <definedName name="DIRECTO7.32">[128]APU!$U$15682</definedName>
    <definedName name="DIRECTO7.33">[128]APU!$U$15743</definedName>
    <definedName name="DIRECTO7.34">[128]APU!$U$15804</definedName>
    <definedName name="DIRECTO7.35">[128]APU!$U$15865</definedName>
    <definedName name="DIRECTO7.36">[128]APU!$U$17085</definedName>
    <definedName name="DIRECTO7.37">[128]APU!$U$17268</definedName>
    <definedName name="DIRECTO7.38">[128]APU!$U$17207</definedName>
    <definedName name="DIRECTO7.39">[128]APU!$U$17390</definedName>
    <definedName name="DIRECTO7.40">[128]APU!$U$17451</definedName>
    <definedName name="DIRECTO7.41">[128]APU!$U$17512</definedName>
    <definedName name="DIRECTO7.42">[128]APU!$U$17146</definedName>
    <definedName name="DIRECTO7.43">[128]APU!$U$17573</definedName>
    <definedName name="DIRECTO7.44">[128]APU!$U$17329</definedName>
    <definedName name="DIRECTO70">[128]APU!$U$4341</definedName>
    <definedName name="DIRECTO71">[128]APU!$U$4402</definedName>
    <definedName name="DIRECTO72">[128]APU!$U$4463</definedName>
    <definedName name="DIRECTO73">[128]APU!$U$4524</definedName>
    <definedName name="DIRECTO74">[128]APU!$U$4585</definedName>
    <definedName name="DIRECTO75">[128]APU!$U$4646</definedName>
    <definedName name="DIRECTO76">[128]APU!$U$4707</definedName>
    <definedName name="DIRECTO77">[128]APU!$U$4768</definedName>
    <definedName name="DIRECTO78">[128]APU!$U$4829</definedName>
    <definedName name="DIRECTO79">[128]APU!$U$4890</definedName>
    <definedName name="DIRECTO8">[128]APU!$U$559</definedName>
    <definedName name="DIRECTO80">[128]APU!$U$4951</definedName>
    <definedName name="DIRECTO81">[128]APU!$U$5012</definedName>
    <definedName name="DIRECTO82">[128]APU!$U$5073</definedName>
    <definedName name="DIRECTO83">[128]APU!$U$5134</definedName>
    <definedName name="DIRECTO84">[128]APU!$U$5195</definedName>
    <definedName name="DIRECTO85">[128]APU!$U$5256</definedName>
    <definedName name="DIRECTO86">[128]APU!$U$5317</definedName>
    <definedName name="DIRECTO87">[128]APU!$U$5378</definedName>
    <definedName name="DIRECTO88">[128]APU!$U$5439</definedName>
    <definedName name="DIRECTO89">[128]APU!$U$5500</definedName>
    <definedName name="DIRECTO9">[128]APU!$U$620</definedName>
    <definedName name="DIRECTO9.1">[128]APU!$U$16597</definedName>
    <definedName name="DIRECTO9.2">[128]APU!$U$16658</definedName>
    <definedName name="DIRECTO9.3">[128]APU!$U$16719</definedName>
    <definedName name="DIRECTO9.4">[128]APU!$U$16780</definedName>
    <definedName name="DIRECTO9.5">[128]APU!$U$16841</definedName>
    <definedName name="DIRECTO90">[128]APU!$U$5561</definedName>
    <definedName name="DIRECTO91">[128]APU!$U$5622</definedName>
    <definedName name="DIRECTO92">[128]APU!$U$5683</definedName>
    <definedName name="DIRECTO93">[128]APU!$U$5744</definedName>
    <definedName name="DIRECTO94">[128]APU!$U$5805</definedName>
    <definedName name="DIRECTO95">[128]APU!$U$5866</definedName>
    <definedName name="DIRECTO96">[128]APU!$U$5927</definedName>
    <definedName name="DIRECTO97">[128]APU!$U$5988</definedName>
    <definedName name="DIRECTO98">[128]APU!$U$6049</definedName>
    <definedName name="DIRECTO99">[128]APU!$U$6110</definedName>
    <definedName name="Director_Administrativo" localSheetId="3">#REF!</definedName>
    <definedName name="Director_Administrativo" localSheetId="5">#REF!</definedName>
    <definedName name="Director_Administrativo">#REF!</definedName>
    <definedName name="DIRECTOR_OBRA" localSheetId="3">#REF!</definedName>
    <definedName name="DIRECTOR_OBRA" localSheetId="5">#REF!</definedName>
    <definedName name="DIRECTOR_OBRA">#REF!</definedName>
    <definedName name="Discount_Lumpsum" localSheetId="3">#REF!</definedName>
    <definedName name="Discount_Lumpsum" localSheetId="5">#REF!</definedName>
    <definedName name="Discount_Lumpsum">#REF!</definedName>
    <definedName name="discount_percent">#REF!</definedName>
    <definedName name="discount2">[129]Cover!#REF!</definedName>
    <definedName name="discount3">[129]Cover!#REF!</definedName>
    <definedName name="discount4">[129]Cover!#REF!</definedName>
    <definedName name="DiscRateHigh" localSheetId="3">#REF!</definedName>
    <definedName name="DiscRateHigh" localSheetId="5">#REF!</definedName>
    <definedName name="DiscRateHigh">#REF!</definedName>
    <definedName name="DiscRateMed" localSheetId="3">#REF!</definedName>
    <definedName name="DiscRateMed" localSheetId="5">#REF!</definedName>
    <definedName name="DiscRateMed">#REF!</definedName>
    <definedName name="DISPONIBILIDAD" localSheetId="3">#REF!</definedName>
    <definedName name="DISPONIBILIDAD" localSheetId="5">#REF!</definedName>
    <definedName name="DISPONIBILIDAD">#REF!</definedName>
    <definedName name="Distancia">#REF!</definedName>
    <definedName name="DISTANCIA_ARENA">'[66]Concretos y morteros'!$J$12</definedName>
    <definedName name="DISTANCIA_CEMENTO">'[66]Concretos y morteros'!$L$12</definedName>
    <definedName name="DISTANCIA_TRITURADO">'[66]Concretos y morteros'!$K$12</definedName>
    <definedName name="DistanciasPRS7801" localSheetId="3">#REF!</definedName>
    <definedName name="DistanciasPRS7801" localSheetId="5">#REF!</definedName>
    <definedName name="DistanciasPRS7801">#REF!</definedName>
    <definedName name="DistanciasPRS9003" localSheetId="3">#REF!</definedName>
    <definedName name="DistanciasPRS9003" localSheetId="5">#REF!</definedName>
    <definedName name="DistanciasPRS9003">#REF!</definedName>
    <definedName name="DistanciasPRS9004" localSheetId="3">#REF!</definedName>
    <definedName name="DistanciasPRS9004" localSheetId="5">#REF!</definedName>
    <definedName name="DistanciasPRS9004">#REF!</definedName>
    <definedName name="DISTRIBUCION" localSheetId="3">'[36]PU (2)'!#REF!</definedName>
    <definedName name="DISTRIBUCION" localSheetId="5">'[36]PU (2)'!#REF!</definedName>
    <definedName name="DISTRIBUCION">'[36]PU (2)'!#REF!</definedName>
    <definedName name="div_pay" localSheetId="3">[98]ASSUMPTIONS!#REF!</definedName>
    <definedName name="div_pay" localSheetId="5">[98]ASSUMPTIONS!#REF!</definedName>
    <definedName name="div_pay">[98]ASSUMPTIONS!#REF!</definedName>
    <definedName name="dj" localSheetId="3">#REF!</definedName>
    <definedName name="dj" localSheetId="5">#REF!</definedName>
    <definedName name="dj">#REF!</definedName>
    <definedName name="djdiffehefhfh" localSheetId="3">#REF!</definedName>
    <definedName name="djdiffehefhfh" localSheetId="5">#REF!</definedName>
    <definedName name="djdiffehefhfh">#REF!</definedName>
    <definedName name="djdytj" localSheetId="3" hidden="1">{"TAB1",#N/A,TRUE,"GENERAL";"TAB2",#N/A,TRUE,"GENERAL";"TAB3",#N/A,TRUE,"GENERAL";"TAB4",#N/A,TRUE,"GENERAL";"TAB5",#N/A,TRUE,"GENERAL"}</definedName>
    <definedName name="djdytj" localSheetId="5" hidden="1">{"TAB1",#N/A,TRUE,"GENERAL";"TAB2",#N/A,TRUE,"GENERAL";"TAB3",#N/A,TRUE,"GENERAL";"TAB4",#N/A,TRUE,"GENERAL";"TAB5",#N/A,TRUE,"GENERAL"}</definedName>
    <definedName name="djdytj" hidden="1">{"TAB1",#N/A,TRUE,"GENERAL";"TAB2",#N/A,TRUE,"GENERAL";"TAB3",#N/A,TRUE,"GENERAL";"TAB4",#N/A,TRUE,"GENERAL";"TAB5",#N/A,TRUE,"GENERAL"}</definedName>
    <definedName name="DKEQEFEFJIJW">#REF!</definedName>
    <definedName name="dl">#REF!</definedName>
    <definedName name="DM">#REF!</definedName>
    <definedName name="DMD">#REF!</definedName>
    <definedName name="do">#REF!</definedName>
    <definedName name="Documentstatus">#REF!</definedName>
    <definedName name="Documentstatus1">'[71]REF - Listas'!$B$4:$B$11</definedName>
    <definedName name="DOM160X20_S1" localSheetId="3">#REF!</definedName>
    <definedName name="DOM160X20_S1" localSheetId="5">#REF!</definedName>
    <definedName name="DOM160X20_S1">#REF!</definedName>
    <definedName name="DOM160X20_S2" localSheetId="3">#REF!</definedName>
    <definedName name="DOM160X20_S2" localSheetId="5">#REF!</definedName>
    <definedName name="DOM160X20_S2">#REF!</definedName>
    <definedName name="DOM160X20_S3" localSheetId="3">#REF!</definedName>
    <definedName name="DOM160X20_S3" localSheetId="5">#REF!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R">#REF!</definedName>
    <definedName name="DOT">#REF!</definedName>
    <definedName name="dota">#REF!</definedName>
    <definedName name="Dp">#REF!</definedName>
    <definedName name="DR">#REF!</definedName>
    <definedName name="DRAWING_LEAD_TIME">#REF!</definedName>
    <definedName name="drf">#REF!</definedName>
    <definedName name="DRTOS1">'[130]Cost Codes'!$B$4:$G$331</definedName>
    <definedName name="dry" localSheetId="3" hidden="1">{"via1",#N/A,TRUE,"general";"via2",#N/A,TRUE,"general";"via3",#N/A,TRUE,"general"}</definedName>
    <definedName name="dry" localSheetId="5" hidden="1">{"via1",#N/A,TRUE,"general";"via2",#N/A,TRUE,"general";"via3",#N/A,TRUE,"general"}</definedName>
    <definedName name="dry" hidden="1">{"via1",#N/A,TRUE,"general";"via2",#N/A,TRUE,"general";"via3",#N/A,TRUE,"general"}</definedName>
    <definedName name="DS">#REF!</definedName>
    <definedName name="DSA">#REF!</definedName>
    <definedName name="DSAD" localSheetId="3" hidden="1">{"via1",#N/A,TRUE,"general";"via2",#N/A,TRUE,"general";"via3",#N/A,TRUE,"general"}</definedName>
    <definedName name="DSAD" localSheetId="5" hidden="1">{"via1",#N/A,TRUE,"general";"via2",#N/A,TRUE,"general";"via3",#N/A,TRUE,"general"}</definedName>
    <definedName name="DSAD" hidden="1">{"via1",#N/A,TRUE,"general";"via2",#N/A,TRUE,"general";"via3",#N/A,TRUE,"general"}</definedName>
    <definedName name="dsadfp" localSheetId="3" hidden="1">{"TAB1",#N/A,TRUE,"GENERAL";"TAB2",#N/A,TRUE,"GENERAL";"TAB3",#N/A,TRUE,"GENERAL";"TAB4",#N/A,TRUE,"GENERAL";"TAB5",#N/A,TRUE,"GENERAL"}</definedName>
    <definedName name="dsadfp" localSheetId="5"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D" localSheetId="3" hidden="1">{"via1",#N/A,TRUE,"general";"via2",#N/A,TRUE,"general";"via3",#N/A,TRUE,"general"}</definedName>
    <definedName name="DSD" localSheetId="5" hidden="1">{"via1",#N/A,TRUE,"general";"via2",#N/A,TRUE,"general";"via3",#N/A,TRUE,"general"}</definedName>
    <definedName name="DSD" hidden="1">{"via1",#N/A,TRUE,"general";"via2",#N/A,TRUE,"general";"via3",#N/A,TRUE,"general"}</definedName>
    <definedName name="dsdads4" localSheetId="3" hidden="1">{"TAB1",#N/A,TRUE,"GENERAL";"TAB2",#N/A,TRUE,"GENERAL";"TAB3",#N/A,TRUE,"GENERAL";"TAB4",#N/A,TRUE,"GENERAL";"TAB5",#N/A,TRUE,"GENERAL"}</definedName>
    <definedName name="dsdads4" localSheetId="5" hidden="1">{"TAB1",#N/A,TRUE,"GENERAL";"TAB2",#N/A,TRUE,"GENERAL";"TAB3",#N/A,TRUE,"GENERAL";"TAB4",#N/A,TRUE,"GENERAL";"TAB5",#N/A,TRUE,"GENERAL"}</definedName>
    <definedName name="dsdads4" hidden="1">{"TAB1",#N/A,TRUE,"GENERAL";"TAB2",#N/A,TRUE,"GENERAL";"TAB3",#N/A,TRUE,"GENERAL";"TAB4",#N/A,TRUE,"GENERAL";"TAB5",#N/A,TRUE,"GENERAL"}</definedName>
    <definedName name="DSF">#N/A</definedName>
    <definedName name="DSFCVTY" localSheetId="3" hidden="1">{"TAB1",#N/A,TRUE,"GENERAL";"TAB2",#N/A,TRUE,"GENERAL";"TAB3",#N/A,TRUE,"GENERAL";"TAB4",#N/A,TRUE,"GENERAL";"TAB5",#N/A,TRUE,"GENERAL"}</definedName>
    <definedName name="DSFCVTY" localSheetId="5" hidden="1">{"TAB1",#N/A,TRUE,"GENERAL";"TAB2",#N/A,TRUE,"GENERAL";"TAB3",#N/A,TRUE,"GENERAL";"TAB4",#N/A,TRUE,"GENERAL";"TAB5",#N/A,TRUE,"GENERAL"}</definedName>
    <definedName name="DSFCVTY" hidden="1">{"TAB1",#N/A,TRUE,"GENERAL";"TAB2",#N/A,TRUE,"GENERAL";"TAB3",#N/A,TRUE,"GENERAL";"TAB4",#N/A,TRUE,"GENERAL";"TAB5",#N/A,TRUE,"GENERAL"}</definedName>
    <definedName name="dsfg" localSheetId="3" hidden="1">{"via1",#N/A,TRUE,"general";"via2",#N/A,TRUE,"general";"via3",#N/A,TRUE,"general"}</definedName>
    <definedName name="dsfg" localSheetId="5" hidden="1">{"via1",#N/A,TRUE,"general";"via2",#N/A,TRUE,"general";"via3",#N/A,TRUE,"general"}</definedName>
    <definedName name="dsfg" hidden="1">{"via1",#N/A,TRUE,"general";"via2",#N/A,TRUE,"general";"via3",#N/A,TRUE,"general"}</definedName>
    <definedName name="dsfhgfdh" localSheetId="3" hidden="1">{"TAB1",#N/A,TRUE,"GENERAL";"TAB2",#N/A,TRUE,"GENERAL";"TAB3",#N/A,TRUE,"GENERAL";"TAB4",#N/A,TRUE,"GENERAL";"TAB5",#N/A,TRUE,"GENERAL"}</definedName>
    <definedName name="dsfhgfdh" localSheetId="5" hidden="1">{"TAB1",#N/A,TRUE,"GENERAL";"TAB2",#N/A,TRUE,"GENERAL";"TAB3",#N/A,TRUE,"GENERAL";"TAB4",#N/A,TRUE,"GENERAL";"TAB5",#N/A,TRUE,"GENERAL"}</definedName>
    <definedName name="dsfhgfdh" hidden="1">{"TAB1",#N/A,TRUE,"GENERAL";"TAB2",#N/A,TRUE,"GENERAL";"TAB3",#N/A,TRUE,"GENERAL";"TAB4",#N/A,TRUE,"GENERAL";"TAB5",#N/A,TRUE,"GENERAL"}</definedName>
    <definedName name="dsfsdf" localSheetId="3" hidden="1">{"via1",#N/A,TRUE,"general";"via2",#N/A,TRUE,"general";"via3",#N/A,TRUE,"general"}</definedName>
    <definedName name="dsfsdf" localSheetId="5" hidden="1">{"via1",#N/A,TRUE,"general";"via2",#N/A,TRUE,"general";"via3",#N/A,TRUE,"general"}</definedName>
    <definedName name="dsfsdf" hidden="1">{"via1",#N/A,TRUE,"general";"via2",#N/A,TRUE,"general";"via3",#N/A,TRUE,"general"}</definedName>
    <definedName name="DSFSDFCXV" localSheetId="3" hidden="1">{"TAB1",#N/A,TRUE,"GENERAL";"TAB2",#N/A,TRUE,"GENERAL";"TAB3",#N/A,TRUE,"GENERAL";"TAB4",#N/A,TRUE,"GENERAL";"TAB5",#N/A,TRUE,"GENERAL"}</definedName>
    <definedName name="DSFSDFCXV" localSheetId="5" hidden="1">{"TAB1",#N/A,TRUE,"GENERAL";"TAB2",#N/A,TRUE,"GENERAL";"TAB3",#N/A,TRUE,"GENERAL";"TAB4",#N/A,TRUE,"GENERAL";"TAB5",#N/A,TRUE,"GENERAL"}</definedName>
    <definedName name="DSFSDFCXV"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5" hidden="1">{"TAB1",#N/A,TRUE,"GENERAL";"TAB2",#N/A,TRUE,"GENERAL";"TAB3",#N/A,TRUE,"GENERAL";"TAB4",#N/A,TRUE,"GENERAL";"TAB5",#N/A,TRUE,"GENERAL"}</definedName>
    <definedName name="dsfsvm" hidden="1">{"TAB1",#N/A,TRUE,"GENERAL";"TAB2",#N/A,TRUE,"GENERAL";"TAB3",#N/A,TRUE,"GENERAL";"TAB4",#N/A,TRUE,"GENERAL";"TAB5",#N/A,TRUE,"GENERAL"}</definedName>
    <definedName name="dsftbv" localSheetId="3" hidden="1">{"via1",#N/A,TRUE,"general";"via2",#N/A,TRUE,"general";"via3",#N/A,TRUE,"general"}</definedName>
    <definedName name="dsftbv" localSheetId="5" hidden="1">{"via1",#N/A,TRUE,"general";"via2",#N/A,TRUE,"general";"via3",#N/A,TRUE,"general"}</definedName>
    <definedName name="dsftbv" hidden="1">{"via1",#N/A,TRUE,"general";"via2",#N/A,TRUE,"general";"via3",#N/A,TRUE,"general"}</definedName>
    <definedName name="dt">#REF!</definedName>
    <definedName name="dtf">#REF!</definedName>
    <definedName name="DTFSMedida">#REF!</definedName>
    <definedName name="DtmFechaCotizacion">#REF!</definedName>
    <definedName name="DtmFechVigenCotiza">#REF!</definedName>
    <definedName name="dtrhj" localSheetId="3" hidden="1">{"via1",#N/A,TRUE,"general";"via2",#N/A,TRUE,"general";"via3",#N/A,TRUE,"general"}</definedName>
    <definedName name="dtrhj" localSheetId="5" hidden="1">{"via1",#N/A,TRUE,"general";"via2",#N/A,TRUE,"general";"via3",#N/A,TRUE,"general"}</definedName>
    <definedName name="dtrhj" hidden="1">{"via1",#N/A,TRUE,"general";"via2",#N/A,TRUE,"general";"via3",#N/A,TRUE,"general"}</definedName>
    <definedName name="DTS">#REF!</definedName>
    <definedName name="DUKIK">#REF!</definedName>
    <definedName name="Dv">#REF!</definedName>
    <definedName name="dxd">[23]CALCULO!$E$75</definedName>
    <definedName name="dxfgg" localSheetId="3" hidden="1">{"via1",#N/A,TRUE,"general";"via2",#N/A,TRUE,"general";"via3",#N/A,TRUE,"general"}</definedName>
    <definedName name="dxfgg" localSheetId="5" hidden="1">{"via1",#N/A,TRUE,"general";"via2",#N/A,TRUE,"general";"via3",#N/A,TRUE,"general"}</definedName>
    <definedName name="dxfgg" hidden="1">{"via1",#N/A,TRUE,"general";"via2",#N/A,TRUE,"general";"via3",#N/A,TRUE,"general"}</definedName>
    <definedName name="DZ.Main" hidden="1">#REF!</definedName>
    <definedName name="E">#REF!</definedName>
    <definedName name="E_03">#REF!</definedName>
    <definedName name="e_INSTALACIONES_HIDRAULICAS">#REF!</definedName>
    <definedName name="E2.160">#N/A</definedName>
    <definedName name="e3e33" localSheetId="3" hidden="1">{"via1",#N/A,TRUE,"general";"via2",#N/A,TRUE,"general";"via3",#N/A,TRUE,"general"}</definedName>
    <definedName name="e3e33" localSheetId="5" hidden="1">{"via1",#N/A,TRUE,"general";"via2",#N/A,TRUE,"general";"via3",#N/A,TRUE,"general"}</definedName>
    <definedName name="e3e33" hidden="1">{"via1",#N/A,TRUE,"general";"via2",#N/A,TRUE,"general";"via3",#N/A,TRUE,"general"}</definedName>
    <definedName name="ec">[29]Dimensiones!$B$11</definedName>
    <definedName name="ece">#REF!</definedName>
    <definedName name="ED">#REF!</definedName>
    <definedName name="EDEDWSWQA" localSheetId="3" hidden="1">{"TAB1",#N/A,TRUE,"GENERAL";"TAB2",#N/A,TRUE,"GENERAL";"TAB3",#N/A,TRUE,"GENERAL";"TAB4",#N/A,TRUE,"GENERAL";"TAB5",#N/A,TRUE,"GENERAL"}</definedName>
    <definedName name="EDEDWSWQA" localSheetId="5" hidden="1">{"TAB1",#N/A,TRUE,"GENERAL";"TAB2",#N/A,TRUE,"GENERAL";"TAB3",#N/A,TRUE,"GENERAL";"TAB4",#N/A,TRUE,"GENERAL";"TAB5",#N/A,TRUE,"GENERAL"}</definedName>
    <definedName name="EDEDWSWQA" hidden="1">{"TAB1",#N/A,TRUE,"GENERAL";"TAB2",#N/A,TRUE,"GENERAL";"TAB3",#N/A,TRUE,"GENERAL";"TAB4",#N/A,TRUE,"GENERAL";"TAB5",#N/A,TRUE,"GENERAL"}</definedName>
    <definedName name="edgfhmn" localSheetId="3" hidden="1">{"via1",#N/A,TRUE,"general";"via2",#N/A,TRUE,"general";"via3",#N/A,TRUE,"general"}</definedName>
    <definedName name="edgfhmn" localSheetId="5" hidden="1">{"via1",#N/A,TRUE,"general";"via2",#N/A,TRUE,"general";"via3",#N/A,TRUE,"general"}</definedName>
    <definedName name="edgfhmn" hidden="1">{"via1",#N/A,TRUE,"general";"via2",#N/A,TRUE,"general";"via3",#N/A,TRUE,"general"}</definedName>
    <definedName name="edil">[55]lisprecios!#REF!</definedName>
    <definedName name="EDWIN">#REF!</definedName>
    <definedName name="EE" localSheetId="3" hidden="1">{#N/A,#N/A,FALSE,"Costos Productos 6A";#N/A,#N/A,FALSE,"Costo Unitario Total H-94-12"}</definedName>
    <definedName name="EE" localSheetId="5" hidden="1">{#N/A,#N/A,FALSE,"Costos Productos 6A";#N/A,#N/A,FALSE,"Costo Unitario Total H-94-12"}</definedName>
    <definedName name="EE" hidden="1">{#N/A,#N/A,FALSE,"Costos Productos 6A";#N/A,#N/A,FALSE,"Costo Unitario Total H-94-12"}</definedName>
    <definedName name="EEE" hidden="1">#REF!</definedName>
    <definedName name="eeedfr" localSheetId="3" hidden="1">{"TAB1",#N/A,TRUE,"GENERAL";"TAB2",#N/A,TRUE,"GENERAL";"TAB3",#N/A,TRUE,"GENERAL";"TAB4",#N/A,TRUE,"GENERAL";"TAB5",#N/A,TRUE,"GENERAL"}</definedName>
    <definedName name="eeedfr" localSheetId="5" hidden="1">{"TAB1",#N/A,TRUE,"GENERAL";"TAB2",#N/A,TRUE,"GENERAL";"TAB3",#N/A,TRUE,"GENERAL";"TAB4",#N/A,TRUE,"GENERAL";"TAB5",#N/A,TRUE,"GENERAL"}</definedName>
    <definedName name="eeedfr" hidden="1">{"TAB1",#N/A,TRUE,"GENERAL";"TAB2",#N/A,TRUE,"GENERAL";"TAB3",#N/A,TRUE,"GENERAL";"TAB4",#N/A,TRUE,"GENERAL";"TAB5",#N/A,TRUE,"GENERAL"}</definedName>
    <definedName name="eeeeeeeeee">#REF!</definedName>
    <definedName name="eeeeeeeeeee">#REF!</definedName>
    <definedName name="EEEEEEEEESSSSSSSSSSSSS">#REF!</definedName>
    <definedName name="eeeeeeeeggggggg">#REF!</definedName>
    <definedName name="eeeeer" localSheetId="3" hidden="1">{"TAB1",#N/A,TRUE,"GENERAL";"TAB2",#N/A,TRUE,"GENERAL";"TAB3",#N/A,TRUE,"GENERAL";"TAB4",#N/A,TRUE,"GENERAL";"TAB5",#N/A,TRUE,"GENERAL"}</definedName>
    <definedName name="eeeeer" localSheetId="5" hidden="1">{"TAB1",#N/A,TRUE,"GENERAL";"TAB2",#N/A,TRUE,"GENERAL";"TAB3",#N/A,TRUE,"GENERAL";"TAB4",#N/A,TRUE,"GENERAL";"TAB5",#N/A,TRUE,"GENERAL"}</definedName>
    <definedName name="eeeeer" hidden="1">{"TAB1",#N/A,TRUE,"GENERAL";"TAB2",#N/A,TRUE,"GENERAL";"TAB3",#N/A,TRUE,"GENERAL";"TAB4",#N/A,TRUE,"GENERAL";"TAB5",#N/A,TRUE,"GENERAL"}</definedName>
    <definedName name="eeerfd" localSheetId="3" hidden="1">{"via1",#N/A,TRUE,"general";"via2",#N/A,TRUE,"general";"via3",#N/A,TRUE,"general"}</definedName>
    <definedName name="eeerfd" localSheetId="5" hidden="1">{"via1",#N/A,TRUE,"general";"via2",#N/A,TRUE,"general";"via3",#N/A,TRUE,"general"}</definedName>
    <definedName name="eeerfd" hidden="1">{"via1",#N/A,TRUE,"general";"via2",#N/A,TRUE,"general";"via3",#N/A,TRUE,"general"}</definedName>
    <definedName name="EER">#REF!</definedName>
    <definedName name="ef">#REF!</definedName>
    <definedName name="efef" localSheetId="3" hidden="1">{"TAB1",#N/A,TRUE,"GENERAL";"TAB2",#N/A,TRUE,"GENERAL";"TAB3",#N/A,TRUE,"GENERAL";"TAB4",#N/A,TRUE,"GENERAL";"TAB5",#N/A,TRUE,"GENERAL"}</definedName>
    <definedName name="efef" localSheetId="5" hidden="1">{"TAB1",#N/A,TRUE,"GENERAL";"TAB2",#N/A,TRUE,"GENERAL";"TAB3",#N/A,TRUE,"GENERAL";"TAB4",#N/A,TRUE,"GENERAL";"TAB5",#N/A,TRUE,"GENERAL"}</definedName>
    <definedName name="efef" hidden="1">{"TAB1",#N/A,TRUE,"GENERAL";"TAB2",#N/A,TRUE,"GENERAL";"TAB3",#N/A,TRUE,"GENERAL";"TAB4",#N/A,TRUE,"GENERAL";"TAB5",#N/A,TRUE,"GENERAL"}</definedName>
    <definedName name="efer" localSheetId="3" hidden="1">{"via1",#N/A,TRUE,"general";"via2",#N/A,TRUE,"general";"via3",#N/A,TRUE,"general"}</definedName>
    <definedName name="efer" localSheetId="5" hidden="1">{"via1",#N/A,TRUE,"general";"via2",#N/A,TRUE,"general";"via3",#N/A,TRUE,"general"}</definedName>
    <definedName name="efer" hidden="1">{"via1",#N/A,TRUE,"general";"via2",#N/A,TRUE,"general";"via3",#N/A,TRUE,"general"}</definedName>
    <definedName name="egefqe">#REF!</definedName>
    <definedName name="egeg" localSheetId="3" hidden="1">{"TAB1",#N/A,TRUE,"GENERAL";"TAB2",#N/A,TRUE,"GENERAL";"TAB3",#N/A,TRUE,"GENERAL";"TAB4",#N/A,TRUE,"GENERAL";"TAB5",#N/A,TRUE,"GENERAL"}</definedName>
    <definedName name="egeg" localSheetId="5" hidden="1">{"TAB1",#N/A,TRUE,"GENERAL";"TAB2",#N/A,TRUE,"GENERAL";"TAB3",#N/A,TRUE,"GENERAL";"TAB4",#N/A,TRUE,"GENERAL";"TAB5",#N/A,TRUE,"GENERAL"}</definedName>
    <definedName name="egeg"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5" hidden="1">{"TAB1",#N/A,TRUE,"GENERAL";"TAB2",#N/A,TRUE,"GENERAL";"TAB3",#N/A,TRUE,"GENERAL";"TAB4",#N/A,TRUE,"GENERAL";"TAB5",#N/A,TRUE,"GENERAL"}</definedName>
    <definedName name="egtrgthrt" hidden="1">{"TAB1",#N/A,TRUE,"GENERAL";"TAB2",#N/A,TRUE,"GENERAL";"TAB3",#N/A,TRUE,"GENERAL";"TAB4",#N/A,TRUE,"GENERAL";"TAB5",#N/A,TRUE,"GENERAL"}</definedName>
    <definedName name="EINAR">#REF!</definedName>
    <definedName name="EJEC">[48]PRESUPUESTO!$E$7</definedName>
    <definedName name="el" localSheetId="3">#REF!</definedName>
    <definedName name="el" localSheetId="5">#REF!</definedName>
    <definedName name="el">#REF!</definedName>
    <definedName name="ELB" localSheetId="3">#REF!</definedName>
    <definedName name="ELB" localSheetId="5">#REF!</definedName>
    <definedName name="ELB">#REF!</definedName>
    <definedName name="ElectConsPrice">[73]Parameters!$R$15</definedName>
    <definedName name="ElectDemandPrice" localSheetId="3">#REF!</definedName>
    <definedName name="ElectDemandPrice" localSheetId="5">#REF!</definedName>
    <definedName name="ElectDemandPrice">#REF!</definedName>
    <definedName name="emanto" localSheetId="3">#REF!</definedName>
    <definedName name="emanto" localSheetId="5">#REF!</definedName>
    <definedName name="emanto">#REF!</definedName>
    <definedName name="eme" localSheetId="3">[0]!ERR</definedName>
    <definedName name="eme" localSheetId="5">[0]!ERR</definedName>
    <definedName name="eme">[0]!ERR</definedName>
    <definedName name="EMPAQUE" localSheetId="3">#REF!</definedName>
    <definedName name="EMPAQUE" localSheetId="5">#REF!</definedName>
    <definedName name="EMPAQUE">#REF!</definedName>
    <definedName name="ENCABEZA" localSheetId="3">#REF!</definedName>
    <definedName name="ENCABEZA" localSheetId="5">#REF!</definedName>
    <definedName name="ENCABEZA">#REF!</definedName>
    <definedName name="Enchape_euro_o_corona">'[40]LISTADO DE MATERIALES Y EQUIPOS'!$B$65</definedName>
    <definedName name="End_Bal">#REF!</definedName>
    <definedName name="ene00">[18]Dólar!#REF!</definedName>
    <definedName name="ENERGIATABLA1.2.4">'[6]CALCULO COSTOS DE OPERACIÓN'!$B$127:$AF$163</definedName>
    <definedName name="Engine">#N/A</definedName>
    <definedName name="ENT.A1">'[131]CANT.5921'!#REF!</definedName>
    <definedName name="ENT.ESP">'[131]CANT.5921'!#REF!</definedName>
    <definedName name="ENTIB" localSheetId="3">#REF!</definedName>
    <definedName name="ENTIB" localSheetId="5">#REF!</definedName>
    <definedName name="ENTIB">#REF!</definedName>
    <definedName name="ENTIBADO">[132]TUBERIA!#REF!</definedName>
    <definedName name="ENTIDAD" localSheetId="3">#REF!</definedName>
    <definedName name="ENTIDAD" localSheetId="5">#REF!</definedName>
    <definedName name="ENTIDAD">#REF!</definedName>
    <definedName name="ENTRADASP" localSheetId="3">#REF!</definedName>
    <definedName name="ENTRADASP" localSheetId="5">#REF!</definedName>
    <definedName name="ENTRADASP">#REF!</definedName>
    <definedName name="EQUI">[133]EQUIPO!$B$2:$B$36</definedName>
    <definedName name="EQUI3">[134]Equipo!$1:$1048576</definedName>
    <definedName name="EquipData">'[73]Equip Data'!$B$14:$AQ$75</definedName>
    <definedName name="EquipInput" localSheetId="3">#REF!</definedName>
    <definedName name="EquipInput" localSheetId="5">#REF!</definedName>
    <definedName name="EquipInput">#REF!</definedName>
    <definedName name="EquipLifeRank" localSheetId="3">#REF!</definedName>
    <definedName name="EquipLifeRank" localSheetId="5">#REF!</definedName>
    <definedName name="EquipLifeRank">#REF!</definedName>
    <definedName name="EQUIPO" localSheetId="3">#REF!</definedName>
    <definedName name="EQUIPO" localSheetId="5">#REF!</definedName>
    <definedName name="EQUIPO">#REF!</definedName>
    <definedName name="EQUIPO_1">[133]EQUIPO!$B$2:$D$36</definedName>
    <definedName name="EQUIPO_2">[135]Equipo!$A$7:$A$65536</definedName>
    <definedName name="EQUIPO_DE_SOLDADURA">'[41]LISTADO '!$L$10</definedName>
    <definedName name="equipo_mayor">#REF!</definedName>
    <definedName name="equipomayor2">[136]desglose!#REF!</definedName>
    <definedName name="EquipOpCostOutput" localSheetId="3">#REF!</definedName>
    <definedName name="EquipOpCostOutput" localSheetId="5">#REF!</definedName>
    <definedName name="EquipOpCostOutput">#REF!</definedName>
    <definedName name="EquipOpFleet" localSheetId="3">#REF!</definedName>
    <definedName name="EquipOpFleet" localSheetId="5">#REF!</definedName>
    <definedName name="EquipOpFleet">#REF!</definedName>
    <definedName name="Equipos">[110]Equ!$A$12:$G$59</definedName>
    <definedName name="equipos_cargue">[137]equipos!$A$1:$A$3</definedName>
    <definedName name="equiprecord">[115]Sheet1!$A$18:$A$1072</definedName>
    <definedName name="EquipReplOutput" localSheetId="3">#REF!</definedName>
    <definedName name="EquipReplOutput" localSheetId="5">#REF!</definedName>
    <definedName name="EquipReplOutput">#REF!</definedName>
    <definedName name="EquipRow" localSheetId="3">#REF!</definedName>
    <definedName name="EquipRow" localSheetId="5">#REF!</definedName>
    <definedName name="EquipRow">#REF!</definedName>
    <definedName name="eqw" localSheetId="3" hidden="1">{"via1",#N/A,TRUE,"general";"via2",#N/A,TRUE,"general";"via3",#N/A,TRUE,"general"}</definedName>
    <definedName name="eqw" localSheetId="5" hidden="1">{"via1",#N/A,TRUE,"general";"via2",#N/A,TRUE,"general";"via3",#N/A,TRUE,"general"}</definedName>
    <definedName name="eqw" hidden="1">{"via1",#N/A,TRUE,"general";"via2",#N/A,TRUE,"general";"via3",#N/A,TRUE,"general"}</definedName>
    <definedName name="er">#REF!</definedName>
    <definedName name="ere">#REF!</definedName>
    <definedName name="erg" localSheetId="3" hidden="1">{"TAB1",#N/A,TRUE,"GENERAL";"TAB2",#N/A,TRUE,"GENERAL";"TAB3",#N/A,TRUE,"GENERAL";"TAB4",#N/A,TRUE,"GENERAL";"TAB5",#N/A,TRUE,"GENERAL"}</definedName>
    <definedName name="erg" localSheetId="5" hidden="1">{"TAB1",#N/A,TRUE,"GENERAL";"TAB2",#N/A,TRUE,"GENERAL";"TAB3",#N/A,TRUE,"GENERAL";"TAB4",#N/A,TRUE,"GENERAL";"TAB5",#N/A,TRUE,"GENERAL"}</definedName>
    <definedName name="erg" hidden="1">{"TAB1",#N/A,TRUE,"GENERAL";"TAB2",#N/A,TRUE,"GENERAL";"TAB3",#N/A,TRUE,"GENERAL";"TAB4",#N/A,TRUE,"GENERAL";"TAB5",#N/A,TRUE,"GENERAL"}</definedName>
    <definedName name="erger" localSheetId="3" hidden="1">{"via1",#N/A,TRUE,"general";"via2",#N/A,TRUE,"general";"via3",#N/A,TRUE,"general"}</definedName>
    <definedName name="erger" localSheetId="5" hidden="1">{"via1",#N/A,TRUE,"general";"via2",#N/A,TRUE,"general";"via3",#N/A,TRUE,"general"}</definedName>
    <definedName name="erger" hidden="1">{"via1",#N/A,TRUE,"general";"via2",#N/A,TRUE,"general";"via3",#N/A,TRUE,"general"}</definedName>
    <definedName name="ergerg" localSheetId="3" hidden="1">{"via1",#N/A,TRUE,"general";"via2",#N/A,TRUE,"general";"via3",#N/A,TRUE,"general"}</definedName>
    <definedName name="ergerg" localSheetId="5" hidden="1">{"via1",#N/A,TRUE,"general";"via2",#N/A,TRUE,"general";"via3",#N/A,TRUE,"general"}</definedName>
    <definedName name="ergerg" hidden="1">{"via1",#N/A,TRUE,"general";"via2",#N/A,TRUE,"general";"via3",#N/A,TRUE,"general"}</definedName>
    <definedName name="ergfegr" localSheetId="3" hidden="1">{"via1",#N/A,TRUE,"general";"via2",#N/A,TRUE,"general";"via3",#N/A,TRUE,"general"}</definedName>
    <definedName name="ergfegr" localSheetId="5" hidden="1">{"via1",#N/A,TRUE,"general";"via2",#N/A,TRUE,"general";"via3",#N/A,TRUE,"general"}</definedName>
    <definedName name="ergfegr" hidden="1">{"via1",#N/A,TRUE,"general";"via2",#N/A,TRUE,"general";"via3",#N/A,TRUE,"general"}</definedName>
    <definedName name="ergge" localSheetId="3" hidden="1">{"TAB1",#N/A,TRUE,"GENERAL";"TAB2",#N/A,TRUE,"GENERAL";"TAB3",#N/A,TRUE,"GENERAL";"TAB4",#N/A,TRUE,"GENERAL";"TAB5",#N/A,TRUE,"GENERAL"}</definedName>
    <definedName name="ergge" localSheetId="5" hidden="1">{"TAB1",#N/A,TRUE,"GENERAL";"TAB2",#N/A,TRUE,"GENERAL";"TAB3",#N/A,TRUE,"GENERAL";"TAB4",#N/A,TRUE,"GENERAL";"TAB5",#N/A,TRUE,"GENERAL"}</definedName>
    <definedName name="ergge" hidden="1">{"TAB1",#N/A,TRUE,"GENERAL";"TAB2",#N/A,TRUE,"GENERAL";"TAB3",#N/A,TRUE,"GENERAL";"TAB4",#N/A,TRUE,"GENERAL";"TAB5",#N/A,TRUE,"GENERAL"}</definedName>
    <definedName name="erggewg" localSheetId="3" hidden="1">{"via1",#N/A,TRUE,"general";"via2",#N/A,TRUE,"general";"via3",#N/A,TRUE,"general"}</definedName>
    <definedName name="erggewg" localSheetId="5" hidden="1">{"via1",#N/A,TRUE,"general";"via2",#N/A,TRUE,"general";"via3",#N/A,TRUE,"general"}</definedName>
    <definedName name="erggewg" hidden="1">{"via1",#N/A,TRUE,"general";"via2",#N/A,TRUE,"general";"via3",#N/A,TRUE,"general"}</definedName>
    <definedName name="ergreg" localSheetId="3" hidden="1">{"TAB1",#N/A,TRUE,"GENERAL";"TAB2",#N/A,TRUE,"GENERAL";"TAB3",#N/A,TRUE,"GENERAL";"TAB4",#N/A,TRUE,"GENERAL";"TAB5",#N/A,TRUE,"GENERAL"}</definedName>
    <definedName name="ergreg" localSheetId="5" hidden="1">{"TAB1",#N/A,TRUE,"GENERAL";"TAB2",#N/A,TRUE,"GENERAL";"TAB3",#N/A,TRUE,"GENERAL";"TAB4",#N/A,TRUE,"GENERAL";"TAB5",#N/A,TRUE,"GENERAL"}</definedName>
    <definedName name="ergreg" hidden="1">{"TAB1",#N/A,TRUE,"GENERAL";"TAB2",#N/A,TRUE,"GENERAL";"TAB3",#N/A,TRUE,"GENERAL";"TAB4",#N/A,TRUE,"GENERAL";"TAB5",#N/A,TRUE,"GENERAL"}</definedName>
    <definedName name="ergregerg" localSheetId="3" hidden="1">{"via1",#N/A,TRUE,"general";"via2",#N/A,TRUE,"general";"via3",#N/A,TRUE,"general"}</definedName>
    <definedName name="ergregerg" localSheetId="5" hidden="1">{"via1",#N/A,TRUE,"general";"via2",#N/A,TRUE,"general";"via3",#N/A,TRUE,"general"}</definedName>
    <definedName name="ergregerg" hidden="1">{"via1",#N/A,TRUE,"general";"via2",#N/A,TRUE,"general";"via3",#N/A,TRUE,"general"}</definedName>
    <definedName name="ergrg" localSheetId="3" hidden="1">{"TAB1",#N/A,TRUE,"GENERAL";"TAB2",#N/A,TRUE,"GENERAL";"TAB3",#N/A,TRUE,"GENERAL";"TAB4",#N/A,TRUE,"GENERAL";"TAB5",#N/A,TRUE,"GENERAL"}</definedName>
    <definedName name="ergrg" localSheetId="5" hidden="1">{"TAB1",#N/A,TRUE,"GENERAL";"TAB2",#N/A,TRUE,"GENERAL";"TAB3",#N/A,TRUE,"GENERAL";"TAB4",#N/A,TRUE,"GENERAL";"TAB5",#N/A,TRUE,"GENERAL"}</definedName>
    <definedName name="ergrg"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5" hidden="1">{"TAB1",#N/A,TRUE,"GENERAL";"TAB2",#N/A,TRUE,"GENERAL";"TAB3",#N/A,TRUE,"GENERAL";"TAB4",#N/A,TRUE,"GENERAL";"TAB5",#N/A,TRUE,"GENERAL"}</definedName>
    <definedName name="ergweg" hidden="1">{"TAB1",#N/A,TRUE,"GENERAL";"TAB2",#N/A,TRUE,"GENERAL";"TAB3",#N/A,TRUE,"GENERAL";"TAB4",#N/A,TRUE,"GENERAL";"TAB5",#N/A,TRUE,"GENERAL"}</definedName>
    <definedName name="ergwreg" localSheetId="3" hidden="1">{"via1",#N/A,TRUE,"general";"via2",#N/A,TRUE,"general";"via3",#N/A,TRUE,"general"}</definedName>
    <definedName name="ergwreg" localSheetId="5" hidden="1">{"via1",#N/A,TRUE,"general";"via2",#N/A,TRUE,"general";"via3",#N/A,TRUE,"general"}</definedName>
    <definedName name="ergwreg" hidden="1">{"via1",#N/A,TRUE,"general";"via2",#N/A,TRUE,"general";"via3",#N/A,TRUE,"general"}</definedName>
    <definedName name="erheyh" localSheetId="3" hidden="1">{"TAB1",#N/A,TRUE,"GENERAL";"TAB2",#N/A,TRUE,"GENERAL";"TAB3",#N/A,TRUE,"GENERAL";"TAB4",#N/A,TRUE,"GENERAL";"TAB5",#N/A,TRUE,"GENERAL"}</definedName>
    <definedName name="erheyh" localSheetId="5" hidden="1">{"TAB1",#N/A,TRUE,"GENERAL";"TAB2",#N/A,TRUE,"GENERAL";"TAB3",#N/A,TRUE,"GENERAL";"TAB4",#N/A,TRUE,"GENERAL";"TAB5",#N/A,TRUE,"GENERAL"}</definedName>
    <definedName name="erheyh" hidden="1">{"TAB1",#N/A,TRUE,"GENERAL";"TAB2",#N/A,TRUE,"GENERAL";"TAB3",#N/A,TRUE,"GENERAL";"TAB4",#N/A,TRUE,"GENERAL";"TAB5",#N/A,TRUE,"GENERAL"}</definedName>
    <definedName name="eririutriuthd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#REF!</definedName>
    <definedName name="erra">#REF!</definedName>
    <definedName name="ERROR">#REF!</definedName>
    <definedName name="ERROR1">#REF!</definedName>
    <definedName name="ERROR2">#REF!</definedName>
    <definedName name="ERROR3">[138]TARIF2002!#REF!</definedName>
    <definedName name="ERROR5">[138]TARIF2002!#REF!</definedName>
    <definedName name="ert" localSheetId="3" hidden="1">{"via1",#N/A,TRUE,"general";"via2",#N/A,TRUE,"general";"via3",#N/A,TRUE,"general"}</definedName>
    <definedName name="ert" localSheetId="5" hidden="1">{"via1",#N/A,TRUE,"general";"via2",#N/A,TRUE,"general";"via3",#N/A,TRUE,"general"}</definedName>
    <definedName name="ert" hidden="1">{"via1",#N/A,TRUE,"general";"via2",#N/A,TRUE,"general";"via3",#N/A,TRUE,"general"}</definedName>
    <definedName name="erte" localSheetId="3" hidden="1">{"via1",#N/A,TRUE,"general";"via2",#N/A,TRUE,"general";"via3",#N/A,TRUE,"general"}</definedName>
    <definedName name="erte" localSheetId="5" hidden="1">{"via1",#N/A,TRUE,"general";"via2",#N/A,TRUE,"general";"via3",#N/A,TRUE,"general"}</definedName>
    <definedName name="erte" hidden="1">{"via1",#N/A,TRUE,"general";"via2",#N/A,TRUE,"general";"via3",#N/A,TRUE,"general"}</definedName>
    <definedName name="erter" localSheetId="3" hidden="1">{"TAB1",#N/A,TRUE,"GENERAL";"TAB2",#N/A,TRUE,"GENERAL";"TAB3",#N/A,TRUE,"GENERAL";"TAB4",#N/A,TRUE,"GENERAL";"TAB5",#N/A,TRUE,"GENERAL"}</definedName>
    <definedName name="erter" localSheetId="5" hidden="1">{"TAB1",#N/A,TRUE,"GENERAL";"TAB2",#N/A,TRUE,"GENERAL";"TAB3",#N/A,TRUE,"GENERAL";"TAB4",#N/A,TRUE,"GENERAL";"TAB5",#N/A,TRUE,"GENERAL"}</definedName>
    <definedName name="erter" hidden="1">{"TAB1",#N/A,TRUE,"GENERAL";"TAB2",#N/A,TRUE,"GENERAL";"TAB3",#N/A,TRUE,"GENERAL";"TAB4",#N/A,TRUE,"GENERAL";"TAB5",#N/A,TRUE,"GENERAL"}</definedName>
    <definedName name="ertert" localSheetId="3" hidden="1">{"via1",#N/A,TRUE,"general";"via2",#N/A,TRUE,"general";"via3",#N/A,TRUE,"general"}</definedName>
    <definedName name="ertert" localSheetId="5" hidden="1">{"via1",#N/A,TRUE,"general";"via2",#N/A,TRUE,"general";"via3",#N/A,TRUE,"general"}</definedName>
    <definedName name="ertert" hidden="1">{"via1",#N/A,TRUE,"general";"via2",#N/A,TRUE,"general";"via3",#N/A,TRUE,"general"}</definedName>
    <definedName name="ertgyhik" localSheetId="3" hidden="1">{"TAB1",#N/A,TRUE,"GENERAL";"TAB2",#N/A,TRUE,"GENERAL";"TAB3",#N/A,TRUE,"GENERAL";"TAB4",#N/A,TRUE,"GENERAL";"TAB5",#N/A,TRUE,"GENERAL"}</definedName>
    <definedName name="ertgyhik" localSheetId="5" hidden="1">{"TAB1",#N/A,TRUE,"GENERAL";"TAB2",#N/A,TRUE,"GENERAL";"TAB3",#N/A,TRUE,"GENERAL";"TAB4",#N/A,TRUE,"GENERAL";"TAB5",#N/A,TRUE,"GENERAL"}</definedName>
    <definedName name="ertgyhik" hidden="1">{"TAB1",#N/A,TRUE,"GENERAL";"TAB2",#N/A,TRUE,"GENERAL";"TAB3",#N/A,TRUE,"GENERAL";"TAB4",#N/A,TRUE,"GENERAL";"TAB5",#N/A,TRUE,"GENERAL"}</definedName>
    <definedName name="ertreb" localSheetId="3" hidden="1">{"via1",#N/A,TRUE,"general";"via2",#N/A,TRUE,"general";"via3",#N/A,TRUE,"general"}</definedName>
    <definedName name="ertreb" localSheetId="5" hidden="1">{"via1",#N/A,TRUE,"general";"via2",#N/A,TRUE,"general";"via3",#N/A,TRUE,"general"}</definedName>
    <definedName name="ertreb" hidden="1">{"via1",#N/A,TRUE,"general";"via2",#N/A,TRUE,"general";"via3",#N/A,TRUE,"general"}</definedName>
    <definedName name="ertret" localSheetId="3" hidden="1">{"TAB1",#N/A,TRUE,"GENERAL";"TAB2",#N/A,TRUE,"GENERAL";"TAB3",#N/A,TRUE,"GENERAL";"TAB4",#N/A,TRUE,"GENERAL";"TAB5",#N/A,TRUE,"GENERAL"}</definedName>
    <definedName name="ertret" localSheetId="5" hidden="1">{"TAB1",#N/A,TRUE,"GENERAL";"TAB2",#N/A,TRUE,"GENERAL";"TAB3",#N/A,TRUE,"GENERAL";"TAB4",#N/A,TRUE,"GENERAL";"TAB5",#N/A,TRUE,"GENERAL"}</definedName>
    <definedName name="ertret" hidden="1">{"TAB1",#N/A,TRUE,"GENERAL";"TAB2",#N/A,TRUE,"GENERAL";"TAB3",#N/A,TRUE,"GENERAL";"TAB4",#N/A,TRUE,"GENERAL";"TAB5",#N/A,TRUE,"GENERAL"}</definedName>
    <definedName name="erttret" localSheetId="3" hidden="1">{"via1",#N/A,TRUE,"general";"via2",#N/A,TRUE,"general";"via3",#N/A,TRUE,"general"}</definedName>
    <definedName name="erttret" localSheetId="5" hidden="1">{"via1",#N/A,TRUE,"general";"via2",#N/A,TRUE,"general";"via3",#N/A,TRUE,"general"}</definedName>
    <definedName name="erttret" hidden="1">{"via1",#N/A,TRUE,"general";"via2",#N/A,TRUE,"general";"via3",#N/A,TRUE,"general"}</definedName>
    <definedName name="ertuiy" localSheetId="3" hidden="1">{"via1",#N/A,TRUE,"general";"via2",#N/A,TRUE,"general";"via3",#N/A,TRUE,"general"}</definedName>
    <definedName name="ertuiy" localSheetId="5" hidden="1">{"via1",#N/A,TRUE,"general";"via2",#N/A,TRUE,"general";"via3",#N/A,TRUE,"general"}</definedName>
    <definedName name="ertuiy" hidden="1">{"via1",#N/A,TRUE,"general";"via2",#N/A,TRUE,"general";"via3",#N/A,TRUE,"general"}</definedName>
    <definedName name="ertwert" localSheetId="3" hidden="1">{"TAB1",#N/A,TRUE,"GENERAL";"TAB2",#N/A,TRUE,"GENERAL";"TAB3",#N/A,TRUE,"GENERAL";"TAB4",#N/A,TRUE,"GENERAL";"TAB5",#N/A,TRUE,"GENERAL"}</definedName>
    <definedName name="ertwert" localSheetId="5" hidden="1">{"TAB1",#N/A,TRUE,"GENERAL";"TAB2",#N/A,TRUE,"GENERAL";"TAB3",#N/A,TRUE,"GENERAL";"TAB4",#N/A,TRUE,"GENERAL";"TAB5",#N/A,TRUE,"GENERAL"}</definedName>
    <definedName name="ertwert" hidden="1">{"TAB1",#N/A,TRUE,"GENERAL";"TAB2",#N/A,TRUE,"GENERAL";"TAB3",#N/A,TRUE,"GENERAL";"TAB4",#N/A,TRUE,"GENERAL";"TAB5",#N/A,TRUE,"GENERAL"}</definedName>
    <definedName name="eru" localSheetId="3" hidden="1">{"TAB1",#N/A,TRUE,"GENERAL";"TAB2",#N/A,TRUE,"GENERAL";"TAB3",#N/A,TRUE,"GENERAL";"TAB4",#N/A,TRUE,"GENERAL";"TAB5",#N/A,TRUE,"GENERAL"}</definedName>
    <definedName name="eru" localSheetId="5" hidden="1">{"TAB1",#N/A,TRUE,"GENERAL";"TAB2",#N/A,TRUE,"GENERAL";"TAB3",#N/A,TRUE,"GENERAL";"TAB4",#N/A,TRUE,"GENERAL";"TAB5",#N/A,TRUE,"GENERAL"}</definedName>
    <definedName name="eru" hidden="1">{"TAB1",#N/A,TRUE,"GENERAL";"TAB2",#N/A,TRUE,"GENERAL";"TAB3",#N/A,TRUE,"GENERAL";"TAB4",#N/A,TRUE,"GENERAL";"TAB5",#N/A,TRUE,"GENERAL"}</definedName>
    <definedName name="ERV" localSheetId="3" hidden="1">{"via1",#N/A,TRUE,"general";"via2",#N/A,TRUE,"general";"via3",#N/A,TRUE,"general"}</definedName>
    <definedName name="ERV" localSheetId="5" hidden="1">{"via1",#N/A,TRUE,"general";"via2",#N/A,TRUE,"general";"via3",#N/A,TRUE,"general"}</definedName>
    <definedName name="ERV" hidden="1">{"via1",#N/A,TRUE,"general";"via2",#N/A,TRUE,"general";"via3",#N/A,TRUE,"general"}</definedName>
    <definedName name="erware" localSheetId="3" hidden="1">{"via1",#N/A,TRUE,"general";"via2",#N/A,TRUE,"general";"via3",#N/A,TRUE,"general"}</definedName>
    <definedName name="erware" localSheetId="5" hidden="1">{"via1",#N/A,TRUE,"general";"via2",#N/A,TRUE,"general";"via3",#N/A,TRUE,"general"}</definedName>
    <definedName name="erware" hidden="1">{"via1",#N/A,TRUE,"general";"via2",#N/A,TRUE,"general";"via3",#N/A,TRUE,"general"}</definedName>
    <definedName name="ERWER" localSheetId="3" hidden="1">{"via1",#N/A,TRUE,"general";"via2",#N/A,TRUE,"general";"via3",#N/A,TRUE,"general"}</definedName>
    <definedName name="ERWER" localSheetId="5" hidden="1">{"via1",#N/A,TRUE,"general";"via2",#N/A,TRUE,"general";"via3",#N/A,TRUE,"general"}</definedName>
    <definedName name="ERWER" hidden="1">{"via1",#N/A,TRUE,"general";"via2",#N/A,TRUE,"general";"via3",#N/A,TRUE,"general"}</definedName>
    <definedName name="erwertd" localSheetId="3" hidden="1">{"TAB1",#N/A,TRUE,"GENERAL";"TAB2",#N/A,TRUE,"GENERAL";"TAB3",#N/A,TRUE,"GENERAL";"TAB4",#N/A,TRUE,"GENERAL";"TAB5",#N/A,TRUE,"GENERAL"}</definedName>
    <definedName name="erwertd" localSheetId="5" hidden="1">{"TAB1",#N/A,TRUE,"GENERAL";"TAB2",#N/A,TRUE,"GENERAL";"TAB3",#N/A,TRUE,"GENERAL";"TAB4",#N/A,TRUE,"GENERAL";"TAB5",#N/A,TRUE,"GENERAL"}</definedName>
    <definedName name="erwertd" hidden="1">{"TAB1",#N/A,TRUE,"GENERAL";"TAB2",#N/A,TRUE,"GENERAL";"TAB3",#N/A,TRUE,"GENERAL";"TAB4",#N/A,TRUE,"GENERAL";"TAB5",#N/A,TRUE,"GENERAL"}</definedName>
    <definedName name="erwr" localSheetId="3" hidden="1">{"TAB1",#N/A,TRUE,"GENERAL";"TAB2",#N/A,TRUE,"GENERAL";"TAB3",#N/A,TRUE,"GENERAL";"TAB4",#N/A,TRUE,"GENERAL";"TAB5",#N/A,TRUE,"GENERAL"}</definedName>
    <definedName name="erwr" localSheetId="5" hidden="1">{"TAB1",#N/A,TRUE,"GENERAL";"TAB2",#N/A,TRUE,"GENERAL";"TAB3",#N/A,TRUE,"GENERAL";"TAB4",#N/A,TRUE,"GENERAL";"TAB5",#N/A,TRUE,"GENERAL"}</definedName>
    <definedName name="erwr" hidden="1">{"TAB1",#N/A,TRUE,"GENERAL";"TAB2",#N/A,TRUE,"GENERAL";"TAB3",#N/A,TRUE,"GENERAL";"TAB4",#N/A,TRUE,"GENERAL";"TAB5",#N/A,TRUE,"GENERAL"}</definedName>
    <definedName name="ERWRL" localSheetId="3" hidden="1">{"via1",#N/A,TRUE,"general";"via2",#N/A,TRUE,"general";"via3",#N/A,TRUE,"general"}</definedName>
    <definedName name="ERWRL" localSheetId="5" hidden="1">{"via1",#N/A,TRUE,"general";"via2",#N/A,TRUE,"general";"via3",#N/A,TRUE,"general"}</definedName>
    <definedName name="ERWRL" hidden="1">{"via1",#N/A,TRUE,"general";"via2",#N/A,TRUE,"general";"via3",#N/A,TRUE,"general"}</definedName>
    <definedName name="ery" localSheetId="3" hidden="1">{"via1",#N/A,TRUE,"general";"via2",#N/A,TRUE,"general";"via3",#N/A,TRUE,"general"}</definedName>
    <definedName name="ery" localSheetId="5" hidden="1">{"via1",#N/A,TRUE,"general";"via2",#N/A,TRUE,"general";"via3",#N/A,TRUE,"general"}</definedName>
    <definedName name="ery" hidden="1">{"via1",#N/A,TRUE,"general";"via2",#N/A,TRUE,"general";"via3",#N/A,TRUE,"general"}</definedName>
    <definedName name="eryhd" localSheetId="3" hidden="1">{"via1",#N/A,TRUE,"general";"via2",#N/A,TRUE,"general";"via3",#N/A,TRUE,"general"}</definedName>
    <definedName name="eryhd" localSheetId="5" hidden="1">{"via1",#N/A,TRUE,"general";"via2",#N/A,TRUE,"general";"via3",#N/A,TRUE,"general"}</definedName>
    <definedName name="eryhd" hidden="1">{"via1",#N/A,TRUE,"general";"via2",#N/A,TRUE,"general";"via3",#N/A,TRUE,"general"}</definedName>
    <definedName name="eryhdf" localSheetId="3" hidden="1">{"TAB1",#N/A,TRUE,"GENERAL";"TAB2",#N/A,TRUE,"GENERAL";"TAB3",#N/A,TRUE,"GENERAL";"TAB4",#N/A,TRUE,"GENERAL";"TAB5",#N/A,TRUE,"GENERAL"}</definedName>
    <definedName name="eryhdf" localSheetId="5" hidden="1">{"TAB1",#N/A,TRUE,"GENERAL";"TAB2",#N/A,TRUE,"GENERAL";"TAB3",#N/A,TRUE,"GENERAL";"TAB4",#N/A,TRUE,"GENERAL";"TAB5",#N/A,TRUE,"GENERAL"}</definedName>
    <definedName name="eryhdf" hidden="1">{"TAB1",#N/A,TRUE,"GENERAL";"TAB2",#N/A,TRUE,"GENERAL";"TAB3",#N/A,TRUE,"GENERAL";"TAB4",#N/A,TRUE,"GENERAL";"TAB5",#N/A,TRUE,"GENERAL"}</definedName>
    <definedName name="eryhk" localSheetId="3" hidden="1">{"TAB1",#N/A,TRUE,"GENERAL";"TAB2",#N/A,TRUE,"GENERAL";"TAB3",#N/A,TRUE,"GENERAL";"TAB4",#N/A,TRUE,"GENERAL";"TAB5",#N/A,TRUE,"GENERAL"}</definedName>
    <definedName name="eryhk" localSheetId="5" hidden="1">{"TAB1",#N/A,TRUE,"GENERAL";"TAB2",#N/A,TRUE,"GENERAL";"TAB3",#N/A,TRUE,"GENERAL";"TAB4",#N/A,TRUE,"GENERAL";"TAB5",#N/A,TRUE,"GENERAL"}</definedName>
    <definedName name="eryhk"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5" hidden="1">{"TAB1",#N/A,TRUE,"GENERAL";"TAB2",#N/A,TRUE,"GENERAL";"TAB3",#N/A,TRUE,"GENERAL";"TAB4",#N/A,TRUE,"GENERAL";"TAB5",#N/A,TRUE,"GENERAL"}</definedName>
    <definedName name="eryhrf" hidden="1">{"TAB1",#N/A,TRUE,"GENERAL";"TAB2",#N/A,TRUE,"GENERAL";"TAB3",#N/A,TRUE,"GENERAL";"TAB4",#N/A,TRUE,"GENERAL";"TAB5",#N/A,TRUE,"GENERAL"}</definedName>
    <definedName name="eryre" localSheetId="3" hidden="1">{"TAB1",#N/A,TRUE,"GENERAL";"TAB2",#N/A,TRUE,"GENERAL";"TAB3",#N/A,TRUE,"GENERAL";"TAB4",#N/A,TRUE,"GENERAL";"TAB5",#N/A,TRUE,"GENERAL"}</definedName>
    <definedName name="eryre" localSheetId="5" hidden="1">{"TAB1",#N/A,TRUE,"GENERAL";"TAB2",#N/A,TRUE,"GENERAL";"TAB3",#N/A,TRUE,"GENERAL";"TAB4",#N/A,TRUE,"GENERAL";"TAB5",#N/A,TRUE,"GENERAL"}</definedName>
    <definedName name="eryre" hidden="1">{"TAB1",#N/A,TRUE,"GENERAL";"TAB2",#N/A,TRUE,"GENERAL";"TAB3",#N/A,TRUE,"GENERAL";"TAB4",#N/A,TRUE,"GENERAL";"TAB5",#N/A,TRUE,"GENERAL"}</definedName>
    <definedName name="erytd" localSheetId="3" hidden="1">{"via1",#N/A,TRUE,"general";"via2",#N/A,TRUE,"general";"via3",#N/A,TRUE,"general"}</definedName>
    <definedName name="erytd" localSheetId="5" hidden="1">{"via1",#N/A,TRUE,"general";"via2",#N/A,TRUE,"general";"via3",#N/A,TRUE,"general"}</definedName>
    <definedName name="erytd" hidden="1">{"via1",#N/A,TRUE,"general";"via2",#N/A,TRUE,"general";"via3",#N/A,TRUE,"general"}</definedName>
    <definedName name="eryty" localSheetId="3" hidden="1">{"via1",#N/A,TRUE,"general";"via2",#N/A,TRUE,"general";"via3",#N/A,TRUE,"general"}</definedName>
    <definedName name="eryty" localSheetId="5" hidden="1">{"via1",#N/A,TRUE,"general";"via2",#N/A,TRUE,"general";"via3",#N/A,TRUE,"general"}</definedName>
    <definedName name="eryty" hidden="1">{"via1",#N/A,TRUE,"general";"via2",#N/A,TRUE,"general";"via3",#N/A,TRUE,"general"}</definedName>
    <definedName name="eryy" localSheetId="3" hidden="1">{"via1",#N/A,TRUE,"general";"via2",#N/A,TRUE,"general";"via3",#N/A,TRUE,"general"}</definedName>
    <definedName name="eryy" localSheetId="5" hidden="1">{"via1",#N/A,TRUE,"general";"via2",#N/A,TRUE,"general";"via3",#N/A,TRUE,"general"}</definedName>
    <definedName name="eryy" hidden="1">{"via1",#N/A,TRUE,"general";"via2",#N/A,TRUE,"general";"via3",#N/A,TRUE,"general"}</definedName>
    <definedName name="ES" localSheetId="3">[0]!ERR</definedName>
    <definedName name="ES" localSheetId="5">[0]!ERR</definedName>
    <definedName name="ES">[0]!ERR</definedName>
    <definedName name="ES1_1" localSheetId="3">#REF!</definedName>
    <definedName name="ES1_1" localSheetId="5">#REF!</definedName>
    <definedName name="ES1_1">#REF!</definedName>
    <definedName name="ES1_10" localSheetId="3">#REF!</definedName>
    <definedName name="ES1_10" localSheetId="5">#REF!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calones">[55]lisprecios!#REF!</definedName>
    <definedName name="ESE">#REF!</definedName>
    <definedName name="ESMALTE">#REF!</definedName>
    <definedName name="ESP_PAV">#REF!</definedName>
    <definedName name="ESP1S">#REF!</definedName>
    <definedName name="ESP201.15">'[139]201.15'!$H$49</definedName>
    <definedName name="ESP201.21">'[139]201.21'!$H$50</definedName>
    <definedName name="ESP201.7">'[139]201.7'!$H$52</definedName>
    <definedName name="ESP201.8">'[139]201.8'!$H$53</definedName>
    <definedName name="ESP210.2.2" localSheetId="3">#REF!</definedName>
    <definedName name="ESP210.2.2" localSheetId="5">#REF!</definedName>
    <definedName name="ESP210.2.2">#REF!</definedName>
    <definedName name="ESP220.1">'[140]220.1'!$H$52</definedName>
    <definedName name="ESP225P" localSheetId="3">#REF!</definedName>
    <definedName name="ESP225P" localSheetId="5">#REF!</definedName>
    <definedName name="ESP225P">#REF!</definedName>
    <definedName name="ESP2S" localSheetId="3">#REF!</definedName>
    <definedName name="ESP2S" localSheetId="5">#REF!</definedName>
    <definedName name="ESP2S">#REF!</definedName>
    <definedName name="ESP320.1" localSheetId="3">#REF!</definedName>
    <definedName name="ESP320.1" localSheetId="5">#REF!</definedName>
    <definedName name="ESP320.1">#REF!</definedName>
    <definedName name="ESP330.1">'[140]330.1'!$H$52</definedName>
    <definedName name="ESP330.1P">'[139]330.1P (7801)'!$H$50</definedName>
    <definedName name="ESP330.2" localSheetId="3">#REF!</definedName>
    <definedName name="ESP330.2" localSheetId="5">#REF!</definedName>
    <definedName name="ESP330.2">#REF!</definedName>
    <definedName name="ESP632.1P">'[139]632.1P '!$H$57</definedName>
    <definedName name="ESP632.4P">'[139]632.4P'!$H$51</definedName>
    <definedName name="ESP640.1.2">'[140]640.1.2'!$H$50</definedName>
    <definedName name="ESP673.1">'[140]673.1'!$H$49</definedName>
    <definedName name="ESP673.2">'[140]673.2'!$H$53</definedName>
    <definedName name="ESP700.1" localSheetId="3">#REF!</definedName>
    <definedName name="ESP700.1" localSheetId="5">#REF!</definedName>
    <definedName name="ESP700.1">#REF!</definedName>
    <definedName name="ESPECIFICACION" localSheetId="3">#REF!</definedName>
    <definedName name="ESPECIFICACION" localSheetId="5">#REF!</definedName>
    <definedName name="ESPECIFICACION">#REF!</definedName>
    <definedName name="Especificación" localSheetId="3">#REF!</definedName>
    <definedName name="Especificación" localSheetId="5">#REF!</definedName>
    <definedName name="Especificación">#REF!</definedName>
    <definedName name="ESPESOR">#REF!</definedName>
    <definedName name="ESPESORPLACAS">#REF!</definedName>
    <definedName name="ESPR">#REF!</definedName>
    <definedName name="EST_PRO_UIS">#REF!</definedName>
    <definedName name="Estabilidad">[9]DATOS!$AF$3:$AF$1398</definedName>
    <definedName name="Estabilidad2">[9]DATOS!$AH$3:$AH$1399</definedName>
    <definedName name="Estabilidad3">[9]DATOS!$AJ$3:$AJ$1399</definedName>
    <definedName name="ESTACION">[141]TABLAS!$B$63:$B$78</definedName>
    <definedName name="ESTAMPILLAS" localSheetId="3">#REF!</definedName>
    <definedName name="ESTAMPILLAS" localSheetId="5">#REF!</definedName>
    <definedName name="ESTAMPILLAS">#REF!</definedName>
    <definedName name="Este" localSheetId="3">#REF!</definedName>
    <definedName name="Este" localSheetId="5">#REF!</definedName>
    <definedName name="Este">#REF!</definedName>
    <definedName name="ESTERIL" localSheetId="3">'[78]BASE DE DATOS ORIG'!#REF!</definedName>
    <definedName name="ESTERIL" localSheetId="5">'[78]BASE DE DATOS ORIG'!#REF!</definedName>
    <definedName name="ESTERIL">'[78]BASE DE DATOS ORIG'!#REF!</definedName>
    <definedName name="ESTRUCT06" localSheetId="3">'[142]Análisis Unit'!#REF!</definedName>
    <definedName name="ESTRUCT06" localSheetId="5">'[142]Análisis Unit'!#REF!</definedName>
    <definedName name="ESTRUCT06">'[142]Análisis Unit'!#REF!</definedName>
    <definedName name="ESTRUCT07">'[142]Análisis Unit'!#REF!</definedName>
    <definedName name="ESTRUCT08">'[142]Análisis Unit'!#REF!</definedName>
    <definedName name="ESTRUCT09">'[142]Análisis Unit'!#REF!</definedName>
    <definedName name="ESTRUCT10">'[142]Análisis Unit'!#REF!</definedName>
    <definedName name="ESTRUCT11">'[142]Análisis Unit'!#REF!</definedName>
    <definedName name="ESTRUCT12">'[142]Análisis Unit'!#REF!</definedName>
    <definedName name="ESTRUCT13">'[142]Análisis Unit'!#REF!</definedName>
    <definedName name="ESTRUCT14">'[142]Análisis Unit'!#REF!</definedName>
    <definedName name="ESTRUCT15">'[142]Análisis Unit'!#REF!</definedName>
    <definedName name="ESTRUCT16">'[142]Análisis Unit'!#REF!</definedName>
    <definedName name="ESTRUCT17">'[142]Análisis Unit'!#REF!</definedName>
    <definedName name="ESTRUCT18">'[142]Análisis Unit'!#REF!</definedName>
    <definedName name="ESTRUCT19">'[142]Análisis Unit'!#REF!</definedName>
    <definedName name="ESTRUCT20">'[142]Análisis Unit'!#REF!</definedName>
    <definedName name="ESTRUCT21">'[142]Análisis Unit'!#REF!</definedName>
    <definedName name="ESTRUCT22">'[142]Análisis Unit'!#REF!</definedName>
    <definedName name="ESTRUCT24">'[142]Análisis Unit'!#REF!</definedName>
    <definedName name="ESTRUCT25">'[142]Análisis Unit'!#REF!</definedName>
    <definedName name="ESTRUCT28">'[142]Análisis Unit'!#REF!</definedName>
    <definedName name="ESTRUCT29">'[142]Análisis Unit'!#REF!</definedName>
    <definedName name="ESTRUCT31">'[142]Análisis Unit'!#REF!</definedName>
    <definedName name="ESTRUCT33">'[142]Análisis Unit'!#REF!</definedName>
    <definedName name="ESTRUCT34">'[142]Análisis Unit'!#REF!</definedName>
    <definedName name="ESTRUCT43">'[142]Análisis Unit'!#REF!</definedName>
    <definedName name="ESTRUCTURA" localSheetId="3" hidden="1">{#N/A,#N/A,TRUE,"INGENIERIA";#N/A,#N/A,TRUE,"COMPRAS";#N/A,#N/A,TRUE,"DIRECCION";#N/A,#N/A,TRUE,"RESUMEN"}</definedName>
    <definedName name="ESTRUCTURA" localSheetId="5" hidden="1">{#N/A,#N/A,TRUE,"INGENIERIA";#N/A,#N/A,TRUE,"COMPRAS";#N/A,#N/A,TRUE,"DIRECCION";#N/A,#N/A,TRUE,"RESUMEN"}</definedName>
    <definedName name="ESTRUCTURA" hidden="1">{#N/A,#N/A,TRUE,"INGENIERIA";#N/A,#N/A,TRUE,"COMPRAS";#N/A,#N/A,TRUE,"DIRECCION";#N/A,#N/A,TRUE,"RESUMEN"}</definedName>
    <definedName name="Estuco_gl">'[40]LISTADO DE MATERIALES Y EQUIPOS'!$B$64</definedName>
    <definedName name="et">[29]Dimensiones!$D$11</definedName>
    <definedName name="ET_DSC">[81]Modelo!$P$2</definedName>
    <definedName name="ET_IMO">[81]Modelo!$O$44</definedName>
    <definedName name="ET_IND">[81]Modelo!$O$42</definedName>
    <definedName name="Eternit__8">'[40]LISTADO DE MATERIALES Y EQUIPOS'!$B$56</definedName>
    <definedName name="ETERNIT6">#REF!</definedName>
    <definedName name="etertgg" localSheetId="3" hidden="1">{"via1",#N/A,TRUE,"general";"via2",#N/A,TRUE,"general";"via3",#N/A,TRUE,"general"}</definedName>
    <definedName name="etertgg" localSheetId="5" hidden="1">{"via1",#N/A,TRUE,"general";"via2",#N/A,TRUE,"general";"via3",#N/A,TRUE,"general"}</definedName>
    <definedName name="etertgg" hidden="1">{"via1",#N/A,TRUE,"general";"via2",#N/A,TRUE,"general";"via3",#N/A,TRUE,"general"}</definedName>
    <definedName name="etertt" localSheetId="3" hidden="1">{#N/A,#N/A,TRUE,"1842CWN0"}</definedName>
    <definedName name="etertt" localSheetId="5" hidden="1">{#N/A,#N/A,TRUE,"1842CWN0"}</definedName>
    <definedName name="etertt" hidden="1">{#N/A,#N/A,TRUE,"1842CWN0"}</definedName>
    <definedName name="etewt" localSheetId="3" hidden="1">{"TAB1",#N/A,TRUE,"GENERAL";"TAB2",#N/A,TRUE,"GENERAL";"TAB3",#N/A,TRUE,"GENERAL";"TAB4",#N/A,TRUE,"GENERAL";"TAB5",#N/A,TRUE,"GENERAL"}</definedName>
    <definedName name="etewt" localSheetId="5" hidden="1">{"TAB1",#N/A,TRUE,"GENERAL";"TAB2",#N/A,TRUE,"GENERAL";"TAB3",#N/A,TRUE,"GENERAL";"TAB4",#N/A,TRUE,"GENERAL";"TAB5",#N/A,TRUE,"GENERAL"}</definedName>
    <definedName name="etewt" hidden="1">{"TAB1",#N/A,TRUE,"GENERAL";"TAB2",#N/A,TRUE,"GENERAL";"TAB3",#N/A,TRUE,"GENERAL";"TAB4",#N/A,TRUE,"GENERAL";"TAB5",#N/A,TRUE,"GENERAL"}</definedName>
    <definedName name="ETSYJRAHETFRDE">#REF!</definedName>
    <definedName name="etu" localSheetId="3" hidden="1">{"via1",#N/A,TRUE,"general";"via2",#N/A,TRUE,"general";"via3",#N/A,TRUE,"general"}</definedName>
    <definedName name="etu" localSheetId="5" hidden="1">{"via1",#N/A,TRUE,"general";"via2",#N/A,TRUE,"general";"via3",#N/A,TRUE,"general"}</definedName>
    <definedName name="etu" hidden="1">{"via1",#N/A,TRUE,"general";"via2",#N/A,TRUE,"general";"via3",#N/A,TRUE,"general"}</definedName>
    <definedName name="etueh" localSheetId="3" hidden="1">{"via1",#N/A,TRUE,"general";"via2",#N/A,TRUE,"general";"via3",#N/A,TRUE,"general"}</definedName>
    <definedName name="etueh" localSheetId="5" hidden="1">{"via1",#N/A,TRUE,"general";"via2",#N/A,TRUE,"general";"via3",#N/A,TRUE,"general"}</definedName>
    <definedName name="etueh" hidden="1">{"via1",#N/A,TRUE,"general";"via2",#N/A,TRUE,"general";"via3",#N/A,TRUE,"general"}</definedName>
    <definedName name="etyty" localSheetId="3" hidden="1">{"via1",#N/A,TRUE,"general";"via2",#N/A,TRUE,"general";"via3",#N/A,TRUE,"general"}</definedName>
    <definedName name="etyty" localSheetId="5" hidden="1">{"via1",#N/A,TRUE,"general";"via2",#N/A,TRUE,"general";"via3",#N/A,TRUE,"general"}</definedName>
    <definedName name="etyty" hidden="1">{"via1",#N/A,TRUE,"general";"via2",#N/A,TRUE,"general";"via3",#N/A,TRUE,"general"}</definedName>
    <definedName name="etyu" localSheetId="3" hidden="1">{"TAB1",#N/A,TRUE,"GENERAL";"TAB2",#N/A,TRUE,"GENERAL";"TAB3",#N/A,TRUE,"GENERAL";"TAB4",#N/A,TRUE,"GENERAL";"TAB5",#N/A,TRUE,"GENERAL"}</definedName>
    <definedName name="etyu" localSheetId="5" hidden="1">{"TAB1",#N/A,TRUE,"GENERAL";"TAB2",#N/A,TRUE,"GENERAL";"TAB3",#N/A,TRUE,"GENERAL";"TAB4",#N/A,TRUE,"GENERAL";"TAB5",#N/A,TRUE,"GENERAL"}</definedName>
    <definedName name="etyu" hidden="1">{"TAB1",#N/A,TRUE,"GENERAL";"TAB2",#N/A,TRUE,"GENERAL";"TAB3",#N/A,TRUE,"GENERAL";"TAB4",#N/A,TRUE,"GENERAL";"TAB5",#N/A,TRUE,"GENERAL"}</definedName>
    <definedName name="eu" localSheetId="3" hidden="1">{"via1",#N/A,TRUE,"general";"via2",#N/A,TRUE,"general";"via3",#N/A,TRUE,"general"}</definedName>
    <definedName name="eu" localSheetId="5" hidden="1">{"via1",#N/A,TRUE,"general";"via2",#N/A,TRUE,"general";"via3",#N/A,TRUE,"general"}</definedName>
    <definedName name="eu" hidden="1">{"via1",#N/A,TRUE,"general";"via2",#N/A,TRUE,"general";"via3",#N/A,TRUE,"general"}</definedName>
    <definedName name="eut" localSheetId="3" hidden="1">{"via1",#N/A,TRUE,"general";"via2",#N/A,TRUE,"general";"via3",#N/A,TRUE,"general"}</definedName>
    <definedName name="eut" localSheetId="5" hidden="1">{"via1",#N/A,TRUE,"general";"via2",#N/A,TRUE,"general";"via3",#N/A,TRUE,"general"}</definedName>
    <definedName name="eut" hidden="1">{"via1",#N/A,TRUE,"general";"via2",#N/A,TRUE,"general";"via3",#N/A,TRUE,"general"}</definedName>
    <definedName name="euyt" localSheetId="3" hidden="1">{"TAB1",#N/A,TRUE,"GENERAL";"TAB2",#N/A,TRUE,"GENERAL";"TAB3",#N/A,TRUE,"GENERAL";"TAB4",#N/A,TRUE,"GENERAL";"TAB5",#N/A,TRUE,"GENERAL"}</definedName>
    <definedName name="euyt" localSheetId="5" hidden="1">{"TAB1",#N/A,TRUE,"GENERAL";"TAB2",#N/A,TRUE,"GENERAL";"TAB3",#N/A,TRUE,"GENERAL";"TAB4",#N/A,TRUE,"GENERAL";"TAB5",#N/A,TRUE,"GENERAL"}</definedName>
    <definedName name="euyt" hidden="1">{"TAB1",#N/A,TRUE,"GENERAL";"TAB2",#N/A,TRUE,"GENERAL";"TAB3",#N/A,TRUE,"GENERAL";"TAB4",#N/A,TRUE,"GENERAL";"TAB5",#N/A,TRUE,"GENERAL"}</definedName>
    <definedName name="ev.Calculation" hidden="1">-4135</definedName>
    <definedName name="ev.Initialized" hidden="1">FALSE</definedName>
    <definedName name="Eval_Currency">#REF!</definedName>
    <definedName name="ewegt" localSheetId="3" hidden="1">{"TAB1",#N/A,TRUE,"GENERAL";"TAB2",#N/A,TRUE,"GENERAL";"TAB3",#N/A,TRUE,"GENERAL";"TAB4",#N/A,TRUE,"GENERAL";"TAB5",#N/A,TRUE,"GENERAL"}</definedName>
    <definedName name="ewegt" localSheetId="5" hidden="1">{"TAB1",#N/A,TRUE,"GENERAL";"TAB2",#N/A,TRUE,"GENERAL";"TAB3",#N/A,TRUE,"GENERAL";"TAB4",#N/A,TRUE,"GENERAL";"TAB5",#N/A,TRUE,"GENERAL"}</definedName>
    <definedName name="ewegt"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5" hidden="1">{"TAB1",#N/A,TRUE,"GENERAL";"TAB2",#N/A,TRUE,"GENERAL";"TAB3",#N/A,TRUE,"GENERAL";"TAB4",#N/A,TRUE,"GENERAL";"TAB5",#N/A,TRUE,"GENERAL"}</definedName>
    <definedName name="ewfewfg" hidden="1">{"TAB1",#N/A,TRUE,"GENERAL";"TAB2",#N/A,TRUE,"GENERAL";"TAB3",#N/A,TRUE,"GENERAL";"TAB4",#N/A,TRUE,"GENERAL";"TAB5",#N/A,TRUE,"GENERAL"}</definedName>
    <definedName name="ewre" localSheetId="3" hidden="1">{"TAB1",#N/A,TRUE,"GENERAL";"TAB2",#N/A,TRUE,"GENERAL";"TAB3",#N/A,TRUE,"GENERAL";"TAB4",#N/A,TRUE,"GENERAL";"TAB5",#N/A,TRUE,"GENERAL"}</definedName>
    <definedName name="ewre" localSheetId="5" hidden="1">{"TAB1",#N/A,TRUE,"GENERAL";"TAB2",#N/A,TRUE,"GENERAL";"TAB3",#N/A,TRUE,"GENERAL";"TAB4",#N/A,TRUE,"GENERAL";"TAB5",#N/A,TRUE,"GENERAL"}</definedName>
    <definedName name="ewre"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5" hidden="1">{"TAB1",#N/A,TRUE,"GENERAL";"TAB2",#N/A,TRUE,"GENERAL";"TAB3",#N/A,TRUE,"GENERAL";"TAB4",#N/A,TRUE,"GENERAL";"TAB5",#N/A,TRUE,"GENERAL"}</definedName>
    <definedName name="ewrewf" hidden="1">{"TAB1",#N/A,TRUE,"GENERAL";"TAB2",#N/A,TRUE,"GENERAL";"TAB3",#N/A,TRUE,"GENERAL";"TAB4",#N/A,TRUE,"GENERAL";"TAB5",#N/A,TRUE,"GENERAL"}</definedName>
    <definedName name="ewrr" localSheetId="3" hidden="1">{"TAB1",#N/A,TRUE,"GENERAL";"TAB2",#N/A,TRUE,"GENERAL";"TAB3",#N/A,TRUE,"GENERAL";"TAB4",#N/A,TRUE,"GENERAL";"TAB5",#N/A,TRUE,"GENERAL"}</definedName>
    <definedName name="ewrr" localSheetId="5" hidden="1">{"TAB1",#N/A,TRUE,"GENERAL";"TAB2",#N/A,TRUE,"GENERAL";"TAB3",#N/A,TRUE,"GENERAL";"TAB4",#N/A,TRUE,"GENERAL";"TAB5",#N/A,TRUE,"GENERAL"}</definedName>
    <definedName name="ewrr" hidden="1">{"TAB1",#N/A,TRUE,"GENERAL";"TAB2",#N/A,TRUE,"GENERAL";"TAB3",#N/A,TRUE,"GENERAL";"TAB4",#N/A,TRUE,"GENERAL";"TAB5",#N/A,TRUE,"GENERAL"}</definedName>
    <definedName name="ewrt" localSheetId="3" hidden="1">{"TAB1",#N/A,TRUE,"GENERAL";"TAB2",#N/A,TRUE,"GENERAL";"TAB3",#N/A,TRUE,"GENERAL";"TAB4",#N/A,TRUE,"GENERAL";"TAB5",#N/A,TRUE,"GENERAL"}</definedName>
    <definedName name="ewrt" localSheetId="5" hidden="1">{"TAB1",#N/A,TRUE,"GENERAL";"TAB2",#N/A,TRUE,"GENERAL";"TAB3",#N/A,TRUE,"GENERAL";"TAB4",#N/A,TRUE,"GENERAL";"TAB5",#N/A,TRUE,"GENERAL"}</definedName>
    <definedName name="ewrt"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5"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C">#REF!</definedName>
    <definedName name="EXC.POZ">#REF!</definedName>
    <definedName name="EXC.ZAN">#REF!</definedName>
    <definedName name="EXCAVACIONCONGLOMERADO">#REF!</definedName>
    <definedName name="EXCAVACIONSIMPLE">#REF!</definedName>
    <definedName name="exCEL">#REF!</definedName>
    <definedName name="Excel_BuiltIn__FilterDatabase_2">#REF!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1_1_1_1_1_1_1">#REF!</definedName>
    <definedName name="Excel_BuiltIn_Print_Area_1_1_1_1_1_1_1_1">#REF!</definedName>
    <definedName name="Excel_BuiltIn_Print_Area_3">#REF!</definedName>
    <definedName name="Excel_BuiltIn_Print_Area_3_X">#REF!</definedName>
    <definedName name="Excel_BuiltIn_Print_Area_4">#REF!</definedName>
    <definedName name="Excel_BuiltIn_Print_Area_4_1">#REF!</definedName>
    <definedName name="Excel_BuiltIn_Print_Area_4_1_1">#REF!</definedName>
    <definedName name="Excel_BuiltIn_Print_Area_4_1_1_1">#REF!</definedName>
    <definedName name="Excel_BuiltIn_Print_Area_4_1_1_1_1">#REF!</definedName>
    <definedName name="Excel_BuiltIn_Print_Area_4_1_1_1_1_1">#REF!</definedName>
    <definedName name="Excel_BuiltIn_Print_Area_4_1_1_1_1_1_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0">[114]SKJ452!#REF!</definedName>
    <definedName name="Excel_BuiltIn_Print_Titles_11">[114]ITA878!#REF!</definedName>
    <definedName name="Excel_BuiltIn_Print_Titles_12">'[114]AEA-944'!#REF!</definedName>
    <definedName name="Excel_BuiltIn_Print_Titles_13">'[114]DUB-823'!#REF!</definedName>
    <definedName name="Excel_BuiltIn_Print_Titles_14">'[114]GPI 526'!#REF!</definedName>
    <definedName name="Excel_BuiltIn_Print_Titles_15" localSheetId="3">#REF!</definedName>
    <definedName name="Excel_BuiltIn_Print_Titles_15" localSheetId="5">#REF!</definedName>
    <definedName name="Excel_BuiltIn_Print_Titles_15">#REF!</definedName>
    <definedName name="Excel_BuiltIn_Print_Titles_16" localSheetId="3">#REF!</definedName>
    <definedName name="Excel_BuiltIn_Print_Titles_16" localSheetId="5">#REF!</definedName>
    <definedName name="Excel_BuiltIn_Print_Titles_16">#REF!</definedName>
    <definedName name="Excel_BuiltIn_Print_Titles_17" localSheetId="3">#REF!</definedName>
    <definedName name="Excel_BuiltIn_Print_Titles_17" localSheetId="5">#REF!</definedName>
    <definedName name="Excel_BuiltIn_Print_Titles_17">#REF!</definedName>
    <definedName name="Excel_BuiltIn_Print_Titles_18">#REF!</definedName>
    <definedName name="Excel_BuiltIn_Print_Titles_19">[114]XXJ617!#REF!</definedName>
    <definedName name="Excel_BuiltIn_Print_Titles_20" localSheetId="3">#REF!</definedName>
    <definedName name="Excel_BuiltIn_Print_Titles_20" localSheetId="5">#REF!</definedName>
    <definedName name="Excel_BuiltIn_Print_Titles_20">#REF!</definedName>
    <definedName name="Excel_BuiltIn_Print_Titles_21">[114]SNG_855!#REF!</definedName>
    <definedName name="Excel_BuiltIn_Print_Titles_23" localSheetId="3">#REF!</definedName>
    <definedName name="Excel_BuiltIn_Print_Titles_23" localSheetId="5">#REF!</definedName>
    <definedName name="Excel_BuiltIn_Print_Titles_23">#REF!</definedName>
    <definedName name="Excel_BuiltIn_Print_Titles_3">'[143]COSTOS OFICINA'!#REF!</definedName>
    <definedName name="Excel_BuiltIn_Print_Titles_4" localSheetId="3">#REF!</definedName>
    <definedName name="Excel_BuiltIn_Print_Titles_4" localSheetId="5">#REF!</definedName>
    <definedName name="Excel_BuiltIn_Print_Titles_4">#REF!</definedName>
    <definedName name="Excel_BuiltIn_Print_Titles_5">'[114]VEA 374'!#REF!</definedName>
    <definedName name="Excel_BuiltIn_Print_Titles_5_XX">'[114]VEA 374'!#REF!</definedName>
    <definedName name="Excel_BuiltIn_Print_Titles_6" localSheetId="3">#REF!</definedName>
    <definedName name="Excel_BuiltIn_Print_Titles_6" localSheetId="5">#REF!</definedName>
    <definedName name="Excel_BuiltIn_Print_Titles_6">#REF!</definedName>
    <definedName name="Excel_BuiltIn_Print_Titles_7">[114]HFB024!#REF!</definedName>
    <definedName name="Excel_BuiltIn_Print_Titles_8" localSheetId="3">#REF!</definedName>
    <definedName name="Excel_BuiltIn_Print_Titles_8" localSheetId="5">#REF!</definedName>
    <definedName name="Excel_BuiltIn_Print_Titles_8">#REF!</definedName>
    <definedName name="Excel_BuiltIn_Print_Titles_9">[114]PAJ825!#REF!</definedName>
    <definedName name="Exchange_Rate" localSheetId="3">#REF!</definedName>
    <definedName name="Exchange_Rate" localSheetId="5">#REF!</definedName>
    <definedName name="Exchange_Rate">#REF!</definedName>
    <definedName name="exchangerate">[144]Parameters!#REF!</definedName>
    <definedName name="EXCROC">'[145]Análisis de precios'!$H$52</definedName>
    <definedName name="Executivepb" localSheetId="3" hidden="1">#REF!</definedName>
    <definedName name="Executivepb" localSheetId="5" hidden="1">#REF!</definedName>
    <definedName name="Executivepb" hidden="1">#REF!</definedName>
    <definedName name="ExistAge" localSheetId="3">#REF!</definedName>
    <definedName name="ExistAge" localSheetId="5">#REF!</definedName>
    <definedName name="ExistAge">#REF!</definedName>
    <definedName name="ExistFleet" localSheetId="3">#REF!</definedName>
    <definedName name="ExistFleet" localSheetId="5">#REF!</definedName>
    <definedName name="ExistFleet">#REF!</definedName>
    <definedName name="EXP">#REF!</definedName>
    <definedName name="expl1">[18]Gastos!#REF!</definedName>
    <definedName name="ExRateAus">[146]ProjectParameters!$G$18</definedName>
    <definedName name="ExRateCountry">[146]ProjectParameters!$B$18:$B$22</definedName>
    <definedName name="ExRates">[146]ProjectParameters!$G$18:$G$22</definedName>
    <definedName name="EXTRA">[9]DATBAND!$D$3:$D$549</definedName>
    <definedName name="Extra_Pay">#REF!</definedName>
    <definedName name="Extracción_IM">#REF!</definedName>
    <definedName name="_xlnm.Extract">#REF!</definedName>
    <definedName name="F.D.CV1_Moisture">#REF!</definedName>
    <definedName name="F.D.CV2_Al">#REF!</definedName>
    <definedName name="F.D.CV2_Co">#REF!</definedName>
    <definedName name="F.D.CV2_DryTonnes">#REF!</definedName>
    <definedName name="F.D.CV2_dtph">#REF!</definedName>
    <definedName name="F.D.CV2_Fe">#REF!</definedName>
    <definedName name="F.D.CV2_Mg">#REF!</definedName>
    <definedName name="F.D.CV2_Ni">#REF!</definedName>
    <definedName name="F.D.CV2_Si">#REF!</definedName>
    <definedName name="F.D.Mill_Availability">#REF!</definedName>
    <definedName name="F.D.Mill_Downtime">#REF!</definedName>
    <definedName name="F.D.Mill_DryTonnes">#REF!</definedName>
    <definedName name="F.D.Mill_DryTph">#REF!</definedName>
    <definedName name="F.D.Mill_PowerDraw">#REF!</definedName>
    <definedName name="F.D.Mill_PowerDrawPerTonne">#REF!</definedName>
    <definedName name="F.D.Mill_Uptime">#REF!</definedName>
    <definedName name="F.D.Mill_Utilization">#REF!</definedName>
    <definedName name="F.D.Mill_WetTonnes">#REF!</definedName>
    <definedName name="F.D.Mill_WetTph">#REF!</definedName>
    <definedName name="F.D.MillFeed_Al">#REF!</definedName>
    <definedName name="F.D.MillFeed_Co">#REF!</definedName>
    <definedName name="F.D.MillFeed_Fe">#REF!</definedName>
    <definedName name="F.D.MillFeed_Mg">#REF!</definedName>
    <definedName name="F.D.MillFeed_Ni">#REF!</definedName>
    <definedName name="F.D.MillFeed_Si">#REF!</definedName>
    <definedName name="F.D.MillH2O_Head">#REF!</definedName>
    <definedName name="F.D.MillH2O_Screen">#REF!</definedName>
    <definedName name="F.D.MillH2O_Total">#REF!</definedName>
    <definedName name="F.D.OreToStorage_Al">#REF!</definedName>
    <definedName name="F.D.OreToStorage_Co">#REF!</definedName>
    <definedName name="F.D.OreToStorage_DryTonnes">#REF!</definedName>
    <definedName name="F.D.OreToStorage_DryTph">#REF!</definedName>
    <definedName name="F.D.OreToStorage_Fe">#REF!</definedName>
    <definedName name="F.D.OreToStorage_Mg">#REF!</definedName>
    <definedName name="F.D.OreToStorage_Ni">#REF!</definedName>
    <definedName name="F.D.OreToStorage_PulpDensity">#REF!</definedName>
    <definedName name="F.D.OreToStorage_PulpYieldStress">#REF!</definedName>
    <definedName name="F.D.OreToStorage_Si">#REF!</definedName>
    <definedName name="F.D.OreToStorage_Tank1Level">#REF!</definedName>
    <definedName name="F.D.OreToStorage_Tank2Level">#REF!</definedName>
    <definedName name="F.D.OreToStorage_Tank3Level">#REF!</definedName>
    <definedName name="F.D.OreToStorage_Tank4Level">#REF!</definedName>
    <definedName name="F.D.OreToStorage_Volume">#REF!</definedName>
    <definedName name="F.D.OreToStorage_VolumePerHr">#REF!</definedName>
    <definedName name="F.M.CV1_Moisture">#REF!</definedName>
    <definedName name="F.M.CV2_Al">#REF!</definedName>
    <definedName name="F.M.CV2_Co">#REF!</definedName>
    <definedName name="F.M.CV2_DryTonnes">#REF!</definedName>
    <definedName name="F.M.CV2_dtph">#REF!</definedName>
    <definedName name="F.M.CV2_Fe">#REF!</definedName>
    <definedName name="F.M.CV2_Mg">#REF!</definedName>
    <definedName name="F.M.CV2_Ni">#REF!</definedName>
    <definedName name="F.M.CV2_Si">#REF!</definedName>
    <definedName name="F.M.Mill_Availability">#REF!</definedName>
    <definedName name="F.M.Mill_Downtime">#REF!</definedName>
    <definedName name="F.M.Mill_DryTonnes">#REF!</definedName>
    <definedName name="F.M.Mill_DryTph">#REF!</definedName>
    <definedName name="F.M.Mill_PowerDraw">#REF!</definedName>
    <definedName name="F.M.Mill_PowerDrawPerTonne">#REF!</definedName>
    <definedName name="F.M.Mill_Uptime">#REF!</definedName>
    <definedName name="F.M.Mill_Utilization">#REF!</definedName>
    <definedName name="F.M.Mill_WetTonnes">#REF!</definedName>
    <definedName name="F.M.Mill_WetTph">#REF!</definedName>
    <definedName name="F.M.MillFeed_Al">#REF!</definedName>
    <definedName name="F.M.MillFeed_Co">#REF!</definedName>
    <definedName name="F.M.MillFeed_Fe">#REF!</definedName>
    <definedName name="F.M.MillFeed_Mg">#REF!</definedName>
    <definedName name="F.M.MillFeed_Ni">#REF!</definedName>
    <definedName name="F.M.MillFeed_Si">#REF!</definedName>
    <definedName name="F.M.MillH2O_Head">#REF!</definedName>
    <definedName name="F.M.MillH2O_Screen">#REF!</definedName>
    <definedName name="F.M.MillH2O_Total">#REF!</definedName>
    <definedName name="F.M.OreToStorage_Al">#REF!</definedName>
    <definedName name="F.M.OreToStorage_Co">#REF!</definedName>
    <definedName name="F.M.OreToStorage_DryTonnes">#REF!</definedName>
    <definedName name="F.M.OreToStorage_DryTph">#REF!</definedName>
    <definedName name="F.M.OreToStorage_Fe">#REF!</definedName>
    <definedName name="F.M.OreToStorage_Mg">#REF!</definedName>
    <definedName name="F.M.OreToStorage_Ni">#REF!</definedName>
    <definedName name="F.M.OreToStorage_PulpDensity">#REF!</definedName>
    <definedName name="F.M.OreToStorage_PulpYieldStress">#REF!</definedName>
    <definedName name="F.M.OreToStorage_Si">#REF!</definedName>
    <definedName name="F.M.OreToStorage_Volume">#REF!</definedName>
    <definedName name="F.M.OreToStorage_VolumePerHr">#REF!</definedName>
    <definedName name="F.Y.CV1_Moisture">#REF!</definedName>
    <definedName name="F.Y.CV2_Al">#REF!</definedName>
    <definedName name="F.Y.CV2_Co">#REF!</definedName>
    <definedName name="F.Y.CV2_DryTonnes">#REF!</definedName>
    <definedName name="F.Y.CV2_dtph">#REF!</definedName>
    <definedName name="F.Y.CV2_Fe">#REF!</definedName>
    <definedName name="F.Y.CV2_Mg">#REF!</definedName>
    <definedName name="F.Y.CV2_Ni">#REF!</definedName>
    <definedName name="F.Y.CV2_Si">#REF!</definedName>
    <definedName name="F.Y.Mill_Availability">#REF!</definedName>
    <definedName name="F.Y.Mill_Downtime">#REF!</definedName>
    <definedName name="F.Y.Mill_DryTonnes">#REF!</definedName>
    <definedName name="F.Y.Mill_DryTph">#REF!</definedName>
    <definedName name="F.Y.Mill_PowerDraw">#REF!</definedName>
    <definedName name="F.Y.Mill_PowerDrawPerTonne">#REF!</definedName>
    <definedName name="F.Y.Mill_Uptime">#REF!</definedName>
    <definedName name="F.Y.Mill_Utilization">#REF!</definedName>
    <definedName name="F.Y.Mill_WetTonnes">#REF!</definedName>
    <definedName name="F.Y.Mill_WetTph">#REF!</definedName>
    <definedName name="F.Y.MillFeed_Al">#REF!</definedName>
    <definedName name="F.Y.MillFeed_Co">#REF!</definedName>
    <definedName name="F.Y.MillFeed_Fe">#REF!</definedName>
    <definedName name="F.Y.MillFeed_Mg">#REF!</definedName>
    <definedName name="F.Y.MillFeed_Ni">#REF!</definedName>
    <definedName name="F.Y.MillFeed_Si">#REF!</definedName>
    <definedName name="F.Y.MillH2O_Head">#REF!</definedName>
    <definedName name="F.Y.MillH2O_Screen">#REF!</definedName>
    <definedName name="F.Y.MillH2O_Total">#REF!</definedName>
    <definedName name="F.Y.OreToStorage_Al">#REF!</definedName>
    <definedName name="F.Y.OreToStorage_Co">#REF!</definedName>
    <definedName name="F.Y.OreToStorage_DryTonnes">#REF!</definedName>
    <definedName name="F.Y.OreToStorage_DryTph">#REF!</definedName>
    <definedName name="F.Y.OreToStorage_Fe">#REF!</definedName>
    <definedName name="F.Y.OreToStorage_Mg">#REF!</definedName>
    <definedName name="F.Y.OreToStorage_Ni">#REF!</definedName>
    <definedName name="F.Y.OreToStorage_PulpDensity">#REF!</definedName>
    <definedName name="F.Y.OreToStorage_PulpYieldStress">#REF!</definedName>
    <definedName name="F.Y.OreToStorage_Si">#REF!</definedName>
    <definedName name="F.Y.OreToStorage_Volume">#REF!</definedName>
    <definedName name="F.Y.OreToStorage_VolumePerHr">#REF!</definedName>
    <definedName name="f_INSTAC_AIRE_ACONDICIONADO">#REF!</definedName>
    <definedName name="f_INSTAC_ELECTRICAS_TELEF">#REF!</definedName>
    <definedName name="f_INSTALA_GAS">#REF!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 localSheetId="3" hidden="1">{#N/A,#N/A,FALSE,"VOL695";#N/A,#N/A,FALSE,"anexo1";#N/A,#N/A,FALSE,"anexo2";#N/A,#N/A,FALSE,"anexo3";#N/A,#N/A,FALSE,"anexo4";#N/A,#N/A,FALSE,"anexo5a";#N/A,#N/A,FALSE,"anexo5b";#N/A,#N/A,FALSE,"anexo6a";#N/A,#N/A,FALSE,"anexo6a";#N/A,#N/A,FALSE,"anexo6c";#N/A,#N/A,FALSE,"anexo7a";#N/A,#N/A,FALSE,"anexo7b";#N/A,#N/A,FALSE,"anexo7c"}</definedName>
    <definedName name="FA" localSheetId="5" hidden="1">{#N/A,#N/A,FALSE,"VOL695";#N/A,#N/A,FALSE,"anexo1";#N/A,#N/A,FALSE,"anexo2";#N/A,#N/A,FALSE,"anexo3";#N/A,#N/A,FALSE,"anexo4";#N/A,#N/A,FALSE,"anexo5a";#N/A,#N/A,FALSE,"anexo5b";#N/A,#N/A,FALSE,"anexo6a";#N/A,#N/A,FALSE,"anexo6a";#N/A,#N/A,FALSE,"anexo6c";#N/A,#N/A,FALSE,"anexo7a";#N/A,#N/A,FALSE,"anexo7b";#N/A,#N/A,FALSE,"anexo7c"}</definedName>
    <definedName name="FA" hidden="1">{#N/A,#N/A,FALSE,"VOL695";#N/A,#N/A,FALSE,"anexo1";#N/A,#N/A,FALSE,"anexo2";#N/A,#N/A,FALSE,"anexo3";#N/A,#N/A,FALSE,"anexo4";#N/A,#N/A,FALSE,"anexo5a";#N/A,#N/A,FALSE,"anexo5b";#N/A,#N/A,FALSE,"anexo6a";#N/A,#N/A,FALSE,"anexo6a";#N/A,#N/A,FALSE,"anexo6c";#N/A,#N/A,FALSE,"anexo7a";#N/A,#N/A,FALSE,"anexo7b";#N/A,#N/A,FALSE,"anexo7c"}</definedName>
    <definedName name="FABI" localSheetId="4">Scheduled_Payment+Extra_Payment</definedName>
    <definedName name="FABI" localSheetId="2">Scheduled_Payment+Extra_Payment</definedName>
    <definedName name="FABI" localSheetId="3">Scheduled_Payment+Extra_Payment</definedName>
    <definedName name="FABI" localSheetId="5">Scheduled_Payment+Extra_Payment</definedName>
    <definedName name="FABI">Scheduled_Payment+Extra_Payment</definedName>
    <definedName name="FABIAN">#N/A</definedName>
    <definedName name="FAC" localSheetId="3">#REF!</definedName>
    <definedName name="FAC" localSheetId="5">#REF!</definedName>
    <definedName name="FAC">#REF!</definedName>
    <definedName name="FAC_PRU" localSheetId="3">#REF!</definedName>
    <definedName name="FAC_PRU" localSheetId="5">#REF!</definedName>
    <definedName name="FAC_PRU">#REF!</definedName>
    <definedName name="FacConv">[147]CálculoTarifasMR!$M$1</definedName>
    <definedName name="FACTOR" localSheetId="3">#REF!</definedName>
    <definedName name="FACTOR" localSheetId="5">#REF!</definedName>
    <definedName name="FACTOR">#REF!</definedName>
    <definedName name="factor3" localSheetId="3">#REF!</definedName>
    <definedName name="factor3" localSheetId="5">#REF!</definedName>
    <definedName name="factor3">#REF!</definedName>
    <definedName name="FACTOR4" localSheetId="3">#REF!</definedName>
    <definedName name="FACTOR4" localSheetId="5">#REF!</definedName>
    <definedName name="FACTOR4">#REF!</definedName>
    <definedName name="FACTOR5">#REF!</definedName>
    <definedName name="factorarena">#REF!</definedName>
    <definedName name="Factpb" hidden="1">#REF!</definedName>
    <definedName name="Factpb2" hidden="1">#REF!</definedName>
    <definedName name="factura">[43]SUAZA2!$A$1:$J$13</definedName>
    <definedName name="FACTURADO">'[148]Itemes Renovación'!#REF!</definedName>
    <definedName name="FALTANTES1">'[149]CANT OBRA'!$1:$1048576</definedName>
    <definedName name="FASD" localSheetId="3">#REF!</definedName>
    <definedName name="FASD" localSheetId="5">#REF!</definedName>
    <definedName name="FASD">#REF!</definedName>
    <definedName name="fb" localSheetId="3">#REF!</definedName>
    <definedName name="fb" localSheetId="5">#REF!</definedName>
    <definedName name="fb">#REF!</definedName>
    <definedName name="fcc" localSheetId="3">#REF!</definedName>
    <definedName name="fcc" localSheetId="5">#REF!</definedName>
    <definedName name="fcc">#REF!</definedName>
    <definedName name="fcv">#REF!</definedName>
    <definedName name="fd">'[88]A. P. U.'!#REF!</definedName>
    <definedName name="fda" localSheetId="3">#REF!</definedName>
    <definedName name="fda" localSheetId="5">#REF!</definedName>
    <definedName name="fda">#REF!</definedName>
    <definedName name="fdadsfa" localSheetId="3" hidden="1">{"PRES REHAB ARM-PER POR ITEMS  KM A KM",#N/A,TRUE,"Rehabilitacion Arm-Per"}</definedName>
    <definedName name="fdadsfa" localSheetId="5" hidden="1">{"PRES REHAB ARM-PER POR ITEMS  KM A KM",#N/A,TRUE,"Rehabilitacion Arm-Per"}</definedName>
    <definedName name="fdadsfa" hidden="1">{"PRES REHAB ARM-PER POR ITEMS  KM A KM",#N/A,TRUE,"Rehabilitacion Arm-Per"}</definedName>
    <definedName name="fdbjp" localSheetId="3" hidden="1">{"TAB1",#N/A,TRUE,"GENERAL";"TAB2",#N/A,TRUE,"GENERAL";"TAB3",#N/A,TRUE,"GENERAL";"TAB4",#N/A,TRUE,"GENERAL";"TAB5",#N/A,TRUE,"GENERAL"}</definedName>
    <definedName name="fdbjp" localSheetId="5" hidden="1">{"TAB1",#N/A,TRUE,"GENERAL";"TAB2",#N/A,TRUE,"GENERAL";"TAB3",#N/A,TRUE,"GENERAL";"TAB4",#N/A,TRUE,"GENERAL";"TAB5",#N/A,TRUE,"GENERAL"}</definedName>
    <definedName name="fdbjp" hidden="1">{"TAB1",#N/A,TRUE,"GENERAL";"TAB2",#N/A,TRUE,"GENERAL";"TAB3",#N/A,TRUE,"GENERAL";"TAB4",#N/A,TRUE,"GENERAL";"TAB5",#N/A,TRUE,"GENERAL"}</definedName>
    <definedName name="fdf">#REF!</definedName>
    <definedName name="fdg" localSheetId="3" hidden="1">{"via1",#N/A,TRUE,"general";"via2",#N/A,TRUE,"general";"via3",#N/A,TRUE,"general"}</definedName>
    <definedName name="fdg" localSheetId="5" hidden="1">{"via1",#N/A,TRUE,"general";"via2",#N/A,TRUE,"general";"via3",#N/A,TRUE,"general"}</definedName>
    <definedName name="fdg" hidden="1">{"via1",#N/A,TRUE,"general";"via2",#N/A,TRUE,"general";"via3",#N/A,TRUE,"general"}</definedName>
    <definedName name="FDGD" localSheetId="3" hidden="1">{"TAB1",#N/A,TRUE,"GENERAL";"TAB2",#N/A,TRUE,"GENERAL";"TAB3",#N/A,TRUE,"GENERAL";"TAB4",#N/A,TRUE,"GENERAL";"TAB5",#N/A,TRUE,"GENERAL"}</definedName>
    <definedName name="FDGD" localSheetId="5" hidden="1">{"TAB1",#N/A,TRUE,"GENERAL";"TAB2",#N/A,TRUE,"GENERAL";"TAB3",#N/A,TRUE,"GENERAL";"TAB4",#N/A,TRUE,"GENERAL";"TAB5",#N/A,TRUE,"GENERAL"}</definedName>
    <definedName name="FDGD"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5" hidden="1">{"TAB1",#N/A,TRUE,"GENERAL";"TAB2",#N/A,TRUE,"GENERAL";"TAB3",#N/A,TRUE,"GENERAL";"TAB4",#N/A,TRUE,"GENERAL";"TAB5",#N/A,TRUE,"GENERAL"}</definedName>
    <definedName name="FDGFDBBP" hidden="1">{"TAB1",#N/A,TRUE,"GENERAL";"TAB2",#N/A,TRUE,"GENERAL";"TAB3",#N/A,TRUE,"GENERAL";"TAB4",#N/A,TRUE,"GENERAL";"TAB5",#N/A,TRUE,"GENERAL"}</definedName>
    <definedName name="fdh" localSheetId="3" hidden="1">{"TAB1",#N/A,TRUE,"GENERAL";"TAB2",#N/A,TRUE,"GENERAL";"TAB3",#N/A,TRUE,"GENERAL";"TAB4",#N/A,TRUE,"GENERAL";"TAB5",#N/A,TRUE,"GENERAL"}</definedName>
    <definedName name="fdh" localSheetId="5"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localSheetId="3" hidden="1">{"TAB1",#N/A,TRUE,"GENERAL";"TAB2",#N/A,TRUE,"GENERAL";"TAB3",#N/A,TRUE,"GENERAL";"TAB4",#N/A,TRUE,"GENERAL";"TAB5",#N/A,TRUE,"GENERAL"}</definedName>
    <definedName name="fdsf" localSheetId="5" hidden="1">{"TAB1",#N/A,TRUE,"GENERAL";"TAB2",#N/A,TRUE,"GENERAL";"TAB3",#N/A,TRUE,"GENERAL";"TAB4",#N/A,TRUE,"GENERAL";"TAB5",#N/A,TRUE,"GENERAL"}</definedName>
    <definedName name="fdsf"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5" hidden="1">{"TAB1",#N/A,TRUE,"GENERAL";"TAB2",#N/A,TRUE,"GENERAL";"TAB3",#N/A,TRUE,"GENERAL";"TAB4",#N/A,TRUE,"GENERAL";"TAB5",#N/A,TRUE,"GENERAL"}</definedName>
    <definedName name="fdsfds" hidden="1">{"TAB1",#N/A,TRUE,"GENERAL";"TAB2",#N/A,TRUE,"GENERAL";"TAB3",#N/A,TRUE,"GENERAL";"TAB4",#N/A,TRUE,"GENERAL";"TAB5",#N/A,TRUE,"GENERAL"}</definedName>
    <definedName name="fdsfdsf" localSheetId="3" hidden="1">{"via1",#N/A,TRUE,"general";"via2",#N/A,TRUE,"general";"via3",#N/A,TRUE,"general"}</definedName>
    <definedName name="fdsfdsf" localSheetId="5" hidden="1">{"via1",#N/A,TRUE,"general";"via2",#N/A,TRUE,"general";"via3",#N/A,TRUE,"general"}</definedName>
    <definedName name="fdsfdsf" hidden="1">{"via1",#N/A,TRUE,"general";"via2",#N/A,TRUE,"general";"via3",#N/A,TRUE,"general"}</definedName>
    <definedName name="fdsgfds" localSheetId="3" hidden="1">{"via1",#N/A,TRUE,"general";"via2",#N/A,TRUE,"general";"via3",#N/A,TRUE,"general"}</definedName>
    <definedName name="fdsgfds" localSheetId="5" hidden="1">{"via1",#N/A,TRUE,"general";"via2",#N/A,TRUE,"general";"via3",#N/A,TRUE,"general"}</definedName>
    <definedName name="fdsgfds" hidden="1">{"via1",#N/A,TRUE,"general";"via2",#N/A,TRUE,"general";"via3",#N/A,TRUE,"general"}</definedName>
    <definedName name="fdsgsdfu" localSheetId="3" hidden="1">{"TAB1",#N/A,TRUE,"GENERAL";"TAB2",#N/A,TRUE,"GENERAL";"TAB3",#N/A,TRUE,"GENERAL";"TAB4",#N/A,TRUE,"GENERAL";"TAB5",#N/A,TRUE,"GENERAL"}</definedName>
    <definedName name="fdsgsdfu" localSheetId="5" hidden="1">{"TAB1",#N/A,TRUE,"GENERAL";"TAB2",#N/A,TRUE,"GENERAL";"TAB3",#N/A,TRUE,"GENERAL";"TAB4",#N/A,TRUE,"GENERAL";"TAB5",#N/A,TRUE,"GENERAL"}</definedName>
    <definedName name="fdsgsdfu" hidden="1">{"TAB1",#N/A,TRUE,"GENERAL";"TAB2",#N/A,TRUE,"GENERAL";"TAB3",#N/A,TRUE,"GENERAL";"TAB4",#N/A,TRUE,"GENERAL";"TAB5",#N/A,TRUE,"GENERAL"}</definedName>
    <definedName name="FDSIO" localSheetId="3" hidden="1">{"TAB1",#N/A,TRUE,"GENERAL";"TAB2",#N/A,TRUE,"GENERAL";"TAB3",#N/A,TRUE,"GENERAL";"TAB4",#N/A,TRUE,"GENERAL";"TAB5",#N/A,TRUE,"GENERAL"}</definedName>
    <definedName name="FDSIO" localSheetId="5"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b00">[18]Dólar!#REF!</definedName>
    <definedName name="FEC">'[9]DAT NUC'!$B$2:$B$472</definedName>
    <definedName name="FECH">[9]DATBAND!$B$3:$B$390</definedName>
    <definedName name="FECHA">#REF!</definedName>
    <definedName name="FECHA5">[8]datos!$N$2,[8]datos!$N$2:$N$500</definedName>
    <definedName name="Fechas">#REF!</definedName>
    <definedName name="fer">'[150]Res-Accide-10'!#REF!</definedName>
    <definedName name="ferfer" localSheetId="3" hidden="1">{"via1",#N/A,TRUE,"general";"via2",#N/A,TRUE,"general";"via3",#N/A,TRUE,"general"}</definedName>
    <definedName name="ferfer" localSheetId="5" hidden="1">{"via1",#N/A,TRUE,"general";"via2",#N/A,TRUE,"general";"via3",#N/A,TRUE,"general"}</definedName>
    <definedName name="ferfer" hidden="1">{"via1",#N/A,TRUE,"general";"via2",#N/A,TRUE,"general";"via3",#N/A,TRUE,"general"}</definedName>
    <definedName name="Festivos">'[151]días habiles 2015'!$D$2:$D$21</definedName>
    <definedName name="Fexx">[11]Cálculo!$B$39</definedName>
    <definedName name="FF" localSheetId="3" hidden="1">{#N/A,#N/A,FALSE,"Costos Productos 6A";#N/A,#N/A,FALSE,"Costo Unitario Total H-94-12"}</definedName>
    <definedName name="FF" localSheetId="5" hidden="1">{#N/A,#N/A,FALSE,"Costos Productos 6A";#N/A,#N/A,FALSE,"Costo Unitario Total H-94-12"}</definedName>
    <definedName name="FF" hidden="1">{#N/A,#N/A,FALSE,"Costos Productos 6A";#N/A,#N/A,FALSE,"Costo Unitario Total H-94-12"}</definedName>
    <definedName name="fff" localSheetId="3" hidden="1">{"via1",#N/A,TRUE,"general";"via2",#N/A,TRUE,"general";"via3",#N/A,TRUE,"general"}</definedName>
    <definedName name="fff" localSheetId="5" hidden="1">{"via1",#N/A,TRUE,"general";"via2",#N/A,TRUE,"general";"via3",#N/A,TRUE,"general"}</definedName>
    <definedName name="fff" hidden="1">{"via1",#N/A,TRUE,"general";"via2",#N/A,TRUE,"general";"via3",#N/A,TRUE,"general"}</definedName>
    <definedName name="FFFF" localSheetId="3" hidden="1">{#N/A,#N/A,FALSE,"VOL695";#N/A,#N/A,FALSE,"anexo1";#N/A,#N/A,FALSE,"anexo2";#N/A,#N/A,FALSE,"anexo3";#N/A,#N/A,FALSE,"anexo4";#N/A,#N/A,FALSE,"anexo5a";#N/A,#N/A,FALSE,"anexo5b";#N/A,#N/A,FALSE,"anexo6a";#N/A,#N/A,FALSE,"anexo6a";#N/A,#N/A,FALSE,"anexo6c";#N/A,#N/A,FALSE,"anexo7a";#N/A,#N/A,FALSE,"anexo7b";#N/A,#N/A,FALSE,"anexo7c"}</definedName>
    <definedName name="FFFF" localSheetId="5" hidden="1">{#N/A,#N/A,FALSE,"VOL695";#N/A,#N/A,FALSE,"anexo1";#N/A,#N/A,FALSE,"anexo2";#N/A,#N/A,FALSE,"anexo3";#N/A,#N/A,FALSE,"anexo4";#N/A,#N/A,FALSE,"anexo5a";#N/A,#N/A,FALSE,"anexo5b";#N/A,#N/A,FALSE,"anexo6a";#N/A,#N/A,FALSE,"anexo6a";#N/A,#N/A,FALSE,"anexo6c";#N/A,#N/A,FALSE,"anexo7a";#N/A,#N/A,FALSE,"anexo7b";#N/A,#N/A,FALSE,"anexo7c"}</definedName>
    <definedName name="FFFF" hidden="1">{#N/A,#N/A,FALSE,"VOL695";#N/A,#N/A,FALSE,"anexo1";#N/A,#N/A,FALSE,"anexo2";#N/A,#N/A,FALSE,"anexo3";#N/A,#N/A,FALSE,"anexo4";#N/A,#N/A,FALSE,"anexo5a";#N/A,#N/A,FALSE,"anexo5b";#N/A,#N/A,FALSE,"anexo6a";#N/A,#N/A,FALSE,"anexo6a";#N/A,#N/A,FALSE,"anexo6c";#N/A,#N/A,FALSE,"anexo7a";#N/A,#N/A,FALSE,"anexo7b";#N/A,#N/A,FALSE,"anexo7c"}</definedName>
    <definedName name="ffffd" localSheetId="3" hidden="1">{"via1",#N/A,TRUE,"general";"via2",#N/A,TRUE,"general";"via3",#N/A,TRUE,"general"}</definedName>
    <definedName name="ffffd" localSheetId="5" hidden="1">{"via1",#N/A,TRUE,"general";"via2",#N/A,TRUE,"general";"via3",#N/A,TRUE,"general"}</definedName>
    <definedName name="ffffd" hidden="1">{"via1",#N/A,TRUE,"general";"via2",#N/A,TRUE,"general";"via3",#N/A,TRUE,"general"}</definedName>
    <definedName name="fffffdfdfddf">#REF!</definedName>
    <definedName name="ffffffffffffffff">#REF!</definedName>
    <definedName name="ffffffffffrrrrrrrrrrrrreeeeeeeeeeee">#REF!</definedName>
    <definedName name="fffffft" localSheetId="3" hidden="1">{"TAB1",#N/A,TRUE,"GENERAL";"TAB2",#N/A,TRUE,"GENERAL";"TAB3",#N/A,TRUE,"GENERAL";"TAB4",#N/A,TRUE,"GENERAL";"TAB5",#N/A,TRUE,"GENERAL"}</definedName>
    <definedName name="fffffft" localSheetId="5" hidden="1">{"TAB1",#N/A,TRUE,"GENERAL";"TAB2",#N/A,TRUE,"GENERAL";"TAB3",#N/A,TRUE,"GENERAL";"TAB4",#N/A,TRUE,"GENERAL";"TAB5",#N/A,TRUE,"GENERAL"}</definedName>
    <definedName name="fffffft" hidden="1">{"TAB1",#N/A,TRUE,"GENERAL";"TAB2",#N/A,TRUE,"GENERAL";"TAB3",#N/A,TRUE,"GENERAL";"TAB4",#N/A,TRUE,"GENERAL";"TAB5",#N/A,TRUE,"GENERAL"}</definedName>
    <definedName name="FFFFFHHHHHHH">#REF!</definedName>
    <definedName name="fffffik" localSheetId="3" hidden="1">{"TAB1",#N/A,TRUE,"GENERAL";"TAB2",#N/A,TRUE,"GENERAL";"TAB3",#N/A,TRUE,"GENERAL";"TAB4",#N/A,TRUE,"GENERAL";"TAB5",#N/A,TRUE,"GENERAL"}</definedName>
    <definedName name="fffffik" localSheetId="5" hidden="1">{"TAB1",#N/A,TRUE,"GENERAL";"TAB2",#N/A,TRUE,"GENERAL";"TAB3",#N/A,TRUE,"GENERAL";"TAB4",#N/A,TRUE,"GENERAL";"TAB5",#N/A,TRUE,"GENERAL"}</definedName>
    <definedName name="fffffik"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5" hidden="1">{"TAB1",#N/A,TRUE,"GENERAL";"TAB2",#N/A,TRUE,"GENERAL";"TAB3",#N/A,TRUE,"GENERAL";"TAB4",#N/A,TRUE,"GENERAL";"TAB5",#N/A,TRUE,"GENERAL"}</definedName>
    <definedName name="fffffj" hidden="1">{"TAB1",#N/A,TRUE,"GENERAL";"TAB2",#N/A,TRUE,"GENERAL";"TAB3",#N/A,TRUE,"GENERAL";"TAB4",#N/A,TRUE,"GENERAL";"TAB5",#N/A,TRUE,"GENERAL"}</definedName>
    <definedName name="ffffrd" localSheetId="3" hidden="1">{"via1",#N/A,TRUE,"general";"via2",#N/A,TRUE,"general";"via3",#N/A,TRUE,"general"}</definedName>
    <definedName name="ffffrd" localSheetId="5" hidden="1">{"via1",#N/A,TRUE,"general";"via2",#N/A,TRUE,"general";"via3",#N/A,TRUE,"general"}</definedName>
    <definedName name="ffffrd" hidden="1">{"via1",#N/A,TRUE,"general";"via2",#N/A,TRUE,"general";"via3",#N/A,TRUE,"general"}</definedName>
    <definedName name="ffffy" localSheetId="3" hidden="1">{"TAB1",#N/A,TRUE,"GENERAL";"TAB2",#N/A,TRUE,"GENERAL";"TAB3",#N/A,TRUE,"GENERAL";"TAB4",#N/A,TRUE,"GENERAL";"TAB5",#N/A,TRUE,"GENERAL"}</definedName>
    <definedName name="ffffy" localSheetId="5" hidden="1">{"TAB1",#N/A,TRUE,"GENERAL";"TAB2",#N/A,TRUE,"GENERAL";"TAB3",#N/A,TRUE,"GENERAL";"TAB4",#N/A,TRUE,"GENERAL";"TAB5",#N/A,TRUE,"GENERAL"}</definedName>
    <definedName name="ffffy"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5" hidden="1">{"TAB1",#N/A,TRUE,"GENERAL";"TAB2",#N/A,TRUE,"GENERAL";"TAB3",#N/A,TRUE,"GENERAL";"TAB4",#N/A,TRUE,"GENERAL";"TAB5",#N/A,TRUE,"GENERAL"}</definedName>
    <definedName name="fffrfr" hidden="1">{"TAB1",#N/A,TRUE,"GENERAL";"TAB2",#N/A,TRUE,"GENERAL";"TAB3",#N/A,TRUE,"GENERAL";"TAB4",#N/A,TRUE,"GENERAL";"TAB5",#N/A,TRUE,"GENERAL"}</definedName>
    <definedName name="fffs" localSheetId="3" hidden="1">{"TAB1",#N/A,TRUE,"GENERAL";"TAB2",#N/A,TRUE,"GENERAL";"TAB3",#N/A,TRUE,"GENERAL";"TAB4",#N/A,TRUE,"GENERAL";"TAB5",#N/A,TRUE,"GENERAL"}</definedName>
    <definedName name="fffs" localSheetId="5"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localSheetId="3" hidden="1">{"TAB1",#N/A,TRUE,"GENERAL";"TAB2",#N/A,TRUE,"GENERAL";"TAB3",#N/A,TRUE,"GENERAL";"TAB4",#N/A,TRUE,"GENERAL";"TAB5",#N/A,TRUE,"GENERAL"}</definedName>
    <definedName name="fgdfg" localSheetId="5" hidden="1">{"TAB1",#N/A,TRUE,"GENERAL";"TAB2",#N/A,TRUE,"GENERAL";"TAB3",#N/A,TRUE,"GENERAL";"TAB4",#N/A,TRUE,"GENERAL";"TAB5",#N/A,TRUE,"GENERAL"}</definedName>
    <definedName name="fgdfg" hidden="1">{"TAB1",#N/A,TRUE,"GENERAL";"TAB2",#N/A,TRUE,"GENERAL";"TAB3",#N/A,TRUE,"GENERAL";"TAB4",#N/A,TRUE,"GENERAL";"TAB5",#N/A,TRUE,"GENERAL"}</definedName>
    <definedName name="fgdfsgr" localSheetId="3" hidden="1">{"via1",#N/A,TRUE,"general";"via2",#N/A,TRUE,"general";"via3",#N/A,TRUE,"general"}</definedName>
    <definedName name="fgdfsgr" localSheetId="5" hidden="1">{"via1",#N/A,TRUE,"general";"via2",#N/A,TRUE,"general";"via3",#N/A,TRUE,"general"}</definedName>
    <definedName name="fgdfsgr" hidden="1">{"via1",#N/A,TRUE,"general";"via2",#N/A,TRUE,"general";"via3",#N/A,TRUE,"general"}</definedName>
    <definedName name="fgdsfg" localSheetId="3" hidden="1">{"TAB1",#N/A,TRUE,"GENERAL";"TAB2",#N/A,TRUE,"GENERAL";"TAB3",#N/A,TRUE,"GENERAL";"TAB4",#N/A,TRUE,"GENERAL";"TAB5",#N/A,TRUE,"GENERAL"}</definedName>
    <definedName name="fgdsfg" localSheetId="5" hidden="1">{"TAB1",#N/A,TRUE,"GENERAL";"TAB2",#N/A,TRUE,"GENERAL";"TAB3",#N/A,TRUE,"GENERAL";"TAB4",#N/A,TRUE,"GENERAL";"TAB5",#N/A,TRUE,"GENERAL"}</definedName>
    <definedName name="fgdsfg" hidden="1">{"TAB1",#N/A,TRUE,"GENERAL";"TAB2",#N/A,TRUE,"GENERAL";"TAB3",#N/A,TRUE,"GENERAL";"TAB4",#N/A,TRUE,"GENERAL";"TAB5",#N/A,TRUE,"GENERAL"}</definedName>
    <definedName name="FGFDH" localSheetId="3" hidden="1">{"via1",#N/A,TRUE,"general";"via2",#N/A,TRUE,"general";"via3",#N/A,TRUE,"general"}</definedName>
    <definedName name="FGFDH" localSheetId="5" hidden="1">{"via1",#N/A,TRUE,"general";"via2",#N/A,TRUE,"general";"via3",#N/A,TRUE,"general"}</definedName>
    <definedName name="FGFDH" hidden="1">{"via1",#N/A,TRUE,"general";"via2",#N/A,TRUE,"general";"via3",#N/A,TRUE,"general"}</definedName>
    <definedName name="fgg">#REF!</definedName>
    <definedName name="fgghhj" localSheetId="3" hidden="1">{"via1",#N/A,TRUE,"general";"via2",#N/A,TRUE,"general";"via3",#N/A,TRUE,"general"}</definedName>
    <definedName name="fgghhj" localSheetId="5" hidden="1">{"via1",#N/A,TRUE,"general";"via2",#N/A,TRUE,"general";"via3",#N/A,TRUE,"general"}</definedName>
    <definedName name="fgghhj" hidden="1">{"via1",#N/A,TRUE,"general";"via2",#N/A,TRUE,"general";"via3",#N/A,TRUE,"general"}</definedName>
    <definedName name="FGHFBC" localSheetId="3" hidden="1">{"via1",#N/A,TRUE,"general";"via2",#N/A,TRUE,"general";"via3",#N/A,TRUE,"general"}</definedName>
    <definedName name="FGHFBC" localSheetId="5" hidden="1">{"via1",#N/A,TRUE,"general";"via2",#N/A,TRUE,"general";"via3",#N/A,TRUE,"general"}</definedName>
    <definedName name="FGHFBC" hidden="1">{"via1",#N/A,TRUE,"general";"via2",#N/A,TRUE,"general";"via3",#N/A,TRUE,"general"}</definedName>
    <definedName name="fghfg" localSheetId="3" hidden="1">{"TAB1",#N/A,TRUE,"GENERAL";"TAB2",#N/A,TRUE,"GENERAL";"TAB3",#N/A,TRUE,"GENERAL";"TAB4",#N/A,TRUE,"GENERAL";"TAB5",#N/A,TRUE,"GENERAL"}</definedName>
    <definedName name="fghfg" localSheetId="5" hidden="1">{"TAB1",#N/A,TRUE,"GENERAL";"TAB2",#N/A,TRUE,"GENERAL";"TAB3",#N/A,TRUE,"GENERAL";"TAB4",#N/A,TRUE,"GENERAL";"TAB5",#N/A,TRUE,"GENERAL"}</definedName>
    <definedName name="fghfg" hidden="1">{"TAB1",#N/A,TRUE,"GENERAL";"TAB2",#N/A,TRUE,"GENERAL";"TAB3",#N/A,TRUE,"GENERAL";"TAB4",#N/A,TRUE,"GENERAL";"TAB5",#N/A,TRUE,"GENERAL"}</definedName>
    <definedName name="fghfgh" localSheetId="3" hidden="1">{"via1",#N/A,TRUE,"general";"via2",#N/A,TRUE,"general";"via3",#N/A,TRUE,"general"}</definedName>
    <definedName name="fghfgh" localSheetId="5" hidden="1">{"via1",#N/A,TRUE,"general";"via2",#N/A,TRUE,"general";"via3",#N/A,TRUE,"general"}</definedName>
    <definedName name="fghfgh" hidden="1">{"via1",#N/A,TRUE,"general";"via2",#N/A,TRUE,"general";"via3",#N/A,TRUE,"general"}</definedName>
    <definedName name="FGHFW" localSheetId="3" hidden="1">{"via1",#N/A,TRUE,"general";"via2",#N/A,TRUE,"general";"via3",#N/A,TRUE,"general"}</definedName>
    <definedName name="FGHFW" localSheetId="5" hidden="1">{"via1",#N/A,TRUE,"general";"via2",#N/A,TRUE,"general";"via3",#N/A,TRUE,"general"}</definedName>
    <definedName name="FGHFW" hidden="1">{"via1",#N/A,TRUE,"general";"via2",#N/A,TRUE,"general";"via3",#N/A,TRUE,"general"}</definedName>
    <definedName name="fghhh" localSheetId="3" hidden="1">{"TAB1",#N/A,TRUE,"GENERAL";"TAB2",#N/A,TRUE,"GENERAL";"TAB3",#N/A,TRUE,"GENERAL";"TAB4",#N/A,TRUE,"GENERAL";"TAB5",#N/A,TRUE,"GENERAL"}</definedName>
    <definedName name="fghhh" localSheetId="5" hidden="1">{"TAB1",#N/A,TRUE,"GENERAL";"TAB2",#N/A,TRUE,"GENERAL";"TAB3",#N/A,TRUE,"GENERAL";"TAB4",#N/A,TRUE,"GENERAL";"TAB5",#N/A,TRUE,"GENERAL"}</definedName>
    <definedName name="fghhh" hidden="1">{"TAB1",#N/A,TRUE,"GENERAL";"TAB2",#N/A,TRUE,"GENERAL";"TAB3",#N/A,TRUE,"GENERAL";"TAB4",#N/A,TRUE,"GENERAL";"TAB5",#N/A,TRUE,"GENERAL"}</definedName>
    <definedName name="fghsfgh" localSheetId="3" hidden="1">{"via1",#N/A,TRUE,"general";"via2",#N/A,TRUE,"general";"via3",#N/A,TRUE,"general"}</definedName>
    <definedName name="fghsfgh" localSheetId="5" hidden="1">{"via1",#N/A,TRUE,"general";"via2",#N/A,TRUE,"general";"via3",#N/A,TRUE,"general"}</definedName>
    <definedName name="fghsfgh" hidden="1">{"via1",#N/A,TRUE,"general";"via2",#N/A,TRUE,"general";"via3",#N/A,TRUE,"general"}</definedName>
    <definedName name="fght" localSheetId="3" hidden="1">{"TAB1",#N/A,TRUE,"GENERAL";"TAB2",#N/A,TRUE,"GENERAL";"TAB3",#N/A,TRUE,"GENERAL";"TAB4",#N/A,TRUE,"GENERAL";"TAB5",#N/A,TRUE,"GENERAL"}</definedName>
    <definedName name="fght" localSheetId="5" hidden="1">{"TAB1",#N/A,TRUE,"GENERAL";"TAB2",#N/A,TRUE,"GENERAL";"TAB3",#N/A,TRUE,"GENERAL";"TAB4",#N/A,TRUE,"GENERAL";"TAB5",#N/A,TRUE,"GENERAL"}</definedName>
    <definedName name="fght"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5"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3" hidden="1">{"TAB1",#N/A,TRUE,"GENERAL";"TAB2",#N/A,TRUE,"GENERAL";"TAB3",#N/A,TRUE,"GENERAL";"TAB4",#N/A,TRUE,"GENERAL";"TAB5",#N/A,TRUE,"GENERAL"}</definedName>
    <definedName name="fhfg" localSheetId="5" hidden="1">{"TAB1",#N/A,TRUE,"GENERAL";"TAB2",#N/A,TRUE,"GENERAL";"TAB3",#N/A,TRUE,"GENERAL";"TAB4",#N/A,TRUE,"GENERAL";"TAB5",#N/A,TRUE,"GENERAL"}</definedName>
    <definedName name="fhfg" hidden="1">{"TAB1",#N/A,TRUE,"GENERAL";"TAB2",#N/A,TRUE,"GENERAL";"TAB3",#N/A,TRUE,"GENERAL";"TAB4",#N/A,TRUE,"GENERAL";"TAB5",#N/A,TRUE,"GENERAL"}</definedName>
    <definedName name="fhfgh" localSheetId="3" hidden="1">{"via1",#N/A,TRUE,"general";"via2",#N/A,TRUE,"general";"via3",#N/A,TRUE,"general"}</definedName>
    <definedName name="fhfgh" localSheetId="5" hidden="1">{"via1",#N/A,TRUE,"general";"via2",#N/A,TRUE,"general";"via3",#N/A,TRUE,"general"}</definedName>
    <definedName name="fhfgh" hidden="1">{"via1",#N/A,TRUE,"general";"via2",#N/A,TRUE,"general";"via3",#N/A,TRUE,"general"}</definedName>
    <definedName name="fhg" localSheetId="3" hidden="1">{#N/A,#N/A,TRUE,"1842CWN0"}</definedName>
    <definedName name="fhg" localSheetId="5" hidden="1">{#N/A,#N/A,TRUE,"1842CWN0"}</definedName>
    <definedName name="fhg" hidden="1">{#N/A,#N/A,TRUE,"1842CWN0"}</definedName>
    <definedName name="fhgh" localSheetId="3" hidden="1">{"via1",#N/A,TRUE,"general";"via2",#N/A,TRUE,"general";"via3",#N/A,TRUE,"general"}</definedName>
    <definedName name="fhgh" localSheetId="5" hidden="1">{"via1",#N/A,TRUE,"general";"via2",#N/A,TRUE,"general";"via3",#N/A,TRUE,"general"}</definedName>
    <definedName name="fhgh" hidden="1">{"via1",#N/A,TRUE,"general";"via2",#N/A,TRUE,"general";"via3",#N/A,TRUE,"general"}</definedName>
    <definedName name="fhpltyunh" localSheetId="3" hidden="1">{"via1",#N/A,TRUE,"general";"via2",#N/A,TRUE,"general";"via3",#N/A,TRUE,"general"}</definedName>
    <definedName name="fhpltyunh" localSheetId="5" hidden="1">{"via1",#N/A,TRUE,"general";"via2",#N/A,TRUE,"general";"via3",#N/A,TRUE,"general"}</definedName>
    <definedName name="fhpltyunh" hidden="1">{"via1",#N/A,TRUE,"general";"via2",#N/A,TRUE,"general";"via3",#N/A,TRUE,"general"}</definedName>
    <definedName name="fi">#REF!</definedName>
    <definedName name="filename">MID(CELL("nombrearchivo"),FIND("[",CELL("nombrearchivo")),FIND("]",CELL("nombrearchivo"))-FIND("[",CELL("nombrearchivo"))+1)</definedName>
    <definedName name="Fill" hidden="1">#REF!</definedName>
    <definedName name="fin">#REF!</definedName>
    <definedName name="Fin_de_semana">'[151]días habiles 2015'!$M$1:$M$2</definedName>
    <definedName name="FINAL">[152]FLUJOS!#REF!</definedName>
    <definedName name="Finaliza">#N/A</definedName>
    <definedName name="FINANCIACION" localSheetId="3">[0]!ERR</definedName>
    <definedName name="FINANCIACION" localSheetId="5">[0]!ERR</definedName>
    <definedName name="FINANCIACION">[0]!ERR</definedName>
    <definedName name="Financialpb" localSheetId="3" hidden="1">#REF!</definedName>
    <definedName name="Financialpb" localSheetId="5" hidden="1">#REF!</definedName>
    <definedName name="Financialpb" hidden="1">#REF!</definedName>
    <definedName name="Financialpb2" localSheetId="3" hidden="1">#REF!</definedName>
    <definedName name="Financialpb2" localSheetId="5" hidden="1">#REF!</definedName>
    <definedName name="Financialpb2" hidden="1">#REF!</definedName>
    <definedName name="FixEquip_hrs">'[153]Fixed Plant'!$F$109:$AA$168</definedName>
    <definedName name="fk" localSheetId="3">#REF!</definedName>
    <definedName name="fk" localSheetId="5">#REF!</definedName>
    <definedName name="fk">#REF!</definedName>
    <definedName name="Fleet" localSheetId="3">#REF!</definedName>
    <definedName name="Fleet" localSheetId="5">#REF!</definedName>
    <definedName name="Fleet">#REF!</definedName>
    <definedName name="FleetC" localSheetId="3">#REF!</definedName>
    <definedName name="FleetC" localSheetId="5">#REF!</definedName>
    <definedName name="FleetC">#REF!</definedName>
    <definedName name="fleetRecNo">[154]Fleet!$B$12:$B$80</definedName>
    <definedName name="FleetS" localSheetId="3">#REF!</definedName>
    <definedName name="FleetS" localSheetId="5">#REF!</definedName>
    <definedName name="FleetS">#REF!</definedName>
    <definedName name="FleetW" localSheetId="3">#REF!</definedName>
    <definedName name="FleetW" localSheetId="5">#REF!</definedName>
    <definedName name="FleetW">#REF!</definedName>
    <definedName name="flq" localSheetId="3">#REF!</definedName>
    <definedName name="flq" localSheetId="5">#REF!</definedName>
    <definedName name="flq">#REF!</definedName>
    <definedName name="FlsSumDetail">#REF!</definedName>
    <definedName name="FlsSumHeading">#REF!</definedName>
    <definedName name="FlsTotDetail">#REF!</definedName>
    <definedName name="FlsTotHeading">#REF!</definedName>
    <definedName name="Fluid">'[155]Actual Data (MAP)'!$E$1:$F$8</definedName>
    <definedName name="Flujo">[9]DATOS!$AG$3:$AG$1398</definedName>
    <definedName name="Flujo2">[9]DATOS!$AI$3:$AI$1399</definedName>
    <definedName name="Flujo3">[9]DATOS!$AK$3:$AK$1399</definedName>
    <definedName name="fm" localSheetId="3">#REF!</definedName>
    <definedName name="fm" localSheetId="5">#REF!</definedName>
    <definedName name="fm">#REF!</definedName>
    <definedName name="FOB_POINT" localSheetId="3">#REF!</definedName>
    <definedName name="FOB_POINT" localSheetId="5">#REF!</definedName>
    <definedName name="FOB_POINT">#REF!</definedName>
    <definedName name="Fondo">[9]DATOS!$U$3:$U$1398</definedName>
    <definedName name="forapproval">'[156]LISTS-FOR INTERNAL USE ONLY'!$B$16:$B$25</definedName>
    <definedName name="form">[157]BASE!$C$4:$H$261</definedName>
    <definedName name="form_calcmod">'[158]CALC-MOD'!$C$4:$C$11,'[158]CALC-MOD'!$G$4:$G$11,'[158]CALC-MOD'!$C$16:$C$23,'[158]CALC-MOD'!$G$16:$G$23,'[158]CALC-MOD'!$C$29:$C$36,'[158]CALC-MOD'!$B$43:$B$47</definedName>
    <definedName name="form_cons">[159]CONS!$F$14:$F$81,[159]CONS!$G$13:$G$81,[159]CONS!$G$87:$G$90,[159]CONS!$K$13:$K$22,[159]CONS!$M$13:$M$21</definedName>
    <definedName name="form_desglose" localSheetId="3">#REF!,#REF!</definedName>
    <definedName name="form_desglose" localSheetId="5">#REF!,#REF!</definedName>
    <definedName name="form_desglose">#REF!,#REF!</definedName>
    <definedName name="form_equi">[159]EQUI!$D$15:$E$45,[159]EQUI!$E$46,[159]EQUI!$D$52:$E$86,[159]EQUI!$E$87,[159]EQUI!$D$94:$E$109,[159]EQUI!$E$110,[159]EQUI!$D$116:$E$122,[159]EQUI!$E$123,[159]EQUI!$D$131:$E$136,[159]EQUI!$E$137,[159]EQUI!$E$140,[159]EQUI!$D$146:$E$159,[159]EQUI!$E$161,[159]EQUI!$I$2:$I$14,[159]EQUI!$K$2:$K$13</definedName>
    <definedName name="form_indir">[158]INDIR!$C$17:$M$22,[158]INDIR!$O$17:$P$22,[158]INDIR!$R$17:$R$23,[158]INDIR!$C$25:$M$26,[158]INDIR!$O$25:$P$26,[158]INDIR!$R$25:$R$27,[158]INDIR!$C$32:$M$33,[158]INDIR!$O$32:$P$33,[158]INDIR!$R$32:$R$34,[158]INDIR!$R$37,[158]INDIR!$P$43:$P$49,[158]INDIR!$R$43:$R$50,[158]INDIR!$P$54:$P$59,[158]INDIR!$R$54:$R$60,[158]INDIR!$P$65:$P$67,[158]INDIR!$R$65:$R$68,[158]INDIR!$R$71</definedName>
    <definedName name="form_otrosmod">'[159]OTROS MO'!$C$15:$D$19,'[159]OTROS MO'!$F$15:$G$19,'[159]OTROS MO'!$H$15:$H$20,'[159]OTROS MO'!$F$25:$F$26,'[159]OTROS MO'!$H$25:$H$27,'[159]OTROS MO'!$F$33:$F$34,'[159]OTROS MO'!$H$33:$H$35,'[159]OTROS MO'!$H$38</definedName>
    <definedName name="form_resumen" localSheetId="3">#REF!,#REF!,#REF!,#REF!,#REF!,#REF!,#REF!,#REF!,#REF!,#REF!,#REF!</definedName>
    <definedName name="form_resumen" localSheetId="5">#REF!,#REF!,#REF!,#REF!,#REF!,#REF!,#REF!,#REF!,#REF!,#REF!,#REF!</definedName>
    <definedName name="form_resumen">#REF!,#REF!,#REF!,#REF!,#REF!,#REF!,#REF!,#REF!,#REF!,#REF!,#REF!</definedName>
    <definedName name="form_subcon">#REF!,#REF!</definedName>
    <definedName name="form_superv">[158]SUPERV!$C$17:$L$23,[158]SUPERV!$N$17:$O$23,[158]SUPERV!$Q$17:$Q$24</definedName>
    <definedName name="forma96100" localSheetId="3" hidden="1">{#N/A,#N/A,FALSE,"CIBHA05A";#N/A,#N/A,FALSE,"CIBHA05B"}</definedName>
    <definedName name="forma96100" localSheetId="5" hidden="1">{#N/A,#N/A,FALSE,"CIBHA05A";#N/A,#N/A,FALSE,"CIBHA05B"}</definedName>
    <definedName name="forma96100" hidden="1">{#N/A,#N/A,FALSE,"CIBHA05A";#N/A,#N/A,FALSE,"CIBHA05B"}</definedName>
    <definedName name="fORMA9698" localSheetId="3" hidden="1">{#N/A,#N/A,FALSE,"CIBHA05A";#N/A,#N/A,FALSE,"CIBHA05B"}</definedName>
    <definedName name="fORMA9698" localSheetId="5" hidden="1">{#N/A,#N/A,FALSE,"CIBHA05A";#N/A,#N/A,FALSE,"CIBHA05B"}</definedName>
    <definedName name="fORMA9698" hidden="1">{#N/A,#N/A,FALSE,"CIBHA05A";#N/A,#N/A,FALSE,"CIBHA05B"}</definedName>
    <definedName name="forma9699" localSheetId="3" hidden="1">{#N/A,#N/A,FALSE,"CIBHA05A";#N/A,#N/A,FALSE,"CIBHA05B"}</definedName>
    <definedName name="forma9699" localSheetId="5" hidden="1">{#N/A,#N/A,FALSE,"CIBHA05A";#N/A,#N/A,FALSE,"CIBHA05B"}</definedName>
    <definedName name="forma9699" hidden="1">{#N/A,#N/A,FALSE,"CIBHA05A";#N/A,#N/A,FALSE,"CIBHA05B"}</definedName>
    <definedName name="formadepago">#REF!</definedName>
    <definedName name="FORMALETA">[66]Materiales!$F$37</definedName>
    <definedName name="FORMALETAM2" localSheetId="3">#REF!</definedName>
    <definedName name="FORMALETAM2" localSheetId="5">#REF!</definedName>
    <definedName name="FORMALETAM2">#REF!</definedName>
    <definedName name="Format" localSheetId="3">#REF!</definedName>
    <definedName name="Format" localSheetId="5">#REF!</definedName>
    <definedName name="Format">#REF!</definedName>
    <definedName name="FORMAUNIT" localSheetId="3" hidden="1">{#N/A,#N/A,FALSE,"Costos Productos 6A";#N/A,#N/A,FALSE,"Costo Unitario Total H-94-12"}</definedName>
    <definedName name="FORMAUNIT" localSheetId="5" hidden="1">{#N/A,#N/A,FALSE,"Costos Productos 6A";#N/A,#N/A,FALSE,"Costo Unitario Total H-94-12"}</definedName>
    <definedName name="FORMAUNIT" hidden="1">{#N/A,#N/A,FALSE,"Costos Productos 6A";#N/A,#N/A,FALSE,"Costo Unitario Total H-94-12"}</definedName>
    <definedName name="formu">[157]BASE!$C$4:$H$261</definedName>
    <definedName name="formularioCantidades" localSheetId="3">#REF!</definedName>
    <definedName name="formularioCantidades" localSheetId="5">#REF!</definedName>
    <definedName name="formularioCantidades">#REF!</definedName>
    <definedName name="FOTO" localSheetId="3">#REF!</definedName>
    <definedName name="FOTO" localSheetId="5">#REF!</definedName>
    <definedName name="FOTO">#REF!</definedName>
    <definedName name="FOTOS" localSheetId="4">[160]!absc</definedName>
    <definedName name="FOTOS" localSheetId="2">[160]!absc</definedName>
    <definedName name="FOTOS" localSheetId="3">[160]!absc</definedName>
    <definedName name="FOTOS" localSheetId="5">[160]!absc</definedName>
    <definedName name="FOTOS">[160]!absc</definedName>
    <definedName name="fr" localSheetId="3">#REF!</definedName>
    <definedName name="fr" localSheetId="5">#REF!</definedName>
    <definedName name="fr">#REF!</definedName>
    <definedName name="frbgsd" localSheetId="3" hidden="1">{"TAB1",#N/A,TRUE,"GENERAL";"TAB2",#N/A,TRUE,"GENERAL";"TAB3",#N/A,TRUE,"GENERAL";"TAB4",#N/A,TRUE,"GENERAL";"TAB5",#N/A,TRUE,"GENERAL"}</definedName>
    <definedName name="frbgsd" localSheetId="5" hidden="1">{"TAB1",#N/A,TRUE,"GENERAL";"TAB2",#N/A,TRUE,"GENERAL";"TAB3",#N/A,TRUE,"GENERAL";"TAB4",#N/A,TRUE,"GENERAL";"TAB5",#N/A,TRUE,"GENERAL"}</definedName>
    <definedName name="frbgsd" hidden="1">{"TAB1",#N/A,TRUE,"GENERAL";"TAB2",#N/A,TRUE,"GENERAL";"TAB3",#N/A,TRUE,"GENERAL";"TAB4",#N/A,TRUE,"GENERAL";"TAB5",#N/A,TRUE,"GENERAL"}</definedName>
    <definedName name="frdesd">#REF!</definedName>
    <definedName name="FrecInctoMmtoAnno">#REF!</definedName>
    <definedName name="FrecInctoMmtoAno">#REF!</definedName>
    <definedName name="frefr" localSheetId="3" hidden="1">{"via1",#N/A,TRUE,"general";"via2",#N/A,TRUE,"general";"via3",#N/A,TRUE,"general"}</definedName>
    <definedName name="frefr" localSheetId="5" hidden="1">{"via1",#N/A,TRUE,"general";"via2",#N/A,TRUE,"general";"via3",#N/A,TRUE,"general"}</definedName>
    <definedName name="frefr" hidden="1">{"via1",#N/A,TRUE,"general";"via2",#N/A,TRUE,"general";"via3",#N/A,TRUE,"general"}</definedName>
    <definedName name="FRENTES">#REF!</definedName>
    <definedName name="fres">#REF!</definedName>
    <definedName name="frfa" localSheetId="3" hidden="1">{"via1",#N/A,TRUE,"general";"via2",#N/A,TRUE,"general";"via3",#N/A,TRUE,"general"}</definedName>
    <definedName name="frfa" localSheetId="5" hidden="1">{"via1",#N/A,TRUE,"general";"via2",#N/A,TRUE,"general";"via3",#N/A,TRUE,"general"}</definedName>
    <definedName name="frfa" hidden="1">{"via1",#N/A,TRUE,"general";"via2",#N/A,TRUE,"general";"via3",#N/A,TRUE,"general"}</definedName>
    <definedName name="frfr" localSheetId="3" hidden="1">{"TAB1",#N/A,TRUE,"GENERAL";"TAB2",#N/A,TRUE,"GENERAL";"TAB3",#N/A,TRUE,"GENERAL";"TAB4",#N/A,TRUE,"GENERAL";"TAB5",#N/A,TRUE,"GENERAL"}</definedName>
    <definedName name="frfr" localSheetId="5" hidden="1">{"TAB1",#N/A,TRUE,"GENERAL";"TAB2",#N/A,TRUE,"GENERAL";"TAB3",#N/A,TRUE,"GENERAL";"TAB4",#N/A,TRUE,"GENERAL";"TAB5",#N/A,TRUE,"GENERAL"}</definedName>
    <definedName name="frfr" hidden="1">{"TAB1",#N/A,TRUE,"GENERAL";"TAB2",#N/A,TRUE,"GENERAL";"TAB3",#N/A,TRUE,"GENERAL";"TAB4",#N/A,TRUE,"GENERAL";"TAB5",#N/A,TRUE,"GENERAL"}</definedName>
    <definedName name="FSG">#REF!</definedName>
    <definedName name="Ft">#REF!</definedName>
    <definedName name="Fu">[11]Cálculo!$B$40</definedName>
    <definedName name="Fub">[11]Cálculo!$B$36</definedName>
    <definedName name="Fuel">'[97]Budget Assumptions'!$J$3</definedName>
    <definedName name="FuelControl" localSheetId="3">#REF!</definedName>
    <definedName name="FuelControl" localSheetId="5">#REF!</definedName>
    <definedName name="FuelControl">#REF!</definedName>
    <definedName name="FuelCostos" localSheetId="3">#REF!</definedName>
    <definedName name="FuelCostos" localSheetId="5">#REF!</definedName>
    <definedName name="FuelCostos">#REF!</definedName>
    <definedName name="FuelFactorA" localSheetId="3">#REF!</definedName>
    <definedName name="FuelFactorA" localSheetId="5">#REF!</definedName>
    <definedName name="FuelFactorA">#REF!</definedName>
    <definedName name="FuelFactorB">#REF!</definedName>
    <definedName name="FuelMedian">#REF!</definedName>
    <definedName name="FuelPrice">[73]Parameters!$R$18</definedName>
    <definedName name="Full_Print" localSheetId="3">#REF!</definedName>
    <definedName name="Full_Print" localSheetId="5">#REF!</definedName>
    <definedName name="Full_Print">#REF!</definedName>
    <definedName name="Fup">[11]Cálculo!$B$38</definedName>
    <definedName name="fv">#REF!</definedName>
    <definedName name="fwff" localSheetId="3" hidden="1">{"via1",#N/A,TRUE,"general";"via2",#N/A,TRUE,"general";"via3",#N/A,TRUE,"general"}</definedName>
    <definedName name="fwff" localSheetId="5" hidden="1">{"via1",#N/A,TRUE,"general";"via2",#N/A,TRUE,"general";"via3",#N/A,TRUE,"general"}</definedName>
    <definedName name="fwff" hidden="1">{"via1",#N/A,TRUE,"general";"via2",#N/A,TRUE,"general";"via3",#N/A,TRUE,"general"}</definedName>
    <definedName name="fwwe" localSheetId="3" hidden="1">{"via1",#N/A,TRUE,"general";"via2",#N/A,TRUE,"general";"via3",#N/A,TRUE,"general"}</definedName>
    <definedName name="fwwe" localSheetId="5" hidden="1">{"via1",#N/A,TRUE,"general";"via2",#N/A,TRUE,"general";"via3",#N/A,TRUE,"general"}</definedName>
    <definedName name="fwwe" hidden="1">{"via1",#N/A,TRUE,"general";"via2",#N/A,TRUE,"general";"via3",#N/A,TRUE,"general"}</definedName>
    <definedName name="FX">#REF!</definedName>
    <definedName name="fx_rate">[129]Cover!#REF!</definedName>
    <definedName name="fy" localSheetId="3">#REF!</definedName>
    <definedName name="fy" localSheetId="5">#REF!</definedName>
    <definedName name="fy">#REF!</definedName>
    <definedName name="Fyb">[11]Cálculo!$B$35</definedName>
    <definedName name="Fyp">[11]Cálculo!$B$37</definedName>
    <definedName name="fyy">#REF!</definedName>
    <definedName name="G" localSheetId="3" hidden="1">{"krl1",#N/A,FALSE,"kr";"krl2",#N/A,FALSE,"kr";"compara",#N/A,FALSE,"kr";"desconp1",#N/A,FALSE,"kr";"desconp12",#N/A,FALSE,"kr";"krnp1",#N/A,FALSE,"kr";"krnp2",#N/A,FALSE,"kr";"krp12avg",#N/A,FALSE,"kr";"krp1avg",#N/A,FALSE,"kr"}</definedName>
    <definedName name="G" localSheetId="5" hidden="1">{"krl1",#N/A,FALSE,"kr";"krl2",#N/A,FALSE,"kr";"compara",#N/A,FALSE,"kr";"desconp1",#N/A,FALSE,"kr";"desconp12",#N/A,FALSE,"kr";"krnp1",#N/A,FALSE,"kr";"krnp2",#N/A,FALSE,"kr";"krp12avg",#N/A,FALSE,"kr";"krp1avg",#N/A,FALSE,"kr"}</definedName>
    <definedName name="G" hidden="1">{"krl1",#N/A,FALSE,"kr";"krl2",#N/A,FALSE,"kr";"compara",#N/A,FALSE,"kr";"desconp1",#N/A,FALSE,"kr";"desconp12",#N/A,FALSE,"kr";"krnp1",#N/A,FALSE,"kr";"krnp2",#N/A,FALSE,"kr";"krp12avg",#N/A,FALSE,"kr";"krp1avg",#N/A,FALSE,"kr"}</definedName>
    <definedName name="g_CARPINT_METALICA_MADERA">#REF!</definedName>
    <definedName name="Ga">#REF!</definedName>
    <definedName name="GACETA">#REF!</definedName>
    <definedName name="GAJ">#REF!</definedName>
    <definedName name="GANCHO">#REF!</definedName>
    <definedName name="GanSumDetail">#REF!</definedName>
    <definedName name="GanSumHeading">#REF!</definedName>
    <definedName name="GanTotalDetail">#REF!</definedName>
    <definedName name="GanTotalHeading">#REF!</definedName>
    <definedName name="GarantiaExtendida">#REF!</definedName>
    <definedName name="GarantiaExtendidaCostos">#REF!</definedName>
    <definedName name="Gb">#REF!</definedName>
    <definedName name="gbbfghghj" localSheetId="3" hidden="1">{"TAB1",#N/A,TRUE,"GENERAL";"TAB2",#N/A,TRUE,"GENERAL";"TAB3",#N/A,TRUE,"GENERAL";"TAB4",#N/A,TRUE,"GENERAL";"TAB5",#N/A,TRUE,"GENERAL"}</definedName>
    <definedName name="gbbfghghj" localSheetId="5"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d">#REF!</definedName>
    <definedName name="gdj">#REF!</definedName>
    <definedName name="gdt" localSheetId="3" hidden="1">{"TAB1",#N/A,TRUE,"GENERAL";"TAB2",#N/A,TRUE,"GENERAL";"TAB3",#N/A,TRUE,"GENERAL";"TAB4",#N/A,TRUE,"GENERAL";"TAB5",#N/A,TRUE,"GENERAL"}</definedName>
    <definedName name="gdt" localSheetId="5" hidden="1">{"TAB1",#N/A,TRUE,"GENERAL";"TAB2",#N/A,TRUE,"GENERAL";"TAB3",#N/A,TRUE,"GENERAL";"TAB4",#N/A,TRUE,"GENERAL";"TAB5",#N/A,TRUE,"GENERAL"}</definedName>
    <definedName name="gdt" hidden="1">{"TAB1",#N/A,TRUE,"GENERAL";"TAB2",#N/A,TRUE,"GENERAL";"TAB3",#N/A,TRUE,"GENERAL";"TAB4",#N/A,TRUE,"GENERAL";"TAB5",#N/A,TRUE,"GENERAL"}</definedName>
    <definedName name="Ge">#REF!</definedName>
    <definedName name="gecolsa06">[18]Gastos!#REF!</definedName>
    <definedName name="geg" localSheetId="3" hidden="1">{"via1",#N/A,TRUE,"general";"via2",#N/A,TRUE,"general";"via3",#N/A,TRUE,"general"}</definedName>
    <definedName name="geg" localSheetId="5" hidden="1">{"via1",#N/A,TRUE,"general";"via2",#N/A,TRUE,"general";"via3",#N/A,TRUE,"general"}</definedName>
    <definedName name="geg" hidden="1">{"via1",#N/A,TRUE,"general";"via2",#N/A,TRUE,"general";"via3",#N/A,TRUE,"general"}</definedName>
    <definedName name="Geotex">#REF!</definedName>
    <definedName name="gerg" localSheetId="3" hidden="1">{"TAB1",#N/A,TRUE,"GENERAL";"TAB2",#N/A,TRUE,"GENERAL";"TAB3",#N/A,TRUE,"GENERAL";"TAB4",#N/A,TRUE,"GENERAL";"TAB5",#N/A,TRUE,"GENERAL"}</definedName>
    <definedName name="gerg" localSheetId="5" hidden="1">{"TAB1",#N/A,TRUE,"GENERAL";"TAB2",#N/A,TRUE,"GENERAL";"TAB3",#N/A,TRUE,"GENERAL";"TAB4",#N/A,TRUE,"GENERAL";"TAB5",#N/A,TRUE,"GENERAL"}</definedName>
    <definedName name="gerg" hidden="1">{"TAB1",#N/A,TRUE,"GENERAL";"TAB2",#N/A,TRUE,"GENERAL";"TAB3",#N/A,TRUE,"GENERAL";"TAB4",#N/A,TRUE,"GENERAL";"TAB5",#N/A,TRUE,"GENERAL"}</definedName>
    <definedName name="gerg54" localSheetId="3" hidden="1">{"via1",#N/A,TRUE,"general";"via2",#N/A,TRUE,"general";"via3",#N/A,TRUE,"general"}</definedName>
    <definedName name="gerg54" localSheetId="5" hidden="1">{"via1",#N/A,TRUE,"general";"via2",#N/A,TRUE,"general";"via3",#N/A,TRUE,"general"}</definedName>
    <definedName name="gerg54" hidden="1">{"via1",#N/A,TRUE,"general";"via2",#N/A,TRUE,"general";"via3",#N/A,TRUE,"general"}</definedName>
    <definedName name="gergew" localSheetId="3" hidden="1">{"TAB1",#N/A,TRUE,"GENERAL";"TAB2",#N/A,TRUE,"GENERAL";"TAB3",#N/A,TRUE,"GENERAL";"TAB4",#N/A,TRUE,"GENERAL";"TAB5",#N/A,TRUE,"GENERAL"}</definedName>
    <definedName name="gergew" localSheetId="5" hidden="1">{"TAB1",#N/A,TRUE,"GENERAL";"TAB2",#N/A,TRUE,"GENERAL";"TAB3",#N/A,TRUE,"GENERAL";"TAB4",#N/A,TRUE,"GENERAL";"TAB5",#N/A,TRUE,"GENERAL"}</definedName>
    <definedName name="gergew" hidden="1">{"TAB1",#N/A,TRUE,"GENERAL";"TAB2",#N/A,TRUE,"GENERAL";"TAB3",#N/A,TRUE,"GENERAL";"TAB4",#N/A,TRUE,"GENERAL";"TAB5",#N/A,TRUE,"GENERAL"}</definedName>
    <definedName name="gergw" localSheetId="3" hidden="1">{"TAB1",#N/A,TRUE,"GENERAL";"TAB2",#N/A,TRUE,"GENERAL";"TAB3",#N/A,TRUE,"GENERAL";"TAB4",#N/A,TRUE,"GENERAL";"TAB5",#N/A,TRUE,"GENERAL"}</definedName>
    <definedName name="gergw" localSheetId="5" hidden="1">{"TAB1",#N/A,TRUE,"GENERAL";"TAB2",#N/A,TRUE,"GENERAL";"TAB3",#N/A,TRUE,"GENERAL";"TAB4",#N/A,TRUE,"GENERAL";"TAB5",#N/A,TRUE,"GENERAL"}</definedName>
    <definedName name="gergw" hidden="1">{"TAB1",#N/A,TRUE,"GENERAL";"TAB2",#N/A,TRUE,"GENERAL";"TAB3",#N/A,TRUE,"GENERAL";"TAB4",#N/A,TRUE,"GENERAL";"TAB5",#N/A,TRUE,"GENERAL"}</definedName>
    <definedName name="GETCostOutput">#REF!</definedName>
    <definedName name="Gf">#REF!</definedName>
    <definedName name="gfd" localSheetId="3" hidden="1">{"TAB1",#N/A,TRUE,"GENERAL";"TAB2",#N/A,TRUE,"GENERAL";"TAB3",#N/A,TRUE,"GENERAL";"TAB4",#N/A,TRUE,"GENERAL";"TAB5",#N/A,TRUE,"GENERAL"}</definedName>
    <definedName name="gfd" localSheetId="5" hidden="1">{"TAB1",#N/A,TRUE,"GENERAL";"TAB2",#N/A,TRUE,"GENERAL";"TAB3",#N/A,TRUE,"GENERAL";"TAB4",#N/A,TRUE,"GENERAL";"TAB5",#N/A,TRUE,"GENERAL"}</definedName>
    <definedName name="gfd" hidden="1">{"TAB1",#N/A,TRUE,"GENERAL";"TAB2",#N/A,TRUE,"GENERAL";"TAB3",#N/A,TRUE,"GENERAL";"TAB4",#N/A,TRUE,"GENERAL";"TAB5",#N/A,TRUE,"GENERAL"}</definedName>
    <definedName name="gfdg" localSheetId="3" hidden="1">{"via1",#N/A,TRUE,"general";"via2",#N/A,TRUE,"general";"via3",#N/A,TRUE,"general"}</definedName>
    <definedName name="gfdg" localSheetId="5" hidden="1">{"via1",#N/A,TRUE,"general";"via2",#N/A,TRUE,"general";"via3",#N/A,TRUE,"general"}</definedName>
    <definedName name="gfdg" hidden="1">{"via1",#N/A,TRUE,"general";"via2",#N/A,TRUE,"general";"via3",#N/A,TRUE,"general"}</definedName>
    <definedName name="gffgfhhf" localSheetId="3" hidden="1">{#N/A,#N/A,TRUE,"INGENIERIA";#N/A,#N/A,TRUE,"COMPRAS";#N/A,#N/A,TRUE,"DIRECCION";#N/A,#N/A,TRUE,"RESUMEN"}</definedName>
    <definedName name="gffgfhhf" localSheetId="5" hidden="1">{#N/A,#N/A,TRUE,"INGENIERIA";#N/A,#N/A,TRUE,"COMPRAS";#N/A,#N/A,TRUE,"DIRECCION";#N/A,#N/A,TRUE,"RESUMEN"}</definedName>
    <definedName name="gffgfhhf" hidden="1">{#N/A,#N/A,TRUE,"INGENIERIA";#N/A,#N/A,TRUE,"COMPRAS";#N/A,#N/A,TRUE,"DIRECCION";#N/A,#N/A,TRUE,"RESUMEN"}</definedName>
    <definedName name="gfgfgr" localSheetId="3" hidden="1">{"via1",#N/A,TRUE,"general";"via2",#N/A,TRUE,"general";"via3",#N/A,TRUE,"general"}</definedName>
    <definedName name="gfgfgr" localSheetId="5" hidden="1">{"via1",#N/A,TRUE,"general";"via2",#N/A,TRUE,"general";"via3",#N/A,TRUE,"general"}</definedName>
    <definedName name="gfgfgr" hidden="1">{"via1",#N/A,TRUE,"general";"via2",#N/A,TRUE,"general";"via3",#N/A,TRUE,"general"}</definedName>
    <definedName name="gfhf" localSheetId="3" hidden="1">{"via1",#N/A,TRUE,"general";"via2",#N/A,TRUE,"general";"via3",#N/A,TRUE,"general"}</definedName>
    <definedName name="gfhf" localSheetId="5" hidden="1">{"via1",#N/A,TRUE,"general";"via2",#N/A,TRUE,"general";"via3",#N/A,TRUE,"general"}</definedName>
    <definedName name="gfhf" hidden="1">{"via1",#N/A,TRUE,"general";"via2",#N/A,TRUE,"general";"via3",#N/A,TRUE,"general"}</definedName>
    <definedName name="gfhfdh" localSheetId="3" hidden="1">{"TAB1",#N/A,TRUE,"GENERAL";"TAB2",#N/A,TRUE,"GENERAL";"TAB3",#N/A,TRUE,"GENERAL";"TAB4",#N/A,TRUE,"GENERAL";"TAB5",#N/A,TRUE,"GENERAL"}</definedName>
    <definedName name="gfhfdh" localSheetId="5" hidden="1">{"TAB1",#N/A,TRUE,"GENERAL";"TAB2",#N/A,TRUE,"GENERAL";"TAB3",#N/A,TRUE,"GENERAL";"TAB4",#N/A,TRUE,"GENERAL";"TAB5",#N/A,TRUE,"GENERAL"}</definedName>
    <definedName name="gfhfdh"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5" hidden="1">{"TAB1",#N/A,TRUE,"GENERAL";"TAB2",#N/A,TRUE,"GENERAL";"TAB3",#N/A,TRUE,"GENERAL";"TAB4",#N/A,TRUE,"GENERAL";"TAB5",#N/A,TRUE,"GENERAL"}</definedName>
    <definedName name="gfhgfh"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5" hidden="1">{"TAB1",#N/A,TRUE,"GENERAL";"TAB2",#N/A,TRUE,"GENERAL";"TAB3",#N/A,TRUE,"GENERAL";"TAB4",#N/A,TRUE,"GENERAL";"TAB5",#N/A,TRUE,"GENERAL"}</definedName>
    <definedName name="GFJHGJ" hidden="1">{"TAB1",#N/A,TRUE,"GENERAL";"TAB2",#N/A,TRUE,"GENERAL";"TAB3",#N/A,TRUE,"GENERAL";"TAB4",#N/A,TRUE,"GENERAL";"TAB5",#N/A,TRUE,"GENERAL"}</definedName>
    <definedName name="gfjjh" localSheetId="3" hidden="1">{"via1",#N/A,TRUE,"general";"via2",#N/A,TRUE,"general";"via3",#N/A,TRUE,"general"}</definedName>
    <definedName name="gfjjh" localSheetId="5" hidden="1">{"via1",#N/A,TRUE,"general";"via2",#N/A,TRUE,"general";"via3",#N/A,TRUE,"general"}</definedName>
    <definedName name="gfjjh" hidden="1">{"via1",#N/A,TRUE,"general";"via2",#N/A,TRUE,"general";"via3",#N/A,TRUE,"general"}</definedName>
    <definedName name="gft">#REF!</definedName>
    <definedName name="gfutyj6" localSheetId="3" hidden="1">{"via1",#N/A,TRUE,"general";"via2",#N/A,TRUE,"general";"via3",#N/A,TRUE,"general"}</definedName>
    <definedName name="gfutyj6" localSheetId="5" hidden="1">{"via1",#N/A,TRUE,"general";"via2",#N/A,TRUE,"general";"via3",#N/A,TRUE,"general"}</definedName>
    <definedName name="gfutyj6" hidden="1">{"via1",#N/A,TRUE,"general";"via2",#N/A,TRUE,"general";"via3",#N/A,TRUE,"general"}</definedName>
    <definedName name="Gg">#REF!</definedName>
    <definedName name="ggdr" localSheetId="3" hidden="1">{"via1",#N/A,TRUE,"general";"via2",#N/A,TRUE,"general";"via3",#N/A,TRUE,"general"}</definedName>
    <definedName name="ggdr" localSheetId="5" hidden="1">{"via1",#N/A,TRUE,"general";"via2",#N/A,TRUE,"general";"via3",#N/A,TRUE,"general"}</definedName>
    <definedName name="ggdr" hidden="1">{"via1",#N/A,TRUE,"general";"via2",#N/A,TRUE,"general";"via3",#N/A,TRUE,"general"}</definedName>
    <definedName name="ggerg" localSheetId="3" hidden="1">{"TAB1",#N/A,TRUE,"GENERAL";"TAB2",#N/A,TRUE,"GENERAL";"TAB3",#N/A,TRUE,"GENERAL";"TAB4",#N/A,TRUE,"GENERAL";"TAB5",#N/A,TRUE,"GENERAL"}</definedName>
    <definedName name="ggerg" localSheetId="5" hidden="1">{"TAB1",#N/A,TRUE,"GENERAL";"TAB2",#N/A,TRUE,"GENERAL";"TAB3",#N/A,TRUE,"GENERAL";"TAB4",#N/A,TRUE,"GENERAL";"TAB5",#N/A,TRUE,"GENERAL"}</definedName>
    <definedName name="ggerg" hidden="1">{"TAB1",#N/A,TRUE,"GENERAL";"TAB2",#N/A,TRUE,"GENERAL";"TAB3",#N/A,TRUE,"GENERAL";"TAB4",#N/A,TRUE,"GENERAL";"TAB5",#N/A,TRUE,"GENERAL"}</definedName>
    <definedName name="GGG" localSheetId="3">[0]!ERR</definedName>
    <definedName name="GGG" localSheetId="5">[0]!ERR</definedName>
    <definedName name="GGG">[0]!ERR</definedName>
    <definedName name="gggb" localSheetId="3" hidden="1">{"TAB1",#N/A,TRUE,"GENERAL";"TAB2",#N/A,TRUE,"GENERAL";"TAB3",#N/A,TRUE,"GENERAL";"TAB4",#N/A,TRUE,"GENERAL";"TAB5",#N/A,TRUE,"GENERAL"}</definedName>
    <definedName name="gggb" localSheetId="5" hidden="1">{"TAB1",#N/A,TRUE,"GENERAL";"TAB2",#N/A,TRUE,"GENERAL";"TAB3",#N/A,TRUE,"GENERAL";"TAB4",#N/A,TRUE,"GENERAL";"TAB5",#N/A,TRUE,"GENERAL"}</definedName>
    <definedName name="gggb" hidden="1">{"TAB1",#N/A,TRUE,"GENERAL";"TAB2",#N/A,TRUE,"GENERAL";"TAB3",#N/A,TRUE,"GENERAL";"TAB4",#N/A,TRUE,"GENERAL";"TAB5",#N/A,TRUE,"GENERAL"}</definedName>
    <definedName name="gggg" localSheetId="3" hidden="1">{"via1",#N/A,TRUE,"general";"via2",#N/A,TRUE,"general";"via3",#N/A,TRUE,"general"}</definedName>
    <definedName name="gggg" localSheetId="5" hidden="1">{"via1",#N/A,TRUE,"general";"via2",#N/A,TRUE,"general";"via3",#N/A,TRUE,"general"}</definedName>
    <definedName name="gggg" hidden="1">{"via1",#N/A,TRUE,"general";"via2",#N/A,TRUE,"general";"via3",#N/A,TRUE,"general"}</definedName>
    <definedName name="ggggd" localSheetId="3" hidden="1">{"TAB1",#N/A,TRUE,"GENERAL";"TAB2",#N/A,TRUE,"GENERAL";"TAB3",#N/A,TRUE,"GENERAL";"TAB4",#N/A,TRUE,"GENERAL";"TAB5",#N/A,TRUE,"GENERAL"}</definedName>
    <definedName name="ggggd" localSheetId="5" hidden="1">{"TAB1",#N/A,TRUE,"GENERAL";"TAB2",#N/A,TRUE,"GENERAL";"TAB3",#N/A,TRUE,"GENERAL";"TAB4",#N/A,TRUE,"GENERAL";"TAB5",#N/A,TRUE,"GENERAL"}</definedName>
    <definedName name="ggggd" hidden="1">{"TAB1",#N/A,TRUE,"GENERAL";"TAB2",#N/A,TRUE,"GENERAL";"TAB3",#N/A,TRUE,"GENERAL";"TAB4",#N/A,TRUE,"GENERAL";"TAB5",#N/A,TRUE,"GENERAL"}</definedName>
    <definedName name="gggggddd">#REF!</definedName>
    <definedName name="gggggg">#REF!</definedName>
    <definedName name="ggggggg">#REF!</definedName>
    <definedName name="gggggggggggbbbbbbbbbbbbbb" hidden="1">#REF!</definedName>
    <definedName name="GGGGGGGGGGGGG">#REF!</definedName>
    <definedName name="GGGGGGGGGGGGGGGGG">#REF!</definedName>
    <definedName name="GGGGGGGGGTTTTTTTTTTT">#REF!</definedName>
    <definedName name="gggggt" localSheetId="3" hidden="1">{"via1",#N/A,TRUE,"general";"via2",#N/A,TRUE,"general";"via3",#N/A,TRUE,"general"}</definedName>
    <definedName name="gggggt" localSheetId="5" hidden="1">{"via1",#N/A,TRUE,"general";"via2",#N/A,TRUE,"general";"via3",#N/A,TRUE,"general"}</definedName>
    <definedName name="gggggt" hidden="1">{"via1",#N/A,TRUE,"general";"via2",#N/A,TRUE,"general";"via3",#N/A,TRUE,"general"}</definedName>
    <definedName name="gggghn" localSheetId="3" hidden="1">{"TAB1",#N/A,TRUE,"GENERAL";"TAB2",#N/A,TRUE,"GENERAL";"TAB3",#N/A,TRUE,"GENERAL";"TAB4",#N/A,TRUE,"GENERAL";"TAB5",#N/A,TRUE,"GENERAL"}</definedName>
    <definedName name="gggghn" localSheetId="5" hidden="1">{"TAB1",#N/A,TRUE,"GENERAL";"TAB2",#N/A,TRUE,"GENERAL";"TAB3",#N/A,TRUE,"GENERAL";"TAB4",#N/A,TRUE,"GENERAL";"TAB5",#N/A,TRUE,"GENERAL"}</definedName>
    <definedName name="gggghn" hidden="1">{"TAB1",#N/A,TRUE,"GENERAL";"TAB2",#N/A,TRUE,"GENERAL";"TAB3",#N/A,TRUE,"GENERAL";"TAB4",#N/A,TRUE,"GENERAL";"TAB5",#N/A,TRUE,"GENERAL"}</definedName>
    <definedName name="GGGGJJJJKKK">#REF!</definedName>
    <definedName name="ggggt" localSheetId="3" hidden="1">{"TAB1",#N/A,TRUE,"GENERAL";"TAB2",#N/A,TRUE,"GENERAL";"TAB3",#N/A,TRUE,"GENERAL";"TAB4",#N/A,TRUE,"GENERAL";"TAB5",#N/A,TRUE,"GENERAL"}</definedName>
    <definedName name="ggggt" localSheetId="5" hidden="1">{"TAB1",#N/A,TRUE,"GENERAL";"TAB2",#N/A,TRUE,"GENERAL";"TAB3",#N/A,TRUE,"GENERAL";"TAB4",#N/A,TRUE,"GENERAL";"TAB5",#N/A,TRUE,"GENERAL"}</definedName>
    <definedName name="ggggt" hidden="1">{"TAB1",#N/A,TRUE,"GENERAL";"TAB2",#N/A,TRUE,"GENERAL";"TAB3",#N/A,TRUE,"GENERAL";"TAB4",#N/A,TRUE,"GENERAL";"TAB5",#N/A,TRUE,"GENERAL"}</definedName>
    <definedName name="ggggy" localSheetId="3" hidden="1">{"TAB1",#N/A,TRUE,"GENERAL";"TAB2",#N/A,TRUE,"GENERAL";"TAB3",#N/A,TRUE,"GENERAL";"TAB4",#N/A,TRUE,"GENERAL";"TAB5",#N/A,TRUE,"GENERAL"}</definedName>
    <definedName name="ggggy" localSheetId="5" hidden="1">{"TAB1",#N/A,TRUE,"GENERAL";"TAB2",#N/A,TRUE,"GENERAL";"TAB3",#N/A,TRUE,"GENERAL";"TAB4",#N/A,TRUE,"GENERAL";"TAB5",#N/A,TRUE,"GENERAL"}</definedName>
    <definedName name="ggggy" hidden="1">{"TAB1",#N/A,TRUE,"GENERAL";"TAB2",#N/A,TRUE,"GENERAL";"TAB3",#N/A,TRUE,"GENERAL";"TAB4",#N/A,TRUE,"GENERAL";"TAB5",#N/A,TRUE,"GENERAL"}</definedName>
    <definedName name="gggtgd" localSheetId="3" hidden="1">{"via1",#N/A,TRUE,"general";"via2",#N/A,TRUE,"general";"via3",#N/A,TRUE,"general"}</definedName>
    <definedName name="gggtgd" localSheetId="5" hidden="1">{"via1",#N/A,TRUE,"general";"via2",#N/A,TRUE,"general";"via3",#N/A,TRUE,"general"}</definedName>
    <definedName name="gggtgd" hidden="1">{"via1",#N/A,TRUE,"general";"via2",#N/A,TRUE,"general";"via3",#N/A,TRUE,"general"}</definedName>
    <definedName name="ggjgjkg" localSheetId="3" hidden="1">{#N/A,#N/A,TRUE,"1842CWN0"}</definedName>
    <definedName name="ggjgjkg" localSheetId="5" hidden="1">{#N/A,#N/A,TRUE,"1842CWN0"}</definedName>
    <definedName name="ggjgjkg" hidden="1">{#N/A,#N/A,TRUE,"1842CWN0"}</definedName>
    <definedName name="ggtgt" localSheetId="3" hidden="1">{"via1",#N/A,TRUE,"general";"via2",#N/A,TRUE,"general";"via3",#N/A,TRUE,"general"}</definedName>
    <definedName name="ggtgt" localSheetId="5" hidden="1">{"via1",#N/A,TRUE,"general";"via2",#N/A,TRUE,"general";"via3",#N/A,TRUE,"general"}</definedName>
    <definedName name="ggtgt" hidden="1">{"via1",#N/A,TRUE,"general";"via2",#N/A,TRUE,"general";"via3",#N/A,TRUE,"general"}</definedName>
    <definedName name="Gh">#REF!</definedName>
    <definedName name="ghdghuy" localSheetId="3" hidden="1">{"via1",#N/A,TRUE,"general";"via2",#N/A,TRUE,"general";"via3",#N/A,TRUE,"general"}</definedName>
    <definedName name="ghdghuy" localSheetId="5" hidden="1">{"via1",#N/A,TRUE,"general";"via2",#N/A,TRUE,"general";"via3",#N/A,TRUE,"general"}</definedName>
    <definedName name="ghdghuy" hidden="1">{"via1",#N/A,TRUE,"general";"via2",#N/A,TRUE,"general";"via3",#N/A,TRUE,"general"}</definedName>
    <definedName name="GHDP" localSheetId="3" hidden="1">{"via1",#N/A,TRUE,"general";"via2",#N/A,TRUE,"general";"via3",#N/A,TRUE,"general"}</definedName>
    <definedName name="GHDP" localSheetId="5" hidden="1">{"via1",#N/A,TRUE,"general";"via2",#N/A,TRUE,"general";"via3",#N/A,TRUE,"general"}</definedName>
    <definedName name="GHDP" hidden="1">{"via1",#N/A,TRUE,"general";"via2",#N/A,TRUE,"general";"via3",#N/A,TRUE,"general"}</definedName>
    <definedName name="ghfg" localSheetId="3" hidden="1">{"via1",#N/A,TRUE,"general";"via2",#N/A,TRUE,"general";"via3",#N/A,TRUE,"general"}</definedName>
    <definedName name="ghfg" localSheetId="5" hidden="1">{"via1",#N/A,TRUE,"general";"via2",#N/A,TRUE,"general";"via3",#N/A,TRUE,"general"}</definedName>
    <definedName name="ghfg" hidden="1">{"via1",#N/A,TRUE,"general";"via2",#N/A,TRUE,"general";"via3",#N/A,TRUE,"general"}</definedName>
    <definedName name="GHG">'[161]GENERALIDADES '!$E$9</definedName>
    <definedName name="ghjghj" localSheetId="3" hidden="1">{"TAB1",#N/A,TRUE,"GENERAL";"TAB2",#N/A,TRUE,"GENERAL";"TAB3",#N/A,TRUE,"GENERAL";"TAB4",#N/A,TRUE,"GENERAL";"TAB5",#N/A,TRUE,"GENERAL"}</definedName>
    <definedName name="ghjghj" localSheetId="5" hidden="1">{"TAB1",#N/A,TRUE,"GENERAL";"TAB2",#N/A,TRUE,"GENERAL";"TAB3",#N/A,TRUE,"GENERAL";"TAB4",#N/A,TRUE,"GENERAL";"TAB5",#N/A,TRUE,"GENERAL"}</definedName>
    <definedName name="ghjghj"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5" hidden="1">{"TAB1",#N/A,TRUE,"GENERAL";"TAB2",#N/A,TRUE,"GENERAL";"TAB3",#N/A,TRUE,"GENERAL";"TAB4",#N/A,TRUE,"GENERAL";"TAB5",#N/A,TRUE,"GENERAL"}</definedName>
    <definedName name="GHKJHK" hidden="1">{"TAB1",#N/A,TRUE,"GENERAL";"TAB2",#N/A,TRUE,"GENERAL";"TAB3",#N/A,TRUE,"GENERAL";"TAB4",#N/A,TRUE,"GENERAL";"TAB5",#N/A,TRUE,"GENERAL"}</definedName>
    <definedName name="ghnbbfr" localSheetId="3" hidden="1">{#N/A,#N/A,TRUE,"1842CWN0"}</definedName>
    <definedName name="ghnbbfr" localSheetId="5" hidden="1">{#N/A,#N/A,TRUE,"1842CWN0"}</definedName>
    <definedName name="ghnbbfr" hidden="1">{#N/A,#N/A,TRUE,"1842CWN0"}</definedName>
    <definedName name="ghu">#REF!</definedName>
    <definedName name="Gi">#REF!</definedName>
    <definedName name="gj">#REF!</definedName>
    <definedName name="GJHVCB" localSheetId="3" hidden="1">{"TAB1",#N/A,TRUE,"GENERAL";"TAB2",#N/A,TRUE,"GENERAL";"TAB3",#N/A,TRUE,"GENERAL";"TAB4",#N/A,TRUE,"GENERAL";"TAB5",#N/A,TRUE,"GENERAL"}</definedName>
    <definedName name="GJHVCB" localSheetId="5" hidden="1">{"TAB1",#N/A,TRUE,"GENERAL";"TAB2",#N/A,TRUE,"GENERAL";"TAB3",#N/A,TRUE,"GENERAL";"TAB4",#N/A,TRUE,"GENERAL";"TAB5",#N/A,TRUE,"GENERAL"}</definedName>
    <definedName name="GJHVCB" hidden="1">{"TAB1",#N/A,TRUE,"GENERAL";"TAB2",#N/A,TRUE,"GENERAL";"TAB3",#N/A,TRUE,"GENERAL";"TAB4",#N/A,TRUE,"GENERAL";"TAB5",#N/A,TRUE,"GENERAL"}</definedName>
    <definedName name="Gk">#REF!</definedName>
    <definedName name="GKJDGDIJZ">"Imagen 3"</definedName>
    <definedName name="gl">#REF!</definedName>
    <definedName name="gmt">#REF!</definedName>
    <definedName name="gn">#REF!</definedName>
    <definedName name="gnm">#REF!</definedName>
    <definedName name="gñ">#REF!</definedName>
    <definedName name="gp">#REF!</definedName>
    <definedName name="GPS">#REF!</definedName>
    <definedName name="GPSCostos">#REF!</definedName>
    <definedName name="GRAD">'[9]DAT NUC'!$N$2:$N$514</definedName>
    <definedName name="GRADA">[9]Nucleos!$D$14</definedName>
    <definedName name="gradacion">[9]DATOS!$N$3:$AK$1203</definedName>
    <definedName name="grados" localSheetId="3">#REF!</definedName>
    <definedName name="grados" localSheetId="5">#REF!</definedName>
    <definedName name="grados">#REF!</definedName>
    <definedName name="GRAF1ANO" localSheetId="3" hidden="1">{"via1",#N/A,TRUE,"general";"via2",#N/A,TRUE,"general";"via3",#N/A,TRUE,"general"}</definedName>
    <definedName name="GRAF1ANO" localSheetId="5" hidden="1">{"via1",#N/A,TRUE,"general";"via2",#N/A,TRUE,"general";"via3",#N/A,TRUE,"general"}</definedName>
    <definedName name="GRAF1ANO" hidden="1">{"via1",#N/A,TRUE,"general";"via2",#N/A,TRUE,"general";"via3",#N/A,TRUE,"general"}</definedName>
    <definedName name="GRAF1AÑO" localSheetId="3" hidden="1">{"TAB1",#N/A,TRUE,"GENERAL";"TAB2",#N/A,TRUE,"GENERAL";"TAB3",#N/A,TRUE,"GENERAL";"TAB4",#N/A,TRUE,"GENERAL";"TAB5",#N/A,TRUE,"GENERAL"}</definedName>
    <definedName name="GRAF1AÑO" localSheetId="5"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ma_verde">'[40]LISTADO DE MATERIALES Y EQUIPOS'!$B$128</definedName>
    <definedName name="GRANITO">#REF!</definedName>
    <definedName name="GRANO">#REF!</definedName>
    <definedName name="GRAVILLA">#N/A</definedName>
    <definedName name="GRCHIS0599" localSheetId="3" hidden="1">{#N/A,#N/A,FALSE,"Costos Productos 6A";#N/A,#N/A,FALSE,"Costo Unitario Total H-94-12"}</definedName>
    <definedName name="GRCHIS0599" localSheetId="5" hidden="1">{#N/A,#N/A,FALSE,"Costos Productos 6A";#N/A,#N/A,FALSE,"Costo Unitario Total H-94-12"}</definedName>
    <definedName name="GRCHIS0599" hidden="1">{#N/A,#N/A,FALSE,"Costos Productos 6A";#N/A,#N/A,FALSE,"Costo Unitario Total H-94-12"}</definedName>
    <definedName name="gregds" localSheetId="3" hidden="1">{"TAB1",#N/A,TRUE,"GENERAL";"TAB2",#N/A,TRUE,"GENERAL";"TAB3",#N/A,TRUE,"GENERAL";"TAB4",#N/A,TRUE,"GENERAL";"TAB5",#N/A,TRUE,"GENERAL"}</definedName>
    <definedName name="gregds" localSheetId="5" hidden="1">{"TAB1",#N/A,TRUE,"GENERAL";"TAB2",#N/A,TRUE,"GENERAL";"TAB3",#N/A,TRUE,"GENERAL";"TAB4",#N/A,TRUE,"GENERAL";"TAB5",#N/A,TRUE,"GENERAL"}</definedName>
    <definedName name="gregds"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5" hidden="1">{"TAB1",#N/A,TRUE,"GENERAL";"TAB2",#N/A,TRUE,"GENERAL";"TAB3",#N/A,TRUE,"GENERAL";"TAB4",#N/A,TRUE,"GENERAL";"TAB5",#N/A,TRUE,"GENERAL"}</definedName>
    <definedName name="grehrtyh" hidden="1">{"TAB1",#N/A,TRUE,"GENERAL";"TAB2",#N/A,TRUE,"GENERAL";"TAB3",#N/A,TRUE,"GENERAL";"TAB4",#N/A,TRUE,"GENERAL";"TAB5",#N/A,TRUE,"GENERAL"}</definedName>
    <definedName name="grggwero" localSheetId="3" hidden="1">{"via1",#N/A,TRUE,"general";"via2",#N/A,TRUE,"general";"via3",#N/A,TRUE,"general"}</definedName>
    <definedName name="grggwero" localSheetId="5" hidden="1">{"via1",#N/A,TRUE,"general";"via2",#N/A,TRUE,"general";"via3",#N/A,TRUE,"general"}</definedName>
    <definedName name="grggwero" hidden="1">{"via1",#N/A,TRUE,"general";"via2",#N/A,TRUE,"general";"via3",#N/A,TRUE,"general"}</definedName>
    <definedName name="grl">#REF!</definedName>
    <definedName name="grtyerh" localSheetId="3" hidden="1">{"TAB1",#N/A,TRUE,"GENERAL";"TAB2",#N/A,TRUE,"GENERAL";"TAB3",#N/A,TRUE,"GENERAL";"TAB4",#N/A,TRUE,"GENERAL";"TAB5",#N/A,TRUE,"GENERAL"}</definedName>
    <definedName name="grtyerh" localSheetId="5" hidden="1">{"TAB1",#N/A,TRUE,"GENERAL";"TAB2",#N/A,TRUE,"GENERAL";"TAB3",#N/A,TRUE,"GENERAL";"TAB4",#N/A,TRUE,"GENERAL";"TAB5",#N/A,TRUE,"GENERAL"}</definedName>
    <definedName name="grtyerh" hidden="1">{"TAB1",#N/A,TRUE,"GENERAL";"TAB2",#N/A,TRUE,"GENERAL";"TAB3",#N/A,TRUE,"GENERAL";"TAB4",#N/A,TRUE,"GENERAL";"TAB5",#N/A,TRUE,"GENERAL"}</definedName>
    <definedName name="GRUPO">#REF!</definedName>
    <definedName name="GRUPO1">#REF!</definedName>
    <definedName name="GRUPO123">#REF!</definedName>
    <definedName name="GRUPO13">#REF!</definedName>
    <definedName name="GRUPO2">#REF!</definedName>
    <definedName name="GSDG" localSheetId="3" hidden="1">{"TAB1",#N/A,TRUE,"GENERAL";"TAB2",#N/A,TRUE,"GENERAL";"TAB3",#N/A,TRUE,"GENERAL";"TAB4",#N/A,TRUE,"GENERAL";"TAB5",#N/A,TRUE,"GENERAL"}</definedName>
    <definedName name="GSDG" localSheetId="5" hidden="1">{"TAB1",#N/A,TRUE,"GENERAL";"TAB2",#N/A,TRUE,"GENERAL";"TAB3",#N/A,TRUE,"GENERAL";"TAB4",#N/A,TRUE,"GENERAL";"TAB5",#N/A,TRUE,"GENERAL"}</definedName>
    <definedName name="GSDG" hidden="1">{"TAB1",#N/A,TRUE,"GENERAL";"TAB2",#N/A,TRUE,"GENERAL";"TAB3",#N/A,TRUE,"GENERAL";"TAB4",#N/A,TRUE,"GENERAL";"TAB5",#N/A,TRUE,"GENERAL"}</definedName>
    <definedName name="GSEGSG">#REF!</definedName>
    <definedName name="gsfsf" localSheetId="3" hidden="1">{"via1",#N/A,TRUE,"general";"via2",#N/A,TRUE,"general";"via3",#N/A,TRUE,"general"}</definedName>
    <definedName name="gsfsf" localSheetId="5" hidden="1">{"via1",#N/A,TRUE,"general";"via2",#N/A,TRUE,"general";"via3",#N/A,TRUE,"general"}</definedName>
    <definedName name="gsfsf" hidden="1">{"via1",#N/A,TRUE,"general";"via2",#N/A,TRUE,"general";"via3",#N/A,TRUE,"general"}</definedName>
    <definedName name="GT">[162]BASE!$C$4:$H$255</definedName>
    <definedName name="gte" localSheetId="3">#REF!</definedName>
    <definedName name="gte" localSheetId="5">#REF!</definedName>
    <definedName name="gte">#REF!</definedName>
    <definedName name="gtgt" localSheetId="3" hidden="1">{"via1",#N/A,TRUE,"general";"via2",#N/A,TRUE,"general";"via3",#N/A,TRUE,"general"}</definedName>
    <definedName name="gtgt" localSheetId="5" hidden="1">{"via1",#N/A,TRUE,"general";"via2",#N/A,TRUE,"general";"via3",#N/A,TRUE,"general"}</definedName>
    <definedName name="gtgt" hidden="1">{"via1",#N/A,TRUE,"general";"via2",#N/A,TRUE,"general";"via3",#N/A,TRUE,"general"}</definedName>
    <definedName name="gtgtg" localSheetId="3" hidden="1">{"via1",#N/A,TRUE,"general";"via2",#N/A,TRUE,"general";"via3",#N/A,TRUE,"general"}</definedName>
    <definedName name="gtgtg" localSheetId="5" hidden="1">{"via1",#N/A,TRUE,"general";"via2",#N/A,TRUE,"general";"via3",#N/A,TRUE,"general"}</definedName>
    <definedName name="gtgtg" hidden="1">{"via1",#N/A,TRUE,"general";"via2",#N/A,TRUE,"general";"via3",#N/A,TRUE,"general"}</definedName>
    <definedName name="gtgtgff" localSheetId="3" hidden="1">{"via1",#N/A,TRUE,"general";"via2",#N/A,TRUE,"general";"via3",#N/A,TRUE,"general"}</definedName>
    <definedName name="gtgtgff" localSheetId="5" hidden="1">{"via1",#N/A,TRUE,"general";"via2",#N/A,TRUE,"general";"via3",#N/A,TRUE,"general"}</definedName>
    <definedName name="gtgtgff" hidden="1">{"via1",#N/A,TRUE,"general";"via2",#N/A,TRUE,"general";"via3",#N/A,TRUE,"general"}</definedName>
    <definedName name="gtgtgtgt">#REF!</definedName>
    <definedName name="gtgtgyh" localSheetId="3" hidden="1">{"TAB1",#N/A,TRUE,"GENERAL";"TAB2",#N/A,TRUE,"GENERAL";"TAB3",#N/A,TRUE,"GENERAL";"TAB4",#N/A,TRUE,"GENERAL";"TAB5",#N/A,TRUE,"GENERAL"}</definedName>
    <definedName name="gtgtgyh" localSheetId="5" hidden="1">{"TAB1",#N/A,TRUE,"GENERAL";"TAB2",#N/A,TRUE,"GENERAL";"TAB3",#N/A,TRUE,"GENERAL";"TAB4",#N/A,TRUE,"GENERAL";"TAB5",#N/A,TRUE,"GENERAL"}</definedName>
    <definedName name="gtgtgyh" hidden="1">{"TAB1",#N/A,TRUE,"GENERAL";"TAB2",#N/A,TRUE,"GENERAL";"TAB3",#N/A,TRUE,"GENERAL";"TAB4",#N/A,TRUE,"GENERAL";"TAB5",#N/A,TRUE,"GENERAL"}</definedName>
    <definedName name="gtgth" localSheetId="3" hidden="1">{"TAB1",#N/A,TRUE,"GENERAL";"TAB2",#N/A,TRUE,"GENERAL";"TAB3",#N/A,TRUE,"GENERAL";"TAB4",#N/A,TRUE,"GENERAL";"TAB5",#N/A,TRUE,"GENERAL"}</definedName>
    <definedName name="gtgth" localSheetId="5"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RE">#REF!</definedName>
    <definedName name="guardaescoba">[55]lisprecios!#REF!</definedName>
    <definedName name="gus">#REF!</definedName>
    <definedName name="gustavo">#REF!</definedName>
    <definedName name="GUSTRA">#REF!</definedName>
    <definedName name="GUSTRA2">#REF!</definedName>
    <definedName name="Gv">#REF!</definedName>
    <definedName name="Gw">#REF!</definedName>
    <definedName name="gy">#REF!</definedName>
    <definedName name="h">#REF!</definedName>
    <definedName name="h.EXC">#REF!</definedName>
    <definedName name="H.L._INGENIEROS___API_LTDA">[24]UNIT081!#REF!</definedName>
    <definedName name="h.LOM">#REF!</definedName>
    <definedName name="H.LOMO">[163]TUBERIA!$S$10:$S$14</definedName>
    <definedName name="h.POZ" localSheetId="3">#REF!</definedName>
    <definedName name="h.POZ" localSheetId="5">#REF!</definedName>
    <definedName name="h.POZ">#REF!</definedName>
    <definedName name="h_PISOS_Y_PAVIMENTO" localSheetId="3">#REF!</definedName>
    <definedName name="h_PISOS_Y_PAVIMENTO" localSheetId="5">#REF!</definedName>
    <definedName name="h_PISOS_Y_PAVIMENTO">#REF!</definedName>
    <definedName name="h9h" localSheetId="3" hidden="1">{"via1",#N/A,TRUE,"general";"via2",#N/A,TRUE,"general";"via3",#N/A,TRUE,"general"}</definedName>
    <definedName name="h9h" localSheetId="5" hidden="1">{"via1",#N/A,TRUE,"general";"via2",#N/A,TRUE,"general";"via3",#N/A,TRUE,"general"}</definedName>
    <definedName name="h9h" hidden="1">{"via1",#N/A,TRUE,"general";"via2",#N/A,TRUE,"general";"via3",#N/A,TRUE,"general"}</definedName>
    <definedName name="Ha">#REF!</definedName>
    <definedName name="Hab.predio">#REF!</definedName>
    <definedName name="hab___viv">#REF!</definedName>
    <definedName name="HACER">#REF!</definedName>
    <definedName name="hayud">#REF!</definedName>
    <definedName name="Hb">#REF!</definedName>
    <definedName name="hbfdhrw" localSheetId="3" hidden="1">{"TAB1",#N/A,TRUE,"GENERAL";"TAB2",#N/A,TRUE,"GENERAL";"TAB3",#N/A,TRUE,"GENERAL";"TAB4",#N/A,TRUE,"GENERAL";"TAB5",#N/A,TRUE,"GENERAL"}</definedName>
    <definedName name="hbfdhrw" localSheetId="5" hidden="1">{"TAB1",#N/A,TRUE,"GENERAL";"TAB2",#N/A,TRUE,"GENERAL";"TAB3",#N/A,TRUE,"GENERAL";"TAB4",#N/A,TRUE,"GENERAL";"TAB5",#N/A,TRUE,"GENERAL"}</definedName>
    <definedName name="hbfdhrw" hidden="1">{"TAB1",#N/A,TRUE,"GENERAL";"TAB2",#N/A,TRUE,"GENERAL";"TAB3",#N/A,TRUE,"GENERAL";"TAB4",#N/A,TRUE,"GENERAL";"TAB5",#N/A,TRUE,"GENERAL"}</definedName>
    <definedName name="hc">[29]Dimensiones!$B$10</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AccesoriosPrecPub">#REF!</definedName>
    <definedName name="hcamion">#REF!</definedName>
    <definedName name="hdfh" localSheetId="3" hidden="1">{"via1",#N/A,TRUE,"general";"via2",#N/A,TRUE,"general";"via3",#N/A,TRUE,"general"}</definedName>
    <definedName name="hdfh" localSheetId="5" hidden="1">{"via1",#N/A,TRUE,"general";"via2",#N/A,TRUE,"general";"via3",#N/A,TRUE,"general"}</definedName>
    <definedName name="hdfh" hidden="1">{"via1",#N/A,TRUE,"general";"via2",#N/A,TRUE,"general";"via3",#N/A,TRUE,"general"}</definedName>
    <definedName name="hdfh4" localSheetId="3" hidden="1">{"TAB1",#N/A,TRUE,"GENERAL";"TAB2",#N/A,TRUE,"GENERAL";"TAB3",#N/A,TRUE,"GENERAL";"TAB4",#N/A,TRUE,"GENERAL";"TAB5",#N/A,TRUE,"GENERAL"}</definedName>
    <definedName name="hdfh4" localSheetId="5" hidden="1">{"TAB1",#N/A,TRUE,"GENERAL";"TAB2",#N/A,TRUE,"GENERAL";"TAB3",#N/A,TRUE,"GENERAL";"TAB4",#N/A,TRUE,"GENERAL";"TAB5",#N/A,TRUE,"GENERAL"}</definedName>
    <definedName name="hdfh4"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5" hidden="1">{"TAB1",#N/A,TRUE,"GENERAL";"TAB2",#N/A,TRUE,"GENERAL";"TAB3",#N/A,TRUE,"GENERAL";"TAB4",#N/A,TRUE,"GENERAL";"TAB5",#N/A,TRUE,"GENERAL"}</definedName>
    <definedName name="hdfhwq" hidden="1">{"TAB1",#N/A,TRUE,"GENERAL";"TAB2",#N/A,TRUE,"GENERAL";"TAB3",#N/A,TRUE,"GENERAL";"TAB4",#N/A,TRUE,"GENERAL";"TAB5",#N/A,TRUE,"GENERAL"}</definedName>
    <definedName name="hdgh" localSheetId="3" hidden="1">{"via1",#N/A,TRUE,"general";"via2",#N/A,TRUE,"general";"via3",#N/A,TRUE,"general"}</definedName>
    <definedName name="hdgh" localSheetId="5" hidden="1">{"via1",#N/A,TRUE,"general";"via2",#N/A,TRUE,"general";"via3",#N/A,TRUE,"general"}</definedName>
    <definedName name="hdgh" hidden="1">{"via1",#N/A,TRUE,"general";"via2",#N/A,TRUE,"general";"via3",#N/A,TRUE,"general"}</definedName>
    <definedName name="HDHDFHDHDH">#REF!</definedName>
    <definedName name="hdhf" localSheetId="3" hidden="1">{"TAB1",#N/A,TRUE,"GENERAL";"TAB2",#N/A,TRUE,"GENERAL";"TAB3",#N/A,TRUE,"GENERAL";"TAB4",#N/A,TRUE,"GENERAL";"TAB5",#N/A,TRUE,"GENERAL"}</definedName>
    <definedName name="hdhf" localSheetId="5" hidden="1">{"TAB1",#N/A,TRUE,"GENERAL";"TAB2",#N/A,TRUE,"GENERAL";"TAB3",#N/A,TRUE,"GENERAL";"TAB4",#N/A,TRUE,"GENERAL";"TAB5",#N/A,TRUE,"GENERAL"}</definedName>
    <definedName name="hdhf" hidden="1">{"TAB1",#N/A,TRUE,"GENERAL";"TAB2",#N/A,TRUE,"GENERAL";"TAB3",#N/A,TRUE,"GENERAL";"TAB4",#N/A,TRUE,"GENERAL";"TAB5",#N/A,TRUE,"GENERAL"}</definedName>
    <definedName name="he">#REF!</definedName>
    <definedName name="Header_Row">ROW(#REF!)</definedName>
    <definedName name="hernan">'[148]Itemes Renovación'!#REF!</definedName>
    <definedName name="herr" localSheetId="3">#REF!</definedName>
    <definedName name="herr" localSheetId="5">#REF!</definedName>
    <definedName name="herr">#REF!</definedName>
    <definedName name="HERRAMIENTAS">[164]MATERIALES!$A$13</definedName>
    <definedName name="hfgh" localSheetId="3" hidden="1">{"via1",#N/A,TRUE,"general";"via2",#N/A,TRUE,"general";"via3",#N/A,TRUE,"general"}</definedName>
    <definedName name="hfgh" localSheetId="5" hidden="1">{"via1",#N/A,TRUE,"general";"via2",#N/A,TRUE,"general";"via3",#N/A,TRUE,"general"}</definedName>
    <definedName name="hfgh" hidden="1">{"via1",#N/A,TRUE,"general";"via2",#N/A,TRUE,"general";"via3",#N/A,TRUE,"general"}</definedName>
    <definedName name="hfh" localSheetId="3" hidden="1">{"TAB1",#N/A,TRUE,"GENERAL";"TAB2",#N/A,TRUE,"GENERAL";"TAB3",#N/A,TRUE,"GENERAL";"TAB4",#N/A,TRUE,"GENERAL";"TAB5",#N/A,TRUE,"GENERAL"}</definedName>
    <definedName name="hfh" localSheetId="5" hidden="1">{"TAB1",#N/A,TRUE,"GENERAL";"TAB2",#N/A,TRUE,"GENERAL";"TAB3",#N/A,TRUE,"GENERAL";"TAB4",#N/A,TRUE,"GENERAL";"TAB5",#N/A,TRUE,"GENERAL"}</definedName>
    <definedName name="hfh" hidden="1">{"TAB1",#N/A,TRUE,"GENERAL";"TAB2",#N/A,TRUE,"GENERAL";"TAB3",#N/A,TRUE,"GENERAL";"TAB4",#N/A,TRUE,"GENERAL";"TAB5",#N/A,TRUE,"GENERAL"}</definedName>
    <definedName name="hfhg" localSheetId="3" hidden="1">{"TAB1",#N/A,TRUE,"GENERAL";"TAB2",#N/A,TRUE,"GENERAL";"TAB3",#N/A,TRUE,"GENERAL";"TAB4",#N/A,TRUE,"GENERAL";"TAB5",#N/A,TRUE,"GENERAL"}</definedName>
    <definedName name="hfhg" localSheetId="5" hidden="1">{"TAB1",#N/A,TRUE,"GENERAL";"TAB2",#N/A,TRUE,"GENERAL";"TAB3",#N/A,TRUE,"GENERAL";"TAB4",#N/A,TRUE,"GENERAL";"TAB5",#N/A,TRUE,"GENERAL"}</definedName>
    <definedName name="hfhg" hidden="1">{"TAB1",#N/A,TRUE,"GENERAL";"TAB2",#N/A,TRUE,"GENERAL";"TAB3",#N/A,TRUE,"GENERAL";"TAB4",#N/A,TRUE,"GENERAL";"TAB5",#N/A,TRUE,"GENERAL"}</definedName>
    <definedName name="hft">[29]Dimensiones!$D$9</definedName>
    <definedName name="hfthr" localSheetId="3" hidden="1">{"via1",#N/A,TRUE,"general";"via2",#N/A,TRUE,"general";"via3",#N/A,TRUE,"general"}</definedName>
    <definedName name="hfthr" localSheetId="5" hidden="1">{"via1",#N/A,TRUE,"general";"via2",#N/A,TRUE,"general";"via3",#N/A,TRUE,"general"}</definedName>
    <definedName name="hfthr" hidden="1">{"via1",#N/A,TRUE,"general";"via2",#N/A,TRUE,"general";"via3",#N/A,TRUE,"general"}</definedName>
    <definedName name="HG">#REF!</definedName>
    <definedName name="HGFH" localSheetId="3" hidden="1">{"via1",#N/A,TRUE,"general";"via2",#N/A,TRUE,"general";"via3",#N/A,TRUE,"general"}</definedName>
    <definedName name="HGFH" localSheetId="5" hidden="1">{"via1",#N/A,TRUE,"general";"via2",#N/A,TRUE,"general";"via3",#N/A,TRUE,"general"}</definedName>
    <definedName name="HGFH" hidden="1">{"via1",#N/A,TRUE,"general";"via2",#N/A,TRUE,"general";"via3",#N/A,TRUE,"general"}</definedName>
    <definedName name="hgfhty" localSheetId="3" hidden="1">{"via1",#N/A,TRUE,"general";"via2",#N/A,TRUE,"general";"via3",#N/A,TRUE,"general"}</definedName>
    <definedName name="hgfhty" localSheetId="5" hidden="1">{"via1",#N/A,TRUE,"general";"via2",#N/A,TRUE,"general";"via3",#N/A,TRUE,"general"}</definedName>
    <definedName name="hgfhty" hidden="1">{"via1",#N/A,TRUE,"general";"via2",#N/A,TRUE,"general";"via3",#N/A,TRUE,"general"}</definedName>
    <definedName name="HGHFH7" localSheetId="3" hidden="1">{"TAB1",#N/A,TRUE,"GENERAL";"TAB2",#N/A,TRUE,"GENERAL";"TAB3",#N/A,TRUE,"GENERAL";"TAB4",#N/A,TRUE,"GENERAL";"TAB5",#N/A,TRUE,"GENERAL"}</definedName>
    <definedName name="HGHFH7" localSheetId="5" hidden="1">{"TAB1",#N/A,TRUE,"GENERAL";"TAB2",#N/A,TRUE,"GENERAL";"TAB3",#N/A,TRUE,"GENERAL";"TAB4",#N/A,TRUE,"GENERAL";"TAB5",#N/A,TRUE,"GENERAL"}</definedName>
    <definedName name="HGHFH7" hidden="1">{"TAB1",#N/A,TRUE,"GENERAL";"TAB2",#N/A,TRUE,"GENERAL";"TAB3",#N/A,TRUE,"GENERAL";"TAB4",#N/A,TRUE,"GENERAL";"TAB5",#N/A,TRUE,"GENERAL"}</definedName>
    <definedName name="hghhj" localSheetId="3" hidden="1">{"TAB1",#N/A,TRUE,"GENERAL";"TAB2",#N/A,TRUE,"GENERAL";"TAB3",#N/A,TRUE,"GENERAL";"TAB4",#N/A,TRUE,"GENERAL";"TAB5",#N/A,TRUE,"GENERAL"}</definedName>
    <definedName name="hghhj" localSheetId="5" hidden="1">{"TAB1",#N/A,TRUE,"GENERAL";"TAB2",#N/A,TRUE,"GENERAL";"TAB3",#N/A,TRUE,"GENERAL";"TAB4",#N/A,TRUE,"GENERAL";"TAB5",#N/A,TRUE,"GENERAL"}</definedName>
    <definedName name="hghhj" hidden="1">{"TAB1",#N/A,TRUE,"GENERAL";"TAB2",#N/A,TRUE,"GENERAL";"TAB3",#N/A,TRUE,"GENERAL";"TAB4",#N/A,TRUE,"GENERAL";"TAB5",#N/A,TRUE,"GENERAL"}</definedName>
    <definedName name="hghydj" localSheetId="3" hidden="1">{"via1",#N/A,TRUE,"general";"via2",#N/A,TRUE,"general";"via3",#N/A,TRUE,"general"}</definedName>
    <definedName name="hghydj" localSheetId="5" hidden="1">{"via1",#N/A,TRUE,"general";"via2",#N/A,TRUE,"general";"via3",#N/A,TRUE,"general"}</definedName>
    <definedName name="hghydj" hidden="1">{"via1",#N/A,TRUE,"general";"via2",#N/A,TRUE,"general";"via3",#N/A,TRUE,"general"}</definedName>
    <definedName name="hgjfjw" localSheetId="3" hidden="1">{"via1",#N/A,TRUE,"general";"via2",#N/A,TRUE,"general";"via3",#N/A,TRUE,"general"}</definedName>
    <definedName name="hgjfjw" localSheetId="5" hidden="1">{"via1",#N/A,TRUE,"general";"via2",#N/A,TRUE,"general";"via3",#N/A,TRUE,"general"}</definedName>
    <definedName name="hgjfjw" hidden="1">{"via1",#N/A,TRUE,"general";"via2",#N/A,TRUE,"general";"via3",#N/A,TRUE,"general"}</definedName>
    <definedName name="HGJG" localSheetId="3" hidden="1">{"TAB1",#N/A,TRUE,"GENERAL";"TAB2",#N/A,TRUE,"GENERAL";"TAB3",#N/A,TRUE,"GENERAL";"TAB4",#N/A,TRUE,"GENERAL";"TAB5",#N/A,TRUE,"GENERAL"}</definedName>
    <definedName name="HGJG" localSheetId="5" hidden="1">{"TAB1",#N/A,TRUE,"GENERAL";"TAB2",#N/A,TRUE,"GENERAL";"TAB3",#N/A,TRUE,"GENERAL";"TAB4",#N/A,TRUE,"GENERAL";"TAB5",#N/A,TRUE,"GENERAL"}</definedName>
    <definedName name="HGJG" hidden="1">{"TAB1",#N/A,TRUE,"GENERAL";"TAB2",#N/A,TRUE,"GENERAL";"TAB3",#N/A,TRUE,"GENERAL";"TAB4",#N/A,TRUE,"GENERAL";"TAB5",#N/A,TRUE,"GENERAL"}</definedName>
    <definedName name="hgrua">#REF!</definedName>
    <definedName name="hgt">#REF!</definedName>
    <definedName name="hgu">#REF!</definedName>
    <definedName name="HH">#REF!</definedName>
    <definedName name="HHAHHAHAHAHAHH">#REF!</definedName>
    <definedName name="hhg" localSheetId="3" hidden="1">{#N/A,#N/A,TRUE,"1842CWN0"}</definedName>
    <definedName name="hhg" localSheetId="5" hidden="1">{#N/A,#N/A,TRUE,"1842CWN0"}</definedName>
    <definedName name="hhg" hidden="1">{#N/A,#N/A,TRUE,"1842CWN0"}</definedName>
    <definedName name="hhh" localSheetId="3" hidden="1">{"TAB1",#N/A,TRUE,"GENERAL";"TAB2",#N/A,TRUE,"GENERAL";"TAB3",#N/A,TRUE,"GENERAL";"TAB4",#N/A,TRUE,"GENERAL";"TAB5",#N/A,TRUE,"GENERAL"}</definedName>
    <definedName name="hhh" localSheetId="5" hidden="1">{"TAB1",#N/A,TRUE,"GENERAL";"TAB2",#N/A,TRUE,"GENERAL";"TAB3",#N/A,TRUE,"GENERAL";"TAB4",#N/A,TRUE,"GENERAL";"TAB5",#N/A,TRUE,"GENERAL"}</definedName>
    <definedName name="hhh" hidden="1">{"TAB1",#N/A,TRUE,"GENERAL";"TAB2",#N/A,TRUE,"GENERAL";"TAB3",#N/A,TRUE,"GENERAL";"TAB4",#N/A,TRUE,"GENERAL";"TAB5",#N/A,TRUE,"GENERAL"}</definedName>
    <definedName name="hhhh">#REF!</definedName>
    <definedName name="hhhhhh" localSheetId="3" hidden="1">{"via1",#N/A,TRUE,"general";"via2",#N/A,TRUE,"general";"via3",#N/A,TRUE,"general"}</definedName>
    <definedName name="hhhhhh" localSheetId="5" hidden="1">{"via1",#N/A,TRUE,"general";"via2",#N/A,TRUE,"general";"via3",#N/A,TRUE,"general"}</definedName>
    <definedName name="hhhhhh" hidden="1">{"via1",#N/A,TRUE,"general";"via2",#N/A,TRUE,"general";"via3",#N/A,TRUE,"general"}</definedName>
    <definedName name="hhhhhho" localSheetId="3" hidden="1">{"TAB1",#N/A,TRUE,"GENERAL";"TAB2",#N/A,TRUE,"GENERAL";"TAB3",#N/A,TRUE,"GENERAL";"TAB4",#N/A,TRUE,"GENERAL";"TAB5",#N/A,TRUE,"GENERAL"}</definedName>
    <definedName name="hhhhhho" localSheetId="5" hidden="1">{"TAB1",#N/A,TRUE,"GENERAL";"TAB2",#N/A,TRUE,"GENERAL";"TAB3",#N/A,TRUE,"GENERAL";"TAB4",#N/A,TRUE,"GENERAL";"TAB5",#N/A,TRUE,"GENERAL"}</definedName>
    <definedName name="hhhhhho" hidden="1">{"TAB1",#N/A,TRUE,"GENERAL";"TAB2",#N/A,TRUE,"GENERAL";"TAB3",#N/A,TRUE,"GENERAL";"TAB4",#N/A,TRUE,"GENERAL";"TAB5",#N/A,TRUE,"GENERAL"}</definedName>
    <definedName name="HHHHHHTTTTKKKK">#REF!</definedName>
    <definedName name="hhhhhpy" localSheetId="3" hidden="1">{"TAB1",#N/A,TRUE,"GENERAL";"TAB2",#N/A,TRUE,"GENERAL";"TAB3",#N/A,TRUE,"GENERAL";"TAB4",#N/A,TRUE,"GENERAL";"TAB5",#N/A,TRUE,"GENERAL"}</definedName>
    <definedName name="hhhhhpy" localSheetId="5" hidden="1">{"TAB1",#N/A,TRUE,"GENERAL";"TAB2",#N/A,TRUE,"GENERAL";"TAB3",#N/A,TRUE,"GENERAL";"TAB4",#N/A,TRUE,"GENERAL";"TAB5",#N/A,TRUE,"GENERAL"}</definedName>
    <definedName name="hhhhhpy" hidden="1">{"TAB1",#N/A,TRUE,"GENERAL";"TAB2",#N/A,TRUE,"GENERAL";"TAB3",#N/A,TRUE,"GENERAL";"TAB4",#N/A,TRUE,"GENERAL";"TAB5",#N/A,TRUE,"GENERAL"}</definedName>
    <definedName name="hhhhth" localSheetId="3" hidden="1">{"via1",#N/A,TRUE,"general";"via2",#N/A,TRUE,"general";"via3",#N/A,TRUE,"general"}</definedName>
    <definedName name="hhhhth" localSheetId="5" hidden="1">{"via1",#N/A,TRUE,"general";"via2",#N/A,TRUE,"general";"via3",#N/A,TRUE,"general"}</definedName>
    <definedName name="hhhhth" hidden="1">{"via1",#N/A,TRUE,"general";"via2",#N/A,TRUE,"general";"via3",#N/A,TRUE,"general"}</definedName>
    <definedName name="HHHSHSH">#REF!</definedName>
    <definedName name="hhhyhyh" localSheetId="3" hidden="1">{"TAB1",#N/A,TRUE,"GENERAL";"TAB2",#N/A,TRUE,"GENERAL";"TAB3",#N/A,TRUE,"GENERAL";"TAB4",#N/A,TRUE,"GENERAL";"TAB5",#N/A,TRUE,"GENERAL"}</definedName>
    <definedName name="hhhyhyh" localSheetId="5" hidden="1">{"TAB1",#N/A,TRUE,"GENERAL";"TAB2",#N/A,TRUE,"GENERAL";"TAB3",#N/A,TRUE,"GENERAL";"TAB4",#N/A,TRUE,"GENERAL";"TAB5",#N/A,TRUE,"GENERAL"}</definedName>
    <definedName name="hhhyhyh" hidden="1">{"TAB1",#N/A,TRUE,"GENERAL";"TAB2",#N/A,TRUE,"GENERAL";"TAB3",#N/A,TRUE,"GENERAL";"TAB4",#N/A,TRUE,"GENERAL";"TAB5",#N/A,TRUE,"GENERAL"}</definedName>
    <definedName name="hhjh">#REF!</definedName>
    <definedName name="hhtrhreh" localSheetId="3" hidden="1">{"via1",#N/A,TRUE,"general";"via2",#N/A,TRUE,"general";"via3",#N/A,TRUE,"general"}</definedName>
    <definedName name="hhtrhreh" localSheetId="5" hidden="1">{"via1",#N/A,TRUE,"general";"via2",#N/A,TRUE,"general";"via3",#N/A,TRUE,"general"}</definedName>
    <definedName name="hhtrhreh" hidden="1">{"via1",#N/A,TRUE,"general";"via2",#N/A,TRUE,"general";"via3",#N/A,TRUE,"general"}</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DROSELLO_DE_CAUCHO_10_S8">[39]Materiales!#REF!</definedName>
    <definedName name="HIDROSELLO_DE_CAUCHO_12_S8">[39]Materiales!#REF!</definedName>
    <definedName name="HIDROSELLO_DE_CAUCHO_14_S8">[39]Materiales!#REF!</definedName>
    <definedName name="HIDROSELLO_DE_CAUCHO_16_S8">[39]Materiales!#REF!</definedName>
    <definedName name="HIDROSELLO_DE_CAUCHO_18_S8">[39]Materiales!#REF!</definedName>
    <definedName name="HIDROSELLO_DE_CAUCHO_20_S8">[39]Materiales!#REF!</definedName>
    <definedName name="HIDROSELLO_DE_CAUCHO_24_S4">[39]Materiales!#REF!</definedName>
    <definedName name="HIDROSELLO_DE_CAUCHO_27_S4">[39]Materiales!#REF!</definedName>
    <definedName name="HIDROSELLO_DE_CAUCHO_30_S4">[39]Materiales!#REF!</definedName>
    <definedName name="HIDROSELLO_DE_CAUCHO_6_S8">[39]Materiales!#REF!</definedName>
    <definedName name="HIDROSELLO_DE_CAUCHO_8_S8">[39]Materiales!#REF!</definedName>
    <definedName name="HIDROSELLO_S8">[39]Materiales!#REF!</definedName>
    <definedName name="hierro">#REF!</definedName>
    <definedName name="hierro1">#REF!</definedName>
    <definedName name="hierro2">'[102]APU''s'!#REF!</definedName>
    <definedName name="hierro4">'[102]APU''s'!#REF!</definedName>
    <definedName name="HILERAS" localSheetId="3">#REF!</definedName>
    <definedName name="HILERAS" localSheetId="5">#REF!</definedName>
    <definedName name="HILERAS">#REF!</definedName>
    <definedName name="hing" localSheetId="3">#REF!</definedName>
    <definedName name="hing" localSheetId="5">#REF!</definedName>
    <definedName name="hing">#REF!</definedName>
    <definedName name="HISTORICO" localSheetId="3" hidden="1">{#N/A,#N/A,FALSE,"Costos Productos 6A";#N/A,#N/A,FALSE,"Costo Unitario Total H-94-12"}</definedName>
    <definedName name="HISTORICO" localSheetId="5" hidden="1">{#N/A,#N/A,FALSE,"Costos Productos 6A";#N/A,#N/A,FALSE,"Costo Unitario Total H-94-12"}</definedName>
    <definedName name="HISTORICO" hidden="1">{#N/A,#N/A,FALSE,"Costos Productos 6A";#N/A,#N/A,FALSE,"Costo Unitario Total H-94-12"}</definedName>
    <definedName name="HisYear_0" hidden="1">#REF!</definedName>
    <definedName name="HisYear_1" hidden="1">#REF!</definedName>
    <definedName name="HisYear_2" hidden="1">#REF!</definedName>
    <definedName name="HisYear_3" hidden="1">#REF!</definedName>
    <definedName name="hit">[29]Dimensiones!$D$8</definedName>
    <definedName name="HJ">#REF!</definedName>
    <definedName name="hjfg" localSheetId="3" hidden="1">{"via1",#N/A,TRUE,"general";"via2",#N/A,TRUE,"general";"via3",#N/A,TRUE,"general"}</definedName>
    <definedName name="hjfg" localSheetId="5" hidden="1">{"via1",#N/A,TRUE,"general";"via2",#N/A,TRUE,"general";"via3",#N/A,TRUE,"general"}</definedName>
    <definedName name="hjfg" hidden="1">{"via1",#N/A,TRUE,"general";"via2",#N/A,TRUE,"general";"via3",#N/A,TRUE,"general"}</definedName>
    <definedName name="hjgh" localSheetId="3" hidden="1">{"TAB1",#N/A,TRUE,"GENERAL";"TAB2",#N/A,TRUE,"GENERAL";"TAB3",#N/A,TRUE,"GENERAL";"TAB4",#N/A,TRUE,"GENERAL";"TAB5",#N/A,TRUE,"GENERAL"}</definedName>
    <definedName name="hjgh" localSheetId="5" hidden="1">{"TAB1",#N/A,TRUE,"GENERAL";"TAB2",#N/A,TRUE,"GENERAL";"TAB3",#N/A,TRUE,"GENERAL";"TAB4",#N/A,TRUE,"GENERAL";"TAB5",#N/A,TRUE,"GENERAL"}</definedName>
    <definedName name="hjgh" hidden="1">{"TAB1",#N/A,TRUE,"GENERAL";"TAB2",#N/A,TRUE,"GENERAL";"TAB3",#N/A,TRUE,"GENERAL";"TAB4",#N/A,TRUE,"GENERAL";"TAB5",#N/A,TRUE,"GENERAL"}</definedName>
    <definedName name="hjghj" localSheetId="3" hidden="1">{"TAB1",#N/A,TRUE,"GENERAL";"TAB2",#N/A,TRUE,"GENERAL";"TAB3",#N/A,TRUE,"GENERAL";"TAB4",#N/A,TRUE,"GENERAL";"TAB5",#N/A,TRUE,"GENERAL"}</definedName>
    <definedName name="hjghj" localSheetId="5" hidden="1">{"TAB1",#N/A,TRUE,"GENERAL";"TAB2",#N/A,TRUE,"GENERAL";"TAB3",#N/A,TRUE,"GENERAL";"TAB4",#N/A,TRUE,"GENERAL";"TAB5",#N/A,TRUE,"GENERAL"}</definedName>
    <definedName name="hjghj"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5" hidden="1">{"TAB1",#N/A,TRUE,"GENERAL";"TAB2",#N/A,TRUE,"GENERAL";"TAB3",#N/A,TRUE,"GENERAL";"TAB4",#N/A,TRUE,"GENERAL";"TAB5",#N/A,TRUE,"GENERAL"}</definedName>
    <definedName name="hjhjhg" hidden="1">{"TAB1",#N/A,TRUE,"GENERAL";"TAB2",#N/A,TRUE,"GENERAL";"TAB3",#N/A,TRUE,"GENERAL";"TAB4",#N/A,TRUE,"GENERAL";"TAB5",#N/A,TRUE,"GENERAL"}</definedName>
    <definedName name="hjhjhhhhhhhhhhhhh">#REF!</definedName>
    <definedName name="hjhjhj">#REF!</definedName>
    <definedName name="hjhjhjhj">#REF!</definedName>
    <definedName name="hjk">#REF!</definedName>
    <definedName name="HJKH" localSheetId="3" hidden="1">{"via1",#N/A,TRUE,"general";"via2",#N/A,TRUE,"general";"via3",#N/A,TRUE,"general"}</definedName>
    <definedName name="HJKH" localSheetId="5" hidden="1">{"via1",#N/A,TRUE,"general";"via2",#N/A,TRUE,"general";"via3",#N/A,TRUE,"general"}</definedName>
    <definedName name="HJKH" hidden="1">{"via1",#N/A,TRUE,"general";"via2",#N/A,TRUE,"general";"via3",#N/A,TRUE,"general"}</definedName>
    <definedName name="hjkjk" localSheetId="3" hidden="1">{"via1",#N/A,TRUE,"general";"via2",#N/A,TRUE,"general";"via3",#N/A,TRUE,"general"}</definedName>
    <definedName name="hjkjk" localSheetId="5" hidden="1">{"via1",#N/A,TRUE,"general";"via2",#N/A,TRUE,"general";"via3",#N/A,TRUE,"general"}</definedName>
    <definedName name="hjkjk" hidden="1">{"via1",#N/A,TRUE,"general";"via2",#N/A,TRUE,"general";"via3",#N/A,TRUE,"general"}</definedName>
    <definedName name="HK" localSheetId="3">[0]!ERR</definedName>
    <definedName name="HK" localSheetId="5">[0]!ERR</definedName>
    <definedName name="HK">[0]!ERR</definedName>
    <definedName name="hl" localSheetId="3">#REF!</definedName>
    <definedName name="hl" localSheetId="5">#REF!</definedName>
    <definedName name="hl">#REF!</definedName>
    <definedName name="hmont" localSheetId="3">#REF!</definedName>
    <definedName name="hmont" localSheetId="5">#REF!</definedName>
    <definedName name="hmont">#REF!</definedName>
    <definedName name="hn" localSheetId="3" hidden="1">{"TAB1",#N/A,TRUE,"GENERAL";"TAB2",#N/A,TRUE,"GENERAL";"TAB3",#N/A,TRUE,"GENERAL";"TAB4",#N/A,TRUE,"GENERAL";"TAB5",#N/A,TRUE,"GENERAL"}</definedName>
    <definedName name="hn" localSheetId="5" hidden="1">{"TAB1",#N/A,TRUE,"GENERAL";"TAB2",#N/A,TRUE,"GENERAL";"TAB3",#N/A,TRUE,"GENERAL";"TAB4",#N/A,TRUE,"GENERAL";"TAB5",#N/A,TRUE,"GENERAL"}</definedName>
    <definedName name="hn" hidden="1">{"TAB1",#N/A,TRUE,"GENERAL";"TAB2",#N/A,TRUE,"GENERAL";"TAB3",#N/A,TRUE,"GENERAL";"TAB4",#N/A,TRUE,"GENERAL";"TAB5",#N/A,TRUE,"GENERAL"}</definedName>
    <definedName name="hn.ConvertZero1" hidden="1">[165]LTM!$G$461:$J$461,[165]LTM!$G$463:$J$464,[165]LTM!$G$468:$J$469,[165]LTM!$G$473:$J$475,[165]LTM!$G$480:$J$480,[165]LTM!$G$484:$J$485,[165]LTM!$G$490:$J$490,[165]LTM!$G$514:$J$518,[165]LTM!$G$525:$J$526,[165]LTM!$G$532:$J$537</definedName>
    <definedName name="hn.ConvertZero2" hidden="1">[165]LTM!$G$560:$J$560,[165]LTM!$H$590:$J$591,[165]LTM!$H$614:$J$614,[165]LTM!$H$635:$J$636,[165]LTM!$G$676:$J$680,[165]LTM!$G$686:$J$686,[165]LTM!$G$688:$J$694,[165]LTM!$G$681:$J$682</definedName>
    <definedName name="hn.ConvertZero3" hidden="1">[165]LTM!$G$699:$J$706,[165]LTM!$G$710:$J$714,[165]LTM!$G$717:$J$734,[165]LTM!$G$738:$J$738,[165]LTM!$G$745:$J$751</definedName>
    <definedName name="hn.ConvertZero4" hidden="1">[165]LTM!$G$840:$J$840,[165]LTM!$H$1266:$J$1266,[165]LTM!$G$1267:$J$1267,[165]LTM!$G$1454:$J$1461,[165]LTM!$J$1462,[165]LTM!$J$1463,[165]LTM!$G$1468:$J$1469,[165]LTM!$L$1469:$N$1469</definedName>
    <definedName name="hn.ConvertZeroUnhide1" hidden="1">[165]LTM!$G$1469:$J$1469,[165]LTM!$L$1469:$N$1469,[165]LTM!$H$1266:$J$1266</definedName>
    <definedName name="hn.Delete015" hidden="1">'[165]CREDIT STATS'!$B$9:$K$11,'[165]CREDIT STATS'!$O$11:$X$14,'[165]CREDIT STATS'!$B$25:$K$30,'[165]CREDIT STATS'!$O$25:$X$26</definedName>
    <definedName name="hn.DZ_MultByFXRates" hidden="1">[165]DropZone!$B$2:$I$118,[165]DropZone!$B$120:$I$132,[165]DropZone!$B$134:$I$136,[165]DropZone!$B$138:$I$146</definedName>
    <definedName name="hn.ExtDb" hidden="1">FALSE</definedName>
    <definedName name="hn.LTM_MultByFXRates" hidden="1">[165]LTM!$G$461:$N$477,[165]LTM!$G$480:$N$539,[165]LTM!$G$548:$N$667,[165]LTM!$G$676:$N$1266,[165]LTM!$G$1454:$N$1461,[165]LTM!$G$1463:$N$1465,[165]LTM!$G$1468:$N$1469</definedName>
    <definedName name="hn.ModelType" hidden="1">"DEAL"</definedName>
    <definedName name="hn.ModelVersion" hidden="1">1</definedName>
    <definedName name="hn.MultbyFXRates" hidden="1">[165]LTM!$G$461:$N$477,[165]LTM!$G$480:$N$539,[165]LTM!$G$548:$N$667,[165]LTM!$G$676:$N$1266,[165]LTM!$G$1454:$N$1461,[165]LTM!$G$1463:$N$1465,[165]LTM!$G$1468:$N$1469</definedName>
    <definedName name="hn.MultByFXRates1" hidden="1">[165]LTM!$G$461:$G$477,[165]LTM!$G$480:$G$539,[165]LTM!$G$548:$G$562,[165]LTM!$G$676:$G$840,[165]LTM!$G$1454:$G$1469</definedName>
    <definedName name="hn.MultByFXRates2" hidden="1">[165]LTM!$H$461:$H$477,[165]LTM!$H$480:$H$539,[165]LTM!$H$548:$H$667,[165]LTM!$H$676:$H$1266,[165]LTM!$H$1454:$H$1469</definedName>
    <definedName name="hn.MultByFXRates3" hidden="1">[165]LTM!$I$461:$I$477,[165]LTM!$I$480:$I$539,[165]LTM!$I$548:$I$667,[165]LTM!$I$676:$I$1266,[165]LTM!$I$1454:$I$1469</definedName>
    <definedName name="hn.MultbyFxrates4" hidden="1">[165]LTM!$J$461:$J$477,[165]LTM!$J$480:$J$539,[165]LTM!$J$548:$J$668,[165]LTM!$J$676:$J$1266,[165]LTM!$J$1454:$J$1461,[165]LTM!$J$1463:$J$1465,[165]LTM!$J$1468</definedName>
    <definedName name="hn.multbyfxrates5" hidden="1">[165]LTM!$L$461:$L$477,[165]LTM!$L$480:$L$539,[165]LTM!$L$548:$L$562,[165]LTM!$L$676:$L$840,[165]LTM!$L$1454:$L$1469</definedName>
    <definedName name="hn.multbyfxrates6" hidden="1">[165]LTM!$M$461:$M$477,[165]LTM!$M$480:$M$539,[165]LTM!$M$548:$M$668,[165]LTM!$M$676:$M$1266,[165]LTM!$M$1454:$M$1469</definedName>
    <definedName name="hn.multbyfxrates7" hidden="1">[165]LTM!$N$461:$N$477,[165]LTM!$N$480:$N$539,[165]LTM!$N$548:$N$667,[165]LTM!$N$676:$N$1266,[165]LTM!$N$1454:$N$1469</definedName>
    <definedName name="hn.MultByFXRatesBot1" hidden="1">[165]LTM!$G$676:$G$682,[165]LTM!$G$686,[165]LTM!$G$688:$G$694,[165]LTM!$G$699:$G$706,[165]LTM!$G$710:$G$714,[165]LTM!$G$717:$G$734,[165]LTM!$G$738,[165]LTM!$G$738,[165]LTM!$G$745:$G$751,[165]LTM!$G$840,[165]LTM!$G$1454:$G$1461,[165]LTM!$G$1468:$G$1469</definedName>
    <definedName name="hn.MultByFXRatesBot2" hidden="1">[165]LTM!$H$676:$H$682,[165]LTM!$H$686,[165]LTM!$H$688:$H$694,[165]LTM!$H$699:$H$706,[165]LTM!$H$710:$H$714,[165]LTM!$H$717:$H$734,[165]LTM!$H$738,[165]LTM!$H$745:$H$751,[165]LTM!$H$840,[165]LTM!$H$1266,[165]LTM!$H$1454:$H$1461,[165]LTM!$H$1468:$H$1469</definedName>
    <definedName name="hn.MultByFXRatesBot3" hidden="1">[165]LTM!$I$676:$I$682,[165]LTM!$I$686,[165]LTM!$I$688:$I$694,[165]LTM!$I$699:$I$706,[165]LTM!$I$710:$I$714,[165]LTM!$I$717:$I$734,[165]LTM!$I$738,[165]LTM!$I$745:$I$751,[165]LTM!$I$840,[165]LTM!$I$1266,[165]LTM!$I$1454:$I$1461,[165]LTM!$I$1468:$I$1469</definedName>
    <definedName name="hn.MultByFXRatesBot4" hidden="1">[165]LTM!$J$676:$J$682,[165]LTM!$J$686,[165]LTM!$J$688:$J$694,[165]LTM!$J$699:$J$706,[165]LTM!$J$710:$J$714,[165]LTM!$J$717:$J$734,[165]LTM!$J$738,[165]LTM!$J$745:$J$751,[165]LTM!$J$840,[165]LTM!$J$1266,[165]LTM!$J$1454:$J$1461,[165]LTM!$J$1463:$J$1465,[165]LTM!$J$1468</definedName>
    <definedName name="hn.MultByFXRatesBot5" hidden="1">[165]LTM!$L$676:$L$682,[165]LTM!$L$686,[165]LTM!$L$688:$L$694,[165]LTM!$L$699:$L$706,[165]LTM!$L$710:$L$714,[165]LTM!$L$717:$L$734,[165]LTM!$L$738,[165]LTM!$L$745:$L$751,[165]LTM!$L$837:$L$838,[165]LTM!$L$1454:$L$1458,[165]LTM!$L$1468:$L$1469</definedName>
    <definedName name="hn.MultByFXRatesBot6" hidden="1">[165]LTM!$M$676:$M$682,[165]LTM!$M$686,[165]LTM!$M$688:$M$694,[165]LTM!$M$699:$M$706,[165]LTM!$M$710:$M$714,[165]LTM!$M$717:$M$734,[165]LTM!$M$738,[165]LTM!$M$745:$M$751,[165]LTM!$M$837:$M$838,[165]LTM!$M$1454:$M$1458,[165]LTM!$M$1468:$M$1469</definedName>
    <definedName name="hn.MultByFXRatesBot7" hidden="1">[165]LTM!$N$676:$N$682,[165]LTM!$N$686,[165]LTM!$N$688:$N$694,[165]LTM!$N$699:$N$706,[165]LTM!$N$710:$N$714,[165]LTM!$N$717:$N$734,[165]LTM!$N$738,[165]LTM!$N$745:$N$751,[165]LTM!$N$837:$N$838,[165]LTM!$N$1454:$N$1458,[165]LTM!$N$1468:$N$1469</definedName>
    <definedName name="hn.MultByFXRatesTop1" hidden="1">[165]LTM!$G$461,[165]LTM!$G$463:$G$464,[165]LTM!$G$468:$G$469,[165]LTM!$G$473:$G$475,[165]LTM!$G$480,[165]LTM!$G$484:$G$485,[165]LTM!$G$490:$G$509,[165]LTM!$G$512,[165]LTM!$G$514:$G$518,[165]LTM!$G$525:$G$526,[165]LTM!$G$532:$G$537,[165]LTM!$G$560</definedName>
    <definedName name="hn.MultByFXRatesTop2" hidden="1">[165]LTM!$H$461,[165]LTM!$H$463:$H$464,[165]LTM!$H$468:$H$469,[165]LTM!$H$473:$H$475,[165]LTM!$H$480,[165]LTM!$H$484:$H$485,[165]LTM!$H$490:$H$509,[165]LTM!$H$512,[165]LTM!$H$514:$H$518,[165]LTM!$H$525:$H$526,[165]LTM!$H$532:$H$537,[165]LTM!$H$560,[165]LTM!$H$590:$H$591,[165]LTM!$H$614:$H$631,[165]LTM!$H$635:$H$636</definedName>
    <definedName name="hn.MultByFXRatesTop3" hidden="1">[165]LTM!$I$461,[165]LTM!$I$463:$I$464,[165]LTM!$I$468:$I$469,[165]LTM!$I$473:$I$475,[165]LTM!$I$480,[165]LTM!$I$484:$I$485,[165]LTM!$I$490:$I$509,[165]LTM!$I$512,[165]LTM!$I$514:$I$518,[165]LTM!$I$525:$I$526,[165]LTM!$I$532:$I$537,[165]LTM!$I$560,[165]LTM!$I$590:$I$591,[165]LTM!$I$614:$I$631,[165]LTM!$I$635:$I$636</definedName>
    <definedName name="hn.MultByFXRatesTop4" hidden="1">[165]LTM!$J$461,[165]LTM!$J$463:$J$464,[165]LTM!$J$468:$J$469,[165]LTM!$J$473:$J$475,[165]LTM!$J$480,[165]LTM!$J$484:$J$485,[165]LTM!$J$490:$J$509,[165]LTM!$J$512,[165]LTM!$J$514:$J$518,[165]LTM!$J$525:$J$526,[165]LTM!$J$532:$J$537,[165]LTM!$J$560,[165]LTM!$J$590:$J$591,[165]LTM!$J$614:$J$631,[165]LTM!$J$635:$J$636</definedName>
    <definedName name="hn.MultByFXRatesTop5" hidden="1">[165]LTM!$L$461,[165]LTM!$L$463:$L$464,[165]LTM!$L$468:$L$469,[165]LTM!$L$473:$L$475,[165]LTM!$L$480,[165]LTM!$L$484:$L$485,[165]LTM!$L$490:$L$509,[165]LTM!$L$512,[165]LTM!$L$514:$L$518,[165]LTM!$L$525:$L$526,[165]LTM!$L$532:$L$537,[165]LTM!$L$560</definedName>
    <definedName name="hn.MultByFXRatesTop6" hidden="1">[165]LTM!$M$461,[165]LTM!$M$463:$M$464,[165]LTM!$M$468:$M$469,[165]LTM!$M$473:$M$475,[165]LTM!$M$480,[165]LTM!$M$484:$M$485,[165]LTM!$M$490:$M$509,[165]LTM!$M$512,[165]LTM!$M$514:$M$518,[165]LTM!$M$525:$M$526,[165]LTM!$M$532:$M$537,[165]LTM!$M$560,[165]LTM!$M$590:$M$591,[165]LTM!$M$614:$M$631,[165]LTM!$M$635:$M$636</definedName>
    <definedName name="hn.MultByFXRatesTop7" hidden="1">[165]LTM!$N$461,[165]LTM!$N$463:$N$464,[165]LTM!$N$468:$N$469,[165]LTM!$N$473:$N$475,[165]LTM!$N$480,[165]LTM!$N$484:$N$485,[165]LTM!$N$490:$N$509,[165]LTM!$N$512,[165]LTM!$N$514:$N$518,[165]LTM!$N$525:$N$526,[165]LTM!$N$532:$N$537,[165]LTM!$N$560,[165]LTM!$N$590:$N$591,[165]LTM!$N$614:$N$631,[165]LTM!$N$635:$N$636</definedName>
    <definedName name="hn.NoUpload" hidden="1">0</definedName>
    <definedName name="hn.YearLabel" localSheetId="3" hidden="1">#REF!</definedName>
    <definedName name="hn.YearLabel" localSheetId="5" hidden="1">#REF!</definedName>
    <definedName name="hn.YearLabel" hidden="1">#REF!</definedName>
    <definedName name="hnt" localSheetId="3">#REF!</definedName>
    <definedName name="hnt" localSheetId="5">#REF!</definedName>
    <definedName name="hnt">#REF!</definedName>
    <definedName name="HOCOL">#REF!</definedName>
    <definedName name="HOJA">#N/A</definedName>
    <definedName name="Hoja_Dis">[166]Design!$B$11:$DY$51</definedName>
    <definedName name="Hoja_Dis_All">[166]Design!$A$11:$DY$29</definedName>
    <definedName name="Hoja_Dis_Com">#N/A</definedName>
    <definedName name="Hoja_Dis_out">[166]Design!$C$11:$BX$27</definedName>
    <definedName name="Hoja_Dis_Ver">[166]Design!$B$11:$DY$51</definedName>
    <definedName name="HOJA1" localSheetId="3">#REF!</definedName>
    <definedName name="HOJA1" localSheetId="5">#REF!</definedName>
    <definedName name="HOJA1">#REF!</definedName>
    <definedName name="HOJA444">#N/A</definedName>
    <definedName name="HOJA8" localSheetId="3">#REF!</definedName>
    <definedName name="HOJA8" localSheetId="5">#REF!</definedName>
    <definedName name="HOJA8">#REF!</definedName>
    <definedName name="HOR">[9]DATBAND!$C$3:$C$410</definedName>
    <definedName name="HORA">[9]DATOS!$C$3:$C$318</definedName>
    <definedName name="HORA2">'[148]Itemes Renovación'!#REF!</definedName>
    <definedName name="HORAA" localSheetId="3">#REF!</definedName>
    <definedName name="HORAA" localSheetId="5">#REF!</definedName>
    <definedName name="HORAA">#REF!</definedName>
    <definedName name="HORALL">'[9]DAT NUC'!$E$2:$E$477</definedName>
    <definedName name="HORAS">'[9]DAT NUC'!$D$2:$D$493</definedName>
    <definedName name="HORAS_DIAS">#REF!</definedName>
    <definedName name="horas_lluvia">#REF!</definedName>
    <definedName name="HORAS_LLUVIAS">#REF!</definedName>
    <definedName name="HORASLLUVIA">#REF!</definedName>
    <definedName name="horat">#REF!</definedName>
    <definedName name="horat2">'[148]Itemes Renovación'!#REF!</definedName>
    <definedName name="HoursTotCol" localSheetId="3">#REF!</definedName>
    <definedName name="HoursTotCol" localSheetId="5">#REF!</definedName>
    <definedName name="HoursTotCol">#REF!</definedName>
    <definedName name="hoy" localSheetId="3" hidden="1">#REF!</definedName>
    <definedName name="hoy" localSheetId="5" hidden="1">#REF!</definedName>
    <definedName name="hoy" hidden="1">#REF!</definedName>
    <definedName name="Hp">[23]CALCULO!$E$67</definedName>
    <definedName name="hqi">#REF!</definedName>
    <definedName name="hqmaxsutro">#REF!</definedName>
    <definedName name="hQminsutro">#REF!</definedName>
    <definedName name="hreer" localSheetId="3" hidden="1">{"TAB1",#N/A,TRUE,"GENERAL";"TAB2",#N/A,TRUE,"GENERAL";"TAB3",#N/A,TRUE,"GENERAL";"TAB4",#N/A,TRUE,"GENERAL";"TAB5",#N/A,TRUE,"GENERAL"}</definedName>
    <definedName name="hreer" localSheetId="5" hidden="1">{"TAB1",#N/A,TRUE,"GENERAL";"TAB2",#N/A,TRUE,"GENERAL";"TAB3",#N/A,TRUE,"GENERAL";"TAB4",#N/A,TRUE,"GENERAL";"TAB5",#N/A,TRUE,"GENERAL"}</definedName>
    <definedName name="hreer" hidden="1">{"TAB1",#N/A,TRUE,"GENERAL";"TAB2",#N/A,TRUE,"GENERAL";"TAB3",#N/A,TRUE,"GENERAL";"TAB4",#N/A,TRUE,"GENERAL";"TAB5",#N/A,TRUE,"GENERAL"}</definedName>
    <definedName name="hrhth" localSheetId="3" hidden="1">{"TAB1",#N/A,TRUE,"GENERAL";"TAB2",#N/A,TRUE,"GENERAL";"TAB3",#N/A,TRUE,"GENERAL";"TAB4",#N/A,TRUE,"GENERAL";"TAB5",#N/A,TRUE,"GENERAL"}</definedName>
    <definedName name="hrhth" localSheetId="5" hidden="1">{"TAB1",#N/A,TRUE,"GENERAL";"TAB2",#N/A,TRUE,"GENERAL";"TAB3",#N/A,TRUE,"GENERAL";"TAB4",#N/A,TRUE,"GENERAL";"TAB5",#N/A,TRUE,"GENERAL"}</definedName>
    <definedName name="hrhth" hidden="1">{"TAB1",#N/A,TRUE,"GENERAL";"TAB2",#N/A,TRUE,"GENERAL";"TAB3",#N/A,TRUE,"GENERAL";"TAB4",#N/A,TRUE,"GENERAL";"TAB5",#N/A,TRUE,"GENERAL"}</definedName>
    <definedName name="HrIncrement">'[86]Equip Data'!#REF!</definedName>
    <definedName name="hrthtrh" localSheetId="3" hidden="1">{"TAB1",#N/A,TRUE,"GENERAL";"TAB2",#N/A,TRUE,"GENERAL";"TAB3",#N/A,TRUE,"GENERAL";"TAB4",#N/A,TRUE,"GENERAL";"TAB5",#N/A,TRUE,"GENERAL"}</definedName>
    <definedName name="hrthtrh" localSheetId="5"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3" hidden="1">{"via1",#N/A,TRUE,"general";"via2",#N/A,TRUE,"general";"via3",#N/A,TRUE,"general"}</definedName>
    <definedName name="hsfg" localSheetId="5" hidden="1">{"via1",#N/A,TRUE,"general";"via2",#N/A,TRUE,"general";"via3",#N/A,TRUE,"general"}</definedName>
    <definedName name="hsfg" hidden="1">{"via1",#N/A,TRUE,"general";"via2",#N/A,TRUE,"general";"via3",#N/A,TRUE,"general"}</definedName>
    <definedName name="HSIT" localSheetId="3" hidden="1">{#N/A,#N/A,FALSE,"CIBHA05A";#N/A,#N/A,FALSE,"CIBHA05B"}</definedName>
    <definedName name="HSIT" localSheetId="5" hidden="1">{#N/A,#N/A,FALSE,"CIBHA05A";#N/A,#N/A,FALSE,"CIBHA05B"}</definedName>
    <definedName name="HSIT" hidden="1">{#N/A,#N/A,FALSE,"CIBHA05A";#N/A,#N/A,FALSE,"CIBHA05B"}</definedName>
    <definedName name="hsup">#REF!</definedName>
    <definedName name="ht">#REF!</definedName>
    <definedName name="htecn">#REF!</definedName>
    <definedName name="hthdrf" localSheetId="3" hidden="1">{"TAB1",#N/A,TRUE,"GENERAL";"TAB2",#N/A,TRUE,"GENERAL";"TAB3",#N/A,TRUE,"GENERAL";"TAB4",#N/A,TRUE,"GENERAL";"TAB5",#N/A,TRUE,"GENERAL"}</definedName>
    <definedName name="hthdrf" localSheetId="5"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ML_CodePage" hidden="1">1252</definedName>
    <definedName name="HTML_Description" hidden="1">""</definedName>
    <definedName name="HTML_Email" hidden="1">""</definedName>
    <definedName name="HTML_Header" hidden="1">"OC"</definedName>
    <definedName name="HTML_LastUpdate" hidden="1">"20/11/00"</definedName>
    <definedName name="HTML_LineAfter" hidden="1">FALSE</definedName>
    <definedName name="HTML_LineBefore" hidden="1">FALSE</definedName>
    <definedName name="HTML_Name" hidden="1">"CONSTRUCCIONES VICPAR Y CIA"</definedName>
    <definedName name="HTML_OBDlg2" hidden="1">TRUE</definedName>
    <definedName name="HTML_OBDlg4" hidden="1">TRUE</definedName>
    <definedName name="HTML_OS" hidden="1">0</definedName>
    <definedName name="HTML_PathFile" hidden="1">"C:\Actas\Acta 18\HTML.htm"</definedName>
    <definedName name="HTML_Title" hidden="1">"Acta18Nov"</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3" hidden="1">{"via1",#N/A,TRUE,"general";"via2",#N/A,TRUE,"general";"via3",#N/A,TRUE,"general"}</definedName>
    <definedName name="htryrt7" localSheetId="5" hidden="1">{"via1",#N/A,TRUE,"general";"via2",#N/A,TRUE,"general";"via3",#N/A,TRUE,"general"}</definedName>
    <definedName name="htryrt7" hidden="1">{"via1",#N/A,TRUE,"general";"via2",#N/A,TRUE,"general";"via3",#N/A,TRUE,"general"}</definedName>
    <definedName name="HUGO">#N/A</definedName>
    <definedName name="hvehiculo">#REF!</definedName>
    <definedName name="HY">#REF!</definedName>
    <definedName name="hyhjop" localSheetId="3" hidden="1">{"TAB1",#N/A,TRUE,"GENERAL";"TAB2",#N/A,TRUE,"GENERAL";"TAB3",#N/A,TRUE,"GENERAL";"TAB4",#N/A,TRUE,"GENERAL";"TAB5",#N/A,TRUE,"GENERAL"}</definedName>
    <definedName name="hyhjop" localSheetId="5" hidden="1">{"TAB1",#N/A,TRUE,"GENERAL";"TAB2",#N/A,TRUE,"GENERAL";"TAB3",#N/A,TRUE,"GENERAL";"TAB4",#N/A,TRUE,"GENERAL";"TAB5",#N/A,TRUE,"GENERAL"}</definedName>
    <definedName name="hyhjop" hidden="1">{"TAB1",#N/A,TRUE,"GENERAL";"TAB2",#N/A,TRUE,"GENERAL";"TAB3",#N/A,TRUE,"GENERAL";"TAB4",#N/A,TRUE,"GENERAL";"TAB5",#N/A,TRUE,"GENERAL"}</definedName>
    <definedName name="hyhyh" localSheetId="3" hidden="1">{"TAB1",#N/A,TRUE,"GENERAL";"TAB2",#N/A,TRUE,"GENERAL";"TAB3",#N/A,TRUE,"GENERAL";"TAB4",#N/A,TRUE,"GENERAL";"TAB5",#N/A,TRUE,"GENERAL"}</definedName>
    <definedName name="hyhyh" localSheetId="5" hidden="1">{"TAB1",#N/A,TRUE,"GENERAL";"TAB2",#N/A,TRUE,"GENERAL";"TAB3",#N/A,TRUE,"GENERAL";"TAB4",#N/A,TRUE,"GENERAL";"TAB5",#N/A,TRUE,"GENERAL"}</definedName>
    <definedName name="hyhyh" hidden="1">{"TAB1",#N/A,TRUE,"GENERAL";"TAB2",#N/A,TRUE,"GENERAL";"TAB3",#N/A,TRUE,"GENERAL";"TAB4",#N/A,TRUE,"GENERAL";"TAB5",#N/A,TRUE,"GENERAL"}</definedName>
    <definedName name="hyhyuj">#REF!</definedName>
    <definedName name="HYT">#REF!</definedName>
    <definedName name="hytirs" localSheetId="3" hidden="1">{"via1",#N/A,TRUE,"general";"via2",#N/A,TRUE,"general";"via3",#N/A,TRUE,"general"}</definedName>
    <definedName name="hytirs" localSheetId="5" hidden="1">{"via1",#N/A,TRUE,"general";"via2",#N/A,TRUE,"general";"via3",#N/A,TRUE,"general"}</definedName>
    <definedName name="hytirs" hidden="1">{"via1",#N/A,TRUE,"general";"via2",#N/A,TRUE,"general";"via3",#N/A,TRUE,"general"}</definedName>
    <definedName name="I">#REF!</definedName>
    <definedName name="i_ZONA_VERDE">#REF!</definedName>
    <definedName name="i8i" localSheetId="3" hidden="1">{"TAB1",#N/A,TRUE,"GENERAL";"TAB2",#N/A,TRUE,"GENERAL";"TAB3",#N/A,TRUE,"GENERAL";"TAB4",#N/A,TRUE,"GENERAL";"TAB5",#N/A,TRUE,"GENERAL"}</definedName>
    <definedName name="i8i" localSheetId="5" hidden="1">{"TAB1",#N/A,TRUE,"GENERAL";"TAB2",#N/A,TRUE,"GENERAL";"TAB3",#N/A,TRUE,"GENERAL";"TAB4",#N/A,TRUE,"GENERAL";"TAB5",#N/A,TRUE,"GENERAL"}</definedName>
    <definedName name="i8i" hidden="1">{"TAB1",#N/A,TRUE,"GENERAL";"TAB2",#N/A,TRUE,"GENERAL";"TAB3",#N/A,TRUE,"GENERAL";"TAB4",#N/A,TRUE,"GENERAL";"TAB5",#N/A,TRUE,"GENERAL"}</definedName>
    <definedName name="IANC">[6]INPUTS!$D$20</definedName>
    <definedName name="id" localSheetId="3">#REF!</definedName>
    <definedName name="id" localSheetId="5">#REF!</definedName>
    <definedName name="id">#REF!</definedName>
    <definedName name="IDETEC" localSheetId="3">#REF!</definedName>
    <definedName name="IDETEC" localSheetId="5">#REF!</definedName>
    <definedName name="IDETEC">#REF!</definedName>
    <definedName name="IF" localSheetId="3">'[88]A. P. U.'!#REF!</definedName>
    <definedName name="IF" localSheetId="5">'[88]A. P. U.'!#REF!</definedName>
    <definedName name="IF">'[88]A. P. U.'!#REF!</definedName>
    <definedName name="ig" localSheetId="3">#REF!</definedName>
    <definedName name="ig" localSheetId="5">#REF!</definedName>
    <definedName name="ig">#REF!</definedName>
    <definedName name="IHUIU7UTI66R6767" localSheetId="3">#REF!</definedName>
    <definedName name="IHUIU7UTI66R6767" localSheetId="5">#REF!</definedName>
    <definedName name="IHUIU7UTI66R6767">#REF!</definedName>
    <definedName name="ii" localSheetId="3">#REF!</definedName>
    <definedName name="ii" localSheetId="5">#REF!</definedName>
    <definedName name="ii">#REF!</definedName>
    <definedName name="III">#REF!</definedName>
    <definedName name="iiii" localSheetId="3" hidden="1">{"via1",#N/A,TRUE,"general";"via2",#N/A,TRUE,"general";"via3",#N/A,TRUE,"general"}</definedName>
    <definedName name="iiii" localSheetId="5" hidden="1">{"via1",#N/A,TRUE,"general";"via2",#N/A,TRUE,"general";"via3",#N/A,TRUE,"general"}</definedName>
    <definedName name="iiii" hidden="1">{"via1",#N/A,TRUE,"general";"via2",#N/A,TRUE,"general";"via3",#N/A,TRUE,"general"}</definedName>
    <definedName name="IIIIIHHHYYSS">#REF!</definedName>
    <definedName name="IIIIIIIIIIIIIIHHHHHHHHHHHHHHHHGGGGGGGGGGGGGGG">#REF!</definedName>
    <definedName name="IIIIIIIIOOOOOOOOO">#N/A</definedName>
    <definedName name="iiiiiiik" localSheetId="3" hidden="1">{"via1",#N/A,TRUE,"general";"via2",#N/A,TRUE,"general";"via3",#N/A,TRUE,"general"}</definedName>
    <definedName name="iiiiiiik" localSheetId="5" hidden="1">{"via1",#N/A,TRUE,"general";"via2",#N/A,TRUE,"general";"via3",#N/A,TRUE,"general"}</definedName>
    <definedName name="iiiiiiik" hidden="1">{"via1",#N/A,TRUE,"general";"via2",#N/A,TRUE,"general";"via3",#N/A,TRUE,"general"}</definedName>
    <definedName name="iiiiuh" localSheetId="3" hidden="1">{"TAB1",#N/A,TRUE,"GENERAL";"TAB2",#N/A,TRUE,"GENERAL";"TAB3",#N/A,TRUE,"GENERAL";"TAB4",#N/A,TRUE,"GENERAL";"TAB5",#N/A,TRUE,"GENERAL"}</definedName>
    <definedName name="iiiiuh" localSheetId="5"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ikololp">#REF!</definedName>
    <definedName name="ikj">#REF!</definedName>
    <definedName name="iktgvfmu" localSheetId="3" hidden="1">{"TAB1",#N/A,TRUE,"GENERAL";"TAB2",#N/A,TRUE,"GENERAL";"TAB3",#N/A,TRUE,"GENERAL";"TAB4",#N/A,TRUE,"GENERAL";"TAB5",#N/A,TRUE,"GENERAL"}</definedName>
    <definedName name="iktgvfmu" localSheetId="5" hidden="1">{"TAB1",#N/A,TRUE,"GENERAL";"TAB2",#N/A,TRUE,"GENERAL";"TAB3",#N/A,TRUE,"GENERAL";"TAB4",#N/A,TRUE,"GENERAL";"TAB5",#N/A,TRUE,"GENERAL"}</definedName>
    <definedName name="iktgvfmu" hidden="1">{"TAB1",#N/A,TRUE,"GENERAL";"TAB2",#N/A,TRUE,"GENERAL";"TAB3",#N/A,TRUE,"GENERAL";"TAB4",#N/A,TRUE,"GENERAL";"TAB5",#N/A,TRUE,"GENERAL"}</definedName>
    <definedName name="Im_Un">#REF!</definedName>
    <definedName name="IMP">[48]otros!$C$3</definedName>
    <definedName name="ImpdosporMilCostos">#REF!</definedName>
    <definedName name="Impdosxmil">#REF!</definedName>
    <definedName name="IMPRE">2%</definedName>
    <definedName name="imprev">#REF!</definedName>
    <definedName name="IMPREVISTOS">#N/A</definedName>
    <definedName name="Imprevistos_mmto_año1">#REF!</definedName>
    <definedName name="ImpuestoCostos">#REF!</definedName>
    <definedName name="Impuestos">#REF!</definedName>
    <definedName name="IMPULSIONALCANTARILLADOTABLA1.10">'[6]INFORMACIÓN REFERENCIA'!$B$441:$F$452</definedName>
    <definedName name="Incomepb" localSheetId="3" hidden="1">#REF!</definedName>
    <definedName name="Incomepb" localSheetId="5" hidden="1">#REF!</definedName>
    <definedName name="Incomepb" hidden="1">#REF!</definedName>
    <definedName name="INCONTERMS">[167]LISTAS!#REF!</definedName>
    <definedName name="INCREMENTO1">'[168]CAT-D7H'!$R$3</definedName>
    <definedName name="INCREMENTO2">'[168]CAT-D7H'!$S$3</definedName>
    <definedName name="INCREMENTO3">'[168]CAT-D7H'!$T$3</definedName>
    <definedName name="IncrementoCanon" localSheetId="3">#REF!</definedName>
    <definedName name="IncrementoCanon" localSheetId="5">#REF!</definedName>
    <definedName name="IncrementoCanon">#REF!</definedName>
    <definedName name="incrustaciones">[55]lisprecios!#REF!</definedName>
    <definedName name="IND">[169]items!$C$4:$J$247</definedName>
    <definedName name="IND_CALIDAD">'[170]BSC VS OBJ. CALIDAD'!$D$4:$I$4</definedName>
    <definedName name="INDEX">'[171]Presupuesto 2003'!#REF!</definedName>
    <definedName name="Index.">'[171]Presupuesto 2003'!#REF!</definedName>
    <definedName name="INDEXa">'[171]Presupuesto 2003'!#REF!</definedName>
    <definedName name="INDEXACIÓN">'[171]Presupuesto 2003'!#REF!</definedName>
    <definedName name="INDI">[172]ICCP!$C$103:$J$104</definedName>
    <definedName name="INDICE" hidden="1">#N/A</definedName>
    <definedName name="INDICEPRECIOSCONSUMIDOR">[6]REFERENCIAS!$A$28:$E$112</definedName>
    <definedName name="INDIREC" localSheetId="3">#REF!</definedName>
    <definedName name="INDIREC" localSheetId="5">#REF!</definedName>
    <definedName name="INDIREC">#REF!</definedName>
    <definedName name="INDJA1" localSheetId="3">#REF!</definedName>
    <definedName name="INDJA1" localSheetId="5">#REF!</definedName>
    <definedName name="INDJA1">#REF!</definedName>
    <definedName name="INDPYG9698" localSheetId="3" hidden="1">{#N/A,#N/A,FALSE,"Costos Productos 6A";#N/A,#N/A,FALSE,"Costo Unitario Total H-94-12"}</definedName>
    <definedName name="INDPYG9698" localSheetId="5" hidden="1">{#N/A,#N/A,FALSE,"Costos Productos 6A";#N/A,#N/A,FALSE,"Costo Unitario Total H-94-12"}</definedName>
    <definedName name="INDPYG9698" hidden="1">{#N/A,#N/A,FALSE,"Costos Productos 6A";#N/A,#N/A,FALSE,"Costo Unitario Total H-94-12"}</definedName>
    <definedName name="inf">#REF!</definedName>
    <definedName name="INFF">#REF!</definedName>
    <definedName name="INFG">#REF!</definedName>
    <definedName name="infi">#REF!</definedName>
    <definedName name="ING" localSheetId="3" hidden="1">{#N/A,#N/A,FALSE,"DITCAR";#N/A,#N/A,FALSE,"a1";#N/A,#N/A,FALSE,"a2";#N/A,#N/A,FALSE,"a3";#N/A,#N/A,FALSE,"a4";#N/A,#N/A,FALSE,"a4a";#N/A,#N/A,FALSE,"a4B";#N/A,#N/A,FALSE,"a4C";#N/A,#N/A,FALSE,"A5a ";#N/A,#N/A,FALSE,"A5b";#N/A,#N/A,FALSE,"A6A";#N/A,#N/A,FALSE,"A6B";#N/A,#N/A,FALSE,"A6C";#N/A,#N/A,FALSE,"04PG12NB"}</definedName>
    <definedName name="ING" localSheetId="5" hidden="1">{#N/A,#N/A,FALSE,"DITCAR";#N/A,#N/A,FALSE,"a1";#N/A,#N/A,FALSE,"a2";#N/A,#N/A,FALSE,"a3";#N/A,#N/A,FALSE,"a4";#N/A,#N/A,FALSE,"a4a";#N/A,#N/A,FALSE,"a4B";#N/A,#N/A,FALSE,"a4C";#N/A,#N/A,FALSE,"A5a ";#N/A,#N/A,FALSE,"A5b";#N/A,#N/A,FALSE,"A6A";#N/A,#N/A,FALSE,"A6B";#N/A,#N/A,FALSE,"A6C";#N/A,#N/A,FALSE,"04PG12NB"}</definedName>
    <definedName name="ING" hidden="1">{#N/A,#N/A,FALSE,"DITCAR";#N/A,#N/A,FALSE,"a1";#N/A,#N/A,FALSE,"a2";#N/A,#N/A,FALSE,"a3";#N/A,#N/A,FALSE,"a4";#N/A,#N/A,FALSE,"a4a";#N/A,#N/A,FALSE,"a4B";#N/A,#N/A,FALSE,"a4C";#N/A,#N/A,FALSE,"A5a ";#N/A,#N/A,FALSE,"A5b";#N/A,#N/A,FALSE,"A6A";#N/A,#N/A,FALSE,"A6B";#N/A,#N/A,FALSE,"A6C";#N/A,#N/A,FALSE,"04PG12NB"}</definedName>
    <definedName name="ING_CF_ACUED_NETO_SUB">#REF!</definedName>
    <definedName name="ING_CF_ALCANT_NETO_SUB">#REF!</definedName>
    <definedName name="ING_CONSUMO_ACUED_NETO_SUB">#REF!</definedName>
    <definedName name="ING_CONSUMO_ALCANT_NETO_SUB">#REF!</definedName>
    <definedName name="ING_RES">#REF!</definedName>
    <definedName name="INGENIER" localSheetId="3" hidden="1">{#N/A,#N/A,FALSE,"DITCAR";#N/A,#N/A,FALSE,"a1";#N/A,#N/A,FALSE,"a2";#N/A,#N/A,FALSE,"a3";#N/A,#N/A,FALSE,"a4";#N/A,#N/A,FALSE,"a4a";#N/A,#N/A,FALSE,"a4B";#N/A,#N/A,FALSE,"a4C";#N/A,#N/A,FALSE,"A5a ";#N/A,#N/A,FALSE,"A5b";#N/A,#N/A,FALSE,"A6A";#N/A,#N/A,FALSE,"A6B";#N/A,#N/A,FALSE,"A6C";#N/A,#N/A,FALSE,"04PG12NB"}</definedName>
    <definedName name="INGENIER" localSheetId="5" hidden="1">{#N/A,#N/A,FALSE,"DITCAR";#N/A,#N/A,FALSE,"a1";#N/A,#N/A,FALSE,"a2";#N/A,#N/A,FALSE,"a3";#N/A,#N/A,FALSE,"a4";#N/A,#N/A,FALSE,"a4a";#N/A,#N/A,FALSE,"a4B";#N/A,#N/A,FALSE,"a4C";#N/A,#N/A,FALSE,"A5a ";#N/A,#N/A,FALSE,"A5b";#N/A,#N/A,FALSE,"A6A";#N/A,#N/A,FALSE,"A6B";#N/A,#N/A,FALSE,"A6C";#N/A,#N/A,FALSE,"04PG12NB"}</definedName>
    <definedName name="INGENIER" hidden="1">{#N/A,#N/A,FALSE,"DITCAR";#N/A,#N/A,FALSE,"a1";#N/A,#N/A,FALSE,"a2";#N/A,#N/A,FALSE,"a3";#N/A,#N/A,FALSE,"a4";#N/A,#N/A,FALSE,"a4a";#N/A,#N/A,FALSE,"a4B";#N/A,#N/A,FALSE,"a4C";#N/A,#N/A,FALSE,"A5a ";#N/A,#N/A,FALSE,"A5b";#N/A,#N/A,FALSE,"A6A";#N/A,#N/A,FALSE,"A6B";#N/A,#N/A,FALSE,"A6C";#N/A,#N/A,FALSE,"04PG12NB"}</definedName>
    <definedName name="INGENIERIA1" hidden="1">#REF!</definedName>
    <definedName name="INGREHIS" localSheetId="3" hidden="1">{#N/A,#N/A,FALSE,"CIBHA05A";#N/A,#N/A,FALSE,"CIBHA05B"}</definedName>
    <definedName name="INGREHIS" localSheetId="5" hidden="1">{#N/A,#N/A,FALSE,"CIBHA05A";#N/A,#N/A,FALSE,"CIBHA05B"}</definedName>
    <definedName name="INGREHIS" hidden="1">{#N/A,#N/A,FALSE,"CIBHA05A";#N/A,#N/A,FALSE,"CIBHA05B"}</definedName>
    <definedName name="INGRESOS_CARGO_FIJO_ACUEDUCTO">#REF!</definedName>
    <definedName name="INGRESOS_CARGO_FIJO_ACUEDUCTO...">#REF!</definedName>
    <definedName name="INGRESOS_CARGO_FIJO_ALCANTARILLADO">#REF!</definedName>
    <definedName name="INGRESOS_CONSUMO_ALCANTARILLADO">#REF!</definedName>
    <definedName name="INGRESOS_POR_CARGO_FIJO_ALCANTARILLDADO">#REF!</definedName>
    <definedName name="INGRESOS_POR_CONSUMO_ACUEDUCTO">#REF!</definedName>
    <definedName name="INGRESOS_POR_CONSUMO_ACUEDUCTO...">#REF!</definedName>
    <definedName name="INGRESOS_POR_CONSUMO_ALCANTARILLDO">#REF!</definedName>
    <definedName name="IniCeldaDtfRapida">#REF!</definedName>
    <definedName name="inicial">[9]DATOS!$E$3:$E$1655</definedName>
    <definedName name="INICIO" localSheetId="3">#REF!</definedName>
    <definedName name="INICIO" localSheetId="5">#REF!</definedName>
    <definedName name="INICIO">#REF!</definedName>
    <definedName name="InitFleet" localSheetId="3">#REF!</definedName>
    <definedName name="InitFleet" localSheetId="5">#REF!</definedName>
    <definedName name="InitFleet">#REF!</definedName>
    <definedName name="InitPurch" localSheetId="3">#REF!</definedName>
    <definedName name="InitPurch" localSheetId="5">#REF!</definedName>
    <definedName name="InitPurch">#REF!</definedName>
    <definedName name="inme">#REF!</definedName>
    <definedName name="INMEL">[173]ELECTRICO!$A$6:$G$101</definedName>
    <definedName name="ins">[174]insumos!$A$8:$A$40</definedName>
    <definedName name="INST" localSheetId="3">#REF!</definedName>
    <definedName name="INST" localSheetId="5">#REF!</definedName>
    <definedName name="INST">#REF!</definedName>
    <definedName name="instala" localSheetId="3">#REF!</definedName>
    <definedName name="instala" localSheetId="5">#REF!</definedName>
    <definedName name="instala">#REF!</definedName>
    <definedName name="INSTALACION" localSheetId="3">#REF!</definedName>
    <definedName name="INSTALACION" localSheetId="5">#REF!</definedName>
    <definedName name="INSTALACION">#REF!</definedName>
    <definedName name="Instalación_TM_incluye15Breake" localSheetId="3">'[58]L. MAT.'!#REF!</definedName>
    <definedName name="Instalación_TM_incluye15Breake" localSheetId="5">'[58]L. MAT.'!#REF!</definedName>
    <definedName name="Instalación_TM_incluye15Breake">'[58]L. MAT.'!#REF!</definedName>
    <definedName name="INSTALACIONES_HIDRAULICAS" localSheetId="3">#REF!</definedName>
    <definedName name="INSTALACIONES_HIDRAULICAS" localSheetId="5">#REF!</definedName>
    <definedName name="INSTALACIONES_HIDRAULICAS">#REF!</definedName>
    <definedName name="instalaciontuberia3">#REF!</definedName>
    <definedName name="INSTRU" localSheetId="3" hidden="1">{#N/A,#N/A,TRUE,"INGENIERIA";#N/A,#N/A,TRUE,"COMPRAS";#N/A,#N/A,TRUE,"DIRECCION";#N/A,#N/A,TRUE,"RESUMEN"}</definedName>
    <definedName name="INSTRU" localSheetId="5" hidden="1">{#N/A,#N/A,TRUE,"INGENIERIA";#N/A,#N/A,TRUE,"COMPRAS";#N/A,#N/A,TRUE,"DIRECCION";#N/A,#N/A,TRUE,"RESUMEN"}</definedName>
    <definedName name="INSTRU" hidden="1">{#N/A,#N/A,TRUE,"INGENIERIA";#N/A,#N/A,TRUE,"COMPRAS";#N/A,#N/A,TRUE,"DIRECCION";#N/A,#N/A,TRUE,"RESUMEN"}</definedName>
    <definedName name="INSU">[175]INSUMOS!$A:$E</definedName>
    <definedName name="INSUBANCO" localSheetId="3">#REF!</definedName>
    <definedName name="INSUBANCO" localSheetId="5">#REF!</definedName>
    <definedName name="INSUBANCO">#REF!</definedName>
    <definedName name="INSUMO">'[176]Base Datos Insumos'!$A$4:$B$483</definedName>
    <definedName name="INSUMOS" localSheetId="3">#REF!</definedName>
    <definedName name="INSUMOS" localSheetId="5">#REF!</definedName>
    <definedName name="INSUMOS">#REF!</definedName>
    <definedName name="Insumos_auxiliares">#N/A</definedName>
    <definedName name="Insumos_basicos" localSheetId="3">#REF!</definedName>
    <definedName name="Insumos_basicos" localSheetId="5">#REF!</definedName>
    <definedName name="Insumos_basicos">#REF!</definedName>
    <definedName name="INSUMOSTOTAL" localSheetId="3">#REF!</definedName>
    <definedName name="INSUMOSTOTAL" localSheetId="5">#REF!</definedName>
    <definedName name="INSUMOSTOTAL">#REF!</definedName>
    <definedName name="InsuranceRate">[73]Parameters!$K$16</definedName>
    <definedName name="Int" localSheetId="3">#REF!</definedName>
    <definedName name="Int" localSheetId="5">#REF!</definedName>
    <definedName name="Int">#REF!</definedName>
    <definedName name="intCosteoMmto" localSheetId="3">#REF!</definedName>
    <definedName name="intCosteoMmto" localSheetId="5">#REF!</definedName>
    <definedName name="intCosteoMmto">#REF!</definedName>
    <definedName name="intDiasPagoFactura" localSheetId="3">#REF!</definedName>
    <definedName name="intDiasPagoFactura" localSheetId="5">#REF!</definedName>
    <definedName name="intDiasPagoFactura">#REF!</definedName>
    <definedName name="Interest_Rate">#REF!</definedName>
    <definedName name="InterestRate">[73]Parameters!$K$15</definedName>
    <definedName name="Interruptor_Doble">'[40]LISTADO DE MATERIALES Y EQUIPOS'!$B$116</definedName>
    <definedName name="Interruptor_sencillo">'[47]LISTADO '!$F$81</definedName>
    <definedName name="intFrecIncremInsumosAno">#REF!</definedName>
    <definedName name="intFrecInctoMmtoAno">#REF!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V_11">'[177]PR 1'!$A$2:$N$655</definedName>
    <definedName name="INVERSION" localSheetId="3">#REF!</definedName>
    <definedName name="INVERSION" localSheetId="5">#REF!</definedName>
    <definedName name="INVERSION">#REF!</definedName>
    <definedName name="Io" localSheetId="3">#REF!</definedName>
    <definedName name="Io" localSheetId="5">#REF!</definedName>
    <definedName name="Io">#REF!</definedName>
    <definedName name="IOPIOU" localSheetId="3" hidden="1">{#N/A,#N/A,FALSE,"Costos Productos 6A";#N/A,#N/A,FALSE,"Costo Unitario Total H-94-12"}</definedName>
    <definedName name="IOPIOU" localSheetId="5" hidden="1">{#N/A,#N/A,FALSE,"Costos Productos 6A";#N/A,#N/A,FALSE,"Costo Unitario Total H-94-12"}</definedName>
    <definedName name="IOPIOU" hidden="1">{#N/A,#N/A,FALSE,"Costos Productos 6A";#N/A,#N/A,FALSE,"Costo Unitario Total H-94-12"}</definedName>
    <definedName name="IOUHH" localSheetId="3">[0]!ERR</definedName>
    <definedName name="IOUHH" localSheetId="5">[0]!ERR</definedName>
    <definedName name="IOUHH">[0]!ERR</definedName>
    <definedName name="IPC">[6]REFERENCIAS!$A$27:$E$112</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#REF!</definedName>
    <definedName name="IsColHidden" hidden="1">FALSE</definedName>
    <definedName name="IsLTMColHidden" hidden="1">FALSE</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T">#REF!</definedName>
    <definedName name="it.">#REF!</definedName>
    <definedName name="ITEM">#REF!</definedName>
    <definedName name="ITEM___1.0">#REF!</definedName>
    <definedName name="ITEM__EXCAVACION_EN_CONGLOMERADO_DE_2.00_A_4.00_M">#REF!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number">#REF!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02">[178]BASE!$C$4:$H$272</definedName>
    <definedName name="ITEM1" localSheetId="3">#REF!</definedName>
    <definedName name="ITEM1" localSheetId="5">#REF!</definedName>
    <definedName name="ITEM1">#REF!</definedName>
    <definedName name="item11">#N/A</definedName>
    <definedName name="item12">#N/A</definedName>
    <definedName name="item13">#N/A</definedName>
    <definedName name="item14">#N/A</definedName>
    <definedName name="ITEM15" localSheetId="3">#REF!</definedName>
    <definedName name="ITEM15" localSheetId="5">#REF!</definedName>
    <definedName name="ITEM15">#REF!</definedName>
    <definedName name="item16">#N/A</definedName>
    <definedName name="ITEM2" localSheetId="3">#REF!</definedName>
    <definedName name="ITEM2" localSheetId="5">#REF!</definedName>
    <definedName name="ITEM2">#REF!</definedName>
    <definedName name="ITEM2.10">[128]APU!$E$14843</definedName>
    <definedName name="ITEM2.11">[128]APU!$E$14904</definedName>
    <definedName name="ITEM2.12">[128]APU!$E$14965</definedName>
    <definedName name="ITEM201.1" localSheetId="3">#REF!</definedName>
    <definedName name="ITEM201.1" localSheetId="5">#REF!</definedName>
    <definedName name="ITEM201.1">#REF!</definedName>
    <definedName name="ITEM201.2" localSheetId="3">#REF!</definedName>
    <definedName name="ITEM201.2" localSheetId="5">#REF!</definedName>
    <definedName name="ITEM201.2">#REF!</definedName>
    <definedName name="ITEM201.3" localSheetId="3">#REF!</definedName>
    <definedName name="ITEM201.3" localSheetId="5">#REF!</definedName>
    <definedName name="ITEM201.3">#REF!</definedName>
    <definedName name="ITEM210.2">#REF!</definedName>
    <definedName name="ITEM210.3">#REF!</definedName>
    <definedName name="ITEM211.1">#REF!</definedName>
    <definedName name="ITEM220.1">#REF!</definedName>
    <definedName name="ITEM222">'[59]1'!#REF!</definedName>
    <definedName name="ITEM230">#REF!</definedName>
    <definedName name="item230.1">#REF!</definedName>
    <definedName name="ITEM3">#REF!</definedName>
    <definedName name="ITEM3.15">[128]APU!$E$8621</definedName>
    <definedName name="ITEM3.16">[128]APU!$E$8682</definedName>
    <definedName name="ITEM3.17">[128]APU!$E$8743</definedName>
    <definedName name="ITEM3.18">[128]APU!$E$8804</definedName>
    <definedName name="ITEM3.19">[128]APU!$E$8865</definedName>
    <definedName name="ITEM3.20">[128]APU!$E$8926</definedName>
    <definedName name="ITEM3.21">[128]APU!$E$11915</definedName>
    <definedName name="ITEM3.22">[128]APU!$E$14477</definedName>
    <definedName name="ITEM3.23">[128]APU!$E$15087</definedName>
    <definedName name="item310" localSheetId="3">#REF!</definedName>
    <definedName name="item310" localSheetId="5">#REF!</definedName>
    <definedName name="item310">#REF!</definedName>
    <definedName name="ITEM32" localSheetId="3">#REF!</definedName>
    <definedName name="ITEM32" localSheetId="5">#REF!</definedName>
    <definedName name="ITEM32">#REF!</definedName>
    <definedName name="item320" localSheetId="3">#REF!</definedName>
    <definedName name="item320" localSheetId="5">#REF!</definedName>
    <definedName name="item320">#REF!</definedName>
    <definedName name="item320.2">#REF!</definedName>
    <definedName name="ITEM330">#REF!</definedName>
    <definedName name="item330.1">#REF!</definedName>
    <definedName name="item4">#N/A</definedName>
    <definedName name="ITEM4.20">[128]APU!$E$9170</definedName>
    <definedName name="ITEM4.21">[128]APU!$E$9231</definedName>
    <definedName name="ITEM4.22">[128]APU!$E$9292</definedName>
    <definedName name="ITEM4.23">[128]APU!$E$9353</definedName>
    <definedName name="ITEM4.24">[128]APU!$E$9414</definedName>
    <definedName name="ITEM4.25">[128]APU!$E$9475</definedName>
    <definedName name="ITEM4.26">[128]APU!$E$9536</definedName>
    <definedName name="ITEM4.27">[128]APU!$E$9597</definedName>
    <definedName name="ITEM4.28">[128]APU!$E$9658</definedName>
    <definedName name="ITEM4.29">[128]APU!$E$9719</definedName>
    <definedName name="ITEM4.30">[128]APU!$E$9780</definedName>
    <definedName name="ITEM4.31">[128]APU!$E$9841</definedName>
    <definedName name="ITEM4.32">[128]APU!$E$9902</definedName>
    <definedName name="ITEM4.33">[128]APU!$E$9963</definedName>
    <definedName name="ITEM4.34">[128]APU!$E$10024</definedName>
    <definedName name="ITEM4.35">[128]APU!$E$11549</definedName>
    <definedName name="ITEM4.36">[128]APU!$E$11610</definedName>
    <definedName name="ITEM4.37">[128]APU!$E$15941</definedName>
    <definedName name="ITEM4.38">[128]APU!$E$15148</definedName>
    <definedName name="ITEM4.39">[128]APU!$E$14233</definedName>
    <definedName name="ITEM4.40">[128]APU!$E$14294</definedName>
    <definedName name="ITEM4.41">[128]APU!$E$14355</definedName>
    <definedName name="ITEM4.42">[128]APU!$E$14416</definedName>
    <definedName name="ITEM4.43">[128]APU!$E$14538</definedName>
    <definedName name="ITEM4.44">[128]APU!$E$16002</definedName>
    <definedName name="ITEM4.45">[128]APU!$E$16063</definedName>
    <definedName name="ITEM4.46">[128]APU!$E$14660</definedName>
    <definedName name="ITEM410" localSheetId="3">#REF!</definedName>
    <definedName name="ITEM410" localSheetId="5">#REF!</definedName>
    <definedName name="ITEM410">#REF!</definedName>
    <definedName name="ITEM420" localSheetId="3">#REF!</definedName>
    <definedName name="ITEM420" localSheetId="5">#REF!</definedName>
    <definedName name="ITEM420">#REF!</definedName>
    <definedName name="ITEM450" localSheetId="3">#REF!</definedName>
    <definedName name="ITEM450" localSheetId="5">#REF!</definedName>
    <definedName name="ITEM450">#REF!</definedName>
    <definedName name="item450.2P">#REF!</definedName>
    <definedName name="item5">#N/A</definedName>
    <definedName name="ITEM5.100">[128]APU!$E$12403</definedName>
    <definedName name="ITEM5.101">[128]APU!$E$12464</definedName>
    <definedName name="ITEM5.104">[128]APU!$E$12525</definedName>
    <definedName name="ITEM5.105">[128]APU!$E$12586</definedName>
    <definedName name="ITEM5.106">[128]APU!$E$12647</definedName>
    <definedName name="ITEM5.107">[128]APU!$E$12708</definedName>
    <definedName name="ITEM5.108">[128]APU!$E$12769</definedName>
    <definedName name="ITEM5.109">[128]APU!$E$12830</definedName>
    <definedName name="ITEM5.111">[128]APU!$E$12891</definedName>
    <definedName name="ITEM5.112">[128]APU!$E$12952</definedName>
    <definedName name="ITEM5.113">[128]APU!$E$14721</definedName>
    <definedName name="ITEM5.114">[128]APU!$E$14782</definedName>
    <definedName name="ITEM5.115">[128]APU!$E$15026</definedName>
    <definedName name="ITEM5.53">[128]APU!$E$10085</definedName>
    <definedName name="ITEM5.54">[128]APU!$E$10146</definedName>
    <definedName name="ITEM5.55">[128]APU!$E$10207</definedName>
    <definedName name="ITEM5.56">[128]APU!$E$10268</definedName>
    <definedName name="ITEM5.57">[128]APU!$E$10329</definedName>
    <definedName name="ITEM5.58">[128]APU!$E$10390</definedName>
    <definedName name="ITEM5.59">[128]APU!$E$10451</definedName>
    <definedName name="ITEM5.60">[128]APU!$E$10512</definedName>
    <definedName name="ITEM5.61">[128]APU!$E$10573</definedName>
    <definedName name="ITEM5.62">[128]APU!$E$10634</definedName>
    <definedName name="ITEM5.63">[128]APU!$E$10695</definedName>
    <definedName name="ITEM5.64">[128]APU!$E$10756</definedName>
    <definedName name="ITEM5.65">[128]APU!$E$10817</definedName>
    <definedName name="ITEM5.66">[128]APU!$E$10878</definedName>
    <definedName name="ITEM5.67">[128]APU!$E$10939</definedName>
    <definedName name="ITEM5.68">[128]APU!$E$11000</definedName>
    <definedName name="ITEM5.69">[128]APU!$E$11061</definedName>
    <definedName name="ITEM5.70">[128]APU!$E$11122</definedName>
    <definedName name="ITEM5.71">[128]APU!$E$11183</definedName>
    <definedName name="ITEM5.72">[128]APU!$E$11976</definedName>
    <definedName name="ITEM5.73">[128]APU!$E$12037</definedName>
    <definedName name="ITEM5.74">[128]APU!$E$12098</definedName>
    <definedName name="ITEM5.77">[128]APU!$E$12159</definedName>
    <definedName name="ITEM5.78">[128]APU!$E$12281</definedName>
    <definedName name="ITEM5.79">[128]APU!$E$12342</definedName>
    <definedName name="ITEM5.80">[128]APU!$E$12220</definedName>
    <definedName name="ITEM5.82">[128]APU!$E$13989</definedName>
    <definedName name="ITEM5.83">[128]APU!$E$14050</definedName>
    <definedName name="ITEM5.84">[128]APU!$E$13318</definedName>
    <definedName name="ITEM5.85">[128]APU!$E$13379</definedName>
    <definedName name="ITEM5.86">[128]APU!$E$13440</definedName>
    <definedName name="ITEM5.87">[128]APU!$E$13501</definedName>
    <definedName name="ITEM5.88">[128]APU!$E$13562</definedName>
    <definedName name="ITEM5.89">[128]APU!$E$13623</definedName>
    <definedName name="ITEM5.90">[128]APU!$E$13684</definedName>
    <definedName name="ITEM5.91">[128]APU!$E$13745</definedName>
    <definedName name="ITEM5.92">[128]APU!$E$13806</definedName>
    <definedName name="ITEM5.93">[128]APU!$E$13867</definedName>
    <definedName name="ITEM5.94">[128]APU!$E$13928</definedName>
    <definedName name="ITEM5.95">[128]APU!$E$13013</definedName>
    <definedName name="ITEM5.96">[128]APU!$E$13074</definedName>
    <definedName name="ITEM5.97">[128]APU!$E$13135</definedName>
    <definedName name="ITEM5.98">[128]APU!$E$13196</definedName>
    <definedName name="ITEM5.99">[128]APU!$E$13257</definedName>
    <definedName name="ITEM521">[122]ITEMS!$A$522</definedName>
    <definedName name="item6">#N/A</definedName>
    <definedName name="ITEM6.1">#REF!</definedName>
    <definedName name="item600.1">#REF!</definedName>
    <definedName name="ITEM610">#REF!</definedName>
    <definedName name="item610.1">#REF!</definedName>
    <definedName name="item610.2">#REF!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40.3">#REF!</definedName>
    <definedName name="ITEM661">#REF!</definedName>
    <definedName name="ITEM671">#REF!</definedName>
    <definedName name="item673.1">#REF!</definedName>
    <definedName name="item673.3">#REF!</definedName>
    <definedName name="ITEM681">#REF!</definedName>
    <definedName name="item7">#N/A</definedName>
    <definedName name="ITEM7.1">[128]APU!$E$7589</definedName>
    <definedName name="ITEM7.10">[128]APU!$E$8138</definedName>
    <definedName name="ITEM7.11">[128]APU!$E$8199</definedName>
    <definedName name="ITEM7.12">[128]APU!$E$8259</definedName>
    <definedName name="ITEM7.13">[128]APU!$E$8320</definedName>
    <definedName name="ITEM7.14">[128]APU!$E$8381</definedName>
    <definedName name="ITEM7.15">[128]APU!$E$8442</definedName>
    <definedName name="ITEM7.16">[128]APU!$E$8560</definedName>
    <definedName name="ITEM7.17">[128]APU!$E$11244</definedName>
    <definedName name="ITEM7.18">[128]APU!$E$11305</definedName>
    <definedName name="ITEM7.19">[128]APU!$E$11366</definedName>
    <definedName name="ITEM7.2">[128]APU!$E$7650</definedName>
    <definedName name="ITEM7.20">[128]APU!$E$11427</definedName>
    <definedName name="ITEM7.21">[128]APU!$E$11488</definedName>
    <definedName name="ITEM7.22">[128]APU!$E$11671</definedName>
    <definedName name="ITEM7.23">[128]APU!$E$11732</definedName>
    <definedName name="ITEM7.24">[128]APU!$E$14599</definedName>
    <definedName name="ITEM7.25">[128]APU!$E$15209</definedName>
    <definedName name="ITEM7.26">[128]APU!$E$15270</definedName>
    <definedName name="ITEM7.27">[128]APU!$E$15331</definedName>
    <definedName name="ITEM7.28">[128]APU!$E$15392</definedName>
    <definedName name="ITEM7.29">[128]APU!$E$15453</definedName>
    <definedName name="ITEM7.3">[128]APU!$E$7711</definedName>
    <definedName name="ITEM7.30">[128]APU!$E$15514</definedName>
    <definedName name="ITEM7.31">[128]APU!$E$15575</definedName>
    <definedName name="ITEM7.32">[128]APU!$E$15636</definedName>
    <definedName name="ITEM7.33">[128]APU!$E$15697</definedName>
    <definedName name="ITEM7.34">[128]APU!$E$15758</definedName>
    <definedName name="ITEM7.35">[128]APU!$E$15819</definedName>
    <definedName name="ITEM7.4">[128]APU!$E$7772</definedName>
    <definedName name="ITEM7.5">[128]APU!$E$7833</definedName>
    <definedName name="ITEM7.6">[128]APU!$E$7894</definedName>
    <definedName name="ITEM7.7">[128]APU!$E$7955</definedName>
    <definedName name="ITEM7.8">[128]APU!$E$8016</definedName>
    <definedName name="ITEM7.9">[128]APU!$E$8077</definedName>
    <definedName name="item700.1" localSheetId="3">#REF!</definedName>
    <definedName name="item700.1" localSheetId="5">#REF!</definedName>
    <definedName name="item700.1">#REF!</definedName>
    <definedName name="ITEM704" localSheetId="3">#REF!</definedName>
    <definedName name="ITEM704" localSheetId="5">#REF!</definedName>
    <definedName name="ITEM704">#REF!</definedName>
    <definedName name="item710.1" localSheetId="3">#REF!</definedName>
    <definedName name="item710.1" localSheetId="5">#REF!</definedName>
    <definedName name="item710.1">#REF!</definedName>
    <definedName name="item710.2">#REF!</definedName>
    <definedName name="ITEM720">#REF!</definedName>
    <definedName name="item730.1">#REF!</definedName>
    <definedName name="item730.2">#REF!</definedName>
    <definedName name="item730.2.4">#REF!</definedName>
    <definedName name="item9">#N/A</definedName>
    <definedName name="ITEM900">#REF!</definedName>
    <definedName name="item900.2">#REF!</definedName>
    <definedName name="ITEMCOD90">#REF!</definedName>
    <definedName name="ItemCodos">#REF!</definedName>
    <definedName name="ITEMES">[179]todos!$A$7:$D$38</definedName>
    <definedName name="ITEMS" localSheetId="3">#REF!</definedName>
    <definedName name="ITEMS" localSheetId="5">#REF!</definedName>
    <definedName name="ITEMS">#REF!</definedName>
    <definedName name="ITEMS2">'[180]ITEMS(2)'!$A$13:$CE$777</definedName>
    <definedName name="ITEMS3" localSheetId="3">#REF!</definedName>
    <definedName name="ITEMS3" localSheetId="5">#REF!</definedName>
    <definedName name="ITEMS3">#REF!</definedName>
    <definedName name="ITEMSRESUMEN">'[69]ITEMS RESUMIDOS'!$A$2:$D$34</definedName>
    <definedName name="ITEN_2_FILTRO" localSheetId="3">#REF!</definedName>
    <definedName name="ITEN_2_FILTRO" localSheetId="5">#REF!</definedName>
    <definedName name="ITEN_2_FILTRO">#REF!</definedName>
    <definedName name="ITEN320" localSheetId="3">#REF!</definedName>
    <definedName name="ITEN320" localSheetId="5">#REF!</definedName>
    <definedName name="ITEN320">#REF!</definedName>
    <definedName name="ITENM_DOMIC" localSheetId="3">#REF!</definedName>
    <definedName name="ITENM_DOMIC" localSheetId="5">#REF!</definedName>
    <definedName name="ITENM_DOMIC">#REF!</definedName>
    <definedName name="IU">#REF!</definedName>
    <definedName name="IUI" localSheetId="3" hidden="1">{"TAB1",#N/A,TRUE,"GENERAL";"TAB2",#N/A,TRUE,"GENERAL";"TAB3",#N/A,TRUE,"GENERAL";"TAB4",#N/A,TRUE,"GENERAL";"TAB5",#N/A,TRUE,"GENERAL"}</definedName>
    <definedName name="IUI" localSheetId="5" hidden="1">{"TAB1",#N/A,TRUE,"GENERAL";"TAB2",#N/A,TRUE,"GENERAL";"TAB3",#N/A,TRUE,"GENERAL";"TAB4",#N/A,TRUE,"GENERAL";"TAB5",#N/A,TRUE,"GENERAL"}</definedName>
    <definedName name="IUI" hidden="1">{"TAB1",#N/A,TRUE,"GENERAL";"TAB2",#N/A,TRUE,"GENERAL";"TAB3",#N/A,TRUE,"GENERAL";"TAB4",#N/A,TRUE,"GENERAL";"TAB5",#N/A,TRUE,"GENERAL"}</definedName>
    <definedName name="iuit7" localSheetId="3" hidden="1">{"TAB1",#N/A,TRUE,"GENERAL";"TAB2",#N/A,TRUE,"GENERAL";"TAB3",#N/A,TRUE,"GENERAL";"TAB4",#N/A,TRUE,"GENERAL";"TAB5",#N/A,TRUE,"GENERAL"}</definedName>
    <definedName name="iuit7" localSheetId="5" hidden="1">{"TAB1",#N/A,TRUE,"GENERAL";"TAB2",#N/A,TRUE,"GENERAL";"TAB3",#N/A,TRUE,"GENERAL";"TAB4",#N/A,TRUE,"GENERAL";"TAB5",#N/A,TRUE,"GENERAL"}</definedName>
    <definedName name="iuit7" hidden="1">{"TAB1",#N/A,TRUE,"GENERAL";"TAB2",#N/A,TRUE,"GENERAL";"TAB3",#N/A,TRUE,"GENERAL";"TAB4",#N/A,TRUE,"GENERAL";"TAB5",#N/A,TRUE,"GENERAL"}</definedName>
    <definedName name="iul" localSheetId="3" hidden="1">{"via1",#N/A,TRUE,"general";"via2",#N/A,TRUE,"general";"via3",#N/A,TRUE,"general"}</definedName>
    <definedName name="iul" localSheetId="5" hidden="1">{"via1",#N/A,TRUE,"general";"via2",#N/A,TRUE,"general";"via3",#N/A,TRUE,"general"}</definedName>
    <definedName name="iul" hidden="1">{"via1",#N/A,TRUE,"general";"via2",#N/A,TRUE,"general";"via3",#N/A,TRUE,"general"}</definedName>
    <definedName name="iuouio" localSheetId="3" hidden="1">{"via1",#N/A,TRUE,"general";"via2",#N/A,TRUE,"general";"via3",#N/A,TRUE,"general"}</definedName>
    <definedName name="iuouio" localSheetId="5" hidden="1">{"via1",#N/A,TRUE,"general";"via2",#N/A,TRUE,"general";"via3",#N/A,TRUE,"general"}</definedName>
    <definedName name="iuouio" hidden="1">{"via1",#N/A,TRUE,"general";"via2",#N/A,TRUE,"general";"via3",#N/A,TRUE,"general"}</definedName>
    <definedName name="iuyi9" localSheetId="3" hidden="1">{"TAB1",#N/A,TRUE,"GENERAL";"TAB2",#N/A,TRUE,"GENERAL";"TAB3",#N/A,TRUE,"GENERAL";"TAB4",#N/A,TRUE,"GENERAL";"TAB5",#N/A,TRUE,"GENERAL"}</definedName>
    <definedName name="iuyi9" localSheetId="5" hidden="1">{"TAB1",#N/A,TRUE,"GENERAL";"TAB2",#N/A,TRUE,"GENERAL";"TAB3",#N/A,TRUE,"GENERAL";"TAB4",#N/A,TRUE,"GENERAL";"TAB5",#N/A,TRUE,"GENERAL"}</definedName>
    <definedName name="iuyi9" hidden="1">{"TAB1",#N/A,TRUE,"GENERAL";"TAB2",#N/A,TRUE,"GENERAL";"TAB3",#N/A,TRUE,"GENERAL";"TAB4",#N/A,TRUE,"GENERAL";"TAB5",#N/A,TRUE,"GENERAL"}</definedName>
    <definedName name="iva">[18]Gastos!#REF!</definedName>
    <definedName name="IvaSUtl">[181]PRESUPUESTO!#REF!</definedName>
    <definedName name="iyuiuyi" localSheetId="3" hidden="1">{"via1",#N/A,TRUE,"general";"via2",#N/A,TRUE,"general";"via3",#N/A,TRUE,"general"}</definedName>
    <definedName name="iyuiuyi" localSheetId="5" hidden="1">{"via1",#N/A,TRUE,"general";"via2",#N/A,TRUE,"general";"via3",#N/A,TRUE,"general"}</definedName>
    <definedName name="iyuiuyi" hidden="1">{"via1",#N/A,TRUE,"general";"via2",#N/A,TRUE,"general";"via3",#N/A,TRUE,"general"}</definedName>
    <definedName name="J" localSheetId="3" hidden="1">{"krl1",#N/A,FALSE,"kr";"krl2",#N/A,FALSE,"kr";"compara",#N/A,FALSE,"kr";"desconp1",#N/A,FALSE,"kr";"desconp12",#N/A,FALSE,"kr";"krnp1",#N/A,FALSE,"kr";"krnp2",#N/A,FALSE,"kr";"krp12avg",#N/A,FALSE,"kr";"krp1avg",#N/A,FALSE,"kr"}</definedName>
    <definedName name="J" localSheetId="5" hidden="1">{"krl1",#N/A,FALSE,"kr";"krl2",#N/A,FALSE,"kr";"compara",#N/A,FALSE,"kr";"desconp1",#N/A,FALSE,"kr";"desconp12",#N/A,FALSE,"kr";"krnp1",#N/A,FALSE,"kr";"krnp2",#N/A,FALSE,"kr";"krp12avg",#N/A,FALSE,"kr";"krp1avg",#N/A,FALSE,"kr"}</definedName>
    <definedName name="J" hidden="1">{"krl1",#N/A,FALSE,"kr";"krl2",#N/A,FALSE,"kr";"compara",#N/A,FALSE,"kr";"desconp1",#N/A,FALSE,"kr";"desconp12",#N/A,FALSE,"kr";"krnp1",#N/A,FALSE,"kr";"krnp2",#N/A,FALSE,"kr";"krp12avg",#N/A,FALSE,"kr";"krp1avg",#N/A,FALSE,"kr"}</definedName>
    <definedName name="Ja">#REF!</definedName>
    <definedName name="JACK_RYAN">#REF!</definedName>
    <definedName name="Jaime" localSheetId="3" hidden="1">{#N/A,#N/A,FALSE,"Costos Productos 6A";#N/A,#N/A,FALSE,"Costo Unitario Total H-94-12"}</definedName>
    <definedName name="Jaime" localSheetId="5" hidden="1">{#N/A,#N/A,FALSE,"Costos Productos 6A";#N/A,#N/A,FALSE,"Costo Unitario Total H-94-12"}</definedName>
    <definedName name="Jaime" hidden="1">{#N/A,#N/A,FALSE,"Costos Productos 6A";#N/A,#N/A,FALSE,"Costo Unitario Total H-94-12"}</definedName>
    <definedName name="jajAJHQWDHG">#REF!</definedName>
    <definedName name="jan02a">#REF!</definedName>
    <definedName name="JAPF">#REF!</definedName>
    <definedName name="Jb">#REF!</definedName>
    <definedName name="Jc">#REF!</definedName>
    <definedName name="Jd">#REF!</definedName>
    <definedName name="jdh" localSheetId="3" hidden="1">{"TAB1",#N/A,TRUE,"GENERAL";"TAB2",#N/A,TRUE,"GENERAL";"TAB3",#N/A,TRUE,"GENERAL";"TAB4",#N/A,TRUE,"GENERAL";"TAB5",#N/A,TRUE,"GENERAL"}</definedName>
    <definedName name="jdh" localSheetId="5" hidden="1">{"TAB1",#N/A,TRUE,"GENERAL";"TAB2",#N/A,TRUE,"GENERAL";"TAB3",#N/A,TRUE,"GENERAL";"TAB4",#N/A,TRUE,"GENERAL";"TAB5",#N/A,TRUE,"GENERAL"}</definedName>
    <definedName name="jdh" hidden="1">{"TAB1",#N/A,TRUE,"GENERAL";"TAB2",#N/A,TRUE,"GENERAL";"TAB3",#N/A,TRUE,"GENERAL";"TAB4",#N/A,TRUE,"GENERAL";"TAB5",#N/A,TRUE,"GENERAL"}</definedName>
    <definedName name="Je">#REF!</definedName>
    <definedName name="jev">'[182]Desmonte y Limpieza'!$J$4</definedName>
    <definedName name="jeytj" localSheetId="3" hidden="1">{"TAB1",#N/A,TRUE,"GENERAL";"TAB2",#N/A,TRUE,"GENERAL";"TAB3",#N/A,TRUE,"GENERAL";"TAB4",#N/A,TRUE,"GENERAL";"TAB5",#N/A,TRUE,"GENERAL"}</definedName>
    <definedName name="jeytj" localSheetId="5" hidden="1">{"TAB1",#N/A,TRUE,"GENERAL";"TAB2",#N/A,TRUE,"GENERAL";"TAB3",#N/A,TRUE,"GENERAL";"TAB4",#N/A,TRUE,"GENERAL";"TAB5",#N/A,TRUE,"GENERAL"}</definedName>
    <definedName name="jeytj" hidden="1">{"TAB1",#N/A,TRUE,"GENERAL";"TAB2",#N/A,TRUE,"GENERAL";"TAB3",#N/A,TRUE,"GENERAL";"TAB4",#N/A,TRUE,"GENERAL";"TAB5",#N/A,TRUE,"GENERAL"}</definedName>
    <definedName name="Jf">#REF!</definedName>
    <definedName name="jfhjfrt" localSheetId="3" hidden="1">{"TAB1",#N/A,TRUE,"GENERAL";"TAB2",#N/A,TRUE,"GENERAL";"TAB3",#N/A,TRUE,"GENERAL";"TAB4",#N/A,TRUE,"GENERAL";"TAB5",#N/A,TRUE,"GENERAL"}</definedName>
    <definedName name="jfhjfrt" localSheetId="5" hidden="1">{"TAB1",#N/A,TRUE,"GENERAL";"TAB2",#N/A,TRUE,"GENERAL";"TAB3",#N/A,TRUE,"GENERAL";"TAB4",#N/A,TRUE,"GENERAL";"TAB5",#N/A,TRUE,"GENERAL"}</definedName>
    <definedName name="jfhjfrt" hidden="1">{"TAB1",#N/A,TRUE,"GENERAL";"TAB2",#N/A,TRUE,"GENERAL";"TAB3",#N/A,TRUE,"GENERAL";"TAB4",#N/A,TRUE,"GENERAL";"TAB5",#N/A,TRUE,"GENERAL"}</definedName>
    <definedName name="jgfj" localSheetId="3" hidden="1">{"via1",#N/A,TRUE,"general";"via2",#N/A,TRUE,"general";"via3",#N/A,TRUE,"general"}</definedName>
    <definedName name="jgfj" localSheetId="5" hidden="1">{"via1",#N/A,TRUE,"general";"via2",#N/A,TRUE,"general";"via3",#N/A,TRUE,"general"}</definedName>
    <definedName name="jgfj" hidden="1">{"via1",#N/A,TRUE,"general";"via2",#N/A,TRUE,"general";"via3",#N/A,TRUE,"general"}</definedName>
    <definedName name="jghj" localSheetId="3" hidden="1">{"TAB1",#N/A,TRUE,"GENERAL";"TAB2",#N/A,TRUE,"GENERAL";"TAB3",#N/A,TRUE,"GENERAL";"TAB4",#N/A,TRUE,"GENERAL";"TAB5",#N/A,TRUE,"GENERAL"}</definedName>
    <definedName name="jghj" localSheetId="5" hidden="1">{"TAB1",#N/A,TRUE,"GENERAL";"TAB2",#N/A,TRUE,"GENERAL";"TAB3",#N/A,TRUE,"GENERAL";"TAB4",#N/A,TRUE,"GENERAL";"TAB5",#N/A,TRUE,"GENERAL"}</definedName>
    <definedName name="jghj" hidden="1">{"TAB1",#N/A,TRUE,"GENERAL";"TAB2",#N/A,TRUE,"GENERAL";"TAB3",#N/A,TRUE,"GENERAL";"TAB4",#N/A,TRUE,"GENERAL";"TAB5",#N/A,TRUE,"GENERAL"}</definedName>
    <definedName name="jgj" localSheetId="3" hidden="1">{"TAB1",#N/A,TRUE,"GENERAL";"TAB2",#N/A,TRUE,"GENERAL";"TAB3",#N/A,TRUE,"GENERAL";"TAB4",#N/A,TRUE,"GENERAL";"TAB5",#N/A,TRUE,"GENERAL"}</definedName>
    <definedName name="jgj" localSheetId="5"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3" hidden="1">{"TAB1",#N/A,TRUE,"GENERAL";"TAB2",#N/A,TRUE,"GENERAL";"TAB3",#N/A,TRUE,"GENERAL";"TAB4",#N/A,TRUE,"GENERAL";"TAB5",#N/A,TRUE,"GENERAL"}</definedName>
    <definedName name="jhg" localSheetId="5" hidden="1">{"TAB1",#N/A,TRUE,"GENERAL";"TAB2",#N/A,TRUE,"GENERAL";"TAB3",#N/A,TRUE,"GENERAL";"TAB4",#N/A,TRUE,"GENERAL";"TAB5",#N/A,TRUE,"GENERAL"}</definedName>
    <definedName name="jhg" hidden="1">{"TAB1",#N/A,TRUE,"GENERAL";"TAB2",#N/A,TRUE,"GENERAL";"TAB3",#N/A,TRUE,"GENERAL";"TAB4",#N/A,TRUE,"GENERAL";"TAB5",#N/A,TRUE,"GENERAL"}</definedName>
    <definedName name="jhjyj" localSheetId="3" hidden="1">{"via1",#N/A,TRUE,"general";"via2",#N/A,TRUE,"general";"via3",#N/A,TRUE,"general"}</definedName>
    <definedName name="jhjyj" localSheetId="5" hidden="1">{"via1",#N/A,TRUE,"general";"via2",#N/A,TRUE,"general";"via3",#N/A,TRUE,"general"}</definedName>
    <definedName name="jhjyj" hidden="1">{"via1",#N/A,TRUE,"general";"via2",#N/A,TRUE,"general";"via3",#N/A,TRUE,"general"}</definedName>
    <definedName name="JHK" localSheetId="3" hidden="1">{"TAB1",#N/A,TRUE,"GENERAL";"TAB2",#N/A,TRUE,"GENERAL";"TAB3",#N/A,TRUE,"GENERAL";"TAB4",#N/A,TRUE,"GENERAL";"TAB5",#N/A,TRUE,"GENERAL"}</definedName>
    <definedName name="JHK" localSheetId="5" hidden="1">{"TAB1",#N/A,TRUE,"GENERAL";"TAB2",#N/A,TRUE,"GENERAL";"TAB3",#N/A,TRUE,"GENERAL";"TAB4",#N/A,TRUE,"GENERAL";"TAB5",#N/A,TRUE,"GENERAL"}</definedName>
    <definedName name="JHK"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5" hidden="1">{"TAB1",#N/A,TRUE,"GENERAL";"TAB2",#N/A,TRUE,"GENERAL";"TAB3",#N/A,TRUE,"GENERAL";"TAB4",#N/A,TRUE,"GENERAL";"TAB5",#N/A,TRUE,"GENERAL"}</definedName>
    <definedName name="jhkgjkvf" hidden="1">{"TAB1",#N/A,TRUE,"GENERAL";"TAB2",#N/A,TRUE,"GENERAL";"TAB3",#N/A,TRUE,"GENERAL";"TAB4",#N/A,TRUE,"GENERAL";"TAB5",#N/A,TRUE,"GENERAL"}</definedName>
    <definedName name="JHSJHSJHDHD">#REF!</definedName>
    <definedName name="jHWQHWQHW">#REF!</definedName>
    <definedName name="JI">#REF!</definedName>
    <definedName name="jj">#REF!</definedName>
    <definedName name="JJAJAJAAJ">#REF!</definedName>
    <definedName name="JJAJAJJAAJAJA">#REF!</definedName>
    <definedName name="jjajjajajaj">#REF!</definedName>
    <definedName name="jjfq" localSheetId="3" hidden="1">{"via1",#N/A,TRUE,"general";"via2",#N/A,TRUE,"general";"via3",#N/A,TRUE,"general"}</definedName>
    <definedName name="jjfq" localSheetId="5" hidden="1">{"via1",#N/A,TRUE,"general";"via2",#N/A,TRUE,"general";"via3",#N/A,TRUE,"general"}</definedName>
    <definedName name="jjfq" hidden="1">{"via1",#N/A,TRUE,"general";"via2",#N/A,TRUE,"general";"via3",#N/A,TRUE,"general"}</definedName>
    <definedName name="jjj">#REF!</definedName>
    <definedName name="jjjhjddfg" localSheetId="3" hidden="1">{"via1",#N/A,TRUE,"general";"via2",#N/A,TRUE,"general";"via3",#N/A,TRUE,"general"}</definedName>
    <definedName name="jjjhjddfg" localSheetId="5" hidden="1">{"via1",#N/A,TRUE,"general";"via2",#N/A,TRUE,"general";"via3",#N/A,TRUE,"general"}</definedName>
    <definedName name="jjjhjddfg" hidden="1">{"via1",#N/A,TRUE,"general";"via2",#N/A,TRUE,"general";"via3",#N/A,TRUE,"general"}</definedName>
    <definedName name="JJJJAJAJAJAAJ">#REF!</definedName>
    <definedName name="jjjjj" hidden="1">#REF!</definedName>
    <definedName name="JJJJJANANANANAN">#REF!</definedName>
    <definedName name="JJJJJJAAAAAA">#REF!</definedName>
    <definedName name="JJJJJJDADADA">#REF!</definedName>
    <definedName name="jjjjjjjjjjjjjjj">#REF!</definedName>
    <definedName name="jjjjjjjjjjjjjjjjyyyyyyyyyyyyyyyyyyffffffffff">#REF!</definedName>
    <definedName name="jjjjjjjjjjjjuuuuuuuuuuuuuuuuggggggggggggggg" hidden="1">#REF!</definedName>
    <definedName name="jjjjju" localSheetId="3" hidden="1">{"via1",#N/A,TRUE,"general";"via2",#N/A,TRUE,"general";"via3",#N/A,TRUE,"general"}</definedName>
    <definedName name="jjjjju" localSheetId="5" hidden="1">{"via1",#N/A,TRUE,"general";"via2",#N/A,TRUE,"general";"via3",#N/A,TRUE,"general"}</definedName>
    <definedName name="jjjjju" hidden="1">{"via1",#N/A,TRUE,"general";"via2",#N/A,TRUE,"general";"via3",#N/A,TRUE,"general"}</definedName>
    <definedName name="JJJJSSSSS">#REF!</definedName>
    <definedName name="jjujujty" localSheetId="3" hidden="1">{"TAB1",#N/A,TRUE,"GENERAL";"TAB2",#N/A,TRUE,"GENERAL";"TAB3",#N/A,TRUE,"GENERAL";"TAB4",#N/A,TRUE,"GENERAL";"TAB5",#N/A,TRUE,"GENERAL"}</definedName>
    <definedName name="jjujujty" localSheetId="5" hidden="1">{"TAB1",#N/A,TRUE,"GENERAL";"TAB2",#N/A,TRUE,"GENERAL";"TAB3",#N/A,TRUE,"GENERAL";"TAB4",#N/A,TRUE,"GENERAL";"TAB5",#N/A,TRUE,"GENERAL"}</definedName>
    <definedName name="jjujujty" hidden="1">{"TAB1",#N/A,TRUE,"GENERAL";"TAB2",#N/A,TRUE,"GENERAL";"TAB3",#N/A,TRUE,"GENERAL";"TAB4",#N/A,TRUE,"GENERAL";"TAB5",#N/A,TRUE,"GENERAL"}</definedName>
    <definedName name="jjyjy" localSheetId="3" hidden="1">{"via1",#N/A,TRUE,"general";"via2",#N/A,TRUE,"general";"via3",#N/A,TRUE,"general"}</definedName>
    <definedName name="jjyjy" localSheetId="5" hidden="1">{"via1",#N/A,TRUE,"general";"via2",#N/A,TRUE,"general";"via3",#N/A,TRUE,"general"}</definedName>
    <definedName name="jjyjy" hidden="1">{"via1",#N/A,TRUE,"general";"via2",#N/A,TRUE,"general";"via3",#N/A,TRUE,"general"}</definedName>
    <definedName name="jk">#REF!</definedName>
    <definedName name="jkjh">#REF!</definedName>
    <definedName name="jkk" localSheetId="3" hidden="1">{"TAB1",#N/A,TRUE,"GENERAL";"TAB2",#N/A,TRUE,"GENERAL";"TAB3",#N/A,TRUE,"GENERAL";"TAB4",#N/A,TRUE,"GENERAL";"TAB5",#N/A,TRUE,"GENERAL"}</definedName>
    <definedName name="jkk" localSheetId="5" hidden="1">{"TAB1",#N/A,TRUE,"GENERAL";"TAB2",#N/A,TRUE,"GENERAL";"TAB3",#N/A,TRUE,"GENERAL";"TAB4",#N/A,TRUE,"GENERAL";"TAB5",#N/A,TRUE,"GENERAL"}</definedName>
    <definedName name="jkk" hidden="1">{"TAB1",#N/A,TRUE,"GENERAL";"TAB2",#N/A,TRUE,"GENERAL";"TAB3",#N/A,TRUE,"GENERAL";"TAB4",#N/A,TRUE,"GENERAL";"TAB5",#N/A,TRUE,"GENERAL"}</definedName>
    <definedName name="jkl" localSheetId="3" hidden="1">{"TAB1",#N/A,TRUE,"GENERAL";"TAB2",#N/A,TRUE,"GENERAL";"TAB3",#N/A,TRUE,"GENERAL";"TAB4",#N/A,TRUE,"GENERAL";"TAB5",#N/A,TRUE,"GENERAL"}</definedName>
    <definedName name="jkl" localSheetId="5" hidden="1">{"TAB1",#N/A,TRUE,"GENERAL";"TAB2",#N/A,TRUE,"GENERAL";"TAB3",#N/A,TRUE,"GENERAL";"TAB4",#N/A,TRUE,"GENERAL";"TAB5",#N/A,TRUE,"GENERAL"}</definedName>
    <definedName name="jkl" hidden="1">{"TAB1",#N/A,TRUE,"GENERAL";"TAB2",#N/A,TRUE,"GENERAL";"TAB3",#N/A,TRUE,"GENERAL";"TAB4",#N/A,TRUE,"GENERAL";"TAB5",#N/A,TRUE,"GENERAL"}</definedName>
    <definedName name="jklj" hidden="1">#REF!</definedName>
    <definedName name="JKSDFDFJK">#REF!</definedName>
    <definedName name="jn">#REF!</definedName>
    <definedName name="jñ">#REF!</definedName>
    <definedName name="jo">#REF!</definedName>
    <definedName name="Job_number">#REF!</definedName>
    <definedName name="JobNo">#REF!</definedName>
    <definedName name="JOHNNY" localSheetId="3">[0]!ERR</definedName>
    <definedName name="JOHNNY" localSheetId="5">[0]!ERR</definedName>
    <definedName name="JOHNNY">[0]!ERR</definedName>
    <definedName name="jose" localSheetId="3">#REF!</definedName>
    <definedName name="jose" localSheetId="5">#REF!</definedName>
    <definedName name="jose">#REF!</definedName>
    <definedName name="JOSE1" localSheetId="3">#REF!</definedName>
    <definedName name="JOSE1" localSheetId="5">#REF!</definedName>
    <definedName name="JOSE1">#REF!</definedName>
    <definedName name="jqm">#REF!</definedName>
    <definedName name="JRYJ" localSheetId="3" hidden="1">{"via1",#N/A,TRUE,"general";"via2",#N/A,TRUE,"general";"via3",#N/A,TRUE,"general"}</definedName>
    <definedName name="JRYJ" localSheetId="5" hidden="1">{"via1",#N/A,TRUE,"general";"via2",#N/A,TRUE,"general";"via3",#N/A,TRUE,"general"}</definedName>
    <definedName name="JRYJ" hidden="1">{"via1",#N/A,TRUE,"general";"via2",#N/A,TRUE,"general";"via3",#N/A,TRUE,"general"}</definedName>
    <definedName name="jt">#REF!</definedName>
    <definedName name="jtyj" localSheetId="3" hidden="1">{"TAB1",#N/A,TRUE,"GENERAL";"TAB2",#N/A,TRUE,"GENERAL";"TAB3",#N/A,TRUE,"GENERAL";"TAB4",#N/A,TRUE,"GENERAL";"TAB5",#N/A,TRUE,"GENERAL"}</definedName>
    <definedName name="jtyj" localSheetId="5" hidden="1">{"TAB1",#N/A,TRUE,"GENERAL";"TAB2",#N/A,TRUE,"GENERAL";"TAB3",#N/A,TRUE,"GENERAL";"TAB4",#N/A,TRUE,"GENERAL";"TAB5",#N/A,TRUE,"GENERAL"}</definedName>
    <definedName name="jtyj" hidden="1">{"TAB1",#N/A,TRUE,"GENERAL";"TAB2",#N/A,TRUE,"GENERAL";"TAB3",#N/A,TRUE,"GENERAL";"TAB4",#N/A,TRUE,"GENERAL";"TAB5",#N/A,TRUE,"GENERAL"}</definedName>
    <definedName name="jtyry" localSheetId="3" hidden="1">{"TAB1",#N/A,TRUE,"GENERAL";"TAB2",#N/A,TRUE,"GENERAL";"TAB3",#N/A,TRUE,"GENERAL";"TAB4",#N/A,TRUE,"GENERAL";"TAB5",#N/A,TRUE,"GENERAL"}</definedName>
    <definedName name="jtyry" localSheetId="5" hidden="1">{"TAB1",#N/A,TRUE,"GENERAL";"TAB2",#N/A,TRUE,"GENERAL";"TAB3",#N/A,TRUE,"GENERAL";"TAB4",#N/A,TRUE,"GENERAL";"TAB5",#N/A,TRUE,"GENERAL"}</definedName>
    <definedName name="jtyry" hidden="1">{"TAB1",#N/A,TRUE,"GENERAL";"TAB2",#N/A,TRUE,"GENERAL";"TAB3",#N/A,TRUE,"GENERAL";"TAB4",#N/A,TRUE,"GENERAL";"TAB5",#N/A,TRUE,"GENERAL"}</definedName>
    <definedName name="juan" localSheetId="3" hidden="1">{"cprgas",#N/A,FALSE,"CPR_E";"cprwat",#N/A,FALSE,"CPR_E";"oilcpr",#N/A,FALSE,"CPR_E";"norwat",#N/A,FALSE,"CPR_E";"norgas",#N/A,FALSE,"CPR_E";"noroil",#N/A,FALSE,"CPR_E";"surwat",#N/A,FALSE,"CPR_E";"surgas",#N/A,FALSE,"CPR_E";"suroil",#N/A,FALSE,"CPR_E";"puriwat",#N/A,FALSE,"CPR_E";"purigas",#N/A,FALSE,"CPR_E";"purioil",#N/A,FALSE,"CPR_E"}</definedName>
    <definedName name="juan" localSheetId="5" hidden="1">{"cprgas",#N/A,FALSE,"CPR_E";"cprwat",#N/A,FALSE,"CPR_E";"oilcpr",#N/A,FALSE,"CPR_E";"norwat",#N/A,FALSE,"CPR_E";"norgas",#N/A,FALSE,"CPR_E";"noroil",#N/A,FALSE,"CPR_E";"surwat",#N/A,FALSE,"CPR_E";"surgas",#N/A,FALSE,"CPR_E";"suroil",#N/A,FALSE,"CPR_E";"puriwat",#N/A,FALSE,"CPR_E";"purigas",#N/A,FALSE,"CPR_E";"purioil",#N/A,FALSE,"CPR_E"}</definedName>
    <definedName name="juan" hidden="1">{"cprgas",#N/A,FALSE,"CPR_E";"cprwat",#N/A,FALSE,"CPR_E";"oilcpr",#N/A,FALSE,"CPR_E";"norwat",#N/A,FALSE,"CPR_E";"norgas",#N/A,FALSE,"CPR_E";"noroil",#N/A,FALSE,"CPR_E";"surwat",#N/A,FALSE,"CPR_E";"surgas",#N/A,FALSE,"CPR_E";"suroil",#N/A,FALSE,"CPR_E";"puriwat",#N/A,FALSE,"CPR_E";"purigas",#N/A,FALSE,"CPR_E";"purioil",#N/A,FALSE,"CPR_E"}</definedName>
    <definedName name="jui">#REF!</definedName>
    <definedName name="juj" localSheetId="3" hidden="1">{"via1",#N/A,TRUE,"general";"via2",#N/A,TRUE,"general";"via3",#N/A,TRUE,"general"}</definedName>
    <definedName name="juj" localSheetId="5" hidden="1">{"via1",#N/A,TRUE,"general";"via2",#N/A,TRUE,"general";"via3",#N/A,TRUE,"general"}</definedName>
    <definedName name="juj" hidden="1">{"via1",#N/A,TRUE,"general";"via2",#N/A,TRUE,"general";"via3",#N/A,TRUE,"general"}</definedName>
    <definedName name="jujcx" localSheetId="3" hidden="1">{"via1",#N/A,TRUE,"general";"via2",#N/A,TRUE,"general";"via3",#N/A,TRUE,"general"}</definedName>
    <definedName name="jujcx" localSheetId="5" hidden="1">{"via1",#N/A,TRUE,"general";"via2",#N/A,TRUE,"general";"via3",#N/A,TRUE,"general"}</definedName>
    <definedName name="jujcx" hidden="1">{"via1",#N/A,TRUE,"general";"via2",#N/A,TRUE,"general";"via3",#N/A,TRUE,"general"}</definedName>
    <definedName name="jujuj" localSheetId="3" hidden="1">{"via1",#N/A,TRUE,"general";"via2",#N/A,TRUE,"general";"via3",#N/A,TRUE,"general"}</definedName>
    <definedName name="jujuj" localSheetId="5" hidden="1">{"via1",#N/A,TRUE,"general";"via2",#N/A,TRUE,"general";"via3",#N/A,TRUE,"general"}</definedName>
    <definedName name="jujuj" hidden="1">{"via1",#N/A,TRUE,"general";"via2",#N/A,TRUE,"general";"via3",#N/A,TRUE,"general"}</definedName>
    <definedName name="jujujuju" localSheetId="3" hidden="1">{"TAB1",#N/A,TRUE,"GENERAL";"TAB2",#N/A,TRUE,"GENERAL";"TAB3",#N/A,TRUE,"GENERAL";"TAB4",#N/A,TRUE,"GENERAL";"TAB5",#N/A,TRUE,"GENERAL"}</definedName>
    <definedName name="jujujuju" localSheetId="5" hidden="1">{"TAB1",#N/A,TRUE,"GENERAL";"TAB2",#N/A,TRUE,"GENERAL";"TAB3",#N/A,TRUE,"GENERAL";"TAB4",#N/A,TRUE,"GENERAL";"TAB5",#N/A,TRUE,"GENERAL"}</definedName>
    <definedName name="jujujuju" hidden="1">{"TAB1",#N/A,TRUE,"GENERAL";"TAB2",#N/A,TRUE,"GENERAL";"TAB3",#N/A,TRUE,"GENERAL";"TAB4",#N/A,TRUE,"GENERAL";"TAB5",#N/A,TRUE,"GENERAL"}</definedName>
    <definedName name="jul00">[18]Dólar!#REF!</definedName>
    <definedName name="jun">#REF!</definedName>
    <definedName name="jun00">[18]Dólar!#REF!</definedName>
    <definedName name="JUNE3">#REF!</definedName>
    <definedName name="junebs">#REF!</definedName>
    <definedName name="juneint">#REF!</definedName>
    <definedName name="juneint1">#REF!</definedName>
    <definedName name="juneint2">#REF!</definedName>
    <definedName name="JUNEINT3">#REF!</definedName>
    <definedName name="juuuhb" localSheetId="3" hidden="1">{"TAB1",#N/A,TRUE,"GENERAL";"TAB2",#N/A,TRUE,"GENERAL";"TAB3",#N/A,TRUE,"GENERAL";"TAB4",#N/A,TRUE,"GENERAL";"TAB5",#N/A,TRUE,"GENERAL"}</definedName>
    <definedName name="juuuhb" localSheetId="5"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#REF!</definedName>
    <definedName name="jyjt7" localSheetId="3" hidden="1">{"via1",#N/A,TRUE,"general";"via2",#N/A,TRUE,"general";"via3",#N/A,TRUE,"general"}</definedName>
    <definedName name="jyjt7" localSheetId="5" hidden="1">{"via1",#N/A,TRUE,"general";"via2",#N/A,TRUE,"general";"via3",#N/A,TRUE,"general"}</definedName>
    <definedName name="jyjt7" hidden="1">{"via1",#N/A,TRUE,"general";"via2",#N/A,TRUE,"general";"via3",#N/A,TRUE,"general"}</definedName>
    <definedName name="jyt" localSheetId="3" hidden="1">{"via1",#N/A,TRUE,"general";"via2",#N/A,TRUE,"general";"via3",#N/A,TRUE,"general"}</definedName>
    <definedName name="jyt" localSheetId="5" hidden="1">{"via1",#N/A,TRUE,"general";"via2",#N/A,TRUE,"general";"via3",#N/A,TRUE,"general"}</definedName>
    <definedName name="jyt" hidden="1">{"via1",#N/A,TRUE,"general";"via2",#N/A,TRUE,"general";"via3",#N/A,TRUE,"general"}</definedName>
    <definedName name="jytj" localSheetId="3" hidden="1">{"via1",#N/A,TRUE,"general";"via2",#N/A,TRUE,"general";"via3",#N/A,TRUE,"general"}</definedName>
    <definedName name="jytj" localSheetId="5" hidden="1">{"via1",#N/A,TRUE,"general";"via2",#N/A,TRUE,"general";"via3",#N/A,TRUE,"general"}</definedName>
    <definedName name="jytj" hidden="1">{"via1",#N/A,TRUE,"general";"via2",#N/A,TRUE,"general";"via3",#N/A,TRUE,"general"}</definedName>
    <definedName name="jyuju" localSheetId="3" hidden="1">{"via1",#N/A,TRUE,"general";"via2",#N/A,TRUE,"general";"via3",#N/A,TRUE,"general"}</definedName>
    <definedName name="jyuju" localSheetId="5" hidden="1">{"via1",#N/A,TRUE,"general";"via2",#N/A,TRUE,"general";"via3",#N/A,TRUE,"general"}</definedName>
    <definedName name="jyuju" hidden="1">{"via1",#N/A,TRUE,"general";"via2",#N/A,TRUE,"general";"via3",#N/A,TRUE,"general"}</definedName>
    <definedName name="jyujyuj" localSheetId="3" hidden="1">{"via1",#N/A,TRUE,"general";"via2",#N/A,TRUE,"general";"via3",#N/A,TRUE,"general"}</definedName>
    <definedName name="jyujyuj" localSheetId="5" hidden="1">{"via1",#N/A,TRUE,"general";"via2",#N/A,TRUE,"general";"via3",#N/A,TRUE,"general"}</definedName>
    <definedName name="jyujyuj" hidden="1">{"via1",#N/A,TRUE,"general";"via2",#N/A,TRUE,"general";"via3",#N/A,TRUE,"general"}</definedName>
    <definedName name="K" localSheetId="3" hidden="1">{"krl1",#N/A,FALSE,"kr";"krl2",#N/A,FALSE,"kr";"compara",#N/A,FALSE,"kr";"desconp1",#N/A,FALSE,"kr";"desconp12",#N/A,FALSE,"kr";"krnp1",#N/A,FALSE,"kr";"krnp2",#N/A,FALSE,"kr";"krp12avg",#N/A,FALSE,"kr";"krp1avg",#N/A,FALSE,"kr"}</definedName>
    <definedName name="K" localSheetId="5" hidden="1">{"krl1",#N/A,FALSE,"kr";"krl2",#N/A,FALSE,"kr";"compara",#N/A,FALSE,"kr";"desconp1",#N/A,FALSE,"kr";"desconp12",#N/A,FALSE,"kr";"krnp1",#N/A,FALSE,"kr";"krnp2",#N/A,FALSE,"kr";"krp12avg",#N/A,FALSE,"kr";"krp1avg",#N/A,FALSE,"kr"}</definedName>
    <definedName name="K" hidden="1">{"krl1",#N/A,FALSE,"kr";"krl2",#N/A,FALSE,"kr";"compara",#N/A,FALSE,"kr";"desconp1",#N/A,FALSE,"kr";"desconp12",#N/A,FALSE,"kr";"krnp1",#N/A,FALSE,"kr";"krnp2",#N/A,FALSE,"kr";"krp12avg",#N/A,FALSE,"kr";"krp1avg",#N/A,FALSE,"kr"}</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#REF!</definedName>
    <definedName name="karen">'[121]2008 Capital Budget'!$E$2:$E$171,'[121]2008 Capital Budget'!$E$171:$E$172</definedName>
    <definedName name="KHGGH" localSheetId="3" hidden="1">{"via1",#N/A,TRUE,"general";"via2",#N/A,TRUE,"general";"via3",#N/A,TRUE,"general"}</definedName>
    <definedName name="KHGGH" localSheetId="5" hidden="1">{"via1",#N/A,TRUE,"general";"via2",#N/A,TRUE,"general";"via3",#N/A,TRUE,"general"}</definedName>
    <definedName name="KHGGH" hidden="1">{"via1",#N/A,TRUE,"general";"via2",#N/A,TRUE,"general";"via3",#N/A,TRUE,"general"}</definedName>
    <definedName name="khjk7" localSheetId="3" hidden="1">{"TAB1",#N/A,TRUE,"GENERAL";"TAB2",#N/A,TRUE,"GENERAL";"TAB3",#N/A,TRUE,"GENERAL";"TAB4",#N/A,TRUE,"GENERAL";"TAB5",#N/A,TRUE,"GENERAL"}</definedName>
    <definedName name="khjk7" localSheetId="5" hidden="1">{"TAB1",#N/A,TRUE,"GENERAL";"TAB2",#N/A,TRUE,"GENERAL";"TAB3",#N/A,TRUE,"GENERAL";"TAB4",#N/A,TRUE,"GENERAL";"TAB5",#N/A,TRUE,"GENERAL"}</definedName>
    <definedName name="khjk7" hidden="1">{"TAB1",#N/A,TRUE,"GENERAL";"TAB2",#N/A,TRUE,"GENERAL";"TAB3",#N/A,TRUE,"GENERAL";"TAB4",#N/A,TRUE,"GENERAL";"TAB5",#N/A,TRUE,"GENERAL"}</definedName>
    <definedName name="Ki">#REF!</definedName>
    <definedName name="kikik" localSheetId="3" hidden="1">{"via1",#N/A,TRUE,"general";"via2",#N/A,TRUE,"general";"via3",#N/A,TRUE,"general"}</definedName>
    <definedName name="kikik" localSheetId="5" hidden="1">{"via1",#N/A,TRUE,"general";"via2",#N/A,TRUE,"general";"via3",#N/A,TRUE,"general"}</definedName>
    <definedName name="kikik" hidden="1">{"via1",#N/A,TRUE,"general";"via2",#N/A,TRUE,"general";"via3",#N/A,TRUE,"general"}</definedName>
    <definedName name="kio">#REF!</definedName>
    <definedName name="kip">#REF!</definedName>
    <definedName name="KitCarretera">#REF!</definedName>
    <definedName name="KitCarreteraCostos">#REF!</definedName>
    <definedName name="Kiunga_Elec">[153]Inputs!$J$26</definedName>
    <definedName name="KJH" localSheetId="3">#REF!</definedName>
    <definedName name="KJH" localSheetId="5">#REF!</definedName>
    <definedName name="KJH">#REF!</definedName>
    <definedName name="kjhkd" localSheetId="3" hidden="1">{"via1",#N/A,TRUE,"general";"via2",#N/A,TRUE,"general";"via3",#N/A,TRUE,"general"}</definedName>
    <definedName name="kjhkd" localSheetId="5" hidden="1">{"via1",#N/A,TRUE,"general";"via2",#N/A,TRUE,"general";"via3",#N/A,TRUE,"general"}</definedName>
    <definedName name="kjhkd" hidden="1">{"via1",#N/A,TRUE,"general";"via2",#N/A,TRUE,"general";"via3",#N/A,TRUE,"general"}</definedName>
    <definedName name="kjk" localSheetId="3" hidden="1">{"via1",#N/A,TRUE,"general";"via2",#N/A,TRUE,"general";"via3",#N/A,TRUE,"general"}</definedName>
    <definedName name="kjk" localSheetId="5" hidden="1">{"via1",#N/A,TRUE,"general";"via2",#N/A,TRUE,"general";"via3",#N/A,TRUE,"general"}</definedName>
    <definedName name="kjk" hidden="1">{"via1",#N/A,TRUE,"general";"via2",#N/A,TRUE,"general";"via3",#N/A,TRUE,"general"}</definedName>
    <definedName name="kjkjk">#REF!</definedName>
    <definedName name="kjljkl">#REF!</definedName>
    <definedName name="kjnuiiiiiiiii">#REF!</definedName>
    <definedName name="kjtrkjr" localSheetId="3" hidden="1">{"via1",#N/A,TRUE,"general";"via2",#N/A,TRUE,"general";"via3",#N/A,TRUE,"general"}</definedName>
    <definedName name="kjtrkjr" localSheetId="5" hidden="1">{"via1",#N/A,TRUE,"general";"via2",#N/A,TRUE,"general";"via3",#N/A,TRUE,"general"}</definedName>
    <definedName name="kjtrkjr" hidden="1">{"via1",#N/A,TRUE,"general";"via2",#N/A,TRUE,"general";"via3",#N/A,TRUE,"general"}</definedName>
    <definedName name="kk">#REF!</definedName>
    <definedName name="kkkk">'[183]ACTA DE OBRA'!$B$234</definedName>
    <definedName name="KKKKAKKA" localSheetId="3">#REF!</definedName>
    <definedName name="KKKKAKKA" localSheetId="5">#REF!</definedName>
    <definedName name="KKKKAKKA">#REF!</definedName>
    <definedName name="kkkki" localSheetId="3" hidden="1">{"via1",#N/A,TRUE,"general";"via2",#N/A,TRUE,"general";"via3",#N/A,TRUE,"general"}</definedName>
    <definedName name="kkkki" localSheetId="5" hidden="1">{"via1",#N/A,TRUE,"general";"via2",#N/A,TRUE,"general";"via3",#N/A,TRUE,"general"}</definedName>
    <definedName name="kkkki" hidden="1">{"via1",#N/A,TRUE,"general";"via2",#N/A,TRUE,"general";"via3",#N/A,TRUE,"general"}</definedName>
    <definedName name="kkkkk">#REF!</definedName>
    <definedName name="kkkkkkeeer">#REF!</definedName>
    <definedName name="kkkkkki" localSheetId="3" hidden="1">{"TAB1",#N/A,TRUE,"GENERAL";"TAB2",#N/A,TRUE,"GENERAL";"TAB3",#N/A,TRUE,"GENERAL";"TAB4",#N/A,TRUE,"GENERAL";"TAB5",#N/A,TRUE,"GENERAL"}</definedName>
    <definedName name="kkkkkki" localSheetId="5" hidden="1">{"TAB1",#N/A,TRUE,"GENERAL";"TAB2",#N/A,TRUE,"GENERAL";"TAB3",#N/A,TRUE,"GENERAL";"TAB4",#N/A,TRUE,"GENERAL";"TAB5",#N/A,TRUE,"GENERAL"}</definedName>
    <definedName name="kkkkkki" hidden="1">{"TAB1",#N/A,TRUE,"GENERAL";"TAB2",#N/A,TRUE,"GENERAL";"TAB3",#N/A,TRUE,"GENERAL";"TAB4",#N/A,TRUE,"GENERAL";"TAB5",#N/A,TRUE,"GENERAL"}</definedName>
    <definedName name="kkkkkkk">#REF!</definedName>
    <definedName name="kkkkkkkk">#REF!</definedName>
    <definedName name="kkkkkkkkkkk">#REF!</definedName>
    <definedName name="kkkkkkkkkkkkkkkkaaaaaaaaaaaaa" localSheetId="3">[0]!absc</definedName>
    <definedName name="kkkkkkkkkkkkkkkkaaaaaaaaaaaaa" localSheetId="5">[0]!absc</definedName>
    <definedName name="kkkkkkkkkkkkkkkkaaaaaaaaaaaaa">[0]!absc</definedName>
    <definedName name="KKKKKTTTTTT" localSheetId="3">#REF!</definedName>
    <definedName name="KKKKKTTTTTT" localSheetId="5">#REF!</definedName>
    <definedName name="KKKKKTTTTTT">#REF!</definedName>
    <definedName name="KL" localSheetId="3">#REF!</definedName>
    <definedName name="KL" localSheetId="5">#REF!</definedName>
    <definedName name="KL">#REF!</definedName>
    <definedName name="klklk">#REF!</definedName>
    <definedName name="kñy">#REF!</definedName>
    <definedName name="KO" hidden="1">#REF!</definedName>
    <definedName name="KR">#REF!</definedName>
    <definedName name="krtrk" localSheetId="3" hidden="1">{"via1",#N/A,TRUE,"general";"via2",#N/A,TRUE,"general";"via3",#N/A,TRUE,"general"}</definedName>
    <definedName name="krtrk" localSheetId="5" hidden="1">{"via1",#N/A,TRUE,"general";"via2",#N/A,TRUE,"general";"via3",#N/A,TRUE,"general"}</definedName>
    <definedName name="krtrk" hidden="1">{"via1",#N/A,TRUE,"general";"via2",#N/A,TRUE,"general";"via3",#N/A,TRUE,"general"}</definedName>
    <definedName name="KTES_AL">#REF!</definedName>
    <definedName name="KU">[141]TABLAS!$D$252:$D$256</definedName>
    <definedName name="kuh" localSheetId="3">#REF!</definedName>
    <definedName name="kuh" localSheetId="5">#REF!</definedName>
    <definedName name="kuh">#REF!</definedName>
    <definedName name="kuy" localSheetId="3">#REF!</definedName>
    <definedName name="kuy" localSheetId="5">#REF!</definedName>
    <definedName name="kuy">#REF!</definedName>
    <definedName name="kyr" localSheetId="3" hidden="1">{"TAB1",#N/A,TRUE,"GENERAL";"TAB2",#N/A,TRUE,"GENERAL";"TAB3",#N/A,TRUE,"GENERAL";"TAB4",#N/A,TRUE,"GENERAL";"TAB5",#N/A,TRUE,"GENERAL"}</definedName>
    <definedName name="kyr" localSheetId="5" hidden="1">{"TAB1",#N/A,TRUE,"GENERAL";"TAB2",#N/A,TRUE,"GENERAL";"TAB3",#N/A,TRUE,"GENERAL";"TAB4",#N/A,TRUE,"GENERAL";"TAB5",#N/A,TRUE,"GENERAL"}</definedName>
    <definedName name="kyr" hidden="1">{"TAB1",#N/A,TRUE,"GENERAL";"TAB2",#N/A,TRUE,"GENERAL";"TAB3",#N/A,TRUE,"GENERAL";"TAB4",#N/A,TRUE,"GENERAL";"TAB5",#N/A,TRUE,"GENERAL"}</definedName>
    <definedName name="L" localSheetId="3" hidden="1">{"krl1",#N/A,FALSE,"kr";"krl2",#N/A,FALSE,"kr";"compara",#N/A,FALSE,"kr";"desconp1",#N/A,FALSE,"kr";"desconp12",#N/A,FALSE,"kr";"krnp1",#N/A,FALSE,"kr";"krnp2",#N/A,FALSE,"kr";"krp12avg",#N/A,FALSE,"kr";"krp1avg",#N/A,FALSE,"kr"}</definedName>
    <definedName name="L" localSheetId="5" hidden="1">{"krl1",#N/A,FALSE,"kr";"krl2",#N/A,FALSE,"kr";"compara",#N/A,FALSE,"kr";"desconp1",#N/A,FALSE,"kr";"desconp12",#N/A,FALSE,"kr";"krnp1",#N/A,FALSE,"kr";"krnp2",#N/A,FALSE,"kr";"krp12avg",#N/A,FALSE,"kr";"krp1avg",#N/A,FALSE,"kr"}</definedName>
    <definedName name="L" hidden="1">{"krl1",#N/A,FALSE,"kr";"krl2",#N/A,FALSE,"kr";"compara",#N/A,FALSE,"kr";"desconp1",#N/A,FALSE,"kr";"desconp12",#N/A,FALSE,"kr";"krnp1",#N/A,FALSE,"kr";"krnp2",#N/A,FALSE,"kr";"krp12avg",#N/A,FALSE,"kr";"krp1avg",#N/A,FALSE,"kr"}</definedName>
    <definedName name="L.CARCAMO">#REF!</definedName>
    <definedName name="L.CIL">#REF!</definedName>
    <definedName name="L_">#REF!</definedName>
    <definedName name="L_L">#N/A</definedName>
    <definedName name="L_TUB">#REF!</definedName>
    <definedName name="L21_001">[184]APUs!$G$31</definedName>
    <definedName name="l21_002">[184]APUs!$G$63</definedName>
    <definedName name="l21_003">[184]APUs!$G$123</definedName>
    <definedName name="l21_004">[184]APUs!$G$93</definedName>
    <definedName name="l21_005">[184]APUs!$G$183</definedName>
    <definedName name="l21_006">[184]APUs!$G$213</definedName>
    <definedName name="l21_007">[184]APUs!$G$243</definedName>
    <definedName name="l21_008">[184]APUs!$G$273</definedName>
    <definedName name="l21_009">[184]APUs!$G$303</definedName>
    <definedName name="l21_011">[184]APUs!$G$363</definedName>
    <definedName name="l21_012">[184]APUs!$G$393</definedName>
    <definedName name="l21_013">[184]APUs!$G$423</definedName>
    <definedName name="l21_014">[184]APUs!$G$513</definedName>
    <definedName name="l21_015">[184]APUs!$G$483</definedName>
    <definedName name="l21_016">[184]APUs!$G$543</definedName>
    <definedName name="l21_017">[184]APUs!$G$753</definedName>
    <definedName name="l21_018">[184]APUs!$G$573</definedName>
    <definedName name="l21_019">[184]APUs!$G$693</definedName>
    <definedName name="l21_020">[184]APUs!$G$723</definedName>
    <definedName name="l21_021">[184]APUs!$G$633</definedName>
    <definedName name="L21_022">[184]APUs!$G$663</definedName>
    <definedName name="l21_023">[184]APUs!$G$783</definedName>
    <definedName name="l21_024">[184]APUs!$G$813</definedName>
    <definedName name="l21_025">[184]APUs!$G$843</definedName>
    <definedName name="l21_026">[184]APUs!$G$1263</definedName>
    <definedName name="l21_027">[184]APUs!$G$873</definedName>
    <definedName name="l21_028">[184]APUs!$G$963</definedName>
    <definedName name="l21_029">[184]APUs!$G$903</definedName>
    <definedName name="l21_030">[184]APUs!$G$933</definedName>
    <definedName name="l21_032">[184]APUs!$G$993</definedName>
    <definedName name="l21_033">[184]APUs!$G$1023</definedName>
    <definedName name="l21_034">[184]APUs!$G$1053</definedName>
    <definedName name="l21_035">[184]APUs!$G$1083</definedName>
    <definedName name="l21_036">[184]APUs!$G$1113</definedName>
    <definedName name="l21_038">[184]APUs!$G$1143</definedName>
    <definedName name="l21_039">[184]APUs!$G$1173</definedName>
    <definedName name="l21_040">[184]APUs!$G$1203</definedName>
    <definedName name="l21_042">[184]APUs!$G$1233</definedName>
    <definedName name="La" localSheetId="3">#REF!</definedName>
    <definedName name="La" localSheetId="5">#REF!</definedName>
    <definedName name="La">#REF!</definedName>
    <definedName name="Labour">[116]Constants!$B$10</definedName>
    <definedName name="LAD">[9]DATBAND!$G$3:$G$795</definedName>
    <definedName name="LADO">'[9]DAT NUC'!$L$2:$L$143</definedName>
    <definedName name="LADRILLO_COMUN">[39]Materiales!#REF!</definedName>
    <definedName name="Lamina_superboard">'[40]LISTADO DE MATERIALES Y EQUIPOS'!$B$99</definedName>
    <definedName name="Lamparas_2_48">'[47]LISTADO '!$F$107</definedName>
    <definedName name="largovertedero">#REF!</definedName>
    <definedName name="Last_Row" localSheetId="3">IF('MEJORAMIENTO molana'!Values_Entered,Header_Row+'MEJORAMIENTO molana'!Number_of_Payments,Header_Row)</definedName>
    <definedName name="Last_Row" localSheetId="5">IF('OBRAS NUEVAS molana'!Values_Entered,Header_Row+'OBRAS NUEVAS molana'!Number_of_Payments,Header_Row)</definedName>
    <definedName name="Last_Row">IF(Values_Entered,Header_Row+Number_of_Payments,Header_Row)</definedName>
    <definedName name="Lb" localSheetId="3">#REF!</definedName>
    <definedName name="Lb" localSheetId="5">#REF!</definedName>
    <definedName name="Lb">#REF!</definedName>
    <definedName name="Ld" localSheetId="3">#REF!</definedName>
    <definedName name="Ld" localSheetId="5">#REF!</definedName>
    <definedName name="Ld">#REF!</definedName>
    <definedName name="Le" localSheetId="3">#REF!</definedName>
    <definedName name="Le" localSheetId="5">#REF!</definedName>
    <definedName name="Le">#REF!</definedName>
    <definedName name="Lechada_juntas">'[40]LISTADO DE MATERIALES Y EQUIPOS'!$B$67</definedName>
    <definedName name="Left_Header" hidden="1">#REF!</definedName>
    <definedName name="LEGALIZACION">#REF!</definedName>
    <definedName name="Leo">#REF!</definedName>
    <definedName name="lev0.1">#REF!</definedName>
    <definedName name="Lf">#REF!</definedName>
    <definedName name="Lh">#REF!</definedName>
    <definedName name="Li">#REF!</definedName>
    <definedName name="lia">#REF!</definedName>
    <definedName name="LIBIA" localSheetId="3" hidden="1">{#N/A,#N/A,FALSE,"CIBHA05A";#N/A,#N/A,FALSE,"CIBHA05B"}</definedName>
    <definedName name="LIBIA" localSheetId="5" hidden="1">{#N/A,#N/A,FALSE,"CIBHA05A";#N/A,#N/A,FALSE,"CIBHA05B"}</definedName>
    <definedName name="LIBIA" hidden="1">{#N/A,#N/A,FALSE,"CIBHA05A";#N/A,#N/A,FALSE,"CIBHA05B"}</definedName>
    <definedName name="LICIT.N">#REF!</definedName>
    <definedName name="LICITACION">#REF!</definedName>
    <definedName name="lides">#REF!</definedName>
    <definedName name="LIGBOQ">#REF!</definedName>
    <definedName name="LIGGARDE">#REF!</definedName>
    <definedName name="LIGRECAP">#REF!</definedName>
    <definedName name="LIGTITRE">#REF!</definedName>
    <definedName name="LIJA">'[40]LISTADO DE MATERIALES Y EQUIPOS'!$B$108</definedName>
    <definedName name="LIJOIJOI">#REF!</definedName>
    <definedName name="LIMATESA">#REF!</definedName>
    <definedName name="Limatesa_thermo">'[47]LISTADO '!$F$104</definedName>
    <definedName name="limcount" hidden="1">1</definedName>
    <definedName name="LIMPIO">#REF!</definedName>
    <definedName name="LINA">#REF!</definedName>
    <definedName name="linc1">[29]Dimensiones!$B$15</definedName>
    <definedName name="linc2">[29]Dimensiones!$B$19</definedName>
    <definedName name="linc3">[29]Dimensiones!$B$23</definedName>
    <definedName name="linc4">[29]Dimensiones!$B$27</definedName>
    <definedName name="linc5">[29]Dimensiones!$B$31</definedName>
    <definedName name="LINEA">[82]DATOS!$B$16</definedName>
    <definedName name="Liner_Bolts">'[153]Fixed Plant Maintenance'!$C$12:$AA$32</definedName>
    <definedName name="Liquor.SG" localSheetId="3">#REF!</definedName>
    <definedName name="Liquor.SG" localSheetId="5">#REF!</definedName>
    <definedName name="Liquor.SG">#REF!</definedName>
    <definedName name="LIST" localSheetId="3">#REF!</definedName>
    <definedName name="LIST" localSheetId="5">#REF!</definedName>
    <definedName name="LIST">#REF!</definedName>
    <definedName name="List_cuadrillas">[110]Salarios!$D$14:$P$14</definedName>
    <definedName name="lista">'[185]HISTORICOS FUEL OIL EXP'!$B$2:$F$89</definedName>
    <definedName name="LISTA_INSUMOS">'[186]PRECIOS INSUMOS'!$A:$C</definedName>
    <definedName name="Lista_Mater" localSheetId="3">#REF!</definedName>
    <definedName name="Lista_Mater" localSheetId="5">#REF!</definedName>
    <definedName name="Lista_Mater">#REF!</definedName>
    <definedName name="Lista_MO" localSheetId="3">#REF!</definedName>
    <definedName name="Lista_MO" localSheetId="5">#REF!</definedName>
    <definedName name="Lista_MO">#REF!</definedName>
    <definedName name="LISTA2">'[187]LISTA DE PRECIOS'!$A$4:$A$26</definedName>
    <definedName name="lista3">[188]Hoja2!$C$2:$C$5</definedName>
    <definedName name="LISTAACT">[44]aactividad!$A$3:$A$15</definedName>
    <definedName name="ListaCantidad">#REF!</definedName>
    <definedName name="LISTADO_OBRERO">'[189]Jornal día'!$A$4:$A$20</definedName>
    <definedName name="ListaItem" localSheetId="3">#REF!</definedName>
    <definedName name="ListaItem" localSheetId="5">#REF!</definedName>
    <definedName name="ListaItem">#REF!</definedName>
    <definedName name="ListaUni">[190]TOTALES!$D$7:$D$654</definedName>
    <definedName name="LISTON_2_2">'[41]LISTADO '!$F$22</definedName>
    <definedName name="LISTON_2_4">'[41]LISTADO '!$F$21</definedName>
    <definedName name="Liston_2x2">'[40]LISTADO DE MATERIALES Y EQUIPOS'!$B$25</definedName>
    <definedName name="LISTON_DE_2X4X15">#REF!</definedName>
    <definedName name="LISTON2">[191]PRECIOS!$B$90</definedName>
    <definedName name="LISTON2x4x15">[191]PRECIOS!$B$45</definedName>
    <definedName name="liuoo" localSheetId="3" hidden="1">{"TAB1",#N/A,TRUE,"GENERAL";"TAB2",#N/A,TRUE,"GENERAL";"TAB3",#N/A,TRUE,"GENERAL";"TAB4",#N/A,TRUE,"GENERAL";"TAB5",#N/A,TRUE,"GENERAL"}</definedName>
    <definedName name="liuoo" localSheetId="5" hidden="1">{"TAB1",#N/A,TRUE,"GENERAL";"TAB2",#N/A,TRUE,"GENERAL";"TAB3",#N/A,TRUE,"GENERAL";"TAB4",#N/A,TRUE,"GENERAL";"TAB5",#N/A,TRUE,"GENERAL"}</definedName>
    <definedName name="liuoo" hidden="1">{"TAB1",#N/A,TRUE,"GENERAL";"TAB2",#N/A,TRUE,"GENERAL";"TAB3",#N/A,TRUE,"GENERAL";"TAB4",#N/A,TRUE,"GENERAL";"TAB5",#N/A,TRUE,"GENERAL"}</definedName>
    <definedName name="Lj">#REF!</definedName>
    <definedName name="Lk">#REF!</definedName>
    <definedName name="lkj" localSheetId="3" hidden="1">{"via1",#N/A,TRUE,"general";"via2",#N/A,TRUE,"general";"via3",#N/A,TRUE,"general"}</definedName>
    <definedName name="lkj" localSheetId="5" hidden="1">{"via1",#N/A,TRUE,"general";"via2",#N/A,TRUE,"general";"via3",#N/A,TRUE,"general"}</definedName>
    <definedName name="lkj" hidden="1">{"via1",#N/A,TRUE,"general";"via2",#N/A,TRUE,"general";"via3",#N/A,TRUE,"general"}</definedName>
    <definedName name="LKJLJK" localSheetId="3" hidden="1">{"TAB1",#N/A,TRUE,"GENERAL";"TAB2",#N/A,TRUE,"GENERAL";"TAB3",#N/A,TRUE,"GENERAL";"TAB4",#N/A,TRUE,"GENERAL";"TAB5",#N/A,TRUE,"GENERAL"}</definedName>
    <definedName name="LKJLJK" localSheetId="5" hidden="1">{"TAB1",#N/A,TRUE,"GENERAL";"TAB2",#N/A,TRUE,"GENERAL";"TAB3",#N/A,TRUE,"GENERAL";"TAB4",#N/A,TRUE,"GENERAL";"TAB5",#N/A,TRUE,"GENERAL"}</definedName>
    <definedName name="LKJLJK" hidden="1">{"TAB1",#N/A,TRUE,"GENERAL";"TAB2",#N/A,TRUE,"GENERAL";"TAB3",#N/A,TRUE,"GENERAL";"TAB4",#N/A,TRUE,"GENERAL";"TAB5",#N/A,TRUE,"GENERAL"}</definedName>
    <definedName name="lkkl">#REF!</definedName>
    <definedName name="ll">#REF!</definedName>
    <definedName name="LLAVE_DE_CHORRO_1_2">#REF!</definedName>
    <definedName name="LLAVE_DE_PASO_1_2">#REF!</definedName>
    <definedName name="LLC_north_perc">50</definedName>
    <definedName name="LLC_south_perc">100</definedName>
    <definedName name="LLJJJJAGGGAGGA">#REF!</definedName>
    <definedName name="Lll">#REF!</definedName>
    <definedName name="llll">#REF!</definedName>
    <definedName name="LLLLL">#REF!</definedName>
    <definedName name="lllllh" localSheetId="3" hidden="1">{"via1",#N/A,TRUE,"general";"via2",#N/A,TRUE,"general";"via3",#N/A,TRUE,"general"}</definedName>
    <definedName name="lllllh" localSheetId="5" hidden="1">{"via1",#N/A,TRUE,"general";"via2",#N/A,TRUE,"general";"via3",#N/A,TRUE,"general"}</definedName>
    <definedName name="lllllh" hidden="1">{"via1",#N/A,TRUE,"general";"via2",#N/A,TRUE,"general";"via3",#N/A,TRUE,"general"}</definedName>
    <definedName name="lllllllllll">#REF!</definedName>
    <definedName name="lllllllo" localSheetId="3" hidden="1">{"via1",#N/A,TRUE,"general";"via2",#N/A,TRUE,"general";"via3",#N/A,TRUE,"general"}</definedName>
    <definedName name="lllllllo" localSheetId="5" hidden="1">{"via1",#N/A,TRUE,"general";"via2",#N/A,TRUE,"general";"via3",#N/A,TRUE,"general"}</definedName>
    <definedName name="lllllllo" hidden="1">{"via1",#N/A,TRUE,"general";"via2",#N/A,TRUE,"general";"via3",#N/A,TRUE,"general"}</definedName>
    <definedName name="LLUVIA">#REF!</definedName>
    <definedName name="LM">#REF!</definedName>
    <definedName name="lmf">'[192]BASE DE DATOS ORIG'!#REF!</definedName>
    <definedName name="LMO">[193]MO!$A$2:$A$188</definedName>
    <definedName name="Ln" localSheetId="3">#REF!</definedName>
    <definedName name="Ln" localSheetId="5">#REF!</definedName>
    <definedName name="Ln">#REF!</definedName>
    <definedName name="LngCantVehic" localSheetId="3">#REF!</definedName>
    <definedName name="LngCantVehic" localSheetId="5">#REF!</definedName>
    <definedName name="LngCantVehic">#REF!</definedName>
    <definedName name="LngKilometrajeAnno" localSheetId="3">#REF!</definedName>
    <definedName name="LngKilometrajeAnno" localSheetId="5">#REF!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ÑP">#REF!</definedName>
    <definedName name="Lo">#REF!</definedName>
    <definedName name="Loan_Amount">#REF!</definedName>
    <definedName name="Loan_Start">#REF!</definedName>
    <definedName name="Loan_Years">#REF!</definedName>
    <definedName name="loc">[194]INDICE!#REF!</definedName>
    <definedName name="LOCA" localSheetId="4">[195]!absc</definedName>
    <definedName name="LOCA" localSheetId="2">[195]!absc</definedName>
    <definedName name="LOCA" localSheetId="3">[195]!absc</definedName>
    <definedName name="LOCA" localSheetId="5">[195]!absc</definedName>
    <definedName name="LOCA">[195]!absc</definedName>
    <definedName name="LOCA1" localSheetId="4">[195]!absc</definedName>
    <definedName name="LOCA1" localSheetId="2">[195]!absc</definedName>
    <definedName name="LOCA1" localSheetId="3">[195]!absc</definedName>
    <definedName name="LOCA1" localSheetId="5">[195]!absc</definedName>
    <definedName name="LOCA1">[195]!absc</definedName>
    <definedName name="LOCA2" localSheetId="4">[4]!absc</definedName>
    <definedName name="LOCA2" localSheetId="2">[4]!absc</definedName>
    <definedName name="LOCA2" localSheetId="3">[4]!absc</definedName>
    <definedName name="LOCA2" localSheetId="5">[4]!absc</definedName>
    <definedName name="LOCA2">[4]!absc</definedName>
    <definedName name="LOCALIZACION">#REF!</definedName>
    <definedName name="LOCALIZACION_Y_REPLANTEO">#REF!</definedName>
    <definedName name="LOCALIZACIÓN_Y_REPLANTEO._ESTRUCTURAS">[112]INDICE!#REF!</definedName>
    <definedName name="location">'[121]REF - Listas'!$B$41:$B$47</definedName>
    <definedName name="location1" localSheetId="3">#REF!</definedName>
    <definedName name="location1" localSheetId="5">#REF!</definedName>
    <definedName name="location1">#REF!</definedName>
    <definedName name="logLiquida" localSheetId="3">#REF!</definedName>
    <definedName name="logLiquida" localSheetId="5">#REF!</definedName>
    <definedName name="logLiquida">#REF!</definedName>
    <definedName name="LOGO" localSheetId="3">[0]!ERR</definedName>
    <definedName name="LOGO" localSheetId="5">[0]!ERR</definedName>
    <definedName name="LOGO">[0]!ERR</definedName>
    <definedName name="LOI" localSheetId="3">#REF!</definedName>
    <definedName name="LOI" localSheetId="5">#REF!</definedName>
    <definedName name="LOI">#REF!</definedName>
    <definedName name="LOLA" localSheetId="3">#REF!</definedName>
    <definedName name="LOLA" localSheetId="5">#REF!</definedName>
    <definedName name="LOLA">#REF!</definedName>
    <definedName name="lolol" localSheetId="3" hidden="1">{"TAB1",#N/A,TRUE,"GENERAL";"TAB2",#N/A,TRUE,"GENERAL";"TAB3",#N/A,TRUE,"GENERAL";"TAB4",#N/A,TRUE,"GENERAL";"TAB5",#N/A,TRUE,"GENERAL"}</definedName>
    <definedName name="lolol" localSheetId="5"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desarenador">#REF!</definedName>
    <definedName name="LOPE">#REF!</definedName>
    <definedName name="Lp">#REF!</definedName>
    <definedName name="lplpl" localSheetId="3" hidden="1">{"via1",#N/A,TRUE,"general";"via2",#N/A,TRUE,"general";"via3",#N/A,TRUE,"general"}</definedName>
    <definedName name="lplpl" localSheetId="5" hidden="1">{"via1",#N/A,TRUE,"general";"via2",#N/A,TRUE,"general";"via3",#N/A,TRUE,"general"}</definedName>
    <definedName name="lplpl" hidden="1">{"via1",#N/A,TRUE,"general";"via2",#N/A,TRUE,"general";"via3",#N/A,TRUE,"general"}</definedName>
    <definedName name="Lq">#REF!</definedName>
    <definedName name="Lr">#REF!</definedName>
    <definedName name="Ls">#REF!</definedName>
    <definedName name="Lt">#REF!</definedName>
    <definedName name="Lu">#REF!</definedName>
    <definedName name="LubeCostOutput">#REF!</definedName>
    <definedName name="LUBRICANTE">[39]Materiales!#REF!</definedName>
    <definedName name="LUCY" localSheetId="4">OFFSET([0]!Full_Print,0,0,' OBRAS NUEVAS condoto'!LOCA)</definedName>
    <definedName name="LUCY" localSheetId="2">OFFSET([0]!Full_Print,0,0,'mejoramiento condoto'!LOCA)</definedName>
    <definedName name="LUCY" localSheetId="3">OFFSET('MEJORAMIENTO molana'!Full_Print,0,0,'MEJORAMIENTO molana'!LOCA)</definedName>
    <definedName name="LUCY" localSheetId="5">OFFSET('OBRAS NUEVAS molana'!Full_Print,0,0,'OBRAS NUEVAS molana'!LOCA)</definedName>
    <definedName name="LUCY">OFFSET(Full_Print,0,0,[0]!LOCA)</definedName>
    <definedName name="lun" localSheetId="3">'[150]Res-Accide-10'!#REF!</definedName>
    <definedName name="lun" localSheetId="5">'[150]Res-Accide-10'!#REF!</definedName>
    <definedName name="lun">'[150]Res-Accide-10'!#REF!</definedName>
    <definedName name="Lw">[11]Cálculo!$B$130</definedName>
    <definedName name="Lz">#REF!</definedName>
    <definedName name="M">[141]TABLAS!$E$63:$E$78</definedName>
    <definedName name="Ma" localSheetId="3">#REF!</definedName>
    <definedName name="Ma" localSheetId="5">#REF!</definedName>
    <definedName name="Ma">#REF!</definedName>
    <definedName name="mac" localSheetId="3">#REF!</definedName>
    <definedName name="mac" localSheetId="5">#REF!</definedName>
    <definedName name="mac">#REF!</definedName>
    <definedName name="MACROMEDIDOR__3__B_x_B" localSheetId="3">#REF!</definedName>
    <definedName name="MACROMEDIDOR__3__B_x_B" localSheetId="5">#REF!</definedName>
    <definedName name="MACROMEDIDOR__3__B_x_B">#REF!</definedName>
    <definedName name="MACROMEDIDOR_4__B_x_B">#REF!</definedName>
    <definedName name="MACROMEDIDORES">#REF!</definedName>
    <definedName name="Maestro">'[41]M.O.'!$F$16</definedName>
    <definedName name="MAESTRO_OBRA" localSheetId="3">#REF!</definedName>
    <definedName name="MAESTRO_OBRA" localSheetId="5">#REF!</definedName>
    <definedName name="MAESTRO_OBRA">#REF!</definedName>
    <definedName name="mafdsf" localSheetId="3" hidden="1">{"via1",#N/A,TRUE,"general";"via2",#N/A,TRUE,"general";"via3",#N/A,TRUE,"general"}</definedName>
    <definedName name="mafdsf" localSheetId="5" hidden="1">{"via1",#N/A,TRUE,"general";"via2",#N/A,TRUE,"general";"via3",#N/A,TRUE,"general"}</definedName>
    <definedName name="mafdsf" hidden="1">{"via1",#N/A,TRUE,"general";"via2",#N/A,TRUE,"general";"via3",#N/A,TRUE,"general"}</definedName>
    <definedName name="Maint_Labour_Factor">[196]Index!$U$62</definedName>
    <definedName name="MaintManHours">[73]Parameters!$R$19</definedName>
    <definedName name="MAL">'[197]Estado Resumen'!#REF!&lt;2.5</definedName>
    <definedName name="MALLA" localSheetId="3">#REF!</definedName>
    <definedName name="MALLA" localSheetId="5">#REF!</definedName>
    <definedName name="MALLA">#REF!</definedName>
    <definedName name="Malla_4x4">'[40]LISTADO DE MATERIALES Y EQUIPOS'!$B$30</definedName>
    <definedName name="Malla_Electrosoldada">'[40]LISTADO DE MATERIALES Y EQUIPOS'!$B$29</definedName>
    <definedName name="MALO">'[198]ESTADO VÍA-CRIT.TECNICO'!#REF!&lt;2.5</definedName>
    <definedName name="MALO4006" localSheetId="3">#REF!</definedName>
    <definedName name="MALO4006" localSheetId="5">#REF!</definedName>
    <definedName name="MALO4006">#REF!</definedName>
    <definedName name="MALO4006A" localSheetId="3">#REF!</definedName>
    <definedName name="MALO4006A" localSheetId="5">#REF!</definedName>
    <definedName name="MALO4006A">#REF!</definedName>
    <definedName name="MALO40CN01" localSheetId="3">#REF!</definedName>
    <definedName name="MALO40CN01" localSheetId="5">#REF!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ma" hidden="1">'[199]Datos-Gráfica-Apartada'!#REF!</definedName>
    <definedName name="MANGLE" localSheetId="3">#REF!</definedName>
    <definedName name="MANGLE" localSheetId="5">#REF!</definedName>
    <definedName name="MANGLE">#REF!</definedName>
    <definedName name="mano" localSheetId="3">#REF!</definedName>
    <definedName name="mano" localSheetId="5">#REF!</definedName>
    <definedName name="mano">#REF!</definedName>
    <definedName name="mano1" localSheetId="3">#REF!</definedName>
    <definedName name="mano1" localSheetId="5">#REF!</definedName>
    <definedName name="mano1">#REF!</definedName>
    <definedName name="mano3">#REF!</definedName>
    <definedName name="MANOBRA">#REF!</definedName>
    <definedName name="MANTO">'[78]BASE DE DATOS ORIG'!#REF!</definedName>
    <definedName name="manufactures_lead_time" localSheetId="3">#REF!</definedName>
    <definedName name="manufactures_lead_time" localSheetId="5">#REF!</definedName>
    <definedName name="manufactures_lead_time">#REF!</definedName>
    <definedName name="mao" localSheetId="3" hidden="1">{"TAB1",#N/A,TRUE,"GENERAL";"TAB2",#N/A,TRUE,"GENERAL";"TAB3",#N/A,TRUE,"GENERAL";"TAB4",#N/A,TRUE,"GENERAL";"TAB5",#N/A,TRUE,"GENERAL"}</definedName>
    <definedName name="mao" localSheetId="5" hidden="1">{"TAB1",#N/A,TRUE,"GENERAL";"TAB2",#N/A,TRUE,"GENERAL";"TAB3",#N/A,TRUE,"GENERAL";"TAB4",#N/A,TRUE,"GENERAL";"TAB5",#N/A,TRUE,"GENERAL"}</definedName>
    <definedName name="mao" hidden="1">{"TAB1",#N/A,TRUE,"GENERAL";"TAB2",#N/A,TRUE,"GENERAL";"TAB3",#N/A,TRUE,"GENERAL";"TAB4",#N/A,TRUE,"GENERAL";"TAB5",#N/A,TRUE,"GENERAL"}</definedName>
    <definedName name="maow" localSheetId="3" hidden="1">{"via1",#N/A,TRUE,"general";"via2",#N/A,TRUE,"general";"via3",#N/A,TRUE,"general"}</definedName>
    <definedName name="maow" localSheetId="5" hidden="1">{"via1",#N/A,TRUE,"general";"via2",#N/A,TRUE,"general";"via3",#N/A,TRUE,"general"}</definedName>
    <definedName name="maow" hidden="1">{"via1",#N/A,TRUE,"general";"via2",#N/A,TRUE,"general";"via3",#N/A,TRUE,"general"}</definedName>
    <definedName name="MAP">#N/A</definedName>
    <definedName name="maq">[174]insumos!$G$8:$G$40</definedName>
    <definedName name="MAQUINAR">[89]Insum!$A$68:$H$98</definedName>
    <definedName name="Maquinaria" localSheetId="3">#REF!</definedName>
    <definedName name="Maquinaria" localSheetId="5">#REF!</definedName>
    <definedName name="Maquinaria">#REF!</definedName>
    <definedName name="maquinaria1" localSheetId="3">#REF!</definedName>
    <definedName name="maquinaria1" localSheetId="5">#REF!</definedName>
    <definedName name="maquinaria1">#REF!</definedName>
    <definedName name="maquinaria3" localSheetId="3">#REF!</definedName>
    <definedName name="maquinaria3" localSheetId="5">#REF!</definedName>
    <definedName name="maquinaria3">#REF!</definedName>
    <definedName name="MAQUINARIATOTAL">[69]MAQUINARIA!$A$2:$L$18</definedName>
    <definedName name="mar">'[150]Res-Accide-10'!#REF!</definedName>
    <definedName name="mar00">[18]Dólar!#REF!</definedName>
    <definedName name="marc06">[18]Gastos!#REF!</definedName>
    <definedName name="margen">[9]DATOS!$G$3:$G$900</definedName>
    <definedName name="MargenComercial" localSheetId="3">#REF!</definedName>
    <definedName name="MargenComercial" localSheetId="5">#REF!</definedName>
    <definedName name="MargenComercial">#REF!</definedName>
    <definedName name="MargenFinanciero" localSheetId="3">#REF!</definedName>
    <definedName name="MargenFinanciero" localSheetId="5">#REF!</definedName>
    <definedName name="MargenFinanciero">#REF!</definedName>
    <definedName name="MARIA" localSheetId="3">#REF!</definedName>
    <definedName name="MARIA" localSheetId="5">#REF!</definedName>
    <definedName name="MARIA">#REF!</definedName>
    <definedName name="marol">#REF!</definedName>
    <definedName name="marol1">#REF!</definedName>
    <definedName name="MARTA">#N/A</definedName>
    <definedName name="MARTHA">[82]DATOS!$A$9</definedName>
    <definedName name="MASILLA">'[40]LISTADO DE MATERIALES Y EQUIPOS'!$B$106</definedName>
    <definedName name="masor" localSheetId="3" hidden="1">{"via1",#N/A,TRUE,"general";"via2",#N/A,TRUE,"general";"via3",#N/A,TRUE,"general"}</definedName>
    <definedName name="masor" localSheetId="5" hidden="1">{"via1",#N/A,TRUE,"general";"via2",#N/A,TRUE,"general";"via3",#N/A,TRUE,"general"}</definedName>
    <definedName name="masor" hidden="1">{"via1",#N/A,TRUE,"general";"via2",#N/A,TRUE,"general";"via3",#N/A,TRUE,"general"}</definedName>
    <definedName name="MastDetail">#REF!</definedName>
    <definedName name="MastHeading">#REF!</definedName>
    <definedName name="MAT">#REF!</definedName>
    <definedName name="MATE">#REF!</definedName>
    <definedName name="MATER">[133]MATERIAL!$B$3:$B$580</definedName>
    <definedName name="MATERIAL" localSheetId="3">#REF!</definedName>
    <definedName name="MATERIAL" localSheetId="5">#REF!</definedName>
    <definedName name="MATERIAL">#REF!</definedName>
    <definedName name="MATERIAL_AMARILLO_SELECCIONADO">[39]Materiales!#REF!</definedName>
    <definedName name="MATERIAL_FILTRANTE">#REF!</definedName>
    <definedName name="Material_seleccionado">'[41]LISTADO '!$F$11</definedName>
    <definedName name="MATERIALES">[133]MATERIAL!$B$2:$D$580</definedName>
    <definedName name="MATERIALES_2">[135]materiales!$A$7:$A$1317</definedName>
    <definedName name="materiales1">[200]Mat!$A$11:$G$569</definedName>
    <definedName name="materiales3" localSheetId="3">#REF!</definedName>
    <definedName name="materiales3" localSheetId="5">#REF!</definedName>
    <definedName name="materiales3">#REF!</definedName>
    <definedName name="MaterialTub" localSheetId="3">#REF!</definedName>
    <definedName name="MaterialTub" localSheetId="5">#REF!</definedName>
    <definedName name="MaterialTub">#REF!</definedName>
    <definedName name="materiles3" localSheetId="3">#REF!</definedName>
    <definedName name="materiles3" localSheetId="5">#REF!</definedName>
    <definedName name="materiles3">#REF!</definedName>
    <definedName name="matgranular" localSheetId="3">[55]lisprecios!#REF!</definedName>
    <definedName name="matgranular" localSheetId="5">[55]lisprecios!#REF!</definedName>
    <definedName name="matgranular">[55]lisprecios!#REF!</definedName>
    <definedName name="matriz" localSheetId="3">#REF!,#REF!</definedName>
    <definedName name="matriz" localSheetId="5">#REF!,#REF!</definedName>
    <definedName name="matriz">#REF!,#REF!</definedName>
    <definedName name="MATRIZ_OBRERO">'[189]Jornal día'!$A$4:$E$20</definedName>
    <definedName name="MATRIZRICS">'[201]RICS NUEVA HOJA DIARIA'!$A$1:$AB$42</definedName>
    <definedName name="mauricio" localSheetId="3">#REF!</definedName>
    <definedName name="mauricio" localSheetId="5">#REF!</definedName>
    <definedName name="mauricio">#REF!</definedName>
    <definedName name="maxcosto" localSheetId="3">#REF!</definedName>
    <definedName name="maxcosto" localSheetId="5">#REF!</definedName>
    <definedName name="maxcosto">#REF!</definedName>
    <definedName name="maxdeficit" localSheetId="3">#REF!</definedName>
    <definedName name="maxdeficit" localSheetId="5">#REF!</definedName>
    <definedName name="maxdeficit">#REF!</definedName>
    <definedName name="may00" localSheetId="3">[18]Dólar!#REF!</definedName>
    <definedName name="may00" localSheetId="5">[18]Dólar!#REF!</definedName>
    <definedName name="may00">[18]Dólar!#REF!</definedName>
    <definedName name="Mb" localSheetId="3">#REF!</definedName>
    <definedName name="Mb" localSheetId="5">#REF!</definedName>
    <definedName name="Mb">#REF!</definedName>
    <definedName name="Mcotas">#REF!</definedName>
    <definedName name="mdd" localSheetId="3" hidden="1">{"via1",#N/A,TRUE,"general";"via2",#N/A,TRUE,"general";"via3",#N/A,TRUE,"general"}</definedName>
    <definedName name="mdd" localSheetId="5" hidden="1">{"via1",#N/A,TRUE,"general";"via2",#N/A,TRUE,"general";"via3",#N/A,TRUE,"general"}</definedName>
    <definedName name="mdd" hidden="1">{"via1",#N/A,TRUE,"general";"via2",#N/A,TRUE,"general";"via3",#N/A,TRUE,"general"}</definedName>
    <definedName name="MDEO">#N/A</definedName>
    <definedName name="mdo">'[82]precios-básicos2002'!$C$131:$C$140</definedName>
    <definedName name="meg" localSheetId="3" hidden="1">{"TAB1",#N/A,TRUE,"GENERAL";"TAB2",#N/A,TRUE,"GENERAL";"TAB3",#N/A,TRUE,"GENERAL";"TAB4",#N/A,TRUE,"GENERAL";"TAB5",#N/A,TRUE,"GENERAL"}</definedName>
    <definedName name="meg" localSheetId="5" hidden="1">{"TAB1",#N/A,TRUE,"GENERAL";"TAB2",#N/A,TRUE,"GENERAL";"TAB3",#N/A,TRUE,"GENERAL";"TAB4",#N/A,TRUE,"GENERAL";"TAB5",#N/A,TRUE,"GENERAL"}</definedName>
    <definedName name="meg" hidden="1">{"TAB1",#N/A,TRUE,"GENERAL";"TAB2",#N/A,TRUE,"GENERAL";"TAB3",#N/A,TRUE,"GENERAL";"TAB4",#N/A,TRUE,"GENERAL";"TAB5",#N/A,TRUE,"GENERAL"}</definedName>
    <definedName name="MEJORA">#REF!</definedName>
    <definedName name="mejoramientosubrasante">#REF!</definedName>
    <definedName name="mem" localSheetId="3" hidden="1">{#N/A,#N/A,FALSE,"Costos Productos 6A";#N/A,#N/A,FALSE,"Costo Unitario Total H-94-12"}</definedName>
    <definedName name="mem" localSheetId="5" hidden="1">{#N/A,#N/A,FALSE,"Costos Productos 6A";#N/A,#N/A,FALSE,"Costo Unitario Total H-94-12"}</definedName>
    <definedName name="mem" hidden="1">{#N/A,#N/A,FALSE,"Costos Productos 6A";#N/A,#N/A,FALSE,"Costo Unitario Total H-94-12"}</definedName>
    <definedName name="memorias" localSheetId="3" hidden="1">{#N/A,#N/A,FALSE,"CIBHA05A";#N/A,#N/A,FALSE,"CIBHA05B"}</definedName>
    <definedName name="memorias" localSheetId="5" hidden="1">{#N/A,#N/A,FALSE,"CIBHA05A";#N/A,#N/A,FALSE,"CIBHA05B"}</definedName>
    <definedName name="memorias" hidden="1">{#N/A,#N/A,FALSE,"CIBHA05A";#N/A,#N/A,FALSE,"CIBHA05B"}</definedName>
    <definedName name="MEMPYGH" localSheetId="3" hidden="1">{#N/A,#N/A,FALSE,"Costos Productos 6A";#N/A,#N/A,FALSE,"Costo Unitario Total H-94-12"}</definedName>
    <definedName name="MEMPYGH" localSheetId="5" hidden="1">{#N/A,#N/A,FALSE,"Costos Productos 6A";#N/A,#N/A,FALSE,"Costo Unitario Total H-94-12"}</definedName>
    <definedName name="MEMPYGH" hidden="1">{#N/A,#N/A,FALSE,"Costos Productos 6A";#N/A,#N/A,FALSE,"Costo Unitario Total H-94-12"}</definedName>
    <definedName name="MEMPYGHIS" localSheetId="3" hidden="1">{#N/A,#N/A,FALSE,"VOL695";#N/A,#N/A,FALSE,"anexo1";#N/A,#N/A,FALSE,"anexo2";#N/A,#N/A,FALSE,"anexo3";#N/A,#N/A,FALSE,"anexo4";#N/A,#N/A,FALSE,"anexo5a";#N/A,#N/A,FALSE,"anexo5b";#N/A,#N/A,FALSE,"anexo6a";#N/A,#N/A,FALSE,"anexo6a";#N/A,#N/A,FALSE,"anexo6c";#N/A,#N/A,FALSE,"anexo7a";#N/A,#N/A,FALSE,"anexo7b";#N/A,#N/A,FALSE,"anexo7c"}</definedName>
    <definedName name="MEMPYGHIS" localSheetId="5" hidden="1">{#N/A,#N/A,FALSE,"VOL695";#N/A,#N/A,FALSE,"anexo1";#N/A,#N/A,FALSE,"anexo2";#N/A,#N/A,FALSE,"anexo3";#N/A,#N/A,FALSE,"anexo4";#N/A,#N/A,FALSE,"anexo5a";#N/A,#N/A,FALSE,"anexo5b";#N/A,#N/A,FALSE,"anexo6a";#N/A,#N/A,FALSE,"anexo6a";#N/A,#N/A,FALSE,"anexo6c";#N/A,#N/A,FALSE,"anexo7a";#N/A,#N/A,FALSE,"anexo7b";#N/A,#N/A,FALSE,"anexo7c"}</definedName>
    <definedName name="MEMPYGHIS" hidden="1">{#N/A,#N/A,FALSE,"VOL695";#N/A,#N/A,FALSE,"anexo1";#N/A,#N/A,FALSE,"anexo2";#N/A,#N/A,FALSE,"anexo3";#N/A,#N/A,FALSE,"anexo4";#N/A,#N/A,FALSE,"anexo5a";#N/A,#N/A,FALSE,"anexo5b";#N/A,#N/A,FALSE,"anexo6a";#N/A,#N/A,FALSE,"anexo6a";#N/A,#N/A,FALSE,"anexo6c";#N/A,#N/A,FALSE,"anexo7a";#N/A,#N/A,FALSE,"anexo7b";#N/A,#N/A,FALSE,"anexo7c"}</definedName>
    <definedName name="merchandCostos">#REF!</definedName>
    <definedName name="Merchandisig">#REF!</definedName>
    <definedName name="MES">#REF!</definedName>
    <definedName name="meses">#REF!</definedName>
    <definedName name="MesIn">#REF!</definedName>
    <definedName name="MetalsDetail">#REF!</definedName>
    <definedName name="MetalsFundsFlow">#REF!</definedName>
    <definedName name="MetalsFundsFlowHeading">#REF!</definedName>
    <definedName name="MetalsFundsFlowPA">#REF!</definedName>
    <definedName name="MetalsFundsFlowPAHeading">#REF!</definedName>
    <definedName name="MetalsHeading">#REF!</definedName>
    <definedName name="MetalsPostDetail">#REF!</definedName>
    <definedName name="MetalsPostHeading">#REF!</definedName>
    <definedName name="MetDetail">#REF!</definedName>
    <definedName name="MetElimDetail">#REF!</definedName>
    <definedName name="MetElimHeading">#REF!</definedName>
    <definedName name="MetHeading">#REF!</definedName>
    <definedName name="METORS_CUBICOS_OFICIALES">#REF!</definedName>
    <definedName name="METROS_CUBICOS">#REF!</definedName>
    <definedName name="METROS_CUBICOS...">#REF!</definedName>
    <definedName name="METROS_CUBICOS_COMERCIALES">#REF!</definedName>
    <definedName name="METROS_CUBICOS_INDUSTRIALES">#REF!</definedName>
    <definedName name="METROS_CUBICOS_OFICIALES">#REF!</definedName>
    <definedName name="MetSumDetail">#REF!</definedName>
    <definedName name="MetSumHeading">#REF!</definedName>
    <definedName name="Mezcladora">'[41]LISTADO '!$L$4</definedName>
    <definedName name="MEZCLADORA_DE_CONCRETO">[66]Equipo!$F$10</definedName>
    <definedName name="mf" localSheetId="3">#REF!</definedName>
    <definedName name="mf" localSheetId="5">#REF!</definedName>
    <definedName name="mf">#REF!</definedName>
    <definedName name="mfgjrdt" localSheetId="3" hidden="1">{"TAB1",#N/A,TRUE,"GENERAL";"TAB2",#N/A,TRUE,"GENERAL";"TAB3",#N/A,TRUE,"GENERAL";"TAB4",#N/A,TRUE,"GENERAL";"TAB5",#N/A,TRUE,"GENERAL"}</definedName>
    <definedName name="mfgjrdt" localSheetId="5" hidden="1">{"TAB1",#N/A,TRUE,"GENERAL";"TAB2",#N/A,TRUE,"GENERAL";"TAB3",#N/A,TRUE,"GENERAL";"TAB4",#N/A,TRUE,"GENERAL";"TAB5",#N/A,TRUE,"GENERAL"}</definedName>
    <definedName name="mfgjrdt" hidden="1">{"TAB1",#N/A,TRUE,"GENERAL";"TAB2",#N/A,TRUE,"GENERAL";"TAB3",#N/A,TRUE,"GENERAL";"TAB4",#N/A,TRUE,"GENERAL";"TAB5",#N/A,TRUE,"GENERAL"}</definedName>
    <definedName name="mghm" localSheetId="3" hidden="1">{"via1",#N/A,TRUE,"general";"via2",#N/A,TRUE,"general";"via3",#N/A,TRUE,"general"}</definedName>
    <definedName name="mghm" localSheetId="5" hidden="1">{"via1",#N/A,TRUE,"general";"via2",#N/A,TRUE,"general";"via3",#N/A,TRUE,"general"}</definedName>
    <definedName name="mghm" hidden="1">{"via1",#N/A,TRUE,"general";"via2",#N/A,TRUE,"general";"via3",#N/A,TRUE,"general"}</definedName>
    <definedName name="MH_1">#REF!</definedName>
    <definedName name="MH_2">#REF!</definedName>
    <definedName name="MH_3">#REF!</definedName>
    <definedName name="MH_4">#REF!</definedName>
    <definedName name="MH_5">#REF!</definedName>
    <definedName name="mhg">#REF!</definedName>
    <definedName name="mht">#REF!</definedName>
    <definedName name="mhy">#REF!</definedName>
    <definedName name="Mill_Head_H2O.Total_Volume">#REF!</definedName>
    <definedName name="Mill_Screen_H2O.Total_Volume">#REF!</definedName>
    <definedName name="Mill_Weight">#REF!</definedName>
    <definedName name="min">#REF!</definedName>
    <definedName name="Mine_Equip_Hrs">'[97]Mine Hours'!$A$11:$BX$30</definedName>
    <definedName name="Mine_Equip_Hrs_MARC">'[97]Mine Hours'!$A$94:$BX$112</definedName>
    <definedName name="Mine_Equip_Hrs_Remaining">'[202]Equipment Hours TODOS'!#REF!</definedName>
    <definedName name="MineUsed">[115]Sheet1!$M$18:$M$977</definedName>
    <definedName name="Minimo" localSheetId="3">#REF!</definedName>
    <definedName name="Minimo" localSheetId="5">#REF!</definedName>
    <definedName name="Minimo">#REF!</definedName>
    <definedName name="Minutos" localSheetId="3">#REF!</definedName>
    <definedName name="Minutos" localSheetId="5">#REF!</definedName>
    <definedName name="Minutos">#REF!</definedName>
    <definedName name="MiT" localSheetId="3">#REF!</definedName>
    <definedName name="MiT" localSheetId="5">#REF!</definedName>
    <definedName name="MiT">#REF!</definedName>
    <definedName name="MiV">#REF!</definedName>
    <definedName name="mjmj" localSheetId="3" hidden="1">{"via1",#N/A,TRUE,"general";"via2",#N/A,TRUE,"general";"via3",#N/A,TRUE,"general"}</definedName>
    <definedName name="mjmj" localSheetId="5" hidden="1">{"via1",#N/A,TRUE,"general";"via2",#N/A,TRUE,"general";"via3",#N/A,TRUE,"general"}</definedName>
    <definedName name="mjmj" hidden="1">{"via1",#N/A,TRUE,"general";"via2",#N/A,TRUE,"general";"via3",#N/A,TRUE,"general"}</definedName>
    <definedName name="mjmjmn" localSheetId="3" hidden="1">{"via1",#N/A,TRUE,"general";"via2",#N/A,TRUE,"general";"via3",#N/A,TRUE,"general"}</definedName>
    <definedName name="mjmjmn" localSheetId="5" hidden="1">{"via1",#N/A,TRUE,"general";"via2",#N/A,TRUE,"general";"via3",#N/A,TRUE,"general"}</definedName>
    <definedName name="mjmjmn" hidden="1">{"via1",#N/A,TRUE,"general";"via2",#N/A,TRUE,"general";"via3",#N/A,TRUE,"general"}</definedName>
    <definedName name="mjnhgkio" localSheetId="3" hidden="1">{"via1",#N/A,TRUE,"general";"via2",#N/A,TRUE,"general";"via3",#N/A,TRUE,"general"}</definedName>
    <definedName name="mjnhgkio" localSheetId="5" hidden="1">{"via1",#N/A,TRUE,"general";"via2",#N/A,TRUE,"general";"via3",#N/A,TRUE,"general"}</definedName>
    <definedName name="mjnhgkio" hidden="1">{"via1",#N/A,TRUE,"general";"via2",#N/A,TRUE,"general";"via3",#N/A,TRUE,"general"}</definedName>
    <definedName name="mju">#REF!</definedName>
    <definedName name="mku">#REF!</definedName>
    <definedName name="MLKJ" localSheetId="3" hidden="1">{#N/A,#N/A,FALSE,"Costos Productos 6A";#N/A,#N/A,FALSE,"Costo Unitario Total H-94-12"}</definedName>
    <definedName name="MLKJ" localSheetId="5" hidden="1">{#N/A,#N/A,FALSE,"Costos Productos 6A";#N/A,#N/A,FALSE,"Costo Unitario Total H-94-12"}</definedName>
    <definedName name="MLKJ" hidden="1">{#N/A,#N/A,FALSE,"Costos Productos 6A";#N/A,#N/A,FALSE,"Costo Unitario Total H-94-12"}</definedName>
    <definedName name="mm">#REF!</definedName>
    <definedName name="MMH">'[203]MMH WORKINGS'!$A:$A</definedName>
    <definedName name="MMHBS" localSheetId="3">#REF!</definedName>
    <definedName name="MMHBS" localSheetId="5">#REF!</definedName>
    <definedName name="MMHBS">#REF!</definedName>
    <definedName name="mmhcosts">'[204]Cost Ledger 30-6-99'!$A$1:$C$84</definedName>
    <definedName name="MMHJUN02" localSheetId="3">#REF!</definedName>
    <definedName name="MMHJUN02" localSheetId="5">#REF!</definedName>
    <definedName name="MMHJUN02">#REF!</definedName>
    <definedName name="mmhmarch2000" localSheetId="3">#REF!</definedName>
    <definedName name="mmhmarch2000" localSheetId="5">#REF!</definedName>
    <definedName name="mmhmarch2000">#REF!</definedName>
    <definedName name="MmIL" localSheetId="3">#REF!</definedName>
    <definedName name="MmIL" localSheetId="5">#REF!</definedName>
    <definedName name="MmIL">#REF!</definedName>
    <definedName name="mmjmjh" localSheetId="3" hidden="1">{"TAB1",#N/A,TRUE,"GENERAL";"TAB2",#N/A,TRUE,"GENERAL";"TAB3",#N/A,TRUE,"GENERAL";"TAB4",#N/A,TRUE,"GENERAL";"TAB5",#N/A,TRUE,"GENERAL"}</definedName>
    <definedName name="mmjmjh" localSheetId="5" hidden="1">{"TAB1",#N/A,TRUE,"GENERAL";"TAB2",#N/A,TRUE,"GENERAL";"TAB3",#N/A,TRUE,"GENERAL";"TAB4",#N/A,TRUE,"GENERAL";"TAB5",#N/A,TRUE,"GENERAL"}</definedName>
    <definedName name="mmjmjh" hidden="1">{"TAB1",#N/A,TRUE,"GENERAL";"TAB2",#N/A,TRUE,"GENERAL";"TAB3",#N/A,TRUE,"GENERAL";"TAB4",#N/A,TRUE,"GENERAL";"TAB5",#N/A,TRUE,"GENERAL"}</definedName>
    <definedName name="MMJV">#REF!</definedName>
    <definedName name="MMM">'[37]A.P.U'!#REF!</definedName>
    <definedName name="mmmh" localSheetId="3" hidden="1">{"via1",#N/A,TRUE,"general";"via2",#N/A,TRUE,"general";"via3",#N/A,TRUE,"general"}</definedName>
    <definedName name="mmmh" localSheetId="5" hidden="1">{"via1",#N/A,TRUE,"general";"via2",#N/A,TRUE,"general";"via3",#N/A,TRUE,"general"}</definedName>
    <definedName name="mmmh" hidden="1">{"via1",#N/A,TRUE,"general";"via2",#N/A,TRUE,"general";"via3",#N/A,TRUE,"general"}</definedName>
    <definedName name="mmmmmjyt" localSheetId="3" hidden="1">{"TAB1",#N/A,TRUE,"GENERAL";"TAB2",#N/A,TRUE,"GENERAL";"TAB3",#N/A,TRUE,"GENERAL";"TAB4",#N/A,TRUE,"GENERAL";"TAB5",#N/A,TRUE,"GENERAL"}</definedName>
    <definedName name="mmmmmjyt" localSheetId="5" hidden="1">{"TAB1",#N/A,TRUE,"GENERAL";"TAB2",#N/A,TRUE,"GENERAL";"TAB3",#N/A,TRUE,"GENERAL";"TAB4",#N/A,TRUE,"GENERAL";"TAB5",#N/A,TRUE,"GENERAL"}</definedName>
    <definedName name="mmmmmjyt" hidden="1">{"TAB1",#N/A,TRUE,"GENERAL";"TAB2",#N/A,TRUE,"GENERAL";"TAB3",#N/A,TRUE,"GENERAL";"TAB4",#N/A,TRUE,"GENERAL";"TAB5",#N/A,TRUE,"GENERAL"}</definedName>
    <definedName name="mmmmmmg" localSheetId="3" hidden="1">{"via1",#N/A,TRUE,"general";"via2",#N/A,TRUE,"general";"via3",#N/A,TRUE,"general"}</definedName>
    <definedName name="mmmmmmg" localSheetId="5" hidden="1">{"via1",#N/A,TRUE,"general";"via2",#N/A,TRUE,"general";"via3",#N/A,TRUE,"general"}</definedName>
    <definedName name="mmmmmmg" hidden="1">{"via1",#N/A,TRUE,"general";"via2",#N/A,TRUE,"general";"via3",#N/A,TRUE,"general"}</definedName>
    <definedName name="Mmto">#REF!</definedName>
    <definedName name="MN" localSheetId="3" hidden="1">{"via1",#N/A,TRUE,"general";"via2",#N/A,TRUE,"general";"via3",#N/A,TRUE,"general"}</definedName>
    <definedName name="MN" localSheetId="5" hidden="1">{"via1",#N/A,TRUE,"general";"via2",#N/A,TRUE,"general";"via3",#N/A,TRUE,"general"}</definedName>
    <definedName name="MN" hidden="1">{"via1",#N/A,TRUE,"general";"via2",#N/A,TRUE,"general";"via3",#N/A,TRUE,"general"}</definedName>
    <definedName name="MNO">#REF!</definedName>
    <definedName name="MO">#REF!</definedName>
    <definedName name="mobil06">[18]Gastos!#REF!</definedName>
    <definedName name="mobra">'[82]precios-básicos2002'!$C$131:$E$140</definedName>
    <definedName name="MODIF" localSheetId="3">#REF!</definedName>
    <definedName name="MODIF" localSheetId="5">#REF!</definedName>
    <definedName name="MODIF">#REF!</definedName>
    <definedName name="MOMATECA" localSheetId="3">#REF!</definedName>
    <definedName name="MOMATECA" localSheetId="5">#REF!</definedName>
    <definedName name="MOMATECA">#REF!</definedName>
    <definedName name="MONETARY" localSheetId="3">#REF!</definedName>
    <definedName name="MONETARY" localSheetId="5">#REF!</definedName>
    <definedName name="MONETARY">#REF!</definedName>
    <definedName name="MONTAJE">#REF!</definedName>
    <definedName name="MOR1_4">#REF!</definedName>
    <definedName name="MORTE12">#REF!</definedName>
    <definedName name="MORTE14">#REF!</definedName>
    <definedName name="morte15">#REF!</definedName>
    <definedName name="MORTE16">#REF!</definedName>
    <definedName name="mortero">#REF!</definedName>
    <definedName name="Mortero_1_10">'[40]APUS BASIC'!$G$296</definedName>
    <definedName name="Mortero_1_3">'[41]Apu Basicos'!$F$74</definedName>
    <definedName name="Mortero_1_5">'[40]APUS BASIC'!$G$208</definedName>
    <definedName name="Mortero_1_6">'[40]APUS BASIC'!$G$252</definedName>
    <definedName name="mortero14">'[102]APU''s'!#REF!</definedName>
    <definedName name="mortero15">'[102]APU''s'!#REF!</definedName>
    <definedName name="MOTO">'[155]Actual Data (STX)'!$A$1:$B$8</definedName>
    <definedName name="MOTO3">'[155]Actual Data (STX)'!$A$10:$B$17</definedName>
    <definedName name="motobomba">'[55]PRESTACIONES SOCIALES'!#REF!</definedName>
    <definedName name="Motor">'[155]Actual Data (MAP)'!$B$1:$C$8</definedName>
    <definedName name="MPMDetail" localSheetId="3">#REF!</definedName>
    <definedName name="MPMDetail" localSheetId="5">#REF!</definedName>
    <definedName name="MPMDetail">#REF!</definedName>
    <definedName name="MPMHeading" localSheetId="3">#REF!</definedName>
    <definedName name="MPMHeading" localSheetId="5">#REF!</definedName>
    <definedName name="MPMHeading">#REF!</definedName>
    <definedName name="mr" localSheetId="3">#REF!</definedName>
    <definedName name="mr" localSheetId="5">#REF!</definedName>
    <definedName name="mr">#REF!</definedName>
    <definedName name="MR_DESCRIPTION">#REF!</definedName>
    <definedName name="MRNumber">#REF!</definedName>
    <definedName name="MTD.ROM1_PercentFed">#REF!</definedName>
    <definedName name="MTD.ROM2_PercentFed">#REF!</definedName>
    <definedName name="MTD.ROM3_PercentFed">#REF!</definedName>
    <definedName name="MTD.ROM4_PercentFed">#REF!</definedName>
    <definedName name="MTD.ROM5_PercentFed">#REF!</definedName>
    <definedName name="MTD_Days">#REF!</definedName>
    <definedName name="Mtotalizado">#REF!</definedName>
    <definedName name="MUEST">'[205]Mezclas asfálticas'!$G$6</definedName>
    <definedName name="MuestNo">[206]DATOS!$AI$3:$AI$1127</definedName>
    <definedName name="muestra">[9]Proc0009m!$G$6</definedName>
    <definedName name="MuestraNo">[9]DATOS!$A$3:$A$1398</definedName>
    <definedName name="Muro" localSheetId="3">#REF!</definedName>
    <definedName name="Muro" localSheetId="5">#REF!</definedName>
    <definedName name="Muro">#REF!</definedName>
    <definedName name="muro." localSheetId="3">#REF!</definedName>
    <definedName name="muro." localSheetId="5">#REF!</definedName>
    <definedName name="muro.">#REF!</definedName>
    <definedName name="murocontencion" localSheetId="3">#REF!</definedName>
    <definedName name="murocontencion" localSheetId="5">#REF!</definedName>
    <definedName name="murocontencion">#REF!</definedName>
    <definedName name="MUROTRE">#REF!</definedName>
    <definedName name="MUROTRES">#REF!</definedName>
    <definedName name="MUROTRES.">#REF!</definedName>
    <definedName name="MXSMAR">#REF!</definedName>
    <definedName name="N">#REF!</definedName>
    <definedName name="N11.4">#REF!</definedName>
    <definedName name="N115KV">#REF!</definedName>
    <definedName name="N220V">#REF!</definedName>
    <definedName name="N34.5">#REF!</definedName>
    <definedName name="Na">#REF!</definedName>
    <definedName name="NAVAS">#REF!</definedName>
    <definedName name="NAVAS1">#REF!</definedName>
    <definedName name="NAVAS2">#REF!</definedName>
    <definedName name="NAVAS3">#REF!</definedName>
    <definedName name="Nb">#REF!</definedName>
    <definedName name="nbnbv">#REF!</definedName>
    <definedName name="nbv">#REF!</definedName>
    <definedName name="nbvnv" localSheetId="3" hidden="1">{"via1",#N/A,TRUE,"general";"via2",#N/A,TRUE,"general";"via3",#N/A,TRUE,"general"}</definedName>
    <definedName name="nbvnv" localSheetId="5" hidden="1">{"via1",#N/A,TRUE,"general";"via2",#N/A,TRUE,"general";"via3",#N/A,TRUE,"general"}</definedName>
    <definedName name="nbvnv" hidden="1">{"via1",#N/A,TRUE,"general";"via2",#N/A,TRUE,"general";"via3",#N/A,TRUE,"general"}</definedName>
    <definedName name="Nc">#REF!</definedName>
    <definedName name="Nd">#REF!</definedName>
    <definedName name="NDHS" localSheetId="3" hidden="1">{"TAB1",#N/A,TRUE,"GENERAL";"TAB2",#N/A,TRUE,"GENERAL";"TAB3",#N/A,TRUE,"GENERAL";"TAB4",#N/A,TRUE,"GENERAL";"TAB5",#N/A,TRUE,"GENERAL"}</definedName>
    <definedName name="NDHS" localSheetId="5" hidden="1">{"TAB1",#N/A,TRUE,"GENERAL";"TAB2",#N/A,TRUE,"GENERAL";"TAB3",#N/A,TRUE,"GENERAL";"TAB4",#N/A,TRUE,"GENERAL";"TAB5",#N/A,TRUE,"GENERAL"}</definedName>
    <definedName name="NDHS" hidden="1">{"TAB1",#N/A,TRUE,"GENERAL";"TAB2",#N/A,TRUE,"GENERAL";"TAB3",#N/A,TRUE,"GENERAL";"TAB4",#N/A,TRUE,"GENERAL";"TAB5",#N/A,TRUE,"GENERAL"}</definedName>
    <definedName name="Ne">#REF!</definedName>
    <definedName name="nece.cab">#REF!</definedName>
    <definedName name="Necesidad_entorchado_Zonas">#REF!</definedName>
    <definedName name="NEOLAI">#REF!</definedName>
    <definedName name="NES">#REF!</definedName>
    <definedName name="Nett_Rev_COL_Nom">[98]W_REV!$H$115:$AP$115</definedName>
    <definedName name="new" localSheetId="3"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new" localSheetId="5"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new"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nf" localSheetId="3" hidden="1">{"TAB1",#N/A,TRUE,"GENERAL";"TAB2",#N/A,TRUE,"GENERAL";"TAB3",#N/A,TRUE,"GENERAL";"TAB4",#N/A,TRUE,"GENERAL";"TAB5",#N/A,TRUE,"GENERAL"}</definedName>
    <definedName name="nf" localSheetId="5" hidden="1">{"TAB1",#N/A,TRUE,"GENERAL";"TAB2",#N/A,TRUE,"GENERAL";"TAB3",#N/A,TRUE,"GENERAL";"TAB4",#N/A,TRUE,"GENERAL";"TAB5",#N/A,TRUE,"GENERAL"}</definedName>
    <definedName name="nf" hidden="1">{"TAB1",#N/A,TRUE,"GENERAL";"TAB2",#N/A,TRUE,"GENERAL";"TAB3",#N/A,TRUE,"GENERAL";"TAB4",#N/A,TRUE,"GENERAL";"TAB5",#N/A,TRUE,"GENERAL"}</definedName>
    <definedName name="nfg" localSheetId="3" hidden="1">{"via1",#N/A,TRUE,"general";"via2",#N/A,TRUE,"general";"via3",#N/A,TRUE,"general"}</definedName>
    <definedName name="nfg" localSheetId="5" hidden="1">{"via1",#N/A,TRUE,"general";"via2",#N/A,TRUE,"general";"via3",#N/A,TRUE,"general"}</definedName>
    <definedName name="nfg" hidden="1">{"via1",#N/A,TRUE,"general";"via2",#N/A,TRUE,"general";"via3",#N/A,TRUE,"general"}</definedName>
    <definedName name="nfghfgh">#REF!</definedName>
    <definedName name="nfgn" localSheetId="3" hidden="1">{"via1",#N/A,TRUE,"general";"via2",#N/A,TRUE,"general";"via3",#N/A,TRUE,"general"}</definedName>
    <definedName name="nfgn" localSheetId="5" hidden="1">{"via1",#N/A,TRUE,"general";"via2",#N/A,TRUE,"general";"via3",#N/A,TRUE,"general"}</definedName>
    <definedName name="nfgn" hidden="1">{"via1",#N/A,TRUE,"general";"via2",#N/A,TRUE,"general";"via3",#N/A,TRUE,"general"}</definedName>
    <definedName name="NG">#REF!</definedName>
    <definedName name="ngdn" localSheetId="3" hidden="1">{"TAB1",#N/A,TRUE,"GENERAL";"TAB2",#N/A,TRUE,"GENERAL";"TAB3",#N/A,TRUE,"GENERAL";"TAB4",#N/A,TRUE,"GENERAL";"TAB5",#N/A,TRUE,"GENERAL"}</definedName>
    <definedName name="ngdn" localSheetId="5" hidden="1">{"TAB1",#N/A,TRUE,"GENERAL";"TAB2",#N/A,TRUE,"GENERAL";"TAB3",#N/A,TRUE,"GENERAL";"TAB4",#N/A,TRUE,"GENERAL";"TAB5",#N/A,TRUE,"GENERAL"}</definedName>
    <definedName name="ngdn" hidden="1">{"TAB1",#N/A,TRUE,"GENERAL";"TAB2",#N/A,TRUE,"GENERAL";"TAB3",#N/A,TRUE,"GENERAL";"TAB4",#N/A,TRUE,"GENERAL";"TAB5",#N/A,TRUE,"GENERAL"}</definedName>
    <definedName name="ngfh" localSheetId="3" hidden="1">{"via1",#N/A,TRUE,"general";"via2",#N/A,TRUE,"general";"via3",#N/A,TRUE,"general"}</definedName>
    <definedName name="ngfh" localSheetId="5" hidden="1">{"via1",#N/A,TRUE,"general";"via2",#N/A,TRUE,"general";"via3",#N/A,TRUE,"general"}</definedName>
    <definedName name="ngfh" hidden="1">{"via1",#N/A,TRUE,"general";"via2",#N/A,TRUE,"general";"via3",#N/A,TRUE,"general"}</definedName>
    <definedName name="NHG">#REF!</definedName>
    <definedName name="NHHUUGGFSESESR">#REF!</definedName>
    <definedName name="nhn" localSheetId="3" hidden="1">{"via1",#N/A,TRUE,"general";"via2",#N/A,TRUE,"general";"via3",#N/A,TRUE,"general"}</definedName>
    <definedName name="nhn" localSheetId="5" hidden="1">{"via1",#N/A,TRUE,"general";"via2",#N/A,TRUE,"general";"via3",#N/A,TRUE,"general"}</definedName>
    <definedName name="nhn" hidden="1">{"via1",#N/A,TRUE,"general";"via2",#N/A,TRUE,"general";"via3",#N/A,TRUE,"general"}</definedName>
    <definedName name="nhncfgn" localSheetId="3" hidden="1">{"TAB1",#N/A,TRUE,"GENERAL";"TAB2",#N/A,TRUE,"GENERAL";"TAB3",#N/A,TRUE,"GENERAL";"TAB4",#N/A,TRUE,"GENERAL";"TAB5",#N/A,TRUE,"GENERAL"}</definedName>
    <definedName name="nhncfgn" localSheetId="5" hidden="1">{"TAB1",#N/A,TRUE,"GENERAL";"TAB2",#N/A,TRUE,"GENERAL";"TAB3",#N/A,TRUE,"GENERAL";"TAB4",#N/A,TRUE,"GENERAL";"TAB5",#N/A,TRUE,"GENERAL"}</definedName>
    <definedName name="nhncfgn" hidden="1">{"TAB1",#N/A,TRUE,"GENERAL";"TAB2",#N/A,TRUE,"GENERAL";"TAB3",#N/A,TRUE,"GENERAL";"TAB4",#N/A,TRUE,"GENERAL";"TAB5",#N/A,TRUE,"GENERAL"}</definedName>
    <definedName name="nhndr" localSheetId="3" hidden="1">{"via1",#N/A,TRUE,"general";"via2",#N/A,TRUE,"general";"via3",#N/A,TRUE,"general"}</definedName>
    <definedName name="nhndr" localSheetId="5" hidden="1">{"via1",#N/A,TRUE,"general";"via2",#N/A,TRUE,"general";"via3",#N/A,TRUE,"general"}</definedName>
    <definedName name="nhndr" hidden="1">{"via1",#N/A,TRUE,"general";"via2",#N/A,TRUE,"general";"via3",#N/A,TRUE,"general"}</definedName>
    <definedName name="NHWHWHDW">#REF!</definedName>
    <definedName name="nic_nis">[207]Hoja1!$1:$1048576</definedName>
    <definedName name="NIPLE_DE_1_2__ROSCADO_DE_HG_x_L__3_PULGADAS" localSheetId="3">#REF!</definedName>
    <definedName name="NIPLE_DE_1_2__ROSCADO_DE_HG_x_L__3_PULGADAS" localSheetId="5">#REF!</definedName>
    <definedName name="NIPLE_DE_1_2__ROSCADO_DE_HG_x_L__3_PULGADAS">#REF!</definedName>
    <definedName name="NIPLE_DE_3__B_x_EL_L__0.25_MTS" localSheetId="3">#REF!</definedName>
    <definedName name="NIPLE_DE_3__B_x_EL_L__0.25_MTS" localSheetId="5">#REF!</definedName>
    <definedName name="NIPLE_DE_3__B_x_EL_L__0.25_MTS">#REF!</definedName>
    <definedName name="NIPLE_DE_4__B_x_EL_L__0.25_MTS" localSheetId="3">#REF!</definedName>
    <definedName name="NIPLE_DE_4__B_x_EL_L__0.25_MTS" localSheetId="5">#REF!</definedName>
    <definedName name="NIPLE_DE_4__B_x_EL_L__0.25_MTS">#REF!</definedName>
    <definedName name="NIPLE_L__0.25">#REF!</definedName>
    <definedName name="NIVEL">'[78]BASE DE DATOS ORIG'!#REF!</definedName>
    <definedName name="Nivel1" localSheetId="3">#REF!</definedName>
    <definedName name="Nivel1" localSheetId="5">#REF!</definedName>
    <definedName name="Nivel1">#REF!</definedName>
    <definedName name="Nivel2" localSheetId="3">#REF!</definedName>
    <definedName name="Nivel2" localSheetId="5">#REF!</definedName>
    <definedName name="Nivel2">#REF!</definedName>
    <definedName name="Nivel3" localSheetId="3">#REF!</definedName>
    <definedName name="Nivel3" localSheetId="5">#REF!</definedName>
    <definedName name="Nivel3">#REF!</definedName>
    <definedName name="Nivel4">#REF!</definedName>
    <definedName name="NJH">#REF!</definedName>
    <definedName name="NM">#REF!</definedName>
    <definedName name="nmmmm" localSheetId="3" hidden="1">{"via1",#N/A,TRUE,"general";"via2",#N/A,TRUE,"general";"via3",#N/A,TRUE,"general"}</definedName>
    <definedName name="nmmmm" localSheetId="5" hidden="1">{"via1",#N/A,TRUE,"general";"via2",#N/A,TRUE,"general";"via3",#N/A,TRUE,"general"}</definedName>
    <definedName name="nmmmm" hidden="1">{"via1",#N/A,TRUE,"general";"via2",#N/A,TRUE,"general";"via3",#N/A,TRUE,"general"}</definedName>
    <definedName name="NN" localSheetId="3" hidden="1">{"TAB1",#N/A,TRUE,"GENERAL";"TAB2",#N/A,TRUE,"GENERAL";"TAB3",#N/A,TRUE,"GENERAL";"TAB4",#N/A,TRUE,"GENERAL";"TAB5",#N/A,TRUE,"GENERAL"}</definedName>
    <definedName name="NN" localSheetId="5" hidden="1">{"TAB1",#N/A,TRUE,"GENERAL";"TAB2",#N/A,TRUE,"GENERAL";"TAB3",#N/A,TRUE,"GENERAL";"TAB4",#N/A,TRUE,"GENERAL";"TAB5",#N/A,TRUE,"GENERAL"}</definedName>
    <definedName name="NN" hidden="1">{"TAB1",#N/A,TRUE,"GENERAL";"TAB2",#N/A,TRUE,"GENERAL";"TAB3",#N/A,TRUE,"GENERAL";"TAB4",#N/A,TRUE,"GENERAL";"TAB5",#N/A,TRUE,"GENERAL"}</definedName>
    <definedName name="nndng" localSheetId="3" hidden="1">{"TAB1",#N/A,TRUE,"GENERAL";"TAB2",#N/A,TRUE,"GENERAL";"TAB3",#N/A,TRUE,"GENERAL";"TAB4",#N/A,TRUE,"GENERAL";"TAB5",#N/A,TRUE,"GENERAL"}</definedName>
    <definedName name="nndng" localSheetId="5" hidden="1">{"TAB1",#N/A,TRUE,"GENERAL";"TAB2",#N/A,TRUE,"GENERAL";"TAB3",#N/A,TRUE,"GENERAL";"TAB4",#N/A,TRUE,"GENERAL";"TAB5",#N/A,TRUE,"GENERAL"}</definedName>
    <definedName name="nndng" hidden="1">{"TAB1",#N/A,TRUE,"GENERAL";"TAB2",#N/A,TRUE,"GENERAL";"TAB3",#N/A,TRUE,"GENERAL";"TAB4",#N/A,TRUE,"GENERAL";"TAB5",#N/A,TRUE,"GENERAL"}</definedName>
    <definedName name="NNN" localSheetId="4">[28]!absc</definedName>
    <definedName name="NNN" localSheetId="2">[28]!absc</definedName>
    <definedName name="NNN" localSheetId="3">[28]!absc</definedName>
    <definedName name="NNN" localSheetId="5">[28]!absc</definedName>
    <definedName name="NNN">[28]!absc</definedName>
    <definedName name="nnnhd" localSheetId="3" hidden="1">{"via1",#N/A,TRUE,"general";"via2",#N/A,TRUE,"general";"via3",#N/A,TRUE,"general"}</definedName>
    <definedName name="nnnhd" localSheetId="5" hidden="1">{"via1",#N/A,TRUE,"general";"via2",#N/A,TRUE,"general";"via3",#N/A,TRUE,"general"}</definedName>
    <definedName name="nnnhd" hidden="1">{"via1",#N/A,TRUE,"general";"via2",#N/A,TRUE,"general";"via3",#N/A,TRUE,"general"}</definedName>
    <definedName name="NNNN" localSheetId="3">[0]!absc</definedName>
    <definedName name="NNNN" localSheetId="5">[0]!absc</definedName>
    <definedName name="NNNN">[0]!absc</definedName>
    <definedName name="nnnnn" localSheetId="3" hidden="1">{"via1",#N/A,TRUE,"general";"via2",#N/A,TRUE,"general";"via3",#N/A,TRUE,"general"}</definedName>
    <definedName name="nnnnn" localSheetId="5" hidden="1">{"via1",#N/A,TRUE,"general";"via2",#N/A,TRUE,"general";"via3",#N/A,TRUE,"general"}</definedName>
    <definedName name="nnnnn" hidden="1">{"via1",#N/A,TRUE,"general";"via2",#N/A,TRUE,"general";"via3",#N/A,TRUE,"general"}</definedName>
    <definedName name="nnnnnd" localSheetId="3" hidden="1">{"TAB1",#N/A,TRUE,"GENERAL";"TAB2",#N/A,TRUE,"GENERAL";"TAB3",#N/A,TRUE,"GENERAL";"TAB4",#N/A,TRUE,"GENERAL";"TAB5",#N/A,TRUE,"GENERAL"}</definedName>
    <definedName name="nnnnnd" localSheetId="5" hidden="1">{"TAB1",#N/A,TRUE,"GENERAL";"TAB2",#N/A,TRUE,"GENERAL";"TAB3",#N/A,TRUE,"GENERAL";"TAB4",#N/A,TRUE,"GENERAL";"TAB5",#N/A,TRUE,"GENERAL"}</definedName>
    <definedName name="nnnnnd"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5" hidden="1">{"TAB1",#N/A,TRUE,"GENERAL";"TAB2",#N/A,TRUE,"GENERAL";"TAB3",#N/A,TRUE,"GENERAL";"TAB4",#N/A,TRUE,"GENERAL";"TAB5",#N/A,TRUE,"GENERAL"}</definedName>
    <definedName name="nnnnnf" hidden="1">{"TAB1",#N/A,TRUE,"GENERAL";"TAB2",#N/A,TRUE,"GENERAL";"TAB3",#N/A,TRUE,"GENERAL";"TAB4",#N/A,TRUE,"GENERAL";"TAB5",#N/A,TRUE,"GENERAL"}</definedName>
    <definedName name="nnnnnh" localSheetId="3" hidden="1">{"via1",#N/A,TRUE,"general";"via2",#N/A,TRUE,"general";"via3",#N/A,TRUE,"general"}</definedName>
    <definedName name="nnnnnh" localSheetId="5" hidden="1">{"via1",#N/A,TRUE,"general";"via2",#N/A,TRUE,"general";"via3",#N/A,TRUE,"general"}</definedName>
    <definedName name="nnnnnh" hidden="1">{"via1",#N/A,TRUE,"general";"via2",#N/A,TRUE,"general";"via3",#N/A,TRUE,"general"}</definedName>
    <definedName name="NO" localSheetId="3">[0]!ERR</definedName>
    <definedName name="NO" localSheetId="5">[0]!ERR</definedName>
    <definedName name="NO">[0]!ERR</definedName>
    <definedName name="No._tanques">[29]Dimensiones!$D$36</definedName>
    <definedName name="NOA_4">#REF!</definedName>
    <definedName name="NOA_7">#REF!</definedName>
    <definedName name="noemi" localSheetId="3" hidden="1">{#N/A,#N/A,FALSE,"Costos Productos 6A";#N/A,#N/A,FALSE,"Costo Unitario Total H-94-12"}</definedName>
    <definedName name="noemi" localSheetId="5" hidden="1">{#N/A,#N/A,FALSE,"Costos Productos 6A";#N/A,#N/A,FALSE,"Costo Unitario Total H-94-12"}</definedName>
    <definedName name="noemi" hidden="1">{#N/A,#N/A,FALSE,"Costos Productos 6A";#N/A,#N/A,FALSE,"Costo Unitario Total H-94-12"}</definedName>
    <definedName name="NOMBRE">#REF!</definedName>
    <definedName name="NOMINA">#REF!</definedName>
    <definedName name="Nomina06">[18]Gastos!#REF!</definedName>
    <definedName name="NoMuestra">'[38]Proc 0009h'!$G$4</definedName>
    <definedName name="NoRepAtEnd" localSheetId="3">#REF!</definedName>
    <definedName name="NoRepAtEnd" localSheetId="5">#REF!</definedName>
    <definedName name="NoRepAtEnd">#REF!</definedName>
    <definedName name="Norte" localSheetId="3">#REF!</definedName>
    <definedName name="Norte" localSheetId="5">#REF!</definedName>
    <definedName name="Norte">#REF!</definedName>
    <definedName name="North_sales" localSheetId="3">[86]Royalties!#REF!</definedName>
    <definedName name="North_sales" localSheetId="5">[86]Royalties!#REF!</definedName>
    <definedName name="North_sales">[86]Royalties!#REF!</definedName>
    <definedName name="nov00" localSheetId="3">[18]Dólar!#REF!</definedName>
    <definedName name="nov00" localSheetId="5">[18]Dólar!#REF!</definedName>
    <definedName name="nov00">[18]Dólar!#REF!</definedName>
    <definedName name="nr" localSheetId="3">#REF!</definedName>
    <definedName name="nr" localSheetId="5">#REF!</definedName>
    <definedName name="nr">#REF!</definedName>
    <definedName name="NSEM" localSheetId="3">#REF!</definedName>
    <definedName name="NSEM" localSheetId="5">#REF!</definedName>
    <definedName name="NSEM">#REF!</definedName>
    <definedName name="nt">#REF!</definedName>
    <definedName name="NUCLEO">'[9]DAT NUC'!$A$2:$A$830</definedName>
    <definedName name="NUCNUM">[9]Nucleos!$I$5</definedName>
    <definedName name="NUEVO" localSheetId="3"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NUEVO" localSheetId="5"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NUEVO"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NÚM">'[9]Proc 0009h'!$G$4</definedName>
    <definedName name="Num_Pmt_Per_Year" localSheetId="3">#REF!</definedName>
    <definedName name="Num_Pmt_Per_Year" localSheetId="5">#REF!</definedName>
    <definedName name="Num_Pmt_Per_Year">#REF!</definedName>
    <definedName name="Number_of_Payments" localSheetId="3">MATCH(0.01,End_Bal,-1)+1</definedName>
    <definedName name="Number_of_Payments" localSheetId="5">MATCH(0.01,End_Bal,-1)+1</definedName>
    <definedName name="Number_of_Payments">MATCH(0.01,End_Bal,-1)+1</definedName>
    <definedName name="NUMERO">#REF!</definedName>
    <definedName name="NÚMERO">[9]DATBAND!$A$3:$A$422</definedName>
    <definedName name="nxn" localSheetId="3" hidden="1">{"via1",#N/A,TRUE,"general";"via2",#N/A,TRUE,"general";"via3",#N/A,TRUE,"general"}</definedName>
    <definedName name="nxn" localSheetId="5" hidden="1">{"via1",#N/A,TRUE,"general";"via2",#N/A,TRUE,"general";"via3",#N/A,TRUE,"general"}</definedName>
    <definedName name="nxn" hidden="1">{"via1",#N/A,TRUE,"general";"via2",#N/A,TRUE,"general";"via3",#N/A,TRUE,"general"}</definedName>
    <definedName name="ñ" localSheetId="3" hidden="1">{#N/A,#N/A,FALSE,"CIBHA05A";#N/A,#N/A,FALSE,"CIBHA05B"}</definedName>
    <definedName name="ñ" localSheetId="5" hidden="1">{#N/A,#N/A,FALSE,"CIBHA05A";#N/A,#N/A,FALSE,"CIBHA05B"}</definedName>
    <definedName name="ñ" hidden="1">{#N/A,#N/A,FALSE,"CIBHA05A";#N/A,#N/A,FALSE,"CIBHA05B"}</definedName>
    <definedName name="ñl">#REF!</definedName>
    <definedName name="ññ" localSheetId="3" hidden="1">{#N/A,#N/A,FALSE,"VOL695";#N/A,#N/A,FALSE,"anexo1";#N/A,#N/A,FALSE,"anexo2";#N/A,#N/A,FALSE,"anexo3";#N/A,#N/A,FALSE,"anexo4";#N/A,#N/A,FALSE,"anexo5a";#N/A,#N/A,FALSE,"anexo5b";#N/A,#N/A,FALSE,"anexo6a";#N/A,#N/A,FALSE,"anexo6a";#N/A,#N/A,FALSE,"anexo6c";#N/A,#N/A,FALSE,"anexo7a";#N/A,#N/A,FALSE,"anexo7b";#N/A,#N/A,FALSE,"anexo7c"}</definedName>
    <definedName name="ññ" localSheetId="5" hidden="1">{#N/A,#N/A,FALSE,"VOL695";#N/A,#N/A,FALSE,"anexo1";#N/A,#N/A,FALSE,"anexo2";#N/A,#N/A,FALSE,"anexo3";#N/A,#N/A,FALSE,"anexo4";#N/A,#N/A,FALSE,"anexo5a";#N/A,#N/A,FALSE,"anexo5b";#N/A,#N/A,FALSE,"anexo6a";#N/A,#N/A,FALSE,"anexo6a";#N/A,#N/A,FALSE,"anexo6c";#N/A,#N/A,FALSE,"anexo7a";#N/A,#N/A,FALSE,"anexo7b";#N/A,#N/A,FALSE,"anexo7c"}</definedName>
    <definedName name="ññ" hidden="1">{#N/A,#N/A,FALSE,"VOL695";#N/A,#N/A,FALSE,"anexo1";#N/A,#N/A,FALSE,"anexo2";#N/A,#N/A,FALSE,"anexo3";#N/A,#N/A,FALSE,"anexo4";#N/A,#N/A,FALSE,"anexo5a";#N/A,#N/A,FALSE,"anexo5b";#N/A,#N/A,FALSE,"anexo6a";#N/A,#N/A,FALSE,"anexo6a";#N/A,#N/A,FALSE,"anexo6c";#N/A,#N/A,FALSE,"anexo7a";#N/A,#N/A,FALSE,"anexo7b";#N/A,#N/A,FALSE,"anexo7c"}</definedName>
    <definedName name="ÑÑÑ">#REF!</definedName>
    <definedName name="ÑÑÑOOOOOOOO">#REF!</definedName>
    <definedName name="ñok">#REF!</definedName>
    <definedName name="ñp">#REF!</definedName>
    <definedName name="ñpñpñ" localSheetId="3" hidden="1">{"via1",#N/A,TRUE,"general";"via2",#N/A,TRUE,"general";"via3",#N/A,TRUE,"general"}</definedName>
    <definedName name="ñpñpñ" localSheetId="5" hidden="1">{"via1",#N/A,TRUE,"general";"via2",#N/A,TRUE,"general";"via3",#N/A,TRUE,"general"}</definedName>
    <definedName name="ñpñpñ" hidden="1">{"via1",#N/A,TRUE,"general";"via2",#N/A,TRUE,"general";"via3",#N/A,TRUE,"general"}</definedName>
    <definedName name="ñpo">#REF!</definedName>
    <definedName name="o">[63]Planilla!$C$60</definedName>
    <definedName name="º1">#REF!</definedName>
    <definedName name="o9o9" localSheetId="3" hidden="1">{"via1",#N/A,TRUE,"general";"via2",#N/A,TRUE,"general";"via3",#N/A,TRUE,"general"}</definedName>
    <definedName name="o9o9" localSheetId="5" hidden="1">{"via1",#N/A,TRUE,"general";"via2",#N/A,TRUE,"general";"via3",#N/A,TRUE,"general"}</definedName>
    <definedName name="o9o9" hidden="1">{"via1",#N/A,TRUE,"general";"via2",#N/A,TRUE,"general";"via3",#N/A,TRUE,"general"}</definedName>
    <definedName name="OBJ">[48]PRESUPUESTO!$C$10</definedName>
    <definedName name="OBJETO" localSheetId="3">#REF!</definedName>
    <definedName name="OBJETO" localSheetId="5">#REF!</definedName>
    <definedName name="OBJETO">#REF!</definedName>
    <definedName name="Obra" localSheetId="3">#REF!</definedName>
    <definedName name="Obra" localSheetId="5">#REF!</definedName>
    <definedName name="Obra">#REF!</definedName>
    <definedName name="obras" localSheetId="3" hidden="1">#REF!</definedName>
    <definedName name="obras" localSheetId="5" hidden="1">#REF!</definedName>
    <definedName name="obras" hidden="1">#REF!</definedName>
    <definedName name="OBS_Data_Col" hidden="1">#REF!</definedName>
    <definedName name="OBSERV">#REF!</definedName>
    <definedName name="OBSERVACION">[38]Datos!$C$3:$C$235</definedName>
    <definedName name="observaciones">[9]DATOS!$I$3:$I$834</definedName>
    <definedName name="OCEquipData" localSheetId="3">#REF!</definedName>
    <definedName name="OCEquipData" localSheetId="5">#REF!</definedName>
    <definedName name="OCEquipData">#REF!</definedName>
    <definedName name="oct00">[18]Dólar!#REF!</definedName>
    <definedName name="OFERTA_MIROAL">'[186]OFERTA ECONOMICA MIROAL '!$C$8:$Q$1277</definedName>
    <definedName name="OFFICE_ENTITY" localSheetId="3">#REF!</definedName>
    <definedName name="OFFICE_ENTITY" localSheetId="5">#REF!</definedName>
    <definedName name="OFFICE_ENTITY">#REF!</definedName>
    <definedName name="OFICIAL">[208]PRECIOS!$B$17</definedName>
    <definedName name="ofyaydnt">'[209]mano de obra'!$E$30</definedName>
    <definedName name="OHaulCostOutput" localSheetId="3">#REF!</definedName>
    <definedName name="OHaulCostOutput" localSheetId="5">#REF!</definedName>
    <definedName name="OHaulCostOutput">#REF!</definedName>
    <definedName name="oiret" localSheetId="3" hidden="1">{"TAB1",#N/A,TRUE,"GENERAL";"TAB2",#N/A,TRUE,"GENERAL";"TAB3",#N/A,TRUE,"GENERAL";"TAB4",#N/A,TRUE,"GENERAL";"TAB5",#N/A,TRUE,"GENERAL"}</definedName>
    <definedName name="oiret" localSheetId="5" hidden="1">{"TAB1",#N/A,TRUE,"GENERAL";"TAB2",#N/A,TRUE,"GENERAL";"TAB3",#N/A,TRUE,"GENERAL";"TAB4",#N/A,TRUE,"GENERAL";"TAB5",#N/A,TRUE,"GENERAL"}</definedName>
    <definedName name="oiret"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5" hidden="1">{"TAB1",#N/A,TRUE,"GENERAL";"TAB2",#N/A,TRUE,"GENERAL";"TAB3",#N/A,TRUE,"GENERAL";"TAB4",#N/A,TRUE,"GENERAL";"TAB5",#N/A,TRUE,"GENERAL"}</definedName>
    <definedName name="oirgrth" hidden="1">{"TAB1",#N/A,TRUE,"GENERAL";"TAB2",#N/A,TRUE,"GENERAL";"TAB3",#N/A,TRUE,"GENERAL";"TAB4",#N/A,TRUE,"GENERAL";"TAB5",#N/A,TRUE,"GENERAL"}</definedName>
    <definedName name="OIUOIU" localSheetId="3" hidden="1">{"via1",#N/A,TRUE,"general";"via2",#N/A,TRUE,"general";"via3",#N/A,TRUE,"general"}</definedName>
    <definedName name="OIUOIU" localSheetId="5" hidden="1">{"via1",#N/A,TRUE,"general";"via2",#N/A,TRUE,"general";"via3",#N/A,TRUE,"general"}</definedName>
    <definedName name="OIUOIU" hidden="1">{"via1",#N/A,TRUE,"general";"via2",#N/A,TRUE,"general";"via3",#N/A,TRUE,"general"}</definedName>
    <definedName name="Ojo" hidden="1">[210]OCTUBRE!#REF!</definedName>
    <definedName name="ojuojoijojoijdlf" localSheetId="3">#REF!</definedName>
    <definedName name="ojuojoijojoijdlf" localSheetId="5">#REF!</definedName>
    <definedName name="ojuojoijojoijdlf">#REF!</definedName>
    <definedName name="OK" localSheetId="3">#REF!</definedName>
    <definedName name="OK" localSheetId="5">#REF!</definedName>
    <definedName name="OK">#REF!</definedName>
    <definedName name="om">'[6]CALCULO POI'!$B$120:$C$154</definedName>
    <definedName name="OMAR" localSheetId="3">#REF!</definedName>
    <definedName name="OMAR" localSheetId="5">#REF!</definedName>
    <definedName name="OMAR">#REF!</definedName>
    <definedName name="oo" localSheetId="3">#REF!</definedName>
    <definedName name="oo" localSheetId="5">#REF!</definedName>
    <definedName name="oo">#REF!</definedName>
    <definedName name="ooo" localSheetId="3">#REF!</definedName>
    <definedName name="ooo" localSheetId="5">#REF!</definedName>
    <definedName name="ooo">#REF!</definedName>
    <definedName name="oooiiiiiiiiiiiiiyyyyyyyyyyyyyy">#REF!</definedName>
    <definedName name="OOOOALLALLAIIIIA">#REF!</definedName>
    <definedName name="ooooiii" localSheetId="3" hidden="1">{"TAB1",#N/A,TRUE,"GENERAL";"TAB2",#N/A,TRUE,"GENERAL";"TAB3",#N/A,TRUE,"GENERAL";"TAB4",#N/A,TRUE,"GENERAL";"TAB5",#N/A,TRUE,"GENERAL"}</definedName>
    <definedName name="ooooiii" localSheetId="5" hidden="1">{"TAB1",#N/A,TRUE,"GENERAL";"TAB2",#N/A,TRUE,"GENERAL";"TAB3",#N/A,TRUE,"GENERAL";"TAB4",#N/A,TRUE,"GENERAL";"TAB5",#N/A,TRUE,"GENERAL"}</definedName>
    <definedName name="ooooiii" hidden="1">{"TAB1",#N/A,TRUE,"GENERAL";"TAB2",#N/A,TRUE,"GENERAL";"TAB3",#N/A,TRUE,"GENERAL";"TAB4",#N/A,TRUE,"GENERAL";"TAB5",#N/A,TRUE,"GENERAL"}</definedName>
    <definedName name="OOOOOAAALALAKKA">#REF!</definedName>
    <definedName name="OOOOOOAKAKKAKAKA">#REF!</definedName>
    <definedName name="oooooookkkkkkkkkkkkkuuuuuuuuuuuuuuuyyyyyyyyyyyyy">#REF!</definedName>
    <definedName name="ooooooooooooooo">#REF!</definedName>
    <definedName name="ooooooooooooouuuuuuuuuuuu">#REF!</definedName>
    <definedName name="oooos" localSheetId="3" hidden="1">{"via1",#N/A,TRUE,"general";"via2",#N/A,TRUE,"general";"via3",#N/A,TRUE,"general"}</definedName>
    <definedName name="oooos" localSheetId="5" hidden="1">{"via1",#N/A,TRUE,"general";"via2",#N/A,TRUE,"general";"via3",#N/A,TRUE,"general"}</definedName>
    <definedName name="oooos" hidden="1">{"via1",#N/A,TRUE,"general";"via2",#N/A,TRUE,"general";"via3",#N/A,TRUE,"general"}</definedName>
    <definedName name="ooouuuygfrdefrg658">#REF!</definedName>
    <definedName name="op">[63]Planilla!$D$60</definedName>
    <definedName name="Openingpb" hidden="1">#REF!</definedName>
    <definedName name="OpEquip">#REF!</definedName>
    <definedName name="OpexFac">[73]Sensitivities!$I$12</definedName>
    <definedName name="Option">[86]Title!$L$28</definedName>
    <definedName name="Orden">[211]Hoja2!$C$2:$C$6</definedName>
    <definedName name="OreToStorage.Check_tonne_error" localSheetId="3">#REF!</definedName>
    <definedName name="OreToStorage.Check_tonne_error" localSheetId="5">#REF!</definedName>
    <definedName name="OreToStorage.Check_tonne_error">#REF!</definedName>
    <definedName name="OreToStorage.Check_Tonnes" localSheetId="3">#REF!</definedName>
    <definedName name="OreToStorage.Check_Tonnes" localSheetId="5">#REF!</definedName>
    <definedName name="OreToStorage.Check_Tonnes">#REF!</definedName>
    <definedName name="OreToStorage.Check_Volume" localSheetId="3">#REF!</definedName>
    <definedName name="OreToStorage.Check_Volume" localSheetId="5">#REF!</definedName>
    <definedName name="OreToStorage.Check_Volume">#REF!</definedName>
    <definedName name="OreToStorage.Pulp_Density">#REF!</definedName>
    <definedName name="os">#REF!</definedName>
    <definedName name="OtherCosts">#REF!</definedName>
    <definedName name="OTR">[212]Otros!$1:$1048576</definedName>
    <definedName name="OTRO">[112]Otros!$1:$1048576</definedName>
    <definedName name="otro2">[134]Otros!$1:$1048576</definedName>
    <definedName name="otros">'[213]Datos del 2005 CONTRATO'!#REF!</definedName>
    <definedName name="OTROS_2">[135]otros!$A$6:$A$1235</definedName>
    <definedName name="OtrosServicios" localSheetId="3">#REF!</definedName>
    <definedName name="OtrosServicios" localSheetId="5">#REF!</definedName>
    <definedName name="OtrosServicios">#REF!</definedName>
    <definedName name="OtrosServiciosCostos" localSheetId="3">#REF!</definedName>
    <definedName name="OtrosServiciosCostos" localSheetId="5">#REF!</definedName>
    <definedName name="OtrosServiciosCostos">#REF!</definedName>
    <definedName name="OU_1" localSheetId="3">#REF!</definedName>
    <definedName name="OU_1" localSheetId="5">#REF!</definedName>
    <definedName name="OU_1">#REF!</definedName>
    <definedName name="OU_2">#REF!</definedName>
    <definedName name="OU_3">#REF!</definedName>
    <definedName name="OU_4">#REF!</definedName>
    <definedName name="OU_5">#REF!</definedName>
    <definedName name="ØuRn1v">[214]Cálculo!#REF!</definedName>
    <definedName name="ØuRn2v">[214]Cálculo!#REF!</definedName>
    <definedName name="OWNER" localSheetId="3" hidden="1">#REF!</definedName>
    <definedName name="OWNER" localSheetId="5" hidden="1">#REF!</definedName>
    <definedName name="OWNER" hidden="1">#REF!</definedName>
    <definedName name="P">[141]TABLAS!$C$252:$C$256</definedName>
    <definedName name="p.BS" localSheetId="3" hidden="1">#REF!</definedName>
    <definedName name="p.BS" localSheetId="5" hidden="1">#REF!</definedName>
    <definedName name="p.BS" hidden="1">#REF!</definedName>
    <definedName name="p.BSAssumptions" localSheetId="3" hidden="1">#REF!</definedName>
    <definedName name="p.BSAssumptions" localSheetId="5" hidden="1">#REF!</definedName>
    <definedName name="p.BSAssumptions" hidden="1">#REF!</definedName>
    <definedName name="p.CapStructure" localSheetId="3" hidden="1">#REF!</definedName>
    <definedName name="p.CapStructure" localSheetId="5"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_1">#N/A</definedName>
    <definedName name="P_2">#N/A</definedName>
    <definedName name="p0p0" localSheetId="3" hidden="1">{"via1",#N/A,TRUE,"general";"via2",#N/A,TRUE,"general";"via3",#N/A,TRUE,"general"}</definedName>
    <definedName name="p0p0" localSheetId="5" hidden="1">{"via1",#N/A,TRUE,"general";"via2",#N/A,TRUE,"general";"via3",#N/A,TRUE,"general"}</definedName>
    <definedName name="p0p0" hidden="1">{"via1",#N/A,TRUE,"general";"via2",#N/A,TRUE,"general";"via3",#N/A,TRUE,"general"}</definedName>
    <definedName name="Pa">#REF!</definedName>
    <definedName name="PAG">#N/A</definedName>
    <definedName name="Page">#REF!</definedName>
    <definedName name="PagoFinanciero">#REF!</definedName>
    <definedName name="pagos">#REF!</definedName>
    <definedName name="PANEL">'[78]BASE DE DATOS ORIG'!#REF!</definedName>
    <definedName name="Panel_Led_Plano_de_18w">'[40]LISTADO DE MATERIALES Y EQUIPOS'!$B$113</definedName>
    <definedName name="pañet">#REF!</definedName>
    <definedName name="PARAFINA">'[9]DAT NUC'!$Q$2:$Q$550</definedName>
    <definedName name="PARAMETROS">#REF!</definedName>
    <definedName name="PART_PROD_USUARIO">#REF!</definedName>
    <definedName name="pasamuro">[55]lisprecios!#REF!</definedName>
    <definedName name="PASAMURO_B_x_EL_L_0.25_Z_0.125_M">#REF!</definedName>
    <definedName name="PASO" localSheetId="3" hidden="1">{#N/A,#N/A,TRUE,"INGENIERIA";#N/A,#N/A,TRUE,"COMPRAS";#N/A,#N/A,TRUE,"DIRECCION";#N/A,#N/A,TRUE,"RESUMEN"}</definedName>
    <definedName name="PASO" localSheetId="5" hidden="1">{#N/A,#N/A,TRUE,"INGENIERIA";#N/A,#N/A,TRUE,"COMPRAS";#N/A,#N/A,TRUE,"DIRECCION";#N/A,#N/A,TRUE,"RESUMEN"}</definedName>
    <definedName name="PASO" hidden="1">{#N/A,#N/A,TRUE,"INGENIERIA";#N/A,#N/A,TRUE,"COMPRAS";#N/A,#N/A,TRUE,"DIRECCION";#N/A,#N/A,TRUE,"RESUMEN"}</definedName>
    <definedName name="PASS" localSheetId="3" hidden="1">{#N/A,#N/A,TRUE,"INGENIERIA";#N/A,#N/A,TRUE,"COMPRAS";#N/A,#N/A,TRUE,"DIRECCION";#N/A,#N/A,TRUE,"RESUMEN"}</definedName>
    <definedName name="PASS" localSheetId="5" hidden="1">{#N/A,#N/A,TRUE,"INGENIERIA";#N/A,#N/A,TRUE,"COMPRAS";#N/A,#N/A,TRUE,"DIRECCION";#N/A,#N/A,TRUE,"RESUMEN"}</definedName>
    <definedName name="PASS" hidden="1">{#N/A,#N/A,TRUE,"INGENIERIA";#N/A,#N/A,TRUE,"COMPRAS";#N/A,#N/A,TRUE,"DIRECCION";#N/A,#N/A,TRUE,"RESUMEN"}</definedName>
    <definedName name="PATIOS">[215]INDICE!$A$9:$G$290</definedName>
    <definedName name="pav" localSheetId="3">#REF!</definedName>
    <definedName name="pav" localSheetId="5">#REF!</definedName>
    <definedName name="pav">#REF!</definedName>
    <definedName name="PAVA" localSheetId="3">#REF!</definedName>
    <definedName name="PAVA" localSheetId="5">#REF!</definedName>
    <definedName name="PAVA">#REF!</definedName>
    <definedName name="Pay_Date" localSheetId="3">#REF!</definedName>
    <definedName name="Pay_Date" localSheetId="5">#REF!</definedName>
    <definedName name="Pay_Date">#REF!</definedName>
    <definedName name="Pay_Num">#REF!</definedName>
    <definedName name="Payment_Date" localSheetId="4">DATE(YEAR([0]!Loan_Start),MONTH([0]!Loan_Start)+Payment_Number,DAY([0]!Loan_Start))</definedName>
    <definedName name="Payment_Date" localSheetId="2">DATE(YEAR([0]!Loan_Start),MONTH([0]!Loan_Start)+Payment_Number,DAY([0]!Loan_Start))</definedName>
    <definedName name="Payment_Date" localSheetId="3">DATE(YEAR([0]!Loan_Start),MONTH([0]!Loan_Start)+Payment_Number,DAY([0]!Loan_Start))</definedName>
    <definedName name="Payment_Date" localSheetId="5">DATE(YEAR([0]!Loan_Start),MONTH([0]!Loan_Start)+Payment_Number,DAY([0]!Loan_Start))</definedName>
    <definedName name="Payment_Date">DATE(YEAR([0]!Loan_Start),MONTH([0]!Loan_Start)+Payment_Number,DAY([0]!Loan_Start))</definedName>
    <definedName name="Payment_Needed">"Pago necesario"</definedName>
    <definedName name="payment_terms">#REF!</definedName>
    <definedName name="PAZ">#REF!</definedName>
    <definedName name="Pb">#REF!</definedName>
    <definedName name="Pc">#REF!</definedName>
    <definedName name="Pd">#REF!</definedName>
    <definedName name="Pe">#REF!</definedName>
    <definedName name="pedro">#REF!</definedName>
    <definedName name="Pega_plus">'[47]LISTADO '!$F$27</definedName>
    <definedName name="PEGANTE_P.V.C">#REF!</definedName>
    <definedName name="Pegante_PVC">'[58]L. MAT.'!#REF!</definedName>
    <definedName name="pendiente" hidden="1">[210]OCTUBRE!#REF!</definedName>
    <definedName name="PEPE" localSheetId="3">[0]!ERR</definedName>
    <definedName name="PEPE" localSheetId="5">[0]!ERR</definedName>
    <definedName name="PEPE">[0]!ERR</definedName>
    <definedName name="PER_PAV" localSheetId="3">#REF!</definedName>
    <definedName name="PER_PAV" localSheetId="5">#REF!</definedName>
    <definedName name="PER_PAV">#REF!</definedName>
    <definedName name="PERA" localSheetId="3">#REF!</definedName>
    <definedName name="PERA" localSheetId="5">#REF!</definedName>
    <definedName name="PERA">#REF!</definedName>
    <definedName name="PERALTA">#REF!</definedName>
    <definedName name="perDate">[154]Parameters!$E$9:$E$38</definedName>
    <definedName name="Perfil">'[41]LISTADO '!$F$28</definedName>
    <definedName name="Perfil_16_6">'[47]LISTADO '!$F$105</definedName>
    <definedName name="PERFIL_ANGULO_2.5_X_2.5_X_2.44__Cund">'[40]LISTADO DE MATERIALES Y EQUIPOS'!$B$100</definedName>
    <definedName name="Perfil_c_120x50mm">'[40]LISTADO DE MATERIALES Y EQUIPOS'!$B$109</definedName>
    <definedName name="PERFIL_DEL_TRAMO">#REF!</definedName>
    <definedName name="PERFIL_OMEGA_X_2.44_C_26">'[40]LISTADO DE MATERIALES Y EQUIPOS'!$B$101</definedName>
    <definedName name="PERFIL_VIGUETA_PRINCIPAL_X_2.44_Cund">'[40]LISTADO DE MATERIALES Y EQUIPOS'!$B$102</definedName>
    <definedName name="PeriodInc">[86]Index!$L$57</definedName>
    <definedName name="periodo" localSheetId="3">#REF!</definedName>
    <definedName name="periodo" localSheetId="5">#REF!</definedName>
    <definedName name="periodo">#REF!</definedName>
    <definedName name="PeriodoD" localSheetId="3">#REF!</definedName>
    <definedName name="PeriodoD" localSheetId="5">#REF!</definedName>
    <definedName name="PeriodoD">#REF!</definedName>
    <definedName name="perLabel">[154]Parameters!$C$9:$C$38</definedName>
    <definedName name="PERSONALTABLA1.1.1">'[6]CALCULO COSTOS DE OPERACIÓN'!$B$50:$AJ$85</definedName>
    <definedName name="PERSONALTABLA1.2">'[6]INFORMACIÓN REFERENCIA'!$B$477:$F$489</definedName>
    <definedName name="PERSONALTABLA1.3">'[6]INFORMACIÓN REFERENCIA'!$B$494:$F$506</definedName>
    <definedName name="PERT">'[69]MANO DE OBRA'!$G$8:$G$20</definedName>
    <definedName name="peso">[216]acero!$O$13:$P$22</definedName>
    <definedName name="PESO14.2" localSheetId="3">#REF!</definedName>
    <definedName name="PESO14.2" localSheetId="5">#REF!</definedName>
    <definedName name="PESO14.2">#REF!</definedName>
    <definedName name="PESO14.3" localSheetId="3">#REF!</definedName>
    <definedName name="PESO14.3" localSheetId="5">#REF!</definedName>
    <definedName name="PESO14.3">#REF!</definedName>
    <definedName name="PESO14.4" localSheetId="3">#REF!</definedName>
    <definedName name="PESO14.4" localSheetId="5">#REF!</definedName>
    <definedName name="PESO14.4">#REF!</definedName>
    <definedName name="Peso1A">[9]DATOS!$J$3:$J$1398</definedName>
    <definedName name="Peso2A">[9]DATOS!$K$3:$K$1398</definedName>
    <definedName name="Pesoagua2">[9]DATOS!$AB$3:$AB$1399</definedName>
    <definedName name="Pesoagua3">[9]DATOS!$AE$3:$AE$1399</definedName>
    <definedName name="PesoAire">[9]DATOS!$W$3:$W$1438</definedName>
    <definedName name="PesoAire2">[9]DATOS!$Z$3:$Z$1399</definedName>
    <definedName name="Pesoaire3">[9]DATOS!$AC$3:$AC$1399</definedName>
    <definedName name="Pesoenagua">[9]DATOS!$Y$3:$Y$1398</definedName>
    <definedName name="Pesoparaf3">[9]DATOS!$AD$3:$AD$1399</definedName>
    <definedName name="Pesoparafinada">[9]DATOS!$X$3:$X$1398</definedName>
    <definedName name="PesoParf2">[9]DATOS!$AA$3:$AA$1399</definedName>
    <definedName name="PetSumDetail" localSheetId="3">#REF!</definedName>
    <definedName name="PetSumDetail" localSheetId="5">#REF!</definedName>
    <definedName name="PetSumDetail">#REF!</definedName>
    <definedName name="PetSumHeading" localSheetId="3">#REF!</definedName>
    <definedName name="PetSumHeading" localSheetId="5">#REF!</definedName>
    <definedName name="PetSumHeading">#REF!</definedName>
    <definedName name="PetTotalDetail" localSheetId="3">#REF!</definedName>
    <definedName name="PetTotalDetail" localSheetId="5">#REF!</definedName>
    <definedName name="PetTotalDetail">#REF!</definedName>
    <definedName name="PetTotalHeading">#REF!</definedName>
    <definedName name="pi">#REF!</definedName>
    <definedName name="PIA" hidden="1">#REF!</definedName>
    <definedName name="Piedra">#REF!</definedName>
    <definedName name="PILOTE">#REF!</definedName>
    <definedName name="Pintor">'[41]M.O.'!$F$17</definedName>
    <definedName name="Pintura_esmalte">'[40]LISTADO DE MATERIALES Y EQUIPOS'!$B$61</definedName>
    <definedName name="Pintura_Exterior">'[40]LISTADO DE MATERIALES Y EQUIPOS'!$B$59</definedName>
    <definedName name="Pintura_exteriores">'[47]LISTADO '!$F$95</definedName>
    <definedName name="Pintura_Interior_Gl">'[40]LISTADO DE MATERIALES Y EQUIPOS'!$B$58</definedName>
    <definedName name="pinturavinilo">#REF!</definedName>
    <definedName name="PIPE_1">#REF!</definedName>
    <definedName name="PIPE_2">#REF!</definedName>
    <definedName name="PIPE_3">#REF!</definedName>
    <definedName name="PIPE_4">#REF!</definedName>
    <definedName name="PIPE_5">#REF!</definedName>
    <definedName name="Piso">'[40]LISTADO DE MATERIALES Y EQUIPOS'!$B$66</definedName>
    <definedName name="pk">#REF!</definedName>
    <definedName name="PKHK" localSheetId="3" hidden="1">{"TAB1",#N/A,TRUE,"GENERAL";"TAB2",#N/A,TRUE,"GENERAL";"TAB3",#N/A,TRUE,"GENERAL";"TAB4",#N/A,TRUE,"GENERAL";"TAB5",#N/A,TRUE,"GENERAL"}</definedName>
    <definedName name="PKHK" localSheetId="5" hidden="1">{"TAB1",#N/A,TRUE,"GENERAL";"TAB2",#N/A,TRUE,"GENERAL";"TAB3",#N/A,TRUE,"GENERAL";"TAB4",#N/A,TRUE,"GENERAL";"TAB5",#N/A,TRUE,"GENERAL"}</definedName>
    <definedName name="PKHK" hidden="1">{"TAB1",#N/A,TRUE,"GENERAL";"TAB2",#N/A,TRUE,"GENERAL";"TAB3",#N/A,TRUE,"GENERAL";"TAB4",#N/A,TRUE,"GENERAL";"TAB5",#N/A,TRUE,"GENERAL"}</definedName>
    <definedName name="pkj" localSheetId="3" hidden="1">{"TAB1",#N/A,TRUE,"GENERAL";"TAB2",#N/A,TRUE,"GENERAL";"TAB3",#N/A,TRUE,"GENERAL";"TAB4",#N/A,TRUE,"GENERAL";"TAB5",#N/A,TRUE,"GENERAL"}</definedName>
    <definedName name="pkj" localSheetId="5" hidden="1">{"TAB1",#N/A,TRUE,"GENERAL";"TAB2",#N/A,TRUE,"GENERAL";"TAB3",#N/A,TRUE,"GENERAL";"TAB4",#N/A,TRUE,"GENERAL";"TAB5",#N/A,TRUE,"GENERAL"}</definedName>
    <definedName name="pkj" hidden="1">{"TAB1",#N/A,TRUE,"GENERAL";"TAB2",#N/A,TRUE,"GENERAL";"TAB3",#N/A,TRUE,"GENERAL";"TAB4",#N/A,TRUE,"GENERAL";"TAB5",#N/A,TRUE,"GENERAL"}</definedName>
    <definedName name="Placas_.9x.9_Azul_labrador">'[58]L. MAT.'!#REF!</definedName>
    <definedName name="PLAD" localSheetId="3" hidden="1">{"TAB1",#N/A,TRUE,"GENERAL";"TAB2",#N/A,TRUE,"GENERAL";"TAB3",#N/A,TRUE,"GENERAL";"TAB4",#N/A,TRUE,"GENERAL";"TAB5",#N/A,TRUE,"GENERAL"}</definedName>
    <definedName name="PLAD" localSheetId="5" hidden="1">{"TAB1",#N/A,TRUE,"GENERAL";"TAB2",#N/A,TRUE,"GENERAL";"TAB3",#N/A,TRUE,"GENERAL";"TAB4",#N/A,TRUE,"GENERAL";"TAB5",#N/A,TRUE,"GENERAL"}</definedName>
    <definedName name="PLAD" hidden="1">{"TAB1",#N/A,TRUE,"GENERAL";"TAB2",#N/A,TRUE,"GENERAL";"TAB3",#N/A,TRUE,"GENERAL";"TAB4",#N/A,TRUE,"GENERAL";"TAB5",#N/A,TRUE,"GENERAL"}</definedName>
    <definedName name="plan">#REF!</definedName>
    <definedName name="PLAN_DE_INVERSION">#REF!</definedName>
    <definedName name="PLAN_DE_INVERSIONES">#REF!</definedName>
    <definedName name="Plan_Vallejo_Sens">'[91]Inputs-SUMMARY'!$H$279:$BR$279</definedName>
    <definedName name="PLANEACION">[69]MAQUINARIA!$A$2:$A$18</definedName>
    <definedName name="PLANT7" localSheetId="3">#REF!</definedName>
    <definedName name="PLANT7" localSheetId="5">#REF!</definedName>
    <definedName name="PLANT7">#REF!</definedName>
    <definedName name="planta">[9]DATOS!$AN$3:$AN$2313</definedName>
    <definedName name="PLANTASALCANTARILLADO1.1">'[6]INFORMACIÓN REFERENCIA'!$B$313:$I$324</definedName>
    <definedName name="PLANTASALCANTARILLADOTABLA1.7">'[6]INFORMACIÓN REFERENCIA'!$B$393:$C$404</definedName>
    <definedName name="PLANTASTRATAMIENTOTABLA5.1">'[6]INFORMACIÓN REFERENCIA'!$B$216:$F$220</definedName>
    <definedName name="PLANTASTRATAMIENTOTABLA5.2" localSheetId="3">#REF!</definedName>
    <definedName name="PLANTASTRATAMIENTOTABLA5.2" localSheetId="5">#REF!</definedName>
    <definedName name="PLANTASTRATAMIENTOTABLA5.2">#REF!</definedName>
    <definedName name="PlanVallejo" localSheetId="3">#REF!</definedName>
    <definedName name="PlanVallejo" localSheetId="5">#REF!</definedName>
    <definedName name="PlanVallejo">#REF!</definedName>
    <definedName name="plastocrete" localSheetId="3">[55]lisprecios!#REF!</definedName>
    <definedName name="plastocrete" localSheetId="5">[55]lisprecios!#REF!</definedName>
    <definedName name="plastocrete">[55]lisprecios!#REF!</definedName>
    <definedName name="PLASTROCRETE_DM" localSheetId="3">#REF!</definedName>
    <definedName name="PLASTROCRETE_DM" localSheetId="5">#REF!</definedName>
    <definedName name="PLASTROCRETE_DM">#REF!</definedName>
    <definedName name="Plaz">[217]BASES!$E$27</definedName>
    <definedName name="PlazAIU" localSheetId="3">#REF!</definedName>
    <definedName name="PlazAIU" localSheetId="5">#REF!</definedName>
    <definedName name="PlazAIU">#REF!</definedName>
    <definedName name="Plazo">[60]BASES!$E$27</definedName>
    <definedName name="PlazoAIU">#REF!</definedName>
    <definedName name="PLOMERO">[42]PRECIOS!$B$15</definedName>
    <definedName name="PLPLUNN" localSheetId="3" hidden="1">{"TAB1",#N/A,TRUE,"GENERAL";"TAB2",#N/A,TRUE,"GENERAL";"TAB3",#N/A,TRUE,"GENERAL";"TAB4",#N/A,TRUE,"GENERAL";"TAB5",#N/A,TRUE,"GENERAL"}</definedName>
    <definedName name="PLPLUNN" localSheetId="5" hidden="1">{"TAB1",#N/A,TRUE,"GENERAL";"TAB2",#N/A,TRUE,"GENERAL";"TAB3",#N/A,TRUE,"GENERAL";"TAB4",#N/A,TRUE,"GENERAL";"TAB5",#N/A,TRUE,"GENERAL"}</definedName>
    <definedName name="PLPLUNN" hidden="1">{"TAB1",#N/A,TRUE,"GENERAL";"TAB2",#N/A,TRUE,"GENERAL";"TAB3",#N/A,TRUE,"GENERAL";"TAB4",#N/A,TRUE,"GENERAL";"TAB5",#N/A,TRUE,"GENERAL"}</definedName>
    <definedName name="PLUG" hidden="1">#REF!</definedName>
    <definedName name="PMT">#REF!</definedName>
    <definedName name="pntll">[209]mater!$D$56</definedName>
    <definedName name="pñ" localSheetId="3">#REF!</definedName>
    <definedName name="pñ" localSheetId="5">#REF!</definedName>
    <definedName name="pñ">#REF!</definedName>
    <definedName name="po" localSheetId="3">#REF!</definedName>
    <definedName name="po" localSheetId="5">#REF!</definedName>
    <definedName name="po">#REF!</definedName>
    <definedName name="Poblacion" localSheetId="3">#REF!</definedName>
    <definedName name="Poblacion" localSheetId="5">#REF!</definedName>
    <definedName name="Poblacion">#REF!</definedName>
    <definedName name="POCETAS">#REF!</definedName>
    <definedName name="poi">#REF!</definedName>
    <definedName name="POIL">#REF!</definedName>
    <definedName name="POIPOZOS">'[6]CALCULO POI'!$B$118:$I$154</definedName>
    <definedName name="POIUP" localSheetId="3" hidden="1">{"via1",#N/A,TRUE,"general";"via2",#N/A,TRUE,"general";"via3",#N/A,TRUE,"general"}</definedName>
    <definedName name="POIUP" localSheetId="5" hidden="1">{"via1",#N/A,TRUE,"general";"via2",#N/A,TRUE,"general";"via3",#N/A,TRUE,"general"}</definedName>
    <definedName name="POIUP" hidden="1">{"via1",#N/A,TRUE,"general";"via2",#N/A,TRUE,"general";"via3",#N/A,TRUE,"general"}</definedName>
    <definedName name="POLIZAS">#REF!</definedName>
    <definedName name="Polynomial">#REF!</definedName>
    <definedName name="POO">#REF!</definedName>
    <definedName name="popop" localSheetId="3" hidden="1">{"via1",#N/A,TRUE,"general";"via2",#N/A,TRUE,"general";"via3",#N/A,TRUE,"general"}</definedName>
    <definedName name="popop" localSheetId="5" hidden="1">{"via1",#N/A,TRUE,"general";"via2",#N/A,TRUE,"general";"via3",#N/A,TRUE,"general"}</definedName>
    <definedName name="popop" hidden="1">{"via1",#N/A,TRUE,"general";"via2",#N/A,TRUE,"general";"via3",#N/A,TRUE,"general"}</definedName>
    <definedName name="popp" localSheetId="3" hidden="1">{"via1",#N/A,TRUE,"general";"via2",#N/A,TRUE,"general";"via3",#N/A,TRUE,"general"}</definedName>
    <definedName name="popp" localSheetId="5" hidden="1">{"via1",#N/A,TRUE,"general";"via2",#N/A,TRUE,"general";"via3",#N/A,TRUE,"general"}</definedName>
    <definedName name="popp" hidden="1">{"via1",#N/A,TRUE,"general";"via2",#N/A,TRUE,"general";"via3",#N/A,TRUE,"general"}</definedName>
    <definedName name="popu">#REF!</definedName>
    <definedName name="popvds" localSheetId="3" hidden="1">{"TAB1",#N/A,TRUE,"GENERAL";"TAB2",#N/A,TRUE,"GENERAL";"TAB3",#N/A,TRUE,"GENERAL";"TAB4",#N/A,TRUE,"GENERAL";"TAB5",#N/A,TRUE,"GENERAL"}</definedName>
    <definedName name="popvds" localSheetId="5"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_ADM">#REF!</definedName>
    <definedName name="PORC_IMP">#REF!</definedName>
    <definedName name="PORC_UTIL">#REF!</definedName>
    <definedName name="PorcAdicCostoLlantasCliente">#REF!</definedName>
    <definedName name="PorcAdicCostoMtto">#REF!</definedName>
    <definedName name="PorcCostosOcultos">#REF!</definedName>
    <definedName name="PORCE">[60]BASES!$E$26</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saImpoPagoImptoRenta">#REF!</definedName>
    <definedName name="PorTasaMensualDesctarVPN">#REF!</definedName>
    <definedName name="PorTasaSeguro">#REF!</definedName>
    <definedName name="PorTasaSgro">#REF!</definedName>
    <definedName name="PorUtilidadDesctoCompra">#REF!</definedName>
    <definedName name="PorUtilidadFinanciera">#REF!</definedName>
    <definedName name="pouig" localSheetId="3" hidden="1">{"via1",#N/A,TRUE,"general";"via2",#N/A,TRUE,"general";"via3",#N/A,TRUE,"general"}</definedName>
    <definedName name="pouig" localSheetId="5" hidden="1">{"via1",#N/A,TRUE,"general";"via2",#N/A,TRUE,"general";"via3",#N/A,TRUE,"general"}</definedName>
    <definedName name="pouig" hidden="1">{"via1",#N/A,TRUE,"general";"via2",#N/A,TRUE,"general";"via3",#N/A,TRUE,"general"}</definedName>
    <definedName name="POZ">#REF!</definedName>
    <definedName name="POZO">#REF!</definedName>
    <definedName name="POZO1.2">#REF!</definedName>
    <definedName name="POZOS">#REF!</definedName>
    <definedName name="POZOSACTUAL">'[6]INFORMACIÓN REFERENCIA'!$B$23:$M$34</definedName>
    <definedName name="pozosconduccion">'[6]INFORMACIÓN REFERENCIA'!$B$122:$F$133</definedName>
    <definedName name="pp" localSheetId="3">#REF!</definedName>
    <definedName name="pp" localSheetId="5">#REF!</definedName>
    <definedName name="pp">#REF!</definedName>
    <definedName name="ppp" localSheetId="3">#REF!</definedName>
    <definedName name="ppp" localSheetId="5">#REF!</definedName>
    <definedName name="ppp">#REF!</definedName>
    <definedName name="PPPP">#N/A</definedName>
    <definedName name="ppppp9" localSheetId="3" hidden="1">{"via1",#N/A,TRUE,"general";"via2",#N/A,TRUE,"general";"via3",#N/A,TRUE,"general"}</definedName>
    <definedName name="ppppp9" localSheetId="5" hidden="1">{"via1",#N/A,TRUE,"general";"via2",#N/A,TRUE,"general";"via3",#N/A,TRUE,"general"}</definedName>
    <definedName name="ppppp9" hidden="1">{"via1",#N/A,TRUE,"general";"via2",#N/A,TRUE,"general";"via3",#N/A,TRUE,"general"}</definedName>
    <definedName name="pppppd" localSheetId="3" hidden="1">{"TAB1",#N/A,TRUE,"GENERAL";"TAB2",#N/A,TRUE,"GENERAL";"TAB3",#N/A,TRUE,"GENERAL";"TAB4",#N/A,TRUE,"GENERAL";"TAB5",#N/A,TRUE,"GENERAL"}</definedName>
    <definedName name="pppppd" localSheetId="5" hidden="1">{"TAB1",#N/A,TRUE,"GENERAL";"TAB2",#N/A,TRUE,"GENERAL";"TAB3",#N/A,TRUE,"GENERAL";"TAB4",#N/A,TRUE,"GENERAL";"TAB5",#N/A,TRUE,"GENERAL"}</definedName>
    <definedName name="pppppd" hidden="1">{"TAB1",#N/A,TRUE,"GENERAL";"TAB2",#N/A,TRUE,"GENERAL";"TAB3",#N/A,TRUE,"GENERAL";"TAB4",#N/A,TRUE,"GENERAL";"TAB5",#N/A,TRUE,"GENERAL"}</definedName>
    <definedName name="pppppppppppp">#REF!</definedName>
    <definedName name="PPPPPPPPPPPPEE">#REF!</definedName>
    <definedName name="PPT" hidden="1">#REF!</definedName>
    <definedName name="PPTO">[218]ANALISIS!#REF!</definedName>
    <definedName name="PPtoNorte" localSheetId="3">#REF!</definedName>
    <definedName name="PPtoNorte" localSheetId="5">#REF!</definedName>
    <definedName name="PPtoNorte">#REF!</definedName>
    <definedName name="pqroj" localSheetId="3" hidden="1">{"via1",#N/A,TRUE,"general";"via2",#N/A,TRUE,"general";"via3",#N/A,TRUE,"general"}</definedName>
    <definedName name="pqroj" localSheetId="5" hidden="1">{"via1",#N/A,TRUE,"general";"via2",#N/A,TRUE,"general";"via3",#N/A,TRUE,"general"}</definedName>
    <definedName name="pqroj" hidden="1">{"via1",#N/A,TRUE,"general";"via2",#N/A,TRUE,"general";"via3",#N/A,TRUE,"general"}</definedName>
    <definedName name="PR" localSheetId="3">IF([0]!Loan_Amount*[0]!Interest_Rate*[0]!Loan_Years*[0]!Loan_Start&gt;0,1,0)</definedName>
    <definedName name="PR" localSheetId="5">IF([0]!Loan_Amount*[0]!Interest_Rate*[0]!Loan_Years*[0]!Loan_Start&gt;0,1,0)</definedName>
    <definedName name="PR">IF([0]!Loan_Amount*[0]!Interest_Rate*[0]!Loan_Years*[0]!Loan_Start&gt;0,1,0)</definedName>
    <definedName name="PRE" localSheetId="3">#REF!</definedName>
    <definedName name="PRE" localSheetId="5">#REF!</definedName>
    <definedName name="PRE">#REF!</definedName>
    <definedName name="Precio" localSheetId="3">#REF!</definedName>
    <definedName name="Precio" localSheetId="5">#REF!</definedName>
    <definedName name="Precio">#REF!</definedName>
    <definedName name="precio2">#REF!</definedName>
    <definedName name="precios">#REF!</definedName>
    <definedName name="PreciosMP">#REF!</definedName>
    <definedName name="preelectrico">#REF!</definedName>
    <definedName name="PRELIMINARES">#REF!</definedName>
    <definedName name="PRES">#REF!</definedName>
    <definedName name="PREST">#REF!</definedName>
    <definedName name="prestaciones">[82]DATOS!$B$14</definedName>
    <definedName name="Prestaciones_sociales">'[58]P.S.'!$C$33</definedName>
    <definedName name="Presu">'[6]CALCULO POI'!#REF!</definedName>
    <definedName name="PRESUP" localSheetId="3">#REF!</definedName>
    <definedName name="PRESUP" localSheetId="5">#REF!</definedName>
    <definedName name="PRESUP">#REF!</definedName>
    <definedName name="presupuest" localSheetId="3">#REF!</definedName>
    <definedName name="presupuest" localSheetId="5">#REF!</definedName>
    <definedName name="presupuest">#REF!</definedName>
    <definedName name="presupuesto">'[219]PRESUPUESTO MOTOLDO'!$B$12:$D$206</definedName>
    <definedName name="presupuestocementerio" localSheetId="3">#REF!</definedName>
    <definedName name="presupuestocementerio" localSheetId="5">#REF!</definedName>
    <definedName name="presupuestocementerio">#REF!</definedName>
    <definedName name="presupuestopavimento" localSheetId="3">#REF!</definedName>
    <definedName name="presupuestopavimento" localSheetId="5">#REF!</definedName>
    <definedName name="presupuestopavimento">#REF!</definedName>
    <definedName name="PResupuestos">'[220]CtaGeneral-A'!$F$12:$AH$131</definedName>
    <definedName name="PREUGA" localSheetId="3">#REF!</definedName>
    <definedName name="PREUGA" localSheetId="5">#REF!</definedName>
    <definedName name="PREUGA">#REF!</definedName>
    <definedName name="PrevFleet" localSheetId="3">#REF!</definedName>
    <definedName name="PrevFleet" localSheetId="5">#REF!</definedName>
    <definedName name="PrevFleet">#REF!</definedName>
    <definedName name="PRICES_FIRM" localSheetId="3">#REF!</definedName>
    <definedName name="PRICES_FIRM" localSheetId="5">#REF!</definedName>
    <definedName name="PRICES_FIRM">#REF!</definedName>
    <definedName name="PRIMER" localSheetId="3" hidden="1">{"via1",#N/A,TRUE,"general";"via2",#N/A,TRUE,"general";"via3",#N/A,TRUE,"general"}</definedName>
    <definedName name="PRIMER" localSheetId="5" hidden="1">{"via1",#N/A,TRUE,"general";"via2",#N/A,TRUE,"general";"via3",#N/A,TRUE,"general"}</definedName>
    <definedName name="PRIMER" hidden="1">{"via1",#N/A,TRUE,"general";"via2",#N/A,TRUE,"general";"via3",#N/A,TRUE,"general"}</definedName>
    <definedName name="PRIMET" localSheetId="3" hidden="1">{"TAB1",#N/A,TRUE,"GENERAL";"TAB2",#N/A,TRUE,"GENERAL";"TAB3",#N/A,TRUE,"GENERAL";"TAB4",#N/A,TRUE,"GENERAL";"TAB5",#N/A,TRUE,"GENERAL"}</definedName>
    <definedName name="PRIMET" localSheetId="5"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_xlnm.Print_Area" localSheetId="4">' OBRAS NUEVAS condoto'!$A$1:$H$19</definedName>
    <definedName name="_xlnm.Print_Area" localSheetId="2">'mejoramiento condoto'!$A$1:$H$80</definedName>
    <definedName name="_xlnm.Print_Area" localSheetId="3">'MEJORAMIENTO molana'!$A$1:$H$74</definedName>
    <definedName name="_xlnm.Print_Area" localSheetId="5">'OBRAS NUEVAS molana'!$A$1:$H$19</definedName>
    <definedName name="_xlnm.Print_Area" localSheetId="1">'placa condoto'!$A$1:$H$45</definedName>
    <definedName name="_xlnm.Print_Area">#REF!</definedName>
    <definedName name="Print_Area_MI">#REF!</definedName>
    <definedName name="Print_Area_Reset" localSheetId="3">OFFSET('MEJORAMIENTO molana'!Full_Print,0,0,'MEJORAMIENTO molana'!Last_Row)</definedName>
    <definedName name="Print_Area_Reset" localSheetId="5">OFFSET('OBRAS NUEVAS molana'!Full_Print,0,0,'OBRAS NUEVAS molana'!Last_Row)</definedName>
    <definedName name="Print_Area_Reset">OFFSET([0]!Full_Print,0,0,[0]!Last_Row)</definedName>
    <definedName name="_xlnm.Print_Titles">#N/A</definedName>
    <definedName name="PRINT_TITLES_MI">#N/A</definedName>
    <definedName name="Print_Titles2">#N/A</definedName>
    <definedName name="PRINT2" localSheetId="3">[221]Report!#REF!</definedName>
    <definedName name="PRINT2" localSheetId="5">[221]Report!#REF!</definedName>
    <definedName name="PRINT2">[221]Report!#REF!</definedName>
    <definedName name="PrintEnd" localSheetId="3" hidden="1">#REF!</definedName>
    <definedName name="PrintEnd" localSheetId="5" hidden="1">#REF!</definedName>
    <definedName name="PrintEnd" hidden="1">#REF!</definedName>
    <definedName name="PrintStart" localSheetId="3" hidden="1">#REF!</definedName>
    <definedName name="PrintStart" localSheetId="5" hidden="1">#REF!</definedName>
    <definedName name="PrintStart" hidden="1">#REF!</definedName>
    <definedName name="PrintTitle" localSheetId="3">#REF!</definedName>
    <definedName name="PrintTitle" localSheetId="5">#REF!</definedName>
    <definedName name="PrintTitle">#REF!</definedName>
    <definedName name="Prioridad">[222]Sheet1!$D$2:$D$4</definedName>
    <definedName name="PROCESO" localSheetId="3">#REF!</definedName>
    <definedName name="PROCESO" localSheetId="5">#REF!</definedName>
    <definedName name="PROCESO">#REF!</definedName>
    <definedName name="prod">[18]Gastos!#REF!</definedName>
    <definedName name="prod1">[18]Gastos!#REF!</definedName>
    <definedName name="prod98">[18]Gastos!#REF!</definedName>
    <definedName name="prodcal">[18]Gastos!#REF!</definedName>
    <definedName name="prodeco">[223]LISTAS!#REF!</definedName>
    <definedName name="prodhati">[18]Gastos!#REF!</definedName>
    <definedName name="PRODUCCIONACTUAL">'[6]INFORMACIÓN REFERENCIA'!$B$8:$C$19</definedName>
    <definedName name="PRODUCTCARB" localSheetId="3">#REF!</definedName>
    <definedName name="PRODUCTCARB" localSheetId="5">#REF!</definedName>
    <definedName name="PRODUCTCARB">#REF!</definedName>
    <definedName name="PRODUCTEST" localSheetId="3">#REF!</definedName>
    <definedName name="PRODUCTEST" localSheetId="5">#REF!</definedName>
    <definedName name="PRODUCTEST">#REF!</definedName>
    <definedName name="Producto">[38]Datos!$R$3:$R$160</definedName>
    <definedName name="PROF">#REF!</definedName>
    <definedName name="PrOfic">[60]BASES!$B$31</definedName>
    <definedName name="profit_margin">#REF!</definedName>
    <definedName name="Profundidad">#REF!</definedName>
    <definedName name="PROGRAMA">'[69]ITEMS RESUMIDOS'!$A$2:$A$34</definedName>
    <definedName name="programainv" localSheetId="3">[0]!ERR</definedName>
    <definedName name="programainv" localSheetId="5">[0]!ERR</definedName>
    <definedName name="programainv">[0]!ERR</definedName>
    <definedName name="Project" localSheetId="3">#REF!</definedName>
    <definedName name="Project" localSheetId="5">#REF!</definedName>
    <definedName name="Project">#REF!</definedName>
    <definedName name="PROJECT_CURRENCY" localSheetId="3">#REF!</definedName>
    <definedName name="PROJECT_CURRENCY" localSheetId="5">#REF!</definedName>
    <definedName name="PROJECT_CURRENCY">#REF!</definedName>
    <definedName name="Project_Name">#REF!</definedName>
    <definedName name="Project_name_1">#REF!</definedName>
    <definedName name="Project_name_2">#REF!</definedName>
    <definedName name="prop1">'[111]Resumen Evaluación'!#REF!</definedName>
    <definedName name="prop10">'[111]Resumen Evaluación'!#REF!</definedName>
    <definedName name="prop11">'[111]Resumen Evaluación'!#REF!</definedName>
    <definedName name="prop12">'[111]Resumen Evaluación'!#REF!</definedName>
    <definedName name="prop13">'[111]Resumen Evaluación'!#REF!</definedName>
    <definedName name="prop14">'[111]Resumen Evaluación'!#REF!</definedName>
    <definedName name="prop15">'[111]Resumen Evaluación'!#REF!</definedName>
    <definedName name="prop16">'[111]Resumen Evaluación'!#REF!</definedName>
    <definedName name="prop17">'[111]Resumen Evaluación'!#REF!</definedName>
    <definedName name="prop18">'[111]Resumen Evaluación'!#REF!</definedName>
    <definedName name="prop19">'[111]Resumen Evaluación'!#REF!</definedName>
    <definedName name="prop2">'[111]Resumen Evaluación'!#REF!</definedName>
    <definedName name="prop20">'[111]Resumen Evaluación'!#REF!</definedName>
    <definedName name="prop21">'[111]Resumen Evaluación'!#REF!</definedName>
    <definedName name="prop22">'[111]Resumen Evaluación'!#REF!</definedName>
    <definedName name="prop23">'[111]Resumen Evaluación'!#REF!</definedName>
    <definedName name="prop24">'[111]Resumen Evaluación'!#REF!</definedName>
    <definedName name="prop25">'[111]Resumen Evaluación'!#REF!</definedName>
    <definedName name="prop26">'[111]Resumen Evaluación'!#REF!</definedName>
    <definedName name="prop3">'[111]Resumen Evaluación'!#REF!</definedName>
    <definedName name="prop4">'[111]Resumen Evaluación'!#REF!</definedName>
    <definedName name="prop5">'[111]Resumen Evaluación'!#REF!</definedName>
    <definedName name="prop6">'[111]Resumen Evaluación'!#REF!</definedName>
    <definedName name="prop7">'[111]Resumen Evaluación'!#REF!</definedName>
    <definedName name="prop8">'[111]Resumen Evaluación'!#REF!</definedName>
    <definedName name="prop9">'[111]Resumen Evaluación'!#REF!</definedName>
    <definedName name="Proponente" localSheetId="3">#REF!</definedName>
    <definedName name="Proponente" localSheetId="5">#REF!</definedName>
    <definedName name="Proponente">#REF!</definedName>
    <definedName name="Prov" localSheetId="3">#REF!</definedName>
    <definedName name="Prov" localSheetId="5">#REF!</definedName>
    <definedName name="Prov">#REF!</definedName>
    <definedName name="PROVISIONALES" localSheetId="3" hidden="1">#REF!</definedName>
    <definedName name="PROVISIONALES" localSheetId="5" hidden="1">#REF!</definedName>
    <definedName name="PROVISIONALES" hidden="1">#REF!</definedName>
    <definedName name="PROYECCION">#REF!</definedName>
    <definedName name="PROYECCIONDEMANDATABLA1">[6]DEMANDABASEAND!$B$7:$F$19</definedName>
    <definedName name="proyecto" localSheetId="3"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proyecto" localSheetId="5"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proyecto"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PROYECTO__OBRAS_VARIAS_EN_LA_ESCUELA_CONTRAINCENDIO">#REF!</definedName>
    <definedName name="PROYECTOS">[6]REFERENCIAS!$A$3:$F$25</definedName>
    <definedName name="prueba" localSheetId="3">#REF!</definedName>
    <definedName name="prueba" localSheetId="5">#REF!</definedName>
    <definedName name="prueba">#REF!</definedName>
    <definedName name="prueba1">#N/A</definedName>
    <definedName name="PRUEBA2" localSheetId="3">#REF!</definedName>
    <definedName name="PRUEBA2" localSheetId="5">#REF!</definedName>
    <definedName name="PRUEBA2">#REF!</definedName>
    <definedName name="PRUEBAS" localSheetId="3">#REF!</definedName>
    <definedName name="PRUEBAS" localSheetId="5">#REF!</definedName>
    <definedName name="PRUEBAS">#REF!</definedName>
    <definedName name="ptmtlcbñ">[209]mater!$I$175</definedName>
    <definedName name="ptope" localSheetId="3" hidden="1">{"TAB1",#N/A,TRUE,"GENERAL";"TAB2",#N/A,TRUE,"GENERAL";"TAB3",#N/A,TRUE,"GENERAL";"TAB4",#N/A,TRUE,"GENERAL";"TAB5",#N/A,TRUE,"GENERAL"}</definedName>
    <definedName name="ptope" localSheetId="5" hidden="1">{"TAB1",#N/A,TRUE,"GENERAL";"TAB2",#N/A,TRUE,"GENERAL";"TAB3",#N/A,TRUE,"GENERAL";"TAB4",#N/A,TRUE,"GENERAL";"TAB5",#N/A,TRUE,"GENERAL"}</definedName>
    <definedName name="ptope" hidden="1">{"TAB1",#N/A,TRUE,"GENERAL";"TAB2",#N/A,TRUE,"GENERAL";"TAB3",#N/A,TRUE,"GENERAL";"TAB4",#N/A,TRUE,"GENERAL";"TAB5",#N/A,TRUE,"GENERAL"}</definedName>
    <definedName name="ptopes" localSheetId="3" hidden="1">{"via1",#N/A,TRUE,"general";"via2",#N/A,TRUE,"general";"via3",#N/A,TRUE,"general"}</definedName>
    <definedName name="ptopes" localSheetId="5" hidden="1">{"via1",#N/A,TRUE,"general";"via2",#N/A,TRUE,"general";"via3",#N/A,TRUE,"general"}</definedName>
    <definedName name="ptopes" hidden="1">{"via1",#N/A,TRUE,"general";"via2",#N/A,TRUE,"general";"via3",#N/A,TRUE,"general"}</definedName>
    <definedName name="PTTTT" localSheetId="3" hidden="1">{#N/A,#N/A,TRUE,"INGENIERIA";#N/A,#N/A,TRUE,"COMPRAS";#N/A,#N/A,TRUE,"DIRECCION";#N/A,#N/A,TRUE,"RESUMEN"}</definedName>
    <definedName name="PTTTT" localSheetId="5" hidden="1">{#N/A,#N/A,TRUE,"INGENIERIA";#N/A,#N/A,TRUE,"COMPRAS";#N/A,#N/A,TRUE,"DIRECCION";#N/A,#N/A,TRUE,"RESUMEN"}</definedName>
    <definedName name="PTTTT" hidden="1">{#N/A,#N/A,TRUE,"INGENIERIA";#N/A,#N/A,TRUE,"COMPRAS";#N/A,#N/A,TRUE,"DIRECCION";#N/A,#N/A,TRUE,"RESUMEN"}</definedName>
    <definedName name="Puerta_Ventana">'[40]LISTADO DE MATERIALES Y EQUIPOS'!$B$88</definedName>
    <definedName name="puertas">#REF!</definedName>
    <definedName name="Pulidora">'[58]L. MAT.'!#REF!</definedName>
    <definedName name="PullCords">'[155]Actual Data (MAP)'!$B$31:$C$131</definedName>
    <definedName name="PUNTILLA" localSheetId="3">#REF!</definedName>
    <definedName name="PUNTILLA" localSheetId="5">#REF!</definedName>
    <definedName name="PUNTILLA">#REF!</definedName>
    <definedName name="Puntilla_x_500gr">'[40]LISTADO DE MATERIALES Y EQUIPOS'!$B$24</definedName>
    <definedName name="Punto">#REF!</definedName>
    <definedName name="PuntosRentabilidad">#REF!</definedName>
    <definedName name="Purchase">#REF!</definedName>
    <definedName name="pyg" localSheetId="3" hidden="1">{#N/A,#N/A,FALSE,"Costos Productos 6A";#N/A,#N/A,FALSE,"Costo Unitario Total H-94-12"}</definedName>
    <definedName name="pyg" localSheetId="5" hidden="1">{#N/A,#N/A,FALSE,"Costos Productos 6A";#N/A,#N/A,FALSE,"Costo Unitario Total H-94-12"}</definedName>
    <definedName name="pyg" hidden="1">{#N/A,#N/A,FALSE,"Costos Productos 6A";#N/A,#N/A,FALSE,"Costo Unitario Total H-94-12"}</definedName>
    <definedName name="PYGAJ" localSheetId="3" hidden="1">{#N/A,#N/A,FALSE,"VOL695";#N/A,#N/A,FALSE,"anexo1";#N/A,#N/A,FALSE,"anexo2";#N/A,#N/A,FALSE,"anexo3";#N/A,#N/A,FALSE,"anexo4";#N/A,#N/A,FALSE,"anexo5a";#N/A,#N/A,FALSE,"anexo5b";#N/A,#N/A,FALSE,"anexo6a";#N/A,#N/A,FALSE,"anexo6a";#N/A,#N/A,FALSE,"anexo6c";#N/A,#N/A,FALSE,"anexo7a";#N/A,#N/A,FALSE,"anexo7b";#N/A,#N/A,FALSE,"anexo7c"}</definedName>
    <definedName name="PYGAJ" localSheetId="5" hidden="1">{#N/A,#N/A,FALSE,"VOL695";#N/A,#N/A,FALSE,"anexo1";#N/A,#N/A,FALSE,"anexo2";#N/A,#N/A,FALSE,"anexo3";#N/A,#N/A,FALSE,"anexo4";#N/A,#N/A,FALSE,"anexo5a";#N/A,#N/A,FALSE,"anexo5b";#N/A,#N/A,FALSE,"anexo6a";#N/A,#N/A,FALSE,"anexo6a";#N/A,#N/A,FALSE,"anexo6c";#N/A,#N/A,FALSE,"anexo7a";#N/A,#N/A,FALSE,"anexo7b";#N/A,#N/A,FALSE,"anexo7c"}</definedName>
    <definedName name="PYGAJ" hidden="1">{#N/A,#N/A,FALSE,"VOL695";#N/A,#N/A,FALSE,"anexo1";#N/A,#N/A,FALSE,"anexo2";#N/A,#N/A,FALSE,"anexo3";#N/A,#N/A,FALSE,"anexo4";#N/A,#N/A,FALSE,"anexo5a";#N/A,#N/A,FALSE,"anexo5b";#N/A,#N/A,FALSE,"anexo6a";#N/A,#N/A,FALSE,"anexo6a";#N/A,#N/A,FALSE,"anexo6c";#N/A,#N/A,FALSE,"anexo7a";#N/A,#N/A,FALSE,"anexo7b";#N/A,#N/A,FALSE,"anexo7c"}</definedName>
    <definedName name="PYGCON" localSheetId="3" hidden="1">{#N/A,#N/A,FALSE,"Costos Productos 6A";#N/A,#N/A,FALSE,"Costo Unitario Total H-94-12"}</definedName>
    <definedName name="PYGCON" localSheetId="5" hidden="1">{#N/A,#N/A,FALSE,"Costos Productos 6A";#N/A,#N/A,FALSE,"Costo Unitario Total H-94-12"}</definedName>
    <definedName name="PYGCON" hidden="1">{#N/A,#N/A,FALSE,"Costos Productos 6A";#N/A,#N/A,FALSE,"Costo Unitario Total H-94-12"}</definedName>
    <definedName name="PYGCONTABLE" localSheetId="3" hidden="1">{#N/A,#N/A,FALSE,"Costos Productos 6A";#N/A,#N/A,FALSE,"Costo Unitario Total H-94-12"}</definedName>
    <definedName name="PYGCONTABLE" localSheetId="5" hidden="1">{#N/A,#N/A,FALSE,"Costos Productos 6A";#N/A,#N/A,FALSE,"Costo Unitario Total H-94-12"}</definedName>
    <definedName name="PYGCONTABLE" hidden="1">{#N/A,#N/A,FALSE,"Costos Productos 6A";#N/A,#N/A,FALSE,"Costo Unitario Total H-94-12"}</definedName>
    <definedName name="PYGCONTBLCRUDO" localSheetId="3" hidden="1">{#N/A,#N/A,FALSE,"Costos Productos 6A";#N/A,#N/A,FALSE,"Costo Unitario Total H-94-12"}</definedName>
    <definedName name="PYGCONTBLCRUDO" localSheetId="5" hidden="1">{#N/A,#N/A,FALSE,"Costos Productos 6A";#N/A,#N/A,FALSE,"Costo Unitario Total H-94-12"}</definedName>
    <definedName name="PYGCONTBLCRUDO" hidden="1">{#N/A,#N/A,FALSE,"Costos Productos 6A";#N/A,#N/A,FALSE,"Costo Unitario Total H-94-12"}</definedName>
    <definedName name="PYGCONTPTO" localSheetId="3" hidden="1">{#N/A,#N/A,FALSE,"Costos Productos 6A";#N/A,#N/A,FALSE,"Costo Unitario Total H-94-12"}</definedName>
    <definedName name="PYGCONTPTO" localSheetId="5" hidden="1">{#N/A,#N/A,FALSE,"Costos Productos 6A";#N/A,#N/A,FALSE,"Costo Unitario Total H-94-12"}</definedName>
    <definedName name="PYGCONTPTO" hidden="1">{#N/A,#N/A,FALSE,"Costos Productos 6A";#N/A,#N/A,FALSE,"Costo Unitario Total H-94-12"}</definedName>
    <definedName name="PYGGRCAJ" localSheetId="3" hidden="1">{#N/A,#N/A,FALSE,"Costos Productos 6A";#N/A,#N/A,FALSE,"Costo Unitario Total H-94-12"}</definedName>
    <definedName name="PYGGRCAJ" localSheetId="5" hidden="1">{#N/A,#N/A,FALSE,"Costos Productos 6A";#N/A,#N/A,FALSE,"Costo Unitario Total H-94-12"}</definedName>
    <definedName name="PYGGRCAJ" hidden="1">{#N/A,#N/A,FALSE,"Costos Productos 6A";#N/A,#N/A,FALSE,"Costo Unitario Total H-94-12"}</definedName>
    <definedName name="PYGHGRC" localSheetId="3" hidden="1">{#N/A,#N/A,FALSE,"Costos Productos 6A";#N/A,#N/A,FALSE,"Costo Unitario Total H-94-12"}</definedName>
    <definedName name="PYGHGRC" localSheetId="5" hidden="1">{#N/A,#N/A,FALSE,"Costos Productos 6A";#N/A,#N/A,FALSE,"Costo Unitario Total H-94-12"}</definedName>
    <definedName name="PYGHGRC" hidden="1">{#N/A,#N/A,FALSE,"Costos Productos 6A";#N/A,#N/A,FALSE,"Costo Unitario Total H-94-12"}</definedName>
    <definedName name="PYGRC" localSheetId="3" hidden="1">{#N/A,#N/A,FALSE,"VOL695";#N/A,#N/A,FALSE,"anexo1";#N/A,#N/A,FALSE,"anexo2";#N/A,#N/A,FALSE,"anexo3";#N/A,#N/A,FALSE,"anexo4";#N/A,#N/A,FALSE,"anexo5a";#N/A,#N/A,FALSE,"anexo5b";#N/A,#N/A,FALSE,"anexo6a";#N/A,#N/A,FALSE,"anexo6a";#N/A,#N/A,FALSE,"anexo6c";#N/A,#N/A,FALSE,"anexo7a";#N/A,#N/A,FALSE,"anexo7b";#N/A,#N/A,FALSE,"anexo7c"}</definedName>
    <definedName name="PYGRC" localSheetId="5" hidden="1">{#N/A,#N/A,FALSE,"VOL695";#N/A,#N/A,FALSE,"anexo1";#N/A,#N/A,FALSE,"anexo2";#N/A,#N/A,FALSE,"anexo3";#N/A,#N/A,FALSE,"anexo4";#N/A,#N/A,FALSE,"anexo5a";#N/A,#N/A,FALSE,"anexo5b";#N/A,#N/A,FALSE,"anexo6a";#N/A,#N/A,FALSE,"anexo6a";#N/A,#N/A,FALSE,"anexo6c";#N/A,#N/A,FALSE,"anexo7a";#N/A,#N/A,FALSE,"anexo7b";#N/A,#N/A,FALSE,"anexo7c"}</definedName>
    <definedName name="PYGRC" hidden="1">{#N/A,#N/A,FALSE,"VOL695";#N/A,#N/A,FALSE,"anexo1";#N/A,#N/A,FALSE,"anexo2";#N/A,#N/A,FALSE,"anexo3";#N/A,#N/A,FALSE,"anexo4";#N/A,#N/A,FALSE,"anexo5a";#N/A,#N/A,FALSE,"anexo5b";#N/A,#N/A,FALSE,"anexo6a";#N/A,#N/A,FALSE,"anexo6a";#N/A,#N/A,FALSE,"anexo6c";#N/A,#N/A,FALSE,"anexo7a";#N/A,#N/A,FALSE,"anexo7b";#N/A,#N/A,FALSE,"anexo7c"}</definedName>
    <definedName name="Q">#REF!</definedName>
    <definedName name="q1q1q" localSheetId="3" hidden="1">{"via1",#N/A,TRUE,"general";"via2",#N/A,TRUE,"general";"via3",#N/A,TRUE,"general"}</definedName>
    <definedName name="q1q1q" localSheetId="5" hidden="1">{"via1",#N/A,TRUE,"general";"via2",#N/A,TRUE,"general";"via3",#N/A,TRUE,"general"}</definedName>
    <definedName name="q1q1q" hidden="1">{"via1",#N/A,TRUE,"general";"via2",#N/A,TRUE,"general";"via3",#N/A,TRUE,"general"}</definedName>
    <definedName name="qaedtguj" localSheetId="3" hidden="1">{"via1",#N/A,TRUE,"general";"via2",#N/A,TRUE,"general";"via3",#N/A,TRUE,"general"}</definedName>
    <definedName name="qaedtguj" localSheetId="5" hidden="1">{"via1",#N/A,TRUE,"general";"via2",#N/A,TRUE,"general";"via3",#N/A,TRUE,"general"}</definedName>
    <definedName name="qaedtguj" hidden="1">{"via1",#N/A,TRUE,"general";"via2",#N/A,TRUE,"general";"via3",#N/A,TRUE,"general"}</definedName>
    <definedName name="QAQSWS" localSheetId="3" hidden="1">{"via1",#N/A,TRUE,"general";"via2",#N/A,TRUE,"general";"via3",#N/A,TRUE,"general"}</definedName>
    <definedName name="QAQSWS" localSheetId="5" hidden="1">{"via1",#N/A,TRUE,"general";"via2",#N/A,TRUE,"general";"via3",#N/A,TRUE,"general"}</definedName>
    <definedName name="QAQSWS" hidden="1">{"via1",#N/A,TRUE,"general";"via2",#N/A,TRUE,"general";"via3",#N/A,TRUE,"general"}</definedName>
    <definedName name="qaqwwxcr" localSheetId="3" hidden="1">{"via1",#N/A,TRUE,"general";"via2",#N/A,TRUE,"general";"via3",#N/A,TRUE,"general"}</definedName>
    <definedName name="qaqwwxcr" localSheetId="5" hidden="1">{"via1",#N/A,TRUE,"general";"via2",#N/A,TRUE,"general";"via3",#N/A,TRUE,"general"}</definedName>
    <definedName name="qaqwwxcr" hidden="1">{"via1",#N/A,TRUE,"general";"via2",#N/A,TRUE,"general";"via3",#N/A,TRUE,"general"}</definedName>
    <definedName name="qaz">#REF!</definedName>
    <definedName name="qc_h" localSheetId="3" hidden="1">{"krl1",#N/A,FALSE,"kr";"krl2",#N/A,FALSE,"kr";"compara",#N/A,FALSE,"kr";"desconp1",#N/A,FALSE,"kr";"desconp12",#N/A,FALSE,"kr";"krnp1",#N/A,FALSE,"kr";"krnp2",#N/A,FALSE,"kr";"krp12avg",#N/A,FALSE,"kr";"krp1avg",#N/A,FALSE,"kr"}</definedName>
    <definedName name="qc_h" localSheetId="5" hidden="1">{"krl1",#N/A,FALSE,"kr";"krl2",#N/A,FALSE,"kr";"compara",#N/A,FALSE,"kr";"desconp1",#N/A,FALSE,"kr";"desconp12",#N/A,FALSE,"kr";"krnp1",#N/A,FALSE,"kr";"krnp2",#N/A,FALSE,"kr";"krp12avg",#N/A,FALSE,"kr";"krp1avg",#N/A,FALSE,"kr"}</definedName>
    <definedName name="qc_h" hidden="1">{"krl1",#N/A,FALSE,"kr";"krl2",#N/A,FALSE,"kr";"compara",#N/A,FALSE,"kr";"desconp1",#N/A,FALSE,"kr";"desconp12",#N/A,FALSE,"kr";"krnp1",#N/A,FALSE,"kr";"krnp2",#N/A,FALSE,"kr";"krp12avg",#N/A,FALSE,"kr";"krp1avg",#N/A,FALSE,"kr"}</definedName>
    <definedName name="QE" localSheetId="3" hidden="1">{#N/A,#N/A,FALSE,"Costos Productos 6A";#N/A,#N/A,FALSE,"Costo Unitario Total H-94-12"}</definedName>
    <definedName name="QE" localSheetId="5" hidden="1">{#N/A,#N/A,FALSE,"Costos Productos 6A";#N/A,#N/A,FALSE,"Costo Unitario Total H-94-12"}</definedName>
    <definedName name="QE" hidden="1">{#N/A,#N/A,FALSE,"Costos Productos 6A";#N/A,#N/A,FALSE,"Costo Unitario Total H-94-12"}</definedName>
    <definedName name="QE_TE">[138]TARIF2002!#REF!</definedName>
    <definedName name="qedcd" localSheetId="3" hidden="1">{"via1",#N/A,TRUE,"general";"via2",#N/A,TRUE,"general";"via3",#N/A,TRUE,"general"}</definedName>
    <definedName name="qedcd" localSheetId="5" hidden="1">{"via1",#N/A,TRUE,"general";"via2",#N/A,TRUE,"general";"via3",#N/A,TRUE,"general"}</definedName>
    <definedName name="qedcd" hidden="1">{"via1",#N/A,TRUE,"general";"via2",#N/A,TRUE,"general";"via3",#N/A,TRUE,"general"}</definedName>
    <definedName name="qeqewe" localSheetId="3" hidden="1">{"TAB1",#N/A,TRUE,"GENERAL";"TAB2",#N/A,TRUE,"GENERAL";"TAB3",#N/A,TRUE,"GENERAL";"TAB4",#N/A,TRUE,"GENERAL";"TAB5",#N/A,TRUE,"GENERAL"}</definedName>
    <definedName name="qeqewe" localSheetId="5" hidden="1">{"TAB1",#N/A,TRUE,"GENERAL";"TAB2",#N/A,TRUE,"GENERAL";"TAB3",#N/A,TRUE,"GENERAL";"TAB4",#N/A,TRUE,"GENERAL";"TAB5",#N/A,TRUE,"GENERAL"}</definedName>
    <definedName name="qeqewe" hidden="1">{"TAB1",#N/A,TRUE,"GENERAL";"TAB2",#N/A,TRUE,"GENERAL";"TAB3",#N/A,TRUE,"GENERAL";"TAB4",#N/A,TRUE,"GENERAL";"TAB5",#N/A,TRUE,"GENERAL"}</definedName>
    <definedName name="qewj" localSheetId="3" hidden="1">{"via1",#N/A,TRUE,"general";"via2",#N/A,TRUE,"general";"via3",#N/A,TRUE,"general"}</definedName>
    <definedName name="qewj" localSheetId="5" hidden="1">{"via1",#N/A,TRUE,"general";"via2",#N/A,TRUE,"general";"via3",#N/A,TRUE,"general"}</definedName>
    <definedName name="qewj" hidden="1">{"via1",#N/A,TRUE,"general";"via2",#N/A,TRUE,"general";"via3",#N/A,TRUE,"general"}</definedName>
    <definedName name="QI">[138]TARIF2002!#REF!</definedName>
    <definedName name="QI_TI">[138]TARIF2002!#REF!</definedName>
    <definedName name="qm" localSheetId="3">#REF!</definedName>
    <definedName name="qm" localSheetId="5">#REF!</definedName>
    <definedName name="qm">#REF!</definedName>
    <definedName name="QMAX">[124]CALCULOS!$A$3</definedName>
    <definedName name="qmaxdesarenador" localSheetId="3">#REF!</definedName>
    <definedName name="qmaxdesarenador" localSheetId="5">#REF!</definedName>
    <definedName name="qmaxdesarenador">#REF!</definedName>
    <definedName name="QMAXDIARIO">'[6]CALCULO POI'!$B$118:$C$154</definedName>
    <definedName name="Qmed" localSheetId="3">#REF!</definedName>
    <definedName name="Qmed" localSheetId="5">#REF!</definedName>
    <definedName name="Qmed">#REF!</definedName>
    <definedName name="QMIN" localSheetId="3">#REF!</definedName>
    <definedName name="QMIN" localSheetId="5">#REF!</definedName>
    <definedName name="QMIN">#REF!</definedName>
    <definedName name="qmindesarenador" localSheetId="3">#REF!</definedName>
    <definedName name="qmindesarenador" localSheetId="5">#REF!</definedName>
    <definedName name="qmindesarenador">#REF!</definedName>
    <definedName name="QN" localSheetId="3">[138]TARIF2002!#REF!</definedName>
    <definedName name="QN" localSheetId="5">[138]TARIF2002!#REF!</definedName>
    <definedName name="QN">[138]TARIF2002!#REF!</definedName>
    <definedName name="QN_QI" localSheetId="3">[138]TARIF2002!#REF!</definedName>
    <definedName name="QN_QI" localSheetId="5">[138]TARIF2002!#REF!</definedName>
    <definedName name="QN_QI">[138]TARIF2002!#REF!</definedName>
    <definedName name="QNS" localSheetId="3">[224]TARIF2002!#REF!</definedName>
    <definedName name="QNS" localSheetId="5">[224]TARIF2002!#REF!</definedName>
    <definedName name="QNS">[224]TARIF2002!#REF!</definedName>
    <definedName name="QPROM">[6]TARIFAS!$C$570</definedName>
    <definedName name="qq">#REF!</definedName>
    <definedName name="qqq">#REF!</definedName>
    <definedName name="QQQQQQQQQQQQQQ">#REF!</definedName>
    <definedName name="qqqqqqqqqqqqqqqq">#REF!</definedName>
    <definedName name="qqqqqw" localSheetId="3" hidden="1">{"via1",#N/A,TRUE,"general";"via2",#N/A,TRUE,"general";"via3",#N/A,TRUE,"general"}</definedName>
    <definedName name="qqqqqw" localSheetId="5" hidden="1">{"via1",#N/A,TRUE,"general";"via2",#N/A,TRUE,"general";"via3",#N/A,TRUE,"general"}</definedName>
    <definedName name="qqqqqw" hidden="1">{"via1",#N/A,TRUE,"general";"via2",#N/A,TRUE,"general";"via3",#N/A,TRUE,"general"}</definedName>
    <definedName name="QR" localSheetId="3" hidden="1">{#N/A,#N/A,FALSE,"Costos Productos 6A";#N/A,#N/A,FALSE,"Costo Unitario Total H-94-12"}</definedName>
    <definedName name="QR" localSheetId="5" hidden="1">{#N/A,#N/A,FALSE,"Costos Productos 6A";#N/A,#N/A,FALSE,"Costo Unitario Total H-94-12"}</definedName>
    <definedName name="QR" hidden="1">{#N/A,#N/A,FALSE,"Costos Productos 6A";#N/A,#N/A,FALSE,"Costo Unitario Total H-94-12"}</definedName>
    <definedName name="QRS">#REF!</definedName>
    <definedName name="qsqw">#REF!</definedName>
    <definedName name="QT" localSheetId="3" hidden="1">{#N/A,#N/A,FALSE,"Costos Productos 6A";#N/A,#N/A,FALSE,"Costo Unitario Total H-94-12"}</definedName>
    <definedName name="QT" localSheetId="5" hidden="1">{#N/A,#N/A,FALSE,"Costos Productos 6A";#N/A,#N/A,FALSE,"Costo Unitario Total H-94-12"}</definedName>
    <definedName name="QT" hidden="1">{#N/A,#N/A,FALSE,"Costos Productos 6A";#N/A,#N/A,FALSE,"Costo Unitario Total H-94-12"}</definedName>
    <definedName name="QU" localSheetId="3" hidden="1">{#N/A,#N/A,FALSE,"Costos Productos 6A";#N/A,#N/A,FALSE,"Costo Unitario Total H-94-12"}</definedName>
    <definedName name="QU" localSheetId="5" hidden="1">{#N/A,#N/A,FALSE,"Costos Productos 6A";#N/A,#N/A,FALSE,"Costo Unitario Total H-94-12"}</definedName>
    <definedName name="QU" hidden="1">{#N/A,#N/A,FALSE,"Costos Productos 6A";#N/A,#N/A,FALSE,"Costo Unitario Total H-94-12"}</definedName>
    <definedName name="Quality_PvT">#REF!</definedName>
    <definedName name="QualityF">#REF!</definedName>
    <definedName name="quantity">#REF!</definedName>
    <definedName name="QUIMICOSTABLA1.3.1">'[6]CALCULO COSTOS DE OPERACIÓN'!$B$176:$J$211</definedName>
    <definedName name="QW" localSheetId="3" hidden="1">{#N/A,#N/A,FALSE,"Costos Productos 6A";#N/A,#N/A,FALSE,"Costo Unitario Total H-94-12"}</definedName>
    <definedName name="QW" localSheetId="5" hidden="1">{#N/A,#N/A,FALSE,"Costos Productos 6A";#N/A,#N/A,FALSE,"Costo Unitario Total H-94-12"}</definedName>
    <definedName name="QW" hidden="1">{#N/A,#N/A,FALSE,"Costos Productos 6A";#N/A,#N/A,FALSE,"Costo Unitario Total H-94-12"}</definedName>
    <definedName name="qwdas2" localSheetId="3" hidden="1">{"via1",#N/A,TRUE,"general";"via2",#N/A,TRUE,"general";"via3",#N/A,TRUE,"general"}</definedName>
    <definedName name="qwdas2" localSheetId="5" hidden="1">{"via1",#N/A,TRUE,"general";"via2",#N/A,TRUE,"general";"via3",#N/A,TRUE,"general"}</definedName>
    <definedName name="qwdas2" hidden="1">{"via1",#N/A,TRUE,"general";"via2",#N/A,TRUE,"general";"via3",#N/A,TRUE,"general"}</definedName>
    <definedName name="QWE" hidden="1">'[15]ETAPA 50 SMMLV'!#REF!</definedName>
    <definedName name="qweqe" localSheetId="3" hidden="1">{"TAB1",#N/A,TRUE,"GENERAL";"TAB2",#N/A,TRUE,"GENERAL";"TAB3",#N/A,TRUE,"GENERAL";"TAB4",#N/A,TRUE,"GENERAL";"TAB5",#N/A,TRUE,"GENERAL"}</definedName>
    <definedName name="qweqe" localSheetId="5" hidden="1">{"TAB1",#N/A,TRUE,"GENERAL";"TAB2",#N/A,TRUE,"GENERAL";"TAB3",#N/A,TRUE,"GENERAL";"TAB4",#N/A,TRUE,"GENERAL";"TAB5",#N/A,TRUE,"GENERAL"}</definedName>
    <definedName name="qweqe" hidden="1">{"TAB1",#N/A,TRUE,"GENERAL";"TAB2",#N/A,TRUE,"GENERAL";"TAB3",#N/A,TRUE,"GENERAL";"TAB4",#N/A,TRUE,"GENERAL";"TAB5",#N/A,TRUE,"GENERAL"}</definedName>
    <definedName name="QWERTY" localSheetId="3">[0]!ERR</definedName>
    <definedName name="QWERTY" localSheetId="5">[0]!ERR</definedName>
    <definedName name="QWERTY">[0]!ERR</definedName>
    <definedName name="qwewertet" localSheetId="3" hidden="1">{#N/A,#N/A,TRUE,"1842CWN0"}</definedName>
    <definedName name="qwewertet" localSheetId="5" hidden="1">{#N/A,#N/A,TRUE,"1842CWN0"}</definedName>
    <definedName name="qwewertet" hidden="1">{#N/A,#N/A,TRUE,"1842CWN0"}</definedName>
    <definedName name="qwqw">#REF!</definedName>
    <definedName name="qwqwas">#REF!</definedName>
    <definedName name="qwqwqwj" localSheetId="3" hidden="1">{"TAB1",#N/A,TRUE,"GENERAL";"TAB2",#N/A,TRUE,"GENERAL";"TAB3",#N/A,TRUE,"GENERAL";"TAB4",#N/A,TRUE,"GENERAL";"TAB5",#N/A,TRUE,"GENERAL"}</definedName>
    <definedName name="qwqwqwj" localSheetId="5" hidden="1">{"TAB1",#N/A,TRUE,"GENERAL";"TAB2",#N/A,TRUE,"GENERAL";"TAB3",#N/A,TRUE,"GENERAL";"TAB4",#N/A,TRUE,"GENERAL";"TAB5",#N/A,TRUE,"GENERAL"}</definedName>
    <definedName name="qwqwqwj" hidden="1">{"TAB1",#N/A,TRUE,"GENERAL";"TAB2",#N/A,TRUE,"GENERAL";"TAB3",#N/A,TRUE,"GENERAL";"TAB4",#N/A,TRUE,"GENERAL";"TAB5",#N/A,TRUE,"GENERAL"}</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a">#REF!</definedName>
    <definedName name="radianes">#REF!</definedName>
    <definedName name="Rana_o_canguro">'[40]LISTADO DE MATERIALES Y EQUIPOS'!$B$33</definedName>
    <definedName name="rango">#REF!</definedName>
    <definedName name="rangofin" localSheetId="3">#REF!,#REF!</definedName>
    <definedName name="rangofin" localSheetId="5">#REF!,#REF!</definedName>
    <definedName name="rangofin">#REF!,#REF!</definedName>
    <definedName name="rata">#REF!</definedName>
    <definedName name="Rate1">[225]Summary!$D$6</definedName>
    <definedName name="rate2">[225]Summary!$D$7</definedName>
    <definedName name="ratio" localSheetId="3">#REF!</definedName>
    <definedName name="ratio" localSheetId="5">#REF!</definedName>
    <definedName name="ratio">#REF!</definedName>
    <definedName name="Rb" localSheetId="3">#REF!</definedName>
    <definedName name="Rb" localSheetId="5">#REF!</definedName>
    <definedName name="Rb">#REF!</definedName>
    <definedName name="Rd" localSheetId="3">#REF!</definedName>
    <definedName name="Rd" localSheetId="5">#REF!</definedName>
    <definedName name="Rd">#REF!</definedName>
    <definedName name="RD_CP" localSheetId="3">'[226]Working Cap Movemts'!#REF!</definedName>
    <definedName name="RD_CP" localSheetId="5">'[226]Working Cap Movemts'!#REF!</definedName>
    <definedName name="RD_CP">'[226]Working Cap Movemts'!#REF!</definedName>
    <definedName name="RD_CP_VL" localSheetId="3">'[226]Working Cap Movemts'!#REF!</definedName>
    <definedName name="RD_CP_VL" localSheetId="5">'[226]Working Cap Movemts'!#REF!</definedName>
    <definedName name="RD_CP_VL">'[226]Working Cap Movemts'!#REF!</definedName>
    <definedName name="rds" localSheetId="3">#REF!</definedName>
    <definedName name="rds" localSheetId="5">#REF!</definedName>
    <definedName name="rds">#REF!</definedName>
    <definedName name="Re" localSheetId="3">#REF!</definedName>
    <definedName name="Re" localSheetId="5">#REF!</definedName>
    <definedName name="Re">#REF!</definedName>
    <definedName name="RE4NTA">[74]EQUIPOS!$D$8</definedName>
    <definedName name="rec">[227]Propuesta!#REF!</definedName>
    <definedName name="_xlnm.Recorder">#REF!</definedName>
    <definedName name="Recurso">[222]Sheet1!$B$2:$B$3</definedName>
    <definedName name="REDESALCANTARILLADOTABLA1.2">'[6]INFORMACIÓN REFERENCIA'!$B$330:$F$341</definedName>
    <definedName name="REDESALCANTARILLADOTABLA1.4">'[6]INFORMACIÓN REFERENCIA'!$B$352:$F$364</definedName>
    <definedName name="REDESALCANTARILLADOTABLA1.5" localSheetId="3">#REF!</definedName>
    <definedName name="REDESALCANTARILLADOTABLA1.5" localSheetId="5">#REF!</definedName>
    <definedName name="REDESALCANTARILLADOTABLA1.5">#REF!</definedName>
    <definedName name="REDESTABLA6.1">'[6]INFORMACIÓN REFERENCIA'!$B$245:$E$256</definedName>
    <definedName name="REDESTABLA6.2">'[6]INFORMACIÓN REFERENCIA'!$B$260:$K$272</definedName>
    <definedName name="REDESTABLA6.3">'[6]INFORMACIÓN REFERENCIA'!$B$276:$C$287</definedName>
    <definedName name="REDUCCION_3__x_2" localSheetId="3">#REF!</definedName>
    <definedName name="REDUCCION_3__x_2" localSheetId="5">#REF!</definedName>
    <definedName name="REDUCCION_3__x_2">#REF!</definedName>
    <definedName name="REDUCCION_4__x_3" localSheetId="3">#REF!</definedName>
    <definedName name="REDUCCION_4__x_3" localSheetId="5">#REF!</definedName>
    <definedName name="REDUCCION_4__x_3">#REF!</definedName>
    <definedName name="Reducer">'[155]Actual Data (MAP)'!$B$11:$C$18</definedName>
    <definedName name="REF" localSheetId="3">#REF!</definedName>
    <definedName name="REF" localSheetId="5">#REF!</definedName>
    <definedName name="REF">#REF!</definedName>
    <definedName name="REFERENCIAPROYECTOS">[6]REFERENCIAS!$A$3:$F$24</definedName>
    <definedName name="REFMAR" localSheetId="3">#REF!</definedName>
    <definedName name="REFMAR" localSheetId="5">#REF!</definedName>
    <definedName name="REFMAR">#REF!</definedName>
    <definedName name="REG">'[197]Estado Resumen'!XFC1&gt;2.5</definedName>
    <definedName name="REGBT">#N/A</definedName>
    <definedName name="rege" localSheetId="3" hidden="1">{"TAB1",#N/A,TRUE,"GENERAL";"TAB2",#N/A,TRUE,"GENERAL";"TAB3",#N/A,TRUE,"GENERAL";"TAB4",#N/A,TRUE,"GENERAL";"TAB5",#N/A,TRUE,"GENERAL"}</definedName>
    <definedName name="rege" localSheetId="5" hidden="1">{"TAB1",#N/A,TRUE,"GENERAL";"TAB2",#N/A,TRUE,"GENERAL";"TAB3",#N/A,TRUE,"GENERAL";"TAB4",#N/A,TRUE,"GENERAL";"TAB5",#N/A,TRUE,"GENERAL"}</definedName>
    <definedName name="rege" hidden="1">{"TAB1",#N/A,TRUE,"GENERAL";"TAB2",#N/A,TRUE,"GENERAL";"TAB3",#N/A,TRUE,"GENERAL";"TAB4",#N/A,TRUE,"GENERAL";"TAB5",#N/A,TRUE,"GENERAL"}</definedName>
    <definedName name="regional">[77]CARRETERAS!$A$2</definedName>
    <definedName name="REGRESA" localSheetId="3">#REF!</definedName>
    <definedName name="REGRESA" localSheetId="5">#REF!</definedName>
    <definedName name="REGRESA">#REF!</definedName>
    <definedName name="regresd" localSheetId="3" hidden="1">{"TAB1",#N/A,TRUE,"GENERAL";"TAB2",#N/A,TRUE,"GENERAL";"TAB3",#N/A,TRUE,"GENERAL";"TAB4",#N/A,TRUE,"GENERAL";"TAB5",#N/A,TRUE,"GENERAL"}</definedName>
    <definedName name="regresd" localSheetId="5" hidden="1">{"TAB1",#N/A,TRUE,"GENERAL";"TAB2",#N/A,TRUE,"GENERAL";"TAB3",#N/A,TRUE,"GENERAL";"TAB4",#N/A,TRUE,"GENERAL";"TAB5",#N/A,TRUE,"GENERAL"}</definedName>
    <definedName name="regresd"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5" hidden="1">{"TAB1",#N/A,TRUE,"GENERAL";"TAB2",#N/A,TRUE,"GENERAL";"TAB3",#N/A,TRUE,"GENERAL";"TAB4",#N/A,TRUE,"GENERAL";"TAB5",#N/A,TRUE,"GENERAL"}</definedName>
    <definedName name="regthio" hidden="1">{"TAB1",#N/A,TRUE,"GENERAL";"TAB2",#N/A,TRUE,"GENERAL";"TAB3",#N/A,TRUE,"GENERAL";"TAB4",#N/A,TRUE,"GENERAL";"TAB5",#N/A,TRUE,"GENERAL"}</definedName>
    <definedName name="REGULAR">'[198]ESTADO VÍA-CRIT.TECNICO'!XFC1&gt;2.5</definedName>
    <definedName name="REGULAR4006" localSheetId="3">#REF!</definedName>
    <definedName name="REGULAR4006" localSheetId="5">#REF!</definedName>
    <definedName name="REGULAR4006">#REF!</definedName>
    <definedName name="REGULAR4006A" localSheetId="3">#REF!</definedName>
    <definedName name="REGULAR4006A" localSheetId="5">#REF!</definedName>
    <definedName name="REGULAR4006A">#REF!</definedName>
    <definedName name="REGULAR40CN01" localSheetId="3">#REF!</definedName>
    <definedName name="REGULAR40CN01" localSheetId="5">#REF!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 localSheetId="3">[0]!ERR</definedName>
    <definedName name="REICIO" localSheetId="5">[0]!ERR</definedName>
    <definedName name="REICIO">[0]!ERR</definedName>
    <definedName name="Reimbursement">"Reembolso"</definedName>
    <definedName name="reinicio" localSheetId="3">[0]!ERR</definedName>
    <definedName name="reinicio" localSheetId="5">[0]!ERR</definedName>
    <definedName name="reinicio">[0]!ERR</definedName>
    <definedName name="REJHE" localSheetId="3" hidden="1">{"via1",#N/A,TRUE,"general";"via2",#N/A,TRUE,"general";"via3",#N/A,TRUE,"general"}</definedName>
    <definedName name="REJHE" localSheetId="5" hidden="1">{"via1",#N/A,TRUE,"general";"via2",#N/A,TRUE,"general";"via3",#N/A,TRUE,"general"}</definedName>
    <definedName name="REJHE" hidden="1">{"via1",#N/A,TRUE,"general";"via2",#N/A,TRUE,"general";"via3",#N/A,TRUE,"general"}</definedName>
    <definedName name="RELACUION">#REF!</definedName>
    <definedName name="rell">#REF!</definedName>
    <definedName name="relle">#REF!</definedName>
    <definedName name="relleno">#REF!</definedName>
    <definedName name="Rellenoajus">#REF!</definedName>
    <definedName name="rellenoajust">#REF!</definedName>
    <definedName name="RELLG">#REF!</definedName>
    <definedName name="rendimiento">#REF!</definedName>
    <definedName name="Renoai">#REF!</definedName>
    <definedName name="REP.PAV">'[35]factores A.N.'!$F$15:$F$69</definedName>
    <definedName name="reparacion4">'[55]PRESTACIONES SOCIALES'!#REF!</definedName>
    <definedName name="repello" localSheetId="3">#REF!</definedName>
    <definedName name="repello" localSheetId="5">#REF!</definedName>
    <definedName name="repello">#REF!</definedName>
    <definedName name="replanteo" localSheetId="3">#REF!</definedName>
    <definedName name="replanteo" localSheetId="5">#REF!</definedName>
    <definedName name="replanteo">#REF!</definedName>
    <definedName name="REPOSICIONACU">'[6]INFORMACIÓN REFERENCIA'!$B$674:$H$685</definedName>
    <definedName name="REPOSICIONACUREDES">'[6]INFORMACIÓN REFERENCIA'!$B$688:$D$699</definedName>
    <definedName name="REPOSICIONALC">'[6]INFORMACIÓN REFERENCIA'!$B$704:$D$715</definedName>
    <definedName name="REPOSICIONALCREDES">'[6]INFORMACIÓN REFERENCIA'!$B$718:$O$729</definedName>
    <definedName name="req" localSheetId="3">#REF!</definedName>
    <definedName name="req" localSheetId="5">#REF!</definedName>
    <definedName name="req">#REF!</definedName>
    <definedName name="Required_Delivery" localSheetId="3">#REF!</definedName>
    <definedName name="Required_Delivery" localSheetId="5">#REF!</definedName>
    <definedName name="Required_Delivery">#REF!</definedName>
    <definedName name="rer" localSheetId="3" hidden="1">{"via1",#N/A,TRUE,"general";"via2",#N/A,TRUE,"general";"via3",#N/A,TRUE,"general"}</definedName>
    <definedName name="rer" localSheetId="5" hidden="1">{"via1",#N/A,TRUE,"general";"via2",#N/A,TRUE,"general";"via3",#N/A,TRUE,"general"}</definedName>
    <definedName name="rer" hidden="1">{"via1",#N/A,TRUE,"general";"via2",#N/A,TRUE,"general";"via3",#N/A,TRUE,"general"}</definedName>
    <definedName name="rererw" localSheetId="3" hidden="1">{"TAB1",#N/A,TRUE,"GENERAL";"TAB2",#N/A,TRUE,"GENERAL";"TAB3",#N/A,TRUE,"GENERAL";"TAB4",#N/A,TRUE,"GENERAL";"TAB5",#N/A,TRUE,"GENERAL"}</definedName>
    <definedName name="rererw" localSheetId="5" hidden="1">{"TAB1",#N/A,TRUE,"GENERAL";"TAB2",#N/A,TRUE,"GENERAL";"TAB3",#N/A,TRUE,"GENERAL";"TAB4",#N/A,TRUE,"GENERAL";"TAB5",#N/A,TRUE,"GENERAL"}</definedName>
    <definedName name="rererw" hidden="1">{"TAB1",#N/A,TRUE,"GENERAL";"TAB2",#N/A,TRUE,"GENERAL";"TAB3",#N/A,TRUE,"GENERAL";"TAB4",#N/A,TRUE,"GENERAL";"TAB5",#N/A,TRUE,"GENERAL"}</definedName>
    <definedName name="rerg" localSheetId="3" hidden="1">{"TAB1",#N/A,TRUE,"GENERAL";"TAB2",#N/A,TRUE,"GENERAL";"TAB3",#N/A,TRUE,"GENERAL";"TAB4",#N/A,TRUE,"GENERAL";"TAB5",#N/A,TRUE,"GENERAL"}</definedName>
    <definedName name="rerg" localSheetId="5" hidden="1">{"TAB1",#N/A,TRUE,"GENERAL";"TAB2",#N/A,TRUE,"GENERAL";"TAB3",#N/A,TRUE,"GENERAL";"TAB4",#N/A,TRUE,"GENERAL";"TAB5",#N/A,TRUE,"GENERAL"}</definedName>
    <definedName name="rerg"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5" hidden="1">{"TAB1",#N/A,TRUE,"GENERAL";"TAB2",#N/A,TRUE,"GENERAL";"TAB3",#N/A,TRUE,"GENERAL";"TAB4",#N/A,TRUE,"GENERAL";"TAB5",#N/A,TRUE,"GENERAL"}</definedName>
    <definedName name="rerrrrw" hidden="1">{"TAB1",#N/A,TRUE,"GENERAL";"TAB2",#N/A,TRUE,"GENERAL";"TAB3",#N/A,TRUE,"GENERAL";"TAB4",#N/A,TRUE,"GENERAL";"TAB5",#N/A,TRUE,"GENERAL"}</definedName>
    <definedName name="Reserva">[18]Gastos!#REF!</definedName>
    <definedName name="residente">'[77]GENERALIDADES '!$E$9</definedName>
    <definedName name="RESP" localSheetId="3">#REF!</definedName>
    <definedName name="RESP" localSheetId="5">#REF!</definedName>
    <definedName name="RESP">#REF!</definedName>
    <definedName name="Responsible">'[53]2009 Jagua'!$G$2:$G$27</definedName>
    <definedName name="RESU">#REF!</definedName>
    <definedName name="RESUM">'[59]1'!#REF!</definedName>
    <definedName name="resum2">'[36]PU (2)'!#REF!</definedName>
    <definedName name="resumen">#REF!</definedName>
    <definedName name="RESUMENALCANTARILLADO">#REF!</definedName>
    <definedName name="ResumenAPU">[142]ResumenMaterial!$A$12:$AB$169</definedName>
    <definedName name="RESUMENCOSTOSOPERACIÓN">'[6]CALCULO COSTOS DE OPERACIÓN'!$B$6:$Q$41</definedName>
    <definedName name="RESUMENINVERSIONESACU">'[6]CALCULO POI'!$A$6:$M$41</definedName>
    <definedName name="RESUMENINVERSIONESACUEDUCTO">'[6]CALCULO POI'!$A$6:$M$41</definedName>
    <definedName name="RESUMENINVERSIONESALC">'[6]CALCULO POI'!$A$202:$K$237</definedName>
    <definedName name="RESUMENMODELODEMANDA" localSheetId="3">#REF!</definedName>
    <definedName name="RESUMENMODELODEMANDA" localSheetId="5">#REF!</definedName>
    <definedName name="RESUMENMODELODEMANDA">#REF!</definedName>
    <definedName name="RESUMENOPTIMIZACIONACU">'[6]CALCULO POI'!$A$46:$L$81</definedName>
    <definedName name="RESUMENOPTIMIZACIONALC">'[6]CALCULO POI'!$A$242:$I$277</definedName>
    <definedName name="RET" localSheetId="3">#REF!</definedName>
    <definedName name="RET" localSheetId="5">#REF!</definedName>
    <definedName name="RET">#REF!</definedName>
    <definedName name="RETEFUENTE" localSheetId="3">#REF!</definedName>
    <definedName name="RETEFUENTE" localSheetId="5">#REF!</definedName>
    <definedName name="RETEFUENTE">#REF!</definedName>
    <definedName name="reten" localSheetId="3">[18]Gastos!#REF!</definedName>
    <definedName name="reten" localSheetId="5">[18]Gastos!#REF!</definedName>
    <definedName name="reten">[18]Gastos!#REF!</definedName>
    <definedName name="Retenc">[60]BASES!$E$31</definedName>
    <definedName name="Retenido1">[38]Datos!$I$3:$I$16384</definedName>
    <definedName name="Retenido10">[38]Datos!$M$3:$M$16384</definedName>
    <definedName name="Retenido100">[9]DATOS!$S$3:$S$1398</definedName>
    <definedName name="Retenido112">[38]Datos!$H$3:$H$16384</definedName>
    <definedName name="RETENIDO2">[38]Datos!$G$3:$G$363</definedName>
    <definedName name="Retenido200">[9]DATOS!$T$3:$T$1398</definedName>
    <definedName name="Retenido30">[9]DATOS!$Q$3:$Q$1398</definedName>
    <definedName name="Retenido34">[9]DATOS!$M$3:$M$1400</definedName>
    <definedName name="Retenido38">[9]DATOS!$N$3:$N$1398</definedName>
    <definedName name="Retenido4">[9]DATOS!$O$3:$O$1398</definedName>
    <definedName name="Retenido40">[38]Datos!$N$3:$N$16384</definedName>
    <definedName name="Retenido50">[9]DATOS!$R$3:$R$1398</definedName>
    <definedName name="Retenido8">[9]DATOS!$P$3:$P$1398</definedName>
    <definedName name="retiroarbol" localSheetId="3">#REF!</definedName>
    <definedName name="retiroarbol" localSheetId="5">#REF!</definedName>
    <definedName name="retiroarbol">#REF!</definedName>
    <definedName name="retirocorte" localSheetId="3">#REF!</definedName>
    <definedName name="retirocorte" localSheetId="5">#REF!</definedName>
    <definedName name="retirocorte">#REF!</definedName>
    <definedName name="retr" localSheetId="3">#REF!</definedName>
    <definedName name="retr" localSheetId="5">#REF!</definedName>
    <definedName name="retr">#REF!</definedName>
    <definedName name="RETTRE" localSheetId="3" hidden="1">{"via1",#N/A,TRUE,"general";"via2",#N/A,TRUE,"general";"via3",#N/A,TRUE,"general"}</definedName>
    <definedName name="RETTRE" localSheetId="5" hidden="1">{"via1",#N/A,TRUE,"general";"via2",#N/A,TRUE,"general";"via3",#N/A,TRUE,"general"}</definedName>
    <definedName name="RETTRE" hidden="1">{"via1",#N/A,TRUE,"general";"via2",#N/A,TRUE,"general";"via3",#N/A,TRUE,"general"}</definedName>
    <definedName name="Return">'[155]Actual Data (MAP)'!$L$31:$M$131</definedName>
    <definedName name="ReturnSTX">'[155]Actual Data (STX)'!$I$19:$J$119</definedName>
    <definedName name="rety" localSheetId="3" hidden="1">{"TAB1",#N/A,TRUE,"GENERAL";"TAB2",#N/A,TRUE,"GENERAL";"TAB3",#N/A,TRUE,"GENERAL";"TAB4",#N/A,TRUE,"GENERAL";"TAB5",#N/A,TRUE,"GENERAL"}</definedName>
    <definedName name="rety" localSheetId="5" hidden="1">{"TAB1",#N/A,TRUE,"GENERAL";"TAB2",#N/A,TRUE,"GENERAL";"TAB3",#N/A,TRUE,"GENERAL";"TAB4",#N/A,TRUE,"GENERAL";"TAB5",#N/A,TRUE,"GENERAL"}</definedName>
    <definedName name="rety" hidden="1">{"TAB1",#N/A,TRUE,"GENERAL";"TAB2",#N/A,TRUE,"GENERAL";"TAB3",#N/A,TRUE,"GENERAL";"TAB4",#N/A,TRUE,"GENERAL";"TAB5",#N/A,TRUE,"GENERAL"}</definedName>
    <definedName name="rewfreg" localSheetId="3" hidden="1">{"via1",#N/A,TRUE,"general";"via2",#N/A,TRUE,"general";"via3",#N/A,TRUE,"general"}</definedName>
    <definedName name="rewfreg" localSheetId="5" hidden="1">{"via1",#N/A,TRUE,"general";"via2",#N/A,TRUE,"general";"via3",#N/A,TRUE,"general"}</definedName>
    <definedName name="rewfreg" hidden="1">{"via1",#N/A,TRUE,"general";"via2",#N/A,TRUE,"general";"via3",#N/A,TRUE,"general"}</definedName>
    <definedName name="REWQ">#REF!</definedName>
    <definedName name="rewr" localSheetId="3" hidden="1">{"via1",#N/A,TRUE,"general";"via2",#N/A,TRUE,"general";"via3",#N/A,TRUE,"general"}</definedName>
    <definedName name="rewr" localSheetId="5" hidden="1">{"via1",#N/A,TRUE,"general";"via2",#N/A,TRUE,"general";"via3",#N/A,TRUE,"general"}</definedName>
    <definedName name="rewr" hidden="1">{"via1",#N/A,TRUE,"general";"via2",#N/A,TRUE,"general";"via3",#N/A,TRUE,"general"}</definedName>
    <definedName name="REWWER" localSheetId="3" hidden="1">{"TAB1",#N/A,TRUE,"GENERAL";"TAB2",#N/A,TRUE,"GENERAL";"TAB3",#N/A,TRUE,"GENERAL";"TAB4",#N/A,TRUE,"GENERAL";"TAB5",#N/A,TRUE,"GENERAL"}</definedName>
    <definedName name="REWWER" localSheetId="5" hidden="1">{"TAB1",#N/A,TRUE,"GENERAL";"TAB2",#N/A,TRUE,"GENERAL";"TAB3",#N/A,TRUE,"GENERAL";"TAB4",#N/A,TRUE,"GENERAL";"TAB5",#N/A,TRUE,"GENERAL"}</definedName>
    <definedName name="REWWER" hidden="1">{"TAB1",#N/A,TRUE,"GENERAL";"TAB2",#N/A,TRUE,"GENERAL";"TAB3",#N/A,TRUE,"GENERAL";"TAB4",#N/A,TRUE,"GENERAL";"TAB5",#N/A,TRUE,"GENERAL"}</definedName>
    <definedName name="rey">#REF!</definedName>
    <definedName name="reyepoi" localSheetId="3" hidden="1">{"TAB1",#N/A,TRUE,"GENERAL";"TAB2",#N/A,TRUE,"GENERAL";"TAB3",#N/A,TRUE,"GENERAL";"TAB4",#N/A,TRUE,"GENERAL";"TAB5",#N/A,TRUE,"GENERAL"}</definedName>
    <definedName name="reyepoi" localSheetId="5" hidden="1">{"TAB1",#N/A,TRUE,"GENERAL";"TAB2",#N/A,TRUE,"GENERAL";"TAB3",#N/A,TRUE,"GENERAL";"TAB4",#N/A,TRUE,"GENERAL";"TAB5",#N/A,TRUE,"GENERAL"}</definedName>
    <definedName name="reyepoi" hidden="1">{"TAB1",#N/A,TRUE,"GENERAL";"TAB2",#N/A,TRUE,"GENERAL";"TAB3",#N/A,TRUE,"GENERAL";"TAB4",#N/A,TRUE,"GENERAL";"TAB5",#N/A,TRUE,"GENERAL"}</definedName>
    <definedName name="reyety" localSheetId="3" hidden="1">{"via1",#N/A,TRUE,"general";"via2",#N/A,TRUE,"general";"via3",#N/A,TRUE,"general"}</definedName>
    <definedName name="reyety" localSheetId="5" hidden="1">{"via1",#N/A,TRUE,"general";"via2",#N/A,TRUE,"general";"via3",#N/A,TRUE,"general"}</definedName>
    <definedName name="reyety" hidden="1">{"via1",#N/A,TRUE,"general";"via2",#N/A,TRUE,"general";"via3",#N/A,TRUE,"general"}</definedName>
    <definedName name="reyty" localSheetId="3" hidden="1">{"via1",#N/A,TRUE,"general";"via2",#N/A,TRUE,"general";"via3",#N/A,TRUE,"general"}</definedName>
    <definedName name="reyty" localSheetId="5" hidden="1">{"via1",#N/A,TRUE,"general";"via2",#N/A,TRUE,"general";"via3",#N/A,TRUE,"general"}</definedName>
    <definedName name="reyty" hidden="1">{"via1",#N/A,TRUE,"general";"via2",#N/A,TRUE,"general";"via3",#N/A,TRUE,"general"}</definedName>
    <definedName name="reyyt" localSheetId="3" hidden="1">{"via1",#N/A,TRUE,"general";"via2",#N/A,TRUE,"general";"via3",#N/A,TRUE,"general"}</definedName>
    <definedName name="reyyt" localSheetId="5" hidden="1">{"via1",#N/A,TRUE,"general";"via2",#N/A,TRUE,"general";"via3",#N/A,TRUE,"general"}</definedName>
    <definedName name="reyyt" hidden="1">{"via1",#N/A,TRUE,"general";"via2",#N/A,TRUE,"general";"via3",#N/A,TRUE,"general"}</definedName>
    <definedName name="Rf">#REF!</definedName>
    <definedName name="rfhnhjyu" localSheetId="3" hidden="1">{"TAB1",#N/A,TRUE,"GENERAL";"TAB2",#N/A,TRUE,"GENERAL";"TAB3",#N/A,TRUE,"GENERAL";"TAB4",#N/A,TRUE,"GENERAL";"TAB5",#N/A,TRUE,"GENERAL"}</definedName>
    <definedName name="rfhnhjyu" localSheetId="5"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3" hidden="1">{"via1",#N/A,TRUE,"general";"via2",#N/A,TRUE,"general";"via3",#N/A,TRUE,"general"}</definedName>
    <definedName name="rfrf" localSheetId="5" hidden="1">{"via1",#N/A,TRUE,"general";"via2",#N/A,TRUE,"general";"via3",#N/A,TRUE,"general"}</definedName>
    <definedName name="rfrf" hidden="1">{"via1",#N/A,TRUE,"general";"via2",#N/A,TRUE,"general";"via3",#N/A,TRUE,"general"}</definedName>
    <definedName name="Rg">#REF!</definedName>
    <definedName name="rge" localSheetId="3" hidden="1">{"via1",#N/A,TRUE,"general";"via2",#N/A,TRUE,"general";"via3",#N/A,TRUE,"general"}</definedName>
    <definedName name="rge" localSheetId="5" hidden="1">{"via1",#N/A,TRUE,"general";"via2",#N/A,TRUE,"general";"via3",#N/A,TRUE,"general"}</definedName>
    <definedName name="rge" hidden="1">{"via1",#N/A,TRUE,"general";"via2",#N/A,TRUE,"general";"via3",#N/A,TRUE,"general"}</definedName>
    <definedName name="rgegg" localSheetId="3" hidden="1">{"via1",#N/A,TRUE,"general";"via2",#N/A,TRUE,"general";"via3",#N/A,TRUE,"general"}</definedName>
    <definedName name="rgegg" localSheetId="5" hidden="1">{"via1",#N/A,TRUE,"general";"via2",#N/A,TRUE,"general";"via3",#N/A,TRUE,"general"}</definedName>
    <definedName name="rgegg" hidden="1">{"via1",#N/A,TRUE,"general";"via2",#N/A,TRUE,"general";"via3",#N/A,TRUE,"general"}</definedName>
    <definedName name="Rh">#REF!</definedName>
    <definedName name="rhh" localSheetId="3" hidden="1">{"TAB1",#N/A,TRUE,"GENERAL";"TAB2",#N/A,TRUE,"GENERAL";"TAB3",#N/A,TRUE,"GENERAL";"TAB4",#N/A,TRUE,"GENERAL";"TAB5",#N/A,TRUE,"GENERAL"}</definedName>
    <definedName name="rhh" localSheetId="5" hidden="1">{"TAB1",#N/A,TRUE,"GENERAL";"TAB2",#N/A,TRUE,"GENERAL";"TAB3",#N/A,TRUE,"GENERAL";"TAB4",#N/A,TRUE,"GENERAL";"TAB5",#N/A,TRUE,"GENERAL"}</definedName>
    <definedName name="rhh" hidden="1">{"TAB1",#N/A,TRUE,"GENERAL";"TAB2",#N/A,TRUE,"GENERAL";"TAB3",#N/A,TRUE,"GENERAL";"TAB4",#N/A,TRUE,"GENERAL";"TAB5",#N/A,TRUE,"GENERAL"}</definedName>
    <definedName name="rhrtd" localSheetId="3" hidden="1">{"TAB1",#N/A,TRUE,"GENERAL";"TAB2",#N/A,TRUE,"GENERAL";"TAB3",#N/A,TRUE,"GENERAL";"TAB4",#N/A,TRUE,"GENERAL";"TAB5",#N/A,TRUE,"GENERAL"}</definedName>
    <definedName name="rhrtd" localSheetId="5" hidden="1">{"TAB1",#N/A,TRUE,"GENERAL";"TAB2",#N/A,TRUE,"GENERAL";"TAB3",#N/A,TRUE,"GENERAL";"TAB4",#N/A,TRUE,"GENERAL";"TAB5",#N/A,TRUE,"GENERAL"}</definedName>
    <definedName name="rhrtd" hidden="1">{"TAB1",#N/A,TRUE,"GENERAL";"TAB2",#N/A,TRUE,"GENERAL";"TAB3",#N/A,TRUE,"GENERAL";"TAB4",#N/A,TRUE,"GENERAL";"TAB5",#N/A,TRUE,"GENERAL"}</definedName>
    <definedName name="rhtry" localSheetId="3" hidden="1">{"TAB1",#N/A,TRUE,"GENERAL";"TAB2",#N/A,TRUE,"GENERAL";"TAB3",#N/A,TRUE,"GENERAL";"TAB4",#N/A,TRUE,"GENERAL";"TAB5",#N/A,TRUE,"GENERAL"}</definedName>
    <definedName name="rhtry" localSheetId="5"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ICO">#N/A</definedName>
    <definedName name="Ripio">#REF!</definedName>
    <definedName name="RiskInd">[228]RefTables!$K$2:$K$26</definedName>
    <definedName name="RiskRanking">[228]RefTables!$L$2:$L$26</definedName>
    <definedName name="rj" localSheetId="3" hidden="1">{"TAB1",#N/A,TRUE,"GENERAL";"TAB2",#N/A,TRUE,"GENERAL";"TAB3",#N/A,TRUE,"GENERAL";"TAB4",#N/A,TRUE,"GENERAL";"TAB5",#N/A,TRUE,"GENERAL"}</definedName>
    <definedName name="rj" localSheetId="5" hidden="1">{"TAB1",#N/A,TRUE,"GENERAL";"TAB2",#N/A,TRUE,"GENERAL";"TAB3",#N/A,TRUE,"GENERAL";"TAB4",#N/A,TRUE,"GENERAL";"TAB5",#N/A,TRUE,"GENERAL"}</definedName>
    <definedName name="rj" hidden="1">{"TAB1",#N/A,TRUE,"GENERAL";"TAB2",#N/A,TRUE,"GENERAL";"TAB3",#N/A,TRUE,"GENERAL";"TAB4",#N/A,TRUE,"GENERAL";"TAB5",#N/A,TRUE,"GENERAL"}</definedName>
    <definedName name="rjjth" localSheetId="3" hidden="1">{"TAB1",#N/A,TRUE,"GENERAL";"TAB2",#N/A,TRUE,"GENERAL";"TAB3",#N/A,TRUE,"GENERAL";"TAB4",#N/A,TRUE,"GENERAL";"TAB5",#N/A,TRUE,"GENERAL"}</definedName>
    <definedName name="rjjth" localSheetId="5" hidden="1">{"TAB1",#N/A,TRUE,"GENERAL";"TAB2",#N/A,TRUE,"GENERAL";"TAB3",#N/A,TRUE,"GENERAL";"TAB4",#N/A,TRUE,"GENERAL";"TAB5",#N/A,TRUE,"GENERAL"}</definedName>
    <definedName name="rjjth" hidden="1">{"TAB1",#N/A,TRUE,"GENERAL";"TAB2",#N/A,TRUE,"GENERAL";"TAB3",#N/A,TRUE,"GENERAL";"TAB4",#N/A,TRUE,"GENERAL";"TAB5",#N/A,TRUE,"GENERAL"}</definedName>
    <definedName name="rjy" localSheetId="3" hidden="1">{"via1",#N/A,TRUE,"general";"via2",#N/A,TRUE,"general";"via3",#N/A,TRUE,"general"}</definedName>
    <definedName name="rjy" localSheetId="5" hidden="1">{"via1",#N/A,TRUE,"general";"via2",#N/A,TRUE,"general";"via3",#N/A,TRUE,"general"}</definedName>
    <definedName name="rjy" hidden="1">{"via1",#N/A,TRUE,"general";"via2",#N/A,TRUE,"general";"via3",#N/A,TRUE,"general"}</definedName>
    <definedName name="Rk">#REF!</definedName>
    <definedName name="rkjyk" localSheetId="3" hidden="1">{"TAB1",#N/A,TRUE,"GENERAL";"TAB2",#N/A,TRUE,"GENERAL";"TAB3",#N/A,TRUE,"GENERAL";"TAB4",#N/A,TRUE,"GENERAL";"TAB5",#N/A,TRUE,"GENERAL"}</definedName>
    <definedName name="rkjyk" localSheetId="5" hidden="1">{"TAB1",#N/A,TRUE,"GENERAL";"TAB2",#N/A,TRUE,"GENERAL";"TAB3",#N/A,TRUE,"GENERAL";"TAB4",#N/A,TRUE,"GENERAL";"TAB5",#N/A,TRUE,"GENERAL"}</definedName>
    <definedName name="rkjyk" hidden="1">{"TAB1",#N/A,TRUE,"GENERAL";"TAB2",#N/A,TRUE,"GENERAL";"TAB3",#N/A,TRUE,"GENERAL";"TAB4",#N/A,TRUE,"GENERAL";"TAB5",#N/A,TRUE,"GENERAL"}</definedName>
    <definedName name="rkru" localSheetId="3" hidden="1">{"via1",#N/A,TRUE,"general";"via2",#N/A,TRUE,"general";"via3",#N/A,TRUE,"general"}</definedName>
    <definedName name="rkru" localSheetId="5" hidden="1">{"via1",#N/A,TRUE,"general";"via2",#N/A,TRUE,"general";"via3",#N/A,TRUE,"general"}</definedName>
    <definedName name="rkru" hidden="1">{"via1",#N/A,TRUE,"general";"via2",#N/A,TRUE,"general";"via3",#N/A,TRUE,"general"}</definedName>
    <definedName name="rky" localSheetId="3" hidden="1">{"TAB1",#N/A,TRUE,"GENERAL";"TAB2",#N/A,TRUE,"GENERAL";"TAB3",#N/A,TRUE,"GENERAL";"TAB4",#N/A,TRUE,"GENERAL";"TAB5",#N/A,TRUE,"GENERAL"}</definedName>
    <definedName name="rky" localSheetId="5"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mcAccount">88500</definedName>
    <definedName name="rmcCategory">"FYE996"</definedName>
    <definedName name="rmcName">"CARPRD"</definedName>
    <definedName name="RMCOptions">"*100000000000000"</definedName>
    <definedName name="RMCostOutput">#REF!</definedName>
    <definedName name="rmcPeriod">9501</definedName>
    <definedName name="Rmm">#REF!</definedName>
    <definedName name="Rn">#REF!</definedName>
    <definedName name="Rñ">#REF!</definedName>
    <definedName name="Ro">#REF!</definedName>
    <definedName name="RoA_N">[98]ASSUMPTIONS!#REF!</definedName>
    <definedName name="ROCIO" localSheetId="3">#REF!</definedName>
    <definedName name="ROCIO" localSheetId="5">#REF!</definedName>
    <definedName name="ROCIO">#REF!</definedName>
    <definedName name="rodaje">[55]lisprecios!#REF!</definedName>
    <definedName name="rolando">#REF!</definedName>
    <definedName name="Roster1">[73]Parameters!$O$30</definedName>
    <definedName name="Roster2">[73]Parameters!$P$30</definedName>
    <definedName name="Roster3">[73]Parameters!$Q$30</definedName>
    <definedName name="Roster4">[73]Parameters!$R$30</definedName>
    <definedName name="Rosters">[73]Parameters!$O$26:$R$29</definedName>
    <definedName name="Rows2Unhide" localSheetId="3" hidden="1">#REF!</definedName>
    <definedName name="Rows2Unhide" localSheetId="5" hidden="1">#REF!</definedName>
    <definedName name="Rows2Unhide" hidden="1">#REF!</definedName>
    <definedName name="Roy_price_sens">'[91]Inputs-SUMMARY'!$H$266:$BR$266</definedName>
    <definedName name="Royal_Col_Nom">[98]W_OPEX!$H$220:$AP$220</definedName>
    <definedName name="royalphalumi">[229]datosluminariasRoyAlPHa!$A:$A</definedName>
    <definedName name="Royalty_CDC_LLC">[86]Royalties!#REF!</definedName>
    <definedName name="Royalty_CZN_SA">[86]Royalties!#REF!</definedName>
    <definedName name="Royalty_total">[86]Royalties!#REF!</definedName>
    <definedName name="Rp" localSheetId="3">#REF!</definedName>
    <definedName name="Rp" localSheetId="5">#REF!</definedName>
    <definedName name="Rp">#REF!</definedName>
    <definedName name="Rq" localSheetId="3">#REF!</definedName>
    <definedName name="Rq" localSheetId="5">#REF!</definedName>
    <definedName name="Rq">#REF!</definedName>
    <definedName name="RR" localSheetId="3" hidden="1">[230]DATOS!#REF!</definedName>
    <definedName name="RR" localSheetId="5" hidden="1">[230]DATOS!#REF!</definedName>
    <definedName name="RR" hidden="1">[230]DATOS!#REF!</definedName>
    <definedName name="rrr" localSheetId="3" hidden="1">{"via1",#N/A,TRUE,"general";"via2",#N/A,TRUE,"general";"via3",#N/A,TRUE,"general"}</definedName>
    <definedName name="rrr" localSheetId="5" hidden="1">{"via1",#N/A,TRUE,"general";"via2",#N/A,TRUE,"general";"via3",#N/A,TRUE,"general"}</definedName>
    <definedName name="rrr" hidden="1">{"via1",#N/A,TRUE,"general";"via2",#N/A,TRUE,"general";"via3",#N/A,TRUE,"general"}</definedName>
    <definedName name="rrrrrb" localSheetId="3" hidden="1">{"via1",#N/A,TRUE,"general";"via2",#N/A,TRUE,"general";"via3",#N/A,TRUE,"general"}</definedName>
    <definedName name="rrrrrb" localSheetId="5" hidden="1">{"via1",#N/A,TRUE,"general";"via2",#N/A,TRUE,"general";"via3",#N/A,TRUE,"general"}</definedName>
    <definedName name="rrrrrb" hidden="1">{"via1",#N/A,TRUE,"general";"via2",#N/A,TRUE,"general";"via3",#N/A,TRUE,"general"}</definedName>
    <definedName name="rrrrrrre" localSheetId="3" hidden="1">{"TAB1",#N/A,TRUE,"GENERAL";"TAB2",#N/A,TRUE,"GENERAL";"TAB3",#N/A,TRUE,"GENERAL";"TAB4",#N/A,TRUE,"GENERAL";"TAB5",#N/A,TRUE,"GENERAL"}</definedName>
    <definedName name="rrrrrrre" localSheetId="5" hidden="1">{"TAB1",#N/A,TRUE,"GENERAL";"TAB2",#N/A,TRUE,"GENERAL";"TAB3",#N/A,TRUE,"GENERAL";"TAB4",#N/A,TRUE,"GENERAL";"TAB5",#N/A,TRUE,"GENERAL"}</definedName>
    <definedName name="rrrrrrre" hidden="1">{"TAB1",#N/A,TRUE,"GENERAL";"TAB2",#N/A,TRUE,"GENERAL";"TAB3",#N/A,TRUE,"GENERAL";"TAB4",#N/A,TRUE,"GENERAL";"TAB5",#N/A,TRUE,"GENERAL"}</definedName>
    <definedName name="rrrrrrrr">#REF!</definedName>
    <definedName name="rrrrt" localSheetId="3" hidden="1">{"via1",#N/A,TRUE,"general";"via2",#N/A,TRUE,"general";"via3",#N/A,TRUE,"general"}</definedName>
    <definedName name="rrrrt" localSheetId="5" hidden="1">{"via1",#N/A,TRUE,"general";"via2",#N/A,TRUE,"general";"via3",#N/A,TRUE,"general"}</definedName>
    <definedName name="rrrrt" hidden="1">{"via1",#N/A,TRUE,"general";"via2",#N/A,TRUE,"general";"via3",#N/A,TRUE,"general"}</definedName>
    <definedName name="Rs">#REF!</definedName>
    <definedName name="rsadf">#REF!</definedName>
    <definedName name="rsdgsd5" localSheetId="3" hidden="1">{"TAB1",#N/A,TRUE,"GENERAL";"TAB2",#N/A,TRUE,"GENERAL";"TAB3",#N/A,TRUE,"GENERAL";"TAB4",#N/A,TRUE,"GENERAL";"TAB5",#N/A,TRUE,"GENERAL"}</definedName>
    <definedName name="rsdgsd5" localSheetId="5" hidden="1">{"TAB1",#N/A,TRUE,"GENERAL";"TAB2",#N/A,TRUE,"GENERAL";"TAB3",#N/A,TRUE,"GENERAL";"TAB4",#N/A,TRUE,"GENERAL";"TAB5",#N/A,TRUE,"GENERAL"}</definedName>
    <definedName name="rsdgsd5" hidden="1">{"TAB1",#N/A,TRUE,"GENERAL";"TAB2",#N/A,TRUE,"GENERAL";"TAB3",#N/A,TRUE,"GENERAL";"TAB4",#N/A,TRUE,"GENERAL";"TAB5",#N/A,TRUE,"GENERAL"}</definedName>
    <definedName name="Rt">#REF!</definedName>
    <definedName name="rte">#REF!</definedName>
    <definedName name="rteg" localSheetId="3" hidden="1">{"via1",#N/A,TRUE,"general";"via2",#N/A,TRUE,"general";"via3",#N/A,TRUE,"general"}</definedName>
    <definedName name="rteg" localSheetId="5" hidden="1">{"via1",#N/A,TRUE,"general";"via2",#N/A,TRUE,"general";"via3",#N/A,TRUE,"general"}</definedName>
    <definedName name="rteg" hidden="1">{"via1",#N/A,TRUE,"general";"via2",#N/A,TRUE,"general";"via3",#N/A,TRUE,"general"}</definedName>
    <definedName name="rtert" localSheetId="3" hidden="1">{"TAB1",#N/A,TRUE,"GENERAL";"TAB2",#N/A,TRUE,"GENERAL";"TAB3",#N/A,TRUE,"GENERAL";"TAB4",#N/A,TRUE,"GENERAL";"TAB5",#N/A,TRUE,"GENERAL"}</definedName>
    <definedName name="rtert" localSheetId="5" hidden="1">{"TAB1",#N/A,TRUE,"GENERAL";"TAB2",#N/A,TRUE,"GENERAL";"TAB3",#N/A,TRUE,"GENERAL";"TAB4",#N/A,TRUE,"GENERAL";"TAB5",#N/A,TRUE,"GENERAL"}</definedName>
    <definedName name="rtert" hidden="1">{"TAB1",#N/A,TRUE,"GENERAL";"TAB2",#N/A,TRUE,"GENERAL";"TAB3",#N/A,TRUE,"GENERAL";"TAB4",#N/A,TRUE,"GENERAL";"TAB5",#N/A,TRUE,"GENERAL"}</definedName>
    <definedName name="rtes" localSheetId="3" hidden="1">{"via1",#N/A,TRUE,"general";"via2",#N/A,TRUE,"general";"via3",#N/A,TRUE,"general"}</definedName>
    <definedName name="rtes" localSheetId="5" hidden="1">{"via1",#N/A,TRUE,"general";"via2",#N/A,TRUE,"general";"via3",#N/A,TRUE,"general"}</definedName>
    <definedName name="rtes" hidden="1">{"via1",#N/A,TRUE,"general";"via2",#N/A,TRUE,"general";"via3",#N/A,TRUE,"general"}</definedName>
    <definedName name="rtewth" localSheetId="3" hidden="1">{"TAB1",#N/A,TRUE,"GENERAL";"TAB2",#N/A,TRUE,"GENERAL";"TAB3",#N/A,TRUE,"GENERAL";"TAB4",#N/A,TRUE,"GENERAL";"TAB5",#N/A,TRUE,"GENERAL"}</definedName>
    <definedName name="rtewth" localSheetId="5" hidden="1">{"TAB1",#N/A,TRUE,"GENERAL";"TAB2",#N/A,TRUE,"GENERAL";"TAB3",#N/A,TRUE,"GENERAL";"TAB4",#N/A,TRUE,"GENERAL";"TAB5",#N/A,TRUE,"GENERAL"}</definedName>
    <definedName name="rtewth"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5" hidden="1">{"TAB1",#N/A,TRUE,"GENERAL";"TAB2",#N/A,TRUE,"GENERAL";"TAB3",#N/A,TRUE,"GENERAL";"TAB4",#N/A,TRUE,"GENERAL";"TAB5",#N/A,TRUE,"GENERAL"}</definedName>
    <definedName name="rthjtj" hidden="1">{"TAB1",#N/A,TRUE,"GENERAL";"TAB2",#N/A,TRUE,"GENERAL";"TAB3",#N/A,TRUE,"GENERAL";"TAB4",#N/A,TRUE,"GENERAL";"TAB5",#N/A,TRUE,"GENERAL"}</definedName>
    <definedName name="rthrthg" localSheetId="3" hidden="1">{"via1",#N/A,TRUE,"general";"via2",#N/A,TRUE,"general";"via3",#N/A,TRUE,"general"}</definedName>
    <definedName name="rthrthg" localSheetId="5" hidden="1">{"via1",#N/A,TRUE,"general";"via2",#N/A,TRUE,"general";"via3",#N/A,TRUE,"general"}</definedName>
    <definedName name="rthrthg" hidden="1">{"via1",#N/A,TRUE,"general";"via2",#N/A,TRUE,"general";"via3",#N/A,TRUE,"general"}</definedName>
    <definedName name="rthtrh" localSheetId="3" hidden="1">{"via1",#N/A,TRUE,"general";"via2",#N/A,TRUE,"general";"via3",#N/A,TRUE,"general"}</definedName>
    <definedName name="rthtrh" localSheetId="5" hidden="1">{"via1",#N/A,TRUE,"general";"via2",#N/A,TRUE,"general";"via3",#N/A,TRUE,"general"}</definedName>
    <definedName name="rthtrh" hidden="1">{"via1",#N/A,TRUE,"general";"via2",#N/A,TRUE,"general";"via3",#N/A,TRUE,"general"}</definedName>
    <definedName name="rtkk" localSheetId="3" hidden="1">{"via1",#N/A,TRUE,"general";"via2",#N/A,TRUE,"general";"via3",#N/A,TRUE,"general"}</definedName>
    <definedName name="rtkk" localSheetId="5" hidden="1">{"via1",#N/A,TRUE,"general";"via2",#N/A,TRUE,"general";"via3",#N/A,TRUE,"general"}</definedName>
    <definedName name="rtkk" hidden="1">{"via1",#N/A,TRUE,"general";"via2",#N/A,TRUE,"general";"via3",#N/A,TRUE,"general"}</definedName>
    <definedName name="rttthy" localSheetId="3" hidden="1">{"via1",#N/A,TRUE,"general";"via2",#N/A,TRUE,"general";"via3",#N/A,TRUE,"general"}</definedName>
    <definedName name="rttthy" localSheetId="5" hidden="1">{"via1",#N/A,TRUE,"general";"via2",#N/A,TRUE,"general";"via3",#N/A,TRUE,"general"}</definedName>
    <definedName name="rttthy" hidden="1">{"via1",#N/A,TRUE,"general";"via2",#N/A,TRUE,"general";"via3",#N/A,TRUE,"general"}</definedName>
    <definedName name="rtu" localSheetId="3" hidden="1">{"via1",#N/A,TRUE,"general";"via2",#N/A,TRUE,"general";"via3",#N/A,TRUE,"general"}</definedName>
    <definedName name="rtu" localSheetId="5" hidden="1">{"via1",#N/A,TRUE,"general";"via2",#N/A,TRUE,"general";"via3",#N/A,TRUE,"general"}</definedName>
    <definedName name="rtu" hidden="1">{"via1",#N/A,TRUE,"general";"via2",#N/A,TRUE,"general";"via3",#N/A,TRUE,"general"}</definedName>
    <definedName name="rtug" localSheetId="3" hidden="1">{"TAB1",#N/A,TRUE,"GENERAL";"TAB2",#N/A,TRUE,"GENERAL";"TAB3",#N/A,TRUE,"GENERAL";"TAB4",#N/A,TRUE,"GENERAL";"TAB5",#N/A,TRUE,"GENERAL"}</definedName>
    <definedName name="rtug" localSheetId="5" hidden="1">{"TAB1",#N/A,TRUE,"GENERAL";"TAB2",#N/A,TRUE,"GENERAL";"TAB3",#N/A,TRUE,"GENERAL";"TAB4",#N/A,TRUE,"GENERAL";"TAB5",#N/A,TRUE,"GENERAL"}</definedName>
    <definedName name="rtug"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5" hidden="1">{"TAB1",#N/A,TRUE,"GENERAL";"TAB2",#N/A,TRUE,"GENERAL";"TAB3",#N/A,TRUE,"GENERAL";"TAB4",#N/A,TRUE,"GENERAL";"TAB5",#N/A,TRUE,"GENERAL"}</definedName>
    <definedName name="rtugsd" hidden="1">{"TAB1",#N/A,TRUE,"GENERAL";"TAB2",#N/A,TRUE,"GENERAL";"TAB3",#N/A,TRUE,"GENERAL";"TAB4",#N/A,TRUE,"GENERAL";"TAB5",#N/A,TRUE,"GENERAL"}</definedName>
    <definedName name="rturtu" localSheetId="3" hidden="1">{"via1",#N/A,TRUE,"general";"via2",#N/A,TRUE,"general";"via3",#N/A,TRUE,"general"}</definedName>
    <definedName name="rturtu" localSheetId="5" hidden="1">{"via1",#N/A,TRUE,"general";"via2",#N/A,TRUE,"general";"via3",#N/A,TRUE,"general"}</definedName>
    <definedName name="rturtu" hidden="1">{"via1",#N/A,TRUE,"general";"via2",#N/A,TRUE,"general";"via3",#N/A,TRUE,"general"}</definedName>
    <definedName name="rturu" localSheetId="3" hidden="1">{"via1",#N/A,TRUE,"general";"via2",#N/A,TRUE,"general";"via3",#N/A,TRUE,"general"}</definedName>
    <definedName name="rturu" localSheetId="5" hidden="1">{"via1",#N/A,TRUE,"general";"via2",#N/A,TRUE,"general";"via3",#N/A,TRUE,"general"}</definedName>
    <definedName name="rturu" hidden="1">{"via1",#N/A,TRUE,"general";"via2",#N/A,TRUE,"general";"via3",#N/A,TRUE,"general"}</definedName>
    <definedName name="rtut" localSheetId="3" hidden="1">{"via1",#N/A,TRUE,"general";"via2",#N/A,TRUE,"general";"via3",#N/A,TRUE,"general"}</definedName>
    <definedName name="rtut" localSheetId="5" hidden="1">{"via1",#N/A,TRUE,"general";"via2",#N/A,TRUE,"general";"via3",#N/A,TRUE,"general"}</definedName>
    <definedName name="rtut" hidden="1">{"via1",#N/A,TRUE,"general";"via2",#N/A,TRUE,"general";"via3",#N/A,TRUE,"general"}</definedName>
    <definedName name="rtutru" localSheetId="3" hidden="1">{"via1",#N/A,TRUE,"general";"via2",#N/A,TRUE,"general";"via3",#N/A,TRUE,"general"}</definedName>
    <definedName name="rtutru" localSheetId="5" hidden="1">{"via1",#N/A,TRUE,"general";"via2",#N/A,TRUE,"general";"via3",#N/A,TRUE,"general"}</definedName>
    <definedName name="rtutru" hidden="1">{"via1",#N/A,TRUE,"general";"via2",#N/A,TRUE,"general";"via3",#N/A,TRUE,"general"}</definedName>
    <definedName name="rtuy" localSheetId="3" hidden="1">{"via1",#N/A,TRUE,"general";"via2",#N/A,TRUE,"general";"via3",#N/A,TRUE,"general"}</definedName>
    <definedName name="rtuy" localSheetId="5" hidden="1">{"via1",#N/A,TRUE,"general";"via2",#N/A,TRUE,"general";"via3",#N/A,TRUE,"general"}</definedName>
    <definedName name="rtuy" hidden="1">{"via1",#N/A,TRUE,"general";"via2",#N/A,TRUE,"general";"via3",#N/A,TRUE,"general"}</definedName>
    <definedName name="rty">#REF!</definedName>
    <definedName name="RTYHJHERTH">#REF!</definedName>
    <definedName name="rtyhr" localSheetId="3" hidden="1">{"TAB1",#N/A,TRUE,"GENERAL";"TAB2",#N/A,TRUE,"GENERAL";"TAB3",#N/A,TRUE,"GENERAL";"TAB4",#N/A,TRUE,"GENERAL";"TAB5",#N/A,TRUE,"GENERAL"}</definedName>
    <definedName name="rtyhr" localSheetId="5" hidden="1">{"TAB1",#N/A,TRUE,"GENERAL";"TAB2",#N/A,TRUE,"GENERAL";"TAB3",#N/A,TRUE,"GENERAL";"TAB4",#N/A,TRUE,"GENERAL";"TAB5",#N/A,TRUE,"GENERAL"}</definedName>
    <definedName name="rtyhr" hidden="1">{"TAB1",#N/A,TRUE,"GENERAL";"TAB2",#N/A,TRUE,"GENERAL";"TAB3",#N/A,TRUE,"GENERAL";"TAB4",#N/A,TRUE,"GENERAL";"TAB5",#N/A,TRUE,"GENERAL"}</definedName>
    <definedName name="rtym" localSheetId="3" hidden="1">{"via1",#N/A,TRUE,"general";"via2",#N/A,TRUE,"general";"via3",#N/A,TRUE,"general"}</definedName>
    <definedName name="rtym" localSheetId="5" hidden="1">{"via1",#N/A,TRUE,"general";"via2",#N/A,TRUE,"general";"via3",#N/A,TRUE,"general"}</definedName>
    <definedName name="rtym" hidden="1">{"via1",#N/A,TRUE,"general";"via2",#N/A,TRUE,"general";"via3",#N/A,TRUE,"general"}</definedName>
    <definedName name="rtyrey" localSheetId="3" hidden="1">{"TAB1",#N/A,TRUE,"GENERAL";"TAB2",#N/A,TRUE,"GENERAL";"TAB3",#N/A,TRUE,"GENERAL";"TAB4",#N/A,TRUE,"GENERAL";"TAB5",#N/A,TRUE,"GENERAL"}</definedName>
    <definedName name="rtyrey" localSheetId="5" hidden="1">{"TAB1",#N/A,TRUE,"GENERAL";"TAB2",#N/A,TRUE,"GENERAL";"TAB3",#N/A,TRUE,"GENERAL";"TAB4",#N/A,TRUE,"GENERAL";"TAB5",#N/A,TRUE,"GENERAL"}</definedName>
    <definedName name="rtyrey" hidden="1">{"TAB1",#N/A,TRUE,"GENERAL";"TAB2",#N/A,TRUE,"GENERAL";"TAB3",#N/A,TRUE,"GENERAL";"TAB4",#N/A,TRUE,"GENERAL";"TAB5",#N/A,TRUE,"GENERAL"}</definedName>
    <definedName name="rtyrh" localSheetId="3" hidden="1">{"via1",#N/A,TRUE,"general";"via2",#N/A,TRUE,"general";"via3",#N/A,TRUE,"general"}</definedName>
    <definedName name="rtyrh" localSheetId="5" hidden="1">{"via1",#N/A,TRUE,"general";"via2",#N/A,TRUE,"general";"via3",#N/A,TRUE,"general"}</definedName>
    <definedName name="rtyrh" hidden="1">{"via1",#N/A,TRUE,"general";"via2",#N/A,TRUE,"general";"via3",#N/A,TRUE,"general"}</definedName>
    <definedName name="RTYRTY" localSheetId="3" hidden="1">{"via1",#N/A,TRUE,"general";"via2",#N/A,TRUE,"general";"via3",#N/A,TRUE,"general"}</definedName>
    <definedName name="RTYRTY" localSheetId="5" hidden="1">{"via1",#N/A,TRUE,"general";"via2",#N/A,TRUE,"general";"via3",#N/A,TRUE,"general"}</definedName>
    <definedName name="RTYRTY" hidden="1">{"via1",#N/A,TRUE,"general";"via2",#N/A,TRUE,"general";"via3",#N/A,TRUE,"general"}</definedName>
    <definedName name="rtyt" localSheetId="3" hidden="1">{"TAB1",#N/A,TRUE,"GENERAL";"TAB2",#N/A,TRUE,"GENERAL";"TAB3",#N/A,TRUE,"GENERAL";"TAB4",#N/A,TRUE,"GENERAL";"TAB5",#N/A,TRUE,"GENERAL"}</definedName>
    <definedName name="rtyt" localSheetId="5" hidden="1">{"TAB1",#N/A,TRUE,"GENERAL";"TAB2",#N/A,TRUE,"GENERAL";"TAB3",#N/A,TRUE,"GENERAL";"TAB4",#N/A,TRUE,"GENERAL";"TAB5",#N/A,TRUE,"GENERAL"}</definedName>
    <definedName name="rtyt" hidden="1">{"TAB1",#N/A,TRUE,"GENERAL";"TAB2",#N/A,TRUE,"GENERAL";"TAB3",#N/A,TRUE,"GENERAL";"TAB4",#N/A,TRUE,"GENERAL";"TAB5",#N/A,TRUE,"GENERAL"}</definedName>
    <definedName name="rtytry" localSheetId="3" hidden="1">{"via1",#N/A,TRUE,"general";"via2",#N/A,TRUE,"general";"via3",#N/A,TRUE,"general"}</definedName>
    <definedName name="rtytry" localSheetId="5" hidden="1">{"via1",#N/A,TRUE,"general";"via2",#N/A,TRUE,"general";"via3",#N/A,TRUE,"general"}</definedName>
    <definedName name="rtytry" hidden="1">{"via1",#N/A,TRUE,"general";"via2",#N/A,TRUE,"general";"via3",#N/A,TRUE,"general"}</definedName>
    <definedName name="rueda">[55]lisprecios!#REF!</definedName>
    <definedName name="ruru" localSheetId="3" hidden="1">{"TAB1",#N/A,TRUE,"GENERAL";"TAB2",#N/A,TRUE,"GENERAL";"TAB3",#N/A,TRUE,"GENERAL";"TAB4",#N/A,TRUE,"GENERAL";"TAB5",#N/A,TRUE,"GENERAL"}</definedName>
    <definedName name="ruru" localSheetId="5" hidden="1">{"TAB1",#N/A,TRUE,"GENERAL";"TAB2",#N/A,TRUE,"GENERAL";"TAB3",#N/A,TRUE,"GENERAL";"TAB4",#N/A,TRUE,"GENERAL";"TAB5",#N/A,TRUE,"GENERAL"}</definedName>
    <definedName name="ruru" hidden="1">{"TAB1",#N/A,TRUE,"GENERAL";"TAB2",#N/A,TRUE,"GENERAL";"TAB3",#N/A,TRUE,"GENERAL";"TAB4",#N/A,TRUE,"GENERAL";"TAB5",#N/A,TRUE,"GENERAL"}</definedName>
    <definedName name="RUTA" localSheetId="4">DATE(YEAR([0]!Loan_Start),MONTH([0]!Loan_Start)+Payment_Number,DAY([0]!Loan_Start))</definedName>
    <definedName name="RUTA" localSheetId="2">DATE(YEAR([0]!Loan_Start),MONTH([0]!Loan_Start)+Payment_Number,DAY([0]!Loan_Start))</definedName>
    <definedName name="RUTA" localSheetId="3">DATE(YEAR([0]!Loan_Start),MONTH([0]!Loan_Start)+Payment_Number,DAY([0]!Loan_Start))</definedName>
    <definedName name="RUTA" localSheetId="5">DATE(YEAR([0]!Loan_Start),MONTH([0]!Loan_Start)+Payment_Number,DAY([0]!Loan_Start))</definedName>
    <definedName name="RUTA">DATE(YEAR([0]!Loan_Start),MONTH([0]!Loan_Start)+Payment_Number,DAY([0]!Loan_Start))</definedName>
    <definedName name="rutu" localSheetId="3" hidden="1">{"via1",#N/A,TRUE,"general";"via2",#N/A,TRUE,"general";"via3",#N/A,TRUE,"general"}</definedName>
    <definedName name="rutu" localSheetId="5" hidden="1">{"via1",#N/A,TRUE,"general";"via2",#N/A,TRUE,"general";"via3",#N/A,TRUE,"general"}</definedName>
    <definedName name="rutu" hidden="1">{"via1",#N/A,TRUE,"general";"via2",#N/A,TRUE,"general";"via3",#N/A,TRUE,"general"}</definedName>
    <definedName name="Rv">#REF!</definedName>
    <definedName name="RVS">#REF!</definedName>
    <definedName name="Rw">#REF!</definedName>
    <definedName name="rwt" localSheetId="3" hidden="1">{"via1",#N/A,TRUE,"general";"via2",#N/A,TRUE,"general";"via3",#N/A,TRUE,"general"}</definedName>
    <definedName name="rwt" localSheetId="5" hidden="1">{"via1",#N/A,TRUE,"general";"via2",#N/A,TRUE,"general";"via3",#N/A,TRUE,"general"}</definedName>
    <definedName name="rwt" hidden="1">{"via1",#N/A,TRUE,"general";"via2",#N/A,TRUE,"general";"via3",#N/A,TRUE,"general"}</definedName>
    <definedName name="Rwvu.oil." hidden="1">'[113]59y22%'!$BA$1:$BA$65536,'[113]59y22%'!#REF!</definedName>
    <definedName name="Rwvu.oilgasagua." hidden="1">'[113]59y22%'!$B$1:$AT$65536,'[113]59y22%'!$BA$1:$BA$65536</definedName>
    <definedName name="Rx" localSheetId="3">#REF!</definedName>
    <definedName name="Rx" localSheetId="5">#REF!</definedName>
    <definedName name="Rx">#REF!</definedName>
    <definedName name="Ry" localSheetId="3">#REF!</definedName>
    <definedName name="Ry" localSheetId="5">#REF!</definedName>
    <definedName name="Ry">#REF!</definedName>
    <definedName name="ryeryb" localSheetId="3" hidden="1">{"TAB1",#N/A,TRUE,"GENERAL";"TAB2",#N/A,TRUE,"GENERAL";"TAB3",#N/A,TRUE,"GENERAL";"TAB4",#N/A,TRUE,"GENERAL";"TAB5",#N/A,TRUE,"GENERAL"}</definedName>
    <definedName name="ryeryb" localSheetId="5" hidden="1">{"TAB1",#N/A,TRUE,"GENERAL";"TAB2",#N/A,TRUE,"GENERAL";"TAB3",#N/A,TRUE,"GENERAL";"TAB4",#N/A,TRUE,"GENERAL";"TAB5",#N/A,TRUE,"GENERAL"}</definedName>
    <definedName name="ryeryb" hidden="1">{"TAB1",#N/A,TRUE,"GENERAL";"TAB2",#N/A,TRUE,"GENERAL";"TAB3",#N/A,TRUE,"GENERAL";"TAB4",#N/A,TRUE,"GENERAL";"TAB5",#N/A,TRUE,"GENERAL"}</definedName>
    <definedName name="rytrsdg" localSheetId="3" hidden="1">{"via1",#N/A,TRUE,"general";"via2",#N/A,TRUE,"general";"via3",#N/A,TRUE,"general"}</definedName>
    <definedName name="rytrsdg" localSheetId="5" hidden="1">{"via1",#N/A,TRUE,"general";"via2",#N/A,TRUE,"general";"via3",#N/A,TRUE,"general"}</definedName>
    <definedName name="rytrsdg" hidden="1">{"via1",#N/A,TRUE,"general";"via2",#N/A,TRUE,"general";"via3",#N/A,TRUE,"general"}</definedName>
    <definedName name="RYUKEDKYSTJR">#REF!</definedName>
    <definedName name="RYUKIRETYKIRTYU">#REF!</definedName>
    <definedName name="Rz">#REF!</definedName>
    <definedName name="S">#REF!</definedName>
    <definedName name="Sa">#REF!</definedName>
    <definedName name="saa" localSheetId="3" hidden="1">{"via1",#N/A,TRUE,"general";"via2",#N/A,TRUE,"general";"via3",#N/A,TRUE,"general"}</definedName>
    <definedName name="saa" localSheetId="5" hidden="1">{"via1",#N/A,TRUE,"general";"via2",#N/A,TRUE,"general";"via3",#N/A,TRUE,"general"}</definedName>
    <definedName name="saa" hidden="1">{"via1",#N/A,TRUE,"general";"via2",#N/A,TRUE,"general";"via3",#N/A,TRUE,"general"}</definedName>
    <definedName name="sac">#REF!</definedName>
    <definedName name="sac1a">'[231]RESUMEN CMA'!$B$39</definedName>
    <definedName name="saca">'[34]RESUMEN CMA'!$B$39</definedName>
    <definedName name="SAD" localSheetId="3" hidden="1">{"via1",#N/A,TRUE,"general";"via2",#N/A,TRUE,"general";"via3",#N/A,TRUE,"general"}</definedName>
    <definedName name="SAD" localSheetId="5" hidden="1">{"via1",#N/A,TRUE,"general";"via2",#N/A,TRUE,"general";"via3",#N/A,TRUE,"general"}</definedName>
    <definedName name="SAD" hidden="1">{"via1",#N/A,TRUE,"general";"via2",#N/A,TRUE,"general";"via3",#N/A,TRUE,"general"}</definedName>
    <definedName name="SADASDFSDF">#REF!</definedName>
    <definedName name="SADF" localSheetId="3" hidden="1">{"via1",#N/A,TRUE,"general";"via2",#N/A,TRUE,"general";"via3",#N/A,TRUE,"general"}</definedName>
    <definedName name="SADF" localSheetId="5" hidden="1">{"via1",#N/A,TRUE,"general";"via2",#N/A,TRUE,"general";"via3",#N/A,TRUE,"general"}</definedName>
    <definedName name="SADF" hidden="1">{"via1",#N/A,TRUE,"general";"via2",#N/A,TRUE,"general";"via3",#N/A,TRUE,"general"}</definedName>
    <definedName name="sadff" localSheetId="3" hidden="1">{"TAB1",#N/A,TRUE,"GENERAL";"TAB2",#N/A,TRUE,"GENERAL";"TAB3",#N/A,TRUE,"GENERAL";"TAB4",#N/A,TRUE,"GENERAL";"TAB5",#N/A,TRUE,"GENERAL"}</definedName>
    <definedName name="sadff" localSheetId="5" hidden="1">{"TAB1",#N/A,TRUE,"GENERAL";"TAB2",#N/A,TRUE,"GENERAL";"TAB3",#N/A,TRUE,"GENERAL";"TAB4",#N/A,TRUE,"GENERAL";"TAB5",#N/A,TRUE,"GENERAL"}</definedName>
    <definedName name="sadff" hidden="1">{"TAB1",#N/A,TRUE,"GENERAL";"TAB2",#N/A,TRUE,"GENERAL";"TAB3",#N/A,TRUE,"GENERAL";"TAB4",#N/A,TRUE,"GENERAL";"TAB5",#N/A,TRUE,"GENERAL"}</definedName>
    <definedName name="sadfo" localSheetId="3" hidden="1">{"via1",#N/A,TRUE,"general";"via2",#N/A,TRUE,"general";"via3",#N/A,TRUE,"general"}</definedName>
    <definedName name="sadfo" localSheetId="5" hidden="1">{"via1",#N/A,TRUE,"general";"via2",#N/A,TRUE,"general";"via3",#N/A,TRUE,"general"}</definedName>
    <definedName name="sadfo" hidden="1">{"via1",#N/A,TRUE,"general";"via2",#N/A,TRUE,"general";"via3",#N/A,TRUE,"general"}</definedName>
    <definedName name="safdp" localSheetId="3" hidden="1">{"TAB1",#N/A,TRUE,"GENERAL";"TAB2",#N/A,TRUE,"GENERAL";"TAB3",#N/A,TRUE,"GENERAL";"TAB4",#N/A,TRUE,"GENERAL";"TAB5",#N/A,TRUE,"GENERAL"}</definedName>
    <definedName name="safdp" localSheetId="5" hidden="1">{"TAB1",#N/A,TRUE,"GENERAL";"TAB2",#N/A,TRUE,"GENERAL";"TAB3",#N/A,TRUE,"GENERAL";"TAB4",#N/A,TRUE,"GENERAL";"TAB5",#N/A,TRUE,"GENERAL"}</definedName>
    <definedName name="safdp" hidden="1">{"TAB1",#N/A,TRUE,"GENERAL";"TAB2",#N/A,TRUE,"GENERAL";"TAB3",#N/A,TRUE,"GENERAL";"TAB4",#N/A,TRUE,"GENERAL";"TAB5",#N/A,TRUE,"GENERAL"}</definedName>
    <definedName name="Salarios">[110]Salarios!$A$14:$P$23</definedName>
    <definedName name="SALAZAR" localSheetId="3">#REF!</definedName>
    <definedName name="SALAZAR" localSheetId="5">#REF!</definedName>
    <definedName name="SALAZAR">#REF!</definedName>
    <definedName name="Saldo_Capital" localSheetId="3">#REF!</definedName>
    <definedName name="Saldo_Capital" localSheetId="5">#REF!</definedName>
    <definedName name="Saldo_Capital">#REF!</definedName>
    <definedName name="SalMinimo">[60]BASES!$E$41</definedName>
    <definedName name="sanitario">[109]lisprecios!$D$35</definedName>
    <definedName name="sasa">'[6]CALCULO POI'!#REF!</definedName>
    <definedName name="Sb" localSheetId="3">#REF!</definedName>
    <definedName name="Sb" localSheetId="5">#REF!</definedName>
    <definedName name="Sb">#REF!</definedName>
    <definedName name="sbe" localSheetId="3">#REF!</definedName>
    <definedName name="sbe" localSheetId="5">#REF!</definedName>
    <definedName name="sbe">#REF!</definedName>
    <definedName name="Sbf">[23]CALCULO!$E$61</definedName>
    <definedName name="sbgfbgdr" localSheetId="3" hidden="1">{"via1",#N/A,TRUE,"general";"via2",#N/A,TRUE,"general";"via3",#N/A,TRUE,"general"}</definedName>
    <definedName name="sbgfbgdr" localSheetId="5" hidden="1">{"via1",#N/A,TRUE,"general";"via2",#N/A,TRUE,"general";"via3",#N/A,TRUE,"general"}</definedName>
    <definedName name="sbgfbgdr" hidden="1">{"via1",#N/A,TRUE,"general";"via2",#N/A,TRUE,"general";"via3",#N/A,TRUE,"general"}</definedName>
    <definedName name="sbrbasa">[209]mater!$D$29</definedName>
    <definedName name="Sc" localSheetId="3">#REF!</definedName>
    <definedName name="Sc" localSheetId="5">#REF!</definedName>
    <definedName name="Sc">#REF!</definedName>
    <definedName name="Sched_Pay" localSheetId="3">#REF!</definedName>
    <definedName name="Sched_Pay" localSheetId="5">#REF!</definedName>
    <definedName name="Sched_Pay">#REF!</definedName>
    <definedName name="Scheduled_Extra_Payments" localSheetId="3">#REF!</definedName>
    <definedName name="Scheduled_Extra_Payments" localSheetId="5">#REF!</definedName>
    <definedName name="Scheduled_Extra_Payments">#REF!</definedName>
    <definedName name="Scheduled_Interest_Rate">#REF!</definedName>
    <definedName name="Scheduled_Monthly_Payment">#REF!</definedName>
    <definedName name="SContLab">#REF!</definedName>
    <definedName name="SContParts">#REF!</definedName>
    <definedName name="scope">#REF!</definedName>
    <definedName name="scope1">'[71]REF - Listas'!$D$32:$D$38</definedName>
    <definedName name="sd" localSheetId="3"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sd" localSheetId="5"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sd"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sdaf" localSheetId="3" hidden="1">{"via1",#N/A,TRUE,"general";"via2",#N/A,TRUE,"general";"via3",#N/A,TRUE,"general"}</definedName>
    <definedName name="sdaf" localSheetId="5" hidden="1">{"via1",#N/A,TRUE,"general";"via2",#N/A,TRUE,"general";"via3",#N/A,TRUE,"general"}</definedName>
    <definedName name="sdaf" hidden="1">{"via1",#N/A,TRUE,"general";"via2",#N/A,TRUE,"general";"via3",#N/A,TRUE,"general"}</definedName>
    <definedName name="sdas" localSheetId="3" hidden="1">{"via1",#N/A,TRUE,"general";"via2",#N/A,TRUE,"general";"via3",#N/A,TRUE,"general"}</definedName>
    <definedName name="sdas" localSheetId="5" hidden="1">{"via1",#N/A,TRUE,"general";"via2",#N/A,TRUE,"general";"via3",#N/A,TRUE,"general"}</definedName>
    <definedName name="sdas" hidden="1">{"via1",#N/A,TRUE,"general";"via2",#N/A,TRUE,"general";"via3",#N/A,TRUE,"general"}</definedName>
    <definedName name="sdasdf" localSheetId="3" hidden="1">{"via1",#N/A,TRUE,"general";"via2",#N/A,TRUE,"general";"via3",#N/A,TRUE,"general"}</definedName>
    <definedName name="sdasdf" localSheetId="5" hidden="1">{"via1",#N/A,TRUE,"general";"via2",#N/A,TRUE,"general";"via3",#N/A,TRUE,"general"}</definedName>
    <definedName name="sdasdf" hidden="1">{"via1",#N/A,TRUE,"general";"via2",#N/A,TRUE,"general";"via3",#N/A,TRUE,"general"}</definedName>
    <definedName name="SDCDSCT" localSheetId="3" hidden="1">{"TAB1",#N/A,TRUE,"GENERAL";"TAB2",#N/A,TRUE,"GENERAL";"TAB3",#N/A,TRUE,"GENERAL";"TAB4",#N/A,TRUE,"GENERAL";"TAB5",#N/A,TRUE,"GENERAL"}</definedName>
    <definedName name="SDCDSCT" localSheetId="5" hidden="1">{"TAB1",#N/A,TRUE,"GENERAL";"TAB2",#N/A,TRUE,"GENERAL";"TAB3",#N/A,TRUE,"GENERAL";"TAB4",#N/A,TRUE,"GENERAL";"TAB5",#N/A,TRUE,"GENERAL"}</definedName>
    <definedName name="SDCDSCT" hidden="1">{"TAB1",#N/A,TRUE,"GENERAL";"TAB2",#N/A,TRUE,"GENERAL";"TAB3",#N/A,TRUE,"GENERAL";"TAB4",#N/A,TRUE,"GENERAL";"TAB5",#N/A,TRUE,"GENERAL"}</definedName>
    <definedName name="SDDSAFF" localSheetId="3" hidden="1">{#N/A,#N/A,TRUE,"1842CWN0"}</definedName>
    <definedName name="SDDSAFF" localSheetId="5" hidden="1">{#N/A,#N/A,TRUE,"1842CWN0"}</definedName>
    <definedName name="SDDSAFF" hidden="1">{#N/A,#N/A,TRUE,"1842CWN0"}</definedName>
    <definedName name="SDE">#REF!</definedName>
    <definedName name="sdf">#REF!</definedName>
    <definedName name="SDFCE" localSheetId="3" hidden="1">{"TAB1",#N/A,TRUE,"GENERAL";"TAB2",#N/A,TRUE,"GENERAL";"TAB3",#N/A,TRUE,"GENERAL";"TAB4",#N/A,TRUE,"GENERAL";"TAB5",#N/A,TRUE,"GENERAL"}</definedName>
    <definedName name="SDFCE" localSheetId="5" hidden="1">{"TAB1",#N/A,TRUE,"GENERAL";"TAB2",#N/A,TRUE,"GENERAL";"TAB3",#N/A,TRUE,"GENERAL";"TAB4",#N/A,TRUE,"GENERAL";"TAB5",#N/A,TRUE,"GENERAL"}</definedName>
    <definedName name="SDFCE" hidden="1">{"TAB1",#N/A,TRUE,"GENERAL";"TAB2",#N/A,TRUE,"GENERAL";"TAB3",#N/A,TRUE,"GENERAL";"TAB4",#N/A,TRUE,"GENERAL";"TAB5",#N/A,TRUE,"GENERAL"}</definedName>
    <definedName name="sdfd" localSheetId="3" hidden="1">{"via1",#N/A,TRUE,"general";"via2",#N/A,TRUE,"general";"via3",#N/A,TRUE,"general"}</definedName>
    <definedName name="sdfd" localSheetId="5" hidden="1">{"via1",#N/A,TRUE,"general";"via2",#N/A,TRUE,"general";"via3",#N/A,TRUE,"general"}</definedName>
    <definedName name="sdfd" hidden="1">{"via1",#N/A,TRUE,"general";"via2",#N/A,TRUE,"general";"via3",#N/A,TRUE,"general"}</definedName>
    <definedName name="SDFDG" localSheetId="3" hidden="1">{#N/A,#N/A,TRUE,"1842CWN0"}</definedName>
    <definedName name="SDFDG" localSheetId="5" hidden="1">{#N/A,#N/A,TRUE,"1842CWN0"}</definedName>
    <definedName name="SDFDG" hidden="1">{#N/A,#N/A,TRUE,"1842CWN0"}</definedName>
    <definedName name="sdfds" localSheetId="3" hidden="1">{"via1",#N/A,TRUE,"general";"via2",#N/A,TRUE,"general";"via3",#N/A,TRUE,"general"}</definedName>
    <definedName name="sdfds" localSheetId="5" hidden="1">{"via1",#N/A,TRUE,"general";"via2",#N/A,TRUE,"general";"via3",#N/A,TRUE,"general"}</definedName>
    <definedName name="sdfds" hidden="1">{"via1",#N/A,TRUE,"general";"via2",#N/A,TRUE,"general";"via3",#N/A,TRUE,"general"}</definedName>
    <definedName name="SDFDSO" localSheetId="3" hidden="1">{"via1",#N/A,TRUE,"general";"via2",#N/A,TRUE,"general";"via3",#N/A,TRUE,"general"}</definedName>
    <definedName name="SDFDSO" localSheetId="5" hidden="1">{"via1",#N/A,TRUE,"general";"via2",#N/A,TRUE,"general";"via3",#N/A,TRUE,"general"}</definedName>
    <definedName name="SDFDSO" hidden="1">{"via1",#N/A,TRUE,"general";"via2",#N/A,TRUE,"general";"via3",#N/A,TRUE,"general"}</definedName>
    <definedName name="sdfdstp" localSheetId="3" hidden="1">{"TAB1",#N/A,TRUE,"GENERAL";"TAB2",#N/A,TRUE,"GENERAL";"TAB3",#N/A,TRUE,"GENERAL";"TAB4",#N/A,TRUE,"GENERAL";"TAB5",#N/A,TRUE,"GENERAL"}</definedName>
    <definedName name="sdfdstp" localSheetId="5" hidden="1">{"TAB1",#N/A,TRUE,"GENERAL";"TAB2",#N/A,TRUE,"GENERAL";"TAB3",#N/A,TRUE,"GENERAL";"TAB4",#N/A,TRUE,"GENERAL";"TAB5",#N/A,TRUE,"GENERAL"}</definedName>
    <definedName name="sdfdstp" hidden="1">{"TAB1",#N/A,TRUE,"GENERAL";"TAB2",#N/A,TRUE,"GENERAL";"TAB3",#N/A,TRUE,"GENERAL";"TAB4",#N/A,TRUE,"GENERAL";"TAB5",#N/A,TRUE,"GENERAL"}</definedName>
    <definedName name="sdfdxf">#REF!</definedName>
    <definedName name="SDFEO" localSheetId="3" hidden="1">{"via1",#N/A,TRUE,"general";"via2",#N/A,TRUE,"general";"via3",#N/A,TRUE,"general"}</definedName>
    <definedName name="SDFEO" localSheetId="5" hidden="1">{"via1",#N/A,TRUE,"general";"via2",#N/A,TRUE,"general";"via3",#N/A,TRUE,"general"}</definedName>
    <definedName name="SDFEO" hidden="1">{"via1",#N/A,TRUE,"general";"via2",#N/A,TRUE,"general";"via3",#N/A,TRUE,"general"}</definedName>
    <definedName name="sdfg" localSheetId="3" hidden="1">{"TAB1",#N/A,TRUE,"GENERAL";"TAB2",#N/A,TRUE,"GENERAL";"TAB3",#N/A,TRUE,"GENERAL";"TAB4",#N/A,TRUE,"GENERAL";"TAB5",#N/A,TRUE,"GENERAL"}</definedName>
    <definedName name="sdfg" localSheetId="5" hidden="1">{"TAB1",#N/A,TRUE,"GENERAL";"TAB2",#N/A,TRUE,"GENERAL";"TAB3",#N/A,TRUE,"GENERAL";"TAB4",#N/A,TRUE,"GENERAL";"TAB5",#N/A,TRUE,"GENERAL"}</definedName>
    <definedName name="sdfg" hidden="1">{"TAB1",#N/A,TRUE,"GENERAL";"TAB2",#N/A,TRUE,"GENERAL";"TAB3",#N/A,TRUE,"GENERAL";"TAB4",#N/A,TRUE,"GENERAL";"TAB5",#N/A,TRUE,"GENERAL"}</definedName>
    <definedName name="sdfgdsfk" localSheetId="3" hidden="1">{"via1",#N/A,TRUE,"general";"via2",#N/A,TRUE,"general";"via3",#N/A,TRUE,"general"}</definedName>
    <definedName name="sdfgdsfk" localSheetId="5" hidden="1">{"via1",#N/A,TRUE,"general";"via2",#N/A,TRUE,"general";"via3",#N/A,TRUE,"general"}</definedName>
    <definedName name="sdfgdsfk" hidden="1">{"via1",#N/A,TRUE,"general";"via2",#N/A,TRUE,"general";"via3",#N/A,TRUE,"general"}</definedName>
    <definedName name="sdfgsg" localSheetId="3" hidden="1">{"via1",#N/A,TRUE,"general";"via2",#N/A,TRUE,"general";"via3",#N/A,TRUE,"general"}</definedName>
    <definedName name="sdfgsg" localSheetId="5" hidden="1">{"via1",#N/A,TRUE,"general";"via2",#N/A,TRUE,"general";"via3",#N/A,TRUE,"general"}</definedName>
    <definedName name="sdfgsg" hidden="1">{"via1",#N/A,TRUE,"general";"via2",#N/A,TRUE,"general";"via3",#N/A,TRUE,"general"}</definedName>
    <definedName name="SDFLJK" localSheetId="3" hidden="1">{"TAB1",#N/A,TRUE,"GENERAL";"TAB2",#N/A,TRUE,"GENERAL";"TAB3",#N/A,TRUE,"GENERAL";"TAB4",#N/A,TRUE,"GENERAL";"TAB5",#N/A,TRUE,"GENERAL"}</definedName>
    <definedName name="SDFLJK" localSheetId="5"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3" hidden="1">{"via1",#N/A,TRUE,"general";"via2",#N/A,TRUE,"general";"via3",#N/A,TRUE,"general"}</definedName>
    <definedName name="sdfsd4" localSheetId="5" hidden="1">{"via1",#N/A,TRUE,"general";"via2",#N/A,TRUE,"general";"via3",#N/A,TRUE,"general"}</definedName>
    <definedName name="sdfsd4" hidden="1">{"via1",#N/A,TRUE,"general";"via2",#N/A,TRUE,"general";"via3",#N/A,TRUE,"general"}</definedName>
    <definedName name="SDFSDF" localSheetId="3" hidden="1">{"TAB1",#N/A,TRUE,"GENERAL";"TAB2",#N/A,TRUE,"GENERAL";"TAB3",#N/A,TRUE,"GENERAL";"TAB4",#N/A,TRUE,"GENERAL";"TAB5",#N/A,TRUE,"GENERAL"}</definedName>
    <definedName name="SDFSDF" localSheetId="5" hidden="1">{"TAB1",#N/A,TRUE,"GENERAL";"TAB2",#N/A,TRUE,"GENERAL";"TAB3",#N/A,TRUE,"GENERAL";"TAB4",#N/A,TRUE,"GENERAL";"TAB5",#N/A,TRUE,"GENERAL"}</definedName>
    <definedName name="SDFSDF" hidden="1">{"TAB1",#N/A,TRUE,"GENERAL";"TAB2",#N/A,TRUE,"GENERAL";"TAB3",#N/A,TRUE,"GENERAL";"TAB4",#N/A,TRUE,"GENERAL";"TAB5",#N/A,TRUE,"GENERAL"}</definedName>
    <definedName name="sdfsdfb" localSheetId="3" hidden="1">{"via1",#N/A,TRUE,"general";"via2",#N/A,TRUE,"general";"via3",#N/A,TRUE,"general"}</definedName>
    <definedName name="sdfsdfb" localSheetId="5" hidden="1">{"via1",#N/A,TRUE,"general";"via2",#N/A,TRUE,"general";"via3",#N/A,TRUE,"general"}</definedName>
    <definedName name="sdfsdfb" hidden="1">{"via1",#N/A,TRUE,"general";"via2",#N/A,TRUE,"general";"via3",#N/A,TRUE,"general"}</definedName>
    <definedName name="sdfsdgg" localSheetId="3" hidden="1">{#N/A,#N/A,TRUE,"INGENIERIA";#N/A,#N/A,TRUE,"COMPRAS";#N/A,#N/A,TRUE,"DIRECCION";#N/A,#N/A,TRUE,"RESUMEN"}</definedName>
    <definedName name="sdfsdgg" localSheetId="5" hidden="1">{#N/A,#N/A,TRUE,"INGENIERIA";#N/A,#N/A,TRUE,"COMPRAS";#N/A,#N/A,TRUE,"DIRECCION";#N/A,#N/A,TRUE,"RESUMEN"}</definedName>
    <definedName name="sdfsdgg" hidden="1">{#N/A,#N/A,TRUE,"INGENIERIA";#N/A,#N/A,TRUE,"COMPRAS";#N/A,#N/A,TRUE,"DIRECCION";#N/A,#N/A,TRUE,"RESUMEN"}</definedName>
    <definedName name="SDFSF" localSheetId="3" hidden="1">{"TAB1",#N/A,TRUE,"GENERAL";"TAB2",#N/A,TRUE,"GENERAL";"TAB3",#N/A,TRUE,"GENERAL";"TAB4",#N/A,TRUE,"GENERAL";"TAB5",#N/A,TRUE,"GENERAL"}</definedName>
    <definedName name="SDFSF" localSheetId="5" hidden="1">{"TAB1",#N/A,TRUE,"GENERAL";"TAB2",#N/A,TRUE,"GENERAL";"TAB3",#N/A,TRUE,"GENERAL";"TAB4",#N/A,TRUE,"GENERAL";"TAB5",#N/A,TRUE,"GENERAL"}</definedName>
    <definedName name="SDFSF" hidden="1">{"TAB1",#N/A,TRUE,"GENERAL";"TAB2",#N/A,TRUE,"GENERAL";"TAB3",#N/A,TRUE,"GENERAL";"TAB4",#N/A,TRUE,"GENERAL";"TAB5",#N/A,TRUE,"GENERAL"}</definedName>
    <definedName name="sdfsv" localSheetId="3" hidden="1">{"TAB1",#N/A,TRUE,"GENERAL";"TAB2",#N/A,TRUE,"GENERAL";"TAB3",#N/A,TRUE,"GENERAL";"TAB4",#N/A,TRUE,"GENERAL";"TAB5",#N/A,TRUE,"GENERAL"}</definedName>
    <definedName name="sdfsv" localSheetId="5" hidden="1">{"TAB1",#N/A,TRUE,"GENERAL";"TAB2",#N/A,TRUE,"GENERAL";"TAB3",#N/A,TRUE,"GENERAL";"TAB4",#N/A,TRUE,"GENERAL";"TAB5",#N/A,TRUE,"GENERAL"}</definedName>
    <definedName name="sdfsv" hidden="1">{"TAB1",#N/A,TRUE,"GENERAL";"TAB2",#N/A,TRUE,"GENERAL";"TAB3",#N/A,TRUE,"GENERAL";"TAB4",#N/A,TRUE,"GENERAL";"TAB5",#N/A,TRUE,"GENERAL"}</definedName>
    <definedName name="sdgfd" localSheetId="3" hidden="1">{"TAB1",#N/A,TRUE,"GENERAL";"TAB2",#N/A,TRUE,"GENERAL";"TAB3",#N/A,TRUE,"GENERAL";"TAB4",#N/A,TRUE,"GENERAL";"TAB5",#N/A,TRUE,"GENERAL"}</definedName>
    <definedName name="sdgfd" localSheetId="5" hidden="1">{"TAB1",#N/A,TRUE,"GENERAL";"TAB2",#N/A,TRUE,"GENERAL";"TAB3",#N/A,TRUE,"GENERAL";"TAB4",#N/A,TRUE,"GENERAL";"TAB5",#N/A,TRUE,"GENERAL"}</definedName>
    <definedName name="sdgfd" hidden="1">{"TAB1",#N/A,TRUE,"GENERAL";"TAB2",#N/A,TRUE,"GENERAL";"TAB3",#N/A,TRUE,"GENERAL";"TAB4",#N/A,TRUE,"GENERAL";"TAB5",#N/A,TRUE,"GENERAL"}</definedName>
    <definedName name="sdgfgp" localSheetId="3" hidden="1">{"via1",#N/A,TRUE,"general";"via2",#N/A,TRUE,"general";"via3",#N/A,TRUE,"general"}</definedName>
    <definedName name="sdgfgp" localSheetId="5" hidden="1">{"via1",#N/A,TRUE,"general";"via2",#N/A,TRUE,"general";"via3",#N/A,TRUE,"general"}</definedName>
    <definedName name="sdgfgp" hidden="1">{"via1",#N/A,TRUE,"general";"via2",#N/A,TRUE,"general";"via3",#N/A,TRUE,"general"}</definedName>
    <definedName name="sdgfiu" localSheetId="3" hidden="1">{"via1",#N/A,TRUE,"general";"via2",#N/A,TRUE,"general";"via3",#N/A,TRUE,"general"}</definedName>
    <definedName name="sdgfiu" localSheetId="5" hidden="1">{"via1",#N/A,TRUE,"general";"via2",#N/A,TRUE,"general";"via3",#N/A,TRUE,"general"}</definedName>
    <definedName name="sdgfiu" hidden="1">{"via1",#N/A,TRUE,"general";"via2",#N/A,TRUE,"general";"via3",#N/A,TRUE,"general"}</definedName>
    <definedName name="sdgsd" localSheetId="3" hidden="1">{"TAB1",#N/A,TRUE,"GENERAL";"TAB2",#N/A,TRUE,"GENERAL";"TAB3",#N/A,TRUE,"GENERAL";"TAB4",#N/A,TRUE,"GENERAL";"TAB5",#N/A,TRUE,"GENERAL"}</definedName>
    <definedName name="sdgsd" localSheetId="5" hidden="1">{"TAB1",#N/A,TRUE,"GENERAL";"TAB2",#N/A,TRUE,"GENERAL";"TAB3",#N/A,TRUE,"GENERAL";"TAB4",#N/A,TRUE,"GENERAL";"TAB5",#N/A,TRUE,"GENERAL"}</definedName>
    <definedName name="sdgsd" hidden="1">{"TAB1",#N/A,TRUE,"GENERAL";"TAB2",#N/A,TRUE,"GENERAL";"TAB3",#N/A,TRUE,"GENERAL";"TAB4",#N/A,TRUE,"GENERAL";"TAB5",#N/A,TRUE,"GENERAL"}</definedName>
    <definedName name="sdgsg" localSheetId="3" hidden="1">{"via1",#N/A,TRUE,"general";"via2",#N/A,TRUE,"general";"via3",#N/A,TRUE,"general"}</definedName>
    <definedName name="sdgsg" localSheetId="5" hidden="1">{"via1",#N/A,TRUE,"general";"via2",#N/A,TRUE,"general";"via3",#N/A,TRUE,"general"}</definedName>
    <definedName name="sdgsg" hidden="1">{"via1",#N/A,TRUE,"general";"via2",#N/A,TRUE,"general";"via3",#N/A,TRUE,"general"}</definedName>
    <definedName name="SDIKOM" localSheetId="3" hidden="1">{"TAB1",#N/A,TRUE,"GENERAL";"TAB2",#N/A,TRUE,"GENERAL";"TAB3",#N/A,TRUE,"GENERAL";"TAB4",#N/A,TRUE,"GENERAL";"TAB5",#N/A,TRUE,"GENERAL"}</definedName>
    <definedName name="SDIKOM" localSheetId="5" hidden="1">{"TAB1",#N/A,TRUE,"GENERAL";"TAB2",#N/A,TRUE,"GENERAL";"TAB3",#N/A,TRUE,"GENERAL";"TAB4",#N/A,TRUE,"GENERAL";"TAB5",#N/A,TRUE,"GENERAL"}</definedName>
    <definedName name="SDIKOM" hidden="1">{"TAB1",#N/A,TRUE,"GENERAL";"TAB2",#N/A,TRUE,"GENERAL";"TAB3",#N/A,TRUE,"GENERAL";"TAB4",#N/A,TRUE,"GENERAL";"TAB5",#N/A,TRUE,"GENERAL"}</definedName>
    <definedName name="sdsd">#REF!</definedName>
    <definedName name="sdsdfh" localSheetId="3" hidden="1">{"via1",#N/A,TRUE,"general";"via2",#N/A,TRUE,"general";"via3",#N/A,TRUE,"general"}</definedName>
    <definedName name="sdsdfh" localSheetId="5" hidden="1">{"via1",#N/A,TRUE,"general";"via2",#N/A,TRUE,"general";"via3",#N/A,TRUE,"general"}</definedName>
    <definedName name="sdsdfh" hidden="1">{"via1",#N/A,TRUE,"general";"via2",#N/A,TRUE,"general";"via3",#N/A,TRUE,"general"}</definedName>
    <definedName name="sdsdfsdff" localSheetId="3" hidden="1">{#N/A,#N/A,TRUE,"1842CWN0"}</definedName>
    <definedName name="sdsdfsdff" localSheetId="5" hidden="1">{#N/A,#N/A,TRUE,"1842CWN0"}</definedName>
    <definedName name="sdsdfsdff" hidden="1">{#N/A,#N/A,TRUE,"1842CWN0"}</definedName>
    <definedName name="Se">#REF!</definedName>
    <definedName name="SECRETARIA">#REF!</definedName>
    <definedName name="SECTOR">#REF!</definedName>
    <definedName name="segundo">'[45]ESTADO RED'!#REF!</definedName>
    <definedName name="Segundos">#REF!</definedName>
    <definedName name="Seguro">#REF!</definedName>
    <definedName name="SeguroCostos">#REF!</definedName>
    <definedName name="SEM_DEL_MES">#REF!</definedName>
    <definedName name="SEMANA">#REF!</definedName>
    <definedName name="Semanas_mes">#REF!</definedName>
    <definedName name="sencount" hidden="1">1</definedName>
    <definedName name="sep00">[18]Dólar!#REF!</definedName>
    <definedName name="SEPARACIONPLACAS">#REF!</definedName>
    <definedName name="Sepjv2">#REF!</definedName>
    <definedName name="septdetail">#REF!</definedName>
    <definedName name="septtb">#REF!</definedName>
    <definedName name="SequenceF">#REF!</definedName>
    <definedName name="SERO" localSheetId="3">[0]!ERR</definedName>
    <definedName name="SERO" localSheetId="5">[0]!ERR</definedName>
    <definedName name="SERO">[0]!ERR</definedName>
    <definedName name="servicioingreso" localSheetId="3">#REF!</definedName>
    <definedName name="servicioingreso" localSheetId="5">#REF!</definedName>
    <definedName name="servicioingreso">#REF!</definedName>
    <definedName name="ServicioSurentingExpress" localSheetId="3">#REF!</definedName>
    <definedName name="ServicioSurentingExpress" localSheetId="5">#REF!</definedName>
    <definedName name="ServicioSurentingExpress">#REF!</definedName>
    <definedName name="servicioutilidad">#REF!</definedName>
    <definedName name="ServicioVehSustituto">#REF!</definedName>
    <definedName name="setrj" localSheetId="3" hidden="1">{"via1",#N/A,TRUE,"general";"via2",#N/A,TRUE,"general";"via3",#N/A,TRUE,"general"}</definedName>
    <definedName name="setrj" localSheetId="5" hidden="1">{"via1",#N/A,TRUE,"general";"via2",#N/A,TRUE,"general";"via3",#N/A,TRUE,"general"}</definedName>
    <definedName name="setrj" hidden="1">{"via1",#N/A,TRUE,"general";"via2",#N/A,TRUE,"general";"via3",#N/A,TRUE,"general"}</definedName>
    <definedName name="sett" localSheetId="3" hidden="1">{"via1",#N/A,TRUE,"general";"via2",#N/A,TRUE,"general";"via3",#N/A,TRUE,"general"}</definedName>
    <definedName name="sett" localSheetId="5" hidden="1">{"via1",#N/A,TRUE,"general";"via2",#N/A,TRUE,"general";"via3",#N/A,TRUE,"general"}</definedName>
    <definedName name="sett" hidden="1">{"via1",#N/A,TRUE,"general";"via2",#N/A,TRUE,"general";"via3",#N/A,TRUE,"general"}</definedName>
    <definedName name="SEVER">#REF!</definedName>
    <definedName name="Sf">#REF!</definedName>
    <definedName name="sfasf" localSheetId="3" hidden="1">{"TAB1",#N/A,TRUE,"GENERAL";"TAB2",#N/A,TRUE,"GENERAL";"TAB3",#N/A,TRUE,"GENERAL";"TAB4",#N/A,TRUE,"GENERAL";"TAB5",#N/A,TRUE,"GENERAL"}</definedName>
    <definedName name="sfasf" localSheetId="5" hidden="1">{"TAB1",#N/A,TRUE,"GENERAL";"TAB2",#N/A,TRUE,"GENERAL";"TAB3",#N/A,TRUE,"GENERAL";"TAB4",#N/A,TRUE,"GENERAL";"TAB5",#N/A,TRUE,"GENERAL"}</definedName>
    <definedName name="sfasf"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5" hidden="1">{"TAB1",#N/A,TRUE,"GENERAL";"TAB2",#N/A,TRUE,"GENERAL";"TAB3",#N/A,TRUE,"GENERAL";"TAB4",#N/A,TRUE,"GENERAL";"TAB5",#N/A,TRUE,"GENERAL"}</definedName>
    <definedName name="SFHSGFH" hidden="1">{"TAB1",#N/A,TRUE,"GENERAL";"TAB2",#N/A,TRUE,"GENERAL";"TAB3",#N/A,TRUE,"GENERAL";"TAB4",#N/A,TRUE,"GENERAL";"TAB5",#N/A,TRUE,"GENERAL"}</definedName>
    <definedName name="sfnlavplt">[209]mater!$I$122</definedName>
    <definedName name="sfsd" localSheetId="3" hidden="1">{"via1",#N/A,TRUE,"general";"via2",#N/A,TRUE,"general";"via3",#N/A,TRUE,"general"}</definedName>
    <definedName name="sfsd" localSheetId="5" hidden="1">{"via1",#N/A,TRUE,"general";"via2",#N/A,TRUE,"general";"via3",#N/A,TRUE,"general"}</definedName>
    <definedName name="sfsd" hidden="1">{"via1",#N/A,TRUE,"general";"via2",#N/A,TRUE,"general";"via3",#N/A,TRUE,"general"}</definedName>
    <definedName name="sfsdf" localSheetId="3" hidden="1">{"TAB1",#N/A,TRUE,"GENERAL";"TAB2",#N/A,TRUE,"GENERAL";"TAB3",#N/A,TRUE,"GENERAL";"TAB4",#N/A,TRUE,"GENERAL";"TAB5",#N/A,TRUE,"GENERAL"}</definedName>
    <definedName name="sfsdf" localSheetId="5" hidden="1">{"TAB1",#N/A,TRUE,"GENERAL";"TAB2",#N/A,TRUE,"GENERAL";"TAB3",#N/A,TRUE,"GENERAL";"TAB4",#N/A,TRUE,"GENERAL";"TAB5",#N/A,TRUE,"GENERAL"}</definedName>
    <definedName name="sfsdf"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5" hidden="1">{"TAB1",#N/A,TRUE,"GENERAL";"TAB2",#N/A,TRUE,"GENERAL";"TAB3",#N/A,TRUE,"GENERAL";"TAB4",#N/A,TRUE,"GENERAL";"TAB5",#N/A,TRUE,"GENERAL"}</definedName>
    <definedName name="sfsdferg"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5" hidden="1">{"TAB1",#N/A,TRUE,"GENERAL";"TAB2",#N/A,TRUE,"GENERAL";"TAB3",#N/A,TRUE,"GENERAL";"TAB4",#N/A,TRUE,"GENERAL";"TAB5",#N/A,TRUE,"GENERAL"}</definedName>
    <definedName name="sfsdfs" hidden="1">{"TAB1",#N/A,TRUE,"GENERAL";"TAB2",#N/A,TRUE,"GENERAL";"TAB3",#N/A,TRUE,"GENERAL";"TAB4",#N/A,TRUE,"GENERAL";"TAB5",#N/A,TRUE,"GENERAL"}</definedName>
    <definedName name="Sg">#REF!</definedName>
    <definedName name="SGET">#REF!</definedName>
    <definedName name="Sh">#REF!</definedName>
    <definedName name="Share">[129]Cover!#REF!</definedName>
    <definedName name="SHARED_FORMULA_10___0">NA()</definedName>
    <definedName name="SHARED_FORMULA_14___0">NA()</definedName>
    <definedName name="SHARED_FORMULA_18___0">NA()</definedName>
    <definedName name="SHARED_FORMULA_2___0">1/13</definedName>
    <definedName name="SHARED_FORMULA_21">#N/A</definedName>
    <definedName name="SHARED_FORMULA_22___0">NA()</definedName>
    <definedName name="SHARED_FORMULA_26___0">NA()</definedName>
    <definedName name="SHARED_FORMULA_30___0">NA()</definedName>
    <definedName name="SHARED_FORMULA_34">NA()</definedName>
    <definedName name="SHARED_FORMULA_38">NA()</definedName>
    <definedName name="SHARED_FORMULA_6___0">NA()</definedName>
    <definedName name="ship_terms">#REF!</definedName>
    <definedName name="SHIP_VIA">#REF!</definedName>
    <definedName name="Shovel_1">#REF!</definedName>
    <definedName name="Shovel_2">#REF!</definedName>
    <definedName name="Shovel_3">#REF!</definedName>
    <definedName name="Shovel_4">#REF!</definedName>
    <definedName name="Shovel_5">#REF!</definedName>
    <definedName name="show_all">'[232]Mine variance - tree'!#REF!</definedName>
    <definedName name="si" localSheetId="3">#REF!</definedName>
    <definedName name="si" localSheetId="5">#REF!</definedName>
    <definedName name="si">#REF!</definedName>
    <definedName name="SIFON_180_2" localSheetId="3">#REF!</definedName>
    <definedName name="SIFON_180_2" localSheetId="5">#REF!</definedName>
    <definedName name="SIFON_180_2">#REF!</definedName>
    <definedName name="SIKA" localSheetId="3">#REF!</definedName>
    <definedName name="SIKA" localSheetId="5">#REF!</definedName>
    <definedName name="SIKA">#REF!</definedName>
    <definedName name="SIKA_1">'[233]LISTA PRECIO'!$B$72</definedName>
    <definedName name="SIKADUR" localSheetId="3">#REF!</definedName>
    <definedName name="SIKADUR" localSheetId="5">#REF!</definedName>
    <definedName name="SIKADUR">#REF!</definedName>
    <definedName name="silla_y_250x110">[39]Materiales!#REF!</definedName>
    <definedName name="SILLA_YEE_160x110">[39]Materiales!#REF!</definedName>
    <definedName name="SILLA_YEE_160x160">[39]Materiales!#REF!</definedName>
    <definedName name="SILLA_YEE_200x110">[39]Materiales!#REF!</definedName>
    <definedName name="SILLA_YEE_200x160">[39]Materiales!#REF!</definedName>
    <definedName name="SILLA_YEE_24x160">[39]Materiales!#REF!</definedName>
    <definedName name="SILLA_YEE_250x110">[39]Materiales!#REF!</definedName>
    <definedName name="SILLA_YEE_250x160">[39]Materiales!#REF!</definedName>
    <definedName name="SILLA_YEE_27x160">[39]Materiales!#REF!</definedName>
    <definedName name="SILLA_YEE_315x110">[39]Materiales!#REF!</definedName>
    <definedName name="SILLA_YEE_315x160">[39]Materiales!#REF!</definedName>
    <definedName name="SILLA_YEE_355x110">[39]Materiales!#REF!</definedName>
    <definedName name="SILLA_YEE_355x160">[39]Materiales!#REF!</definedName>
    <definedName name="SILLA_YEE_400x160">[39]Materiales!#REF!</definedName>
    <definedName name="SILLA_YEE_450x160">[39]Materiales!#REF!</definedName>
    <definedName name="Sim_Model_Input_1">[226]HL!#REF!</definedName>
    <definedName name="Sim_Model_Input_4">[226]HL!#REF!</definedName>
    <definedName name="Sim_Model_Output_1">[226]HL!#REF!</definedName>
    <definedName name="SISISIS" localSheetId="3">[0]!ERR</definedName>
    <definedName name="SISISIS" localSheetId="5">[0]!ERR</definedName>
    <definedName name="SISISIS">[0]!ERR</definedName>
    <definedName name="Sitio">[222]Sheet1!$C$2:$C$4</definedName>
    <definedName name="sk" localSheetId="3">#REF!</definedName>
    <definedName name="sk" localSheetId="5">#REF!</definedName>
    <definedName name="sk">#REF!</definedName>
    <definedName name="Slicer_Contact_Type">#N/A</definedName>
    <definedName name="SLube" localSheetId="3">#REF!</definedName>
    <definedName name="SLube" localSheetId="5">#REF!</definedName>
    <definedName name="SLube">#REF!</definedName>
    <definedName name="sm" localSheetId="3">#REF!</definedName>
    <definedName name="sm" localSheetId="5">#REF!</definedName>
    <definedName name="sm">#REF!</definedName>
    <definedName name="sn">#REF!</definedName>
    <definedName name="snw">#REF!</definedName>
    <definedName name="sñ">#REF!</definedName>
    <definedName name="so">#REF!</definedName>
    <definedName name="Soat">#REF!</definedName>
    <definedName name="SoatCostos">#REF!</definedName>
    <definedName name="SOBRE2H">#REF!</definedName>
    <definedName name="sobrecimiento">#REF!</definedName>
    <definedName name="SOCIAL">#REF!</definedName>
    <definedName name="SOHaul">#REF!</definedName>
    <definedName name="SOL">#REF!</definedName>
    <definedName name="solado">#REF!</definedName>
    <definedName name="SOLDA">#REF!</definedName>
    <definedName name="Soldador">'[41]M.O.'!$F$10</definedName>
    <definedName name="Soldador_1A">'[47]M.O.'!$F$10</definedName>
    <definedName name="SOLDADURA" localSheetId="3">#REF!</definedName>
    <definedName name="SOLDADURA" localSheetId="5">#REF!</definedName>
    <definedName name="SOLDADURA">#REF!</definedName>
    <definedName name="Soldadura_cawell">'[47]LISTADO '!$F$94</definedName>
    <definedName name="Soldadura_electrica">'[47]LISTADO '!$F$9</definedName>
    <definedName name="Solids.SG">#REF!</definedName>
    <definedName name="solo">#REF!</definedName>
    <definedName name="SOSO" hidden="1">'[15]ETAPA 50 SMMLV'!#REF!</definedName>
    <definedName name="spread">#REF!</definedName>
    <definedName name="SpreadDesctos">#REF!</definedName>
    <definedName name="SpreadFcro">#REF!</definedName>
    <definedName name="SpreadServicios">#REF!</definedName>
    <definedName name="Spreadsheet_name">#REF!</definedName>
    <definedName name="SpreadTotal">#REF!</definedName>
    <definedName name="sr">#REF!</definedName>
    <definedName name="SRandM">#REF!</definedName>
    <definedName name="srwrwr" localSheetId="3" hidden="1">{"TAB1",#N/A,TRUE,"GENERAL";"TAB2",#N/A,TRUE,"GENERAL";"TAB3",#N/A,TRUE,"GENERAL";"TAB4",#N/A,TRUE,"GENERAL";"TAB5",#N/A,TRUE,"GENERAL"}</definedName>
    <definedName name="srwrwr" localSheetId="5" hidden="1">{"TAB1",#N/A,TRUE,"GENERAL";"TAB2",#N/A,TRUE,"GENERAL";"TAB3",#N/A,TRUE,"GENERAL";"TAB4",#N/A,TRUE,"GENERAL";"TAB5",#N/A,TRUE,"GENERAL"}</definedName>
    <definedName name="srwrwr" hidden="1">{"TAB1",#N/A,TRUE,"GENERAL";"TAB2",#N/A,TRUE,"GENERAL";"TAB3",#N/A,TRUE,"GENERAL";"TAB4",#N/A,TRUE,"GENERAL";"TAB5",#N/A,TRUE,"GENERAL"}</definedName>
    <definedName name="ss" localSheetId="3" hidden="1">{"krl1",#N/A,FALSE,"kr";"krl2",#N/A,FALSE,"kr";"compara",#N/A,FALSE,"kr";"desconp1",#N/A,FALSE,"kr";"desconp12",#N/A,FALSE,"kr";"krnp1",#N/A,FALSE,"kr";"krnp2",#N/A,FALSE,"kr";"krp12avg",#N/A,FALSE,"kr";"krp1avg",#N/A,FALSE,"kr"}</definedName>
    <definedName name="ss" localSheetId="5" hidden="1">{"krl1",#N/A,FALSE,"kr";"krl2",#N/A,FALSE,"kr";"compara",#N/A,FALSE,"kr";"desconp1",#N/A,FALSE,"kr";"desconp12",#N/A,FALSE,"kr";"krnp1",#N/A,FALSE,"kr";"krnp2",#N/A,FALSE,"kr";"krp12avg",#N/A,FALSE,"kr";"krp1avg",#N/A,FALSE,"kr"}</definedName>
    <definedName name="ss" hidden="1">{"krl1",#N/A,FALSE,"kr";"krl2",#N/A,FALSE,"kr";"compara",#N/A,FALSE,"kr";"desconp1",#N/A,FALSE,"kr";"desconp12",#N/A,FALSE,"kr";"krnp1",#N/A,FALSE,"kr";"krnp2",#N/A,FALSE,"kr";"krp12avg",#N/A,FALSE,"kr";"krp1avg",#N/A,FALSE,"kr"}</definedName>
    <definedName name="SSDSD">#REF!</definedName>
    <definedName name="sss">#REF!</definedName>
    <definedName name="ssss">#REF!</definedName>
    <definedName name="sssss">#REF!</definedName>
    <definedName name="sssss7" localSheetId="3" hidden="1">{"via1",#N/A,TRUE,"general";"via2",#N/A,TRUE,"general";"via3",#N/A,TRUE,"general"}</definedName>
    <definedName name="sssss7" localSheetId="5" hidden="1">{"via1",#N/A,TRUE,"general";"via2",#N/A,TRUE,"general";"via3",#N/A,TRUE,"general"}</definedName>
    <definedName name="sssss7" hidden="1">{"via1",#N/A,TRUE,"general";"via2",#N/A,TRUE,"general";"via3",#N/A,TRUE,"general"}</definedName>
    <definedName name="sssssa" localSheetId="3" hidden="1">{"TAB1",#N/A,TRUE,"GENERAL";"TAB2",#N/A,TRUE,"GENERAL";"TAB3",#N/A,TRUE,"GENERAL";"TAB4",#N/A,TRUE,"GENERAL";"TAB5",#N/A,TRUE,"GENERAL"}</definedName>
    <definedName name="sssssa" localSheetId="5" hidden="1">{"TAB1",#N/A,TRUE,"GENERAL";"TAB2",#N/A,TRUE,"GENERAL";"TAB3",#N/A,TRUE,"GENERAL";"TAB4",#N/A,TRUE,"GENERAL";"TAB5",#N/A,TRUE,"GENERAL"}</definedName>
    <definedName name="sssssa" hidden="1">{"TAB1",#N/A,TRUE,"GENERAL";"TAB2",#N/A,TRUE,"GENERAL";"TAB3",#N/A,TRUE,"GENERAL";"TAB4",#N/A,TRUE,"GENERAL";"TAB5",#N/A,TRUE,"GENERAL"}</definedName>
    <definedName name="SSSSSSS">#N/A</definedName>
    <definedName name="ssssssssss">#REF!</definedName>
    <definedName name="sssssssssss">#REF!</definedName>
    <definedName name="ssssssssssssssssssss">#REF!</definedName>
    <definedName name="sssssy" localSheetId="3" hidden="1">{"via1",#N/A,TRUE,"general";"via2",#N/A,TRUE,"general";"via3",#N/A,TRUE,"general"}</definedName>
    <definedName name="sssssy" localSheetId="5" hidden="1">{"via1",#N/A,TRUE,"general";"via2",#N/A,TRUE,"general";"via3",#N/A,TRUE,"general"}</definedName>
    <definedName name="sssssy" hidden="1">{"via1",#N/A,TRUE,"general";"via2",#N/A,TRUE,"general";"via3",#N/A,TRUE,"general"}</definedName>
    <definedName name="Standby">#REF!</definedName>
    <definedName name="StandbyCostos">#REF!</definedName>
    <definedName name="StartBid">#REF!</definedName>
    <definedName name="StartItems">#REF!</definedName>
    <definedName name="StartPeriod">[234]Index!$S$41</definedName>
    <definedName name="StartRates" localSheetId="3">#REF!</definedName>
    <definedName name="StartRates" localSheetId="5">#REF!</definedName>
    <definedName name="StartRates">#REF!</definedName>
    <definedName name="StartTags" localSheetId="3">#REF!</definedName>
    <definedName name="StartTags" localSheetId="5">#REF!</definedName>
    <definedName name="StartTags">#REF!</definedName>
    <definedName name="status">'[156]LISTS-FOR INTERNAL USE ONLY'!$B$8:$B$13</definedName>
    <definedName name="statusofexecution" localSheetId="3">#REF!</definedName>
    <definedName name="statusofexecution" localSheetId="5">#REF!</definedName>
    <definedName name="statusofexecution">#REF!</definedName>
    <definedName name="STOCK_CODE" localSheetId="3">#REF!</definedName>
    <definedName name="STOCK_CODE" localSheetId="5">#REF!</definedName>
    <definedName name="STOCK_CODE">#REF!</definedName>
    <definedName name="stock_oreganal" localSheetId="3">[98]INPUT_TEMP!#REF!</definedName>
    <definedName name="stock_oreganal" localSheetId="5">[98]INPUT_TEMP!#REF!</definedName>
    <definedName name="stock_oreganal">[98]INPUT_TEMP!#REF!</definedName>
    <definedName name="StorageTank_Height" localSheetId="3">#REF!</definedName>
    <definedName name="StorageTank_Height" localSheetId="5">#REF!</definedName>
    <definedName name="StorageTank_Height">#REF!</definedName>
    <definedName name="StorageTank_Radius" localSheetId="3">#REF!</definedName>
    <definedName name="StorageTank_Radius" localSheetId="5">#REF!</definedName>
    <definedName name="StorageTank_Radius">#REF!</definedName>
    <definedName name="StorageTank_TotalVolume" localSheetId="3">#REF!</definedName>
    <definedName name="StorageTank_TotalVolume" localSheetId="5">#REF!</definedName>
    <definedName name="StorageTank_TotalVolume">#REF!</definedName>
    <definedName name="StorageTank1_DryTonnes">#REF!</definedName>
    <definedName name="StorageTank1_SlurryVolume">#REF!</definedName>
    <definedName name="StorageTank2_DryTonnes">#REF!</definedName>
    <definedName name="StorageTank2_SlurryVolume">#REF!</definedName>
    <definedName name="StorageTank3_DryTonnes">#REF!</definedName>
    <definedName name="StorageTank3_SlurryVolume">#REF!</definedName>
    <definedName name="StorageTank4_DryTonnes">#REF!</definedName>
    <definedName name="StorageTank4_SlurryVolume">#REF!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tado">#REF!</definedName>
    <definedName name="StrFrecPago">#REF!</definedName>
    <definedName name="StrFrecReliquidacion">#REF!</definedName>
    <definedName name="StrGerenteCuenta">#REF!</definedName>
    <definedName name="StrImpDosXMil">#REF!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ructure">#REF!</definedName>
    <definedName name="stt" localSheetId="3" hidden="1">{"via1",#N/A,TRUE,"general";"via2",#N/A,TRUE,"general";"via3",#N/A,TRUE,"general"}</definedName>
    <definedName name="stt" localSheetId="5" hidden="1">{"via1",#N/A,TRUE,"general";"via2",#N/A,TRUE,"general";"via3",#N/A,TRUE,"general"}</definedName>
    <definedName name="stt" hidden="1">{"via1",#N/A,TRUE,"general";"via2",#N/A,TRUE,"general";"via3",#N/A,TRUE,"general"}</definedName>
    <definedName name="Stub" hidden="1">#REF!</definedName>
    <definedName name="Stub_Header1" hidden="1">#REF!</definedName>
    <definedName name="Stub_Header2" hidden="1">#REF!</definedName>
    <definedName name="Stub_Header3" hidden="1">#REF!</definedName>
    <definedName name="STyre">#REF!</definedName>
    <definedName name="SUBA">'[235]SUB APU'!$A$1:$D$65536</definedName>
    <definedName name="Subbase2" localSheetId="3">#REF!</definedName>
    <definedName name="Subbase2" localSheetId="5">#REF!</definedName>
    <definedName name="Subbase2">#REF!</definedName>
    <definedName name="SUELDOS">'[176]Base Datos Sueldo'!$B$7:$C$26</definedName>
    <definedName name="SUMA" localSheetId="3">#REF!</definedName>
    <definedName name="SUMA" localSheetId="5">#REF!</definedName>
    <definedName name="SUMA">#REF!</definedName>
    <definedName name="SUMINISTRO" localSheetId="3">#REF!</definedName>
    <definedName name="SUMINISTRO" localSheetId="5">#REF!</definedName>
    <definedName name="SUMINISTRO">#REF!</definedName>
    <definedName name="suministros" localSheetId="3">#REF!</definedName>
    <definedName name="suministros" localSheetId="5">#REF!</definedName>
    <definedName name="suministros">#REF!</definedName>
    <definedName name="Summary">#REF!</definedName>
    <definedName name="Super_T">'[41]LISTADO '!$F$23</definedName>
    <definedName name="SUPERCEL">#REF!</definedName>
    <definedName name="supert">'[47]LISTADO '!$F$110</definedName>
    <definedName name="Supervía" localSheetId="3" hidden="1">{#N/A,#N/A,TRUE,"0001";#N/A,#N/A,TRUE,"0002";#N/A,#N/A,TRUE,"0003";#N/A,#N/A,TRUE,"0004";#N/A,#N/A,TRUE,"0005";#N/A,#N/A,TRUE,"0006";#N/A,#N/A,TRUE,"0007";#N/A,#N/A,TRUE,"0008";#N/A,#N/A,TRUE,"0009";#N/A,#N/A,TRUE,"0010"}</definedName>
    <definedName name="Supervía" localSheetId="5" hidden="1">{#N/A,#N/A,TRUE,"0001";#N/A,#N/A,TRUE,"0002";#N/A,#N/A,TRUE,"0003";#N/A,#N/A,TRUE,"0004";#N/A,#N/A,TRUE,"0005";#N/A,#N/A,TRUE,"0006";#N/A,#N/A,TRUE,"0007";#N/A,#N/A,TRUE,"0008";#N/A,#N/A,TRUE,"0009";#N/A,#N/A,TRUE,"0010"}</definedName>
    <definedName name="Supervía" hidden="1">{#N/A,#N/A,TRUE,"0001";#N/A,#N/A,TRUE,"0002";#N/A,#N/A,TRUE,"0003";#N/A,#N/A,TRUE,"0004";#N/A,#N/A,TRUE,"0005";#N/A,#N/A,TRUE,"0006";#N/A,#N/A,TRUE,"0007";#N/A,#N/A,TRUE,"0008";#N/A,#N/A,TRUE,"0009";#N/A,#N/A,TRUE,"0010"}</definedName>
    <definedName name="supervision">#REF!</definedName>
    <definedName name="SupportFleet">#REF!</definedName>
    <definedName name="SupportOpCost">#REF!</definedName>
    <definedName name="SupportRepl">#REF!</definedName>
    <definedName name="sw" localSheetId="3">[0]!ERR</definedName>
    <definedName name="sw" localSheetId="5">[0]!ERR</definedName>
    <definedName name="sw">[0]!ERR</definedName>
    <definedName name="swssdecs" localSheetId="3">#REF!</definedName>
    <definedName name="swssdecs" localSheetId="5">#REF!</definedName>
    <definedName name="swssdecs">#REF!</definedName>
    <definedName name="swsw" localSheetId="3" hidden="1">{"via1",#N/A,TRUE,"general";"via2",#N/A,TRUE,"general";"via3",#N/A,TRUE,"general"}</definedName>
    <definedName name="swsw" localSheetId="5" hidden="1">{"via1",#N/A,TRUE,"general";"via2",#N/A,TRUE,"general";"via3",#N/A,TRUE,"general"}</definedName>
    <definedName name="swsw" hidden="1">{"via1",#N/A,TRUE,"general";"via2",#N/A,TRUE,"general";"via3",#N/A,TRUE,"general"}</definedName>
    <definedName name="swsw3" localSheetId="3" hidden="1">{"TAB1",#N/A,TRUE,"GENERAL";"TAB2",#N/A,TRUE,"GENERAL";"TAB3",#N/A,TRUE,"GENERAL";"TAB4",#N/A,TRUE,"GENERAL";"TAB5",#N/A,TRUE,"GENERAL"}</definedName>
    <definedName name="swsw3" localSheetId="5" hidden="1">{"TAB1",#N/A,TRUE,"GENERAL";"TAB2",#N/A,TRUE,"GENERAL";"TAB3",#N/A,TRUE,"GENERAL";"TAB4",#N/A,TRUE,"GENERAL";"TAB5",#N/A,TRUE,"GENERAL"}</definedName>
    <definedName name="swsw3" hidden="1">{"TAB1",#N/A,TRUE,"GENERAL";"TAB2",#N/A,TRUE,"GENERAL";"TAB3",#N/A,TRUE,"GENERAL";"TAB4",#N/A,TRUE,"GENERAL";"TAB5",#N/A,TRUE,"GENERAL"}</definedName>
    <definedName name="t" localSheetId="4">[28]!absc</definedName>
    <definedName name="t" localSheetId="2">[28]!absc</definedName>
    <definedName name="t" localSheetId="3">[28]!absc</definedName>
    <definedName name="t" localSheetId="5">[28]!absc</definedName>
    <definedName name="t">[28]!absc</definedName>
    <definedName name="T.1">#REF!</definedName>
    <definedName name="T.1_POZ">[236]TUBERIA!$AB$10:$AB$84</definedName>
    <definedName name="T.10" localSheetId="3">#REF!</definedName>
    <definedName name="T.10" localSheetId="5">#REF!</definedName>
    <definedName name="T.10">#REF!</definedName>
    <definedName name="T.11" localSheetId="3">#REF!</definedName>
    <definedName name="T.11" localSheetId="5">#REF!</definedName>
    <definedName name="T.11">#REF!</definedName>
    <definedName name="T.12" localSheetId="3">#REF!</definedName>
    <definedName name="T.12" localSheetId="5">#REF!</definedName>
    <definedName name="T.12">#REF!</definedName>
    <definedName name="T.13">#REF!</definedName>
    <definedName name="T.14">#REF!</definedName>
    <definedName name="T.15">#REF!</definedName>
    <definedName name="T.16">#REF!</definedName>
    <definedName name="T.17">#REF!</definedName>
    <definedName name="T.2">#REF!</definedName>
    <definedName name="T.3">'[131]CANT.5921'!#REF!</definedName>
    <definedName name="T.4" localSheetId="3">#REF!</definedName>
    <definedName name="T.4" localSheetId="5">#REF!</definedName>
    <definedName name="T.4">#REF!</definedName>
    <definedName name="T.5" localSheetId="3">#REF!</definedName>
    <definedName name="T.5" localSheetId="5">#REF!</definedName>
    <definedName name="T.5">#REF!</definedName>
    <definedName name="T.6" localSheetId="3">#REF!</definedName>
    <definedName name="T.6" localSheetId="5">#REF!</definedName>
    <definedName name="T.6">#REF!</definedName>
    <definedName name="T.7">#REF!</definedName>
    <definedName name="T.8">#REF!</definedName>
    <definedName name="T.9">#REF!</definedName>
    <definedName name="T.VIA">'[35]factores A.N.'!$H$15:$H$306</definedName>
    <definedName name="T___2_.3_FC_2.2">#REF!</definedName>
    <definedName name="T1_">#REF!</definedName>
    <definedName name="T1__2_FC1_5">#REF!</definedName>
    <definedName name="T1__2_FC1_9">#REF!</definedName>
    <definedName name="T1__3__2_FC1_9">#REF!</definedName>
    <definedName name="T1_FC_1.5__.2">#REF!</definedName>
    <definedName name="T1_FC_1.9__.2">#REF!</definedName>
    <definedName name="T1_FC1_5">'[35]factores A.N.'!$H$8:$H$33</definedName>
    <definedName name="T1_FC1_9">'[35]factores A.N.'!$J$8:$J$33</definedName>
    <definedName name="T1_FC2.2">[237]FACTORES!$M$8:$M$23</definedName>
    <definedName name="T11SF15" localSheetId="3">#REF!</definedName>
    <definedName name="T11SF15" localSheetId="5">#REF!</definedName>
    <definedName name="T11SF15">#REF!</definedName>
    <definedName name="T11SF19" localSheetId="3">#REF!</definedName>
    <definedName name="T11SF19" localSheetId="5">#REF!</definedName>
    <definedName name="T11SF19">#REF!</definedName>
    <definedName name="T12SF15" localSheetId="3">#REF!</definedName>
    <definedName name="T12SF15" localSheetId="5">#REF!</definedName>
    <definedName name="T12SF15">#REF!</definedName>
    <definedName name="T12SF19">#REF!</definedName>
    <definedName name="T1RF15">#REF!</definedName>
    <definedName name="T1RF19">#REF!</definedName>
    <definedName name="T2.PVC">'[35]factores A.N.'!$P$8:$P$19</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'[35]factores A.N.'!$I$8:$I$33</definedName>
    <definedName name="T2_FC1_9">'[35]factores A.N.'!$K$8:$K$33</definedName>
    <definedName name="T2_POZ">#REF!</definedName>
    <definedName name="T2_RAS">#REF!</definedName>
    <definedName name="T21SF15">#REF!</definedName>
    <definedName name="T21SF19">#REF!</definedName>
    <definedName name="T22SF15">#REF!</definedName>
    <definedName name="T22SF19">#REF!</definedName>
    <definedName name="T2RF15">#REF!</definedName>
    <definedName name="T2RF19">#REF!</definedName>
    <definedName name="t5t5" localSheetId="3" hidden="1">{"TAB1",#N/A,TRUE,"GENERAL";"TAB2",#N/A,TRUE,"GENERAL";"TAB3",#N/A,TRUE,"GENERAL";"TAB4",#N/A,TRUE,"GENERAL";"TAB5",#N/A,TRUE,"GENERAL"}</definedName>
    <definedName name="t5t5" localSheetId="5" hidden="1">{"TAB1",#N/A,TRUE,"GENERAL";"TAB2",#N/A,TRUE,"GENERAL";"TAB3",#N/A,TRUE,"GENERAL";"TAB4",#N/A,TRUE,"GENERAL";"TAB5",#N/A,TRUE,"GENERAL"}</definedName>
    <definedName name="t5t5" hidden="1">{"TAB1",#N/A,TRUE,"GENERAL";"TAB2",#N/A,TRUE,"GENERAL";"TAB3",#N/A,TRUE,"GENERAL";"TAB4",#N/A,TRUE,"GENERAL";"TAB5",#N/A,TRUE,"GENERAL"}</definedName>
    <definedName name="Ta">#REF!</definedName>
    <definedName name="TAB">#REF!</definedName>
    <definedName name="Tab_Elec">[153]Inputs!$J$25</definedName>
    <definedName name="Tab_Expense">[153]Inputs!$P$127:$Q$161</definedName>
    <definedName name="Tab_Process">[153]Inputs!$N$127:$O$173</definedName>
    <definedName name="Tab_Respons">[153]Inputs!$L$127:$M$139</definedName>
    <definedName name="TABLA" localSheetId="3">#REF!</definedName>
    <definedName name="TABLA" localSheetId="5">#REF!</definedName>
    <definedName name="TABLA">#REF!</definedName>
    <definedName name="TABLA_CMI">[6]BS.DATOS!$Q$5:$X$17</definedName>
    <definedName name="TABLA_DE_CARACOLI" localSheetId="3">#REF!</definedName>
    <definedName name="TABLA_DE_CARACOLI" localSheetId="5">#REF!</definedName>
    <definedName name="TABLA_DE_CARACOLI">#REF!</definedName>
    <definedName name="TABLA_DE_CONTENIDO__A1" localSheetId="3">#REF!</definedName>
    <definedName name="TABLA_DE_CONTENIDO__A1" localSheetId="5">#REF!</definedName>
    <definedName name="TABLA_DE_CONTENIDO__A1">#REF!</definedName>
    <definedName name="Tabla_en_madera">'[47]LISTADO '!$F$13</definedName>
    <definedName name="TABLA_RN">[6]BS.DATOS!$AA$5:$AH$17</definedName>
    <definedName name="TABLA1" localSheetId="3">#REF!</definedName>
    <definedName name="TABLA1" localSheetId="5">#REF!</definedName>
    <definedName name="TABLA1">#REF!</definedName>
    <definedName name="TABLA1.2.2">'[37]A.P.U'!#REF!</definedName>
    <definedName name="tabla2">#REF!</definedName>
    <definedName name="tablaDeDTFS">#REF!</definedName>
    <definedName name="TablaElDorado">[43]ELDORADO!$A$2:$H$15</definedName>
    <definedName name="TablaIbague">[43]IBAGUE!$A$2:$G$18</definedName>
    <definedName name="TablaR" localSheetId="3">#REF!</definedName>
    <definedName name="TablaR" localSheetId="5">#REF!</definedName>
    <definedName name="TablaR">#REF!</definedName>
    <definedName name="TablaStarosa">'[43]STA ROSA'!$A$6:$I$23</definedName>
    <definedName name="TABLERO_4_CIRCUITOS">'[47]LISTADO '!$F$108</definedName>
    <definedName name="Tablero_de_24_circutos_trsifasico">'[40]LISTADO DE MATERIALES Y EQUIPOS'!$B$98</definedName>
    <definedName name="Tablero_trifásico_12_circuitos">'[58]L. MAT.'!#REF!</definedName>
    <definedName name="tablilla">#REF!</definedName>
    <definedName name="Tablon">'[41]LISTADO '!$F$29</definedName>
    <definedName name="Tablon_gres">'[47]LISTADO '!$F$28</definedName>
    <definedName name="tablonx">'[238]BASE DE DATOS'!#REF!</definedName>
    <definedName name="TACDetail" localSheetId="3">#REF!</definedName>
    <definedName name="TACDetail" localSheetId="5">#REF!</definedName>
    <definedName name="TACDetail">#REF!</definedName>
    <definedName name="TACHeading" localSheetId="3">#REF!</definedName>
    <definedName name="TACHeading" localSheetId="5">#REF!</definedName>
    <definedName name="TACHeading">#REF!</definedName>
    <definedName name="TagBid1" localSheetId="3">#REF!</definedName>
    <definedName name="TagBid1" localSheetId="5">#REF!</definedName>
    <definedName name="TagBid1">#REF!</definedName>
    <definedName name="tagbid1ext">#REF!</definedName>
    <definedName name="tagbid1UnevalCost">#REF!</definedName>
    <definedName name="tagbid1unit">#REF!</definedName>
    <definedName name="TagBid2">#REF!</definedName>
    <definedName name="tagbid2ext">#REF!</definedName>
    <definedName name="tagbid2UnEvalCost">#REF!</definedName>
    <definedName name="tagbid2unit">#REF!</definedName>
    <definedName name="TagBid3">#REF!</definedName>
    <definedName name="tagbid3ext">#REF!</definedName>
    <definedName name="tagBid3UnevalCost">#REF!</definedName>
    <definedName name="tagbid3unit">#REF!</definedName>
    <definedName name="TagBid4">#REF!</definedName>
    <definedName name="tagbid4ext">#REF!</definedName>
    <definedName name="tagBid4UnEvalCost">#REF!</definedName>
    <definedName name="tagbid4unit">#REF!</definedName>
    <definedName name="TagBidRange">#REF!</definedName>
    <definedName name="TagCurrency_conversion_factor">#REF!</definedName>
    <definedName name="TagDescription">#REF!</definedName>
    <definedName name="tagid">#REF!</definedName>
    <definedName name="TagLineNo">#REF!</definedName>
    <definedName name="TagList.EndDate">#REF!</definedName>
    <definedName name="TagList.StartDate">#REF!</definedName>
    <definedName name="TagQuantity">#REF!</definedName>
    <definedName name="TagRefer">#REF!</definedName>
    <definedName name="tagunit">#REF!</definedName>
    <definedName name="Tanq">#REF!</definedName>
    <definedName name="TANQUES">#REF!</definedName>
    <definedName name="TANQUES4.1">#REF!</definedName>
    <definedName name="TAPA">[208]PRECIOS!$B$43</definedName>
    <definedName name="TAPA_ALCANTARILLA_ARO_Y_CONTRAARO">[39]Materiales!#REF!</definedName>
    <definedName name="TAPA_HF">#REF!</definedName>
    <definedName name="TAPON_2__P.V.C">#REF!</definedName>
    <definedName name="TAR">#REF!</definedName>
    <definedName name="TARIFA_CONSUMO_ALCANTARILLADO">#REF!</definedName>
    <definedName name="Tarifa_km3">'[40]LISTADO DE MATERIALES Y EQUIPOS'!$B$47</definedName>
    <definedName name="TARIFA_POR_CONSUMO">#REF!</definedName>
    <definedName name="TARIFAS">[239]TARIFAS!$A$1:$F$52</definedName>
    <definedName name="TARIFAS_SUBSIDIOS" localSheetId="3">#REF!</definedName>
    <definedName name="TARIFAS_SUBSIDIOS" localSheetId="5">#REF!</definedName>
    <definedName name="TARIFAS_SUBSIDIOS">#REF!</definedName>
    <definedName name="TARIFAS1" localSheetId="3">#REF!</definedName>
    <definedName name="TARIFAS1" localSheetId="5">#REF!</definedName>
    <definedName name="TARIFAS1">#REF!</definedName>
    <definedName name="TASA" localSheetId="3">#REF!</definedName>
    <definedName name="TASA" localSheetId="5">#REF!</definedName>
    <definedName name="TASA">#REF!</definedName>
    <definedName name="Tasa_Cambio" localSheetId="3">[240]PRESUPUESTO!#REF!</definedName>
    <definedName name="Tasa_Cambio" localSheetId="5">[240]PRESUPUESTO!#REF!</definedName>
    <definedName name="Tasa_Cambio">[240]PRESUPUESTO!#REF!</definedName>
    <definedName name="Tasa_Efectiva_Mensual_Fondeo" localSheetId="3">#REF!</definedName>
    <definedName name="Tasa_Efectiva_Mensual_Fondeo" localSheetId="5">#REF!</definedName>
    <definedName name="Tasa_Efectiva_Mensual_Fondeo">#REF!</definedName>
    <definedName name="Tax_Rate_Col">'[91]Inputs-SUMMARY'!$H$466:$BR$466</definedName>
    <definedName name="Taxpb" localSheetId="3" hidden="1">#REF!</definedName>
    <definedName name="Taxpb" localSheetId="5" hidden="1">#REF!</definedName>
    <definedName name="Taxpb" hidden="1">#REF!</definedName>
    <definedName name="Tb" localSheetId="3">#REF!</definedName>
    <definedName name="Tb" localSheetId="5">#REF!</definedName>
    <definedName name="Tb">#REF!</definedName>
    <definedName name="tb_h" localSheetId="3" hidden="1">{"krl1",#N/A,FALSE,"kr";"krl2",#N/A,FALSE,"kr";"compara",#N/A,FALSE,"kr";"desconp1",#N/A,FALSE,"kr";"desconp12",#N/A,FALSE,"kr";"krnp1",#N/A,FALSE,"kr";"krnp2",#N/A,FALSE,"kr";"krp12avg",#N/A,FALSE,"kr";"krp1avg",#N/A,FALSE,"kr"}</definedName>
    <definedName name="tb_h" localSheetId="5" hidden="1">{"krl1",#N/A,FALSE,"kr";"krl2",#N/A,FALSE,"kr";"compara",#N/A,FALSE,"kr";"desconp1",#N/A,FALSE,"kr";"desconp12",#N/A,FALSE,"kr";"krnp1",#N/A,FALSE,"kr";"krnp2",#N/A,FALSE,"kr";"krp12avg",#N/A,FALSE,"kr";"krp1avg",#N/A,FALSE,"kr"}</definedName>
    <definedName name="tb_h" hidden="1">{"krl1",#N/A,FALSE,"kr";"krl2",#N/A,FALSE,"kr";"compara",#N/A,FALSE,"kr";"desconp1",#N/A,FALSE,"kr";"desconp12",#N/A,FALSE,"kr";"krnp1",#N/A,FALSE,"kr";"krnp2",#N/A,FALSE,"kr";"krp12avg",#N/A,FALSE,"kr";"krp1avg",#N/A,FALSE,"kr"}</definedName>
    <definedName name="TBCUR">[241]Sheet4!$A$2:$E$235</definedName>
    <definedName name="tblfrmlt">[209]mater!$D$31</definedName>
    <definedName name="TBMAYINT" localSheetId="3">#REF!</definedName>
    <definedName name="TBMAYINT" localSheetId="5">#REF!</definedName>
    <definedName name="TBMAYINT">#REF!</definedName>
    <definedName name="tbpvc4">[209]mater!$D$89</definedName>
    <definedName name="tbres" localSheetId="3">#REF!</definedName>
    <definedName name="tbres" localSheetId="5">#REF!</definedName>
    <definedName name="tbres">#REF!</definedName>
    <definedName name="TBV1A" localSheetId="3">#REF!</definedName>
    <definedName name="TBV1A" localSheetId="5">#REF!</definedName>
    <definedName name="TBV1A">#REF!</definedName>
    <definedName name="Tc" localSheetId="3">#REF!</definedName>
    <definedName name="Tc" localSheetId="5">#REF!</definedName>
    <definedName name="Tc">#REF!</definedName>
    <definedName name="Td">#REF!</definedName>
    <definedName name="tdy" localSheetId="3" hidden="1">{"TAB1",#N/A,TRUE,"GENERAL";"TAB2",#N/A,TRUE,"GENERAL";"TAB3",#N/A,TRUE,"GENERAL";"TAB4",#N/A,TRUE,"GENERAL";"TAB5",#N/A,TRUE,"GENERAL"}</definedName>
    <definedName name="tdy" localSheetId="5" hidden="1">{"TAB1",#N/A,TRUE,"GENERAL";"TAB2",#N/A,TRUE,"GENERAL";"TAB3",#N/A,TRUE,"GENERAL";"TAB4",#N/A,TRUE,"GENERAL";"TAB5",#N/A,TRUE,"GENERAL"}</definedName>
    <definedName name="tdy" hidden="1">{"TAB1",#N/A,TRUE,"GENERAL";"TAB2",#N/A,TRUE,"GENERAL";"TAB3",#N/A,TRUE,"GENERAL";"TAB4",#N/A,TRUE,"GENERAL";"TAB5",#N/A,TRUE,"GENERAL"}</definedName>
    <definedName name="Te">#REF!</definedName>
    <definedName name="Tec_Adesivo">'[58]L. MAT.'!#REF!</definedName>
    <definedName name="TechAccept">#REF!</definedName>
    <definedName name="TECHINT_INTERNATIONAL_CONSTRUCTION">"CP03"</definedName>
    <definedName name="TECN" localSheetId="4">DATE(YEAR([0]!Loan_Start),MONTH([0]!Loan_Start)+Payment_Number,DAY([0]!Loan_Start))</definedName>
    <definedName name="TECN" localSheetId="2">DATE(YEAR([0]!Loan_Start),MONTH([0]!Loan_Start)+Payment_Number,DAY([0]!Loan_Start))</definedName>
    <definedName name="TECN" localSheetId="3">DATE(YEAR([0]!Loan_Start),MONTH([0]!Loan_Start)+Payment_Number,DAY([0]!Loan_Start))</definedName>
    <definedName name="TECN" localSheetId="5">DATE(YEAR([0]!Loan_Start),MONTH([0]!Loan_Start)+Payment_Number,DAY([0]!Loan_Start))</definedName>
    <definedName name="TECN">DATE(YEAR(Loan_Start),MONTH(Loan_Start)+Payment_Number,DAY(Loan_Start))</definedName>
    <definedName name="tecpro06" localSheetId="3">[18]Gastos!#REF!</definedName>
    <definedName name="tecpro06" localSheetId="5">[18]Gastos!#REF!</definedName>
    <definedName name="tecpro06">[18]Gastos!#REF!</definedName>
    <definedName name="TEE_2_____2____P.V.C" localSheetId="3">#REF!</definedName>
    <definedName name="TEE_2_____2____P.V.C" localSheetId="5">#REF!</definedName>
    <definedName name="TEE_2_____2____P.V.C">#REF!</definedName>
    <definedName name="TEE_3____3____2____P.V.C" localSheetId="3">#REF!</definedName>
    <definedName name="TEE_3____3____2____P.V.C" localSheetId="5">#REF!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FLON">#REF!</definedName>
    <definedName name="Teja_aluminio">'[41]LISTADO '!$F$27</definedName>
    <definedName name="Teja_metalica_arquitectonica_trapez__0_73_3_66">'[40]LISTADO DE MATERIALES Y EQUIPOS'!$B$57</definedName>
    <definedName name="Teja_thermoacustica">'[47]LISTADO '!$F$102</definedName>
    <definedName name="TEMP2">'[130]Cost Codes'!$B$4:$G$361</definedName>
    <definedName name="TEMPLL">'[9]DAT NUC'!$G$2:$G$532</definedName>
    <definedName name="TEMPS">'[9]DAT NUC'!$F$2:$F$444</definedName>
    <definedName name="TER" localSheetId="3">[0]!ERR</definedName>
    <definedName name="TER" localSheetId="5">[0]!ERR</definedName>
    <definedName name="TER">[0]!ERR</definedName>
    <definedName name="TERM" localSheetId="3">[0]!ERR</definedName>
    <definedName name="TERM" localSheetId="5">[0]!ERR</definedName>
    <definedName name="TERM">[0]!ERR</definedName>
    <definedName name="TÉRMINOS" localSheetId="3">[0]!ERR</definedName>
    <definedName name="TÉRMINOS" localSheetId="5">[0]!ERR</definedName>
    <definedName name="TÉRMINOS">[0]!ERR</definedName>
    <definedName name="TERR">[48]PRESUPUESTO!$I$7</definedName>
    <definedName name="TesSumHeading" localSheetId="3">#REF!</definedName>
    <definedName name="TesSumHeading" localSheetId="5">#REF!</definedName>
    <definedName name="TesSumHeading">#REF!</definedName>
    <definedName name="test" localSheetId="3">#REF!</definedName>
    <definedName name="test" localSheetId="5">#REF!</definedName>
    <definedName name="test">#REF!</definedName>
    <definedName name="tewst" localSheetId="3" hidden="1">{"TAB1",#N/A,TRUE,"GENERAL";"TAB2",#N/A,TRUE,"GENERAL";"TAB3",#N/A,TRUE,"GENERAL";"TAB4",#N/A,TRUE,"GENERAL";"TAB5",#N/A,TRUE,"GENERAL"}</definedName>
    <definedName name="tewst" localSheetId="5" hidden="1">{"TAB1",#N/A,TRUE,"GENERAL";"TAB2",#N/A,TRUE,"GENERAL";"TAB3",#N/A,TRUE,"GENERAL";"TAB4",#N/A,TRUE,"GENERAL";"TAB5",#N/A,TRUE,"GENERAL"}</definedName>
    <definedName name="tewst" hidden="1">{"TAB1",#N/A,TRUE,"GENERAL";"TAB2",#N/A,TRUE,"GENERAL";"TAB3",#N/A,TRUE,"GENERAL";"TAB4",#N/A,TRUE,"GENERAL";"TAB5",#N/A,TRUE,"GENERAL"}</definedName>
    <definedName name="TexSumDetail">#REF!</definedName>
    <definedName name="TexSumHeading">#REF!</definedName>
    <definedName name="teytrh" localSheetId="3" hidden="1">{"via1",#N/A,TRUE,"general";"via2",#N/A,TRUE,"general";"via3",#N/A,TRUE,"general"}</definedName>
    <definedName name="teytrh" localSheetId="5" hidden="1">{"via1",#N/A,TRUE,"general";"via2",#N/A,TRUE,"general";"via3",#N/A,TRUE,"general"}</definedName>
    <definedName name="teytrh" hidden="1">{"via1",#N/A,TRUE,"general";"via2",#N/A,TRUE,"general";"via3",#N/A,TRUE,"general"}</definedName>
    <definedName name="Tf">#REF!</definedName>
    <definedName name="Tg">#REF!</definedName>
    <definedName name="Th">#REF!</definedName>
    <definedName name="thdh" localSheetId="3" hidden="1">{"TAB1",#N/A,TRUE,"GENERAL";"TAB2",#N/A,TRUE,"GENERAL";"TAB3",#N/A,TRUE,"GENERAL";"TAB4",#N/A,TRUE,"GENERAL";"TAB5",#N/A,TRUE,"GENERAL"}</definedName>
    <definedName name="thdh" localSheetId="5" hidden="1">{"TAB1",#N/A,TRUE,"GENERAL";"TAB2",#N/A,TRUE,"GENERAL";"TAB3",#N/A,TRUE,"GENERAL";"TAB4",#N/A,TRUE,"GENERAL";"TAB5",#N/A,TRUE,"GENERAL"}</definedName>
    <definedName name="thdh" hidden="1">{"TAB1",#N/A,TRUE,"GENERAL";"TAB2",#N/A,TRUE,"GENERAL";"TAB3",#N/A,TRUE,"GENERAL";"TAB4",#N/A,TRUE,"GENERAL";"TAB5",#N/A,TRUE,"GENERAL"}</definedName>
    <definedName name="Thinner">'[40]LISTADO DE MATERIALES Y EQUIPOS'!$B$62</definedName>
    <definedName name="thtj" localSheetId="3" hidden="1">{"via1",#N/A,TRUE,"general";"via2",#N/A,TRUE,"general";"via3",#N/A,TRUE,"general"}</definedName>
    <definedName name="thtj" localSheetId="5" hidden="1">{"via1",#N/A,TRUE,"general";"via2",#N/A,TRUE,"general";"via3",#N/A,TRUE,"general"}</definedName>
    <definedName name="thtj" hidden="1">{"via1",#N/A,TRUE,"general";"via2",#N/A,TRUE,"general";"via3",#N/A,TRUE,"general"}</definedName>
    <definedName name="Ti">#REF!</definedName>
    <definedName name="TIEMPO">[60]BASES!$E$27</definedName>
    <definedName name="TIEMPO_M">#REF!</definedName>
    <definedName name="TIMBRE">#REF!</definedName>
    <definedName name="TIPO">#REF!</definedName>
    <definedName name="tipo_pintura">#REF!</definedName>
    <definedName name="tipov">#REF!</definedName>
    <definedName name="TIT">#REF!</definedName>
    <definedName name="titi">#N/A</definedName>
    <definedName name="Titlepb" hidden="1">#REF!</definedName>
    <definedName name="TITO">#N/A</definedName>
    <definedName name="TITOF">#N/A</definedName>
    <definedName name="TITU">#REF!</definedName>
    <definedName name="TITULO">#REF!</definedName>
    <definedName name="TITULOANALISISUNITARIOS">#REF!</definedName>
    <definedName name="TITULOPRESUPUESTO">#REF!</definedName>
    <definedName name="Titulos_a_imprimir">#REF!</definedName>
    <definedName name="Títulos_a_imprimir_IM">#REF!</definedName>
    <definedName name="Tj">#REF!</definedName>
    <definedName name="TJK">#REF!</definedName>
    <definedName name="TK" hidden="1">[242]INST!#REF!</definedName>
    <definedName name="tl" localSheetId="3">#REF!</definedName>
    <definedName name="tl" localSheetId="5">#REF!</definedName>
    <definedName name="tl">#REF!</definedName>
    <definedName name="Tll" localSheetId="3">#REF!</definedName>
    <definedName name="Tll" localSheetId="5">#REF!</definedName>
    <definedName name="Tll">#REF!</definedName>
    <definedName name="Tm" localSheetId="3">#REF!</definedName>
    <definedName name="Tm" localSheetId="5">#REF!</definedName>
    <definedName name="Tm">#REF!</definedName>
    <definedName name="Tn">#REF!</definedName>
    <definedName name="Tñ">#REF!</definedName>
    <definedName name="To">#REF!</definedName>
    <definedName name="TODOANA">#REF!</definedName>
    <definedName name="TODOINSU">#REF!</definedName>
    <definedName name="TODOITEM">#REF!</definedName>
    <definedName name="Toma_corriente_dobles_polo_tierra">'[47]LISTADO '!$F$76</definedName>
    <definedName name="Tomacorriente_Doble">'[40]LISTADO DE MATERIALES Y EQUIPOS'!$B$114</definedName>
    <definedName name="TOMADO">'[9]DAT NUC'!$H$2:$H$902</definedName>
    <definedName name="TORNILLO_3">#REF!</definedName>
    <definedName name="TORNILLO_PARA_ESTRUCTURAS_7_X_7_16">'[40]LISTADO DE MATERIALES Y EQUIPOS'!$B$104</definedName>
    <definedName name="TORNILLO_PARA_LAMINAS_6_X_1">'[40]LISTADO DE MATERIALES Y EQUIPOS'!$B$103</definedName>
    <definedName name="TORNILLOS_2.5">#REF!</definedName>
    <definedName name="tortas" localSheetId="3" hidden="1">{"TAB1",#N/A,TRUE,"GENERAL";"TAB2",#N/A,TRUE,"GENERAL";"TAB3",#N/A,TRUE,"GENERAL";"TAB4",#N/A,TRUE,"GENERAL";"TAB5",#N/A,TRUE,"GENERAL"}</definedName>
    <definedName name="tortas" localSheetId="5" hidden="1">{"TAB1",#N/A,TRUE,"GENERAL";"TAB2",#N/A,TRUE,"GENERAL";"TAB3",#N/A,TRUE,"GENERAL";"TAB4",#N/A,TRUE,"GENERAL";"TAB5",#N/A,TRUE,"GENERAL"}</definedName>
    <definedName name="tortas" hidden="1">{"TAB1",#N/A,TRUE,"GENERAL";"TAB2",#N/A,TRUE,"GENERAL";"TAB3",#N/A,TRUE,"GENERAL";"TAB4",#N/A,TRUE,"GENERAL";"TAB5",#N/A,TRUE,"GENERAL"}</definedName>
    <definedName name="tortas2" localSheetId="3" hidden="1">{"via1",#N/A,TRUE,"general";"via2",#N/A,TRUE,"general";"via3",#N/A,TRUE,"general"}</definedName>
    <definedName name="tortas2" localSheetId="5" hidden="1">{"via1",#N/A,TRUE,"general";"via2",#N/A,TRUE,"general";"via3",#N/A,TRUE,"general"}</definedName>
    <definedName name="tortas2" hidden="1">{"via1",#N/A,TRUE,"general";"via2",#N/A,TRUE,"general";"via3",#N/A,TRUE,"general"}</definedName>
    <definedName name="tot">#REF!</definedName>
    <definedName name="Tot_Con_Ins">[98]W_OPEX!#REF!</definedName>
    <definedName name="Tot_EA_CAPEX">[98]W_CAPEX!#REF!</definedName>
    <definedName name="Tot_Elect">'[243]5. ELECTRICO'!#REF!</definedName>
    <definedName name="Tot_Elect1">'[244]5. ELECTRICO'!#REF!</definedName>
    <definedName name="Tot_Ops_Ins">[98]W_OPEX!#REF!</definedName>
    <definedName name="TOTAL" localSheetId="3">#REF!</definedName>
    <definedName name="TOTAL" localSheetId="5">#REF!</definedName>
    <definedName name="TOTAL">#REF!</definedName>
    <definedName name="TOTAL_CIVIL" localSheetId="3">#REF!</definedName>
    <definedName name="TOTAL_CIVIL" localSheetId="5">#REF!</definedName>
    <definedName name="TOTAL_CIVIL">#REF!</definedName>
    <definedName name="TOTAL_ELECTRICO" localSheetId="3">'[243]5. ELECTRICO'!#REF!</definedName>
    <definedName name="TOTAL_ELECTRICO" localSheetId="5">'[243]5. ELECTRICO'!#REF!</definedName>
    <definedName name="TOTAL_ELECTRICO">'[243]5. ELECTRICO'!#REF!</definedName>
    <definedName name="TOTAL_ING_ALCANT_NETO_SUB" localSheetId="3">#REF!</definedName>
    <definedName name="TOTAL_ING_ALCANT_NETO_SUB" localSheetId="5">#REF!</definedName>
    <definedName name="TOTAL_ING_ALCANT_NETO_SUB">#REF!</definedName>
    <definedName name="TOTAL_INGRESO_ACUEDUCTO_NETO_SUBSIDIO" localSheetId="3">#REF!</definedName>
    <definedName name="TOTAL_INGRESO_ACUEDUCTO_NETO_SUBSIDIO" localSheetId="5">#REF!</definedName>
    <definedName name="TOTAL_INGRESO_ACUEDUCTO_NETO_SUBSIDIO">#REF!</definedName>
    <definedName name="TOTAL_INGRESOS" localSheetId="3">#REF!</definedName>
    <definedName name="TOTAL_INGRESOS" localSheetId="5">#REF!</definedName>
    <definedName name="TOTAL_INGRESOS">#REF!</definedName>
    <definedName name="TOTAL_INGRESOS_ACUEDUCTO">#REF!</definedName>
    <definedName name="TOTAL_INGRESOS_ALCANTARILLADO">#REF!</definedName>
    <definedName name="TOTAL_INGRESOS_POR_ALCANTARILLADO">#REF!</definedName>
    <definedName name="Total_Interest">#REF!</definedName>
    <definedName name="Total_Pay">#REF!</definedName>
    <definedName name="Total_Payment" localSheetId="4">Scheduled_Payment+Extra_Payment</definedName>
    <definedName name="Total_Payment" localSheetId="2">Scheduled_Payment+Extra_Payment</definedName>
    <definedName name="Total_Payment" localSheetId="3">Scheduled_Payment+Extra_Payment</definedName>
    <definedName name="Total_Payment" localSheetId="5">Scheduled_Payment+Extra_Payment</definedName>
    <definedName name="Total_Payment">Scheduled_Payment+Extra_Payment</definedName>
    <definedName name="TOTAL_PRESTACIONES_SOCIALES" localSheetId="3">#REF!</definedName>
    <definedName name="TOTAL_PRESTACIONES_SOCIALES" localSheetId="5">#REF!</definedName>
    <definedName name="TOTAL_PRESTACIONES_SOCIALES">#REF!</definedName>
    <definedName name="TOTAL_SERVICIOS" localSheetId="3">#REF!</definedName>
    <definedName name="TOTAL_SERVICIOS" localSheetId="5">#REF!</definedName>
    <definedName name="TOTAL_SERVICIOS">#REF!</definedName>
    <definedName name="TOTALAFIR4006" localSheetId="3">#REF!</definedName>
    <definedName name="TOTALAFIR4006" localSheetId="5">#REF!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BidCost">#REF!</definedName>
    <definedName name="TotalCost">#REF!</definedName>
    <definedName name="TotalCostosDirectos">#REF!</definedName>
    <definedName name="totales">#REF!</definedName>
    <definedName name="TOTALITEM1.1">'[37]A.P.U'!#REF!</definedName>
    <definedName name="TOTALITEM1.1.1">'[37]A.P.U'!#REF!</definedName>
    <definedName name="TOTALITEM1.1.2">'[37]A.P.U'!#REF!</definedName>
    <definedName name="TOTALITEM1.1.3">'[37]A.P.U'!#REF!</definedName>
    <definedName name="TOTALITEM1.1.4">'[37]A.P.U'!#REF!</definedName>
    <definedName name="TOTALITEM1.2.1">'[37]A.P.U'!#REF!</definedName>
    <definedName name="TOTALITEM1.2.2">'[37]A.P.U'!#REF!</definedName>
    <definedName name="TOTALITEM1.2.3">'[37]A.P.U'!#REF!</definedName>
    <definedName name="TOTALITEM1.2.4">'[37]A.P.U'!#REF!</definedName>
    <definedName name="TOTALITEM1.2.5">'[37]A.P.U'!#REF!</definedName>
    <definedName name="TOTALITEM1.2.6">'[37]A.P.U'!#REF!</definedName>
    <definedName name="TOTALITEM1.3.1">'[37]A.P.U'!#REF!</definedName>
    <definedName name="TOTALITEM1.4">'[37]A.P.U'!#REF!</definedName>
    <definedName name="TOTALITEM1.5">'[37]A.P.U'!#REF!</definedName>
    <definedName name="TOTALITEM1.6">'[37]A.P.U'!#REF!</definedName>
    <definedName name="TOTALITEM1.7">'[37]A.P.U'!#REF!</definedName>
    <definedName name="TOTALITEM1.8">'[37]A.P.U'!#REF!</definedName>
    <definedName name="TOTALITEM10.1">'[37]A.P.U'!#REF!</definedName>
    <definedName name="TOTALITEM11.1">'[37]A.P.U'!#REF!</definedName>
    <definedName name="TOTALITEM11.2">'[37]A.P.U'!#REF!</definedName>
    <definedName name="TOTALITEM11.3">'[37]A.P.U'!#REF!</definedName>
    <definedName name="TOTALITEM11.4">'[37]A.P.U'!#REF!</definedName>
    <definedName name="TOTALITEM11.5">'[37]A.P.U'!#REF!</definedName>
    <definedName name="TOTALITEM11.6">'[37]A.P.U'!#REF!</definedName>
    <definedName name="TOTALITEM12.1">'[37]A.P.U'!#REF!</definedName>
    <definedName name="TOTALITEM12.10">'[37]A.P.U'!#REF!</definedName>
    <definedName name="TOTALITEM12.2">'[37]A.P.U'!#REF!</definedName>
    <definedName name="TOTALITEM12.3">'[37]A.P.U'!#REF!</definedName>
    <definedName name="TOTALITEM12.4">'[37]A.P.U'!#REF!</definedName>
    <definedName name="TOTALITEM12.5">'[37]A.P.U'!#REF!</definedName>
    <definedName name="TOTALITEM12.6">'[37]A.P.U'!#REF!</definedName>
    <definedName name="TOTALITEM12.7">'[37]A.P.U'!#REF!</definedName>
    <definedName name="TOTALITEM12.8">'[37]A.P.U'!#REF!</definedName>
    <definedName name="TOTALITEM12.9">'[37]A.P.U'!#REF!</definedName>
    <definedName name="TOTALITEM13.1.1">'[37]A.P.U'!#REF!</definedName>
    <definedName name="TOTALITEM13.1.2">'[37]A.P.U'!#REF!</definedName>
    <definedName name="TOTALITEM13.1.3">'[37]A.P.U'!#REF!</definedName>
    <definedName name="TOTALITEM13.2.2">'[37]A.P.U'!#REF!</definedName>
    <definedName name="TOTALITEM14.2">'[37]A.P.U'!#REF!</definedName>
    <definedName name="TOTALITEM14.3">'[37]A.P.U'!#REF!</definedName>
    <definedName name="TOTALITEM14.4">'[37]A.P.U'!#REF!</definedName>
    <definedName name="TOTALITEM14.5">'[37]A.P.U'!#REF!</definedName>
    <definedName name="TOTALITEM14.6">'[37]A.P.U'!#REF!</definedName>
    <definedName name="TOTALITEM15">'[37]A.P.U'!#REF!</definedName>
    <definedName name="TOTALITEM16">'[37]A.P.U'!#REF!</definedName>
    <definedName name="TOTALITEM2.1">'[37]A.P.U'!#REF!</definedName>
    <definedName name="TOTALITEM2.10">'[37]A.P.U'!#REF!</definedName>
    <definedName name="TOTALITEM2.11.1">'[37]A.P.U'!#REF!</definedName>
    <definedName name="TOTALITEM2.11.2">'[37]A.P.U'!#REF!</definedName>
    <definedName name="TOTALITEM2.12.1">'[37]A.P.U'!#REF!</definedName>
    <definedName name="TOTALITEM2.2">'[37]A.P.U'!#REF!</definedName>
    <definedName name="TOTALITEM2.3">'[37]A.P.U'!#REF!</definedName>
    <definedName name="TOTALITEM2.4">'[37]A.P.U'!#REF!</definedName>
    <definedName name="TOTALITEM2.5">'[37]A.P.U'!#REF!</definedName>
    <definedName name="TOTALITEM2.6">'[37]A.P.U'!#REF!</definedName>
    <definedName name="TOTALITEM2.7">'[37]A.P.U'!#REF!</definedName>
    <definedName name="TOTALITEM3.1.1">'[37]A.P.U'!#REF!</definedName>
    <definedName name="TOTALITEM3.1.2">'[37]A.P.U'!#REF!</definedName>
    <definedName name="TOTALITEM3.2">'[37]A.P.U'!#REF!</definedName>
    <definedName name="TOTALITEM3.3">'[37]A.P.U'!#REF!</definedName>
    <definedName name="TOTALITEM3.4.1">'[37]A.P.U'!#REF!</definedName>
    <definedName name="TOTALITEM3.4.2">'[37]A.P.U'!#REF!</definedName>
    <definedName name="TOTALITEM3.4.3">'[37]A.P.U'!#REF!</definedName>
    <definedName name="TOTALITEM3.5.1">'[37]A.P.U'!#REF!</definedName>
    <definedName name="TOTALITEM3.5.2">'[37]A.P.U'!#REF!</definedName>
    <definedName name="TOTALITEM3.5.3">'[37]A.P.U'!#REF!</definedName>
    <definedName name="TOTALITEM4.1.2">'[37]A.P.U'!#REF!</definedName>
    <definedName name="TOTALITEM4.1.3">'[37]A.P.U'!#REF!</definedName>
    <definedName name="TOTALITEM4.1.4">'[37]A.P.U'!#REF!</definedName>
    <definedName name="TOTALITEM4.2">'[37]A.P.U'!#REF!</definedName>
    <definedName name="TOTALITEM4.3">'[37]A.P.U'!#REF!</definedName>
    <definedName name="TOTALITEM4.4">'[37]A.P.U'!#REF!</definedName>
    <definedName name="TOTALITEM4.5">'[37]A.P.U'!#REF!</definedName>
    <definedName name="TOTALITEM4.6">'[37]A.P.U'!#REF!</definedName>
    <definedName name="TOTALITEM5.1">'[37]A.P.U'!#REF!</definedName>
    <definedName name="TOTALITEM5.2">'[37]A.P.U'!#REF!</definedName>
    <definedName name="TOTALITEM5.3">'[37]A.P.U'!#REF!</definedName>
    <definedName name="TOTALITEM5.4">'[37]A.P.U'!#REF!</definedName>
    <definedName name="TOTALITEM6.1">'[37]A.P.U'!#REF!</definedName>
    <definedName name="TOTALITEM6.2">'[37]A.P.U'!#REF!</definedName>
    <definedName name="TOTALITEM6.3">'[37]A.P.U'!#REF!</definedName>
    <definedName name="TOTALITEM7.1">'[37]A.P.U'!#REF!</definedName>
    <definedName name="TOTALITEM7.2">'[37]A.P.U'!#REF!</definedName>
    <definedName name="TOTALITEM7.3">'[37]A.P.U'!#REF!</definedName>
    <definedName name="TOTALITEM7.4">'[37]A.P.U'!#REF!</definedName>
    <definedName name="TOTALITEM7.5">'[37]A.P.U'!#REF!</definedName>
    <definedName name="TOTALITEM8.1">'[37]A.P.U'!#REF!</definedName>
    <definedName name="TOTALITEM8.2">'[37]A.P.U'!#REF!</definedName>
    <definedName name="TOTALITEM8.3">'[37]A.P.U'!#REF!</definedName>
    <definedName name="TOTALITEM8.4">'[37]A.P.U'!#REF!</definedName>
    <definedName name="TOTALITEM8.5">'[37]A.P.U'!#REF!</definedName>
    <definedName name="TOTALITEM8.6">'[37]A.P.U'!#REF!</definedName>
    <definedName name="TOTALITEM8.7">'[37]A.P.U'!#REF!</definedName>
    <definedName name="TOTALITEM8.8">'[37]A.P.U'!#REF!</definedName>
    <definedName name="TOTALITEM9.1">'[37]A.P.U'!#REF!</definedName>
    <definedName name="TOTALITEM9.2">'[37]A.P.U'!#REF!</definedName>
    <definedName name="TOTALITEM9.3">'[37]A.P.U'!#REF!</definedName>
    <definedName name="TOTALITEM9.4">'[37]A.P.U'!#REF!</definedName>
    <definedName name="TOTALITEM9.5">'[37]A.P.U'!#REF!</definedName>
    <definedName name="TOTALITEM9.6">'[37]A.P.U'!#REF!</definedName>
    <definedName name="TOTALITEM9.7">'[37]A.P.U'!#REF!</definedName>
    <definedName name="TOTALITEM9.8">'[37]A.P.U'!#REF!</definedName>
    <definedName name="TotalItemsCost">#REF!</definedName>
    <definedName name="TOTALITEN1.2.4">'[37]A.P.U'!#REF!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PickedCost">#REF!</definedName>
    <definedName name="TotEquipos1.1.3">#REF!</definedName>
    <definedName name="TotEquipos1.2.2.10">#REF!</definedName>
    <definedName name="TotEquipos1.2.2.11">#REF!</definedName>
    <definedName name="TotEquipos1.2.2.3">#REF!</definedName>
    <definedName name="TotEquipos1.2.2.4">#REF!</definedName>
    <definedName name="TotEquipos1.2.2.5">#REF!</definedName>
    <definedName name="TotEquipos1.2.2.6">#REF!</definedName>
    <definedName name="TotEquipos1.2.2.7">#REF!</definedName>
    <definedName name="TotEquipos1.2.2.8">#REF!</definedName>
    <definedName name="TotEquipos1.2.2.9">#REF!</definedName>
    <definedName name="TotEquipos1.2.3.1">#REF!</definedName>
    <definedName name="TotEquipos1.2.3.3">#REF!</definedName>
    <definedName name="TotEquipos1.2.3.4">#REF!</definedName>
    <definedName name="TotEquipos1.3.2">#REF!</definedName>
    <definedName name="TotManodeobra1.1.3">#REF!</definedName>
    <definedName name="TotManodeobra1.2.2.10">#REF!</definedName>
    <definedName name="TotManodeobra1.2.2.11">#REF!</definedName>
    <definedName name="TotManodeobra1.2.2.3">#REF!</definedName>
    <definedName name="TotManodeobra1.2.2.4">#REF!</definedName>
    <definedName name="TotManodeobra1.2.2.5">#REF!</definedName>
    <definedName name="TotManodeobra1.2.2.6">#REF!</definedName>
    <definedName name="TotManodeobra1.2.2.7">#REF!</definedName>
    <definedName name="TotManodeobra1.2.2.8">#REF!</definedName>
    <definedName name="TotManodeobra1.2.2.9">#REF!</definedName>
    <definedName name="TotManodeobra1.2.3.1">#REF!</definedName>
    <definedName name="TotManodeobra1.2.3.3">#REF!</definedName>
    <definedName name="TotManodeobra1.2.3.4">#REF!</definedName>
    <definedName name="TotManodeobra1.3.2">#REF!</definedName>
    <definedName name="TotMateriales1.1.3">#REF!</definedName>
    <definedName name="TotMateriales1.2.2.10">#REF!</definedName>
    <definedName name="TotMateriales1.2.2.11">#REF!</definedName>
    <definedName name="TotMateriales1.2.2.3">#REF!</definedName>
    <definedName name="TotMateriales1.2.2.4">#REF!</definedName>
    <definedName name="TotMateriales1.2.2.5">#REF!</definedName>
    <definedName name="TotMateriales1.2.2.6">#REF!</definedName>
    <definedName name="TotMateriales1.2.2.7">#REF!</definedName>
    <definedName name="TotMateriales1.2.2.8">#REF!</definedName>
    <definedName name="TotMateriales1.2.2.9">#REF!</definedName>
    <definedName name="TotMateriales1.2.3.1">#REF!</definedName>
    <definedName name="TotMateriales1.2.3.3">#REF!</definedName>
    <definedName name="TotMateriales1.2.3.4">#REF!</definedName>
    <definedName name="TotMateriales1.3.2">#REF!</definedName>
    <definedName name="TOTMTPAV">#N/A</definedName>
    <definedName name="TotTransportes1.1.3">#REF!</definedName>
    <definedName name="TotTransportes1.2.2.10">#REF!</definedName>
    <definedName name="TotTransportes1.2.2.11">#REF!</definedName>
    <definedName name="TotTransportes1.2.2.3">#REF!</definedName>
    <definedName name="TotTransportes1.2.2.4">#REF!</definedName>
    <definedName name="TotTransportes1.2.2.5">#REF!</definedName>
    <definedName name="TotTransportes1.2.2.6">#REF!</definedName>
    <definedName name="TotTransportes1.2.2.7">#REF!</definedName>
    <definedName name="TotTransportes1.2.2.8">#REF!</definedName>
    <definedName name="TotTransportes1.2.2.9">#REF!</definedName>
    <definedName name="TotTransportes1.2.3.1">#REF!</definedName>
    <definedName name="TotTransportes1.2.3.3">#REF!</definedName>
    <definedName name="TotTransportes1.2.3.4">#REF!</definedName>
    <definedName name="TotTransportes1.3.2">#REF!</definedName>
    <definedName name="Tp">#REF!</definedName>
    <definedName name="tpte">#REF!</definedName>
    <definedName name="tptee">#REF!</definedName>
    <definedName name="Tq">#REF!</definedName>
    <definedName name="Tr">#REF!</definedName>
    <definedName name="TRABAJO">[69]MAQUINARIA!$A$2:$L$18</definedName>
    <definedName name="TRAFO">#N/A</definedName>
    <definedName name="Tramites">#REF!</definedName>
    <definedName name="TramitesCostos">#REF!</definedName>
    <definedName name="TRAMO">#REF!</definedName>
    <definedName name="Transfer_Price">'[91]Inputs-SUMMARY'!$H$464:$BR$464</definedName>
    <definedName name="TRANSPORI" localSheetId="3" hidden="1">{#N/A,#N/A,TRUE,"INGENIERIA";#N/A,#N/A,TRUE,"COMPRAS";#N/A,#N/A,TRUE,"DIRECCION";#N/A,#N/A,TRUE,"RESUMEN"}</definedName>
    <definedName name="TRANSPORI" localSheetId="5" hidden="1">{#N/A,#N/A,TRUE,"INGENIERIA";#N/A,#N/A,TRUE,"COMPRAS";#N/A,#N/A,TRUE,"DIRECCION";#N/A,#N/A,TRUE,"RESUMEN"}</definedName>
    <definedName name="TRANSPORI" hidden="1">{#N/A,#N/A,TRUE,"INGENIERIA";#N/A,#N/A,TRUE,"COMPRAS";#N/A,#N/A,TRUE,"DIRECCION";#N/A,#N/A,TRUE,"RESUMEN"}</definedName>
    <definedName name="Transporte">[110]Trans!$A$12:$I$63</definedName>
    <definedName name="TRANSPORTE_ARENA">[66]Transporte!$F$8</definedName>
    <definedName name="TRANSPORTE_DE_CEMENTO">[66]Transporte!$F$13</definedName>
    <definedName name="TRANSPORTE_DE_TRITURADO">[66]Transporte!$F$9</definedName>
    <definedName name="transporte1" localSheetId="3">#REF!</definedName>
    <definedName name="transporte1" localSheetId="5">#REF!</definedName>
    <definedName name="transporte1">#REF!</definedName>
    <definedName name="Transporte3" localSheetId="3">#REF!</definedName>
    <definedName name="Transporte3" localSheetId="5">#REF!</definedName>
    <definedName name="Transporte3">#REF!</definedName>
    <definedName name="trasporte" localSheetId="3">#REF!</definedName>
    <definedName name="trasporte" localSheetId="5">#REF!</definedName>
    <definedName name="trasporte">#REF!</definedName>
    <definedName name="TRAT">[245]desmonte!$E$48</definedName>
    <definedName name="trest" localSheetId="3" hidden="1">{"TAB1",#N/A,TRUE,"GENERAL";"TAB2",#N/A,TRUE,"GENERAL";"TAB3",#N/A,TRUE,"GENERAL";"TAB4",#N/A,TRUE,"GENERAL";"TAB5",#N/A,TRUE,"GENERAL"}</definedName>
    <definedName name="trest" localSheetId="5" hidden="1">{"TAB1",#N/A,TRUE,"GENERAL";"TAB2",#N/A,TRUE,"GENERAL";"TAB3",#N/A,TRUE,"GENERAL";"TAB4",#N/A,TRUE,"GENERAL";"TAB5",#N/A,TRUE,"GENERAL"}</definedName>
    <definedName name="trest" hidden="1">{"TAB1",#N/A,TRUE,"GENERAL";"TAB2",#N/A,TRUE,"GENERAL";"TAB3",#N/A,TRUE,"GENERAL";"TAB4",#N/A,TRUE,"GENERAL";"TAB5",#N/A,TRUE,"GENERAL"}</definedName>
    <definedName name="tret" localSheetId="3" hidden="1">{"TAB1",#N/A,TRUE,"GENERAL";"TAB2",#N/A,TRUE,"GENERAL";"TAB3",#N/A,TRUE,"GENERAL";"TAB4",#N/A,TRUE,"GENERAL";"TAB5",#N/A,TRUE,"GENERAL"}</definedName>
    <definedName name="tret" localSheetId="5" hidden="1">{"TAB1",#N/A,TRUE,"GENERAL";"TAB2",#N/A,TRUE,"GENERAL";"TAB3",#N/A,TRUE,"GENERAL";"TAB4",#N/A,TRUE,"GENERAL";"TAB5",#N/A,TRUE,"GENERAL"}</definedName>
    <definedName name="tret" hidden="1">{"TAB1",#N/A,TRUE,"GENERAL";"TAB2",#N/A,TRUE,"GENERAL";"TAB3",#N/A,TRUE,"GENERAL";"TAB4",#N/A,TRUE,"GENERAL";"TAB5",#N/A,TRUE,"GENERAL"}</definedName>
    <definedName name="trh" localSheetId="3" hidden="1">{"via1",#N/A,TRUE,"general";"via2",#N/A,TRUE,"general";"via3",#N/A,TRUE,"general"}</definedName>
    <definedName name="trh" localSheetId="5" hidden="1">{"via1",#N/A,TRUE,"general";"via2",#N/A,TRUE,"general";"via3",#N/A,TRUE,"general"}</definedName>
    <definedName name="trh" hidden="1">{"via1",#N/A,TRUE,"general";"via2",#N/A,TRUE,"general";"via3",#N/A,TRUE,"general"}</definedName>
    <definedName name="trhfh" localSheetId="3" hidden="1">{"via1",#N/A,TRUE,"general";"via2",#N/A,TRUE,"general";"via3",#N/A,TRUE,"general"}</definedName>
    <definedName name="trhfh" localSheetId="5" hidden="1">{"via1",#N/A,TRUE,"general";"via2",#N/A,TRUE,"general";"via3",#N/A,TRUE,"general"}</definedName>
    <definedName name="trhfh" hidden="1">{"via1",#N/A,TRUE,"general";"via2",#N/A,TRUE,"general";"via3",#N/A,TRUE,"general"}</definedName>
    <definedName name="TRIANG">#REF!</definedName>
    <definedName name="trimestre1">'[61]ESTADO RED'!$E$8</definedName>
    <definedName name="TRIPLEX">#REF!</definedName>
    <definedName name="TRITURADO">#REF!</definedName>
    <definedName name="TRITURADO_PILCUAN">[66]Materiales!$F$73</definedName>
    <definedName name="trjfgjh" localSheetId="3" hidden="1">{"via1",#N/A,TRUE,"general";"via2",#N/A,TRUE,"general";"via3",#N/A,TRUE,"general"}</definedName>
    <definedName name="trjfgjh" localSheetId="5" hidden="1">{"via1",#N/A,TRUE,"general";"via2",#N/A,TRUE,"general";"via3",#N/A,TRUE,"general"}</definedName>
    <definedName name="trjfgjh" hidden="1">{"via1",#N/A,TRUE,"general";"via2",#N/A,TRUE,"general";"via3",#N/A,TRUE,"general"}</definedName>
    <definedName name="TRM">'[246]Cuadro p. Capital Vs estimado'!$G$1</definedName>
    <definedName name="Troughing">'[155]Actual Data (MAP)'!$H$31:$I$131</definedName>
    <definedName name="TroughingSTX">'[155]Actual Data (STX)'!$B$19:$C$119</definedName>
    <definedName name="tru" localSheetId="3" hidden="1">{"via1",#N/A,TRUE,"general";"via2",#N/A,TRUE,"general";"via3",#N/A,TRUE,"general"}</definedName>
    <definedName name="tru" localSheetId="5" hidden="1">{"via1",#N/A,TRUE,"general";"via2",#N/A,TRUE,"general";"via3",#N/A,TRUE,"general"}</definedName>
    <definedName name="tru" hidden="1">{"via1",#N/A,TRUE,"general";"via2",#N/A,TRUE,"general";"via3",#N/A,TRUE,"general"}</definedName>
    <definedName name="truds" localSheetId="3" hidden="1">{"via1",#N/A,TRUE,"general";"via2",#N/A,TRUE,"general";"via3",#N/A,TRUE,"general"}</definedName>
    <definedName name="truds" localSheetId="5" hidden="1">{"via1",#N/A,TRUE,"general";"via2",#N/A,TRUE,"general";"via3",#N/A,TRUE,"general"}</definedName>
    <definedName name="truds" hidden="1">{"via1",#N/A,TRUE,"general";"via2",#N/A,TRUE,"general";"via3",#N/A,TRUE,"general"}</definedName>
    <definedName name="trutu" localSheetId="3" hidden="1">{"via1",#N/A,TRUE,"general";"via2",#N/A,TRUE,"general";"via3",#N/A,TRUE,"general"}</definedName>
    <definedName name="trutu" localSheetId="5" hidden="1">{"via1",#N/A,TRUE,"general";"via2",#N/A,TRUE,"general";"via3",#N/A,TRUE,"general"}</definedName>
    <definedName name="trutu" hidden="1">{"via1",#N/A,TRUE,"general";"via2",#N/A,TRUE,"general";"via3",#N/A,TRUE,"general"}</definedName>
    <definedName name="trydfg" localSheetId="3" hidden="1">{"via1",#N/A,TRUE,"general";"via2",#N/A,TRUE,"general";"via3",#N/A,TRUE,"general"}</definedName>
    <definedName name="trydfg" localSheetId="5" hidden="1">{"via1",#N/A,TRUE,"general";"via2",#N/A,TRUE,"general";"via3",#N/A,TRUE,"general"}</definedName>
    <definedName name="trydfg" hidden="1">{"via1",#N/A,TRUE,"general";"via2",#N/A,TRUE,"general";"via3",#N/A,TRUE,"general"}</definedName>
    <definedName name="trydtrygf" localSheetId="3" hidden="1">{"via1",#N/A,TRUE,"general";"via2",#N/A,TRUE,"general";"via3",#N/A,TRUE,"general"}</definedName>
    <definedName name="trydtrygf" localSheetId="5" hidden="1">{"via1",#N/A,TRUE,"general";"via2",#N/A,TRUE,"general";"via3",#N/A,TRUE,"general"}</definedName>
    <definedName name="trydtrygf" hidden="1">{"via1",#N/A,TRUE,"general";"via2",#N/A,TRUE,"general";"via3",#N/A,TRUE,"general"}</definedName>
    <definedName name="tryery" localSheetId="3" hidden="1">{"TAB1",#N/A,TRUE,"GENERAL";"TAB2",#N/A,TRUE,"GENERAL";"TAB3",#N/A,TRUE,"GENERAL";"TAB4",#N/A,TRUE,"GENERAL";"TAB5",#N/A,TRUE,"GENERAL"}</definedName>
    <definedName name="tryery" localSheetId="5" hidden="1">{"TAB1",#N/A,TRUE,"GENERAL";"TAB2",#N/A,TRUE,"GENERAL";"TAB3",#N/A,TRUE,"GENERAL";"TAB4",#N/A,TRUE,"GENERAL";"TAB5",#N/A,TRUE,"GENERAL"}</definedName>
    <definedName name="tryery" hidden="1">{"TAB1",#N/A,TRUE,"GENERAL";"TAB2",#N/A,TRUE,"GENERAL";"TAB3",#N/A,TRUE,"GENERAL";"TAB4",#N/A,TRUE,"GENERAL";"TAB5",#N/A,TRUE,"GENERAL"}</definedName>
    <definedName name="tryi6" localSheetId="3" hidden="1">{"TAB1",#N/A,TRUE,"GENERAL";"TAB2",#N/A,TRUE,"GENERAL";"TAB3",#N/A,TRUE,"GENERAL";"TAB4",#N/A,TRUE,"GENERAL";"TAB5",#N/A,TRUE,"GENERAL"}</definedName>
    <definedName name="tryi6" localSheetId="5" hidden="1">{"TAB1",#N/A,TRUE,"GENERAL";"TAB2",#N/A,TRUE,"GENERAL";"TAB3",#N/A,TRUE,"GENERAL";"TAB4",#N/A,TRUE,"GENERAL";"TAB5",#N/A,TRUE,"GENERAL"}</definedName>
    <definedName name="tryi6" hidden="1">{"TAB1",#N/A,TRUE,"GENERAL";"TAB2",#N/A,TRUE,"GENERAL";"TAB3",#N/A,TRUE,"GENERAL";"TAB4",#N/A,TRUE,"GENERAL";"TAB5",#N/A,TRUE,"GENERAL"}</definedName>
    <definedName name="tryrth" localSheetId="3" hidden="1">{"via1",#N/A,TRUE,"general";"via2",#N/A,TRUE,"general";"via3",#N/A,TRUE,"general"}</definedName>
    <definedName name="tryrth" localSheetId="5" hidden="1">{"via1",#N/A,TRUE,"general";"via2",#N/A,TRUE,"general";"via3",#N/A,TRUE,"general"}</definedName>
    <definedName name="tryrth" hidden="1">{"via1",#N/A,TRUE,"general";"via2",#N/A,TRUE,"general";"via3",#N/A,TRUE,"general"}</definedName>
    <definedName name="Ts">#REF!</definedName>
    <definedName name="tsert" localSheetId="3" hidden="1">{"TAB1",#N/A,TRUE,"GENERAL";"TAB2",#N/A,TRUE,"GENERAL";"TAB3",#N/A,TRUE,"GENERAL";"TAB4",#N/A,TRUE,"GENERAL";"TAB5",#N/A,TRUE,"GENERAL"}</definedName>
    <definedName name="tsert" localSheetId="5"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CD">#REF!</definedName>
    <definedName name="TTCostOutput">#REF!</definedName>
    <definedName name="TTE">#REF!</definedName>
    <definedName name="TtlCD">[181]PRESUPUESTO!$G$541</definedName>
    <definedName name="TTR" localSheetId="3" hidden="1">{"via1",#N/A,TRUE,"general";"via2",#N/A,TRUE,"general";"via3",#N/A,TRUE,"general"}</definedName>
    <definedName name="TTR" localSheetId="5" hidden="1">{"via1",#N/A,TRUE,"general";"via2",#N/A,TRUE,"general";"via3",#N/A,TRUE,"general"}</definedName>
    <definedName name="TTR" hidden="1">{"via1",#N/A,TRUE,"general";"via2",#N/A,TRUE,"general";"via3",#N/A,TRUE,"general"}</definedName>
    <definedName name="ttrff" localSheetId="3" hidden="1">{"via1",#N/A,TRUE,"general";"via2",#N/A,TRUE,"general";"via3",#N/A,TRUE,"general"}</definedName>
    <definedName name="ttrff" localSheetId="5" hidden="1">{"via1",#N/A,TRUE,"general";"via2",#N/A,TRUE,"general";"via3",#N/A,TRUE,"general"}</definedName>
    <definedName name="ttrff" hidden="1">{"via1",#N/A,TRUE,"general";"via2",#N/A,TRUE,"general";"via3",#N/A,TRUE,"general"}</definedName>
    <definedName name="ttt" localSheetId="3" hidden="1">{"TAB1",#N/A,TRUE,"GENERAL";"TAB2",#N/A,TRUE,"GENERAL";"TAB3",#N/A,TRUE,"GENERAL";"TAB4",#N/A,TRUE,"GENERAL";"TAB5",#N/A,TRUE,"GENERAL"}</definedName>
    <definedName name="ttt" localSheetId="5" hidden="1">{"TAB1",#N/A,TRUE,"GENERAL";"TAB2",#N/A,TRUE,"GENERAL";"TAB3",#N/A,TRUE,"GENERAL";"TAB4",#N/A,TRUE,"GENERAL";"TAB5",#N/A,TRUE,"GENERAL"}</definedName>
    <definedName name="ttt" hidden="1">{"TAB1",#N/A,TRUE,"GENERAL";"TAB2",#N/A,TRUE,"GENERAL";"TAB3",#N/A,TRUE,"GENERAL";"TAB4",#N/A,TRUE,"GENERAL";"TAB5",#N/A,TRUE,"GENERAL"}</definedName>
    <definedName name="TTTT">#REF!</definedName>
    <definedName name="tttt7" localSheetId="3" hidden="1">{"via1",#N/A,TRUE,"general";"via2",#N/A,TRUE,"general";"via3",#N/A,TRUE,"general"}</definedName>
    <definedName name="tttt7" localSheetId="5" hidden="1">{"via1",#N/A,TRUE,"general";"via2",#N/A,TRUE,"general";"via3",#N/A,TRUE,"general"}</definedName>
    <definedName name="tttt7" hidden="1">{"via1",#N/A,TRUE,"general";"via2",#N/A,TRUE,"general";"via3",#N/A,TRUE,"general"}</definedName>
    <definedName name="tttthy" localSheetId="3" hidden="1">{"TAB1",#N/A,TRUE,"GENERAL";"TAB2",#N/A,TRUE,"GENERAL";"TAB3",#N/A,TRUE,"GENERAL";"TAB4",#N/A,TRUE,"GENERAL";"TAB5",#N/A,TRUE,"GENERAL"}</definedName>
    <definedName name="tttthy" localSheetId="5" hidden="1">{"TAB1",#N/A,TRUE,"GENERAL";"TAB2",#N/A,TRUE,"GENERAL";"TAB3",#N/A,TRUE,"GENERAL";"TAB4",#N/A,TRUE,"GENERAL";"TAB5",#N/A,TRUE,"GENERAL"}</definedName>
    <definedName name="tttthy" hidden="1">{"TAB1",#N/A,TRUE,"GENERAL";"TAB2",#N/A,TRUE,"GENERAL";"TAB3",#N/A,TRUE,"GENERAL";"TAB4",#N/A,TRUE,"GENERAL";"TAB5",#N/A,TRUE,"GENERAL"}</definedName>
    <definedName name="ttttr" localSheetId="3" hidden="1">{"via1",#N/A,TRUE,"general";"via2",#N/A,TRUE,"general";"via3",#N/A,TRUE,"general"}</definedName>
    <definedName name="ttttr" localSheetId="5" hidden="1">{"via1",#N/A,TRUE,"general";"via2",#N/A,TRUE,"general";"via3",#N/A,TRUE,"general"}</definedName>
    <definedName name="ttttr" hidden="1">{"via1",#N/A,TRUE,"general";"via2",#N/A,TRUE,"general";"via3",#N/A,TRUE,"general"}</definedName>
    <definedName name="ttttt">[2]PJ!#REF!</definedName>
    <definedName name="TTTTTT">[247]glvc!#REF!</definedName>
    <definedName name="TTTTTTTT" localSheetId="3">#REF!</definedName>
    <definedName name="TTTTTTTT" localSheetId="5">#REF!</definedName>
    <definedName name="TTTTTTTT">#REF!</definedName>
    <definedName name="Tu" localSheetId="3">#REF!</definedName>
    <definedName name="Tu" localSheetId="5">#REF!</definedName>
    <definedName name="Tu">#REF!</definedName>
    <definedName name="TUB">'[248]SUB APU'!$A:$D</definedName>
    <definedName name="TUB._ACC_3__Bx_B_SCH_40" localSheetId="3">#REF!</definedName>
    <definedName name="TUB._ACC_3__Bx_B_SCH_40" localSheetId="5">#REF!</definedName>
    <definedName name="TUB._ACC_3__Bx_B_SCH_40">#REF!</definedName>
    <definedName name="TUBERIA" localSheetId="3" hidden="1">#REF!</definedName>
    <definedName name="TUBERIA" localSheetId="5" hidden="1">#REF!</definedName>
    <definedName name="TUBERIA" hidden="1">#REF!</definedName>
    <definedName name="Tuberia_1_2_pvc">'[47]LISTADO '!$F$21</definedName>
    <definedName name="Tuberia_Conduit_1_2">'[40]LISTADO DE MATERIALES Y EQUIPOS'!$B$72</definedName>
    <definedName name="Tuberia_Conduit_1_EMT">'[40]LISTADO DE MATERIALES Y EQUIPOS'!$B$79</definedName>
    <definedName name="TUBERIA_P.V.C_RDE_9">#REF!</definedName>
    <definedName name="TUBERIA_P.V.C_UM_RDE_41____2">#REF!</definedName>
    <definedName name="TUBERIA_P.V.C_UM_RDE_41____3">#REF!</definedName>
    <definedName name="TUBERIA_PVC_10">[39]Materiales!#REF!</definedName>
    <definedName name="TUBERIA_PVC_12">[39]Materiales!#REF!</definedName>
    <definedName name="TUBERIA_PVC_14">[39]Materiales!#REF!</definedName>
    <definedName name="TUBERIA_PVC_16">[39]Materiales!#REF!</definedName>
    <definedName name="TUBERIA_PVC_18">[39]Materiales!#REF!</definedName>
    <definedName name="TUBERIA_PVC_20">[39]Materiales!#REF!</definedName>
    <definedName name="TUBERIA_PVC_24">[39]Materiales!#REF!</definedName>
    <definedName name="TUBERIA_PVC_27">[39]Materiales!#REF!</definedName>
    <definedName name="TUBERIA_PVC_30">[39]Materiales!#REF!</definedName>
    <definedName name="TUBERIA_PVC_4">[39]Materiales!#REF!</definedName>
    <definedName name="TUBERIA_PVC_6">[39]Materiales!#REF!</definedName>
    <definedName name="TUBERIA_PVC_8">[39]Materiales!#REF!</definedName>
    <definedName name="tuberia3">#REF!</definedName>
    <definedName name="TUBERIAS">#REF!</definedName>
    <definedName name="TUBO_1_2">#REF!</definedName>
    <definedName name="TUBO_1_2__HG">#REF!</definedName>
    <definedName name="Tubo_conduit_pvc_1">'[40]LISTADO DE MATERIALES Y EQUIPOS'!$B$121</definedName>
    <definedName name="Tubo_galvanizado_2">'[47]LISTADO '!$F$47</definedName>
    <definedName name="Tubo_pvc_1">'[47]LISTADO '!$F$51</definedName>
    <definedName name="Tubo_pvc_2">'[47]LISTADO '!$F$50</definedName>
    <definedName name="TUBO6">[208]PRECIOS!$B$40</definedName>
    <definedName name="TUBO8">[208]PRECIOS!$B$41</definedName>
    <definedName name="tubohg2">[55]lisprecios!#REF!</definedName>
    <definedName name="TUKYRLTU.IR">#REF!</definedName>
    <definedName name="TUPI" localSheetId="3">MATCH(0.01,End_Bal,-1)+1</definedName>
    <definedName name="TUPI" localSheetId="5">MATCH(0.01,End_Bal,-1)+1</definedName>
    <definedName name="TUPI">MATCH(0.01,End_Bal,-1)+1</definedName>
    <definedName name="tur" localSheetId="3" hidden="1">{"TAB1",#N/A,TRUE,"GENERAL";"TAB2",#N/A,TRUE,"GENERAL";"TAB3",#N/A,TRUE,"GENERAL";"TAB4",#N/A,TRUE,"GENERAL";"TAB5",#N/A,TRUE,"GENERAL"}</definedName>
    <definedName name="tur" localSheetId="5" hidden="1">{"TAB1",#N/A,TRUE,"GENERAL";"TAB2",#N/A,TRUE,"GENERAL";"TAB3",#N/A,TRUE,"GENERAL";"TAB4",#N/A,TRUE,"GENERAL";"TAB5",#N/A,TRUE,"GENERAL"}</definedName>
    <definedName name="tur" hidden="1">{"TAB1",#N/A,TRUE,"GENERAL";"TAB2",#N/A,TRUE,"GENERAL";"TAB3",#N/A,TRUE,"GENERAL";"TAB4",#N/A,TRUE,"GENERAL";"TAB5",#N/A,TRUE,"GENERAL"}</definedName>
    <definedName name="turu" localSheetId="3" hidden="1">{"TAB1",#N/A,TRUE,"GENERAL";"TAB2",#N/A,TRUE,"GENERAL";"TAB3",#N/A,TRUE,"GENERAL";"TAB4",#N/A,TRUE,"GENERAL";"TAB5",#N/A,TRUE,"GENERAL"}</definedName>
    <definedName name="turu" localSheetId="5" hidden="1">{"TAB1",#N/A,TRUE,"GENERAL";"TAB2",#N/A,TRUE,"GENERAL";"TAB3",#N/A,TRUE,"GENERAL";"TAB4",#N/A,TRUE,"GENERAL";"TAB5",#N/A,TRUE,"GENERAL"}</definedName>
    <definedName name="turu" hidden="1">{"TAB1",#N/A,TRUE,"GENERAL";"TAB2",#N/A,TRUE,"GENERAL";"TAB3",#N/A,TRUE,"GENERAL";"TAB4",#N/A,TRUE,"GENERAL";"TAB5",#N/A,TRUE,"GENERAL"}</definedName>
    <definedName name="Tw">#REF!</definedName>
    <definedName name="twer" localSheetId="3" hidden="1">{"TAB1",#N/A,TRUE,"GENERAL";"TAB2",#N/A,TRUE,"GENERAL";"TAB3",#N/A,TRUE,"GENERAL";"TAB4",#N/A,TRUE,"GENERAL";"TAB5",#N/A,TRUE,"GENERAL"}</definedName>
    <definedName name="twer" localSheetId="5" hidden="1">{"TAB1",#N/A,TRUE,"GENERAL";"TAB2",#N/A,TRUE,"GENERAL";"TAB3",#N/A,TRUE,"GENERAL";"TAB4",#N/A,TRUE,"GENERAL";"TAB5",#N/A,TRUE,"GENERAL"}</definedName>
    <definedName name="twer" hidden="1">{"TAB1",#N/A,TRUE,"GENERAL";"TAB2",#N/A,TRUE,"GENERAL";"TAB3",#N/A,TRUE,"GENERAL";"TAB4",#N/A,TRUE,"GENERAL";"TAB5",#N/A,TRUE,"GENERAL"}</definedName>
    <definedName name="twet" localSheetId="3" hidden="1">{"TAB1",#N/A,TRUE,"GENERAL";"TAB2",#N/A,TRUE,"GENERAL";"TAB3",#N/A,TRUE,"GENERAL";"TAB4",#N/A,TRUE,"GENERAL";"TAB5",#N/A,TRUE,"GENERAL"}</definedName>
    <definedName name="twet" localSheetId="5" hidden="1">{"TAB1",#N/A,TRUE,"GENERAL";"TAB2",#N/A,TRUE,"GENERAL";"TAB3",#N/A,TRUE,"GENERAL";"TAB4",#N/A,TRUE,"GENERAL";"TAB5",#N/A,TRUE,"GENERAL"}</definedName>
    <definedName name="twet" hidden="1">{"TAB1",#N/A,TRUE,"GENERAL";"TAB2",#N/A,TRUE,"GENERAL";"TAB3",#N/A,TRUE,"GENERAL";"TAB4",#N/A,TRUE,"GENERAL";"TAB5",#N/A,TRUE,"GENERAL"}</definedName>
    <definedName name="Tx">#REF!</definedName>
    <definedName name="Ty">#REF!</definedName>
    <definedName name="tyery" localSheetId="3" hidden="1">{"via1",#N/A,TRUE,"general";"via2",#N/A,TRUE,"general";"via3",#N/A,TRUE,"general"}</definedName>
    <definedName name="tyery" localSheetId="5" hidden="1">{"via1",#N/A,TRUE,"general";"via2",#N/A,TRUE,"general";"via3",#N/A,TRUE,"general"}</definedName>
    <definedName name="tyery" hidden="1">{"via1",#N/A,TRUE,"general";"via2",#N/A,TRUE,"general";"via3",#N/A,TRUE,"general"}</definedName>
    <definedName name="tyj" localSheetId="3" hidden="1">{"TAB1",#N/A,TRUE,"GENERAL";"TAB2",#N/A,TRUE,"GENERAL";"TAB3",#N/A,TRUE,"GENERAL";"TAB4",#N/A,TRUE,"GENERAL";"TAB5",#N/A,TRUE,"GENERAL"}</definedName>
    <definedName name="tyj" localSheetId="5" hidden="1">{"TAB1",#N/A,TRUE,"GENERAL";"TAB2",#N/A,TRUE,"GENERAL";"TAB3",#N/A,TRUE,"GENERAL";"TAB4",#N/A,TRUE,"GENERAL";"TAB5",#N/A,TRUE,"GENERAL"}</definedName>
    <definedName name="tyj"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5" hidden="1">{"TAB1",#N/A,TRUE,"GENERAL";"TAB2",#N/A,TRUE,"GENERAL";"TAB3",#N/A,TRUE,"GENERAL";"TAB4",#N/A,TRUE,"GENERAL";"TAB5",#N/A,TRUE,"GENERAL"}</definedName>
    <definedName name="tyjtyj"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5" hidden="1">{"TAB1",#N/A,TRUE,"GENERAL";"TAB2",#N/A,TRUE,"GENERAL";"TAB3",#N/A,TRUE,"GENERAL";"TAB4",#N/A,TRUE,"GENERAL";"TAB5",#N/A,TRUE,"GENERAL"}</definedName>
    <definedName name="tyjytjuyjuy" hidden="1">{"TAB1",#N/A,TRUE,"GENERAL";"TAB2",#N/A,TRUE,"GENERAL";"TAB3",#N/A,TRUE,"GENERAL";"TAB4",#N/A,TRUE,"GENERAL";"TAB5",#N/A,TRUE,"GENERAL"}</definedName>
    <definedName name="tyk" localSheetId="3" hidden="1">{"via1",#N/A,TRUE,"general";"via2",#N/A,TRUE,"general";"via3",#N/A,TRUE,"general"}</definedName>
    <definedName name="tyk" localSheetId="5" hidden="1">{"via1",#N/A,TRUE,"general";"via2",#N/A,TRUE,"general";"via3",#N/A,TRUE,"general"}</definedName>
    <definedName name="tyk" hidden="1">{"via1",#N/A,TRUE,"general";"via2",#N/A,TRUE,"general";"via3",#N/A,TRUE,"general"}</definedName>
    <definedName name="tym" localSheetId="3" hidden="1">{"via1",#N/A,TRUE,"general";"via2",#N/A,TRUE,"general";"via3",#N/A,TRUE,"general"}</definedName>
    <definedName name="tym" localSheetId="5" hidden="1">{"via1",#N/A,TRUE,"general";"via2",#N/A,TRUE,"general";"via3",#N/A,TRUE,"general"}</definedName>
    <definedName name="tym" hidden="1">{"via1",#N/A,TRUE,"general";"via2",#N/A,TRUE,"general";"via3",#N/A,TRUE,"general"}</definedName>
    <definedName name="TYPE">#REF!</definedName>
    <definedName name="typeofcommittment">#REF!</definedName>
    <definedName name="tyr" localSheetId="3" hidden="1">{"via1",#N/A,TRUE,"general";"via2",#N/A,TRUE,"general";"via3",#N/A,TRUE,"general"}</definedName>
    <definedName name="tyr" localSheetId="5" hidden="1">{"via1",#N/A,TRUE,"general";"via2",#N/A,TRUE,"general";"via3",#N/A,TRUE,"general"}</definedName>
    <definedName name="tyr" hidden="1">{"via1",#N/A,TRUE,"general";"via2",#N/A,TRUE,"general";"via3",#N/A,TRUE,"general"}</definedName>
    <definedName name="tytfy">#REF!</definedName>
    <definedName name="tytgfhgfh" localSheetId="3" hidden="1">{"TAB1",#N/A,TRUE,"GENERAL";"TAB2",#N/A,TRUE,"GENERAL";"TAB3",#N/A,TRUE,"GENERAL";"TAB4",#N/A,TRUE,"GENERAL";"TAB5",#N/A,TRUE,"GENERAL"}</definedName>
    <definedName name="tytgfhgfh" localSheetId="5" hidden="1">{"TAB1",#N/A,TRUE,"GENERAL";"TAB2",#N/A,TRUE,"GENERAL";"TAB3",#N/A,TRUE,"GENERAL";"TAB4",#N/A,TRUE,"GENERAL";"TAB5",#N/A,TRUE,"GENERAL"}</definedName>
    <definedName name="tytgfhgfh" hidden="1">{"TAB1",#N/A,TRUE,"GENERAL";"TAB2",#N/A,TRUE,"GENERAL";"TAB3",#N/A,TRUE,"GENERAL";"TAB4",#N/A,TRUE,"GENERAL";"TAB5",#N/A,TRUE,"GENERAL"}</definedName>
    <definedName name="tyty" localSheetId="3" hidden="1">{"TAB1",#N/A,TRUE,"GENERAL";"TAB2",#N/A,TRUE,"GENERAL";"TAB3",#N/A,TRUE,"GENERAL";"TAB4",#N/A,TRUE,"GENERAL";"TAB5",#N/A,TRUE,"GENERAL"}</definedName>
    <definedName name="tyty" localSheetId="5"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3" hidden="1">{"TAB1",#N/A,TRUE,"GENERAL";"TAB2",#N/A,TRUE,"GENERAL";"TAB3",#N/A,TRUE,"GENERAL";"TAB4",#N/A,TRUE,"GENERAL";"TAB5",#N/A,TRUE,"GENERAL"}</definedName>
    <definedName name="TYUIYI" localSheetId="5" hidden="1">{"TAB1",#N/A,TRUE,"GENERAL";"TAB2",#N/A,TRUE,"GENERAL";"TAB3",#N/A,TRUE,"GENERAL";"TAB4",#N/A,TRUE,"GENERAL";"TAB5",#N/A,TRUE,"GENERAL"}</definedName>
    <definedName name="TYUIYI" hidden="1">{"TAB1",#N/A,TRUE,"GENERAL";"TAB2",#N/A,TRUE,"GENERAL";"TAB3",#N/A,TRUE,"GENERAL";"TAB4",#N/A,TRUE,"GENERAL";"TAB5",#N/A,TRUE,"GENERAL"}</definedName>
    <definedName name="tyujh" localSheetId="3" hidden="1">{"TAB1",#N/A,TRUE,"GENERAL";"TAB2",#N/A,TRUE,"GENERAL";"TAB3",#N/A,TRUE,"GENERAL";"TAB4",#N/A,TRUE,"GENERAL";"TAB5",#N/A,TRUE,"GENERAL"}</definedName>
    <definedName name="tyujh" localSheetId="5" hidden="1">{"TAB1",#N/A,TRUE,"GENERAL";"TAB2",#N/A,TRUE,"GENERAL";"TAB3",#N/A,TRUE,"GENERAL";"TAB4",#N/A,TRUE,"GENERAL";"TAB5",#N/A,TRUE,"GENERAL"}</definedName>
    <definedName name="tyujh" hidden="1">{"TAB1",#N/A,TRUE,"GENERAL";"TAB2",#N/A,TRUE,"GENERAL";"TAB3",#N/A,TRUE,"GENERAL";"TAB4",#N/A,TRUE,"GENERAL";"TAB5",#N/A,TRUE,"GENERAL"}</definedName>
    <definedName name="tyuty" localSheetId="3" hidden="1">{"TAB1",#N/A,TRUE,"GENERAL";"TAB2",#N/A,TRUE,"GENERAL";"TAB3",#N/A,TRUE,"GENERAL";"TAB4",#N/A,TRUE,"GENERAL";"TAB5",#N/A,TRUE,"GENERAL"}</definedName>
    <definedName name="tyuty" localSheetId="5" hidden="1">{"TAB1",#N/A,TRUE,"GENERAL";"TAB2",#N/A,TRUE,"GENERAL";"TAB3",#N/A,TRUE,"GENERAL";"TAB4",#N/A,TRUE,"GENERAL";"TAB5",#N/A,TRUE,"GENERAL"}</definedName>
    <definedName name="tyuty" hidden="1">{"TAB1",#N/A,TRUE,"GENERAL";"TAB2",#N/A,TRUE,"GENERAL";"TAB3",#N/A,TRUE,"GENERAL";"TAB4",#N/A,TRUE,"GENERAL";"TAB5",#N/A,TRUE,"GENERAL"}</definedName>
    <definedName name="tyutyu" localSheetId="3" hidden="1">{"via1",#N/A,TRUE,"general";"via2",#N/A,TRUE,"general";"via3",#N/A,TRUE,"general"}</definedName>
    <definedName name="tyutyu" localSheetId="5" hidden="1">{"via1",#N/A,TRUE,"general";"via2",#N/A,TRUE,"general";"via3",#N/A,TRUE,"general"}</definedName>
    <definedName name="tyutyu" hidden="1">{"via1",#N/A,TRUE,"general";"via2",#N/A,TRUE,"general";"via3",#N/A,TRUE,"general"}</definedName>
    <definedName name="tyxg" localSheetId="3" hidden="1">{"via1",#N/A,TRUE,"general";"via2",#N/A,TRUE,"general";"via3",#N/A,TRUE,"general"}</definedName>
    <definedName name="tyxg" localSheetId="5" hidden="1">{"via1",#N/A,TRUE,"general";"via2",#N/A,TRUE,"general";"via3",#N/A,TRUE,"general"}</definedName>
    <definedName name="tyxg" hidden="1">{"via1",#N/A,TRUE,"general";"via2",#N/A,TRUE,"general";"via3",#N/A,TRUE,"general"}</definedName>
    <definedName name="Tz">#REF!</definedName>
    <definedName name="U">#REF!</definedName>
    <definedName name="u3u" localSheetId="3" hidden="1">{"TAB1",#N/A,TRUE,"GENERAL";"TAB2",#N/A,TRUE,"GENERAL";"TAB3",#N/A,TRUE,"GENERAL";"TAB4",#N/A,TRUE,"GENERAL";"TAB5",#N/A,TRUE,"GENERAL"}</definedName>
    <definedName name="u3u" localSheetId="5" hidden="1">{"TAB1",#N/A,TRUE,"GENERAL";"TAB2",#N/A,TRUE,"GENERAL";"TAB3",#N/A,TRUE,"GENERAL";"TAB4",#N/A,TRUE,"GENERAL";"TAB5",#N/A,TRUE,"GENERAL"}</definedName>
    <definedName name="u3u" hidden="1">{"TAB1",#N/A,TRUE,"GENERAL";"TAB2",#N/A,TRUE,"GENERAL";"TAB3",#N/A,TRUE,"GENERAL";"TAB4",#N/A,TRUE,"GENERAL";"TAB5",#N/A,TRUE,"GENERAL"}</definedName>
    <definedName name="u7u7" localSheetId="3" hidden="1">{"TAB1",#N/A,TRUE,"GENERAL";"TAB2",#N/A,TRUE,"GENERAL";"TAB3",#N/A,TRUE,"GENERAL";"TAB4",#N/A,TRUE,"GENERAL";"TAB5",#N/A,TRUE,"GENERAL"}</definedName>
    <definedName name="u7u7" localSheetId="5" hidden="1">{"TAB1",#N/A,TRUE,"GENERAL";"TAB2",#N/A,TRUE,"GENERAL";"TAB3",#N/A,TRUE,"GENERAL";"TAB4",#N/A,TRUE,"GENERAL";"TAB5",#N/A,TRUE,"GENERAL"}</definedName>
    <definedName name="u7u7" hidden="1">{"TAB1",#N/A,TRUE,"GENERAL";"TAB2",#N/A,TRUE,"GENERAL";"TAB3",#N/A,TRUE,"GENERAL";"TAB4",#N/A,TRUE,"GENERAL";"TAB5",#N/A,TRUE,"GENERAL"}</definedName>
    <definedName name="Ua">#REF!</definedName>
    <definedName name="Ub">#REF!</definedName>
    <definedName name="Ubicación">#REF!</definedName>
    <definedName name="Uc">#REF!</definedName>
    <definedName name="Ud">#REF!</definedName>
    <definedName name="Ue">#REF!</definedName>
    <definedName name="Uf">#REF!</definedName>
    <definedName name="UFInanzas">[220]Cuentas!$P$11:$P$111</definedName>
    <definedName name="Ug" localSheetId="3">#REF!</definedName>
    <definedName name="Ug" localSheetId="5">#REF!</definedName>
    <definedName name="Ug">#REF!</definedName>
    <definedName name="UGEquipData" localSheetId="3">#REF!</definedName>
    <definedName name="UGEquipData" localSheetId="5">#REF!</definedName>
    <definedName name="UGEquipData">#REF!</definedName>
    <definedName name="Uh" localSheetId="3">#REF!</definedName>
    <definedName name="Uh" localSheetId="5">#REF!</definedName>
    <definedName name="Uh">#REF!</definedName>
    <definedName name="ui">#REF!</definedName>
    <definedName name="uijhj" localSheetId="3" hidden="1">{"via1",#N/A,TRUE,"general";"via2",#N/A,TRUE,"general";"via3",#N/A,TRUE,"general"}</definedName>
    <definedName name="uijhj" localSheetId="5" hidden="1">{"via1",#N/A,TRUE,"general";"via2",#N/A,TRUE,"general";"via3",#N/A,TRUE,"general"}</definedName>
    <definedName name="uijhj" hidden="1">{"via1",#N/A,TRUE,"general";"via2",#N/A,TRUE,"general";"via3",#N/A,TRUE,"general"}</definedName>
    <definedName name="uio" localSheetId="3" hidden="1">{"TAB1",#N/A,TRUE,"GENERAL";"TAB2",#N/A,TRUE,"GENERAL";"TAB3",#N/A,TRUE,"GENERAL";"TAB4",#N/A,TRUE,"GENERAL";"TAB5",#N/A,TRUE,"GENERAL"}</definedName>
    <definedName name="uio" localSheetId="5" hidden="1">{"TAB1",#N/A,TRUE,"GENERAL";"TAB2",#N/A,TRUE,"GENERAL";"TAB3",#N/A,TRUE,"GENERAL";"TAB4",#N/A,TRUE,"GENERAL";"TAB5",#N/A,TRUE,"GENERAL"}</definedName>
    <definedName name="uio" hidden="1">{"TAB1",#N/A,TRUE,"GENERAL";"TAB2",#N/A,TRUE,"GENERAL";"TAB3",#N/A,TRUE,"GENERAL";"TAB4",#N/A,TRUE,"GENERAL";"TAB5",#N/A,TRUE,"GENERAL"}</definedName>
    <definedName name="uiou" localSheetId="3" hidden="1">{"TAB1",#N/A,TRUE,"GENERAL";"TAB2",#N/A,TRUE,"GENERAL";"TAB3",#N/A,TRUE,"GENERAL";"TAB4",#N/A,TRUE,"GENERAL";"TAB5",#N/A,TRUE,"GENERAL"}</definedName>
    <definedName name="uiou" localSheetId="5" hidden="1">{"TAB1",#N/A,TRUE,"GENERAL";"TAB2",#N/A,TRUE,"GENERAL";"TAB3",#N/A,TRUE,"GENERAL";"TAB4",#N/A,TRUE,"GENERAL";"TAB5",#N/A,TRUE,"GENERAL"}</definedName>
    <definedName name="uiou" hidden="1">{"TAB1",#N/A,TRUE,"GENERAL";"TAB2",#N/A,TRUE,"GENERAL";"TAB3",#N/A,TRUE,"GENERAL";"TAB4",#N/A,TRUE,"GENERAL";"TAB5",#N/A,TRUE,"GENERAL"}</definedName>
    <definedName name="uir" localSheetId="3" hidden="1">{"via1",#N/A,TRUE,"general";"via2",#N/A,TRUE,"general";"via3",#N/A,TRUE,"general"}</definedName>
    <definedName name="uir" localSheetId="5" hidden="1">{"via1",#N/A,TRUE,"general";"via2",#N/A,TRUE,"general";"via3",#N/A,TRUE,"general"}</definedName>
    <definedName name="uir" hidden="1">{"via1",#N/A,TRUE,"general";"via2",#N/A,TRUE,"general";"via3",#N/A,TRUE,"general"}</definedName>
    <definedName name="uituii" localSheetId="3" hidden="1">{"TAB1",#N/A,TRUE,"GENERAL";"TAB2",#N/A,TRUE,"GENERAL";"TAB3",#N/A,TRUE,"GENERAL";"TAB4",#N/A,TRUE,"GENERAL";"TAB5",#N/A,TRUE,"GENERAL"}</definedName>
    <definedName name="uituii" localSheetId="5" hidden="1">{"TAB1",#N/A,TRUE,"GENERAL";"TAB2",#N/A,TRUE,"GENERAL";"TAB3",#N/A,TRUE,"GENERAL";"TAB4",#N/A,TRUE,"GENERAL";"TAB5",#N/A,TRUE,"GENERAL"}</definedName>
    <definedName name="uituii" hidden="1">{"TAB1",#N/A,TRUE,"GENERAL";"TAB2",#N/A,TRUE,"GENERAL";"TAB3",#N/A,TRUE,"GENERAL";"TAB4",#N/A,TRUE,"GENERAL";"TAB5",#N/A,TRUE,"GENERAL"}</definedName>
    <definedName name="uityjj" localSheetId="3" hidden="1">{"via1",#N/A,TRUE,"general";"via2",#N/A,TRUE,"general";"via3",#N/A,TRUE,"general"}</definedName>
    <definedName name="uityjj" localSheetId="5" hidden="1">{"via1",#N/A,TRUE,"general";"via2",#N/A,TRUE,"general";"via3",#N/A,TRUE,"general"}</definedName>
    <definedName name="uityjj" hidden="1">{"via1",#N/A,TRUE,"general";"via2",#N/A,TRUE,"general";"via3",#N/A,TRUE,"general"}</definedName>
    <definedName name="uiufgj" localSheetId="3" hidden="1">{"TAB1",#N/A,TRUE,"GENERAL";"TAB2",#N/A,TRUE,"GENERAL";"TAB3",#N/A,TRUE,"GENERAL";"TAB4",#N/A,TRUE,"GENERAL";"TAB5",#N/A,TRUE,"GENERAL"}</definedName>
    <definedName name="uiufgj" localSheetId="5" hidden="1">{"TAB1",#N/A,TRUE,"GENERAL";"TAB2",#N/A,TRUE,"GENERAL";"TAB3",#N/A,TRUE,"GENERAL";"TAB4",#N/A,TRUE,"GENERAL";"TAB5",#N/A,TRUE,"GENERAL"}</definedName>
    <definedName name="uiufgj" hidden="1">{"TAB1",#N/A,TRUE,"GENERAL";"TAB2",#N/A,TRUE,"GENERAL";"TAB3",#N/A,TRUE,"GENERAL";"TAB4",#N/A,TRUE,"GENERAL";"TAB5",#N/A,TRUE,"GENERAL"}</definedName>
    <definedName name="UIUYI" localSheetId="3" hidden="1">{"TAB1",#N/A,TRUE,"GENERAL";"TAB2",#N/A,TRUE,"GENERAL";"TAB3",#N/A,TRUE,"GENERAL";"TAB4",#N/A,TRUE,"GENERAL";"TAB5",#N/A,TRUE,"GENERAL"}</definedName>
    <definedName name="UIUYI" localSheetId="5" hidden="1">{"TAB1",#N/A,TRUE,"GENERAL";"TAB2",#N/A,TRUE,"GENERAL";"TAB3",#N/A,TRUE,"GENERAL";"TAB4",#N/A,TRUE,"GENERAL";"TAB5",#N/A,TRUE,"GENERAL"}</definedName>
    <definedName name="UIUYI" hidden="1">{"TAB1",#N/A,TRUE,"GENERAL";"TAB2",#N/A,TRUE,"GENERAL";"TAB3",#N/A,TRUE,"GENERAL";"TAB4",#N/A,TRUE,"GENERAL";"TAB5",#N/A,TRUE,"GENERAL"}</definedName>
    <definedName name="Uj">#REF!</definedName>
    <definedName name="ujyyu">#REF!</definedName>
    <definedName name="Uk">#REF!</definedName>
    <definedName name="Ull">#REF!</definedName>
    <definedName name="Um">#REF!</definedName>
    <definedName name="UMina">[97]Cuentas!$Q$11:$Q$46</definedName>
    <definedName name="Un" localSheetId="3">#REF!</definedName>
    <definedName name="Un" localSheetId="5">#REF!</definedName>
    <definedName name="Un">#REF!</definedName>
    <definedName name="UNDS">[81]UNDS!$A:$B</definedName>
    <definedName name="UNIDAD521">[122]ITEMS!$C$522</definedName>
    <definedName name="Unidades">[249]Presup_Cancha!$J$13:$J$17</definedName>
    <definedName name="UNION_DE_MECANICA_2" localSheetId="3">#REF!</definedName>
    <definedName name="UNION_DE_MECANICA_2" localSheetId="5">#REF!</definedName>
    <definedName name="UNION_DE_MECANICA_2">#REF!</definedName>
    <definedName name="UNION_DE_MECANICA_3" localSheetId="3">#REF!</definedName>
    <definedName name="UNION_DE_MECANICA_3" localSheetId="5">#REF!</definedName>
    <definedName name="UNION_DE_MECANICA_3">#REF!</definedName>
    <definedName name="UNION_DE_MECANICA_4" localSheetId="3">#REF!</definedName>
    <definedName name="UNION_DE_MECANICA_4" localSheetId="5">#REF!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P.V.C_1_2">#REF!</definedName>
    <definedName name="Unit" hidden="1">#REF!</definedName>
    <definedName name="UNITARIO">[250]Unitarios!$A$3:$D$13</definedName>
    <definedName name="Unitarios" localSheetId="3">#REF!</definedName>
    <definedName name="Unitarios" localSheetId="5">#REF!</definedName>
    <definedName name="Unitarios">#REF!</definedName>
    <definedName name="units">'[121]REF - Listas'!$G$10:$G$18</definedName>
    <definedName name="unj" hidden="1">[20]INST!#REF!</definedName>
    <definedName name="uno" localSheetId="3">[0]!ERR</definedName>
    <definedName name="uno" localSheetId="5">[0]!ERR</definedName>
    <definedName name="uno">[0]!ERR</definedName>
    <definedName name="Uñ" localSheetId="3">#REF!</definedName>
    <definedName name="Uñ" localSheetId="5">#REF!</definedName>
    <definedName name="Uñ">#REF!</definedName>
    <definedName name="Uo" localSheetId="3">#REF!</definedName>
    <definedName name="Uo" localSheetId="5">#REF!</definedName>
    <definedName name="Uo">#REF!</definedName>
    <definedName name="UOUIV" localSheetId="3" hidden="1">{"TAB1",#N/A,TRUE,"GENERAL";"TAB2",#N/A,TRUE,"GENERAL";"TAB3",#N/A,TRUE,"GENERAL";"TAB4",#N/A,TRUE,"GENERAL";"TAB5",#N/A,TRUE,"GENERAL"}</definedName>
    <definedName name="UOUIV" localSheetId="5" hidden="1">{"TAB1",#N/A,TRUE,"GENERAL";"TAB2",#N/A,TRUE,"GENERAL";"TAB3",#N/A,TRUE,"GENERAL";"TAB4",#N/A,TRUE,"GENERAL";"TAB5",#N/A,TRUE,"GENERAL"}</definedName>
    <definedName name="UOUIV" hidden="1">{"TAB1",#N/A,TRUE,"GENERAL";"TAB2",#N/A,TRUE,"GENERAL";"TAB3",#N/A,TRUE,"GENERAL";"TAB4",#N/A,TRUE,"GENERAL";"TAB5",#N/A,TRUE,"GENERAL"}</definedName>
    <definedName name="Up">#REF!</definedName>
    <definedName name="UPlanta">[97]Cuentas!$T$11:$T$56</definedName>
    <definedName name="Uq" localSheetId="3">#REF!</definedName>
    <definedName name="Uq" localSheetId="5">#REF!</definedName>
    <definedName name="Uq">#REF!</definedName>
    <definedName name="Ur" localSheetId="3">#REF!</definedName>
    <definedName name="Ur" localSheetId="5">#REF!</definedName>
    <definedName name="Ur">#REF!</definedName>
    <definedName name="uriel" localSheetId="3">[0]!ERR</definedName>
    <definedName name="uriel" localSheetId="5">[0]!ERR</definedName>
    <definedName name="uriel">[0]!ERR</definedName>
    <definedName name="uryur" localSheetId="3" hidden="1">{"TAB1",#N/A,TRUE,"GENERAL";"TAB2",#N/A,TRUE,"GENERAL";"TAB3",#N/A,TRUE,"GENERAL";"TAB4",#N/A,TRUE,"GENERAL";"TAB5",#N/A,TRUE,"GENERAL"}</definedName>
    <definedName name="uryur" localSheetId="5"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Sd">#REF!</definedName>
    <definedName name="USr">#REF!</definedName>
    <definedName name="UsTexDetail">#REF!</definedName>
    <definedName name="UsTexHeading">#REF!</definedName>
    <definedName name="ut">#REF!</definedName>
    <definedName name="Ut_Un">#REF!</definedName>
    <definedName name="Util">#REF!</definedName>
    <definedName name="UTILIDAD">#N/A</definedName>
    <definedName name="UtilidadMensual">#REF!</definedName>
    <definedName name="Utilidadrev">#REF!</definedName>
    <definedName name="UTL">[48]otros!$C$4</definedName>
    <definedName name="UTMAR">#REF!</definedName>
    <definedName name="uu">#REF!</definedName>
    <definedName name="uuarrrrarrarrararar">#REF!</definedName>
    <definedName name="uuu" localSheetId="3" hidden="1">{"TAB1",#N/A,TRUE,"GENERAL";"TAB2",#N/A,TRUE,"GENERAL";"TAB3",#N/A,TRUE,"GENERAL";"TAB4",#N/A,TRUE,"GENERAL";"TAB5",#N/A,TRUE,"GENERAL"}</definedName>
    <definedName name="uuu" localSheetId="5" hidden="1">{"TAB1",#N/A,TRUE,"GENERAL";"TAB2",#N/A,TRUE,"GENERAL";"TAB3",#N/A,TRUE,"GENERAL";"TAB4",#N/A,TRUE,"GENERAL";"TAB5",#N/A,TRUE,"GENERAL"}</definedName>
    <definedName name="uuu" hidden="1">{"TAB1",#N/A,TRUE,"GENERAL";"TAB2",#N/A,TRUE,"GENERAL";"TAB3",#N/A,TRUE,"GENERAL";"TAB4",#N/A,TRUE,"GENERAL";"TAB5",#N/A,TRUE,"GENERAL"}</definedName>
    <definedName name="UUUAJJAJAJAJAJ">#REF!</definedName>
    <definedName name="uuuu" hidden="1">#REF!</definedName>
    <definedName name="uuuuo" localSheetId="3" hidden="1">{"TAB1",#N/A,TRUE,"GENERAL";"TAB2",#N/A,TRUE,"GENERAL";"TAB3",#N/A,TRUE,"GENERAL";"TAB4",#N/A,TRUE,"GENERAL";"TAB5",#N/A,TRUE,"GENERAL"}</definedName>
    <definedName name="uuuuo" localSheetId="5" hidden="1">{"TAB1",#N/A,TRUE,"GENERAL";"TAB2",#N/A,TRUE,"GENERAL";"TAB3",#N/A,TRUE,"GENERAL";"TAB4",#N/A,TRUE,"GENERAL";"TAB5",#N/A,TRUE,"GENERAL"}</definedName>
    <definedName name="uuuuo" hidden="1">{"TAB1",#N/A,TRUE,"GENERAL";"TAB2",#N/A,TRUE,"GENERAL";"TAB3",#N/A,TRUE,"GENERAL";"TAB4",#N/A,TRUE,"GENERAL";"TAB5",#N/A,TRUE,"GENERAL"}</definedName>
    <definedName name="UUUUTTTTTTTAAA">#REF!</definedName>
    <definedName name="UUUUUAUATATTATA">#REF!</definedName>
    <definedName name="uuuuuj" localSheetId="3" hidden="1">{"via1",#N/A,TRUE,"general";"via2",#N/A,TRUE,"general";"via3",#N/A,TRUE,"general"}</definedName>
    <definedName name="uuuuuj" localSheetId="5" hidden="1">{"via1",#N/A,TRUE,"general";"via2",#N/A,TRUE,"general";"via3",#N/A,TRUE,"general"}</definedName>
    <definedName name="uuuuuj" hidden="1">{"via1",#N/A,TRUE,"general";"via2",#N/A,TRUE,"general";"via3",#N/A,TRUE,"general"}</definedName>
    <definedName name="uuuuutiyt">#REF!</definedName>
    <definedName name="uuuuuu">#REF!</definedName>
    <definedName name="UUUUUUUUUTTTTTTTTTTTTTDDDDDDDDDDDD">#REF!</definedName>
    <definedName name="uuuuuuuuuu">#REF!</definedName>
    <definedName name="uuuuuuuuuuuuuuuu">#REF!</definedName>
    <definedName name="Uv">#REF!</definedName>
    <definedName name="Uw">#REF!</definedName>
    <definedName name="uwkap" localSheetId="3" hidden="1">{"TAB1",#N/A,TRUE,"GENERAL";"TAB2",#N/A,TRUE,"GENERAL";"TAB3",#N/A,TRUE,"GENERAL";"TAB4",#N/A,TRUE,"GENERAL";"TAB5",#N/A,TRUE,"GENERAL"}</definedName>
    <definedName name="uwkap" localSheetId="5"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3" hidden="1">{"TAB1",#N/A,TRUE,"GENERAL";"TAB2",#N/A,TRUE,"GENERAL";"TAB3",#N/A,TRUE,"GENERAL";"TAB4",#N/A,TRUE,"GENERAL";"TAB5",#N/A,TRUE,"GENERAL"}</definedName>
    <definedName name="uyiyiy" localSheetId="5" hidden="1">{"TAB1",#N/A,TRUE,"GENERAL";"TAB2",#N/A,TRUE,"GENERAL";"TAB3",#N/A,TRUE,"GENERAL";"TAB4",#N/A,TRUE,"GENERAL";"TAB5",#N/A,TRUE,"GENERAL"}</definedName>
    <definedName name="uyiyiy" hidden="1">{"TAB1",#N/A,TRUE,"GENERAL";"TAB2",#N/A,TRUE,"GENERAL";"TAB3",#N/A,TRUE,"GENERAL";"TAB4",#N/A,TRUE,"GENERAL";"TAB5",#N/A,TRUE,"GENERAL"}</definedName>
    <definedName name="uytu" localSheetId="3" hidden="1">{"TAB1",#N/A,TRUE,"GENERAL";"TAB2",#N/A,TRUE,"GENERAL";"TAB3",#N/A,TRUE,"GENERAL";"TAB4",#N/A,TRUE,"GENERAL";"TAB5",#N/A,TRUE,"GENERAL"}</definedName>
    <definedName name="uytu" localSheetId="5" hidden="1">{"TAB1",#N/A,TRUE,"GENERAL";"TAB2",#N/A,TRUE,"GENERAL";"TAB3",#N/A,TRUE,"GENERAL";"TAB4",#N/A,TRUE,"GENERAL";"TAB5",#N/A,TRUE,"GENERAL"}</definedName>
    <definedName name="uytu" hidden="1">{"TAB1",#N/A,TRUE,"GENERAL";"TAB2",#N/A,TRUE,"GENERAL";"TAB3",#N/A,TRUE,"GENERAL";"TAB4",#N/A,TRUE,"GENERAL";"TAB5",#N/A,TRUE,"GENERAL"}</definedName>
    <definedName name="uyur" localSheetId="3" hidden="1">{"via1",#N/A,TRUE,"general";"via2",#N/A,TRUE,"general";"via3",#N/A,TRUE,"general"}</definedName>
    <definedName name="uyur" localSheetId="5" hidden="1">{"via1",#N/A,TRUE,"general";"via2",#N/A,TRUE,"general";"via3",#N/A,TRUE,"general"}</definedName>
    <definedName name="uyur" hidden="1">{"via1",#N/A,TRUE,"general";"via2",#N/A,TRUE,"general";"via3",#N/A,TRUE,"general"}</definedName>
    <definedName name="Uz">#REF!</definedName>
    <definedName name="v">#REF!</definedName>
    <definedName name="V.M.CV1_Moisture">#REF!</definedName>
    <definedName name="V.M.CV2_Al">#REF!</definedName>
    <definedName name="V.M.CV2_Co">#REF!</definedName>
    <definedName name="V.M.CV2_DryTonnes">#REF!</definedName>
    <definedName name="V.M.CV2_dtph">#REF!</definedName>
    <definedName name="V.M.CV2_Fe">#REF!</definedName>
    <definedName name="V.M.CV2_Mg">#REF!</definedName>
    <definedName name="V.M.CV2_Ni">#REF!</definedName>
    <definedName name="V.M.CV2_Si">#REF!</definedName>
    <definedName name="V.M.Mill_Availability">#REF!</definedName>
    <definedName name="V.M.Mill_Downtime">#REF!</definedName>
    <definedName name="V.M.Mill_DryTonnes">#REF!</definedName>
    <definedName name="V.M.Mill_DryTph">#REF!</definedName>
    <definedName name="V.M.Mill_PowerDraw">#REF!</definedName>
    <definedName name="V.M.Mill_PowerDrawPerTonne">#REF!</definedName>
    <definedName name="V.M.Mill_Uptime">#REF!</definedName>
    <definedName name="V.M.Mill_Utilization">#REF!</definedName>
    <definedName name="V.M.Mill_WetTonnes">#REF!</definedName>
    <definedName name="V.M.Mill_WetTph">#REF!</definedName>
    <definedName name="V.M.MillFeed_Al">#REF!</definedName>
    <definedName name="V.M.MillFeed_Co">#REF!</definedName>
    <definedName name="V.M.MillFeed_Fe">#REF!</definedName>
    <definedName name="V.M.MillFeed_Mg">#REF!</definedName>
    <definedName name="V.M.MillFeed_Ni">#REF!</definedName>
    <definedName name="V.M.MillFeed_Si">#REF!</definedName>
    <definedName name="V.M.MillH2O_Head">#REF!</definedName>
    <definedName name="V.M.MillH2O_Screen">#REF!</definedName>
    <definedName name="V.M.MillH2O_Total">#REF!</definedName>
    <definedName name="V.M.OreToStorage_Al">#REF!</definedName>
    <definedName name="V.M.OreToStorage_Co">#REF!</definedName>
    <definedName name="V.M.OreToStorage_DryTonnes">#REF!</definedName>
    <definedName name="V.M.OreToStorage_DryTph">#REF!</definedName>
    <definedName name="V.M.OreToStorage_Fe">#REF!</definedName>
    <definedName name="V.M.OreToStorage_Mg">#REF!</definedName>
    <definedName name="V.M.OreToStorage_Ni">#REF!</definedName>
    <definedName name="V.M.OreToStorage_PulpDensity">#REF!</definedName>
    <definedName name="V.M.OreToStorage_PulpYieldStress">#REF!</definedName>
    <definedName name="V.M.OreToStorage_Si">#REF!</definedName>
    <definedName name="V.M.OreToStorage_Volume">#REF!</definedName>
    <definedName name="V.M.OreToStorage_VolumePerHr">#REF!</definedName>
    <definedName name="V.Y.CV1_Moisture">#REF!</definedName>
    <definedName name="V.Y.CV2_Al">#REF!</definedName>
    <definedName name="V.Y.CV2_Co">#REF!</definedName>
    <definedName name="V.Y.CV2_DryTonnes">#REF!</definedName>
    <definedName name="V.Y.CV2_dtph">#REF!</definedName>
    <definedName name="V.Y.CV2_Fe">#REF!</definedName>
    <definedName name="V.Y.CV2_Mg">#REF!</definedName>
    <definedName name="V.Y.CV2_Ni">#REF!</definedName>
    <definedName name="V.Y.CV2_Si">#REF!</definedName>
    <definedName name="V.Y.Mill_Availability">#REF!</definedName>
    <definedName name="V.Y.Mill_Downtime">#REF!</definedName>
    <definedName name="V.Y.Mill_DryTonnes">#REF!</definedName>
    <definedName name="V.Y.Mill_DryTph">#REF!</definedName>
    <definedName name="V.Y.Mill_PowerDraw">#REF!</definedName>
    <definedName name="V.Y.Mill_PowerDrawPerTonne">#REF!</definedName>
    <definedName name="V.Y.Mill_Uptime">#REF!</definedName>
    <definedName name="V.Y.Mill_Utilization">#REF!</definedName>
    <definedName name="V.Y.Mill_WetTonnes">#REF!</definedName>
    <definedName name="V.Y.Mill_WetTph">#REF!</definedName>
    <definedName name="V.Y.MillFeed_Al">#REF!</definedName>
    <definedName name="V.Y.MillFeed_Co">#REF!</definedName>
    <definedName name="V.Y.MillFeed_Fe">#REF!</definedName>
    <definedName name="V.Y.MillFeed_Mg">#REF!</definedName>
    <definedName name="V.Y.MillFeed_Ni">#REF!</definedName>
    <definedName name="V.Y.MillFeed_Si">#REF!</definedName>
    <definedName name="V.Y.MillH2O_Head">#REF!</definedName>
    <definedName name="V.Y.MillH2O_Screen">#REF!</definedName>
    <definedName name="V.Y.MillH2O_Total">#REF!</definedName>
    <definedName name="V.Y.OreToStorage_Al">#REF!</definedName>
    <definedName name="V.Y.OreToStorage_Co">#REF!</definedName>
    <definedName name="V.Y.OreToStorage_DryTonnes">#REF!</definedName>
    <definedName name="V.Y.OreToStorage_DryTph">#REF!</definedName>
    <definedName name="V.Y.OreToStorage_Fe">#REF!</definedName>
    <definedName name="V.Y.OreToStorage_Mg">#REF!</definedName>
    <definedName name="V.Y.OreToStorage_Ni">#REF!</definedName>
    <definedName name="V.Y.OreToStorage_PulpDensity">#REF!</definedName>
    <definedName name="V.Y.OreToStorage_PulpYieldStress">#REF!</definedName>
    <definedName name="V.Y.OreToStorage_Si">#REF!</definedName>
    <definedName name="V.Y.OreToStorage_Volume">#REF!</definedName>
    <definedName name="V.Y.OreToStorage_VolumePerHr">#REF!</definedName>
    <definedName name="Va">#REF!</definedName>
    <definedName name="VACON">'[251]VIGAS AEREAS'!$H$37:$H$60</definedName>
    <definedName name="VAL_100PE_S1" localSheetId="3">#REF!</definedName>
    <definedName name="VAL_100PE_S1" localSheetId="5">#REF!</definedName>
    <definedName name="VAL_100PE_S1">#REF!</definedName>
    <definedName name="VAL_100PE_S2" localSheetId="3">#REF!</definedName>
    <definedName name="VAL_100PE_S2" localSheetId="5">#REF!</definedName>
    <definedName name="VAL_100PE_S2">#REF!</definedName>
    <definedName name="VAL_100PE_S3" localSheetId="3">#REF!</definedName>
    <definedName name="VAL_100PE_S3" localSheetId="5">#REF!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cal">[252]Dólar!#REF!</definedName>
    <definedName name="VALDES" localSheetId="3">#REF!</definedName>
    <definedName name="VALDES" localSheetId="5">#REF!</definedName>
    <definedName name="VALDES">#REF!</definedName>
    <definedName name="valhati">[18]Gastos!#REF!</definedName>
    <definedName name="VALLA_2_3_MTS_CON_3_CERCHAS">#REF!</definedName>
    <definedName name="VALNG">'[251]VIGAS AEREAS'!$K$37:$K$60</definedName>
    <definedName name="VALOR_ACTIVOS_ACUED_POR_PROD" localSheetId="3">#REF!</definedName>
    <definedName name="VALOR_ACTIVOS_ACUED_POR_PROD" localSheetId="5">#REF!</definedName>
    <definedName name="VALOR_ACTIVOS_ACUED_POR_PROD">#REF!</definedName>
    <definedName name="VALOR_ACTIVOS_ACUED_X_PROD" localSheetId="3">#REF!</definedName>
    <definedName name="VALOR_ACTIVOS_ACUED_X_PROD" localSheetId="5">#REF!</definedName>
    <definedName name="VALOR_ACTIVOS_ACUED_X_PROD">#REF!</definedName>
    <definedName name="VALOR_ACTIVOS_ACUEDUCTO" localSheetId="3">#REF!</definedName>
    <definedName name="VALOR_ACTIVOS_ACUEDUCTO" localSheetId="5">#REF!</definedName>
    <definedName name="VALOR_ACTIVOS_ACUEDUCTO">#REF!</definedName>
    <definedName name="VALOR_ACTIVOS_ACUEDUCTO...">#REF!</definedName>
    <definedName name="VALOR_ACTIVOS_ALCANT_X_PROD">#REF!</definedName>
    <definedName name="VALOR_ACTIVOS_ALCANTARILLADO">#REF!</definedName>
    <definedName name="VALOR_ACTIVOS_ALCANTARILLADO...">#REF!</definedName>
    <definedName name="VALOR_ALCANT_POR_PROD">#REF!</definedName>
    <definedName name="VALOR_CMI">#REF!</definedName>
    <definedName name="VALOR_CMI_ALCANTARILLADO">#REF!</definedName>
    <definedName name="valor_consumibles">#REF!</definedName>
    <definedName name="valor_cuadrilla">#REF!</definedName>
    <definedName name="valor_equipos">#REF!</definedName>
    <definedName name="valor_nomina1">#REF!</definedName>
    <definedName name="valor_nomina2">#REF!</definedName>
    <definedName name="valor_nomina3">#REF!</definedName>
    <definedName name="VALOR_SALARIO_MINIMO_ACTUAL">'[66]Datos iniciales '!$C$19</definedName>
    <definedName name="Valor_Total" localSheetId="3">#REF!</definedName>
    <definedName name="Valor_Total" localSheetId="5">#REF!</definedName>
    <definedName name="Valor_Total">#REF!</definedName>
    <definedName name="valor1" localSheetId="3">#REF!</definedName>
    <definedName name="valor1" localSheetId="5">#REF!</definedName>
    <definedName name="valor1">#REF!</definedName>
    <definedName name="valor2" localSheetId="3">#REF!</definedName>
    <definedName name="valor2" localSheetId="5">#REF!</definedName>
    <definedName name="valor2">#REF!</definedName>
    <definedName name="VALOR3">#REF!</definedName>
    <definedName name="Valoracion">#REF!</definedName>
    <definedName name="VALORACIÓN">#REF!</definedName>
    <definedName name="VALORACION_ACTIVOS_ACUEDUCTO">#REF!</definedName>
    <definedName name="VALORACION_ACTIVOS_ALCANTAR.">#REF!</definedName>
    <definedName name="valorcal">[18]Gastos!#REF!</definedName>
    <definedName name="ValoresCanon">#REF!</definedName>
    <definedName name="ValoresIva">#REF!</definedName>
    <definedName name="ValorFuturoFcro">#REF!</definedName>
    <definedName name="ValorImpuestoTimbre">#REF!</definedName>
    <definedName name="Values_Entered" localSheetId="3">IF(Loan_Amount*Interest_Rate*Loan_Years*Loan_Start&gt;0,1,0)</definedName>
    <definedName name="Values_Entered" localSheetId="5">IF(Loan_Amount*Interest_Rate*Loan_Years*Loan_Start&gt;0,1,0)</definedName>
    <definedName name="Values_Entered">IF(Loan_Amount*Interest_Rate*Loan_Years*Loan_Start&gt;0,1,0)</definedName>
    <definedName name="VALVULA_DE_COMPUERTA_2__SELLO_ELASTICO_Y_VNA_CON_CUADRANTE" localSheetId="3">#REF!</definedName>
    <definedName name="VALVULA_DE_COMPUERTA_2__SELLO_ELASTICO_Y_VNA_CON_CUADRANTE" localSheetId="5">#REF!</definedName>
    <definedName name="VALVULA_DE_COMPUERTA_2__SELLO_ELASTICO_Y_VNA_CON_CUADRANTE">#REF!</definedName>
    <definedName name="VALVULA_DE_COMPUERTA_3__BxB_CON_RUEDA_MECANICA" localSheetId="3">#REF!</definedName>
    <definedName name="VALVULA_DE_COMPUERTA_3__BxB_CON_RUEDA_MECANICA" localSheetId="5">#REF!</definedName>
    <definedName name="VALVULA_DE_COMPUERTA_3__BxB_CON_RUEDA_MECANICA">#REF!</definedName>
    <definedName name="VALVULA_DE_COMPUERTA_3__SELLO_ELASTICO_Y_VNA_CON_CUADRANTE" localSheetId="3">#REF!</definedName>
    <definedName name="VALVULA_DE_COMPUERTA_3__SELLO_ELASTICO_Y_VNA_CON_CUADRANTE" localSheetId="5">#REF!</definedName>
    <definedName name="VALVULA_DE_COMPUERTA_3__SELLO_ELASTICO_Y_VNA_CON_CUADRANTE">#REF!</definedName>
    <definedName name="VALVULA_DE_COMPUERTA_4__SELLO_ELASTICO_Y_VNA_CON_CUADRANTE">#REF!</definedName>
    <definedName name="VALVULA_DE_NO_RETORNO_CHEQUE__3__PARA_TRABAJAR_HORIZONTALMENTE_B_x_B">#REF!</definedName>
    <definedName name="VALVULA_DE_NO_RETORNO_CHEQUE__4__PARA_TRABAJAR_HORIZONTALMENTE_B_x_B">#REF!</definedName>
    <definedName name="VAML">'[251]VIGAS AEREAS'!$L$37:$L$60</definedName>
    <definedName name="VarEquip">'[86]Equip Data'!#REF!</definedName>
    <definedName name="Varilla_cooperwell_24">'[47]LISTADO '!$F$42</definedName>
    <definedName name="Varios">#REF!</definedName>
    <definedName name="Varios2">#REF!</definedName>
    <definedName name="VarRange">'[86]Equip Data'!#REF!</definedName>
    <definedName name="VAT" localSheetId="3">#REF!</definedName>
    <definedName name="VAT" localSheetId="5">#REF!</definedName>
    <definedName name="VAT">#REF!</definedName>
    <definedName name="vaton">[18]Gastos!#REF!</definedName>
    <definedName name="Vb">#REF!</definedName>
    <definedName name="vbvbvbvb" localSheetId="3" hidden="1">{"TAB1",#N/A,TRUE,"GENERAL";"TAB2",#N/A,TRUE,"GENERAL";"TAB3",#N/A,TRUE,"GENERAL";"TAB4",#N/A,TRUE,"GENERAL";"TAB5",#N/A,TRUE,"GENERAL"}</definedName>
    <definedName name="vbvbvbvb" localSheetId="5"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cvv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localSheetId="3" hidden="1">{"via1",#N/A,TRUE,"general";"via2",#N/A,TRUE,"general";"via3",#N/A,TRUE,"general"}</definedName>
    <definedName name="vdfvuio" localSheetId="5" hidden="1">{"via1",#N/A,TRUE,"general";"via2",#N/A,TRUE,"general";"via3",#N/A,TRUE,"general"}</definedName>
    <definedName name="vdfvuio" hidden="1">{"via1",#N/A,TRUE,"general";"via2",#N/A,TRUE,"general";"via3",#N/A,TRUE,"general"}</definedName>
    <definedName name="vdsvnj" localSheetId="3" hidden="1">{"via1",#N/A,TRUE,"general";"via2",#N/A,TRUE,"general";"via3",#N/A,TRUE,"general"}</definedName>
    <definedName name="vdsvnj" localSheetId="5" hidden="1">{"via1",#N/A,TRUE,"general";"via2",#N/A,TRUE,"general";"via3",#N/A,TRUE,"general"}</definedName>
    <definedName name="vdsvnj" hidden="1">{"via1",#N/A,TRUE,"general";"via2",#N/A,TRUE,"general";"via3",#N/A,TRUE,"general"}</definedName>
    <definedName name="Ve">#REF!</definedName>
    <definedName name="velosidadhorizontal">#REF!</definedName>
    <definedName name="VENDOR_ID">#REF!</definedName>
    <definedName name="Vendor_name">#REF!</definedName>
    <definedName name="vendor_name2">#REF!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#REF!</definedName>
    <definedName name="Ventana_de_aluminio">'[40]LISTADO DE MATERIALES Y EQUIPOS'!$B$87</definedName>
    <definedName name="VENTANAS">#REF!</definedName>
    <definedName name="Ventilador_de_techo">'[47]LISTADO '!$F$106</definedName>
    <definedName name="VENTOSAS_PARA_INSTALACION_EN_TUBERIA_DE_3">#REF!</definedName>
    <definedName name="Verifier">#REF!</definedName>
    <definedName name="VERSION">#REF!</definedName>
    <definedName name="Version4OK" localSheetId="3" hidden="1">{"Datos de las Curvas",#N/A,TRUE,"TABLA-CALCULOS"}</definedName>
    <definedName name="Version4OK" localSheetId="5" hidden="1">{"Datos de las Curvas",#N/A,TRUE,"TABLA-CALCULOS"}</definedName>
    <definedName name="Version4OK" hidden="1">{"Datos de las Curvas",#N/A,TRUE,"TABLA-CALCULOS"}</definedName>
    <definedName name="Vf">#REF!</definedName>
    <definedName name="vfbgnhyt" localSheetId="3" hidden="1">{"via1",#N/A,TRUE,"general";"via2",#N/A,TRUE,"general";"via3",#N/A,TRUE,"general"}</definedName>
    <definedName name="vfbgnhyt" localSheetId="5" hidden="1">{"via1",#N/A,TRUE,"general";"via2",#N/A,TRUE,"general";"via3",#N/A,TRUE,"general"}</definedName>
    <definedName name="vfbgnhyt" hidden="1">{"via1",#N/A,TRUE,"general";"via2",#N/A,TRUE,"general";"via3",#N/A,TRUE,"general"}</definedName>
    <definedName name="vfggchbh">#REF!</definedName>
    <definedName name="vfgtfgvfgv">#REF!</definedName>
    <definedName name="vfn">#REF!</definedName>
    <definedName name="vfvdv" localSheetId="3" hidden="1">{"TAB1",#N/A,TRUE,"GENERAL";"TAB2",#N/A,TRUE,"GENERAL";"TAB3",#N/A,TRUE,"GENERAL";"TAB4",#N/A,TRUE,"GENERAL";"TAB5",#N/A,TRUE,"GENERAL"}</definedName>
    <definedName name="vfvdv" localSheetId="5" hidden="1">{"TAB1",#N/A,TRUE,"GENERAL";"TAB2",#N/A,TRUE,"GENERAL";"TAB3",#N/A,TRUE,"GENERAL";"TAB4",#N/A,TRUE,"GENERAL";"TAB5",#N/A,TRUE,"GENERAL"}</definedName>
    <definedName name="vfvdv" hidden="1">{"TAB1",#N/A,TRUE,"GENERAL";"TAB2",#N/A,TRUE,"GENERAL";"TAB3",#N/A,TRUE,"GENERAL";"TAB4",#N/A,TRUE,"GENERAL";"TAB5",#N/A,TRUE,"GENERAL"}</definedName>
    <definedName name="vfvf" localSheetId="3" hidden="1">{"TAB1",#N/A,TRUE,"GENERAL";"TAB2",#N/A,TRUE,"GENERAL";"TAB3",#N/A,TRUE,"GENERAL";"TAB4",#N/A,TRUE,"GENERAL";"TAB5",#N/A,TRUE,"GENERAL"}</definedName>
    <definedName name="vfvf" localSheetId="5"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h">#REF!</definedName>
    <definedName name="VIA">#REF!</definedName>
    <definedName name="VIAJ">[9]DATOS!$D$3:$D$365</definedName>
    <definedName name="VIAJE">'[9]DAT NUC'!$C$2:$C$361</definedName>
    <definedName name="vias">[253]Datos!$H$2:$H$6</definedName>
    <definedName name="VIBRADOR" localSheetId="3">#REF!</definedName>
    <definedName name="VIBRADOR" localSheetId="5">#REF!</definedName>
    <definedName name="VIBRADOR">#REF!</definedName>
    <definedName name="VIBRADOR_CONCRETO">[66]Equipo!$F$13</definedName>
    <definedName name="victor">'[254]ARMENIA-CLUB DE TIRO'!$A$59:$Q$114</definedName>
    <definedName name="VIDA_UITL_ACTIVOS" localSheetId="3">#REF!</definedName>
    <definedName name="VIDA_UITL_ACTIVOS" localSheetId="5">#REF!</definedName>
    <definedName name="VIDA_UITL_ACTIVOS">#REF!</definedName>
    <definedName name="VIDA_UITL_ACTIVOS_DISPONIBLE.." localSheetId="3">#REF!</definedName>
    <definedName name="VIDA_UITL_ACTIVOS_DISPONIBLE.." localSheetId="5">#REF!</definedName>
    <definedName name="VIDA_UITL_ACTIVOS_DISPONIBLE..">#REF!</definedName>
    <definedName name="VIDA_UTIL..." localSheetId="3">#REF!</definedName>
    <definedName name="VIDA_UTIL..." localSheetId="5">#REF!</definedName>
    <definedName name="VIDA_UTIL...">#REF!</definedName>
    <definedName name="VIDA_UTIL_DISPONIBLE_ACUEDUCTO">#REF!</definedName>
    <definedName name="VIDA_UTIL_DISPONIBLE_ALCANT">#REF!</definedName>
    <definedName name="VIDRIO4">#REF!</definedName>
    <definedName name="VIJES" localSheetId="4">[4]!absc</definedName>
    <definedName name="VIJES" localSheetId="2">[4]!absc</definedName>
    <definedName name="VIJES" localSheetId="3">[4]!absc</definedName>
    <definedName name="VIJES" localSheetId="5">[4]!absc</definedName>
    <definedName name="VIJES">[4]!absc</definedName>
    <definedName name="VINILO">#REF!</definedName>
    <definedName name="viscosidad">#REF!</definedName>
    <definedName name="vjkgvif" localSheetId="3">OFFSET('MEJORAMIENTO molana'!Full_Print,0,0,'MEJORAMIENTO molana'!Last_Row)</definedName>
    <definedName name="vjkgvif" localSheetId="5">OFFSET('OBRAS NUEVAS molana'!Full_Print,0,0,'OBRAS NUEVAS molana'!Last_Row)</definedName>
    <definedName name="vjkgvif">OFFSET([0]!Full_Print,0,0,[0]!Last_Row)</definedName>
    <definedName name="vk" localSheetId="3" hidden="1">{"via1",#N/A,TRUE,"general";"via2",#N/A,TRUE,"general";"via3",#N/A,TRUE,"general"}</definedName>
    <definedName name="vk" localSheetId="5" hidden="1">{"via1",#N/A,TRUE,"general";"via2",#N/A,TRUE,"general";"via3",#N/A,TRUE,"general"}</definedName>
    <definedName name="vk" hidden="1">{"via1",#N/A,TRUE,"general";"via2",#N/A,TRUE,"general";"via3",#N/A,TRUE,"general"}</definedName>
    <definedName name="vm">#REF!</definedName>
    <definedName name="vnbvxb" localSheetId="3" hidden="1">{"via1",#N/A,TRUE,"general";"via2",#N/A,TRUE,"general";"via3",#N/A,TRUE,"general"}</definedName>
    <definedName name="vnbvxb" localSheetId="5" hidden="1">{"via1",#N/A,TRUE,"general";"via2",#N/A,TRUE,"general";"via3",#N/A,TRUE,"general"}</definedName>
    <definedName name="vnbvxb" hidden="1">{"via1",#N/A,TRUE,"general";"via2",#N/A,TRUE,"general";"via3",#N/A,TRUE,"general"}</definedName>
    <definedName name="VNVBN" localSheetId="3" hidden="1">{"TAB1",#N/A,TRUE,"GENERAL";"TAB2",#N/A,TRUE,"GENERAL";"TAB3",#N/A,TRUE,"GENERAL";"TAB4",#N/A,TRUE,"GENERAL";"TAB5",#N/A,TRUE,"GENERAL"}</definedName>
    <definedName name="VNVBN" localSheetId="5" hidden="1">{"TAB1",#N/A,TRUE,"GENERAL";"TAB2",#N/A,TRUE,"GENERAL";"TAB3",#N/A,TRUE,"GENERAL";"TAB4",#N/A,TRUE,"GENERAL";"TAB5",#N/A,TRUE,"GENERAL"}</definedName>
    <definedName name="VNVBN" hidden="1">{"TAB1",#N/A,TRUE,"GENERAL";"TAB2",#N/A,TRUE,"GENERAL";"TAB3",#N/A,TRUE,"GENERAL";"TAB4",#N/A,TRUE,"GENERAL";"TAB5",#N/A,TRUE,"GENERAL"}</definedName>
    <definedName name="Vo">#REF!</definedName>
    <definedName name="Vol_aletas1">[29]Dimensiones!$F$37</definedName>
    <definedName name="Vol_aletas2">[29]Dimensiones!$F$39</definedName>
    <definedName name="Vol_aletas3">[29]Dimensiones!$F$41</definedName>
    <definedName name="Vol_aletas4">[29]Dimensiones!$F$43</definedName>
    <definedName name="Vol_aletas5">[29]Dimensiones!$F$45</definedName>
    <definedName name="Vol_tanques">[29]Dimensiones!$D$37</definedName>
    <definedName name="Volco">'[40]LISTADO DE MATERIALES Y EQUIPOS'!$B$42</definedName>
    <definedName name="VOLQUETA">#REF!</definedName>
    <definedName name="VolTanqu">#REF!</definedName>
    <definedName name="Volumen">[9]DATOS!$AM$3:$AM$2292</definedName>
    <definedName name="volumenarena" localSheetId="3">#REF!</definedName>
    <definedName name="volumenarena" localSheetId="5">#REF!</definedName>
    <definedName name="volumenarena">#REF!</definedName>
    <definedName name="VOLUMENDIARIO" localSheetId="3">#REF!</definedName>
    <definedName name="VOLUMENDIARIO" localSheetId="5">#REF!</definedName>
    <definedName name="VOLUMENDIARIO">#REF!</definedName>
    <definedName name="VPD">[6]TARIFAS!$C$569</definedName>
    <definedName name="VPDACUE">#REF!</definedName>
    <definedName name="VPI">[6]TARIFAS!$C$567</definedName>
    <definedName name="VPNIngresos">#REF!</definedName>
    <definedName name="VPNSurenting">#REF!</definedName>
    <definedName name="vr_equipos">#REF!</definedName>
    <definedName name="VRA">[6]TARIFAS!$C$566</definedName>
    <definedName name="Vs">#REF!</definedName>
    <definedName name="VSCanonTotal">#REF!</definedName>
    <definedName name="vsdfj" localSheetId="3" hidden="1">{"via1",#N/A,TRUE,"general";"via2",#N/A,TRUE,"general";"via3",#N/A,TRUE,"general"}</definedName>
    <definedName name="vsdfj" localSheetId="5" hidden="1">{"via1",#N/A,TRUE,"general";"via2",#N/A,TRUE,"general";"via3",#N/A,TRUE,"general"}</definedName>
    <definedName name="vsdfj" hidden="1">{"via1",#N/A,TRUE,"general";"via2",#N/A,TRUE,"general";"via3",#N/A,TRUE,"general"}</definedName>
    <definedName name="VSPunRentabilidad">#REF!</definedName>
    <definedName name="VSTablaDTF">#REF!</definedName>
    <definedName name="VSTablaDTFDatos">#REF!</definedName>
    <definedName name="VSUtilidadMensual">#REF!</definedName>
    <definedName name="VSVariablesRenting">#REF!</definedName>
    <definedName name="vt" localSheetId="3" hidden="1">{"via1",#N/A,TRUE,"general";"via2",#N/A,TRUE,"general";"via3",#N/A,TRUE,"general"}</definedName>
    <definedName name="vt" localSheetId="5" hidden="1">{"via1",#N/A,TRUE,"general";"via2",#N/A,TRUE,"general";"via3",#N/A,TRUE,"general"}</definedName>
    <definedName name="vt" hidden="1">{"via1",#N/A,TRUE,"general";"via2",#N/A,TRUE,"general";"via3",#N/A,TRUE,"general"}</definedName>
    <definedName name="VUELTA">[173]Vuelta!$C$6:$J$500</definedName>
    <definedName name="vv" localSheetId="3">#REF!</definedName>
    <definedName name="vv" localSheetId="5">#REF!</definedName>
    <definedName name="vv">#REF!</definedName>
    <definedName name="vvcxv" localSheetId="3" hidden="1">{"TAB1",#N/A,TRUE,"GENERAL";"TAB2",#N/A,TRUE,"GENERAL";"TAB3",#N/A,TRUE,"GENERAL";"TAB4",#N/A,TRUE,"GENERAL";"TAB5",#N/A,TRUE,"GENERAL"}</definedName>
    <definedName name="vvcxv" localSheetId="5" hidden="1">{"TAB1",#N/A,TRUE,"GENERAL";"TAB2",#N/A,TRUE,"GENERAL";"TAB3",#N/A,TRUE,"GENERAL";"TAB4",#N/A,TRUE,"GENERAL";"TAB5",#N/A,TRUE,"GENERAL"}</definedName>
    <definedName name="vvcxv" hidden="1">{"TAB1",#N/A,TRUE,"GENERAL";"TAB2",#N/A,TRUE,"GENERAL";"TAB3",#N/A,TRUE,"GENERAL";"TAB4",#N/A,TRUE,"GENERAL";"TAB5",#N/A,TRUE,"GENERAL"}</definedName>
    <definedName name="VVV">#REF!</definedName>
    <definedName name="vvvvt" localSheetId="3" hidden="1">{"via1",#N/A,TRUE,"general";"via2",#N/A,TRUE,"general";"via3",#N/A,TRUE,"general"}</definedName>
    <definedName name="vvvvt" localSheetId="5" hidden="1">{"via1",#N/A,TRUE,"general";"via2",#N/A,TRUE,"general";"via3",#N/A,TRUE,"general"}</definedName>
    <definedName name="vvvvt" hidden="1">{"via1",#N/A,TRUE,"general";"via2",#N/A,TRUE,"general";"via3",#N/A,TRUE,"general"}</definedName>
    <definedName name="vvvvvv" localSheetId="3" hidden="1">{#N/A,#N/A,FALSE,"Costos Productos 6A";#N/A,#N/A,FALSE,"Costo Unitario Total H-94-12"}</definedName>
    <definedName name="vvvvvv" localSheetId="5" hidden="1">{#N/A,#N/A,FALSE,"Costos Productos 6A";#N/A,#N/A,FALSE,"Costo Unitario Total H-94-12"}</definedName>
    <definedName name="vvvvvv" hidden="1">{#N/A,#N/A,FALSE,"Costos Productos 6A";#N/A,#N/A,FALSE,"Costo Unitario Total H-94-12"}</definedName>
    <definedName name="vvvvvvf" localSheetId="3" hidden="1">{"via1",#N/A,TRUE,"general";"via2",#N/A,TRUE,"general";"via3",#N/A,TRUE,"general"}</definedName>
    <definedName name="vvvvvvf" localSheetId="5" hidden="1">{"via1",#N/A,TRUE,"general";"via2",#N/A,TRUE,"general";"via3",#N/A,TRUE,"general"}</definedName>
    <definedName name="vvvvvvf" hidden="1">{"via1",#N/A,TRUE,"general";"via2",#N/A,TRUE,"general";"via3",#N/A,TRUE,"general"}</definedName>
    <definedName name="vy" localSheetId="3" hidden="1">{"TAB1",#N/A,TRUE,"GENERAL";"TAB2",#N/A,TRUE,"GENERAL";"TAB3",#N/A,TRUE,"GENERAL";"TAB4",#N/A,TRUE,"GENERAL";"TAB5",#N/A,TRUE,"GENERAL"}</definedName>
    <definedName name="vy" localSheetId="5" hidden="1">{"TAB1",#N/A,TRUE,"GENERAL";"TAB2",#N/A,TRUE,"GENERAL";"TAB3",#N/A,TRUE,"GENERAL";"TAB4",#N/A,TRUE,"GENERAL";"TAB5",#N/A,TRUE,"GENERAL"}</definedName>
    <definedName name="vy" hidden="1">{"TAB1",#N/A,TRUE,"GENERAL";"TAB2",#N/A,TRUE,"GENERAL";"TAB3",#N/A,TRUE,"GENERAL";"TAB4",#N/A,TRUE,"GENERAL";"TAB5",#N/A,TRUE,"GENERAL"}</definedName>
    <definedName name="w" hidden="1">#REF!</definedName>
    <definedName name="w2w2w" localSheetId="3" hidden="1">{"via1",#N/A,TRUE,"general";"via2",#N/A,TRUE,"general";"via3",#N/A,TRUE,"general"}</definedName>
    <definedName name="w2w2w" localSheetId="5" hidden="1">{"via1",#N/A,TRUE,"general";"via2",#N/A,TRUE,"general";"via3",#N/A,TRUE,"general"}</definedName>
    <definedName name="w2w2w" hidden="1">{"via1",#N/A,TRUE,"general";"via2",#N/A,TRUE,"general";"via3",#N/A,TRUE,"general"}</definedName>
    <definedName name="WACC">'[255]DATOS ESCENARIOS'!$B$2</definedName>
    <definedName name="WAER4YTSDTGFYWUETYJ" localSheetId="3">#REF!</definedName>
    <definedName name="WAER4YTSDTGFYWUETYJ" localSheetId="5">#REF!</definedName>
    <definedName name="WAER4YTSDTGFYWUETYJ">#REF!</definedName>
    <definedName name="Waste_DB" localSheetId="3">#REF!</definedName>
    <definedName name="Waste_DB" localSheetId="5">#REF!</definedName>
    <definedName name="Waste_DB">#REF!</definedName>
    <definedName name="Waste1" localSheetId="3">#REF!</definedName>
    <definedName name="Waste1" localSheetId="5">#REF!</definedName>
    <definedName name="Waste1">#REF!</definedName>
    <definedName name="Waste2">#REF!</definedName>
    <definedName name="Waste3">#REF!</definedName>
    <definedName name="Waste4">#REF!</definedName>
    <definedName name="WasteFleet">#REF!</definedName>
    <definedName name="WasteLoad">#REF!</definedName>
    <definedName name="WasteOpCost">#REF!</definedName>
    <definedName name="WasteOverCap">#REF!</definedName>
    <definedName name="WasteRepl">#REF!</definedName>
    <definedName name="WasteUtil">#REF!</definedName>
    <definedName name="WContLab">#REF!</definedName>
    <definedName name="WContParts">#REF!</definedName>
    <definedName name="WDBIFG">'[1]CRA.MODI'!#REF!</definedName>
    <definedName name="WDFSDF">'[150]Res-Accide-10'!#REF!</definedName>
    <definedName name="we" localSheetId="3">#REF!</definedName>
    <definedName name="we" localSheetId="5">#REF!</definedName>
    <definedName name="we">#REF!</definedName>
    <definedName name="WEFWE">'[150]Res-Accide-10'!#REF!</definedName>
    <definedName name="weight" localSheetId="3">#REF!</definedName>
    <definedName name="weight" localSheetId="5">#REF!</definedName>
    <definedName name="weight">#REF!</definedName>
    <definedName name="WEIGHT_UNIT" localSheetId="3">#REF!</definedName>
    <definedName name="WEIGHT_UNIT" localSheetId="5">#REF!</definedName>
    <definedName name="WEIGHT_UNIT">#REF!</definedName>
    <definedName name="WER">'[62]Res-Accide-10'!$S$2:$S$7</definedName>
    <definedName name="werew" localSheetId="3" hidden="1">{"TAB1",#N/A,TRUE,"GENERAL";"TAB2",#N/A,TRUE,"GENERAL";"TAB3",#N/A,TRUE,"GENERAL";"TAB4",#N/A,TRUE,"GENERAL";"TAB5",#N/A,TRUE,"GENERAL"}</definedName>
    <definedName name="werew" localSheetId="5" hidden="1">{"TAB1",#N/A,TRUE,"GENERAL";"TAB2",#N/A,TRUE,"GENERAL";"TAB3",#N/A,TRUE,"GENERAL";"TAB4",#N/A,TRUE,"GENERAL";"TAB5",#N/A,TRUE,"GENERAL"}</definedName>
    <definedName name="werew" hidden="1">{"TAB1",#N/A,TRUE,"GENERAL";"TAB2",#N/A,TRUE,"GENERAL";"TAB3",#N/A,TRUE,"GENERAL";"TAB4",#N/A,TRUE,"GENERAL";"TAB5",#N/A,TRUE,"GENERAL"}</definedName>
    <definedName name="WEREWR" localSheetId="3" hidden="1">{"via1",#N/A,TRUE,"general";"via2",#N/A,TRUE,"general";"via3",#N/A,TRUE,"general"}</definedName>
    <definedName name="WEREWR" localSheetId="5" hidden="1">{"via1",#N/A,TRUE,"general";"via2",#N/A,TRUE,"general";"via3",#N/A,TRUE,"general"}</definedName>
    <definedName name="WEREWR" hidden="1">{"via1",#N/A,TRUE,"general";"via2",#N/A,TRUE,"general";"via3",#N/A,TRUE,"general"}</definedName>
    <definedName name="werfdsf" localSheetId="3" hidden="1">{"TAB1",#N/A,TRUE,"GENERAL";"TAB2",#N/A,TRUE,"GENERAL";"TAB3",#N/A,TRUE,"GENERAL";"TAB4",#N/A,TRUE,"GENERAL";"TAB5",#N/A,TRUE,"GENERAL"}</definedName>
    <definedName name="werfdsf" localSheetId="5" hidden="1">{"TAB1",#N/A,TRUE,"GENERAL";"TAB2",#N/A,TRUE,"GENERAL";"TAB3",#N/A,TRUE,"GENERAL";"TAB4",#N/A,TRUE,"GENERAL";"TAB5",#N/A,TRUE,"GENERAL"}</definedName>
    <definedName name="werfdsf" hidden="1">{"TAB1",#N/A,TRUE,"GENERAL";"TAB2",#N/A,TRUE,"GENERAL";"TAB3",#N/A,TRUE,"GENERAL";"TAB4",#N/A,TRUE,"GENERAL";"TAB5",#N/A,TRUE,"GENERAL"}</definedName>
    <definedName name="werh" localSheetId="3" hidden="1">{"via1",#N/A,TRUE,"general";"via2",#N/A,TRUE,"general";"via3",#N/A,TRUE,"general"}</definedName>
    <definedName name="werh" localSheetId="5" hidden="1">{"via1",#N/A,TRUE,"general";"via2",#N/A,TRUE,"general";"via3",#N/A,TRUE,"general"}</definedName>
    <definedName name="werh" hidden="1">{"via1",#N/A,TRUE,"general";"via2",#N/A,TRUE,"general";"via3",#N/A,TRUE,"general"}</definedName>
    <definedName name="wersfdfrguyo" localSheetId="3" hidden="1">{"via1",#N/A,TRUE,"general";"via2",#N/A,TRUE,"general";"via3",#N/A,TRUE,"general"}</definedName>
    <definedName name="wersfdfrguyo" localSheetId="5" hidden="1">{"via1",#N/A,TRUE,"general";"via2",#N/A,TRUE,"general";"via3",#N/A,TRUE,"general"}</definedName>
    <definedName name="wersfdfrguyo" hidden="1">{"via1",#N/A,TRUE,"general";"via2",#N/A,TRUE,"general";"via3",#N/A,TRUE,"general"}</definedName>
    <definedName name="werwr" localSheetId="3" hidden="1">{"via1",#N/A,TRUE,"general";"via2",#N/A,TRUE,"general";"via3",#N/A,TRUE,"general"}</definedName>
    <definedName name="werwr" localSheetId="5" hidden="1">{"via1",#N/A,TRUE,"general";"via2",#N/A,TRUE,"general";"via3",#N/A,TRUE,"general"}</definedName>
    <definedName name="werwr" hidden="1">{"via1",#N/A,TRUE,"general";"via2",#N/A,TRUE,"general";"via3",#N/A,TRUE,"general"}</definedName>
    <definedName name="WERWVN" localSheetId="3" hidden="1">{"TAB1",#N/A,TRUE,"GENERAL";"TAB2",#N/A,TRUE,"GENERAL";"TAB3",#N/A,TRUE,"GENERAL";"TAB4",#N/A,TRUE,"GENERAL";"TAB5",#N/A,TRUE,"GENERAL"}</definedName>
    <definedName name="WERWVN" localSheetId="5" hidden="1">{"TAB1",#N/A,TRUE,"GENERAL";"TAB2",#N/A,TRUE,"GENERAL";"TAB3",#N/A,TRUE,"GENERAL";"TAB4",#N/A,TRUE,"GENERAL";"TAB5",#N/A,TRUE,"GENERAL"}</definedName>
    <definedName name="WERWVN" hidden="1">{"TAB1",#N/A,TRUE,"GENERAL";"TAB2",#N/A,TRUE,"GENERAL";"TAB3",#N/A,TRUE,"GENERAL";"TAB4",#N/A,TRUE,"GENERAL";"TAB5",#N/A,TRUE,"GENERAL"}</definedName>
    <definedName name="wetrew" localSheetId="3" hidden="1">{"via1",#N/A,TRUE,"general";"via2",#N/A,TRUE,"general";"via3",#N/A,TRUE,"general"}</definedName>
    <definedName name="wetrew" localSheetId="5" hidden="1">{"via1",#N/A,TRUE,"general";"via2",#N/A,TRUE,"general";"via3",#N/A,TRUE,"general"}</definedName>
    <definedName name="wetrew" hidden="1">{"via1",#N/A,TRUE,"general";"via2",#N/A,TRUE,"general";"via3",#N/A,TRUE,"general"}</definedName>
    <definedName name="wettt" localSheetId="3" hidden="1">{"via1",#N/A,TRUE,"general";"via2",#N/A,TRUE,"general";"via3",#N/A,TRUE,"general"}</definedName>
    <definedName name="wettt" localSheetId="5" hidden="1">{"via1",#N/A,TRUE,"general";"via2",#N/A,TRUE,"general";"via3",#N/A,TRUE,"general"}</definedName>
    <definedName name="wettt" hidden="1">{"via1",#N/A,TRUE,"general";"via2",#N/A,TRUE,"general";"via3",#N/A,TRUE,"general"}</definedName>
    <definedName name="wetwretd" localSheetId="3" hidden="1">{"via1",#N/A,TRUE,"general";"via2",#N/A,TRUE,"general";"via3",#N/A,TRUE,"general"}</definedName>
    <definedName name="wetwretd" localSheetId="5" hidden="1">{"via1",#N/A,TRUE,"general";"via2",#N/A,TRUE,"general";"via3",#N/A,TRUE,"general"}</definedName>
    <definedName name="wetwretd" hidden="1">{"via1",#N/A,TRUE,"general";"via2",#N/A,TRUE,"general";"via3",#N/A,TRUE,"general"}</definedName>
    <definedName name="wew" localSheetId="3" hidden="1">{"via1",#N/A,TRUE,"general";"via2",#N/A,TRUE,"general";"via3",#N/A,TRUE,"general"}</definedName>
    <definedName name="wew" localSheetId="5" hidden="1">{"via1",#N/A,TRUE,"general";"via2",#N/A,TRUE,"general";"via3",#N/A,TRUE,"general"}</definedName>
    <definedName name="wew" hidden="1">{"via1",#N/A,TRUE,"general";"via2",#N/A,TRUE,"general";"via3",#N/A,TRUE,"general"}</definedName>
    <definedName name="wffag" localSheetId="3" hidden="1">{"via1",#N/A,TRUE,"general";"via2",#N/A,TRUE,"general";"via3",#N/A,TRUE,"general"}</definedName>
    <definedName name="wffag" localSheetId="5" hidden="1">{"via1",#N/A,TRUE,"general";"via2",#N/A,TRUE,"general";"via3",#N/A,TRUE,"general"}</definedName>
    <definedName name="wffag" hidden="1">{"via1",#N/A,TRUE,"general";"via2",#N/A,TRUE,"general";"via3",#N/A,TRUE,"general"}</definedName>
    <definedName name="WGET">#REF!</definedName>
    <definedName name="WILSON">'[62]Res-Accide-10'!#REF!</definedName>
    <definedName name="Wire">#REF!</definedName>
    <definedName name="wj">#REF!</definedName>
    <definedName name="wl">#REF!</definedName>
    <definedName name="WLube">#REF!</definedName>
    <definedName name="WOHaul">#REF!</definedName>
    <definedName name="WorksheetSubTotal">#REF!</definedName>
    <definedName name="WorksheetTotal">#REF!</definedName>
    <definedName name="WQEEWQ" localSheetId="3" hidden="1">{"TAB1",#N/A,TRUE,"GENERAL";"TAB2",#N/A,TRUE,"GENERAL";"TAB3",#N/A,TRUE,"GENERAL";"TAB4",#N/A,TRUE,"GENERAL";"TAB5",#N/A,TRUE,"GENERAL"}</definedName>
    <definedName name="WQEEWQ" localSheetId="5" hidden="1">{"TAB1",#N/A,TRUE,"GENERAL";"TAB2",#N/A,TRUE,"GENERAL";"TAB3",#N/A,TRUE,"GENERAL";"TAB4",#N/A,TRUE,"GENERAL";"TAB5",#N/A,TRUE,"GENERAL"}</definedName>
    <definedName name="WQEEWQ" hidden="1">{"TAB1",#N/A,TRUE,"GENERAL";"TAB2",#N/A,TRUE,"GENERAL";"TAB3",#N/A,TRUE,"GENERAL";"TAB4",#N/A,TRUE,"GENERAL";"TAB5",#N/A,TRUE,"GENERAL"}</definedName>
    <definedName name="wqw" hidden="1">#REF!</definedName>
    <definedName name="WRandM">#REF!</definedName>
    <definedName name="wrn.ANEXO1." localSheetId="3" hidden="1">{#N/A,#N/A,FALSE,"Costos Contables CIB A 12 1994";#N/A,#N/A,FALSE,"Cuadre Contab. y C. OP"}</definedName>
    <definedName name="wrn.ANEXO1." localSheetId="5" hidden="1">{#N/A,#N/A,FALSE,"Costos Contables CIB A 12 1994";#N/A,#N/A,FALSE,"Cuadre Contab. y C. OP"}</definedName>
    <definedName name="wrn.ANEXO1." hidden="1">{#N/A,#N/A,FALSE,"Costos Contables CIB A 12 1994";#N/A,#N/A,FALSE,"Cuadre Contab. y C. OP"}</definedName>
    <definedName name="wrn.anexo5." localSheetId="3" hidden="1">{#N/A,#N/A,FALSE,"CIBHA05A";#N/A,#N/A,FALSE,"CIBHA05B"}</definedName>
    <definedName name="wrn.anexo5." localSheetId="5" hidden="1">{#N/A,#N/A,FALSE,"CIBHA05A";#N/A,#N/A,FALSE,"CIBHA05B"}</definedName>
    <definedName name="wrn.anexo5." hidden="1">{#N/A,#N/A,FALSE,"CIBHA05A";#N/A,#N/A,FALSE,"CIBHA05B"}</definedName>
    <definedName name="wrn.anexo6." localSheetId="3" hidden="1">{#N/A,#N/A,FALSE,"Costos Productos 6A";#N/A,#N/A,FALSE,"Costo Unitario Total H-94-12"}</definedName>
    <definedName name="wrn.anexo6." localSheetId="5" hidden="1">{#N/A,#N/A,FALSE,"Costos Productos 6A";#N/A,#N/A,FALSE,"Costo Unitario Total H-94-12"}</definedName>
    <definedName name="wrn.anexo6." hidden="1">{#N/A,#N/A,FALSE,"Costos Productos 6A";#N/A,#N/A,FALSE,"Costo Unitario Total H-94-12"}</definedName>
    <definedName name="wrn.ar." localSheetId="3" hidden="1">{#N/A,#N/A,TRUE,"CODIGO DEPENDENCIA"}</definedName>
    <definedName name="wrn.ar." localSheetId="5" hidden="1">{#N/A,#N/A,TRUE,"CODIGO DEPENDENCIA"}</definedName>
    <definedName name="wrn.ar." hidden="1">{#N/A,#N/A,TRUE,"CODIGO DEPENDENCIA"}</definedName>
    <definedName name="wrn.CAR." localSheetId="3" hidden="1">{#N/A,#N/A,FALSE,"a1";#N/A,#N/A,FALSE,"a2";#N/A,#N/A,FALSE,"a3";#N/A,#N/A,FALSE,"a4a";#N/A,#N/A,FALSE,"a4B";#N/A,#N/A,FALSE,"a4C";#N/A,#N/A,FALSE,"a4D";#N/A,#N/A,FALSE,"A5a ";#N/A,#N/A,FALSE,"A5b";#N/A,#N/A,FALSE,"A6A";#N/A,#N/A,FALSE,"A6B";#N/A,#N/A,FALSE,"A6C";#N/A,#N/A,FALSE,"A6D";#N/A,#N/A,FALSE,"INV"}</definedName>
    <definedName name="wrn.CAR." localSheetId="5" hidden="1">{#N/A,#N/A,FALSE,"a1";#N/A,#N/A,FALSE,"a2";#N/A,#N/A,FALSE,"a3";#N/A,#N/A,FALSE,"a4a";#N/A,#N/A,FALSE,"a4B";#N/A,#N/A,FALSE,"a4C";#N/A,#N/A,FALSE,"a4D";#N/A,#N/A,FALSE,"A5a ";#N/A,#N/A,FALSE,"A5b";#N/A,#N/A,FALSE,"A6A";#N/A,#N/A,FALSE,"A6B";#N/A,#N/A,FALSE,"A6C";#N/A,#N/A,FALSE,"A6D";#N/A,#N/A,FALSE,"INV"}</definedName>
    <definedName name="wrn.CAR." hidden="1">{#N/A,#N/A,FALSE,"a1";#N/A,#N/A,FALSE,"a2";#N/A,#N/A,FALSE,"a3";#N/A,#N/A,FALSE,"a4a";#N/A,#N/A,FALSE,"a4B";#N/A,#N/A,FALSE,"a4C";#N/A,#N/A,FALSE,"a4D";#N/A,#N/A,FALSE,"A5a ";#N/A,#N/A,FALSE,"A5b";#N/A,#N/A,FALSE,"A6A";#N/A,#N/A,FALSE,"A6B";#N/A,#N/A,FALSE,"A6C";#N/A,#N/A,FALSE,"A6D";#N/A,#N/A,FALSE,"INV"}</definedName>
    <definedName name="wrn.civil._.works." localSheetId="3" hidden="1">{#N/A,#N/A,TRUE,"1842CWN0"}</definedName>
    <definedName name="wrn.civil._.works." localSheetId="5" hidden="1">{#N/A,#N/A,TRUE,"1842CWN0"}</definedName>
    <definedName name="wrn.civil._.works." hidden="1">{#N/A,#N/A,TRUE,"1842CWN0"}</definedName>
    <definedName name="wrn.ESTADO._.REHABILITACION." localSheetId="3" hidden="1">{"PRES REHAB ARM-PER POR ITEMS  KM A KM",#N/A,TRUE,"Rehabilitacion Arm-Per"}</definedName>
    <definedName name="wrn.ESTADO._.REHABILITACION." localSheetId="5" hidden="1">{"PRES REHAB ARM-PER POR ITEMS  KM A KM",#N/A,TRUE,"Rehabilitacion Arm-Per"}</definedName>
    <definedName name="wrn.ESTADO._.REHABILITACION." hidden="1">{"PRES REHAB ARM-PER POR ITEMS  KM A KM",#N/A,TRUE,"Rehabilitacion Arm-Per"}</definedName>
    <definedName name="wrn.Financial._.Statements." localSheetId="3"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localSheetId="5"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 localSheetId="3"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5"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3" hidden="1">{"TAB1",#N/A,TRUE,"GENERAL";"TAB2",#N/A,TRUE,"GENERAL";"TAB3",#N/A,TRUE,"GENERAL";"TAB4",#N/A,TRUE,"GENERAL";"TAB5",#N/A,TRUE,"GENERAL"}</definedName>
    <definedName name="wrn.GENERAL." localSheetId="5" hidden="1">{"TAB1",#N/A,TRUE,"GENERAL";"TAB2",#N/A,TRUE,"GENERAL";"TAB3",#N/A,TRUE,"GENERAL";"TAB4",#N/A,TRUE,"GENERAL";"TAB5",#N/A,TRUE,"GENERAL"}</definedName>
    <definedName name="wrn.GENERAL." hidden="1">{"TAB1",#N/A,TRUE,"GENERAL";"TAB2",#N/A,TRUE,"GENERAL";"TAB3",#N/A,TRUE,"GENERAL";"TAB4",#N/A,TRUE,"GENERAL";"TAB5",#N/A,TRUE,"GENERAL"}</definedName>
    <definedName name="wrn.GERENCIA." localSheetId="3" hidden="1">{#N/A,#N/A,TRUE,"INGENIERIA";#N/A,#N/A,TRUE,"COMPRAS";#N/A,#N/A,TRUE,"DIRECCION";#N/A,#N/A,TRUE,"RESUMEN"}</definedName>
    <definedName name="wrn.GERENCIA." localSheetId="5" hidden="1">{#N/A,#N/A,TRUE,"INGENIERIA";#N/A,#N/A,TRUE,"COMPRAS";#N/A,#N/A,TRUE,"DIRECCION";#N/A,#N/A,TRUE,"RESUMEN"}</definedName>
    <definedName name="wrn.GERENCIA." hidden="1">{#N/A,#N/A,TRUE,"INGENIERIA";#N/A,#N/A,TRUE,"COMPRAS";#N/A,#N/A,TRUE,"DIRECCION";#N/A,#N/A,TRUE,"RESUMEN"}</definedName>
    <definedName name="wrn.Impresion._.Datos._.de._.las._.Curvas." localSheetId="3" hidden="1">{"Datos de las Curvas",#N/A,TRUE,"TABLA-CALCULOS"}</definedName>
    <definedName name="wrn.Impresion._.Datos._.de._.las._.Curvas." localSheetId="5" hidden="1">{"Datos de las Curvas",#N/A,TRUE,"TABLA-CALCULOS"}</definedName>
    <definedName name="wrn.Impresion._.Datos._.de._.las._.Curvas." hidden="1">{"Datos de las Curvas",#N/A,TRUE,"TABLA-CALCULOS"}</definedName>
    <definedName name="wrn.INFOCIB." localSheetId="3" hidden="1">{#N/A,#N/A,FALSE,"VOL695";#N/A,#N/A,FALSE,"anexo1";#N/A,#N/A,FALSE,"anexo2";#N/A,#N/A,FALSE,"anexo3";#N/A,#N/A,FALSE,"anexo4";#N/A,#N/A,FALSE,"anexo5a";#N/A,#N/A,FALSE,"anexo5b";#N/A,#N/A,FALSE,"anexo6a";#N/A,#N/A,FALSE,"anexo6a";#N/A,#N/A,FALSE,"anexo6c";#N/A,#N/A,FALSE,"anexo7a";#N/A,#N/A,FALSE,"anexo7b";#N/A,#N/A,FALSE,"anexo7c"}</definedName>
    <definedName name="wrn.INFOCIB." localSheetId="5" hidden="1">{#N/A,#N/A,FALSE,"VOL695";#N/A,#N/A,FALSE,"anexo1";#N/A,#N/A,FALSE,"anexo2";#N/A,#N/A,FALSE,"anexo3";#N/A,#N/A,FALSE,"anexo4";#N/A,#N/A,FALSE,"anexo5a";#N/A,#N/A,FALSE,"anexo5b";#N/A,#N/A,FALSE,"anexo6a";#N/A,#N/A,FALSE,"anexo6a";#N/A,#N/A,FALSE,"anexo6c";#N/A,#N/A,FALSE,"anexo7a";#N/A,#N/A,FALSE,"anexo7b";#N/A,#N/A,FALSE,"anexo7c"}</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Kr." localSheetId="3" hidden="1">{"krl1",#N/A,FALSE,"kr";"krl2",#N/A,FALSE,"kr";"compara",#N/A,FALSE,"kr";"desconp1",#N/A,FALSE,"kr";"desconp12",#N/A,FALSE,"kr";"krnp1",#N/A,FALSE,"kr";"krnp2",#N/A,FALSE,"kr";"krp12avg",#N/A,FALSE,"kr";"krp1avg",#N/A,FALSE,"kr"}</definedName>
    <definedName name="wrn.Kr." localSheetId="5" hidden="1">{"krl1",#N/A,FALSE,"kr";"krl2",#N/A,FALSE,"kr";"compara",#N/A,FALSE,"kr";"desconp1",#N/A,FALSE,"kr";"desconp12",#N/A,FALSE,"kr";"krnp1",#N/A,FALSE,"kr";"krnp2",#N/A,FALSE,"kr";"krp12avg",#N/A,FALSE,"kr";"krp1avg",#N/A,FALSE,"kr"}</definedName>
    <definedName name="wrn.Kr." hidden="1">{"krl1",#N/A,FALSE,"kr";"krl2",#N/A,FALSE,"kr";"compara",#N/A,FALSE,"kr";"desconp1",#N/A,FALSE,"kr";"desconp12",#N/A,FALSE,"kr";"krnp1",#N/A,FALSE,"kr";"krnp2",#N/A,FALSE,"kr";"krp12avg",#N/A,FALSE,"kr";"krp1avg",#N/A,FALSE,"kr"}</definedName>
    <definedName name="wrn.procurement." localSheetId="3" hidden="1">{#N/A,#N/A,FALSE,"sumi ";#N/A,#N/A,FALSE,"RESUMEN"}</definedName>
    <definedName name="wrn.procurement." localSheetId="5" hidden="1">{#N/A,#N/A,FALSE,"sumi ";#N/A,#N/A,FALSE,"RESUMEN"}</definedName>
    <definedName name="wrn.procurement." hidden="1">{#N/A,#N/A,FALSE,"sumi ";#N/A,#N/A,FALSE,"RESUMEN"}</definedName>
    <definedName name="wrn.Restructuring._.Summaries." localSheetId="3" hidden="1">{#N/A,#N/A,TRUE,"Transaction Summary";#N/A,#N/A,TRUE,"Restructuring Sensitivities";#N/A,#N/A,TRUE,"DCF";#N/A,#N/A,TRUE,"IRR";#N/A,#N/A,TRUE,"Debt Capacity"}</definedName>
    <definedName name="wrn.Restructuring._.Summaries." localSheetId="5" hidden="1">{#N/A,#N/A,TRUE,"Transaction Summary";#N/A,#N/A,TRUE,"Restructuring Sensitivities";#N/A,#N/A,TRUE,"DCF";#N/A,#N/A,TRUE,"IRR";#N/A,#N/A,TRUE,"Debt Capacity"}</definedName>
    <definedName name="wrn.Restructuring._.Summaries." hidden="1">{#N/A,#N/A,TRUE,"Transaction Summary";#N/A,#N/A,TRUE,"Restructuring Sensitivities";#N/A,#N/A,TRUE,"DCF";#N/A,#N/A,TRUE,"IRR";#N/A,#N/A,TRUE,"Debt Capacity"}</definedName>
    <definedName name="wrn.tables." localSheetId="3" hidden="1">{"cprgas",#N/A,FALSE,"CPR_E";"cprwat",#N/A,FALSE,"CPR_E";"oilcpr",#N/A,FALSE,"CPR_E";"norwat",#N/A,FALSE,"CPR_E";"norgas",#N/A,FALSE,"CPR_E";"noroil",#N/A,FALSE,"CPR_E";"surwat",#N/A,FALSE,"CPR_E";"surgas",#N/A,FALSE,"CPR_E";"suroil",#N/A,FALSE,"CPR_E";"puriwat",#N/A,FALSE,"CPR_E";"purigas",#N/A,FALSE,"CPR_E";"purioil",#N/A,FALSE,"CPR_E"}</definedName>
    <definedName name="wrn.tables." localSheetId="5" hidden="1">{"cprgas",#N/A,FALSE,"CPR_E";"cprwat",#N/A,FALSE,"CPR_E";"oilcpr",#N/A,FALSE,"CPR_E";"norwat",#N/A,FALSE,"CPR_E";"norgas",#N/A,FALSE,"CPR_E";"noroil",#N/A,FALSE,"CPR_E";"surwat",#N/A,FALSE,"CPR_E";"surgas",#N/A,FALSE,"CPR_E";"suroil",#N/A,FALSE,"CPR_E";"puriwat",#N/A,FALSE,"CPR_E";"purigas",#N/A,FALSE,"CPR_E";"purioil",#N/A,FALSE,"CPR_E"}</definedName>
    <definedName name="wrn.tables." hidden="1">{"cprgas",#N/A,FALSE,"CPR_E";"cprwat",#N/A,FALSE,"CPR_E";"oilcpr",#N/A,FALSE,"CPR_E";"norwat",#N/A,FALSE,"CPR_E";"norgas",#N/A,FALSE,"CPR_E";"noroil",#N/A,FALSE,"CPR_E";"surwat",#N/A,FALSE,"CPR_E";"surgas",#N/A,FALSE,"CPR_E";"suroil",#N/A,FALSE,"CPR_E";"puriwat",#N/A,FALSE,"CPR_E";"purigas",#N/A,FALSE,"CPR_E";"purioil",#N/A,FALSE,"CPR_E"}</definedName>
    <definedName name="wrn.via." localSheetId="3" hidden="1">{"via1",#N/A,TRUE,"general";"via2",#N/A,TRUE,"general";"via3",#N/A,TRUE,"general"}</definedName>
    <definedName name="wrn.via." localSheetId="5" hidden="1">{"via1",#N/A,TRUE,"general";"via2",#N/A,TRUE,"general";"via3",#N/A,TRUE,"general"}</definedName>
    <definedName name="wrn.via." hidden="1">{"via1",#N/A,TRUE,"general";"via2",#N/A,TRUE,"general";"via3",#N/A,TRUE,"general"}</definedName>
    <definedName name="WRTY">#REF!</definedName>
    <definedName name="ws">#REF!</definedName>
    <definedName name="WSERWEER">'[256]COSTOS OFICINA'!#REF!</definedName>
    <definedName name="wsnhed" localSheetId="3" hidden="1">{"via1",#N/A,TRUE,"general";"via2",#N/A,TRUE,"general";"via3",#N/A,TRUE,"general"}</definedName>
    <definedName name="wsnhed" localSheetId="5" hidden="1">{"via1",#N/A,TRUE,"general";"via2",#N/A,TRUE,"general";"via3",#N/A,TRUE,"general"}</definedName>
    <definedName name="wsnhed" hidden="1">{"via1",#N/A,TRUE,"general";"via2",#N/A,TRUE,"general";"via3",#N/A,TRUE,"general"}</definedName>
    <definedName name="wswswsqa" localSheetId="3" hidden="1">{"via1",#N/A,TRUE,"general";"via2",#N/A,TRUE,"general";"via3",#N/A,TRUE,"general"}</definedName>
    <definedName name="wswswsqa" localSheetId="5" hidden="1">{"via1",#N/A,TRUE,"general";"via2",#N/A,TRUE,"general";"via3",#N/A,TRUE,"general"}</definedName>
    <definedName name="wswswsqa" hidden="1">{"via1",#N/A,TRUE,"general";"via2",#N/A,TRUE,"general";"via3",#N/A,TRUE,"general"}</definedName>
    <definedName name="wtt" localSheetId="3" hidden="1">{"TAB1",#N/A,TRUE,"GENERAL";"TAB2",#N/A,TRUE,"GENERAL";"TAB3",#N/A,TRUE,"GENERAL";"TAB4",#N/A,TRUE,"GENERAL";"TAB5",#N/A,TRUE,"GENERAL"}</definedName>
    <definedName name="wtt" localSheetId="5" hidden="1">{"TAB1",#N/A,TRUE,"GENERAL";"TAB2",#N/A,TRUE,"GENERAL";"TAB3",#N/A,TRUE,"GENERAL";"TAB4",#N/A,TRUE,"GENERAL";"TAB5",#N/A,TRUE,"GENERAL"}</definedName>
    <definedName name="wtt" hidden="1">{"TAB1",#N/A,TRUE,"GENERAL";"TAB2",#N/A,TRUE,"GENERAL";"TAB3",#N/A,TRUE,"GENERAL";"TAB4",#N/A,TRUE,"GENERAL";"TAB5",#N/A,TRUE,"GENERAL"}</definedName>
    <definedName name="WTyre">#REF!</definedName>
    <definedName name="wvu.oil." localSheetId="3"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wvu.oil." localSheetId="5"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wvu.oil."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wvu.oilgasagua." localSheetId="3" hidden="1">{TRUE,TRUE,-0.8,-17,618,378,FALSE,FALSE,TRUE,TRUE,0,46,#N/A,77,#N/A,11.8461538461538,187.058823529412,1,FALSE,FALSE,3,TRUE,1,FALSE,75,"Swvu.oilgasagua.","ACwvu.oilgasagua.",#N/A,FALSE,FALSE,0.196850393700787,0.196850393700787,0.196850393700787,0.196850393700787,2,"","",TRUE,TRUE,FALSE,FALSE,1,#N/A,1,1,"=R1C1:R248C51",FALSE,"Rwvu.oilgasagua.","Cwvu.oilgasagua.",FALSE,FALSE,FALSE,1,600,600,FALSE,FALSE,TRUE,TRUE,TRUE}</definedName>
    <definedName name="wvu.oilgasagua." localSheetId="5" hidden="1">{TRUE,TRUE,-0.8,-17,618,378,FALSE,FALSE,TRUE,TRUE,0,46,#N/A,77,#N/A,11.8461538461538,187.058823529412,1,FALSE,FALSE,3,TRUE,1,FALSE,75,"Swvu.oilgasagua.","ACwvu.oilgasagua.",#N/A,FALSE,FALSE,0.196850393700787,0.196850393700787,0.196850393700787,0.196850393700787,2,"","",TRUE,TRUE,FALSE,FALSE,1,#N/A,1,1,"=R1C1:R248C51",FALSE,"Rwvu.oilgasagua.","Cwvu.oilgasagua.",FALSE,FALSE,FALSE,1,600,600,FALSE,FALSE,TRUE,TRUE,TRUE}</definedName>
    <definedName name="wvu.oilgasagua." hidden="1">{TRUE,TRUE,-0.8,-17,618,378,FALSE,FALSE,TRUE,TRUE,0,46,#N/A,77,#N/A,11.8461538461538,187.058823529412,1,FALSE,FALSE,3,TRUE,1,FALSE,75,"Swvu.oilgasagua.","ACwvu.oilgasagua.",#N/A,FALSE,FALSE,0.196850393700787,0.196850393700787,0.196850393700787,0.196850393700787,2,"","",TRUE,TRUE,FALSE,FALSE,1,#N/A,1,1,"=R1C1:R248C51",FALSE,"Rwvu.oilgasagua.","Cwvu.oilgasagua.",FALSE,FALSE,FALSE,1,600,600,FALSE,FALSE,TRUE,TRUE,TRUE}</definedName>
    <definedName name="wvu.RCEIBAS1." localSheetId="3" hidden="1">{TRUE,TRUE,-0.8,-17,618,355.8,FALSE,TRUE,TRUE,TRUE,0,1,#N/A,1,#N/A,16.9838709677419,50.6666666666667,1,FALSE,FALSE,3,TRUE,1,FALSE,80,"Swvu.RCEIBAS1.","ACwvu.RCEIBAS1.",#N/A,FALSE,FALSE,0.196850393700787,0.196850393700787,0.196850393700787,0.196850393700787,2,"","",TRUE,TRUE,FALSE,TRUE,1,#N/A,1,1,"=R1C1:R228C37",FALSE,#N/A,"Cwvu.RCEIBAS1.",FALSE,FALSE,FALSE,1,600,600,FALSE,FALSE,TRUE,TRUE,TRUE}</definedName>
    <definedName name="wvu.RCEIBAS1." localSheetId="5" hidden="1">{TRUE,TRUE,-0.8,-17,618,355.8,FALSE,TRUE,TRUE,TRUE,0,1,#N/A,1,#N/A,16.9838709677419,50.6666666666667,1,FALSE,FALSE,3,TRUE,1,FALSE,80,"Swvu.RCEIBAS1.","ACwvu.RCEIBAS1.",#N/A,FALSE,FALSE,0.196850393700787,0.196850393700787,0.196850393700787,0.196850393700787,2,"","",TRUE,TRUE,FALSE,TRUE,1,#N/A,1,1,"=R1C1:R228C37",FALSE,#N/A,"Cwvu.RCEIBAS1.",FALSE,FALSE,FALSE,1,600,600,FALSE,FALSE,TRUE,TRUE,TRUE}</definedName>
    <definedName name="wvu.RCEIBAS1." hidden="1">{TRUE,TRUE,-0.8,-17,618,355.8,FALSE,TRUE,TRUE,TRUE,0,1,#N/A,1,#N/A,16.9838709677419,50.6666666666667,1,FALSE,FALSE,3,TRUE,1,FALSE,80,"Swvu.RCEIBAS1.","ACwvu.RCEIBAS1.",#N/A,FALSE,FALSE,0.196850393700787,0.196850393700787,0.196850393700787,0.196850393700787,2,"","",TRUE,TRUE,FALSE,TRUE,1,#N/A,1,1,"=R1C1:R228C37",FALSE,#N/A,"Cwvu.RCEIBAS1.",FALSE,FALSE,FALSE,1,600,600,FALSE,FALSE,TRUE,TRUE,TRUE}</definedName>
    <definedName name="ww">#REF!</definedName>
    <definedName name="wwded3" localSheetId="3" hidden="1">{"via1",#N/A,TRUE,"general";"via2",#N/A,TRUE,"general";"via3",#N/A,TRUE,"general"}</definedName>
    <definedName name="wwded3" localSheetId="5" hidden="1">{"via1",#N/A,TRUE,"general";"via2",#N/A,TRUE,"general";"via3",#N/A,TRUE,"general"}</definedName>
    <definedName name="wwded3" hidden="1">{"via1",#N/A,TRUE,"general";"via2",#N/A,TRUE,"general";"via3",#N/A,TRUE,"general"}</definedName>
    <definedName name="wwn.infocib" localSheetId="3" hidden="1">{#N/A,#N/A,FALSE,"VOL695";#N/A,#N/A,FALSE,"anexo1";#N/A,#N/A,FALSE,"anexo2";#N/A,#N/A,FALSE,"anexo3";#N/A,#N/A,FALSE,"anexo4";#N/A,#N/A,FALSE,"anexo5a";#N/A,#N/A,FALSE,"anexo5b";#N/A,#N/A,FALSE,"anexo6a";#N/A,#N/A,FALSE,"anexo6a";#N/A,#N/A,FALSE,"anexo6c";#N/A,#N/A,FALSE,"anexo7a";#N/A,#N/A,FALSE,"anexo7b";#N/A,#N/A,FALSE,"anexo7c"}</definedName>
    <definedName name="wwn.infocib" localSheetId="5" hidden="1">{#N/A,#N/A,FALSE,"VOL695";#N/A,#N/A,FALSE,"anexo1";#N/A,#N/A,FALSE,"anexo2";#N/A,#N/A,FALSE,"anexo3";#N/A,#N/A,FALSE,"anexo4";#N/A,#N/A,FALSE,"anexo5a";#N/A,#N/A,FALSE,"anexo5b";#N/A,#N/A,FALSE,"anexo6a";#N/A,#N/A,FALSE,"anexo6a";#N/A,#N/A,FALSE,"anexo6c";#N/A,#N/A,FALSE,"anexo7a";#N/A,#N/A,FALSE,"anexo7b";#N/A,#N/A,FALSE,"anexo7c"}</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we" localSheetId="3" hidden="1">{"TAB1",#N/A,TRUE,"GENERAL";"TAB2",#N/A,TRUE,"GENERAL";"TAB3",#N/A,TRUE,"GENERAL";"TAB4",#N/A,TRUE,"GENERAL";"TAB5",#N/A,TRUE,"GENERAL"}</definedName>
    <definedName name="wwwwe" localSheetId="5" hidden="1">{"TAB1",#N/A,TRUE,"GENERAL";"TAB2",#N/A,TRUE,"GENERAL";"TAB3",#N/A,TRUE,"GENERAL";"TAB4",#N/A,TRUE,"GENERAL";"TAB5",#N/A,TRUE,"GENERAL"}</definedName>
    <definedName name="wwwwe" hidden="1">{"TAB1",#N/A,TRUE,"GENERAL";"TAB2",#N/A,TRUE,"GENERAL";"TAB3",#N/A,TRUE,"GENERAL";"TAB4",#N/A,TRUE,"GENERAL";"TAB5",#N/A,TRUE,"GENERAL"}</definedName>
    <definedName name="WWWWWWWWQQQQQAAAAAAAAA">#REF!</definedName>
    <definedName name="wwwwwwwwww">#REF!</definedName>
    <definedName name="wwwwwwwwwwww">#REF!</definedName>
    <definedName name="wyty" localSheetId="3" hidden="1">{"via1",#N/A,TRUE,"general";"via2",#N/A,TRUE,"general";"via3",#N/A,TRUE,"general"}</definedName>
    <definedName name="wyty" localSheetId="5" hidden="1">{"via1",#N/A,TRUE,"general";"via2",#N/A,TRUE,"general";"via3",#N/A,TRUE,"general"}</definedName>
    <definedName name="wyty" hidden="1">{"via1",#N/A,TRUE,"general";"via2",#N/A,TRUE,"general";"via3",#N/A,TRUE,"general"}</definedName>
    <definedName name="x">[84]Parameters!$R$18</definedName>
    <definedName name="xb" localSheetId="3">#REF!</definedName>
    <definedName name="xb" localSheetId="5">#REF!</definedName>
    <definedName name="xb">#REF!</definedName>
    <definedName name="xcbvbs" localSheetId="3" hidden="1">{"TAB1",#N/A,TRUE,"GENERAL";"TAB2",#N/A,TRUE,"GENERAL";"TAB3",#N/A,TRUE,"GENERAL";"TAB4",#N/A,TRUE,"GENERAL";"TAB5",#N/A,TRUE,"GENERAL"}</definedName>
    <definedName name="xcbvbs" localSheetId="5" hidden="1">{"TAB1",#N/A,TRUE,"GENERAL";"TAB2",#N/A,TRUE,"GENERAL";"TAB3",#N/A,TRUE,"GENERAL";"TAB4",#N/A,TRUE,"GENERAL";"TAB5",#N/A,TRUE,"GENERAL"}</definedName>
    <definedName name="xcbvbs" hidden="1">{"TAB1",#N/A,TRUE,"GENERAL";"TAB2",#N/A,TRUE,"GENERAL";"TAB3",#N/A,TRUE,"GENERAL";"TAB4",#N/A,TRUE,"GENERAL";"TAB5",#N/A,TRUE,"GENERAL"}</definedName>
    <definedName name="xo">#REF!</definedName>
    <definedName name="XON">[257]CUADRILLAS!$D$17</definedName>
    <definedName name="XPLOT" localSheetId="3" hidden="1">{"krl1",#N/A,FALSE,"kr";"krl2",#N/A,FALSE,"kr";"compara",#N/A,FALSE,"kr";"desconp1",#N/A,FALSE,"kr";"desconp12",#N/A,FALSE,"kr";"krnp1",#N/A,FALSE,"kr";"krnp2",#N/A,FALSE,"kr";"krp12avg",#N/A,FALSE,"kr";"krp1avg",#N/A,FALSE,"kr"}</definedName>
    <definedName name="XPLOT" localSheetId="5" hidden="1">{"krl1",#N/A,FALSE,"kr";"krl2",#N/A,FALSE,"kr";"compara",#N/A,FALSE,"kr";"desconp1",#N/A,FALSE,"kr";"desconp12",#N/A,FALSE,"kr";"krnp1",#N/A,FALSE,"kr";"krnp2",#N/A,FALSE,"kr";"krp12avg",#N/A,FALSE,"kr";"krp1avg",#N/A,FALSE,"kr"}</definedName>
    <definedName name="XPLOT" hidden="1">{"krl1",#N/A,FALSE,"kr";"krl2",#N/A,FALSE,"kr";"compara",#N/A,FALSE,"kr";"desconp1",#N/A,FALSE,"kr";"desconp12",#N/A,FALSE,"kr";"krnp1",#N/A,FALSE,"kr";"krnp2",#N/A,FALSE,"kr";"krp12avg",#N/A,FALSE,"kr";"krp1avg",#N/A,FALSE,"kr"}</definedName>
    <definedName name="xpoxwojohchc">#REF!</definedName>
    <definedName name="XSW" localSheetId="3" hidden="1">{#N/A,#N/A,TRUE,"1842CWN0"}</definedName>
    <definedName name="XSW" localSheetId="5" hidden="1">{#N/A,#N/A,TRUE,"1842CWN0"}</definedName>
    <definedName name="XSW" hidden="1">{#N/A,#N/A,TRUE,"1842CWN0"}</definedName>
    <definedName name="xsxs" localSheetId="3" hidden="1">{"TAB1",#N/A,TRUE,"GENERAL";"TAB2",#N/A,TRUE,"GENERAL";"TAB3",#N/A,TRUE,"GENERAL";"TAB4",#N/A,TRUE,"GENERAL";"TAB5",#N/A,TRUE,"GENERAL"}</definedName>
    <definedName name="xsxs" localSheetId="5" hidden="1">{"TAB1",#N/A,TRUE,"GENERAL";"TAB2",#N/A,TRUE,"GENERAL";"TAB3",#N/A,TRUE,"GENERAL";"TAB4",#N/A,TRUE,"GENERAL";"TAB5",#N/A,TRUE,"GENERAL"}</definedName>
    <definedName name="xsxs" hidden="1">{"TAB1",#N/A,TRUE,"GENERAL";"TAB2",#N/A,TRUE,"GENERAL";"TAB3",#N/A,TRUE,"GENERAL";"TAB4",#N/A,TRUE,"GENERAL";"TAB5",#N/A,TRUE,"GENERAL"}</definedName>
    <definedName name="xvrcsdrasxz">#REF!</definedName>
    <definedName name="xx">#REF!</definedName>
    <definedName name="xxfg" localSheetId="3" hidden="1">{"via1",#N/A,TRUE,"general";"via2",#N/A,TRUE,"general";"via3",#N/A,TRUE,"general"}</definedName>
    <definedName name="xxfg" localSheetId="5" hidden="1">{"via1",#N/A,TRUE,"general";"via2",#N/A,TRUE,"general";"via3",#N/A,TRUE,"general"}</definedName>
    <definedName name="xxfg" hidden="1">{"via1",#N/A,TRUE,"general";"via2",#N/A,TRUE,"general";"via3",#N/A,TRUE,"general"}</definedName>
    <definedName name="XXX">#REF!</definedName>
    <definedName name="xxxx">'[258]A. P. U.'!#REF!</definedName>
    <definedName name="xxxxx" localSheetId="3" hidden="1">{#N/A,#N/A,FALSE,"VOL695";#N/A,#N/A,FALSE,"anexo1";#N/A,#N/A,FALSE,"anexo2";#N/A,#N/A,FALSE,"anexo3";#N/A,#N/A,FALSE,"anexo4";#N/A,#N/A,FALSE,"anexo5a";#N/A,#N/A,FALSE,"anexo5b";#N/A,#N/A,FALSE,"anexo6a";#N/A,#N/A,FALSE,"anexo6a";#N/A,#N/A,FALSE,"anexo6c";#N/A,#N/A,FALSE,"anexo7a";#N/A,#N/A,FALSE,"anexo7b";#N/A,#N/A,FALSE,"anexo7c"}</definedName>
    <definedName name="xxxxx" localSheetId="5" hidden="1">{#N/A,#N/A,FALSE,"VOL695";#N/A,#N/A,FALSE,"anexo1";#N/A,#N/A,FALSE,"anexo2";#N/A,#N/A,FALSE,"anexo3";#N/A,#N/A,FALSE,"anexo4";#N/A,#N/A,FALSE,"anexo5a";#N/A,#N/A,FALSE,"anexo5b";#N/A,#N/A,FALSE,"anexo6a";#N/A,#N/A,FALSE,"anexo6a";#N/A,#N/A,FALSE,"anexo6c";#N/A,#N/A,FALSE,"anexo7a";#N/A,#N/A,FALSE,"anexo7b";#N/A,#N/A,FALSE,"anexo7c"}</definedName>
    <definedName name="xxxxx" hidden="1">{#N/A,#N/A,FALSE,"VOL695";#N/A,#N/A,FALSE,"anexo1";#N/A,#N/A,FALSE,"anexo2";#N/A,#N/A,FALSE,"anexo3";#N/A,#N/A,FALSE,"anexo4";#N/A,#N/A,FALSE,"anexo5a";#N/A,#N/A,FALSE,"anexo5b";#N/A,#N/A,FALSE,"anexo6a";#N/A,#N/A,FALSE,"anexo6a";#N/A,#N/A,FALSE,"anexo6c";#N/A,#N/A,FALSE,"anexo7a";#N/A,#N/A,FALSE,"anexo7b";#N/A,#N/A,FALSE,"anexo7c"}</definedName>
    <definedName name="xxxxxds" localSheetId="3" hidden="1">{"via1",#N/A,TRUE,"general";"via2",#N/A,TRUE,"general";"via3",#N/A,TRUE,"general"}</definedName>
    <definedName name="xxxxxds" localSheetId="5" hidden="1">{"via1",#N/A,TRUE,"general";"via2",#N/A,TRUE,"general";"via3",#N/A,TRUE,"general"}</definedName>
    <definedName name="xxxxxds" hidden="1">{"via1",#N/A,TRUE,"general";"via2",#N/A,TRUE,"general";"via3",#N/A,TRUE,"general"}</definedName>
    <definedName name="XXXXXX" localSheetId="3" hidden="1">{#N/A,#N/A,TRUE,"INGENIERIA";#N/A,#N/A,TRUE,"COMPRAS";#N/A,#N/A,TRUE,"DIRECCION";#N/A,#N/A,TRUE,"RESUMEN"}</definedName>
    <definedName name="XXXXXX" localSheetId="5" hidden="1">{#N/A,#N/A,TRUE,"INGENIERIA";#N/A,#N/A,TRUE,"COMPRAS";#N/A,#N/A,TRUE,"DIRECCION";#N/A,#N/A,TRUE,"RESUMEN"}</definedName>
    <definedName name="XXXXXX" hidden="1">{#N/A,#N/A,TRUE,"INGENIERIA";#N/A,#N/A,TRUE,"COMPRAS";#N/A,#N/A,TRUE,"DIRECCION";#N/A,#N/A,TRUE,"RESUMEN"}</definedName>
    <definedName name="XXXXXXXXXX">#REF!</definedName>
    <definedName name="xxxxxxxxxx29" localSheetId="3" hidden="1">{"via1",#N/A,TRUE,"general";"via2",#N/A,TRUE,"general";"via3",#N/A,TRUE,"general"}</definedName>
    <definedName name="xxxxxxxxxx29" localSheetId="5" hidden="1">{"via1",#N/A,TRUE,"general";"via2",#N/A,TRUE,"general";"via3",#N/A,TRUE,"general"}</definedName>
    <definedName name="xxxxxxxxxx29" hidden="1">{"via1",#N/A,TRUE,"general";"via2",#N/A,TRUE,"general";"via3",#N/A,TRUE,"general"}</definedName>
    <definedName name="XXXXXXXXXXXX">#REF!</definedName>
    <definedName name="xyz" hidden="1">#REF!</definedName>
    <definedName name="xzczxczxc">#REF!</definedName>
    <definedName name="XZS" hidden="1">#REF!</definedName>
    <definedName name="XZXZV" localSheetId="3" hidden="1">{"via1",#N/A,TRUE,"general";"via2",#N/A,TRUE,"general";"via3",#N/A,TRUE,"general"}</definedName>
    <definedName name="XZXZV" localSheetId="5" hidden="1">{"via1",#N/A,TRUE,"general";"via2",#N/A,TRUE,"general";"via3",#N/A,TRUE,"general"}</definedName>
    <definedName name="XZXZV" hidden="1">{"via1",#N/A,TRUE,"general";"via2",#N/A,TRUE,"general";"via3",#N/A,TRUE,"general"}</definedName>
    <definedName name="y">#REF!</definedName>
    <definedName name="y6y6" localSheetId="3" hidden="1">{"via1",#N/A,TRUE,"general";"via2",#N/A,TRUE,"general";"via3",#N/A,TRUE,"general"}</definedName>
    <definedName name="y6y6" localSheetId="5" hidden="1">{"via1",#N/A,TRUE,"general";"via2",#N/A,TRUE,"general";"via3",#N/A,TRUE,"general"}</definedName>
    <definedName name="y6y6" hidden="1">{"via1",#N/A,TRUE,"general";"via2",#N/A,TRUE,"general";"via3",#N/A,TRUE,"general"}</definedName>
    <definedName name="YA">#REF!</definedName>
    <definedName name="yamile">[38]Datos!$C$2:$C$254</definedName>
    <definedName name="Year">#REF!</definedName>
    <definedName name="years">[98]ASSUMPTIONS!$H$7:$AP$7</definedName>
    <definedName name="yery" localSheetId="3" hidden="1">{"via1",#N/A,TRUE,"general";"via2",#N/A,TRUE,"general";"via3",#N/A,TRUE,"general"}</definedName>
    <definedName name="yery" localSheetId="5" hidden="1">{"via1",#N/A,TRUE,"general";"via2",#N/A,TRUE,"general";"via3",#N/A,TRUE,"general"}</definedName>
    <definedName name="yery" hidden="1">{"via1",#N/A,TRUE,"general";"via2",#N/A,TRUE,"general";"via3",#N/A,TRUE,"general"}</definedName>
    <definedName name="yesno">'[121]REF - Listas'!$B$26:$B$27</definedName>
    <definedName name="YESO" localSheetId="3">#REF!</definedName>
    <definedName name="YESO" localSheetId="5">#REF!</definedName>
    <definedName name="YESO">#REF!</definedName>
    <definedName name="yhy" localSheetId="3" hidden="1">{"TAB1",#N/A,TRUE,"GENERAL";"TAB2",#N/A,TRUE,"GENERAL";"TAB3",#N/A,TRUE,"GENERAL";"TAB4",#N/A,TRUE,"GENERAL";"TAB5",#N/A,TRUE,"GENERAL"}</definedName>
    <definedName name="yhy" localSheetId="5" hidden="1">{"TAB1",#N/A,TRUE,"GENERAL";"TAB2",#N/A,TRUE,"GENERAL";"TAB3",#N/A,TRUE,"GENERAL";"TAB4",#N/A,TRUE,"GENERAL";"TAB5",#N/A,TRUE,"GENERAL"}</definedName>
    <definedName name="yhy" hidden="1">{"TAB1",#N/A,TRUE,"GENERAL";"TAB2",#N/A,TRUE,"GENERAL";"TAB3",#N/A,TRUE,"GENERAL";"TAB4",#N/A,TRUE,"GENERAL";"TAB5",#N/A,TRUE,"GENERAL"}</definedName>
    <definedName name="yjyj" localSheetId="3" hidden="1">{"TAB1",#N/A,TRUE,"GENERAL";"TAB2",#N/A,TRUE,"GENERAL";"TAB3",#N/A,TRUE,"GENERAL";"TAB4",#N/A,TRUE,"GENERAL";"TAB5",#N/A,TRUE,"GENERAL"}</definedName>
    <definedName name="yjyj" localSheetId="5"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lombo">'[259]cant y precios'!$A$11:$J$56</definedName>
    <definedName name="yorlanys" localSheetId="3">#REF!</definedName>
    <definedName name="yorlanys" localSheetId="5">#REF!</definedName>
    <definedName name="yorlanys">#REF!</definedName>
    <definedName name="yrey" localSheetId="3" hidden="1">{"via1",#N/A,TRUE,"general";"via2",#N/A,TRUE,"general";"via3",#N/A,TRUE,"general"}</definedName>
    <definedName name="yrey" localSheetId="5" hidden="1">{"via1",#N/A,TRUE,"general";"via2",#N/A,TRUE,"general";"via3",#N/A,TRUE,"general"}</definedName>
    <definedName name="yrey" hidden="1">{"via1",#N/A,TRUE,"general";"via2",#N/A,TRUE,"general";"via3",#N/A,TRUE,"general"}</definedName>
    <definedName name="yry" localSheetId="3" hidden="1">{"via1",#N/A,TRUE,"general";"via2",#N/A,TRUE,"general";"via3",#N/A,TRUE,"general"}</definedName>
    <definedName name="yry" localSheetId="5" hidden="1">{"via1",#N/A,TRUE,"general";"via2",#N/A,TRUE,"general";"via3",#N/A,TRUE,"general"}</definedName>
    <definedName name="yry" hidden="1">{"via1",#N/A,TRUE,"general";"via2",#N/A,TRUE,"general";"via3",#N/A,TRUE,"general"}</definedName>
    <definedName name="YTD.ROM1_PercentFed">#REF!</definedName>
    <definedName name="YTD.ROM2_PercentFed">#REF!</definedName>
    <definedName name="YTD.ROM3_PercentFed">#REF!</definedName>
    <definedName name="YTD.ROM4_PercentFed">#REF!</definedName>
    <definedName name="YTD.ROM5_PercentFed">#REF!</definedName>
    <definedName name="YTD_Days">#REF!</definedName>
    <definedName name="ytj" localSheetId="3" hidden="1">{"TAB1",#N/A,TRUE,"GENERAL";"TAB2",#N/A,TRUE,"GENERAL";"TAB3",#N/A,TRUE,"GENERAL";"TAB4",#N/A,TRUE,"GENERAL";"TAB5",#N/A,TRUE,"GENERAL"}</definedName>
    <definedName name="ytj" localSheetId="5" hidden="1">{"TAB1",#N/A,TRUE,"GENERAL";"TAB2",#N/A,TRUE,"GENERAL";"TAB3",#N/A,TRUE,"GENERAL";"TAB4",#N/A,TRUE,"GENERAL";"TAB5",#N/A,TRUE,"GENERAL"}</definedName>
    <definedName name="ytj" hidden="1">{"TAB1",#N/A,TRUE,"GENERAL";"TAB2",#N/A,TRUE,"GENERAL";"TAB3",#N/A,TRUE,"GENERAL";"TAB4",#N/A,TRUE,"GENERAL";"TAB5",#N/A,TRUE,"GENERAL"}</definedName>
    <definedName name="ytjt6" localSheetId="3" hidden="1">{"via1",#N/A,TRUE,"general";"via2",#N/A,TRUE,"general";"via3",#N/A,TRUE,"general"}</definedName>
    <definedName name="ytjt6" localSheetId="5" hidden="1">{"via1",#N/A,TRUE,"general";"via2",#N/A,TRUE,"general";"via3",#N/A,TRUE,"general"}</definedName>
    <definedName name="ytjt6" hidden="1">{"via1",#N/A,TRUE,"general";"via2",#N/A,TRUE,"general";"via3",#N/A,TRUE,"general"}</definedName>
    <definedName name="ytrwyr" localSheetId="3" hidden="1">{"TAB1",#N/A,TRUE,"GENERAL";"TAB2",#N/A,TRUE,"GENERAL";"TAB3",#N/A,TRUE,"GENERAL";"TAB4",#N/A,TRUE,"GENERAL";"TAB5",#N/A,TRUE,"GENERAL"}</definedName>
    <definedName name="ytrwyr" localSheetId="5" hidden="1">{"TAB1",#N/A,TRUE,"GENERAL";"TAB2",#N/A,TRUE,"GENERAL";"TAB3",#N/A,TRUE,"GENERAL";"TAB4",#N/A,TRUE,"GENERAL";"TAB5",#N/A,TRUE,"GENERAL"}</definedName>
    <definedName name="ytrwyr" hidden="1">{"TAB1",#N/A,TRUE,"GENERAL";"TAB2",#N/A,TRUE,"GENERAL";"TAB3",#N/A,TRUE,"GENERAL";"TAB4",#N/A,TRUE,"GENERAL";"TAB5",#N/A,TRUE,"GENERAL"}</definedName>
    <definedName name="ytry" localSheetId="3" hidden="1">{"via1",#N/A,TRUE,"general";"via2",#N/A,TRUE,"general";"via3",#N/A,TRUE,"general"}</definedName>
    <definedName name="ytry" localSheetId="5" hidden="1">{"via1",#N/A,TRUE,"general";"via2",#N/A,TRUE,"general";"via3",#N/A,TRUE,"general"}</definedName>
    <definedName name="ytry" hidden="1">{"via1",#N/A,TRUE,"general";"via2",#N/A,TRUE,"general";"via3",#N/A,TRUE,"general"}</definedName>
    <definedName name="ytryrty" localSheetId="3" hidden="1">{"via1",#N/A,TRUE,"general";"via2",#N/A,TRUE,"general";"via3",#N/A,TRUE,"general"}</definedName>
    <definedName name="ytryrty" localSheetId="5" hidden="1">{"via1",#N/A,TRUE,"general";"via2",#N/A,TRUE,"general";"via3",#N/A,TRUE,"general"}</definedName>
    <definedName name="ytryrty" hidden="1">{"via1",#N/A,TRUE,"general";"via2",#N/A,TRUE,"general";"via3",#N/A,TRUE,"general"}</definedName>
    <definedName name="YTRYUYT" localSheetId="3" hidden="1">{"TAB1",#N/A,TRUE,"GENERAL";"TAB2",#N/A,TRUE,"GENERAL";"TAB3",#N/A,TRUE,"GENERAL";"TAB4",#N/A,TRUE,"GENERAL";"TAB5",#N/A,TRUE,"GENERAL"}</definedName>
    <definedName name="YTRYUYT" localSheetId="5" hidden="1">{"TAB1",#N/A,TRUE,"GENERAL";"TAB2",#N/A,TRUE,"GENERAL";"TAB3",#N/A,TRUE,"GENERAL";"TAB4",#N/A,TRUE,"GENERAL";"TAB5",#N/A,TRUE,"GENERAL"}</definedName>
    <definedName name="YTRYUYT"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5" hidden="1">{"TAB1",#N/A,TRUE,"GENERAL";"TAB2",#N/A,TRUE,"GENERAL";"TAB3",#N/A,TRUE,"GENERAL";"TAB4",#N/A,TRUE,"GENERAL";"TAB5",#N/A,TRUE,"GENERAL"}</definedName>
    <definedName name="ytudfgd"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5" hidden="1">{"TAB1",#N/A,TRUE,"GENERAL";"TAB2",#N/A,TRUE,"GENERAL";"TAB3",#N/A,TRUE,"GENERAL";"TAB4",#N/A,TRUE,"GENERAL";"TAB5",#N/A,TRUE,"GENERAL"}</definedName>
    <definedName name="yturtu7" hidden="1">{"TAB1",#N/A,TRUE,"GENERAL";"TAB2",#N/A,TRUE,"GENERAL";"TAB3",#N/A,TRUE,"GENERAL";"TAB4",#N/A,TRUE,"GENERAL";"TAB5",#N/A,TRUE,"GENERAL"}</definedName>
    <definedName name="yturu" localSheetId="3" hidden="1">{"TAB1",#N/A,TRUE,"GENERAL";"TAB2",#N/A,TRUE,"GENERAL";"TAB3",#N/A,TRUE,"GENERAL";"TAB4",#N/A,TRUE,"GENERAL";"TAB5",#N/A,TRUE,"GENERAL"}</definedName>
    <definedName name="yturu" localSheetId="5" hidden="1">{"TAB1",#N/A,TRUE,"GENERAL";"TAB2",#N/A,TRUE,"GENERAL";"TAB3",#N/A,TRUE,"GENERAL";"TAB4",#N/A,TRUE,"GENERAL";"TAB5",#N/A,TRUE,"GENERAL"}</definedName>
    <definedName name="yturu" hidden="1">{"TAB1",#N/A,TRUE,"GENERAL";"TAB2",#N/A,TRUE,"GENERAL";"TAB3",#N/A,TRUE,"GENERAL";"TAB4",#N/A,TRUE,"GENERAL";"TAB5",#N/A,TRUE,"GENERAL"}</definedName>
    <definedName name="ytuytfgh" localSheetId="3" hidden="1">{"via1",#N/A,TRUE,"general";"via2",#N/A,TRUE,"general";"via3",#N/A,TRUE,"general"}</definedName>
    <definedName name="ytuytfgh" localSheetId="5" hidden="1">{"via1",#N/A,TRUE,"general";"via2",#N/A,TRUE,"general";"via3",#N/A,TRUE,"general"}</definedName>
    <definedName name="ytuytfgh" hidden="1">{"via1",#N/A,TRUE,"general";"via2",#N/A,TRUE,"general";"via3",#N/A,TRUE,"general"}</definedName>
    <definedName name="yty" localSheetId="3" hidden="1">{"TAB1",#N/A,TRUE,"GENERAL";"TAB2",#N/A,TRUE,"GENERAL";"TAB3",#N/A,TRUE,"GENERAL";"TAB4",#N/A,TRUE,"GENERAL";"TAB5",#N/A,TRUE,"GENERAL"}</definedName>
    <definedName name="yty" localSheetId="5" hidden="1">{"TAB1",#N/A,TRUE,"GENERAL";"TAB2",#N/A,TRUE,"GENERAL";"TAB3",#N/A,TRUE,"GENERAL";"TAB4",#N/A,TRUE,"GENERAL";"TAB5",#N/A,TRUE,"GENERAL"}</definedName>
    <definedName name="yty" hidden="1">{"TAB1",#N/A,TRUE,"GENERAL";"TAB2",#N/A,TRUE,"GENERAL";"TAB3",#N/A,TRUE,"GENERAL";"TAB4",#N/A,TRUE,"GENERAL";"TAB5",#N/A,TRUE,"GENERAL"}</definedName>
    <definedName name="yty1" localSheetId="3" hidden="1">{"TAB1",#N/A,TRUE,"GENERAL";"TAB2",#N/A,TRUE,"GENERAL";"TAB3",#N/A,TRUE,"GENERAL";"TAB4",#N/A,TRUE,"GENERAL";"TAB5",#N/A,TRUE,"GENERAL"}</definedName>
    <definedName name="yty1" localSheetId="5" hidden="1">{"TAB1",#N/A,TRUE,"GENERAL";"TAB2",#N/A,TRUE,"GENERAL";"TAB3",#N/A,TRUE,"GENERAL";"TAB4",#N/A,TRUE,"GENERAL";"TAB5",#N/A,TRUE,"GENERAL"}</definedName>
    <definedName name="yty1" hidden="1">{"TAB1",#N/A,TRUE,"GENERAL";"TAB2",#N/A,TRUE,"GENERAL";"TAB3",#N/A,TRUE,"GENERAL";"TAB4",#N/A,TRUE,"GENERAL";"TAB5",#N/A,TRUE,"GENERAL"}</definedName>
    <definedName name="ytyyh" localSheetId="3" hidden="1">{"via1",#N/A,TRUE,"general";"via2",#N/A,TRUE,"general";"via3",#N/A,TRUE,"general"}</definedName>
    <definedName name="ytyyh" localSheetId="5" hidden="1">{"via1",#N/A,TRUE,"general";"via2",#N/A,TRUE,"general";"via3",#N/A,TRUE,"general"}</definedName>
    <definedName name="ytyyh" hidden="1">{"via1",#N/A,TRUE,"general";"via2",#N/A,TRUE,"general";"via3",#N/A,TRUE,"general"}</definedName>
    <definedName name="ytzacdfg" localSheetId="3" hidden="1">{"TAB1",#N/A,TRUE,"GENERAL";"TAB2",#N/A,TRUE,"GENERAL";"TAB3",#N/A,TRUE,"GENERAL";"TAB4",#N/A,TRUE,"GENERAL";"TAB5",#N/A,TRUE,"GENERAL"}</definedName>
    <definedName name="ytzacdfg" localSheetId="5" hidden="1">{"TAB1",#N/A,TRUE,"GENERAL";"TAB2",#N/A,TRUE,"GENERAL";"TAB3",#N/A,TRUE,"GENERAL";"TAB4",#N/A,TRUE,"GENERAL";"TAB5",#N/A,TRUE,"GENERAL"}</definedName>
    <definedName name="ytzacdfg" hidden="1">{"TAB1",#N/A,TRUE,"GENERAL";"TAB2",#N/A,TRUE,"GENERAL";"TAB3",#N/A,TRUE,"GENERAL";"TAB4",#N/A,TRUE,"GENERAL";"TAB5",#N/A,TRUE,"GENERAL"}</definedName>
    <definedName name="yu">#REF!</definedName>
    <definedName name="yudre54" localSheetId="3" hidden="1">{"TAB1",#N/A,TRUE,"GENERAL";"TAB2",#N/A,TRUE,"GENERAL";"TAB3",#N/A,TRUE,"GENERAL";"TAB4",#N/A,TRUE,"GENERAL";"TAB5",#N/A,TRUE,"GENERAL"}</definedName>
    <definedName name="yudre54" localSheetId="5" hidden="1">{"TAB1",#N/A,TRUE,"GENERAL";"TAB2",#N/A,TRUE,"GENERAL";"TAB3",#N/A,TRUE,"GENERAL";"TAB4",#N/A,TRUE,"GENERAL";"TAB5",#N/A,TRUE,"GENERAL"}</definedName>
    <definedName name="yudre54" hidden="1">{"TAB1",#N/A,TRUE,"GENERAL";"TAB2",#N/A,TRUE,"GENERAL";"TAB3",#N/A,TRUE,"GENERAL";"TAB4",#N/A,TRUE,"GENERAL";"TAB5",#N/A,TRUE,"GENERAL"}</definedName>
    <definedName name="yuhgh" localSheetId="3" hidden="1">{"TAB1",#N/A,TRUE,"GENERAL";"TAB2",#N/A,TRUE,"GENERAL";"TAB3",#N/A,TRUE,"GENERAL";"TAB4",#N/A,TRUE,"GENERAL";"TAB5",#N/A,TRUE,"GENERAL"}</definedName>
    <definedName name="yuhgh" localSheetId="5"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3" hidden="1">{"via1",#N/A,TRUE,"general";"via2",#N/A,TRUE,"general";"via3",#N/A,TRUE,"general"}</definedName>
    <definedName name="yutu" localSheetId="5" hidden="1">{"via1",#N/A,TRUE,"general";"via2",#N/A,TRUE,"general";"via3",#N/A,TRUE,"general"}</definedName>
    <definedName name="yutu" hidden="1">{"via1",#N/A,TRUE,"general";"via2",#N/A,TRUE,"general";"via3",#N/A,TRUE,"general"}</definedName>
    <definedName name="yuuiiy" localSheetId="3" hidden="1">{"via1",#N/A,TRUE,"general";"via2",#N/A,TRUE,"general";"via3",#N/A,TRUE,"general"}</definedName>
    <definedName name="yuuiiy" localSheetId="5" hidden="1">{"via1",#N/A,TRUE,"general";"via2",#N/A,TRUE,"general";"via3",#N/A,TRUE,"general"}</definedName>
    <definedName name="yuuiiy" hidden="1">{"via1",#N/A,TRUE,"general";"via2",#N/A,TRUE,"general";"via3",#N/A,TRUE,"general"}</definedName>
    <definedName name="yuuuuuu" localSheetId="3" hidden="1">{"via1",#N/A,TRUE,"general";"via2",#N/A,TRUE,"general";"via3",#N/A,TRUE,"general"}</definedName>
    <definedName name="yuuuuuu" localSheetId="5" hidden="1">{"via1",#N/A,TRUE,"general";"via2",#N/A,TRUE,"general";"via3",#N/A,TRUE,"general"}</definedName>
    <definedName name="yuuuuuu" hidden="1">{"via1",#N/A,TRUE,"general";"via2",#N/A,TRUE,"general";"via3",#N/A,TRUE,"general"}</definedName>
    <definedName name="yy">#REF!</definedName>
    <definedName name="YYY">#REF!</definedName>
    <definedName name="yyyuh" localSheetId="3" hidden="1">{"TAB1",#N/A,TRUE,"GENERAL";"TAB2",#N/A,TRUE,"GENERAL";"TAB3",#N/A,TRUE,"GENERAL";"TAB4",#N/A,TRUE,"GENERAL";"TAB5",#N/A,TRUE,"GENERAL"}</definedName>
    <definedName name="yyyuh" localSheetId="5" hidden="1">{"TAB1",#N/A,TRUE,"GENERAL";"TAB2",#N/A,TRUE,"GENERAL";"TAB3",#N/A,TRUE,"GENERAL";"TAB4",#N/A,TRUE,"GENERAL";"TAB5",#N/A,TRUE,"GENERAL"}</definedName>
    <definedName name="yyyuh"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5" hidden="1">{"TAB1",#N/A,TRUE,"GENERAL";"TAB2",#N/A,TRUE,"GENERAL";"TAB3",#N/A,TRUE,"GENERAL";"TAB4",#N/A,TRUE,"GENERAL";"TAB5",#N/A,TRUE,"GENERAL"}</definedName>
    <definedName name="yyyyhhh" hidden="1">{"TAB1",#N/A,TRUE,"GENERAL";"TAB2",#N/A,TRUE,"GENERAL";"TAB3",#N/A,TRUE,"GENERAL";"TAB4",#N/A,TRUE,"GENERAL";"TAB5",#N/A,TRUE,"GENERAL"}</definedName>
    <definedName name="yyyyy" localSheetId="3" hidden="1">{#N/A,#N/A,FALSE,"Costos Productos 6A";#N/A,#N/A,FALSE,"Costo Unitario Total H-94-12"}</definedName>
    <definedName name="yyyyy" localSheetId="5" hidden="1">{#N/A,#N/A,FALSE,"Costos Productos 6A";#N/A,#N/A,FALSE,"Costo Unitario Total H-94-12"}</definedName>
    <definedName name="yyyyy" hidden="1">{#N/A,#N/A,FALSE,"Costos Productos 6A";#N/A,#N/A,FALSE,"Costo Unitario Total H-94-12"}</definedName>
    <definedName name="yyyyyf" localSheetId="3" hidden="1">{"via1",#N/A,TRUE,"general";"via2",#N/A,TRUE,"general";"via3",#N/A,TRUE,"general"}</definedName>
    <definedName name="yyyyyf" localSheetId="5" hidden="1">{"via1",#N/A,TRUE,"general";"via2",#N/A,TRUE,"general";"via3",#N/A,TRUE,"general"}</definedName>
    <definedName name="yyyyyf" hidden="1">{"via1",#N/A,TRUE,"general";"via2",#N/A,TRUE,"general";"via3",#N/A,TRUE,"general"}</definedName>
    <definedName name="yyyyyy" hidden="1">[67]MI!#REF!</definedName>
    <definedName name="YYYYYYYYEWAZXCCCCCCCCC" localSheetId="3">#REF!</definedName>
    <definedName name="YYYYYYYYEWAZXCCCCCCCCC" localSheetId="5">#REF!</definedName>
    <definedName name="YYYYYYYYEWAZXCCCCCCCCC">#REF!</definedName>
    <definedName name="YYYYYYYYYYY" localSheetId="3" hidden="1">#REF!</definedName>
    <definedName name="YYYYYYYYYYY" localSheetId="5" hidden="1">#REF!</definedName>
    <definedName name="YYYYYYYYYYY" hidden="1">#REF!</definedName>
    <definedName name="yyyyyyyyyyyyyrrrrrrrrrrrrrrrrrrrrr" localSheetId="3">#REF!</definedName>
    <definedName name="yyyyyyyyyyyyyrrrrrrrrrrrrrrrrrrrrr" localSheetId="5">#REF!</definedName>
    <definedName name="yyyyyyyyyyyyyrrrrrrrrrrrrrrrrrrrrr">#REF!</definedName>
    <definedName name="z" hidden="1">#REF!</definedName>
    <definedName name="Z_086A872D_15DF_436A_8459_CE22F6819FF4_.wvu.Rows" hidden="1">[32]Presentacion!#REF!</definedName>
    <definedName name="Z_1F15347C_EA70_491F_A73D_DE5CDEF7875A_.wvu.PrintTitles" localSheetId="3" hidden="1">#REF!</definedName>
    <definedName name="Z_1F15347C_EA70_491F_A73D_DE5CDEF7875A_.wvu.PrintTitles" localSheetId="5" hidden="1">#REF!</definedName>
    <definedName name="Z_1F15347C_EA70_491F_A73D_DE5CDEF7875A_.wvu.PrintTitles" hidden="1">#REF!</definedName>
    <definedName name="Z_D55C8B2E_861A_459E_9D09_3AF38A1DE99E_.wvu.Rows" hidden="1">[32]Presentacion!#REF!</definedName>
    <definedName name="Z_F540D718_D9AA_403F_AE49_60D937FD77E5_.wvu.Rows" hidden="1">[32]Presentacion!#REF!</definedName>
    <definedName name="ZAQ" localSheetId="3" hidden="1">{#N/A,#N/A,TRUE,"INGENIERIA";#N/A,#N/A,TRUE,"COMPRAS";#N/A,#N/A,TRUE,"DIRECCION";#N/A,#N/A,TRUE,"RESUMEN"}</definedName>
    <definedName name="ZAQ" localSheetId="5" hidden="1">{#N/A,#N/A,TRUE,"INGENIERIA";#N/A,#N/A,TRUE,"COMPRAS";#N/A,#N/A,TRUE,"DIRECCION";#N/A,#N/A,TRUE,"RESUMEN"}</definedName>
    <definedName name="ZAQ" hidden="1">{#N/A,#N/A,TRUE,"INGENIERIA";#N/A,#N/A,TRUE,"COMPRAS";#N/A,#N/A,TRUE,"DIRECCION";#N/A,#N/A,TRUE,"RESUMEN"}</definedName>
    <definedName name="zc">#REF!</definedName>
    <definedName name="zd">#REF!</definedName>
    <definedName name="zdervr" localSheetId="3" hidden="1">{"via1",#N/A,TRUE,"general";"via2",#N/A,TRUE,"general";"via3",#N/A,TRUE,"general"}</definedName>
    <definedName name="zdervr" localSheetId="5" hidden="1">{"via1",#N/A,TRUE,"general";"via2",#N/A,TRUE,"general";"via3",#N/A,TRUE,"general"}</definedName>
    <definedName name="zdervr" hidden="1">{"via1",#N/A,TRUE,"general";"via2",#N/A,TRUE,"general";"via3",#N/A,TRUE,"general"}</definedName>
    <definedName name="ZDF">#REF!</definedName>
    <definedName name="zdr">#REF!</definedName>
    <definedName name="zx">#REF!</definedName>
    <definedName name="zxczds" localSheetId="3" hidden="1">{"TAB1",#N/A,TRUE,"GENERAL";"TAB2",#N/A,TRUE,"GENERAL";"TAB3",#N/A,TRUE,"GENERAL";"TAB4",#N/A,TRUE,"GENERAL";"TAB5",#N/A,TRUE,"GENERAL"}</definedName>
    <definedName name="zxczds" localSheetId="5" hidden="1">{"TAB1",#N/A,TRUE,"GENERAL";"TAB2",#N/A,TRUE,"GENERAL";"TAB3",#N/A,TRUE,"GENERAL";"TAB4",#N/A,TRUE,"GENERAL";"TAB5",#N/A,TRUE,"GENERAL"}</definedName>
    <definedName name="zxczds" hidden="1">{"TAB1",#N/A,TRUE,"GENERAL";"TAB2",#N/A,TRUE,"GENERAL";"TAB3",#N/A,TRUE,"GENERAL";"TAB4",#N/A,TRUE,"GENERAL";"TAB5",#N/A,TRUE,"GENERAL"}</definedName>
    <definedName name="zxsdftyu" localSheetId="3" hidden="1">{"via1",#N/A,TRUE,"general";"via2",#N/A,TRUE,"general";"via3",#N/A,TRUE,"general"}</definedName>
    <definedName name="zxsdftyu" localSheetId="5" hidden="1">{"via1",#N/A,TRUE,"general";"via2",#N/A,TRUE,"general";"via3",#N/A,TRUE,"general"}</definedName>
    <definedName name="zxsdftyu" hidden="1">{"via1",#N/A,TRUE,"general";"via2",#N/A,TRUE,"general";"via3",#N/A,TRUE,"general"}</definedName>
    <definedName name="zxvxczv" localSheetId="3" hidden="1">{"via1",#N/A,TRUE,"general";"via2",#N/A,TRUE,"general";"via3",#N/A,TRUE,"general"}</definedName>
    <definedName name="zxvxczv" localSheetId="5" hidden="1">{"via1",#N/A,TRUE,"general";"via2",#N/A,TRUE,"general";"via3",#N/A,TRUE,"general"}</definedName>
    <definedName name="zxvxczv" hidden="1">{"via1",#N/A,TRUE,"general";"via2",#N/A,TRUE,"general";"via3",#N/A,TRUE,"general"}</definedName>
    <definedName name="zz">#REF!</definedName>
    <definedName name="ZZZZZZZZZZZ">'[88]A.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3" i="66" l="1"/>
  <c r="F16" i="68"/>
  <c r="N9" i="68"/>
  <c r="N7" i="68" s="1"/>
  <c r="Q7" i="68" s="1"/>
  <c r="J9" i="68"/>
  <c r="J7" i="68" s="1"/>
  <c r="L7" i="68" s="1"/>
  <c r="D8" i="68"/>
  <c r="F71" i="67"/>
  <c r="D64" i="67"/>
  <c r="F64" i="67" s="1"/>
  <c r="H63" i="67" s="1"/>
  <c r="F61" i="67"/>
  <c r="F60" i="67"/>
  <c r="D57" i="67"/>
  <c r="F56" i="67"/>
  <c r="D55" i="67"/>
  <c r="F54" i="67"/>
  <c r="D53" i="67"/>
  <c r="F53" i="67" s="1"/>
  <c r="F52" i="67"/>
  <c r="D49" i="67"/>
  <c r="F48" i="67"/>
  <c r="F47" i="67"/>
  <c r="D46" i="67"/>
  <c r="F45" i="67"/>
  <c r="F44" i="67"/>
  <c r="F43" i="67"/>
  <c r="F40" i="67"/>
  <c r="D38" i="67"/>
  <c r="D39" i="67" s="1"/>
  <c r="F37" i="67"/>
  <c r="F36" i="67"/>
  <c r="F35" i="67"/>
  <c r="F31" i="67"/>
  <c r="F30" i="67"/>
  <c r="F29" i="67"/>
  <c r="F28" i="67"/>
  <c r="F27" i="67"/>
  <c r="D26" i="67"/>
  <c r="D25" i="67"/>
  <c r="N22" i="67"/>
  <c r="J22" i="67"/>
  <c r="D22" i="67"/>
  <c r="F21" i="67"/>
  <c r="D20" i="67"/>
  <c r="N19" i="67"/>
  <c r="J19" i="67"/>
  <c r="D19" i="67"/>
  <c r="D18" i="67"/>
  <c r="N17" i="67"/>
  <c r="J17" i="67"/>
  <c r="F17" i="67"/>
  <c r="F14" i="67"/>
  <c r="F13" i="67"/>
  <c r="F12" i="67"/>
  <c r="F11" i="67"/>
  <c r="F10" i="67"/>
  <c r="F9" i="67"/>
  <c r="N8" i="67"/>
  <c r="N7" i="67" s="1"/>
  <c r="Q7" i="67" s="1"/>
  <c r="J8" i="67"/>
  <c r="J7" i="67" s="1"/>
  <c r="L7" i="67" s="1"/>
  <c r="F8" i="67"/>
  <c r="F35" i="64"/>
  <c r="F11" i="64"/>
  <c r="D58" i="64"/>
  <c r="D9" i="65"/>
  <c r="F8" i="65"/>
  <c r="D31" i="1"/>
  <c r="F21" i="1"/>
  <c r="D20" i="1"/>
  <c r="F20" i="1" s="1"/>
  <c r="D19" i="1"/>
  <c r="D18" i="1"/>
  <c r="D17" i="1"/>
  <c r="D16" i="1"/>
  <c r="D15" i="1"/>
  <c r="D10" i="1"/>
  <c r="D8" i="1"/>
  <c r="D48" i="64"/>
  <c r="F16" i="65"/>
  <c r="N9" i="65"/>
  <c r="N7" i="65" s="1"/>
  <c r="Q7" i="65" s="1"/>
  <c r="J9" i="65"/>
  <c r="J7" i="65" s="1"/>
  <c r="L7" i="65" s="1"/>
  <c r="F9" i="65"/>
  <c r="D66" i="64"/>
  <c r="D19" i="64"/>
  <c r="F64" i="64"/>
  <c r="F62" i="64"/>
  <c r="F63" i="64"/>
  <c r="D61" i="64"/>
  <c r="F12" i="64"/>
  <c r="D47" i="64"/>
  <c r="D46" i="64"/>
  <c r="D45" i="64"/>
  <c r="D43" i="64"/>
  <c r="D42" i="64"/>
  <c r="D44" i="64"/>
  <c r="D24" i="64"/>
  <c r="D21" i="64"/>
  <c r="D20" i="64"/>
  <c r="D18" i="64"/>
  <c r="F42" i="1"/>
  <c r="F57" i="64"/>
  <c r="F36" i="64"/>
  <c r="F37" i="64"/>
  <c r="F38" i="64"/>
  <c r="F39" i="64"/>
  <c r="F29" i="64"/>
  <c r="F25" i="64"/>
  <c r="F26" i="64"/>
  <c r="F27" i="64"/>
  <c r="F28" i="64"/>
  <c r="F30" i="64"/>
  <c r="F10" i="64"/>
  <c r="F13" i="64"/>
  <c r="F14" i="64"/>
  <c r="F77" i="64"/>
  <c r="F34" i="64"/>
  <c r="F56" i="64"/>
  <c r="F52" i="64"/>
  <c r="J21" i="64"/>
  <c r="N18" i="64"/>
  <c r="N17" i="64"/>
  <c r="J8" i="64"/>
  <c r="J7" i="64" s="1"/>
  <c r="L7" i="64" s="1"/>
  <c r="D26" i="1"/>
  <c r="D22" i="1"/>
  <c r="D9" i="1"/>
  <c r="F34" i="1"/>
  <c r="N16" i="67" l="1"/>
  <c r="Q16" i="67" s="1"/>
  <c r="H59" i="67"/>
  <c r="J16" i="67"/>
  <c r="L16" i="67" s="1"/>
  <c r="H7" i="67"/>
  <c r="F8" i="68"/>
  <c r="H7" i="68" s="1"/>
  <c r="H12" i="68" s="1"/>
  <c r="D8" i="66" s="1"/>
  <c r="E8" i="66" s="1"/>
  <c r="H7" i="65"/>
  <c r="H12" i="65" s="1"/>
  <c r="D6" i="66" s="1"/>
  <c r="E6" i="66" s="1"/>
  <c r="D32" i="67"/>
  <c r="F38" i="67"/>
  <c r="F55" i="67"/>
  <c r="F18" i="67"/>
  <c r="F22" i="67"/>
  <c r="F25" i="67"/>
  <c r="F39" i="67"/>
  <c r="F26" i="67"/>
  <c r="F57" i="67"/>
  <c r="F19" i="67"/>
  <c r="F20" i="67"/>
  <c r="F46" i="67"/>
  <c r="F49" i="67"/>
  <c r="F45" i="64"/>
  <c r="D65" i="64"/>
  <c r="F46" i="64"/>
  <c r="F58" i="64"/>
  <c r="F20" i="64"/>
  <c r="F42" i="64"/>
  <c r="F47" i="64"/>
  <c r="F66" i="64"/>
  <c r="D31" i="64"/>
  <c r="F44" i="64"/>
  <c r="F43" i="64"/>
  <c r="D69" i="64"/>
  <c r="F61" i="64"/>
  <c r="F48" i="64"/>
  <c r="D49" i="64"/>
  <c r="H33" i="64"/>
  <c r="H55" i="64"/>
  <c r="F53" i="64"/>
  <c r="H51" i="64" s="1"/>
  <c r="F19" i="64"/>
  <c r="N21" i="64"/>
  <c r="N16" i="64" s="1"/>
  <c r="Q16" i="64" s="1"/>
  <c r="F17" i="64"/>
  <c r="J17" i="64"/>
  <c r="N8" i="64"/>
  <c r="N7" i="64" s="1"/>
  <c r="Q7" i="64" s="1"/>
  <c r="J18" i="64"/>
  <c r="F18" i="64"/>
  <c r="F24" i="64"/>
  <c r="F70" i="64"/>
  <c r="F8" i="64"/>
  <c r="F21" i="64"/>
  <c r="F9" i="64"/>
  <c r="F26" i="1"/>
  <c r="H15" i="68" l="1"/>
  <c r="H34" i="67"/>
  <c r="H14" i="68"/>
  <c r="H16" i="68" s="1"/>
  <c r="H18" i="68" s="1"/>
  <c r="H42" i="67"/>
  <c r="H51" i="67"/>
  <c r="H16" i="67"/>
  <c r="F32" i="67"/>
  <c r="H24" i="67" s="1"/>
  <c r="F65" i="64"/>
  <c r="H60" i="64" s="1"/>
  <c r="F49" i="64"/>
  <c r="H41" i="64" s="1"/>
  <c r="F69" i="64"/>
  <c r="H68" i="64" s="1"/>
  <c r="F31" i="64"/>
  <c r="H23" i="64" s="1"/>
  <c r="H14" i="65"/>
  <c r="H15" i="65"/>
  <c r="J16" i="64"/>
  <c r="L16" i="64" s="1"/>
  <c r="H16" i="64"/>
  <c r="H7" i="64"/>
  <c r="H67" i="67" l="1"/>
  <c r="D7" i="66" s="1"/>
  <c r="E7" i="66" s="1"/>
  <c r="H69" i="67"/>
  <c r="H16" i="65"/>
  <c r="H18" i="65" s="1"/>
  <c r="H73" i="64"/>
  <c r="H70" i="67" l="1"/>
  <c r="H71" i="67"/>
  <c r="H73" i="67" s="1"/>
  <c r="H76" i="64"/>
  <c r="D5" i="66"/>
  <c r="E5" i="66" s="1"/>
  <c r="H75" i="64"/>
  <c r="H77" i="64" l="1"/>
  <c r="H79" i="64" s="1"/>
  <c r="F31" i="1" l="1"/>
  <c r="F10" i="1" l="1"/>
  <c r="F12" i="1"/>
  <c r="F11" i="1"/>
  <c r="F9" i="1"/>
  <c r="F35" i="1" l="1"/>
  <c r="H33" i="1" s="1"/>
  <c r="F15" i="1" l="1"/>
  <c r="J15" i="1"/>
  <c r="N15" i="1"/>
  <c r="F22" i="1" l="1"/>
  <c r="F18" i="1" l="1"/>
  <c r="F27" i="1"/>
  <c r="F16" i="1"/>
  <c r="F23" i="1"/>
  <c r="F30" i="1"/>
  <c r="H29" i="1" s="1"/>
  <c r="N8" i="1" l="1"/>
  <c r="N7" i="1" s="1"/>
  <c r="Q7" i="1" s="1"/>
  <c r="J8" i="1"/>
  <c r="J7" i="1" s="1"/>
  <c r="L7" i="1" s="1"/>
  <c r="F8" i="1"/>
  <c r="H7" i="1" s="1"/>
  <c r="F17" i="1"/>
  <c r="J17" i="1"/>
  <c r="N17" i="1"/>
  <c r="H25" i="1"/>
  <c r="F19" i="1"/>
  <c r="N19" i="1"/>
  <c r="J19" i="1"/>
  <c r="H14" i="1" l="1"/>
  <c r="N14" i="1"/>
  <c r="J14" i="1"/>
  <c r="H38" i="1" l="1"/>
  <c r="D4" i="66" s="1"/>
  <c r="E4" i="66" s="1"/>
  <c r="E9" i="66" s="1"/>
  <c r="Q14" i="1"/>
  <c r="L14" i="1"/>
  <c r="E10" i="66" l="1"/>
  <c r="E11" i="66"/>
  <c r="E12" i="66" s="1"/>
  <c r="H41" i="1"/>
  <c r="E13" i="66" l="1"/>
  <c r="E14" i="66" s="1"/>
  <c r="H40" i="1"/>
  <c r="H42" i="1" s="1"/>
  <c r="H44"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Yuli</author>
  </authors>
  <commentList>
    <comment ref="B23" authorId="0" shapeId="0" xr:uid="{1E31E8B8-C7D4-4EBB-B1A3-7FD8633A1F63}">
      <text>
        <r>
          <rPr>
            <b/>
            <sz val="9"/>
            <color indexed="81"/>
            <rFont val="Tahoma"/>
            <family val="2"/>
          </rPr>
          <t>Yuli:</t>
        </r>
        <r>
          <rPr>
            <sz val="9"/>
            <color indexed="81"/>
            <rFont val="Tahoma"/>
            <family val="2"/>
          </rPr>
          <t xml:space="preserve">
Parrilla S
# de variilla: 12
varilla # 4
separacion a 0.18 m
Parrilla inferior
# de variilla: 10
varilla # 5
separacion a 0.23 m
</t>
        </r>
      </text>
    </comment>
  </commentList>
</comments>
</file>

<file path=xl/sharedStrings.xml><?xml version="1.0" encoding="utf-8"?>
<sst xmlns="http://schemas.openxmlformats.org/spreadsheetml/2006/main" count="436" uniqueCount="174">
  <si>
    <t>Diferencia</t>
  </si>
  <si>
    <t>Utilidad</t>
  </si>
  <si>
    <t>EL VIRREY</t>
  </si>
  <si>
    <t>CHICÓ</t>
  </si>
  <si>
    <t xml:space="preserve">Vr/parcial </t>
  </si>
  <si>
    <t>kg</t>
  </si>
  <si>
    <t>1.1</t>
  </si>
  <si>
    <t>Cantidad</t>
  </si>
  <si>
    <t>Valor unitario</t>
  </si>
  <si>
    <t>Valor parcial</t>
  </si>
  <si>
    <t>Descripción</t>
  </si>
  <si>
    <t>Total</t>
  </si>
  <si>
    <t>2.1</t>
  </si>
  <si>
    <t>un</t>
  </si>
  <si>
    <t>2.3</t>
  </si>
  <si>
    <t>3.1</t>
  </si>
  <si>
    <t>3.2</t>
  </si>
  <si>
    <t>3.3</t>
  </si>
  <si>
    <t>3.4</t>
  </si>
  <si>
    <t>3.5</t>
  </si>
  <si>
    <t>3.6</t>
  </si>
  <si>
    <t>3.7</t>
  </si>
  <si>
    <t>M2 construidos</t>
  </si>
  <si>
    <t>precio/M2 sobre coste directo</t>
  </si>
  <si>
    <t>precio/M2</t>
  </si>
  <si>
    <t>m³</t>
  </si>
  <si>
    <t>m²</t>
  </si>
  <si>
    <t>m</t>
  </si>
  <si>
    <t>Relleno de material, recebo compactado</t>
  </si>
  <si>
    <t>Administración</t>
  </si>
  <si>
    <t>Límite Valor Vivienda</t>
  </si>
  <si>
    <t>Excavación manual (inc. Retiro de sobrantes)</t>
  </si>
  <si>
    <t>Unidad</t>
  </si>
  <si>
    <t>Acero de refuerzo 4.200 kg/cm² (60.000 psi) para cimentación</t>
  </si>
  <si>
    <t xml:space="preserve">Caja de inspección hmax=1,00 m de 60 cm x 60 cm </t>
  </si>
  <si>
    <t>2.4</t>
  </si>
  <si>
    <t>2.5</t>
  </si>
  <si>
    <t>2.6</t>
  </si>
  <si>
    <t>2.7</t>
  </si>
  <si>
    <t>3.8</t>
  </si>
  <si>
    <t>Demarcación cancha de microfútbol, baloncesto y voleibol con pintura de tráfico alto, ancho 10 cm de acuerdo a los colores reglamentarios y al diseño</t>
  </si>
  <si>
    <t>Realizar obras preliminares</t>
  </si>
  <si>
    <t>Instalar las redes hidrosanitarias</t>
  </si>
  <si>
    <t>Dotar la placa polideportiva cubierta</t>
  </si>
  <si>
    <t>Ítem</t>
  </si>
  <si>
    <t>Cañuela en concreto 175 kg/cm² (2.500 psi)</t>
  </si>
  <si>
    <t>Placa contrapiso de e=0,10 m concreto 210 kg/cm² (3.000 psi) área deportiva</t>
  </si>
  <si>
    <t>Costo directo</t>
  </si>
  <si>
    <t>Subtotal AIU</t>
  </si>
  <si>
    <t>Valor total</t>
  </si>
  <si>
    <t>CANTIDAD</t>
  </si>
  <si>
    <t>1.2</t>
  </si>
  <si>
    <t>Localización general</t>
  </si>
  <si>
    <t>1.3</t>
  </si>
  <si>
    <t>cerramiento en lona verde de altura 2 m</t>
  </si>
  <si>
    <t>Descapote E=0.20 m y retiro de material sobrante</t>
  </si>
  <si>
    <t>1.4</t>
  </si>
  <si>
    <t>1.5</t>
  </si>
  <si>
    <t>Malla electrosoldada de 6,5 * 6,5 mm (M 221)</t>
  </si>
  <si>
    <t>UNIDAD</t>
  </si>
  <si>
    <t>Provisional energia</t>
  </si>
  <si>
    <t>2.2</t>
  </si>
  <si>
    <t>Pintar y demarcar elementos y aseo</t>
  </si>
  <si>
    <t>Aseo final</t>
  </si>
  <si>
    <t>ML</t>
  </si>
  <si>
    <t>UND</t>
  </si>
  <si>
    <t>M2</t>
  </si>
  <si>
    <t>M3</t>
  </si>
  <si>
    <t>KG</t>
  </si>
  <si>
    <t>UN</t>
  </si>
  <si>
    <t>DESCRIPCION</t>
  </si>
  <si>
    <t>Construir la placa de concreto</t>
  </si>
  <si>
    <t>3</t>
  </si>
  <si>
    <t>Tubería PVC sanitaria aguas lluvias D:4"</t>
  </si>
  <si>
    <t>Porteria integrada</t>
  </si>
  <si>
    <t>Replanteo de placa</t>
  </si>
  <si>
    <t>Tubos y malla boleiboll</t>
  </si>
  <si>
    <t>PRESUPUESTO DE OBRA</t>
  </si>
  <si>
    <t>OBRA: INSTITUCION EDUCATIVA MARIA AUXILIADORA SEDE PRINCIPAL</t>
  </si>
  <si>
    <t>MUNICIPIO: CONDOTO-CHOCO</t>
  </si>
  <si>
    <t>Preliminares</t>
  </si>
  <si>
    <t>Retiro de instalaciones electricas existentes</t>
  </si>
  <si>
    <t>Retiro de teja existente metalica</t>
  </si>
  <si>
    <t>Retrio de lavamanos existentes</t>
  </si>
  <si>
    <t>Retrio de sanitario de tanque existente</t>
  </si>
  <si>
    <t>Suministro e instalacion de teja UPVC  de 2.5 mm blanc/blanco</t>
  </si>
  <si>
    <t>Suministro de instalacion de Caballete en UPVC blanco</t>
  </si>
  <si>
    <t>Suministro e instalacion de canal metalica Cal. 20 desarrollo 0.60 mts. Pintada con anticorrosivo y esmalte de acabado.</t>
  </si>
  <si>
    <t>Suministro e instalacion de Tubería PVC sanitaria aguas lluvias D:4"</t>
  </si>
  <si>
    <t>Salida alumbrado en tuberia EMT de 3/4 y cable 3*12</t>
  </si>
  <si>
    <t>Salida tomacorriente en tuberia EMT de 3/4 y cable 3*12</t>
  </si>
  <si>
    <t>Salida interruptor sencillo en tuberia EMT de 3/4 y cable 3*12</t>
  </si>
  <si>
    <t>Acometida parcial en tuberia EMT de 3/4 y 3 cable No, 12</t>
  </si>
  <si>
    <t>Suministro e instalacion de tablero electrico de 18 circuitos bifasico</t>
  </si>
  <si>
    <t>Acometida general en tuberia PVC 1" y 4 cable No. 8</t>
  </si>
  <si>
    <t>Suministro e instalacion de lampara led de 2*18 hermetica</t>
  </si>
  <si>
    <t>Instalaciones electricas</t>
  </si>
  <si>
    <t>Pisos</t>
  </si>
  <si>
    <t>Afinado en mortero de E=0.05 mts.</t>
  </si>
  <si>
    <t>Suministro e instalacion en tableta de gres tipo sahara o similar de 30*30 dilatada en mortero de 1 cms.</t>
  </si>
  <si>
    <t>Guardaescoba en tableta de gres de 0.07 mts. Dilatada con mortero de 1 cms.</t>
  </si>
  <si>
    <t>Bordillo en concreto andenes de 0.15*0.30 con acero de refuerzo concreto de 3000 psi.</t>
  </si>
  <si>
    <t>Placa de contrapiso escobiada de 3000 psi de E=0.10 mts.</t>
  </si>
  <si>
    <t>Aparatos sanitarios</t>
  </si>
  <si>
    <t>Suministro e instalacion de sanitario de tanque color blanco</t>
  </si>
  <si>
    <t>Pañete y pintura de muros</t>
  </si>
  <si>
    <t>Instalaciones hidrosanitarias</t>
  </si>
  <si>
    <t>Adecuacion de instalaciones hidraulicas existentes</t>
  </si>
  <si>
    <t>Pañete liso muros e=2 cms. 1:4</t>
  </si>
  <si>
    <t>Demolicion de estructuras de tanques existentes</t>
  </si>
  <si>
    <t>Construccion de estructura de tanque elevada</t>
  </si>
  <si>
    <t>Suministro e instalacion de tanques de 2000 lts.</t>
  </si>
  <si>
    <t>Suministro e instalacion de bomba de agua de 1 HP</t>
  </si>
  <si>
    <t xml:space="preserve">Construccion de tanque enterrado </t>
  </si>
  <si>
    <t>Pintura acrilica para exteriores</t>
  </si>
  <si>
    <t>Limpieza y pintura de carpinteria metalica</t>
  </si>
  <si>
    <t>Aseo final y retiro de material sobrante</t>
  </si>
  <si>
    <t xml:space="preserve">Aseo final </t>
  </si>
  <si>
    <t>Retiro de material sobrantes.</t>
  </si>
  <si>
    <t>VIAJE</t>
  </si>
  <si>
    <t>Suministro e instalacion de tablero electrico de 4 circuitos monofasico</t>
  </si>
  <si>
    <t>Cubierta tipo cortasol en teja upvc de 2.5 mm</t>
  </si>
  <si>
    <t>Suministro e instalacion de lavamanos de empotrar color blanco (Incluye griferia tipo push)</t>
  </si>
  <si>
    <t>Cubierta</t>
  </si>
  <si>
    <t>Cerramiento</t>
  </si>
  <si>
    <t>Retiro de malla de cerramiento existente</t>
  </si>
  <si>
    <t>Viga punta diamante de 12*15</t>
  </si>
  <si>
    <t>Suministro e instalacion de malla de cerramiento (Incluye angulos de fijacion)</t>
  </si>
  <si>
    <t>Pintura de cerramiento con esmalte</t>
  </si>
  <si>
    <t>Puerta metalica con malla eslabonada 5*2.5</t>
  </si>
  <si>
    <t>2.8</t>
  </si>
  <si>
    <t>COSTOS DE CONSTRUCCION</t>
  </si>
  <si>
    <t>Construccion a todo costo de aulas (3 und) según norma 4595 actualizada</t>
  </si>
  <si>
    <t>2.9</t>
  </si>
  <si>
    <t>Cerramiento contra impacto (Inlcuye viga de cimentacion)</t>
  </si>
  <si>
    <t>V/UNITARIO</t>
  </si>
  <si>
    <t>V/PARCIAL</t>
  </si>
  <si>
    <t>SUBTOTAL CD</t>
  </si>
  <si>
    <t>Pintura acrilica para muros</t>
  </si>
  <si>
    <t>Limpieza de teja upvc interiormente</t>
  </si>
  <si>
    <t>Revision y mejoramiento de las instalaciones sanitarias</t>
  </si>
  <si>
    <t>OBRA: INSTITUCION EDUCATIVA SEDE LA MOLANA</t>
  </si>
  <si>
    <t>Retiro de cieloraso existente y estructura de cubierta</t>
  </si>
  <si>
    <t>Demolicion de muros y vigas existentes y retiros</t>
  </si>
  <si>
    <t>Desmonte de puertas metalicas</t>
  </si>
  <si>
    <t>Desmonte de ventanas metalica</t>
  </si>
  <si>
    <t>Demolicion de edificacion existente</t>
  </si>
  <si>
    <t>Suministroe e instalacion de perfil 150*50*2 mm pintado con anticorrosivo y esmalte de acabado.</t>
  </si>
  <si>
    <t>Cieloraso en pvc</t>
  </si>
  <si>
    <t>Suministro e instalacion de tablero electrico de 12 circuitos bifasico</t>
  </si>
  <si>
    <t>Suministro e instalacion de tablero electrico de 6 circuitos monofasico</t>
  </si>
  <si>
    <t>Suministro e instalacion de lampara led de 40 watios</t>
  </si>
  <si>
    <t>Placa de contrapiso escobiada de 3000 psi de E=0.15 mts.</t>
  </si>
  <si>
    <t>Malla electrosoldada de 7,5 * 7,5 mm (M 295)</t>
  </si>
  <si>
    <t>Escalera en concreto</t>
  </si>
  <si>
    <t>Muros, Pañete y pintura de muros</t>
  </si>
  <si>
    <t>Muro en bloque de arcilla de 12</t>
  </si>
  <si>
    <t>Viga de concreto de 0.12*0.2 varilla de 1/2 y fleje de 3/8</t>
  </si>
  <si>
    <t>Viga de concreto de 0.3*0.30 4 varillas de 1/2 y flejes de 3/8 cada/20</t>
  </si>
  <si>
    <t>Carpinteria metalica</t>
  </si>
  <si>
    <t>Puerta metalica de 0.90*2.60 cal. 20 pintada con anticorrosivo y esmalte de acabado</t>
  </si>
  <si>
    <t>Ventana en varilla cuadrada de 1/0 tipo bancaria pintada con anticorrosivo y esmalte de acabado</t>
  </si>
  <si>
    <t>OBRA: INSTITUCION EDUCATIVA LA MOLANA</t>
  </si>
  <si>
    <t>Construccion a todo comedor escolar</t>
  </si>
  <si>
    <t xml:space="preserve">RESUMEN OBRAS </t>
  </si>
  <si>
    <t>PLACA POLIDEPORTIVA CONDOTO</t>
  </si>
  <si>
    <t>MEJORAMIENTOS DE CONDOTO</t>
  </si>
  <si>
    <t>CONSTRUCCIONES NUEVAS CONDOTO</t>
  </si>
  <si>
    <t>MEJORAMIENTOS DE LA MOLANA</t>
  </si>
  <si>
    <t>CONSTRUCCIONES NUEVAS DE LA MOLANA</t>
  </si>
  <si>
    <t>Iva/Utilidad</t>
  </si>
  <si>
    <t>Construccion de unidad tecnica de basura (UTB)</t>
  </si>
  <si>
    <t>Campamento de 30 m²</t>
  </si>
  <si>
    <t>GRAN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</si>
</sst>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41" formatCode="_-* #,##0_-;\-* #,##0_-;_-* &quot;-&quot;_-;_-@_-"/>
    <numFmt numFmtId="44" formatCode="_-&quot;$&quot;\ * #,##0.00_-;\-&quot;$&quot;\ * #,##0.00_-;_-&quot;$&quot;\ * &quot;-&quot;??_-;_-@_-"/>
    <numFmt numFmtId="43" formatCode="_-* #,##0.00_-;\-* #,##0.00_-;_-* &quot;-&quot;??_-;_-@_-"/>
    <numFmt numFmtId="164" formatCode="_(&quot;$&quot;\ * #,##0.00_);_(&quot;$&quot;\ * \(#,##0.00\);_(&quot;$&quot;\ * &quot;-&quot;??_);_(@_)"/>
    <numFmt numFmtId="165" formatCode="_(* #,##0.00_);_(* \(#,##0.00\);_(* &quot;-&quot;??_);_(@_)"/>
    <numFmt numFmtId="166" formatCode="&quot;$&quot;#,##0.00;\-&quot;$&quot;#,##0.00"/>
    <numFmt numFmtId="167" formatCode="_-&quot;$&quot;* #,##0.00_-;\-&quot;$&quot;* #,##0.00_-;_-&quot;$&quot;* &quot;-&quot;??_-;_-@_-"/>
    <numFmt numFmtId="168" formatCode="&quot;$&quot;\ #,##0.00"/>
    <numFmt numFmtId="169" formatCode="[$$-240A]#,##0.00"/>
    <numFmt numFmtId="170" formatCode="[$$-240A]\ #,##0.00"/>
    <numFmt numFmtId="171" formatCode="&quot;$&quot;\ #,##0"/>
    <numFmt numFmtId="172" formatCode="0.0"/>
    <numFmt numFmtId="173" formatCode="_ [$€-2]\ * #,##0.00_ ;_ [$€-2]\ * \-#,##0.00_ ;_ [$€-2]\ * &quot;-&quot;??_ "/>
    <numFmt numFmtId="174" formatCode="_ * #,##0.00_ ;_ * \-#,##0.00_ ;_ * &quot;-&quot;??_ ;_ @_ "/>
    <numFmt numFmtId="175" formatCode="&quot;$&quot;#,##0"/>
    <numFmt numFmtId="176" formatCode="[$-240A]General"/>
    <numFmt numFmtId="177" formatCode="_-* #,##0.00\ _€_-;\-* #,##0.00\ _€_-;_-* &quot;-&quot;??\ _€_-;_-@_-"/>
    <numFmt numFmtId="178" formatCode="_-* #,##0.00\ _D_M_-;\-* #,##0.00\ _D_M_-;_-* &quot;-&quot;??\ _D_M_-;_-@_-"/>
    <numFmt numFmtId="179" formatCode="_-* #,##0\ _D_M_-;\-* #,##0\ _D_M_-;_-* &quot;-&quot;\ _D_M_-;_-@_-"/>
    <numFmt numFmtId="180" formatCode="_-* #,##0.00\ &quot;DM&quot;_-;\-* #,##0.00\ &quot;DM&quot;_-;_-* &quot;-&quot;??\ &quot;DM&quot;_-;_-@_-"/>
    <numFmt numFmtId="181" formatCode="0.0%"/>
    <numFmt numFmtId="182" formatCode="&quot;$&quot;#,##0.000"/>
    <numFmt numFmtId="183" formatCode="_(* #,##0_);_(* \(#,##0\);_(* &quot;-&quot;??_);_(@_)"/>
  </numFmts>
  <fonts count="36">
    <font>
      <sz val="11"/>
      <color theme="1"/>
      <name val="Calibri"/>
      <family val="2"/>
      <scheme val="minor"/>
    </font>
    <font>
      <sz val="11"/>
      <color indexed="8"/>
      <name val="Calibri"/>
      <family val="2"/>
    </font>
    <font>
      <sz val="8"/>
      <name val="Verdana"/>
      <family val="2"/>
    </font>
    <font>
      <sz val="10"/>
      <name val="Arial"/>
      <family val="2"/>
    </font>
    <font>
      <b/>
      <sz val="10"/>
      <name val="Arial"/>
      <family val="2"/>
    </font>
    <font>
      <sz val="10"/>
      <name val="Tahoma"/>
      <family val="2"/>
    </font>
    <font>
      <sz val="11"/>
      <color indexed="8"/>
      <name val="Calibri"/>
      <family val="2"/>
    </font>
    <font>
      <sz val="10"/>
      <name val="Arial"/>
      <family val="2"/>
    </font>
    <font>
      <sz val="10"/>
      <name val="MS Sans Serif"/>
      <family val="2"/>
    </font>
    <font>
      <sz val="10"/>
      <name val="MS Sans Serif"/>
    </font>
    <font>
      <sz val="11"/>
      <color indexed="8"/>
      <name val="Calibri"/>
      <family val="2"/>
    </font>
    <font>
      <sz val="11"/>
      <color theme="1"/>
      <name val="Calibri"/>
      <family val="2"/>
      <scheme val="minor"/>
    </font>
    <font>
      <sz val="11"/>
      <color theme="1"/>
      <name val="Arial"/>
      <family val="2"/>
    </font>
    <font>
      <sz val="11"/>
      <color theme="1"/>
      <name val="Calibri"/>
      <family val="2"/>
      <scheme val="minor"/>
    </font>
    <font>
      <sz val="11"/>
      <color indexed="8"/>
      <name val="Calibri"/>
      <family val="2"/>
    </font>
    <font>
      <sz val="10"/>
      <color indexed="8"/>
      <name val="Arial Unicode MS"/>
      <family val="2"/>
    </font>
    <font>
      <b/>
      <sz val="10"/>
      <color indexed="8"/>
      <name val="Arial"/>
      <family val="2"/>
    </font>
    <font>
      <sz val="10"/>
      <color indexed="8"/>
      <name val="Arial"/>
      <family val="2"/>
    </font>
    <font>
      <b/>
      <sz val="10"/>
      <color indexed="8"/>
      <name val="Arial Unicode MS"/>
      <family val="2"/>
    </font>
    <font>
      <b/>
      <i/>
      <sz val="10"/>
      <color indexed="8"/>
      <name val="Arial Unicode MS"/>
      <family val="2"/>
    </font>
    <font>
      <b/>
      <sz val="10"/>
      <name val="Arial"/>
      <family val="2"/>
    </font>
    <font>
      <sz val="10"/>
      <name val="Arial"/>
      <family val="2"/>
    </font>
    <font>
      <sz val="10"/>
      <color indexed="8"/>
      <name val="Calibri"/>
      <family val="2"/>
    </font>
    <font>
      <sz val="9"/>
      <color indexed="8"/>
      <name val="Arial"/>
      <family val="2"/>
    </font>
    <font>
      <b/>
      <sz val="11"/>
      <name val="Arial"/>
      <family val="2"/>
    </font>
    <font>
      <sz val="10"/>
      <color indexed="10"/>
      <name val="Arial Unicode MS"/>
      <family val="2"/>
    </font>
    <font>
      <sz val="10"/>
      <color theme="1"/>
      <name val="Arial1"/>
    </font>
    <font>
      <sz val="9"/>
      <color indexed="81"/>
      <name val="Tahoma"/>
      <family val="2"/>
    </font>
    <font>
      <b/>
      <sz val="9"/>
      <color indexed="81"/>
      <name val="Tahoma"/>
      <family val="2"/>
    </font>
    <font>
      <sz val="8"/>
      <name val="Calibri"/>
      <family val="2"/>
      <scheme val="minor"/>
    </font>
    <font>
      <b/>
      <sz val="11"/>
      <color theme="1"/>
      <name val="Calibri"/>
      <family val="2"/>
      <scheme val="minor"/>
    </font>
    <font>
      <b/>
      <sz val="18"/>
      <color theme="1"/>
      <name val="Calibri"/>
      <family val="2"/>
      <scheme val="minor"/>
    </font>
    <font>
      <b/>
      <sz val="20"/>
      <color theme="1"/>
      <name val="Calibri"/>
      <family val="2"/>
      <scheme val="minor"/>
    </font>
    <font>
      <b/>
      <sz val="12"/>
      <color theme="1"/>
      <name val="Calibri"/>
      <family val="2"/>
      <scheme val="minor"/>
    </font>
    <font>
      <b/>
      <sz val="10"/>
      <color indexed="8"/>
      <name val="Calibri"/>
      <family val="2"/>
    </font>
    <font>
      <sz val="10"/>
      <color indexed="8"/>
      <name val="Arial Unicode MS"/>
    </font>
  </fonts>
  <fills count="5">
    <fill>
      <patternFill patternType="none"/>
    </fill>
    <fill>
      <patternFill patternType="gray125"/>
    </fill>
    <fill>
      <patternFill patternType="solid">
        <fgColor indexed="13"/>
        <bgColor indexed="64"/>
      </patternFill>
    </fill>
    <fill>
      <patternFill patternType="solid">
        <fgColor indexed="22"/>
        <bgColor indexed="64"/>
      </patternFill>
    </fill>
    <fill>
      <patternFill patternType="solid">
        <fgColor indexed="9"/>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91">
    <xf numFmtId="0" fontId="0" fillId="0" borderId="0"/>
    <xf numFmtId="173" fontId="3" fillId="0" borderId="0" applyFont="0" applyFill="0" applyBorder="0" applyAlignment="0" applyProtection="0"/>
    <xf numFmtId="165" fontId="10"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43" fontId="3" fillId="0" borderId="0" applyFont="0" applyFill="0" applyBorder="0" applyAlignment="0" applyProtection="0"/>
    <xf numFmtId="174" fontId="3" fillId="0" borderId="0" applyFont="0" applyFill="0" applyBorder="0" applyAlignment="0" applyProtection="0"/>
    <xf numFmtId="166" fontId="3"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6" fontId="3" fillId="0" borderId="0" applyFont="0" applyFill="0" applyBorder="0" applyAlignment="0" applyProtection="0"/>
    <xf numFmtId="43" fontId="10" fillId="0" borderId="0" applyFont="0" applyFill="0" applyBorder="0" applyAlignment="0" applyProtection="0"/>
    <xf numFmtId="174" fontId="3" fillId="0" borderId="0" applyFont="0" applyFill="0" applyBorder="0" applyAlignment="0" applyProtection="0"/>
    <xf numFmtId="43" fontId="10" fillId="0" borderId="0" applyFont="0" applyFill="0" applyBorder="0" applyAlignment="0" applyProtection="0"/>
    <xf numFmtId="174" fontId="3" fillId="0" borderId="0" applyFont="0" applyFill="0" applyBorder="0" applyAlignment="0" applyProtection="0"/>
    <xf numFmtId="164" fontId="10" fillId="0" borderId="0" applyFont="0" applyFill="0" applyBorder="0" applyAlignment="0" applyProtection="0"/>
    <xf numFmtId="164" fontId="6"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7" fontId="10" fillId="0" borderId="0" applyFon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5" fillId="0" borderId="0"/>
    <xf numFmtId="0" fontId="3" fillId="0" borderId="0"/>
    <xf numFmtId="0" fontId="3" fillId="0" borderId="0"/>
    <xf numFmtId="0" fontId="3" fillId="0" borderId="0"/>
    <xf numFmtId="0" fontId="3" fillId="0" borderId="0"/>
    <xf numFmtId="0" fontId="7" fillId="0" borderId="0"/>
    <xf numFmtId="0" fontId="3" fillId="0" borderId="0"/>
    <xf numFmtId="0" fontId="11" fillId="0" borderId="0"/>
    <xf numFmtId="0" fontId="8" fillId="0" borderId="0"/>
    <xf numFmtId="0" fontId="8" fillId="0" borderId="0"/>
    <xf numFmtId="0" fontId="9" fillId="0" borderId="0"/>
    <xf numFmtId="0" fontId="3" fillId="0" borderId="0" applyAlignment="0"/>
    <xf numFmtId="0" fontId="3" fillId="0" borderId="0"/>
    <xf numFmtId="0" fontId="3" fillId="0" borderId="0"/>
    <xf numFmtId="9" fontId="10" fillId="0" borderId="0" applyFont="0" applyFill="0" applyBorder="0" applyAlignment="0" applyProtection="0"/>
    <xf numFmtId="9" fontId="3" fillId="0" borderId="0" applyFont="0" applyFill="0" applyBorder="0" applyAlignment="0" applyProtection="0"/>
    <xf numFmtId="176" fontId="26" fillId="0" borderId="0"/>
    <xf numFmtId="0" fontId="12" fillId="0" borderId="0"/>
    <xf numFmtId="0" fontId="3" fillId="0" borderId="0"/>
    <xf numFmtId="0" fontId="11" fillId="0" borderId="0"/>
    <xf numFmtId="9" fontId="11" fillId="0" borderId="0" applyFont="0" applyFill="0" applyBorder="0" applyAlignment="0" applyProtection="0"/>
    <xf numFmtId="41" fontId="11" fillId="0" borderId="0" applyFont="0" applyFill="0" applyBorder="0" applyAlignment="0" applyProtection="0"/>
    <xf numFmtId="43" fontId="11" fillId="0" borderId="0" applyFont="0" applyFill="0" applyBorder="0" applyAlignment="0" applyProtection="0"/>
    <xf numFmtId="177" fontId="3" fillId="0" borderId="0" applyFont="0" applyFill="0" applyBorder="0" applyAlignment="0" applyProtection="0"/>
    <xf numFmtId="0" fontId="3" fillId="0" borderId="0"/>
    <xf numFmtId="0" fontId="3" fillId="0" borderId="0"/>
    <xf numFmtId="41" fontId="11" fillId="0" borderId="0" applyFont="0" applyFill="0" applyBorder="0" applyAlignment="0" applyProtection="0"/>
    <xf numFmtId="9" fontId="11" fillId="0" borderId="0" applyFont="0" applyFill="0" applyBorder="0" applyAlignment="0" applyProtection="0"/>
    <xf numFmtId="9" fontId="3" fillId="0" borderId="0" applyFont="0" applyFill="0" applyBorder="0" applyAlignment="0" applyProtection="0"/>
    <xf numFmtId="41" fontId="3" fillId="0" borderId="0" applyFont="0" applyFill="0" applyBorder="0" applyAlignment="0" applyProtection="0"/>
    <xf numFmtId="0" fontId="11" fillId="0" borderId="0"/>
    <xf numFmtId="165" fontId="11" fillId="0" borderId="0" applyFont="0" applyFill="0" applyBorder="0" applyAlignment="0" applyProtection="0"/>
    <xf numFmtId="43" fontId="11" fillId="0" borderId="0" applyFont="0" applyFill="0" applyBorder="0" applyAlignment="0" applyProtection="0"/>
    <xf numFmtId="0" fontId="3" fillId="0" borderId="0"/>
    <xf numFmtId="0" fontId="11" fillId="0" borderId="0"/>
    <xf numFmtId="9" fontId="11" fillId="0" borderId="0" applyFont="0" applyFill="0" applyBorder="0" applyAlignment="0" applyProtection="0"/>
    <xf numFmtId="0" fontId="11" fillId="0" borderId="0"/>
    <xf numFmtId="0" fontId="11" fillId="0" borderId="0"/>
    <xf numFmtId="0" fontId="3" fillId="0" borderId="0"/>
    <xf numFmtId="165" fontId="3" fillId="0" borderId="0" applyFont="0" applyFill="0" applyBorder="0" applyAlignment="0" applyProtection="0"/>
    <xf numFmtId="41" fontId="3" fillId="0" borderId="0" applyFont="0" applyFill="0" applyBorder="0" applyAlignment="0" applyProtection="0"/>
    <xf numFmtId="165" fontId="11" fillId="0" borderId="0" applyFont="0" applyFill="0" applyBorder="0" applyAlignment="0" applyProtection="0"/>
    <xf numFmtId="0" fontId="1" fillId="0" borderId="0"/>
    <xf numFmtId="0" fontId="3" fillId="0" borderId="0"/>
    <xf numFmtId="41" fontId="3" fillId="0" borderId="0" applyFont="0" applyFill="0" applyBorder="0" applyAlignment="0" applyProtection="0"/>
    <xf numFmtId="44" fontId="11" fillId="0" borderId="0" applyFont="0" applyFill="0" applyBorder="0" applyAlignment="0" applyProtection="0"/>
    <xf numFmtId="178" fontId="3" fillId="0" borderId="0" applyFont="0" applyFill="0" applyBorder="0" applyAlignment="0" applyProtection="0"/>
    <xf numFmtId="9" fontId="3" fillId="0" borderId="0" applyFont="0" applyFill="0" applyBorder="0" applyAlignment="0" applyProtection="0"/>
    <xf numFmtId="0" fontId="1" fillId="0" borderId="0"/>
    <xf numFmtId="179" fontId="3" fillId="0" borderId="0" applyFont="0" applyFill="0" applyBorder="0" applyAlignment="0" applyProtection="0"/>
    <xf numFmtId="180" fontId="3" fillId="0" borderId="0" applyFont="0" applyFill="0" applyBorder="0" applyAlignment="0" applyProtection="0"/>
    <xf numFmtId="0" fontId="3" fillId="0" borderId="0"/>
    <xf numFmtId="167" fontId="1" fillId="0" borderId="0" applyFont="0" applyFill="0" applyBorder="0" applyAlignment="0" applyProtection="0"/>
    <xf numFmtId="9" fontId="1" fillId="0" borderId="0" applyFont="0" applyFill="0" applyBorder="0" applyAlignment="0" applyProtection="0"/>
    <xf numFmtId="0" fontId="3" fillId="0" borderId="0" applyFont="0" applyFill="0" applyBorder="0" applyAlignment="0" applyProtection="0"/>
    <xf numFmtId="9" fontId="1" fillId="0" borderId="0" applyFont="0" applyFill="0" applyBorder="0" applyAlignment="0" applyProtection="0"/>
    <xf numFmtId="0" fontId="3" fillId="0" borderId="0"/>
    <xf numFmtId="9" fontId="1" fillId="0" borderId="0" applyFont="0" applyFill="0" applyBorder="0" applyAlignment="0" applyProtection="0"/>
    <xf numFmtId="0" fontId="1" fillId="0" borderId="0"/>
  </cellStyleXfs>
  <cellXfs count="234">
    <xf numFmtId="0" fontId="0" fillId="0" borderId="0" xfId="0"/>
    <xf numFmtId="0" fontId="0" fillId="0" borderId="1" xfId="0" applyBorder="1"/>
    <xf numFmtId="0" fontId="13" fillId="0" borderId="0" xfId="0" applyFont="1" applyAlignment="1">
      <alignment vertical="center"/>
    </xf>
    <xf numFmtId="0" fontId="13" fillId="0" borderId="0" xfId="0" applyFont="1" applyAlignment="1">
      <alignment horizontal="center" vertical="center"/>
    </xf>
    <xf numFmtId="0" fontId="13" fillId="0" borderId="0" xfId="0" applyFont="1" applyAlignment="1">
      <alignment horizontal="justify" vertical="center"/>
    </xf>
    <xf numFmtId="1" fontId="13" fillId="0" borderId="0" xfId="0" applyNumberFormat="1" applyFont="1" applyAlignment="1">
      <alignment vertical="center"/>
    </xf>
    <xf numFmtId="175" fontId="13" fillId="0" borderId="0" xfId="0" applyNumberFormat="1" applyFont="1" applyAlignment="1">
      <alignment vertical="center"/>
    </xf>
    <xf numFmtId="0" fontId="15" fillId="0" borderId="0" xfId="0" applyFont="1" applyAlignment="1">
      <alignment vertical="center"/>
    </xf>
    <xf numFmtId="0" fontId="15" fillId="0" borderId="0" xfId="0" applyFont="1" applyAlignment="1">
      <alignment horizontal="center" vertical="center"/>
    </xf>
    <xf numFmtId="0" fontId="16" fillId="0" borderId="3" xfId="0" applyFont="1" applyBorder="1" applyAlignment="1">
      <alignment horizontal="center" vertical="center"/>
    </xf>
    <xf numFmtId="0" fontId="16" fillId="0" borderId="16" xfId="0" applyFont="1" applyBorder="1" applyAlignment="1">
      <alignment horizontal="justify" vertical="center"/>
    </xf>
    <xf numFmtId="0" fontId="16" fillId="0" borderId="16" xfId="0" applyFont="1" applyBorder="1" applyAlignment="1">
      <alignment horizontal="center" vertical="center"/>
    </xf>
    <xf numFmtId="1" fontId="16" fillId="0" borderId="16" xfId="0" applyNumberFormat="1" applyFont="1" applyBorder="1" applyAlignment="1">
      <alignment horizontal="center" vertical="center" wrapText="1"/>
    </xf>
    <xf numFmtId="175" fontId="16" fillId="0" borderId="17" xfId="0" applyNumberFormat="1" applyFont="1" applyBorder="1" applyAlignment="1">
      <alignment horizontal="center" vertical="center" wrapText="1"/>
    </xf>
    <xf numFmtId="175" fontId="17" fillId="0" borderId="0" xfId="0" applyNumberFormat="1" applyFont="1" applyAlignment="1">
      <alignment horizontal="center" vertical="center"/>
    </xf>
    <xf numFmtId="175" fontId="16" fillId="0" borderId="13" xfId="0" applyNumberFormat="1" applyFont="1" applyBorder="1" applyAlignment="1">
      <alignment horizontal="center" vertical="center" wrapText="1"/>
    </xf>
    <xf numFmtId="0" fontId="18" fillId="2" borderId="2" xfId="0" applyFont="1" applyFill="1" applyBorder="1" applyAlignment="1">
      <alignment horizontal="center" vertical="center"/>
    </xf>
    <xf numFmtId="0" fontId="19" fillId="2" borderId="1" xfId="0" applyFont="1" applyFill="1" applyBorder="1" applyAlignment="1">
      <alignment horizontal="center" vertical="center" wrapText="1"/>
    </xf>
    <xf numFmtId="0" fontId="19" fillId="0" borderId="1" xfId="0" applyFont="1" applyBorder="1" applyAlignment="1">
      <alignment horizontal="center" vertical="center" wrapText="1"/>
    </xf>
    <xf numFmtId="0" fontId="18" fillId="2" borderId="1" xfId="0" applyFont="1" applyFill="1" applyBorder="1" applyAlignment="1">
      <alignment horizontal="center" vertical="center"/>
    </xf>
    <xf numFmtId="0" fontId="18" fillId="0" borderId="0" xfId="0" applyFont="1" applyAlignment="1">
      <alignment horizontal="center" vertical="center" wrapText="1"/>
    </xf>
    <xf numFmtId="0" fontId="19" fillId="0" borderId="0" xfId="0" applyFont="1" applyAlignment="1">
      <alignment horizontal="center" vertical="center" wrapText="1"/>
    </xf>
    <xf numFmtId="0" fontId="16" fillId="3" borderId="5" xfId="0" applyFont="1" applyFill="1" applyBorder="1" applyAlignment="1">
      <alignment horizontal="center" vertical="center"/>
    </xf>
    <xf numFmtId="0" fontId="20" fillId="3" borderId="8" xfId="0" applyFont="1" applyFill="1" applyBorder="1" applyAlignment="1">
      <alignment horizontal="justify" vertical="center"/>
    </xf>
    <xf numFmtId="0" fontId="21" fillId="3" borderId="4" xfId="0" applyFont="1" applyFill="1" applyBorder="1" applyAlignment="1">
      <alignment horizontal="center" vertical="center"/>
    </xf>
    <xf numFmtId="1" fontId="21" fillId="3" borderId="0" xfId="0" applyNumberFormat="1" applyFont="1" applyFill="1" applyAlignment="1">
      <alignment vertical="center"/>
    </xf>
    <xf numFmtId="175" fontId="17" fillId="3" borderId="0" xfId="0" applyNumberFormat="1" applyFont="1" applyFill="1" applyAlignment="1">
      <alignment vertical="center"/>
    </xf>
    <xf numFmtId="175" fontId="20" fillId="0" borderId="0" xfId="0" applyNumberFormat="1" applyFont="1" applyAlignment="1">
      <alignment vertical="center"/>
    </xf>
    <xf numFmtId="175" fontId="20" fillId="0" borderId="5" xfId="0" applyNumberFormat="1" applyFont="1" applyBorder="1" applyAlignment="1">
      <alignment vertical="center"/>
    </xf>
    <xf numFmtId="0" fontId="15" fillId="0" borderId="1" xfId="0" applyFont="1" applyBorder="1" applyAlignment="1">
      <alignment vertical="center"/>
    </xf>
    <xf numFmtId="164" fontId="18" fillId="0" borderId="1" xfId="0" applyNumberFormat="1" applyFont="1" applyBorder="1" applyAlignment="1">
      <alignment vertical="center"/>
    </xf>
    <xf numFmtId="169" fontId="18" fillId="0" borderId="0" xfId="0" applyNumberFormat="1" applyFont="1" applyAlignment="1">
      <alignment vertical="center"/>
    </xf>
    <xf numFmtId="170" fontId="18" fillId="0" borderId="1" xfId="0" applyNumberFormat="1" applyFont="1" applyBorder="1" applyAlignment="1">
      <alignment vertical="center"/>
    </xf>
    <xf numFmtId="168" fontId="18" fillId="0" borderId="0" xfId="19" applyNumberFormat="1" applyFont="1" applyBorder="1" applyAlignment="1">
      <alignment vertical="center"/>
    </xf>
    <xf numFmtId="170" fontId="18" fillId="0" borderId="0" xfId="0" applyNumberFormat="1" applyFont="1" applyAlignment="1">
      <alignment vertical="center"/>
    </xf>
    <xf numFmtId="0" fontId="17" fillId="0" borderId="1" xfId="0" applyFont="1" applyBorder="1" applyAlignment="1">
      <alignment horizontal="center" vertical="center"/>
    </xf>
    <xf numFmtId="0" fontId="21" fillId="0" borderId="5" xfId="0" applyFont="1" applyBorder="1" applyAlignment="1">
      <alignment horizontal="center" vertical="center"/>
    </xf>
    <xf numFmtId="175" fontId="21" fillId="0" borderId="1" xfId="19" applyNumberFormat="1" applyFont="1" applyFill="1" applyBorder="1" applyAlignment="1">
      <alignment vertical="center"/>
    </xf>
    <xf numFmtId="175" fontId="21" fillId="0" borderId="0" xfId="0" applyNumberFormat="1" applyFont="1" applyAlignment="1">
      <alignment vertical="center"/>
    </xf>
    <xf numFmtId="164" fontId="15" fillId="0" borderId="1" xfId="19" applyFont="1" applyFill="1" applyBorder="1" applyAlignment="1">
      <alignment vertical="center"/>
    </xf>
    <xf numFmtId="169" fontId="15" fillId="0" borderId="0" xfId="0" applyNumberFormat="1" applyFont="1" applyAlignment="1">
      <alignment vertical="center"/>
    </xf>
    <xf numFmtId="170" fontId="15" fillId="0" borderId="1" xfId="0" applyNumberFormat="1" applyFont="1" applyBorder="1" applyAlignment="1">
      <alignment vertical="center"/>
    </xf>
    <xf numFmtId="170" fontId="15" fillId="0" borderId="0" xfId="0" applyNumberFormat="1" applyFont="1" applyAlignment="1">
      <alignment vertical="center"/>
    </xf>
    <xf numFmtId="0" fontId="22" fillId="0" borderId="0" xfId="0" applyFont="1" applyAlignment="1">
      <alignment vertical="center"/>
    </xf>
    <xf numFmtId="0" fontId="15" fillId="4" borderId="0" xfId="0" applyFont="1" applyFill="1" applyAlignment="1">
      <alignment vertical="center"/>
    </xf>
    <xf numFmtId="170" fontId="15" fillId="4" borderId="0" xfId="0" applyNumberFormat="1" applyFont="1" applyFill="1" applyAlignment="1">
      <alignment vertical="center"/>
    </xf>
    <xf numFmtId="169" fontId="15" fillId="4" borderId="0" xfId="0" applyNumberFormat="1" applyFont="1" applyFill="1" applyAlignment="1">
      <alignment vertical="center"/>
    </xf>
    <xf numFmtId="0" fontId="13" fillId="4" borderId="0" xfId="0" applyFont="1" applyFill="1" applyAlignment="1">
      <alignment vertical="center"/>
    </xf>
    <xf numFmtId="0" fontId="23" fillId="4" borderId="0" xfId="0" applyFont="1" applyFill="1" applyAlignment="1">
      <alignment vertical="center"/>
    </xf>
    <xf numFmtId="0" fontId="16" fillId="3" borderId="1" xfId="0" applyFont="1" applyFill="1" applyBorder="1" applyAlignment="1">
      <alignment horizontal="center" vertical="center"/>
    </xf>
    <xf numFmtId="0" fontId="21" fillId="3" borderId="6" xfId="0" applyFont="1" applyFill="1" applyBorder="1" applyAlignment="1">
      <alignment horizontal="center" vertical="center"/>
    </xf>
    <xf numFmtId="175" fontId="21" fillId="3" borderId="6" xfId="19" applyNumberFormat="1" applyFont="1" applyFill="1" applyBorder="1" applyAlignment="1">
      <alignment vertical="center"/>
    </xf>
    <xf numFmtId="175" fontId="20" fillId="3" borderId="1" xfId="0" applyNumberFormat="1" applyFont="1" applyFill="1" applyBorder="1" applyAlignment="1">
      <alignment vertical="center"/>
    </xf>
    <xf numFmtId="175" fontId="20" fillId="0" borderId="1" xfId="0" applyNumberFormat="1" applyFont="1" applyBorder="1" applyAlignment="1">
      <alignment vertical="center"/>
    </xf>
    <xf numFmtId="164" fontId="18" fillId="0" borderId="0" xfId="19" applyFont="1" applyBorder="1" applyAlignment="1">
      <alignment vertical="center"/>
    </xf>
    <xf numFmtId="4" fontId="15" fillId="0" borderId="1" xfId="0" applyNumberFormat="1" applyFont="1" applyBorder="1" applyAlignment="1">
      <alignment vertical="center"/>
    </xf>
    <xf numFmtId="4" fontId="15" fillId="0" borderId="0" xfId="0" applyNumberFormat="1" applyFont="1" applyAlignment="1">
      <alignment vertical="center"/>
    </xf>
    <xf numFmtId="0" fontId="23" fillId="0" borderId="0" xfId="0" applyFont="1" applyAlignment="1">
      <alignment vertical="center"/>
    </xf>
    <xf numFmtId="175" fontId="21" fillId="0" borderId="1" xfId="19" applyNumberFormat="1" applyFont="1" applyFill="1" applyBorder="1" applyAlignment="1">
      <alignment horizontal="right" vertical="center"/>
    </xf>
    <xf numFmtId="2" fontId="15" fillId="0" borderId="1" xfId="0" applyNumberFormat="1" applyFont="1" applyBorder="1" applyAlignment="1">
      <alignment vertical="center"/>
    </xf>
    <xf numFmtId="2" fontId="15" fillId="0" borderId="0" xfId="0" applyNumberFormat="1" applyFont="1" applyAlignment="1">
      <alignment vertical="center"/>
    </xf>
    <xf numFmtId="175" fontId="21" fillId="0" borderId="9" xfId="19" applyNumberFormat="1" applyFont="1" applyFill="1" applyBorder="1" applyAlignment="1">
      <alignment horizontal="right" vertical="center"/>
    </xf>
    <xf numFmtId="174" fontId="21" fillId="0" borderId="5" xfId="9" applyFont="1" applyFill="1" applyBorder="1" applyAlignment="1">
      <alignment horizontal="center" vertical="center"/>
    </xf>
    <xf numFmtId="0" fontId="21" fillId="0" borderId="1" xfId="0" applyFont="1" applyBorder="1" applyAlignment="1">
      <alignment horizontal="center" vertical="center"/>
    </xf>
    <xf numFmtId="0" fontId="15" fillId="0" borderId="15" xfId="0" applyFont="1" applyBorder="1" applyAlignment="1">
      <alignment vertical="center"/>
    </xf>
    <xf numFmtId="0" fontId="20" fillId="3" borderId="1" xfId="0" applyFont="1" applyFill="1" applyBorder="1" applyAlignment="1">
      <alignment horizontal="justify" vertical="center"/>
    </xf>
    <xf numFmtId="0" fontId="21" fillId="3" borderId="1" xfId="0" applyFont="1" applyFill="1" applyBorder="1" applyAlignment="1">
      <alignment horizontal="center" vertical="center"/>
    </xf>
    <xf numFmtId="175" fontId="21" fillId="3" borderId="1" xfId="19" applyNumberFormat="1" applyFont="1" applyFill="1" applyBorder="1" applyAlignment="1">
      <alignment vertical="center"/>
    </xf>
    <xf numFmtId="164" fontId="18" fillId="0" borderId="0" xfId="19" applyFont="1" applyFill="1" applyBorder="1" applyAlignment="1">
      <alignment vertical="center"/>
    </xf>
    <xf numFmtId="2" fontId="20" fillId="3" borderId="1" xfId="40" applyNumberFormat="1" applyFont="1" applyFill="1" applyBorder="1" applyAlignment="1">
      <alignment horizontal="justify" vertical="center" wrapText="1"/>
    </xf>
    <xf numFmtId="0" fontId="21" fillId="3" borderId="1" xfId="40" applyFont="1" applyFill="1" applyBorder="1" applyAlignment="1">
      <alignment horizontal="center" vertical="center" wrapText="1"/>
    </xf>
    <xf numFmtId="174" fontId="21" fillId="0" borderId="1" xfId="9" applyFont="1" applyFill="1" applyBorder="1" applyAlignment="1">
      <alignment horizontal="center" vertical="center"/>
    </xf>
    <xf numFmtId="175" fontId="20" fillId="3" borderId="1" xfId="19" applyNumberFormat="1" applyFont="1" applyFill="1" applyBorder="1" applyAlignment="1">
      <alignment vertical="center"/>
    </xf>
    <xf numFmtId="175" fontId="17" fillId="0" borderId="0" xfId="0" applyNumberFormat="1" applyFont="1" applyAlignment="1">
      <alignment vertical="center"/>
    </xf>
    <xf numFmtId="0" fontId="17" fillId="0" borderId="0" xfId="0" applyFont="1" applyAlignment="1">
      <alignment vertical="center"/>
    </xf>
    <xf numFmtId="0" fontId="17" fillId="0" borderId="0" xfId="0" applyFont="1" applyAlignment="1">
      <alignment horizontal="justify" vertical="center"/>
    </xf>
    <xf numFmtId="0" fontId="17" fillId="0" borderId="0" xfId="0" applyFont="1" applyAlignment="1">
      <alignment horizontal="center" vertical="center"/>
    </xf>
    <xf numFmtId="175" fontId="17" fillId="0" borderId="0" xfId="19" applyNumberFormat="1" applyFont="1" applyAlignment="1">
      <alignment vertical="center"/>
    </xf>
    <xf numFmtId="0" fontId="21" fillId="0" borderId="0" xfId="0" applyFont="1" applyAlignment="1">
      <alignment horizontal="justify" vertical="center"/>
    </xf>
    <xf numFmtId="0" fontId="21" fillId="0" borderId="0" xfId="0" applyFont="1" applyAlignment="1">
      <alignment horizontal="center" vertical="center"/>
    </xf>
    <xf numFmtId="1" fontId="21" fillId="0" borderId="0" xfId="0" applyNumberFormat="1" applyFont="1" applyAlignment="1">
      <alignment vertical="center"/>
    </xf>
    <xf numFmtId="0" fontId="17" fillId="0" borderId="3" xfId="0" applyFont="1" applyBorder="1" applyAlignment="1">
      <alignment horizontal="center" vertical="center"/>
    </xf>
    <xf numFmtId="0" fontId="20" fillId="0" borderId="12" xfId="0" applyFont="1" applyBorder="1" applyAlignment="1">
      <alignment horizontal="justify" vertical="center"/>
    </xf>
    <xf numFmtId="0" fontId="21" fillId="0" borderId="7" xfId="0" applyFont="1" applyBorder="1" applyAlignment="1">
      <alignment horizontal="center" vertical="center"/>
    </xf>
    <xf numFmtId="175" fontId="20" fillId="0" borderId="13" xfId="0" applyNumberFormat="1" applyFont="1" applyBorder="1" applyAlignment="1">
      <alignment vertical="center"/>
    </xf>
    <xf numFmtId="0" fontId="20" fillId="0" borderId="9" xfId="0" applyFont="1" applyBorder="1" applyAlignment="1">
      <alignment horizontal="justify" vertical="center"/>
    </xf>
    <xf numFmtId="9" fontId="20" fillId="0" borderId="1" xfId="46" applyFont="1" applyFill="1" applyBorder="1" applyAlignment="1">
      <alignment horizontal="center" vertical="center"/>
    </xf>
    <xf numFmtId="1" fontId="21" fillId="0" borderId="7" xfId="0" applyNumberFormat="1" applyFont="1" applyBorder="1" applyAlignment="1">
      <alignment vertical="center"/>
    </xf>
    <xf numFmtId="175" fontId="21" fillId="0" borderId="14" xfId="0" applyNumberFormat="1" applyFont="1" applyBorder="1" applyAlignment="1">
      <alignment vertical="center"/>
    </xf>
    <xf numFmtId="1" fontId="17" fillId="0" borderId="0" xfId="0" applyNumberFormat="1" applyFont="1" applyAlignment="1">
      <alignment vertical="center"/>
    </xf>
    <xf numFmtId="0" fontId="25" fillId="0" borderId="0" xfId="0" applyFont="1" applyAlignment="1">
      <alignment vertical="center"/>
    </xf>
    <xf numFmtId="0" fontId="15" fillId="0" borderId="0" xfId="0" applyFont="1" applyAlignment="1">
      <alignment horizontal="justify" vertical="center"/>
    </xf>
    <xf numFmtId="1" fontId="15" fillId="0" borderId="0" xfId="0" applyNumberFormat="1" applyFont="1" applyAlignment="1">
      <alignment vertical="center"/>
    </xf>
    <xf numFmtId="175" fontId="15" fillId="0" borderId="0" xfId="0" applyNumberFormat="1" applyFont="1" applyAlignment="1">
      <alignment vertical="center"/>
    </xf>
    <xf numFmtId="0" fontId="3" fillId="0" borderId="5" xfId="0" applyFont="1" applyBorder="1" applyAlignment="1">
      <alignment horizontal="center" vertical="center"/>
    </xf>
    <xf numFmtId="164" fontId="15" fillId="0" borderId="0" xfId="19" applyFont="1" applyFill="1" applyBorder="1" applyAlignment="1">
      <alignment vertical="center"/>
    </xf>
    <xf numFmtId="0" fontId="3" fillId="0" borderId="1" xfId="0" applyFont="1" applyBorder="1" applyAlignment="1">
      <alignment horizontal="center" vertical="center"/>
    </xf>
    <xf numFmtId="174" fontId="3" fillId="0" borderId="5" xfId="9" applyFont="1" applyFill="1" applyBorder="1" applyAlignment="1">
      <alignment horizontal="center" vertical="center"/>
    </xf>
    <xf numFmtId="2" fontId="4" fillId="3" borderId="1" xfId="40" applyNumberFormat="1" applyFont="1" applyFill="1" applyBorder="1" applyAlignment="1">
      <alignment horizontal="justify" vertical="center" wrapText="1"/>
    </xf>
    <xf numFmtId="165" fontId="14" fillId="0" borderId="0" xfId="2" applyFont="1" applyFill="1" applyAlignment="1">
      <alignment horizontal="center" vertical="center"/>
    </xf>
    <xf numFmtId="165" fontId="16" fillId="0" borderId="16" xfId="2" applyFont="1" applyBorder="1" applyAlignment="1">
      <alignment horizontal="center" vertical="center" wrapText="1"/>
    </xf>
    <xf numFmtId="165" fontId="21" fillId="3" borderId="5" xfId="2" applyFont="1" applyFill="1" applyBorder="1" applyAlignment="1">
      <alignment horizontal="center" vertical="center"/>
    </xf>
    <xf numFmtId="165" fontId="21" fillId="0" borderId="1" xfId="2" applyFont="1" applyBorder="1" applyAlignment="1">
      <alignment horizontal="center" vertical="center"/>
    </xf>
    <xf numFmtId="165" fontId="15" fillId="4" borderId="0" xfId="2" applyFont="1" applyFill="1" applyAlignment="1">
      <alignment vertical="center"/>
    </xf>
    <xf numFmtId="165" fontId="21" fillId="3" borderId="1" xfId="2" applyFont="1" applyFill="1" applyBorder="1" applyAlignment="1">
      <alignment horizontal="center" vertical="center"/>
    </xf>
    <xf numFmtId="165" fontId="21" fillId="0" borderId="8" xfId="2" applyFont="1" applyBorder="1" applyAlignment="1">
      <alignment horizontal="center" vertical="center"/>
    </xf>
    <xf numFmtId="165" fontId="21" fillId="0" borderId="9" xfId="2" applyFont="1" applyBorder="1" applyAlignment="1">
      <alignment horizontal="center" vertical="center"/>
    </xf>
    <xf numFmtId="165" fontId="21" fillId="0" borderId="1" xfId="2" applyFont="1" applyFill="1" applyBorder="1" applyAlignment="1">
      <alignment horizontal="center" vertical="center"/>
    </xf>
    <xf numFmtId="165" fontId="17" fillId="0" borderId="0" xfId="2" applyFont="1" applyAlignment="1">
      <alignment horizontal="center" vertical="center"/>
    </xf>
    <xf numFmtId="165" fontId="21" fillId="0" borderId="0" xfId="2" applyFont="1" applyFill="1" applyAlignment="1">
      <alignment horizontal="center" vertical="center"/>
    </xf>
    <xf numFmtId="165" fontId="21" fillId="0" borderId="7" xfId="2" applyFont="1" applyFill="1" applyBorder="1" applyAlignment="1">
      <alignment horizontal="center" vertical="center"/>
    </xf>
    <xf numFmtId="165" fontId="21" fillId="0" borderId="0" xfId="2" applyFont="1" applyFill="1" applyBorder="1" applyAlignment="1">
      <alignment horizontal="center" vertical="center"/>
    </xf>
    <xf numFmtId="165" fontId="17" fillId="0" borderId="0" xfId="2" applyFont="1" applyFill="1" applyAlignment="1">
      <alignment horizontal="center" vertical="center"/>
    </xf>
    <xf numFmtId="165" fontId="15" fillId="0" borderId="0" xfId="2" applyFont="1" applyFill="1" applyAlignment="1">
      <alignment horizontal="center" vertical="center"/>
    </xf>
    <xf numFmtId="165" fontId="13" fillId="0" borderId="0" xfId="2" applyFont="1" applyAlignment="1">
      <alignment vertical="center"/>
    </xf>
    <xf numFmtId="0" fontId="4" fillId="3" borderId="1" xfId="0" applyFont="1" applyFill="1" applyBorder="1" applyAlignment="1">
      <alignment horizontal="justify" vertical="center"/>
    </xf>
    <xf numFmtId="0" fontId="3" fillId="0" borderId="5" xfId="0" applyFont="1" applyBorder="1" applyAlignment="1">
      <alignment horizontal="justify" vertical="center"/>
    </xf>
    <xf numFmtId="0" fontId="3" fillId="0" borderId="1" xfId="0" applyFont="1" applyBorder="1" applyAlignment="1">
      <alignment horizontal="justify" vertical="center"/>
    </xf>
    <xf numFmtId="0" fontId="3" fillId="0" borderId="8" xfId="0" applyFont="1" applyBorder="1" applyAlignment="1">
      <alignment horizontal="justify" vertical="center"/>
    </xf>
    <xf numFmtId="0" fontId="3" fillId="0" borderId="1" xfId="0" applyFont="1" applyBorder="1" applyAlignment="1">
      <alignment horizontal="justify" vertical="center" wrapText="1"/>
    </xf>
    <xf numFmtId="182" fontId="17" fillId="0" borderId="0" xfId="0" applyNumberFormat="1" applyFont="1" applyAlignment="1">
      <alignment vertical="center"/>
    </xf>
    <xf numFmtId="181" fontId="20" fillId="0" borderId="1" xfId="46" applyNumberFormat="1" applyFont="1" applyFill="1" applyBorder="1" applyAlignment="1">
      <alignment horizontal="center" vertical="center"/>
    </xf>
    <xf numFmtId="0" fontId="4" fillId="3" borderId="9" xfId="0" applyFont="1" applyFill="1" applyBorder="1" applyAlignment="1">
      <alignment horizontal="justify" vertical="center"/>
    </xf>
    <xf numFmtId="49" fontId="4" fillId="3" borderId="1" xfId="40" applyNumberFormat="1" applyFont="1" applyFill="1" applyBorder="1" applyAlignment="1">
      <alignment horizontal="center" vertical="center" wrapText="1"/>
    </xf>
    <xf numFmtId="49" fontId="3" fillId="0" borderId="1" xfId="40" applyNumberFormat="1" applyFont="1" applyBorder="1" applyAlignment="1">
      <alignment horizontal="center" vertical="center" wrapText="1"/>
    </xf>
    <xf numFmtId="172" fontId="21" fillId="0" borderId="1" xfId="40" applyNumberFormat="1" applyFont="1" applyBorder="1" applyAlignment="1">
      <alignment horizontal="center" vertical="center" wrapText="1"/>
    </xf>
    <xf numFmtId="0" fontId="30" fillId="0" borderId="0" xfId="0" applyFont="1" applyAlignment="1">
      <alignment horizontal="left" vertical="center"/>
    </xf>
    <xf numFmtId="0" fontId="30" fillId="0" borderId="0" xfId="0" applyFont="1" applyAlignment="1">
      <alignment horizontal="center" vertical="center"/>
    </xf>
    <xf numFmtId="0" fontId="16" fillId="0" borderId="11" xfId="0" applyFont="1" applyBorder="1" applyAlignment="1">
      <alignment horizontal="center" vertical="center"/>
    </xf>
    <xf numFmtId="0" fontId="16" fillId="0" borderId="10" xfId="0" applyFont="1" applyBorder="1" applyAlignment="1">
      <alignment horizontal="justify" vertical="center"/>
    </xf>
    <xf numFmtId="0" fontId="16" fillId="0" borderId="0" xfId="0" applyFont="1" applyAlignment="1">
      <alignment horizontal="center" vertical="center"/>
    </xf>
    <xf numFmtId="165" fontId="16" fillId="0" borderId="15" xfId="2" applyFont="1" applyBorder="1" applyAlignment="1">
      <alignment horizontal="center" vertical="center" wrapText="1"/>
    </xf>
    <xf numFmtId="1" fontId="16" fillId="0" borderId="0" xfId="0" applyNumberFormat="1" applyFont="1" applyAlignment="1">
      <alignment horizontal="center" vertical="center" wrapText="1"/>
    </xf>
    <xf numFmtId="175" fontId="16" fillId="0" borderId="0" xfId="0" applyNumberFormat="1" applyFont="1" applyAlignment="1">
      <alignment horizontal="center" vertical="center" wrapText="1"/>
    </xf>
    <xf numFmtId="0" fontId="4" fillId="3" borderId="8" xfId="0" applyFont="1" applyFill="1" applyBorder="1" applyAlignment="1">
      <alignment horizontal="justify" vertical="center"/>
    </xf>
    <xf numFmtId="0" fontId="3" fillId="0" borderId="0" xfId="0" applyFont="1" applyAlignment="1">
      <alignment horizontal="justify" vertical="center" wrapText="1"/>
    </xf>
    <xf numFmtId="0" fontId="3" fillId="0" borderId="0" xfId="0" applyFont="1" applyAlignment="1">
      <alignment horizontal="center" vertical="center"/>
    </xf>
    <xf numFmtId="165" fontId="21" fillId="0" borderId="0" xfId="2" applyFont="1" applyBorder="1" applyAlignment="1">
      <alignment horizontal="center" vertical="center"/>
    </xf>
    <xf numFmtId="175" fontId="21" fillId="0" borderId="0" xfId="19" applyNumberFormat="1" applyFont="1" applyFill="1" applyBorder="1" applyAlignment="1">
      <alignment vertical="center"/>
    </xf>
    <xf numFmtId="174" fontId="3" fillId="0" borderId="0" xfId="9" applyFont="1" applyFill="1" applyBorder="1" applyAlignment="1">
      <alignment horizontal="center" vertical="center"/>
    </xf>
    <xf numFmtId="49" fontId="3" fillId="0" borderId="0" xfId="40" applyNumberFormat="1" applyFont="1" applyAlignment="1">
      <alignment horizontal="center" vertical="center" wrapText="1"/>
    </xf>
    <xf numFmtId="171" fontId="24" fillId="0" borderId="1" xfId="0" applyNumberFormat="1" applyFont="1" applyBorder="1" applyAlignment="1">
      <alignment vertical="center" wrapText="1"/>
    </xf>
    <xf numFmtId="175" fontId="21" fillId="0" borderId="9" xfId="19" applyNumberFormat="1" applyFont="1" applyFill="1" applyBorder="1" applyAlignment="1">
      <alignment vertical="center"/>
    </xf>
    <xf numFmtId="2" fontId="17" fillId="0" borderId="0" xfId="0" applyNumberFormat="1" applyFont="1" applyAlignment="1">
      <alignment vertical="center"/>
    </xf>
    <xf numFmtId="0" fontId="0" fillId="0" borderId="1" xfId="0" applyBorder="1" applyAlignment="1">
      <alignment horizontal="center"/>
    </xf>
    <xf numFmtId="0" fontId="30" fillId="0" borderId="1" xfId="0" applyFont="1" applyBorder="1" applyAlignment="1">
      <alignment horizontal="center"/>
    </xf>
    <xf numFmtId="165" fontId="0" fillId="0" borderId="1" xfId="2" applyFont="1" applyBorder="1"/>
    <xf numFmtId="165" fontId="30" fillId="0" borderId="1" xfId="2" applyFont="1" applyBorder="1"/>
    <xf numFmtId="0" fontId="30" fillId="0" borderId="1" xfId="0" applyFont="1" applyBorder="1"/>
    <xf numFmtId="0" fontId="33" fillId="0" borderId="1" xfId="0" applyFont="1" applyBorder="1" applyAlignment="1">
      <alignment horizontal="center"/>
    </xf>
    <xf numFmtId="10" fontId="3" fillId="0" borderId="1" xfId="46" applyNumberFormat="1" applyFont="1" applyFill="1" applyBorder="1" applyAlignment="1">
      <alignment horizontal="center" vertical="center"/>
    </xf>
    <xf numFmtId="10" fontId="20" fillId="0" borderId="1" xfId="46" applyNumberFormat="1" applyFont="1" applyFill="1" applyBorder="1" applyAlignment="1">
      <alignment horizontal="center" vertical="center"/>
    </xf>
    <xf numFmtId="183" fontId="0" fillId="0" borderId="1" xfId="2" applyNumberFormat="1" applyFont="1" applyBorder="1"/>
    <xf numFmtId="183" fontId="11" fillId="0" borderId="1" xfId="2" applyNumberFormat="1" applyFont="1" applyBorder="1"/>
    <xf numFmtId="183" fontId="30" fillId="0" borderId="1" xfId="0" applyNumberFormat="1" applyFont="1" applyBorder="1"/>
    <xf numFmtId="183" fontId="33" fillId="0" borderId="1" xfId="0" applyNumberFormat="1" applyFont="1" applyBorder="1"/>
    <xf numFmtId="0" fontId="11" fillId="0" borderId="0" xfId="0" applyFont="1" applyAlignment="1">
      <alignment vertical="center"/>
    </xf>
    <xf numFmtId="0" fontId="11" fillId="0" borderId="0" xfId="0" applyFont="1" applyAlignment="1">
      <alignment horizontal="justify" vertical="center"/>
    </xf>
    <xf numFmtId="0" fontId="11" fillId="0" borderId="0" xfId="0" applyFont="1" applyAlignment="1">
      <alignment horizontal="center" vertical="center"/>
    </xf>
    <xf numFmtId="165" fontId="1" fillId="0" borderId="0" xfId="3" applyFont="1" applyFill="1" applyAlignment="1">
      <alignment horizontal="center" vertical="center"/>
    </xf>
    <xf numFmtId="1" fontId="11" fillId="0" borderId="0" xfId="0" applyNumberFormat="1" applyFont="1" applyAlignment="1">
      <alignment vertical="center"/>
    </xf>
    <xf numFmtId="175" fontId="11" fillId="0" borderId="0" xfId="0" applyNumberFormat="1" applyFont="1" applyAlignment="1">
      <alignment vertical="center"/>
    </xf>
    <xf numFmtId="165" fontId="16" fillId="0" borderId="16" xfId="3" applyFont="1" applyBorder="1" applyAlignment="1">
      <alignment horizontal="center" vertical="center" wrapText="1"/>
    </xf>
    <xf numFmtId="165" fontId="16" fillId="0" borderId="15" xfId="3" applyFont="1" applyBorder="1" applyAlignment="1">
      <alignment horizontal="center" vertical="center" wrapText="1"/>
    </xf>
    <xf numFmtId="0" fontId="3" fillId="3" borderId="4" xfId="0" applyFont="1" applyFill="1" applyBorder="1" applyAlignment="1">
      <alignment horizontal="center" vertical="center"/>
    </xf>
    <xf numFmtId="165" fontId="3" fillId="3" borderId="5" xfId="3" applyFont="1" applyFill="1" applyBorder="1" applyAlignment="1">
      <alignment horizontal="center" vertical="center"/>
    </xf>
    <xf numFmtId="1" fontId="3" fillId="3" borderId="0" xfId="0" applyNumberFormat="1" applyFont="1" applyFill="1" applyAlignment="1">
      <alignment vertical="center"/>
    </xf>
    <xf numFmtId="175" fontId="4" fillId="0" borderId="0" xfId="0" applyNumberFormat="1" applyFont="1" applyAlignment="1">
      <alignment vertical="center"/>
    </xf>
    <xf numFmtId="175" fontId="4" fillId="0" borderId="1" xfId="0" applyNumberFormat="1" applyFont="1" applyBorder="1" applyAlignment="1">
      <alignment vertical="center"/>
    </xf>
    <xf numFmtId="168" fontId="18" fillId="0" borderId="0" xfId="21" applyNumberFormat="1" applyFont="1" applyBorder="1" applyAlignment="1">
      <alignment vertical="center"/>
    </xf>
    <xf numFmtId="165" fontId="3" fillId="0" borderId="1" xfId="3" applyFont="1" applyBorder="1" applyAlignment="1">
      <alignment horizontal="center" vertical="center"/>
    </xf>
    <xf numFmtId="175" fontId="3" fillId="0" borderId="1" xfId="21" applyNumberFormat="1" applyFont="1" applyFill="1" applyBorder="1" applyAlignment="1">
      <alignment vertical="center"/>
    </xf>
    <xf numFmtId="175" fontId="3" fillId="0" borderId="0" xfId="0" applyNumberFormat="1" applyFont="1" applyAlignment="1">
      <alignment vertical="center"/>
    </xf>
    <xf numFmtId="164" fontId="15" fillId="0" borderId="1" xfId="21" applyFont="1" applyFill="1" applyBorder="1" applyAlignment="1">
      <alignment vertical="center"/>
    </xf>
    <xf numFmtId="164" fontId="15" fillId="0" borderId="0" xfId="21" applyFont="1" applyFill="1" applyBorder="1" applyAlignment="1">
      <alignment vertical="center"/>
    </xf>
    <xf numFmtId="165" fontId="15" fillId="4" borderId="0" xfId="3" applyFont="1" applyFill="1" applyAlignment="1">
      <alignment vertical="center"/>
    </xf>
    <xf numFmtId="0" fontId="11" fillId="4" borderId="0" xfId="0" applyFont="1" applyFill="1" applyAlignment="1">
      <alignment vertical="center"/>
    </xf>
    <xf numFmtId="0" fontId="3" fillId="3" borderId="6" xfId="0" applyFont="1" applyFill="1" applyBorder="1" applyAlignment="1">
      <alignment horizontal="center" vertical="center"/>
    </xf>
    <xf numFmtId="165" fontId="3" fillId="3" borderId="1" xfId="3" applyFont="1" applyFill="1" applyBorder="1" applyAlignment="1">
      <alignment horizontal="center" vertical="center"/>
    </xf>
    <xf numFmtId="175" fontId="3" fillId="3" borderId="6" xfId="21" applyNumberFormat="1" applyFont="1" applyFill="1" applyBorder="1" applyAlignment="1">
      <alignment vertical="center"/>
    </xf>
    <xf numFmtId="175" fontId="4" fillId="3" borderId="1" xfId="0" applyNumberFormat="1" applyFont="1" applyFill="1" applyBorder="1" applyAlignment="1">
      <alignment vertical="center"/>
    </xf>
    <xf numFmtId="164" fontId="18" fillId="0" borderId="0" xfId="21" applyFont="1" applyBorder="1" applyAlignment="1">
      <alignment vertical="center"/>
    </xf>
    <xf numFmtId="165" fontId="3" fillId="0" borderId="8" xfId="3" applyFont="1" applyBorder="1" applyAlignment="1">
      <alignment horizontal="center" vertical="center"/>
    </xf>
    <xf numFmtId="175" fontId="3" fillId="0" borderId="1" xfId="21" applyNumberFormat="1" applyFont="1" applyFill="1" applyBorder="1" applyAlignment="1">
      <alignment horizontal="right" vertical="center"/>
    </xf>
    <xf numFmtId="165" fontId="3" fillId="0" borderId="9" xfId="3" applyFont="1" applyBorder="1" applyAlignment="1">
      <alignment horizontal="center" vertical="center"/>
    </xf>
    <xf numFmtId="175" fontId="3" fillId="0" borderId="9" xfId="21" applyNumberFormat="1" applyFont="1" applyFill="1" applyBorder="1" applyAlignment="1">
      <alignment horizontal="right" vertical="center"/>
    </xf>
    <xf numFmtId="0" fontId="3" fillId="3" borderId="1" xfId="40" applyFont="1" applyFill="1" applyBorder="1" applyAlignment="1">
      <alignment horizontal="center" vertical="center" wrapText="1"/>
    </xf>
    <xf numFmtId="175" fontId="3" fillId="3" borderId="1" xfId="21" applyNumberFormat="1" applyFont="1" applyFill="1" applyBorder="1" applyAlignment="1">
      <alignment vertical="center"/>
    </xf>
    <xf numFmtId="165" fontId="3" fillId="0" borderId="1" xfId="3" applyFont="1" applyFill="1" applyBorder="1" applyAlignment="1">
      <alignment horizontal="center" vertical="center"/>
    </xf>
    <xf numFmtId="164" fontId="18" fillId="0" borderId="0" xfId="21" applyFont="1" applyFill="1" applyBorder="1" applyAlignment="1">
      <alignment vertical="center"/>
    </xf>
    <xf numFmtId="165" fontId="3" fillId="0" borderId="0" xfId="3" applyFont="1" applyFill="1" applyBorder="1" applyAlignment="1">
      <alignment horizontal="center" vertical="center"/>
    </xf>
    <xf numFmtId="175" fontId="3" fillId="0" borderId="0" xfId="21" applyNumberFormat="1" applyFont="1" applyFill="1" applyBorder="1" applyAlignment="1">
      <alignment vertical="center"/>
    </xf>
    <xf numFmtId="0" fontId="3" fillId="3" borderId="1" xfId="0" applyFont="1" applyFill="1" applyBorder="1" applyAlignment="1">
      <alignment horizontal="center" vertical="center"/>
    </xf>
    <xf numFmtId="175" fontId="4" fillId="3" borderId="1" xfId="21" applyNumberFormat="1" applyFont="1" applyFill="1" applyBorder="1" applyAlignment="1">
      <alignment vertical="center"/>
    </xf>
    <xf numFmtId="0" fontId="3" fillId="0" borderId="8" xfId="0" applyFont="1" applyBorder="1" applyAlignment="1">
      <alignment horizontal="justify" vertical="center" wrapText="1"/>
    </xf>
    <xf numFmtId="165" fontId="3" fillId="0" borderId="0" xfId="3" applyFont="1" applyBorder="1" applyAlignment="1">
      <alignment horizontal="center" vertical="center"/>
    </xf>
    <xf numFmtId="165" fontId="17" fillId="0" borderId="0" xfId="3" applyFont="1" applyAlignment="1">
      <alignment horizontal="center" vertical="center"/>
    </xf>
    <xf numFmtId="175" fontId="17" fillId="0" borderId="0" xfId="21" applyNumberFormat="1" applyFont="1" applyAlignment="1">
      <alignment vertical="center"/>
    </xf>
    <xf numFmtId="0" fontId="3" fillId="0" borderId="0" xfId="0" applyFont="1" applyAlignment="1">
      <alignment horizontal="justify" vertical="center"/>
    </xf>
    <xf numFmtId="165" fontId="3" fillId="0" borderId="0" xfId="3" applyFont="1" applyFill="1" applyAlignment="1">
      <alignment horizontal="center" vertical="center"/>
    </xf>
    <xf numFmtId="1" fontId="3" fillId="0" borderId="0" xfId="0" applyNumberFormat="1" applyFont="1" applyAlignment="1">
      <alignment vertical="center"/>
    </xf>
    <xf numFmtId="0" fontId="4" fillId="0" borderId="12" xfId="0" applyFont="1" applyBorder="1" applyAlignment="1">
      <alignment horizontal="justify" vertical="center"/>
    </xf>
    <xf numFmtId="0" fontId="3" fillId="0" borderId="7" xfId="0" applyFont="1" applyBorder="1" applyAlignment="1">
      <alignment horizontal="center" vertical="center"/>
    </xf>
    <xf numFmtId="165" fontId="3" fillId="0" borderId="7" xfId="3" applyFont="1" applyFill="1" applyBorder="1" applyAlignment="1">
      <alignment horizontal="center" vertical="center"/>
    </xf>
    <xf numFmtId="175" fontId="4" fillId="0" borderId="13" xfId="0" applyNumberFormat="1" applyFont="1" applyBorder="1" applyAlignment="1">
      <alignment vertical="center"/>
    </xf>
    <xf numFmtId="0" fontId="4" fillId="0" borderId="9" xfId="0" applyFont="1" applyBorder="1" applyAlignment="1">
      <alignment horizontal="justify" vertical="center"/>
    </xf>
    <xf numFmtId="181" fontId="4" fillId="0" borderId="1" xfId="87" applyNumberFormat="1" applyFont="1" applyFill="1" applyBorder="1" applyAlignment="1">
      <alignment horizontal="center" vertical="center"/>
    </xf>
    <xf numFmtId="9" fontId="4" fillId="0" borderId="1" xfId="87" applyFont="1" applyFill="1" applyBorder="1" applyAlignment="1">
      <alignment horizontal="center" vertical="center"/>
    </xf>
    <xf numFmtId="175" fontId="4" fillId="0" borderId="5" xfId="0" applyNumberFormat="1" applyFont="1" applyBorder="1" applyAlignment="1">
      <alignment vertical="center"/>
    </xf>
    <xf numFmtId="1" fontId="3" fillId="0" borderId="7" xfId="0" applyNumberFormat="1" applyFont="1" applyBorder="1" applyAlignment="1">
      <alignment vertical="center"/>
    </xf>
    <xf numFmtId="175" fontId="3" fillId="0" borderId="14" xfId="0" applyNumberFormat="1" applyFont="1" applyBorder="1" applyAlignment="1">
      <alignment vertical="center"/>
    </xf>
    <xf numFmtId="165" fontId="17" fillId="0" borderId="0" xfId="3" applyFont="1" applyFill="1" applyAlignment="1">
      <alignment horizontal="center" vertical="center"/>
    </xf>
    <xf numFmtId="165" fontId="15" fillId="0" borderId="0" xfId="3" applyFont="1" applyFill="1" applyAlignment="1">
      <alignment horizontal="center" vertical="center"/>
    </xf>
    <xf numFmtId="165" fontId="11" fillId="0" borderId="0" xfId="3" applyFont="1" applyAlignment="1">
      <alignment vertical="center"/>
    </xf>
    <xf numFmtId="43" fontId="13" fillId="0" borderId="0" xfId="0" applyNumberFormat="1" applyFont="1" applyAlignment="1">
      <alignment vertical="center"/>
    </xf>
    <xf numFmtId="43" fontId="22" fillId="0" borderId="0" xfId="0" applyNumberFormat="1" applyFont="1" applyAlignment="1">
      <alignment vertical="center"/>
    </xf>
    <xf numFmtId="9" fontId="13" fillId="0" borderId="0" xfId="46" applyFont="1" applyAlignment="1">
      <alignment vertical="center"/>
    </xf>
    <xf numFmtId="43" fontId="34" fillId="0" borderId="0" xfId="0" applyNumberFormat="1" applyFont="1" applyAlignment="1">
      <alignment vertical="center"/>
    </xf>
    <xf numFmtId="0" fontId="0" fillId="0" borderId="0" xfId="0" applyAlignment="1">
      <alignment vertical="center"/>
    </xf>
    <xf numFmtId="43" fontId="11" fillId="0" borderId="0" xfId="0" applyNumberFormat="1" applyFont="1" applyAlignment="1">
      <alignment vertical="center"/>
    </xf>
    <xf numFmtId="165" fontId="11" fillId="0" borderId="0" xfId="2" applyFont="1" applyAlignment="1">
      <alignment vertical="center"/>
    </xf>
    <xf numFmtId="168" fontId="35" fillId="0" borderId="0" xfId="19" applyNumberFormat="1" applyFont="1" applyBorder="1" applyAlignment="1">
      <alignment vertical="center"/>
    </xf>
    <xf numFmtId="168" fontId="35" fillId="0" borderId="0" xfId="21" applyNumberFormat="1" applyFont="1" applyBorder="1" applyAlignment="1">
      <alignment vertical="center"/>
    </xf>
    <xf numFmtId="165" fontId="0" fillId="0" borderId="0" xfId="2" applyFont="1"/>
    <xf numFmtId="165" fontId="23" fillId="4" borderId="0" xfId="2" applyFont="1" applyFill="1" applyAlignment="1">
      <alignment vertical="center"/>
    </xf>
    <xf numFmtId="43" fontId="0" fillId="0" borderId="0" xfId="0" applyNumberFormat="1"/>
    <xf numFmtId="183" fontId="30" fillId="0" borderId="1" xfId="2" applyNumberFormat="1" applyFont="1" applyFill="1" applyBorder="1"/>
    <xf numFmtId="0" fontId="31" fillId="0" borderId="0" xfId="0" applyFont="1" applyAlignment="1">
      <alignment horizontal="center"/>
    </xf>
    <xf numFmtId="0" fontId="32" fillId="0" borderId="0" xfId="0" applyFont="1" applyAlignment="1">
      <alignment horizontal="center" vertical="center"/>
    </xf>
    <xf numFmtId="1" fontId="21" fillId="0" borderId="7" xfId="0" applyNumberFormat="1" applyFont="1" applyBorder="1" applyAlignment="1">
      <alignment horizontal="center" vertical="center"/>
    </xf>
    <xf numFmtId="1" fontId="21" fillId="0" borderId="14" xfId="0" applyNumberFormat="1" applyFont="1" applyBorder="1" applyAlignment="1">
      <alignment horizontal="center" vertical="center"/>
    </xf>
    <xf numFmtId="0" fontId="31" fillId="0" borderId="0" xfId="0" applyFont="1" applyAlignment="1">
      <alignment horizontal="center" vertical="center"/>
    </xf>
    <xf numFmtId="1" fontId="3" fillId="0" borderId="7" xfId="0" applyNumberFormat="1" applyFont="1" applyBorder="1" applyAlignment="1">
      <alignment horizontal="center" vertical="center"/>
    </xf>
    <xf numFmtId="1" fontId="3" fillId="0" borderId="14" xfId="0" applyNumberFormat="1" applyFont="1" applyBorder="1" applyAlignment="1">
      <alignment horizontal="center" vertical="center"/>
    </xf>
  </cellXfs>
  <cellStyles count="91">
    <cellStyle name="Comma" xfId="2" builtinId="3"/>
    <cellStyle name="Currency" xfId="19" builtinId="4"/>
    <cellStyle name="Euro" xfId="1" xr:uid="{00000000-0005-0000-0000-000000000000}"/>
    <cellStyle name="Excel Built-in Normal" xfId="48" xr:uid="{E1FEC46E-BC58-4119-9F69-21CB7717BCD3}"/>
    <cellStyle name="Millares [0] 10" xfId="72" xr:uid="{90199966-DE26-4D37-AAB7-9A74C79C6695}"/>
    <cellStyle name="Millares [0] 2" xfId="53" xr:uid="{7795AA60-6C72-4635-96FD-F0736CCF08E9}"/>
    <cellStyle name="Millares [0] 2 2" xfId="76" xr:uid="{BBC12E51-248D-490B-B585-9D3DE5CA4BFC}"/>
    <cellStyle name="Millares [0] 3" xfId="61" xr:uid="{454AB42C-8C19-455E-8402-AB22BA9DE6A1}"/>
    <cellStyle name="Millares [0] 3 2" xfId="58" xr:uid="{750EF33D-DB6C-4D3A-B30D-A8BA370D20D6}"/>
    <cellStyle name="Millares [0] 4" xfId="81" xr:uid="{EF9DC10D-6F21-44EC-9F9B-6254C98F3A0B}"/>
    <cellStyle name="Millares 10" xfId="3" xr:uid="{00000000-0005-0000-0000-000002000000}"/>
    <cellStyle name="Millares 10 2" xfId="4" xr:uid="{00000000-0005-0000-0000-000003000000}"/>
    <cellStyle name="Millares 2" xfId="5" xr:uid="{00000000-0005-0000-0000-000004000000}"/>
    <cellStyle name="Millares 2 2" xfId="6" xr:uid="{00000000-0005-0000-0000-000005000000}"/>
    <cellStyle name="Millares 2 2 2" xfId="7" xr:uid="{00000000-0005-0000-0000-000006000000}"/>
    <cellStyle name="Millares 2 2 4 2 2" xfId="63" xr:uid="{714EF02E-A271-4265-A46D-4A3FF8B3BD1D}"/>
    <cellStyle name="Millares 2 3" xfId="8" xr:uid="{00000000-0005-0000-0000-000007000000}"/>
    <cellStyle name="Millares 2 4" xfId="54" xr:uid="{1FBF5E25-4060-441A-983A-A65AD48B92AF}"/>
    <cellStyle name="Millares 2 5" xfId="9" xr:uid="{00000000-0005-0000-0000-000008000000}"/>
    <cellStyle name="Millares 3" xfId="10" xr:uid="{00000000-0005-0000-0000-000009000000}"/>
    <cellStyle name="Millares 3 2" xfId="11" xr:uid="{00000000-0005-0000-0000-00000A000000}"/>
    <cellStyle name="Millares 3 2 2" xfId="12" xr:uid="{00000000-0005-0000-0000-00000B000000}"/>
    <cellStyle name="Millares 3 2 2 2" xfId="73" xr:uid="{1AEE4AC2-E4C4-4E8E-A2D5-4684372AFAAB}"/>
    <cellStyle name="Millares 3 2 3" xfId="64" xr:uid="{3DFB71F7-E76A-495F-8E66-D254248C147E}"/>
    <cellStyle name="Millares 3 2 4" xfId="13" xr:uid="{00000000-0005-0000-0000-00000C000000}"/>
    <cellStyle name="Millares 3 3" xfId="14" xr:uid="{00000000-0005-0000-0000-00000D000000}"/>
    <cellStyle name="Millares 4" xfId="15" xr:uid="{00000000-0005-0000-0000-00000E000000}"/>
    <cellStyle name="Millares 4 2" xfId="16" xr:uid="{00000000-0005-0000-0000-00000F000000}"/>
    <cellStyle name="Millares 4 3" xfId="17" xr:uid="{00000000-0005-0000-0000-000010000000}"/>
    <cellStyle name="Millares 5" xfId="55" xr:uid="{65788FBD-BF4B-4C3A-BD5E-549A7FDFF0FC}"/>
    <cellStyle name="Millares 5 2" xfId="78" xr:uid="{47985504-27F7-4A40-A75D-7E8B7E33A751}"/>
    <cellStyle name="Millares 6" xfId="18" xr:uid="{00000000-0005-0000-0000-000011000000}"/>
    <cellStyle name="Millares 71" xfId="71" xr:uid="{AB31E325-F776-4620-9CDA-9AEDE124773A}"/>
    <cellStyle name="Moneda 10" xfId="20" xr:uid="{00000000-0005-0000-0000-000013000000}"/>
    <cellStyle name="Moneda 10 2" xfId="21" xr:uid="{00000000-0005-0000-0000-000014000000}"/>
    <cellStyle name="Moneda 11 2" xfId="84" xr:uid="{D3C44A7C-1C4E-4FBA-8930-CEDCA17EC7AB}"/>
    <cellStyle name="Moneda 2" xfId="22" xr:uid="{00000000-0005-0000-0000-000015000000}"/>
    <cellStyle name="Moneda 2 11" xfId="23" xr:uid="{00000000-0005-0000-0000-000016000000}"/>
    <cellStyle name="Moneda 2 17" xfId="82" xr:uid="{BBC0559A-2B3F-4CD5-9F76-D1AB114C445C}"/>
    <cellStyle name="Moneda 2 2" xfId="86" xr:uid="{E24297B8-4221-4203-B1E7-C3C886857ACB}"/>
    <cellStyle name="Moneda 3" xfId="24" xr:uid="{00000000-0005-0000-0000-000017000000}"/>
    <cellStyle name="Moneda 3 2" xfId="25" xr:uid="{00000000-0005-0000-0000-000018000000}"/>
    <cellStyle name="Moneda 3 3" xfId="77" xr:uid="{6165F350-FA5A-488D-8704-B7AC0CC3C20E}"/>
    <cellStyle name="Moneda 8" xfId="26" xr:uid="{00000000-0005-0000-0000-000019000000}"/>
    <cellStyle name="Normal" xfId="0" builtinId="0"/>
    <cellStyle name="Normal 10" xfId="57" xr:uid="{5BD1C570-77AC-4921-AB33-7AF423764F11}"/>
    <cellStyle name="Normal 10 3" xfId="83" xr:uid="{C84814F3-9CD5-4981-90CF-4FBE2A134215}"/>
    <cellStyle name="Normal 10 4 3 2" xfId="66" xr:uid="{60DEF4F6-C003-4D61-888F-560B617C4BE4}"/>
    <cellStyle name="Normal 15" xfId="27" xr:uid="{00000000-0005-0000-0000-00001B000000}"/>
    <cellStyle name="Normal 19" xfId="28" xr:uid="{00000000-0005-0000-0000-00001C000000}"/>
    <cellStyle name="Normal 19 2" xfId="29" xr:uid="{00000000-0005-0000-0000-00001D000000}"/>
    <cellStyle name="Normal 2" xfId="30" xr:uid="{00000000-0005-0000-0000-00001E000000}"/>
    <cellStyle name="Normal 2 10 2" xfId="75" xr:uid="{3E25F11B-FEA2-4B0A-81C8-81C76E139FA6}"/>
    <cellStyle name="Normal 2 2" xfId="31" xr:uid="{00000000-0005-0000-0000-00001F000000}"/>
    <cellStyle name="Normal 2 2 2" xfId="32" xr:uid="{00000000-0005-0000-0000-000020000000}"/>
    <cellStyle name="Normal 2 2 2 2" xfId="50" xr:uid="{5E519221-69AE-4017-9179-1FCA2B5ECD01}"/>
    <cellStyle name="Normal 2 2 3" xfId="33" xr:uid="{00000000-0005-0000-0000-000021000000}"/>
    <cellStyle name="Normal 2 2 4" xfId="49" xr:uid="{DDC7851A-821C-4770-9354-10B622EDABBA}"/>
    <cellStyle name="Normal 2 3" xfId="51" xr:uid="{270A4EDB-D7B3-4667-B151-BFA059A44CBB}"/>
    <cellStyle name="Normal 2 3 2" xfId="88" xr:uid="{A69B8AAF-472B-45B1-8860-1E6F8D9B5826}"/>
    <cellStyle name="Normal 2 4" xfId="65" xr:uid="{85AF7110-1B40-4DBB-89AD-3DB0CF9EA787}"/>
    <cellStyle name="Normal 3" xfId="34" xr:uid="{00000000-0005-0000-0000-000022000000}"/>
    <cellStyle name="Normal 3 2" xfId="35" xr:uid="{00000000-0005-0000-0000-000023000000}"/>
    <cellStyle name="Normal 3 3" xfId="36" xr:uid="{00000000-0005-0000-0000-000024000000}"/>
    <cellStyle name="Normal 3 3 2" xfId="62" xr:uid="{CC9B312E-45DD-455C-9D03-D9981918E3FD}"/>
    <cellStyle name="Normal 3 7" xfId="90" xr:uid="{2367C90D-91D6-4F2C-9CE5-BC9C5378475C}"/>
    <cellStyle name="Normal 4" xfId="37" xr:uid="{00000000-0005-0000-0000-000025000000}"/>
    <cellStyle name="Normal 4 2" xfId="38" xr:uid="{00000000-0005-0000-0000-000026000000}"/>
    <cellStyle name="Normal 4 2 2" xfId="39" xr:uid="{00000000-0005-0000-0000-000027000000}"/>
    <cellStyle name="Normal 4 2 2 2" xfId="80" xr:uid="{DB6854AA-BA12-4987-93BD-44BC76F18245}"/>
    <cellStyle name="Normal 4 2 3" xfId="74" xr:uid="{B3134573-BFCE-4DB3-8B51-16CD642CEF7A}"/>
    <cellStyle name="Normal 5" xfId="40" xr:uid="{00000000-0005-0000-0000-000028000000}"/>
    <cellStyle name="Normal 5 2" xfId="41" xr:uid="{00000000-0005-0000-0000-000029000000}"/>
    <cellStyle name="Normal 5 3" xfId="42" xr:uid="{00000000-0005-0000-0000-00002A000000}"/>
    <cellStyle name="Normal 5 3 2" xfId="70" xr:uid="{718A7AEF-8511-49A6-855B-CD6F2BF141ED}"/>
    <cellStyle name="Normal 6" xfId="43" xr:uid="{00000000-0005-0000-0000-00002B000000}"/>
    <cellStyle name="Normal 6 2" xfId="56" xr:uid="{387D62BC-CBFF-4D74-B872-5AE9DFDC2CED}"/>
    <cellStyle name="Normal 7" xfId="44" xr:uid="{00000000-0005-0000-0000-00002C000000}"/>
    <cellStyle name="Normal 9 2" xfId="45" xr:uid="{00000000-0005-0000-0000-00002D000000}"/>
    <cellStyle name="Normal 9 2 2" xfId="69" xr:uid="{955D5B19-ADF8-4E7A-AD29-9BFD63F59E55}"/>
    <cellStyle name="Normal 9 3" xfId="68" xr:uid="{1889B6B9-A7A4-4589-B4AB-15BBAEBE42DE}"/>
    <cellStyle name="Percent" xfId="46" builtinId="5"/>
    <cellStyle name="Porcentaje 15" xfId="87" xr:uid="{CD01267F-08A4-4E4F-B18E-7BF0CADD0F19}"/>
    <cellStyle name="Porcentaje 2" xfId="52" xr:uid="{E976AA1E-E136-4D94-A064-34ADD013815C}"/>
    <cellStyle name="Porcentaje 2 2" xfId="89" xr:uid="{1C685A5A-72D3-45CD-A8BB-44B437C636E6}"/>
    <cellStyle name="Porcentaje 3" xfId="60" xr:uid="{46781EFA-98F6-4DC1-BB51-00470974A1FF}"/>
    <cellStyle name="Porcentaje 3 2" xfId="59" xr:uid="{A2481A0A-FCA2-4110-AEF2-CBF7ADE68041}"/>
    <cellStyle name="Porcentaje 3 2 2" xfId="85" xr:uid="{8FC96738-2366-4316-B16D-8C1DAF1A01F2}"/>
    <cellStyle name="Porcentaje 4" xfId="79" xr:uid="{B839912C-634B-4B86-8CFA-421C19982DC9}"/>
    <cellStyle name="Porcentaje 4 2" xfId="67" xr:uid="{BAE7859F-A2C1-4978-A09F-A46C52036DF6}"/>
    <cellStyle name="Porcentual 2" xfId="47" xr:uid="{00000000-0005-0000-0000-000030000000}"/>
  </cellStyles>
  <dxfs count="0"/>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1.xml"/><Relationship Id="rId21" Type="http://schemas.openxmlformats.org/officeDocument/2006/relationships/externalLink" Target="externalLinks/externalLink15.xml"/><Relationship Id="rId63" Type="http://schemas.openxmlformats.org/officeDocument/2006/relationships/externalLink" Target="externalLinks/externalLink57.xml"/><Relationship Id="rId159" Type="http://schemas.openxmlformats.org/officeDocument/2006/relationships/externalLink" Target="externalLinks/externalLink153.xml"/><Relationship Id="rId170" Type="http://schemas.openxmlformats.org/officeDocument/2006/relationships/externalLink" Target="externalLinks/externalLink164.xml"/><Relationship Id="rId226" Type="http://schemas.openxmlformats.org/officeDocument/2006/relationships/externalLink" Target="externalLinks/externalLink220.xml"/><Relationship Id="rId268" Type="http://schemas.openxmlformats.org/officeDocument/2006/relationships/sharedStrings" Target="sharedStrings.xml"/><Relationship Id="rId11" Type="http://schemas.openxmlformats.org/officeDocument/2006/relationships/externalLink" Target="externalLinks/externalLink5.xml"/><Relationship Id="rId32" Type="http://schemas.openxmlformats.org/officeDocument/2006/relationships/externalLink" Target="externalLinks/externalLink26.xml"/><Relationship Id="rId53" Type="http://schemas.openxmlformats.org/officeDocument/2006/relationships/externalLink" Target="externalLinks/externalLink47.xml"/><Relationship Id="rId74" Type="http://schemas.openxmlformats.org/officeDocument/2006/relationships/externalLink" Target="externalLinks/externalLink68.xml"/><Relationship Id="rId128" Type="http://schemas.openxmlformats.org/officeDocument/2006/relationships/externalLink" Target="externalLinks/externalLink122.xml"/><Relationship Id="rId149" Type="http://schemas.openxmlformats.org/officeDocument/2006/relationships/externalLink" Target="externalLinks/externalLink143.xml"/><Relationship Id="rId5" Type="http://schemas.openxmlformats.org/officeDocument/2006/relationships/worksheet" Target="worksheets/sheet5.xml"/><Relationship Id="rId95" Type="http://schemas.openxmlformats.org/officeDocument/2006/relationships/externalLink" Target="externalLinks/externalLink89.xml"/><Relationship Id="rId160" Type="http://schemas.openxmlformats.org/officeDocument/2006/relationships/externalLink" Target="externalLinks/externalLink154.xml"/><Relationship Id="rId181" Type="http://schemas.openxmlformats.org/officeDocument/2006/relationships/externalLink" Target="externalLinks/externalLink175.xml"/><Relationship Id="rId216" Type="http://schemas.openxmlformats.org/officeDocument/2006/relationships/externalLink" Target="externalLinks/externalLink210.xml"/><Relationship Id="rId237" Type="http://schemas.openxmlformats.org/officeDocument/2006/relationships/externalLink" Target="externalLinks/externalLink231.xml"/><Relationship Id="rId258" Type="http://schemas.openxmlformats.org/officeDocument/2006/relationships/externalLink" Target="externalLinks/externalLink252.xml"/><Relationship Id="rId22" Type="http://schemas.openxmlformats.org/officeDocument/2006/relationships/externalLink" Target="externalLinks/externalLink16.xml"/><Relationship Id="rId43" Type="http://schemas.openxmlformats.org/officeDocument/2006/relationships/externalLink" Target="externalLinks/externalLink37.xml"/><Relationship Id="rId64" Type="http://schemas.openxmlformats.org/officeDocument/2006/relationships/externalLink" Target="externalLinks/externalLink58.xml"/><Relationship Id="rId118" Type="http://schemas.openxmlformats.org/officeDocument/2006/relationships/externalLink" Target="externalLinks/externalLink112.xml"/><Relationship Id="rId139" Type="http://schemas.openxmlformats.org/officeDocument/2006/relationships/externalLink" Target="externalLinks/externalLink133.xml"/><Relationship Id="rId85" Type="http://schemas.openxmlformats.org/officeDocument/2006/relationships/externalLink" Target="externalLinks/externalLink79.xml"/><Relationship Id="rId150" Type="http://schemas.openxmlformats.org/officeDocument/2006/relationships/externalLink" Target="externalLinks/externalLink144.xml"/><Relationship Id="rId171" Type="http://schemas.openxmlformats.org/officeDocument/2006/relationships/externalLink" Target="externalLinks/externalLink165.xml"/><Relationship Id="rId192" Type="http://schemas.openxmlformats.org/officeDocument/2006/relationships/externalLink" Target="externalLinks/externalLink186.xml"/><Relationship Id="rId206" Type="http://schemas.openxmlformats.org/officeDocument/2006/relationships/externalLink" Target="externalLinks/externalLink200.xml"/><Relationship Id="rId227" Type="http://schemas.openxmlformats.org/officeDocument/2006/relationships/externalLink" Target="externalLinks/externalLink221.xml"/><Relationship Id="rId248" Type="http://schemas.openxmlformats.org/officeDocument/2006/relationships/externalLink" Target="externalLinks/externalLink242.xml"/><Relationship Id="rId269" Type="http://schemas.openxmlformats.org/officeDocument/2006/relationships/calcChain" Target="calcChain.xml"/><Relationship Id="rId12" Type="http://schemas.openxmlformats.org/officeDocument/2006/relationships/externalLink" Target="externalLinks/externalLink6.xml"/><Relationship Id="rId33" Type="http://schemas.openxmlformats.org/officeDocument/2006/relationships/externalLink" Target="externalLinks/externalLink27.xml"/><Relationship Id="rId108" Type="http://schemas.openxmlformats.org/officeDocument/2006/relationships/externalLink" Target="externalLinks/externalLink102.xml"/><Relationship Id="rId129" Type="http://schemas.openxmlformats.org/officeDocument/2006/relationships/externalLink" Target="externalLinks/externalLink123.xml"/><Relationship Id="rId54" Type="http://schemas.openxmlformats.org/officeDocument/2006/relationships/externalLink" Target="externalLinks/externalLink48.xml"/><Relationship Id="rId75" Type="http://schemas.openxmlformats.org/officeDocument/2006/relationships/externalLink" Target="externalLinks/externalLink69.xml"/><Relationship Id="rId96" Type="http://schemas.openxmlformats.org/officeDocument/2006/relationships/externalLink" Target="externalLinks/externalLink90.xml"/><Relationship Id="rId140" Type="http://schemas.openxmlformats.org/officeDocument/2006/relationships/externalLink" Target="externalLinks/externalLink134.xml"/><Relationship Id="rId161" Type="http://schemas.openxmlformats.org/officeDocument/2006/relationships/externalLink" Target="externalLinks/externalLink155.xml"/><Relationship Id="rId182" Type="http://schemas.openxmlformats.org/officeDocument/2006/relationships/externalLink" Target="externalLinks/externalLink176.xml"/><Relationship Id="rId217" Type="http://schemas.openxmlformats.org/officeDocument/2006/relationships/externalLink" Target="externalLinks/externalLink211.xml"/><Relationship Id="rId6" Type="http://schemas.openxmlformats.org/officeDocument/2006/relationships/worksheet" Target="worksheets/sheet6.xml"/><Relationship Id="rId238" Type="http://schemas.openxmlformats.org/officeDocument/2006/relationships/externalLink" Target="externalLinks/externalLink232.xml"/><Relationship Id="rId259" Type="http://schemas.openxmlformats.org/officeDocument/2006/relationships/externalLink" Target="externalLinks/externalLink253.xml"/><Relationship Id="rId23" Type="http://schemas.openxmlformats.org/officeDocument/2006/relationships/externalLink" Target="externalLinks/externalLink17.xml"/><Relationship Id="rId119" Type="http://schemas.openxmlformats.org/officeDocument/2006/relationships/externalLink" Target="externalLinks/externalLink113.xml"/><Relationship Id="rId44" Type="http://schemas.openxmlformats.org/officeDocument/2006/relationships/externalLink" Target="externalLinks/externalLink38.xml"/><Relationship Id="rId65" Type="http://schemas.openxmlformats.org/officeDocument/2006/relationships/externalLink" Target="externalLinks/externalLink59.xml"/><Relationship Id="rId86" Type="http://schemas.openxmlformats.org/officeDocument/2006/relationships/externalLink" Target="externalLinks/externalLink80.xml"/><Relationship Id="rId130" Type="http://schemas.openxmlformats.org/officeDocument/2006/relationships/externalLink" Target="externalLinks/externalLink124.xml"/><Relationship Id="rId151" Type="http://schemas.openxmlformats.org/officeDocument/2006/relationships/externalLink" Target="externalLinks/externalLink145.xml"/><Relationship Id="rId172" Type="http://schemas.openxmlformats.org/officeDocument/2006/relationships/externalLink" Target="externalLinks/externalLink166.xml"/><Relationship Id="rId193" Type="http://schemas.openxmlformats.org/officeDocument/2006/relationships/externalLink" Target="externalLinks/externalLink187.xml"/><Relationship Id="rId207" Type="http://schemas.openxmlformats.org/officeDocument/2006/relationships/externalLink" Target="externalLinks/externalLink201.xml"/><Relationship Id="rId228" Type="http://schemas.openxmlformats.org/officeDocument/2006/relationships/externalLink" Target="externalLinks/externalLink222.xml"/><Relationship Id="rId249" Type="http://schemas.openxmlformats.org/officeDocument/2006/relationships/externalLink" Target="externalLinks/externalLink243.xml"/><Relationship Id="rId13" Type="http://schemas.openxmlformats.org/officeDocument/2006/relationships/externalLink" Target="externalLinks/externalLink7.xml"/><Relationship Id="rId109" Type="http://schemas.openxmlformats.org/officeDocument/2006/relationships/externalLink" Target="externalLinks/externalLink103.xml"/><Relationship Id="rId260" Type="http://schemas.openxmlformats.org/officeDocument/2006/relationships/externalLink" Target="externalLinks/externalLink254.xml"/><Relationship Id="rId34" Type="http://schemas.openxmlformats.org/officeDocument/2006/relationships/externalLink" Target="externalLinks/externalLink28.xml"/><Relationship Id="rId55" Type="http://schemas.openxmlformats.org/officeDocument/2006/relationships/externalLink" Target="externalLinks/externalLink49.xml"/><Relationship Id="rId76" Type="http://schemas.openxmlformats.org/officeDocument/2006/relationships/externalLink" Target="externalLinks/externalLink70.xml"/><Relationship Id="rId97" Type="http://schemas.openxmlformats.org/officeDocument/2006/relationships/externalLink" Target="externalLinks/externalLink91.xml"/><Relationship Id="rId120" Type="http://schemas.openxmlformats.org/officeDocument/2006/relationships/externalLink" Target="externalLinks/externalLink114.xml"/><Relationship Id="rId141" Type="http://schemas.openxmlformats.org/officeDocument/2006/relationships/externalLink" Target="externalLinks/externalLink135.xml"/><Relationship Id="rId7" Type="http://schemas.openxmlformats.org/officeDocument/2006/relationships/externalLink" Target="externalLinks/externalLink1.xml"/><Relationship Id="rId162" Type="http://schemas.openxmlformats.org/officeDocument/2006/relationships/externalLink" Target="externalLinks/externalLink156.xml"/><Relationship Id="rId183" Type="http://schemas.openxmlformats.org/officeDocument/2006/relationships/externalLink" Target="externalLinks/externalLink177.xml"/><Relationship Id="rId218" Type="http://schemas.openxmlformats.org/officeDocument/2006/relationships/externalLink" Target="externalLinks/externalLink212.xml"/><Relationship Id="rId239" Type="http://schemas.openxmlformats.org/officeDocument/2006/relationships/externalLink" Target="externalLinks/externalLink233.xml"/><Relationship Id="rId250" Type="http://schemas.openxmlformats.org/officeDocument/2006/relationships/externalLink" Target="externalLinks/externalLink244.xml"/><Relationship Id="rId24" Type="http://schemas.openxmlformats.org/officeDocument/2006/relationships/externalLink" Target="externalLinks/externalLink18.xml"/><Relationship Id="rId45" Type="http://schemas.openxmlformats.org/officeDocument/2006/relationships/externalLink" Target="externalLinks/externalLink39.xml"/><Relationship Id="rId66" Type="http://schemas.openxmlformats.org/officeDocument/2006/relationships/externalLink" Target="externalLinks/externalLink60.xml"/><Relationship Id="rId87" Type="http://schemas.openxmlformats.org/officeDocument/2006/relationships/externalLink" Target="externalLinks/externalLink81.xml"/><Relationship Id="rId110" Type="http://schemas.openxmlformats.org/officeDocument/2006/relationships/externalLink" Target="externalLinks/externalLink104.xml"/><Relationship Id="rId131" Type="http://schemas.openxmlformats.org/officeDocument/2006/relationships/externalLink" Target="externalLinks/externalLink125.xml"/><Relationship Id="rId152" Type="http://schemas.openxmlformats.org/officeDocument/2006/relationships/externalLink" Target="externalLinks/externalLink146.xml"/><Relationship Id="rId173" Type="http://schemas.openxmlformats.org/officeDocument/2006/relationships/externalLink" Target="externalLinks/externalLink167.xml"/><Relationship Id="rId194" Type="http://schemas.openxmlformats.org/officeDocument/2006/relationships/externalLink" Target="externalLinks/externalLink188.xml"/><Relationship Id="rId208" Type="http://schemas.openxmlformats.org/officeDocument/2006/relationships/externalLink" Target="externalLinks/externalLink202.xml"/><Relationship Id="rId229" Type="http://schemas.openxmlformats.org/officeDocument/2006/relationships/externalLink" Target="externalLinks/externalLink223.xml"/><Relationship Id="rId240" Type="http://schemas.openxmlformats.org/officeDocument/2006/relationships/externalLink" Target="externalLinks/externalLink234.xml"/><Relationship Id="rId261" Type="http://schemas.openxmlformats.org/officeDocument/2006/relationships/externalLink" Target="externalLinks/externalLink255.xml"/><Relationship Id="rId14" Type="http://schemas.openxmlformats.org/officeDocument/2006/relationships/externalLink" Target="externalLinks/externalLink8.xml"/><Relationship Id="rId35" Type="http://schemas.openxmlformats.org/officeDocument/2006/relationships/externalLink" Target="externalLinks/externalLink29.xml"/><Relationship Id="rId56" Type="http://schemas.openxmlformats.org/officeDocument/2006/relationships/externalLink" Target="externalLinks/externalLink50.xml"/><Relationship Id="rId77" Type="http://schemas.openxmlformats.org/officeDocument/2006/relationships/externalLink" Target="externalLinks/externalLink71.xml"/><Relationship Id="rId100" Type="http://schemas.openxmlformats.org/officeDocument/2006/relationships/externalLink" Target="externalLinks/externalLink94.xml"/><Relationship Id="rId8" Type="http://schemas.openxmlformats.org/officeDocument/2006/relationships/externalLink" Target="externalLinks/externalLink2.xml"/><Relationship Id="rId98" Type="http://schemas.openxmlformats.org/officeDocument/2006/relationships/externalLink" Target="externalLinks/externalLink92.xml"/><Relationship Id="rId121" Type="http://schemas.openxmlformats.org/officeDocument/2006/relationships/externalLink" Target="externalLinks/externalLink115.xml"/><Relationship Id="rId142" Type="http://schemas.openxmlformats.org/officeDocument/2006/relationships/externalLink" Target="externalLinks/externalLink136.xml"/><Relationship Id="rId163" Type="http://schemas.openxmlformats.org/officeDocument/2006/relationships/externalLink" Target="externalLinks/externalLink157.xml"/><Relationship Id="rId184" Type="http://schemas.openxmlformats.org/officeDocument/2006/relationships/externalLink" Target="externalLinks/externalLink178.xml"/><Relationship Id="rId219" Type="http://schemas.openxmlformats.org/officeDocument/2006/relationships/externalLink" Target="externalLinks/externalLink213.xml"/><Relationship Id="rId230" Type="http://schemas.openxmlformats.org/officeDocument/2006/relationships/externalLink" Target="externalLinks/externalLink224.xml"/><Relationship Id="rId251" Type="http://schemas.openxmlformats.org/officeDocument/2006/relationships/externalLink" Target="externalLinks/externalLink245.xml"/><Relationship Id="rId25" Type="http://schemas.openxmlformats.org/officeDocument/2006/relationships/externalLink" Target="externalLinks/externalLink19.xml"/><Relationship Id="rId46" Type="http://schemas.openxmlformats.org/officeDocument/2006/relationships/externalLink" Target="externalLinks/externalLink40.xml"/><Relationship Id="rId67" Type="http://schemas.openxmlformats.org/officeDocument/2006/relationships/externalLink" Target="externalLinks/externalLink61.xml"/><Relationship Id="rId88" Type="http://schemas.openxmlformats.org/officeDocument/2006/relationships/externalLink" Target="externalLinks/externalLink82.xml"/><Relationship Id="rId111" Type="http://schemas.openxmlformats.org/officeDocument/2006/relationships/externalLink" Target="externalLinks/externalLink105.xml"/><Relationship Id="rId132" Type="http://schemas.openxmlformats.org/officeDocument/2006/relationships/externalLink" Target="externalLinks/externalLink126.xml"/><Relationship Id="rId153" Type="http://schemas.openxmlformats.org/officeDocument/2006/relationships/externalLink" Target="externalLinks/externalLink147.xml"/><Relationship Id="rId174" Type="http://schemas.openxmlformats.org/officeDocument/2006/relationships/externalLink" Target="externalLinks/externalLink168.xml"/><Relationship Id="rId195" Type="http://schemas.openxmlformats.org/officeDocument/2006/relationships/externalLink" Target="externalLinks/externalLink189.xml"/><Relationship Id="rId209" Type="http://schemas.openxmlformats.org/officeDocument/2006/relationships/externalLink" Target="externalLinks/externalLink203.xml"/><Relationship Id="rId220" Type="http://schemas.openxmlformats.org/officeDocument/2006/relationships/externalLink" Target="externalLinks/externalLink214.xml"/><Relationship Id="rId241" Type="http://schemas.openxmlformats.org/officeDocument/2006/relationships/externalLink" Target="externalLinks/externalLink235.xml"/><Relationship Id="rId15" Type="http://schemas.openxmlformats.org/officeDocument/2006/relationships/externalLink" Target="externalLinks/externalLink9.xml"/><Relationship Id="rId36" Type="http://schemas.openxmlformats.org/officeDocument/2006/relationships/externalLink" Target="externalLinks/externalLink30.xml"/><Relationship Id="rId57" Type="http://schemas.openxmlformats.org/officeDocument/2006/relationships/externalLink" Target="externalLinks/externalLink51.xml"/><Relationship Id="rId262" Type="http://schemas.openxmlformats.org/officeDocument/2006/relationships/externalLink" Target="externalLinks/externalLink256.xml"/><Relationship Id="rId78" Type="http://schemas.openxmlformats.org/officeDocument/2006/relationships/externalLink" Target="externalLinks/externalLink72.xml"/><Relationship Id="rId99" Type="http://schemas.openxmlformats.org/officeDocument/2006/relationships/externalLink" Target="externalLinks/externalLink93.xml"/><Relationship Id="rId101" Type="http://schemas.openxmlformats.org/officeDocument/2006/relationships/externalLink" Target="externalLinks/externalLink95.xml"/><Relationship Id="rId122" Type="http://schemas.openxmlformats.org/officeDocument/2006/relationships/externalLink" Target="externalLinks/externalLink116.xml"/><Relationship Id="rId143" Type="http://schemas.openxmlformats.org/officeDocument/2006/relationships/externalLink" Target="externalLinks/externalLink137.xml"/><Relationship Id="rId164" Type="http://schemas.openxmlformats.org/officeDocument/2006/relationships/externalLink" Target="externalLinks/externalLink158.xml"/><Relationship Id="rId185" Type="http://schemas.openxmlformats.org/officeDocument/2006/relationships/externalLink" Target="externalLinks/externalLink179.xml"/><Relationship Id="rId9" Type="http://schemas.openxmlformats.org/officeDocument/2006/relationships/externalLink" Target="externalLinks/externalLink3.xml"/><Relationship Id="rId210" Type="http://schemas.openxmlformats.org/officeDocument/2006/relationships/externalLink" Target="externalLinks/externalLink204.xml"/><Relationship Id="rId26" Type="http://schemas.openxmlformats.org/officeDocument/2006/relationships/externalLink" Target="externalLinks/externalLink20.xml"/><Relationship Id="rId231" Type="http://schemas.openxmlformats.org/officeDocument/2006/relationships/externalLink" Target="externalLinks/externalLink225.xml"/><Relationship Id="rId252" Type="http://schemas.openxmlformats.org/officeDocument/2006/relationships/externalLink" Target="externalLinks/externalLink246.xml"/><Relationship Id="rId47" Type="http://schemas.openxmlformats.org/officeDocument/2006/relationships/externalLink" Target="externalLinks/externalLink41.xml"/><Relationship Id="rId68" Type="http://schemas.openxmlformats.org/officeDocument/2006/relationships/externalLink" Target="externalLinks/externalLink62.xml"/><Relationship Id="rId89" Type="http://schemas.openxmlformats.org/officeDocument/2006/relationships/externalLink" Target="externalLinks/externalLink83.xml"/><Relationship Id="rId112" Type="http://schemas.openxmlformats.org/officeDocument/2006/relationships/externalLink" Target="externalLinks/externalLink106.xml"/><Relationship Id="rId133" Type="http://schemas.openxmlformats.org/officeDocument/2006/relationships/externalLink" Target="externalLinks/externalLink127.xml"/><Relationship Id="rId154" Type="http://schemas.openxmlformats.org/officeDocument/2006/relationships/externalLink" Target="externalLinks/externalLink148.xml"/><Relationship Id="rId175" Type="http://schemas.openxmlformats.org/officeDocument/2006/relationships/externalLink" Target="externalLinks/externalLink169.xml"/><Relationship Id="rId196" Type="http://schemas.openxmlformats.org/officeDocument/2006/relationships/externalLink" Target="externalLinks/externalLink190.xml"/><Relationship Id="rId200" Type="http://schemas.openxmlformats.org/officeDocument/2006/relationships/externalLink" Target="externalLinks/externalLink194.xml"/><Relationship Id="rId16" Type="http://schemas.openxmlformats.org/officeDocument/2006/relationships/externalLink" Target="externalLinks/externalLink10.xml"/><Relationship Id="rId221" Type="http://schemas.openxmlformats.org/officeDocument/2006/relationships/externalLink" Target="externalLinks/externalLink215.xml"/><Relationship Id="rId242" Type="http://schemas.openxmlformats.org/officeDocument/2006/relationships/externalLink" Target="externalLinks/externalLink236.xml"/><Relationship Id="rId263" Type="http://schemas.openxmlformats.org/officeDocument/2006/relationships/externalLink" Target="externalLinks/externalLink257.xml"/><Relationship Id="rId37" Type="http://schemas.openxmlformats.org/officeDocument/2006/relationships/externalLink" Target="externalLinks/externalLink31.xml"/><Relationship Id="rId58" Type="http://schemas.openxmlformats.org/officeDocument/2006/relationships/externalLink" Target="externalLinks/externalLink52.xml"/><Relationship Id="rId79" Type="http://schemas.openxmlformats.org/officeDocument/2006/relationships/externalLink" Target="externalLinks/externalLink73.xml"/><Relationship Id="rId102" Type="http://schemas.openxmlformats.org/officeDocument/2006/relationships/externalLink" Target="externalLinks/externalLink96.xml"/><Relationship Id="rId123" Type="http://schemas.openxmlformats.org/officeDocument/2006/relationships/externalLink" Target="externalLinks/externalLink117.xml"/><Relationship Id="rId144" Type="http://schemas.openxmlformats.org/officeDocument/2006/relationships/externalLink" Target="externalLinks/externalLink138.xml"/><Relationship Id="rId90" Type="http://schemas.openxmlformats.org/officeDocument/2006/relationships/externalLink" Target="externalLinks/externalLink84.xml"/><Relationship Id="rId165" Type="http://schemas.openxmlformats.org/officeDocument/2006/relationships/externalLink" Target="externalLinks/externalLink159.xml"/><Relationship Id="rId186" Type="http://schemas.openxmlformats.org/officeDocument/2006/relationships/externalLink" Target="externalLinks/externalLink180.xml"/><Relationship Id="rId211" Type="http://schemas.openxmlformats.org/officeDocument/2006/relationships/externalLink" Target="externalLinks/externalLink205.xml"/><Relationship Id="rId232" Type="http://schemas.openxmlformats.org/officeDocument/2006/relationships/externalLink" Target="externalLinks/externalLink226.xml"/><Relationship Id="rId253" Type="http://schemas.openxmlformats.org/officeDocument/2006/relationships/externalLink" Target="externalLinks/externalLink247.xml"/><Relationship Id="rId27" Type="http://schemas.openxmlformats.org/officeDocument/2006/relationships/externalLink" Target="externalLinks/externalLink21.xml"/><Relationship Id="rId48" Type="http://schemas.openxmlformats.org/officeDocument/2006/relationships/externalLink" Target="externalLinks/externalLink42.xml"/><Relationship Id="rId69" Type="http://schemas.openxmlformats.org/officeDocument/2006/relationships/externalLink" Target="externalLinks/externalLink63.xml"/><Relationship Id="rId113" Type="http://schemas.openxmlformats.org/officeDocument/2006/relationships/externalLink" Target="externalLinks/externalLink107.xml"/><Relationship Id="rId134" Type="http://schemas.openxmlformats.org/officeDocument/2006/relationships/externalLink" Target="externalLinks/externalLink128.xml"/><Relationship Id="rId80" Type="http://schemas.openxmlformats.org/officeDocument/2006/relationships/externalLink" Target="externalLinks/externalLink74.xml"/><Relationship Id="rId155" Type="http://schemas.openxmlformats.org/officeDocument/2006/relationships/externalLink" Target="externalLinks/externalLink149.xml"/><Relationship Id="rId176" Type="http://schemas.openxmlformats.org/officeDocument/2006/relationships/externalLink" Target="externalLinks/externalLink170.xml"/><Relationship Id="rId197" Type="http://schemas.openxmlformats.org/officeDocument/2006/relationships/externalLink" Target="externalLinks/externalLink191.xml"/><Relationship Id="rId201" Type="http://schemas.openxmlformats.org/officeDocument/2006/relationships/externalLink" Target="externalLinks/externalLink195.xml"/><Relationship Id="rId222" Type="http://schemas.openxmlformats.org/officeDocument/2006/relationships/externalLink" Target="externalLinks/externalLink216.xml"/><Relationship Id="rId243" Type="http://schemas.openxmlformats.org/officeDocument/2006/relationships/externalLink" Target="externalLinks/externalLink237.xml"/><Relationship Id="rId264" Type="http://schemas.openxmlformats.org/officeDocument/2006/relationships/externalLink" Target="externalLinks/externalLink258.xml"/><Relationship Id="rId17" Type="http://schemas.openxmlformats.org/officeDocument/2006/relationships/externalLink" Target="externalLinks/externalLink11.xml"/><Relationship Id="rId38" Type="http://schemas.openxmlformats.org/officeDocument/2006/relationships/externalLink" Target="externalLinks/externalLink32.xml"/><Relationship Id="rId59" Type="http://schemas.openxmlformats.org/officeDocument/2006/relationships/externalLink" Target="externalLinks/externalLink53.xml"/><Relationship Id="rId103" Type="http://schemas.openxmlformats.org/officeDocument/2006/relationships/externalLink" Target="externalLinks/externalLink97.xml"/><Relationship Id="rId124" Type="http://schemas.openxmlformats.org/officeDocument/2006/relationships/externalLink" Target="externalLinks/externalLink118.xml"/><Relationship Id="rId70" Type="http://schemas.openxmlformats.org/officeDocument/2006/relationships/externalLink" Target="externalLinks/externalLink64.xml"/><Relationship Id="rId91" Type="http://schemas.openxmlformats.org/officeDocument/2006/relationships/externalLink" Target="externalLinks/externalLink85.xml"/><Relationship Id="rId145" Type="http://schemas.openxmlformats.org/officeDocument/2006/relationships/externalLink" Target="externalLinks/externalLink139.xml"/><Relationship Id="rId166" Type="http://schemas.openxmlformats.org/officeDocument/2006/relationships/externalLink" Target="externalLinks/externalLink160.xml"/><Relationship Id="rId187" Type="http://schemas.openxmlformats.org/officeDocument/2006/relationships/externalLink" Target="externalLinks/externalLink181.xml"/><Relationship Id="rId1" Type="http://schemas.openxmlformats.org/officeDocument/2006/relationships/worksheet" Target="worksheets/sheet1.xml"/><Relationship Id="rId212" Type="http://schemas.openxmlformats.org/officeDocument/2006/relationships/externalLink" Target="externalLinks/externalLink206.xml"/><Relationship Id="rId233" Type="http://schemas.openxmlformats.org/officeDocument/2006/relationships/externalLink" Target="externalLinks/externalLink227.xml"/><Relationship Id="rId254" Type="http://schemas.openxmlformats.org/officeDocument/2006/relationships/externalLink" Target="externalLinks/externalLink248.xml"/><Relationship Id="rId28" Type="http://schemas.openxmlformats.org/officeDocument/2006/relationships/externalLink" Target="externalLinks/externalLink22.xml"/><Relationship Id="rId49" Type="http://schemas.openxmlformats.org/officeDocument/2006/relationships/externalLink" Target="externalLinks/externalLink43.xml"/><Relationship Id="rId114" Type="http://schemas.openxmlformats.org/officeDocument/2006/relationships/externalLink" Target="externalLinks/externalLink108.xml"/><Relationship Id="rId60" Type="http://schemas.openxmlformats.org/officeDocument/2006/relationships/externalLink" Target="externalLinks/externalLink54.xml"/><Relationship Id="rId81" Type="http://schemas.openxmlformats.org/officeDocument/2006/relationships/externalLink" Target="externalLinks/externalLink75.xml"/><Relationship Id="rId135" Type="http://schemas.openxmlformats.org/officeDocument/2006/relationships/externalLink" Target="externalLinks/externalLink129.xml"/><Relationship Id="rId156" Type="http://schemas.openxmlformats.org/officeDocument/2006/relationships/externalLink" Target="externalLinks/externalLink150.xml"/><Relationship Id="rId177" Type="http://schemas.openxmlformats.org/officeDocument/2006/relationships/externalLink" Target="externalLinks/externalLink171.xml"/><Relationship Id="rId198" Type="http://schemas.openxmlformats.org/officeDocument/2006/relationships/externalLink" Target="externalLinks/externalLink192.xml"/><Relationship Id="rId202" Type="http://schemas.openxmlformats.org/officeDocument/2006/relationships/externalLink" Target="externalLinks/externalLink196.xml"/><Relationship Id="rId223" Type="http://schemas.openxmlformats.org/officeDocument/2006/relationships/externalLink" Target="externalLinks/externalLink217.xml"/><Relationship Id="rId244" Type="http://schemas.openxmlformats.org/officeDocument/2006/relationships/externalLink" Target="externalLinks/externalLink238.xml"/><Relationship Id="rId18" Type="http://schemas.openxmlformats.org/officeDocument/2006/relationships/externalLink" Target="externalLinks/externalLink12.xml"/><Relationship Id="rId39" Type="http://schemas.openxmlformats.org/officeDocument/2006/relationships/externalLink" Target="externalLinks/externalLink33.xml"/><Relationship Id="rId265" Type="http://schemas.openxmlformats.org/officeDocument/2006/relationships/externalLink" Target="externalLinks/externalLink259.xml"/><Relationship Id="rId50" Type="http://schemas.openxmlformats.org/officeDocument/2006/relationships/externalLink" Target="externalLinks/externalLink44.xml"/><Relationship Id="rId104" Type="http://schemas.openxmlformats.org/officeDocument/2006/relationships/externalLink" Target="externalLinks/externalLink98.xml"/><Relationship Id="rId125" Type="http://schemas.openxmlformats.org/officeDocument/2006/relationships/externalLink" Target="externalLinks/externalLink119.xml"/><Relationship Id="rId146" Type="http://schemas.openxmlformats.org/officeDocument/2006/relationships/externalLink" Target="externalLinks/externalLink140.xml"/><Relationship Id="rId167" Type="http://schemas.openxmlformats.org/officeDocument/2006/relationships/externalLink" Target="externalLinks/externalLink161.xml"/><Relationship Id="rId188" Type="http://schemas.openxmlformats.org/officeDocument/2006/relationships/externalLink" Target="externalLinks/externalLink182.xml"/><Relationship Id="rId71" Type="http://schemas.openxmlformats.org/officeDocument/2006/relationships/externalLink" Target="externalLinks/externalLink65.xml"/><Relationship Id="rId92" Type="http://schemas.openxmlformats.org/officeDocument/2006/relationships/externalLink" Target="externalLinks/externalLink86.xml"/><Relationship Id="rId213" Type="http://schemas.openxmlformats.org/officeDocument/2006/relationships/externalLink" Target="externalLinks/externalLink207.xml"/><Relationship Id="rId234" Type="http://schemas.openxmlformats.org/officeDocument/2006/relationships/externalLink" Target="externalLinks/externalLink228.xml"/><Relationship Id="rId2" Type="http://schemas.openxmlformats.org/officeDocument/2006/relationships/worksheet" Target="worksheets/sheet2.xml"/><Relationship Id="rId29" Type="http://schemas.openxmlformats.org/officeDocument/2006/relationships/externalLink" Target="externalLinks/externalLink23.xml"/><Relationship Id="rId255" Type="http://schemas.openxmlformats.org/officeDocument/2006/relationships/externalLink" Target="externalLinks/externalLink249.xml"/><Relationship Id="rId40" Type="http://schemas.openxmlformats.org/officeDocument/2006/relationships/externalLink" Target="externalLinks/externalLink34.xml"/><Relationship Id="rId115" Type="http://schemas.openxmlformats.org/officeDocument/2006/relationships/externalLink" Target="externalLinks/externalLink109.xml"/><Relationship Id="rId136" Type="http://schemas.openxmlformats.org/officeDocument/2006/relationships/externalLink" Target="externalLinks/externalLink130.xml"/><Relationship Id="rId157" Type="http://schemas.openxmlformats.org/officeDocument/2006/relationships/externalLink" Target="externalLinks/externalLink151.xml"/><Relationship Id="rId178" Type="http://schemas.openxmlformats.org/officeDocument/2006/relationships/externalLink" Target="externalLinks/externalLink172.xml"/><Relationship Id="rId61" Type="http://schemas.openxmlformats.org/officeDocument/2006/relationships/externalLink" Target="externalLinks/externalLink55.xml"/><Relationship Id="rId82" Type="http://schemas.openxmlformats.org/officeDocument/2006/relationships/externalLink" Target="externalLinks/externalLink76.xml"/><Relationship Id="rId199" Type="http://schemas.openxmlformats.org/officeDocument/2006/relationships/externalLink" Target="externalLinks/externalLink193.xml"/><Relationship Id="rId203" Type="http://schemas.openxmlformats.org/officeDocument/2006/relationships/externalLink" Target="externalLinks/externalLink197.xml"/><Relationship Id="rId19" Type="http://schemas.openxmlformats.org/officeDocument/2006/relationships/externalLink" Target="externalLinks/externalLink13.xml"/><Relationship Id="rId224" Type="http://schemas.openxmlformats.org/officeDocument/2006/relationships/externalLink" Target="externalLinks/externalLink218.xml"/><Relationship Id="rId245" Type="http://schemas.openxmlformats.org/officeDocument/2006/relationships/externalLink" Target="externalLinks/externalLink239.xml"/><Relationship Id="rId266" Type="http://schemas.openxmlformats.org/officeDocument/2006/relationships/theme" Target="theme/theme1.xml"/><Relationship Id="rId30" Type="http://schemas.openxmlformats.org/officeDocument/2006/relationships/externalLink" Target="externalLinks/externalLink24.xml"/><Relationship Id="rId105" Type="http://schemas.openxmlformats.org/officeDocument/2006/relationships/externalLink" Target="externalLinks/externalLink99.xml"/><Relationship Id="rId126" Type="http://schemas.openxmlformats.org/officeDocument/2006/relationships/externalLink" Target="externalLinks/externalLink120.xml"/><Relationship Id="rId147" Type="http://schemas.openxmlformats.org/officeDocument/2006/relationships/externalLink" Target="externalLinks/externalLink141.xml"/><Relationship Id="rId168" Type="http://schemas.openxmlformats.org/officeDocument/2006/relationships/externalLink" Target="externalLinks/externalLink162.xml"/><Relationship Id="rId51" Type="http://schemas.openxmlformats.org/officeDocument/2006/relationships/externalLink" Target="externalLinks/externalLink45.xml"/><Relationship Id="rId72" Type="http://schemas.openxmlformats.org/officeDocument/2006/relationships/externalLink" Target="externalLinks/externalLink66.xml"/><Relationship Id="rId93" Type="http://schemas.openxmlformats.org/officeDocument/2006/relationships/externalLink" Target="externalLinks/externalLink87.xml"/><Relationship Id="rId189" Type="http://schemas.openxmlformats.org/officeDocument/2006/relationships/externalLink" Target="externalLinks/externalLink183.xml"/><Relationship Id="rId3" Type="http://schemas.openxmlformats.org/officeDocument/2006/relationships/worksheet" Target="worksheets/sheet3.xml"/><Relationship Id="rId214" Type="http://schemas.openxmlformats.org/officeDocument/2006/relationships/externalLink" Target="externalLinks/externalLink208.xml"/><Relationship Id="rId235" Type="http://schemas.openxmlformats.org/officeDocument/2006/relationships/externalLink" Target="externalLinks/externalLink229.xml"/><Relationship Id="rId256" Type="http://schemas.openxmlformats.org/officeDocument/2006/relationships/externalLink" Target="externalLinks/externalLink250.xml"/><Relationship Id="rId116" Type="http://schemas.openxmlformats.org/officeDocument/2006/relationships/externalLink" Target="externalLinks/externalLink110.xml"/><Relationship Id="rId137" Type="http://schemas.openxmlformats.org/officeDocument/2006/relationships/externalLink" Target="externalLinks/externalLink131.xml"/><Relationship Id="rId158" Type="http://schemas.openxmlformats.org/officeDocument/2006/relationships/externalLink" Target="externalLinks/externalLink152.xml"/><Relationship Id="rId20" Type="http://schemas.openxmlformats.org/officeDocument/2006/relationships/externalLink" Target="externalLinks/externalLink14.xml"/><Relationship Id="rId41" Type="http://schemas.openxmlformats.org/officeDocument/2006/relationships/externalLink" Target="externalLinks/externalLink35.xml"/><Relationship Id="rId62" Type="http://schemas.openxmlformats.org/officeDocument/2006/relationships/externalLink" Target="externalLinks/externalLink56.xml"/><Relationship Id="rId83" Type="http://schemas.openxmlformats.org/officeDocument/2006/relationships/externalLink" Target="externalLinks/externalLink77.xml"/><Relationship Id="rId179" Type="http://schemas.openxmlformats.org/officeDocument/2006/relationships/externalLink" Target="externalLinks/externalLink173.xml"/><Relationship Id="rId190" Type="http://schemas.openxmlformats.org/officeDocument/2006/relationships/externalLink" Target="externalLinks/externalLink184.xml"/><Relationship Id="rId204" Type="http://schemas.openxmlformats.org/officeDocument/2006/relationships/externalLink" Target="externalLinks/externalLink198.xml"/><Relationship Id="rId225" Type="http://schemas.openxmlformats.org/officeDocument/2006/relationships/externalLink" Target="externalLinks/externalLink219.xml"/><Relationship Id="rId246" Type="http://schemas.openxmlformats.org/officeDocument/2006/relationships/externalLink" Target="externalLinks/externalLink240.xml"/><Relationship Id="rId267" Type="http://schemas.openxmlformats.org/officeDocument/2006/relationships/styles" Target="styles.xml"/><Relationship Id="rId106" Type="http://schemas.openxmlformats.org/officeDocument/2006/relationships/externalLink" Target="externalLinks/externalLink100.xml"/><Relationship Id="rId127" Type="http://schemas.openxmlformats.org/officeDocument/2006/relationships/externalLink" Target="externalLinks/externalLink121.xml"/><Relationship Id="rId10" Type="http://schemas.openxmlformats.org/officeDocument/2006/relationships/externalLink" Target="externalLinks/externalLink4.xml"/><Relationship Id="rId31" Type="http://schemas.openxmlformats.org/officeDocument/2006/relationships/externalLink" Target="externalLinks/externalLink25.xml"/><Relationship Id="rId52" Type="http://schemas.openxmlformats.org/officeDocument/2006/relationships/externalLink" Target="externalLinks/externalLink46.xml"/><Relationship Id="rId73" Type="http://schemas.openxmlformats.org/officeDocument/2006/relationships/externalLink" Target="externalLinks/externalLink67.xml"/><Relationship Id="rId94" Type="http://schemas.openxmlformats.org/officeDocument/2006/relationships/externalLink" Target="externalLinks/externalLink88.xml"/><Relationship Id="rId148" Type="http://schemas.openxmlformats.org/officeDocument/2006/relationships/externalLink" Target="externalLinks/externalLink142.xml"/><Relationship Id="rId169" Type="http://schemas.openxmlformats.org/officeDocument/2006/relationships/externalLink" Target="externalLinks/externalLink163.xml"/><Relationship Id="rId4" Type="http://schemas.openxmlformats.org/officeDocument/2006/relationships/worksheet" Target="worksheets/sheet4.xml"/><Relationship Id="rId180" Type="http://schemas.openxmlformats.org/officeDocument/2006/relationships/externalLink" Target="externalLinks/externalLink174.xml"/><Relationship Id="rId215" Type="http://schemas.openxmlformats.org/officeDocument/2006/relationships/externalLink" Target="externalLinks/externalLink209.xml"/><Relationship Id="rId236" Type="http://schemas.openxmlformats.org/officeDocument/2006/relationships/externalLink" Target="externalLinks/externalLink230.xml"/><Relationship Id="rId257" Type="http://schemas.openxmlformats.org/officeDocument/2006/relationships/externalLink" Target="externalLinks/externalLink251.xml"/><Relationship Id="rId42" Type="http://schemas.openxmlformats.org/officeDocument/2006/relationships/externalLink" Target="externalLinks/externalLink36.xml"/><Relationship Id="rId84" Type="http://schemas.openxmlformats.org/officeDocument/2006/relationships/externalLink" Target="externalLinks/externalLink78.xml"/><Relationship Id="rId138" Type="http://schemas.openxmlformats.org/officeDocument/2006/relationships/externalLink" Target="externalLinks/externalLink132.xml"/><Relationship Id="rId191" Type="http://schemas.openxmlformats.org/officeDocument/2006/relationships/externalLink" Target="externalLinks/externalLink185.xml"/><Relationship Id="rId205" Type="http://schemas.openxmlformats.org/officeDocument/2006/relationships/externalLink" Target="externalLinks/externalLink199.xml"/><Relationship Id="rId247" Type="http://schemas.openxmlformats.org/officeDocument/2006/relationships/externalLink" Target="externalLinks/externalLink241.xml"/><Relationship Id="rId107" Type="http://schemas.openxmlformats.org/officeDocument/2006/relationships/externalLink" Target="externalLinks/externalLink10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hormanherrera\Downloads\Proyectos\datos%20felipe\WINDOWS\Escritorio\Juan%20Pablo%20II\WINDOWS\TEMP\Contrato%20SOP%20185-02%20FINAL\2%20YACOPI-GALAPAGOS\2%20%20YAC%20-%20GUAD%20PRESUP%20FINAL\CRONOGR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MSOFFICE\Excel\SIACE\EXCEL\PPTO98\JAGUA\JAGUA1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andrajanethmunozcastano\Documents\INVIAS%202020\Solicitud_estructuraci&#243;n_de_presupuestos_-_PROGRAMA_COLOMBIA_RURAL\Bah&#237;a%20Solano\PRESUPUESTOS-REV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sandrajanethmunozcastano\Documents\INVIAS%202020\Solicitud_estructuraci&#243;n_de_presupuestos_-_PROGRAMA_COLOMBIA_RURAL\Bah&#237;a%20Solano\aCCIDENTES%20DE%201995%20-%20199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C-001\c\WINDOWS\TEMP\MODELO-ACUEDUCTOXI.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C-001\c\WINDOWS\TEMP\MODELOSANMARCOS-V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sandrajanethmunozcastano\Documents\INVIAS%202020\Solicitud_estructuraci&#243;n_de_presupuestos_-_PROGRAMA_COLOMBIA_RURAL\Bah&#237;a%20Solano\AiuBPMarco98.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sandrajanethmunozcastano\Documents\INVIAS%202020\Solicitud_estructuraci&#243;n_de_presupuestos_-_PROGRAMA_COLOMBIA_RURAL\Bah&#237;a%20Solano\DensidSR(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Users\sandrajanethmunozcastano\Documents\INVIAS%202020\Solicitud_estructuraci&#243;n_de_presupuestos_-_PROGRAMA_COLOMBIA_RURAL\Bah&#237;a%20Solano\MDC2-2xls.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Javier_or_compa\zulma\Fin\Anexos\PRESUPUESTOS-REV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Asistente\c\Juan%20Diego\2004-17%20Puente%20El%20salado\Dise&#241;o\Memorias\Memoria%20de%20Conexiones\BARRA%20DE%20OJO.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Users\sandrajanethmunozcastano\Documents\INVIAS%202020\Solicitud_estructuraci&#243;n_de_presupuestos_-_PROGRAMA_COLOMBIA_RURAL\Bah&#237;a%20Solano\AiuBPMarco98"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Ger-proyect\COMPARTIDOS\GERENCIA\GEMP\AVEC\AVEC2000\Jupter3b.xls"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PPTO%20ADMINISTRATIVO%20137.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F:\Presupuesto%20T\TIERRA%20BUENA%20FACTIBILIDAD%2010.09.2004%2040%20CASAS%20264%20APARTAMENTOS%20(CD%2015.09.200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FS03CIB\USERS\Gestion%20VRM\INDICADO\Gesti&#243;n98\INDICADO\DATOS.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AFE\AFEDatabase%20v52.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Users\Gian%20Carlos\Documents\Puente%20el%20Embrujo\Documents%20and%20Settings\Gerencia%20Financiera\Mis%20documentos\Cuadros%20Sr.%20Oscar\Flujo-07-11%20(Operacion%20Calenturitas)-VALORACION.XLS" TargetMode="External"/></Relationships>
</file>

<file path=xl/externalLinks/_rels/externalLink19.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PC1\Compartida\Users\Laura\AppData\Local\Temp\SHARE\ESTIMA\P7020\PROYECTO\730\CAMBIOS\Z209.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PC%20VIEJO\D\Richi\Negocios\Cesar%20Villegas\An&#225;lisisAPU.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Users\sandrajanethmunozcastano\Documents\INVIAS%202020\Solicitud_estructuraci&#243;n_de_presupuestos_-_PROGRAMA_COLOMBIA_RURAL\Bah&#237;a%20Solano\PRESUPUESTO%20ESTADIO%201.2%20primera%20etapa.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Asistente\c\Juan%20Diego\2004-17%20Puente%20El%20salado\Dise&#241;o\Memorias\Memoria%20de%20Conexiones\Memoria%20de%20Conexiones\14-01Placa%20de%20base%20mala.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C:\AFE\Documents%20and%20Settings\RAUL%20ENDARA\My%20Documents\HLISA\LICITACI\1999\L-003-99\NEGOCIA\UNIT003.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FS03CIB\USERS\WINDOWS\TEMP\DATOS.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C:\AFE\AFEDatabase%20v1.xls" TargetMode="External"/></Relationships>
</file>

<file path=xl/externalLinks/_rels/externalLink27.xml.rels><?xml version="1.0" encoding="UTF-8" standalone="yes"?>
<Relationships xmlns="http://schemas.openxmlformats.org/package/2006/relationships"><Relationship Id="rId1" Type="http://schemas.microsoft.com/office/2006/relationships/xlExternalLinkPath/xlPathMissing" Target="PRESUPUESTO%20ALCA.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H:\descoles\Descole%20canal%20en%20concreto%202.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Opinzon\c\GRCESAR\OPTIMIZA\MODELO\Enedic00.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192.168.100.249\Intranet\Documents%20and%20Settings\crendon.HMV\Local%20Settings\Temporary%20Internet%20Files\OLK3\8599.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MESING\Carlos%20(C)\00-VALENCIA\Matadero\Definitivo\Lagunas%20Matadero.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192.168.24.13\TarifasCesar\Tarifas%20Esqu.Regional%2014%20Municipios%20Felipe\Tarifas%20ASTREA.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J:\CTO%20641%20UT%20MAS\MODIFICACIONES\ACTA%201.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Mis%20documentos/OBRAS/BANADIA/INFORMES/BANADIACD/1erINFORME.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C:\Servidor\publica\Documents%20and%20Settings\Ingenieria3\Escritorio\copia%20equipo%20pavilion\Mis%20documentos\MONICA\CVS\canal%20La%20granja\PROPUESTA%20ECOGESTAR%202.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C:\Users\sandrajanethmunozcastano\Documents\INVIAS%202020\Solicitud_estructuraci&#243;n_de_presupuestos_-_PROGRAMA_COLOMBIA_RURAL\Bah&#237;a%20Solano\GradBase1.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F:\Desktop\Proyectos\8.%20Guachucal\PRESUPUESTO%20GUACHUCAL.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G:\Users\Usuario\Google%20Drive\APU\presupuesto%20pintada%20alcaldia.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G:\Informacion\Downloads\Propuestas%201112\LP-004-2012-Barcazas\Propuestas\2011\Puerto%20E\Prop-Nando-LP-13.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A:\Mis%20documentos\Monteria\Mis%20im&#225;genes\documentos\PLANTA%20PUERTO.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C:\Users\sandrajanethmunozcastano\Documents\INVIAS%202020\Presupuestos\Bajo%20Baud&#243;\Facturacion%20Obras.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F:\OSCAR%20SILGADO\ASOREC\MUNICIPIOS\MARIA%20LA%20BAJA\2015\PARQUE\PROPUESTA%20PMI\PRUEBA1.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C:\Users\sandrajanethmunozcastano\Documents\INVIAS%202020\Solicitud_estructuraci&#243;n_de_presupuestos_-_PROGRAMA_COLOMBIA_RURAL\Bah&#237;a%20Solano\INF%20NOV-DIC_2.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C:\Users\sandrajanethmunozcastano\Documents\INVIAS%202020\Solicitud_estructuraci&#243;n_de_presupuestos_-_PROGRAMA_COLOMBIA_RURAL\Bah&#237;a%20Solano\GRADACIONA2.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G:\Informacion\Downloads\Users\carolina\Desktop\CONTRATOS%20ESCOOBY%202009\LICITACION\LP%20002%202009%20CONSTRUCCION%20DE%20CUATRO%20AULAS%20QUEBRADA%20DE%20YUCA\PRESUPUESTO%20AULA%20CONSTRUCCION%20DE%20CUATRO%20AULAS%20QUEBRADA%20DE%20YUCA.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F:\Users\dchaves\Desktop\NARI&#209;O\CONECTIVIDAD\EL%20EMPATE%20-%20LA%20UNION%20PR%2060+240%20al%20PR%2066+090\OBRA\BASE\PRESUPUESTO%20P.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Users\sandrajanethmunozcastano\Documents\INVIAS%202020\Solicitud_estructuraci&#243;n_de_presupuestos_-_PROGRAMA_COLOMBIA_RURAL\Bah&#237;a%20Solano\DIC-05-FEB-06.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Users\sandrajanethmunozcastano\Documents\INVIAS%202020\Solicitud_estructuraci&#243;n_de_presupuestos_-_PROGRAMA_COLOMBIA_RURAL\Bah&#237;a%20Solano\infabr98.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C:\AFE\La%20Jagua%202009%20Budget.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C:\Desktop\201409-C0022014-APUSDPS%20(CARUPAPOLIDEP)%20V1%20SEPARADO.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A:\Cunetas%20en%20el%20barrio%20la%20Granja\DNP\LETRINA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G:\Informacion\Downloads\Propuestas%201112\LP-004-2012-Barcazas\Documents%20and%20Settings\123\Mis%20documentos\MEMORIA\Memoria%201\Cerete-02\Pliegos\Mis%20documentos\Licitaciones\BOCCID.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Mis%20documentos/ALEX/TERMINAL/PROPUESTATERMINAL/PRECIOS%20TRANSITO.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Pc3\mis%20documentos\Mauricio%20cardona\presupuestos\COSTOS%20UNITARIOS%20monacho.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Servidor\documentos\Mis%20documentos%20ACUEDUCTO\Astrid%20Jacome\Documents%20and%20Settings\Luis%20J%20Ramirez\Mis%20documentos\Consorcio%20Cantalejo\Obra\Ppto\Obra\MatrizPpto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Estacion3\d\Mis%20documentos\CASA%20DE%20LA%20MUJER%202.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F:\Desktop\Gualmat&#225;n\PRESUPUESTO%20GUALMATAN%20V.2.1.xlsx"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HP\Documentos\MSOFFICE\Excel\SIACE\EXCEL\PPTO98\JAGUA\JAGUA198.XLS" TargetMode="External"/></Relationships>
</file>

<file path=xl/externalLinks/_rels/externalLink68.xml.rels><?xml version="1.0" encoding="UTF-8" standalone="yes"?>
<Relationships xmlns="http://schemas.openxmlformats.org/package/2006/relationships"><Relationship Id="rId1" Type="http://schemas.microsoft.com/office/2006/relationships/xlExternalLinkPath/xlPathMissing" Target="ObraAdicionalCesar.xls" TargetMode="External"/></Relationships>
</file>

<file path=xl/externalLinks/_rels/externalLink69.xml.rels><?xml version="1.0" encoding="UTF-8" standalone="yes"?>
<Relationships xmlns="http://schemas.openxmlformats.org/package/2006/relationships"><Relationship Id="rId1" Type="http://schemas.microsoft.com/office/2006/relationships/xlExternalLinkPath/xlPathMissing" Target="PRESUPUESTO-V7.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D:\Documents\HECTOR\HECTOR\OBRAS%202020\EDF%20SAS\QUIBDO\EL%20PI&#209;AL\PRESUPUESTO\PRESUPUESTO%20ULTIMO\PRESUPUESTO%20FINAL%20EJECUCION%20PIN&#771;AL.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C:\Users\lfuentes\AppData\Local\Temp\Rar$DI00.215\Calenturitas%202009%20budget-Meeting%2011-28-08.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C:\ZCSERVER1\TECNICO\PLANMIN\PLANES\PLANSEM\2000\TRIMES02\SEM23-00.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file:///C:\Documents%20and%20Settings\jcampo\Local%20Settings\Temporary%20Internet%20Files\Content.Outlook\VPM0S3T2\Calenturitas\recvd\2007-10-30%20Recvd%20from%20CIP%20as%20the%20latest%20version\2153_Cal_Model%202_ecmod_11_ver21%2023-July-07.xls?E5771321" TargetMode="External"/><Relationship Id="rId1" Type="http://schemas.openxmlformats.org/officeDocument/2006/relationships/externalLinkPath" Target="file:///\\E5771321\2153_Cal_Model%202_ecmod_11_ver21%2023-July-07.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C:\ZCSERVER1\TECNICO\PLANMIN\PLANES\PLANSEM\2000\TRIMES02\SEM25-00.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J:\Z.OTROS\OBRAS\ENGATIVA\MODIFICACIONES\MODIFICACI&#224;N%204\VILLA%20SAGRARIO%20LLUVIAS%20mod.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C:\AFE\Documents%20and%20Settings\PTilston\Local%20Settings\Temporary%20Internet%20Files\OLK335\ARC_MINE%20PLANNING\BUDGET%202006\BUDGET%20OCT02\Base%20Datos%20C_Andes%20Bug06%20OCT03%20(version%20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C:\AFE\Documents%20and%20Settings\Alfonso%20Lopez\Mis%20documentos\LA%20JAGUA\TEMPO\Alfonso\BUGJET_2005%20LJ%20REV%20ABRI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C:\AFE\Documents%20and%20Settings\gespitia\Configuraci&#243;n%20local\Archivos%20temporales%20de%20Internet\OLK1E\PSM%20AFE%20Cost%20Control%2007-31-06.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F:\PERSONAL\Dropbox\PRESP\DPS0202014\ANALISIS%20DE%20PRECIOS%20(Mao)%202014.xlsm"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C:\Users\sandrajanethmunozcastano\Documents\INVIAS%202020\Presupuestos\Bajo%20Baud&#243;\APU.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Mis%20documentos\BALANCE\resumen%20japon%20lluvias%202.7.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C:\AFE\Documents%20and%20Settings\Administrator\Desktop\2180_CAl%20&amp;%20CDJ%20Equipment\XL\EcMod\Option%2040_EX3600_789_LaJag\2153_Model%20100_LJ%20LOM_Ecmod_ver06.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C:\AFE\DOCUME~1\jcampo\LOCALS~1\Temp\Temporary%20Directory%201%20for%202153_Cal_Model%202_ecmod_11_ver20%2023-July-07.zip\2153_Cal_Model%202_ecmod_11_ver20%2023-July-07.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C:\AFE\Documents%20and%20Settings\rschmidt.CDJPRO\Local%20Settings\Temporary%20Internet%20Files\OLK1B4\CDJ%20Prodeco%20rail%20access%20Feb06%20ver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Edward\ELECTRICOS\Presupuesto%20modelo.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C:\marino\C\Documents%20and%20Settings\Hector%20Guerrero\Mis%20documentos\Licitaciones%20realizadas\Invias\INTER-Taraza-caucasia\DIFERGO\WINDOWS\TEMP\UNITARIO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G:\Informacion\Downloads\Documents%20and%20Settings\123\Mis%20documentos\MEMORIA\Cerete\Documents%20and%20Settings\123\Escritorio\ING.%20ELIONETH%20VARGAS\gradas%20san%20bernardo.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AFE\Documents%20and%20Settings\lchait\My%20Documents\LC_CDrive\columbianupdate\Pincer1806200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Bcastro\c\TEMP\INDICADO\DATOS.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J:\WINDOWS\TEMP\VILLA%20SAGRARIO%20NEGRAS%208.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D:\D:\Orlis%20Villafa&#241;e\Desktop\biblioteca\Archivos%20Montes\Propuesta%20Distrito%20Colegios\Propuesta\PROPUESTA%20FINAL%20MAYO%2028T.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C:\Hp-alexander\Documentos\winnt\perfiles\Co80097831\Mis%20documentos\Formatos\Presupuesto%20Da&#241;os%20Interinstitucionales1.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Users\HP\Downloads\PPTO%20ESTADIO%20C&#201;RTEGUI%20DEPORTIVO%2024-ENE-22%20V2.xlsm"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C:\AFE\DBWKF\Budget%20and%20Finance\2008%20Budget\Models\20070930%20Prodeco%20Calenturitas%20Valuation%20Model%20v6.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C:\AFE\Documents%20and%20Settings\CPhillips\Cerrejon\Models\Financial%20Model\Draft%208\Financial%20Model%20No%205%20-%2022MTPA-%20Rev%2008.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robles\Etapa%208B\Presup%20Robles%208B%20(sandoval).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F:\Listadoprecios200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G:\Informacion\Downloads\Documents%20and%20Settings\JAIRO%20MARTINEZ\MIS%20DOCUMENTOS%20JAIRO%20M\JAIRO%20MARTINEZ1\JOSO\EDIFICIO%20KALAIRA.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C:\Documents%20and%20Settings\lfuentes\Mis%20documentos\OBRAS%20CIVILES%20PRODECO%202004\mejoramiento%20y%20mantenimiento%20de%20vias\MANTENIMIENTO%20FUERZA%20TOTAL\Arreglo%20via%20LL-LJ.xls" TargetMode="External"/></Relationships>
</file>

<file path=xl/externalLinks/_rels/externalLink103.xml.rels><?xml version="1.0" encoding="UTF-8" standalone="yes"?>
<Relationships xmlns="http://schemas.openxmlformats.org/package/2006/relationships"><Relationship Id="rId1" Type="http://schemas.microsoft.com/office/2006/relationships/xlExternalLinkPath/xlPathMissing" Target="Book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C:\AFE\TEMP\BUDGET%20FORM%202002.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C:\Documents%20and%20Settings\pcastro\Mis%20documentos\PRESUPUESTO%20CAL%20A&#209;O%202006\enrique\My%20Documents\geologia\costs%20and%20controls\Exploration%20Program%20Costs%20and%20meter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F:\Documents%20and%20Settings\ccastrod\Escritorio\PLANTILLAS\EJEMPLOS%20APUS\META\APUS_META_2013-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Mis%20documentos\Monteria\Mis%20im&#225;genes\documentos\PAVSA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92.168.0.1\Presupuesto\Mis%20documentos\IRF\PresupelectricosOct25-07.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A:\Letrina%20Unitario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C:\G.I%20VIRUS\PRESUPUESTO%20UNIDAD%20DEPORTIVA%20%20FINAL%20(Autoguardado).xls" TargetMode="External"/></Relationships>
</file>

<file path=xl/externalLinks/_rels/externalLink111.xml.rels><?xml version="1.0" encoding="UTF-8" standalone="yes"?>
<Relationships xmlns="http://schemas.openxmlformats.org/package/2006/relationships"><Relationship Id="rId1" Type="http://schemas.microsoft.com/office/2006/relationships/xlExternalLinkPath/xlPathMissing" Target="Evaluaci&#243;n%20Obra%20CD-DT-VAL-000-2007.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C:\Users\Gian%20Carlos\AppData\Local\Microsoft\Windows\Temporary%20Internet%20Files\Content.Outlook\KD237581\Estructura_APU_2011.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Ger-proyect\COMPARTIDOS\DOCUME~1\CLBC\LOCALS~1\Temp\C.Lotus.Notes.Data\PRONRIO2.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C:\Piii700\C\1581\Excel\Misc\equip%20database%20assumptions%20comparison.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C:\AFE\Documents%20and%20Settings\jcampo\Configuraci&#243;n%20local\Archivos%20temporales%20de%20Internet\OLK43\Capital%20Costs%20-%20154016B%20Mine%20Study%20Option%203A%20-%20DRAFT%20REVISED%20(2).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C:\Paola\Mis%20documentos\CLAUDIA\DISE&#209;O%20ALCANTARILLADO%20LIBORINA%202.xls" TargetMode="External"/></Relationships>
</file>

<file path=xl/externalLinks/_rels/externalLink118.xml.rels><?xml version="1.0" encoding="UTF-8" standalone="yes"?>
<Relationships xmlns="http://schemas.openxmlformats.org/package/2006/relationships"><Relationship Id="rId1" Type="http://schemas.microsoft.com/office/2006/relationships/xlExternalLinkPath/xlPathMissing" Target="control%20de%20Mto.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C:\Users\sandrajanethmunozcastano\Documents\INVIAS%202020\Solicitud_estructuraci&#243;n_de_presupuestos_-_PROGRAMA_COLOMBIA_RURAL\Bah&#237;a%20Solano\ACTASBAR.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C:\AFE\Data\Work\Excel\Coal\Anglo%20View\MS%20Base%20Case%20intercor%20122701.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C:\Documents%20and%20Settings\Kacero\Configuraci&#243;n%20local\Archivos%20temporales%20de%20Internet\OLK61\2008%20Capital%20Budget%20v1%208-14-07.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C:\Servidor\f\C.701%20DISE&#209;OS%20IDU%20GRUPO%20G\09%20Productos%20de%20la%20Consultor&#237;a\701_SIN_ANALISIS_PRECIOS_UNITARIOS%20en%20proceso\APU_GRUPO_G-Base.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C:\Pc1\Mis%20documentos\Datos\K1\03%20Grupo%2005\02%20Dise&#241;os\01%20Ahorcado\02%20Memorias\02%20Hojas\Cantidades%20de%20Obra\02%20VILLAHERMOSA.Chalo\01%20Dis_AC_VH_021114.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C:\Personal\ddalejandro\USUARIOS\PROFESIONAL%201\PTARD%20SONSON\CALCULOS.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C:\Informacion%20Comercial_Sucre\Sincelejo\Cortijo%20-%20Sincelejo.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C:\Informacion%20Comercial_Sucre\Sincelejo\Las%20Delicias%20-%20Sincelejo.xls" TargetMode="External"/></Relationships>
</file>

<file path=xl/externalLinks/_rels/externalLink127.xml.rels><?xml version="1.0" encoding="UTF-8" standalone="yes"?>
<Relationships xmlns="http://schemas.openxmlformats.org/package/2006/relationships"><Relationship Id="rId1" Type="http://schemas.microsoft.com/office/2006/relationships/xlExternalLinkPath/xlPathMissing" Target="tarifas%202002.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C:\Servidor\DATOS%20(F)\Documents%20and%20Settings\Administrador\Mis%20documentos\Mis%20archivos%20recibidos\APUS%20JUNIO%2015-04.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C:\AFE\Documents%20and%20Settings\jcampo\Mis%20documentos\FINANCE\Models\Glencore%20Rail\Rail%20Model%20ver11%2024Mar06.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C:\Documents%20and%20Settings\pcastro\Mis%20documentos\PRESUPUESTO%20CAL%20A&#209;O%202006\PRESUPUESTO%202006%20VERSION_0.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Servidor\documentos\CIUDAD%20BOLIVAR\FRENTE%201CB\replanteos\MARLO\CB%205\5921.FLORIDA%20PRUEBA.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5\VILLA%20SAGRARIO%20NEGRAS.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D:\VILLA%20TAKOA\Presupuesto\APUS%20VILLA%20TAKOA.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C:\Users\Gian%20Carlos\Documents\Puente%20el%20Embrujo\Apus\Estructura_APU_2011.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C:\Users\sandrajanethmunozcastano\Documents\INVIAS%202020\Solicitud_estructuraci&#243;n_de_presupuestos_-_PROGRAMA_COLOMBIA_RURAL\Bah&#237;a%20Solano\apus%20febrero%20de%202012%20-%20GRUPO%201.xlsx"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C:\2006\L-193-06%20DISE&#209;O%20Y%20FABRICACI&#211;N%20%20AMPLIACI&#211;N%20DE%20PLANTA%20-%20BUENAVENTURA%20INGS\Presupuesto\Rev0\Presupuesto%20L-193-06%20revC.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C:\Users\sandrajanethmunozcastano\Documents\INVIAS%202020\Solicitud_estructuraci&#243;n_de_presupuestos_-_PROGRAMA_COLOMBIA_RURAL\Bah&#237;a%20Solano\REPORTE%20PRODUCCION%20-%20JUNIO%20def.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C:\E0992774a\PRECIOS\DOCUME~1\e0939709\CONFIG~1\Temp\precios2002.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C:\Users\Usuario\AppData\Local\Temp\Rar$DI05.444\APU%20-%20Inv..GRUPO%20I.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D:\FEC009BA\Presupuestos%20Ampliaci&#243;n%20de%20Puentes%20%20(9003)%20Sept.%20de%202010.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C:\Documents%20and%20Settings\Administrador\Configuraci&#243;n%20local\Archivos%20temporales%20de%20Internet\Content.IE5\EVZQXGNY\SISTEMA%20VIAL%20URBANO%20DEL%20RIO\ENTREGA\MEMORIAS\C&#225;lculoredes.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C:\Servidor\servidor\Dise&#241;os%20y%20Construcciones\An&#225;lisis%20de%20precios%20unitarios%20de%20Bajo%20Grande.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C:\Users\Ing.%20Oscar\Downloads\MATRIZ%20PARA%20EL%20CALCULO%20DEL%20AIU%202009.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C:\Documents%20and%20Settings\jcampo\My%20Documents\FINANCE\Models\Equipment%20Selection\Newco%20scenario%20for%20mining%20equipment%20purchases%20v7.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C:\Teatreesvr\mineconsult\ActiveJobs\2180_CAl%20&amp;%20CDJ%20Equipment\XL\EcMod\Option%2030_EX3600_789\Option%2030_Mixed_EcMod_EX3600_5500_ver01.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C:\Cosenit2\oscar%20mauricio\Users\GAS%20NATURAL\Tarifas\2006\200603\Tarifas200603.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C:\Users\sandrajanethmunozcastano\Documents\ICCU\Cuentas%20de%20cobro\RELACI~1.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C:\Users\dell\AppData\Local\Temp\Rar$DIa0.128\AMVB%2009\Inf.%20Accidentalidad\ADMON\GRUPO5\PRESUP~1.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C:\Amd\documentos%20c\Documentos-Wilson\Advial-Cmarca\bimestral\06-dic-ene-99\03JUN-JUL-98\Acc%20Ago-Sep.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C:\Users\jmperez\Documents\TECNICA\DEPORTE%20Y%20RECREACION\02%20ESTANDARIZADO%20POLIDEPORTIVO\05%20HOJA%20CALCULO%20ESTANDARIZADO\PRESUPUESTO%20DEL%20POLIDEPORTIVO%20COMPLETO.xlsx"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D:\2020\P%20_ALEX\149.%20Luis%20cayon\6.%20Parque%20Nancy%20Lobo\6.%20Ppto\https:\d.docs.live.net\A:\RINCON~1.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C:\Documents%20and%20Settings\jcampo\Local%20Settings\Temporary%20Internet%20Files\OLK34\Macintosh%20HDUsers\darrenbowden\Data\Work%20OTML\2005_Budget\Model\Planning%20Model%20OTML%20Month%20CY05%20V2.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C:\AFE\Documents%20and%20Settings\jcampo\Local%20Settings\Temporary%20Internet%20Files\OLK34\2297_Opt46_La%20Jag_MARC_Evaluation%20ver01-ADJUSTED%20SCHED.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N:\Business%20Development\Contract%20Administration\Hovensa\Contract%20Renewal%206-2005\Worksheets\Business%20Development\Contract%20Administration\Valero%20-%20Aruba%20-%20Economics\CAR%20Economics\Maintenance%20Cost%20Breakdown.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C:\AFE\Documents%20and%20Settings\jcampo\Configuraci&#243;n%20local\Archivos%20temporales%20de%20Internet\OLK43\AFE-MOER%20Register%20(27).xls" TargetMode="External"/></Relationships>
</file>

<file path=xl/externalLinks/_rels/externalLink157.xml.rels><?xml version="1.0" encoding="UTF-8" standalone="yes"?>
<Relationships xmlns="http://schemas.openxmlformats.org/package/2006/relationships"><Relationship Id="rId1" Type="http://schemas.microsoft.com/office/2006/relationships/xlExternalLinkPath/xlPathMissing" Target="BASE%20PRESUP.Lic.%20052-02%20Ibagu&#233;-Mquita..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C:\LICITACI\BASE\PRESUPUESTO-BASE-2006%20(Guatemala).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C:\LICITACI\BASE\PRESUPUESTO-BASE-2005%20(peru).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C:\Users\sandrajanethmunozcastano\Documents\INVIAS%202020\REVISI&#211;N%20PROCESOS%20DE%20LICITACI&#211;N\MUNICIPIO_DE_EL_TABL&#211;N_DE_GOMEZ\A%20MInformes%20M"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L:\USB%20MARCOS\DOCUMENTOS%20EXCEL\My%20Documents\CONTRATOS%20VIGENTES\Malla%20Vial%20Distrital\CALLE%2080B\Mis%20documentos\INF.BIMENSUAL\INFORME%20BIMENSUAL%20JUL-AGO-2001.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C:\Users\sandrajanethmunozcastano\Documents\INVIAS%202020\Presupuestos\Bajo%20Baud&#243;\BASEDuitama-La%20Palmera.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WINDOWS\TEMP\VILLA%20SAGRARIO%20NEGRAS%208.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D:\Equipo9\d\Documents%20and%20Settings\Juan%20Carlos%20Garc&#237;a\Mis%20documentos\PRESUPUESTOS\PRESUPUESTO%20PARA%20ROCHA.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C:\AFE\Mining\Admin\Template%20Models\Blank%20270.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C:\Albeiro\unidad%20d\Documents%20and%20Settings\SANEAMBIENTE\GENERALES\MVMT\Dise&#241;o_ALL_AR_030328.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C:\AFE\Documents%20and%20Settings\Kacero\Configuraci&#243;n%20local\Archivos%20temporales%20de%20Internet\OLK61\MIGUE\Flujo%20de%20Caja%20-%20Compras\FLUJO%2022222.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C:\Mapeco\mapeco_vol1.mapeco_ltda\USUARIOS\Licita\SUBTEC\CARMEN\TARIFA.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C:\Principal\cund%20grupo%201\TECNICO\INFORMES%20TRIMESTRALES\INFORME%20TRIMESTRAL%20OCTUBRE%20DE%202009\Documents%20and%20Settings\Administrador\Escritorio\JULIO%20SEPTIEMBRE\Documents%20and%20Settings\Compaq_Propietari"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C:\Users\sandrajanethmunozcastano\Documents\INVIAS%202020\Presupuestos\Bah&#237;a%20Solano\OBJETIVO.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A:\00-ACTUAL\0-Carrizal%202003\Presupuesto%20y%20A.P.U..xls" TargetMode="External"/></Relationships>
</file>

<file path=xl/externalLinks/_rels/externalLink172.xml.rels><?xml version="1.0" encoding="UTF-8" standalone="yes"?>
<Relationships xmlns="http://schemas.openxmlformats.org/package/2006/relationships"><Relationship Id="rId1" Type="http://schemas.microsoft.com/office/2006/relationships/xlExternalLinkPath/xlPathMissing" Target="precios_La%20Mata_Bosconia_enviado%20a%20FRAFUENT.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C:\Users\sandrajanethmunozcastano\Documents\INVIAS%202020\Presupuestos\Bajo%20Baud&#243;\APU-Vuelta.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C:\orlando\PROPUESTA%20PUENTE%20BOLIVAR%20MURO%20EN%20CONCRETO.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C:\Documents%20and%20Settings\afigueroa.CYT\Configuraci&#243;n%20local\Archivos%20temporales%20de%20Internet\Content.IE5\KD8PUB8J\ModPptoOperaEquiposVerEyC.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DESKTOP-5K7ON7K\Users\ADM%20VIAL%2003%20-%20CORDOBA\ESTADO%20DE%20RED\2103mar%20.xls" TargetMode="External"/></Relationships>
</file>

<file path=xl/externalLinks/_rels/externalLink178.xml.rels><?xml version="1.0" encoding="UTF-8" standalone="yes"?>
<Relationships xmlns="http://schemas.openxmlformats.org/package/2006/relationships"><Relationship Id="rId1" Type="http://schemas.microsoft.com/office/2006/relationships/xlExternalLinkPath/xlPathMissing" Target="SCV-059-Base-CAF-El%20Secreto-Aguaclara.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C:\Users\sandrajanethmunozcastano\Documents\INVIAS%202020\Solicitud_estructuraci&#243;n_de_presupuestos_-_PROGRAMA_COLOMBIA_RURAL\Bah&#237;a%20Solano\CotizaJorgeMu&#241;oz.xls" TargetMode="External"/></Relationships>
</file>

<file path=xl/externalLinks/_rels/externalLink180.xml.rels><?xml version="1.0" encoding="UTF-8" standalone="yes"?>
<Relationships xmlns="http://schemas.openxmlformats.org/package/2006/relationships"><Relationship Id="rId1" Type="http://schemas.microsoft.com/office/2006/relationships/xlExternalLinkPath/xlPathMissing" Target="PRESUPUESTO%20ALCANTARILLADO%20SOPLAVIENTO.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C:\Informaci&#243;n%20Metrol&#237;nea\Contratos\Metrolinea\CONSULTORIA%20METROLINEA\ESTRUCTURACION%20PLIEGOS%20DE%20CONDICIONES%20PORTAL%20NORTE\ENVIO%20%23%209\NORTE\PRESUPUESTO%20PORTAL%20NORTE%20V.3.1%20-%2009-07-2017.xlsx" TargetMode="External"/></Relationships>
</file>

<file path=xl/externalLinks/_rels/externalLink182.xml.rels><?xml version="1.0" encoding="UTF-8" standalone="yes"?>
<Relationships xmlns="http://schemas.openxmlformats.org/package/2006/relationships"><Relationship Id="rId1" Type="http://schemas.microsoft.com/office/2006/relationships/xlExternalLinkPath/xlPathMissing" Target="UNITARIOS%20LA%20LUPA.xls" TargetMode="External"/></Relationships>
</file>

<file path=xl/externalLinks/_rels/externalLink183.xml.rels><?xml version="1.0" encoding="UTF-8" standalone="yes"?>
<Relationships xmlns="http://schemas.openxmlformats.org/package/2006/relationships"><Relationship Id="rId1" Type="http://schemas.microsoft.com/office/2006/relationships/xlExternalLinkPath/xlPathMissing" Target="ACTA%20DE%20OBRA%20No%204%20CON%20CORTE%20AL%2011%20DE%20ENERO%20DE%202007.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G:\Informacion\Downloads\PROCESOS%20DE%20CONTRATACION%202008\ACTAS%202008\ACTA%20PARCIAL%20CRISTIAN%20LONDO&#209;O\PARCIAL_N..V.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C:\Cosenit3\Modelo%20de%20tarifas%20de%20transporte%20de%20Gas\Consultoria%20Energetica\DATOS\PROYECCION%20PRECIOS%20FUEL%20OIL%20Y%20GAS%20NATURAL2.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C:\Users\HP\Documents\HECTOR%20RAMIREZ\Documents\HECTOR\HECTOR\OBRAS%202021\NOVITA\PRESUPUESTO\PRESUPUESTO%20MODELO%20JOSE%20DEL%20CARMEN%20CUESTA%20RENTERIA.xlsx"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C:\SECRETARIA%20DE%20PLANEACION%202014\PAVIMENTOS%20DPS\PAVIMENTO%20SAN%20LUIS%20JULIO2013\PRESUPUESTO%20VIA%20SAN%20LUIS%20JULIO%20-%20modificado.xlsx"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C:\Documents%20and%20Settings\jcampo\Local%20Settings\Temporary%20Internet%20Files\OLK34\portada%20nueva.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D:\Users\Angel%20Melo%20Chaverra\Documents\PUESTO%20DE%20SALUD%20TANELA\PRESUP%20(Reparado).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C:\Users\Harold\Documents\DEVIMED\DEVIMED%202008\REVISION%20NUEVOS%20PRECIOS\Users\Subtecnica.PROCOPAL\Documents\MVM\DEVIMED%20S.A\San%20Vicente\HLOPEZA\GERONA\CANTIDADES%20REPOSICION\SUBCIRCUITO%207\REDES7.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A:\Mis%20documentos\Monteria\Mis%20im&#225;genes\MSOFFICE\EXCEL\DEPORTE.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C:\Documents%20and%20Settings\PTilston\Local%20Settings\Temporary%20Internet%20Files\OLK335\ARC_MINE%20PLANNING\BUDGET%202006\BUDGET%20OCT02\Base%20Datos%20C_Andes%20Bug06%20OCT03%20(version%201).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C:\Vias\natalia\PC%20VIEJO\D\Richi\Negocios\Cesar%20Villegas\An&#225;lisisAPU.xls" TargetMode="External"/></Relationships>
</file>

<file path=xl/externalLinks/_rels/externalLink194.xml.rels><?xml version="1.0" encoding="UTF-8" standalone="yes"?>
<Relationships xmlns="http://schemas.openxmlformats.org/package/2006/relationships"><Relationship Id="rId1" Type="http://schemas.microsoft.com/office/2006/relationships/xlExternalLinkPath/xlPathMissing" Target="Estructura%20APU%202013%20ANTIOQUIA%20%20JULIO%20-%20SEPTIEMBRE%202014.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DESKTOP-5K7ON7K\Users\a%20%20aaInformaci&#243;n%20GRUPO%204\A%20MInformes%20Mensuales\Informe%20de%20estado%20vial%20ene\aCCIDENTES%20DE%201995%20-%201996.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C:\AFE\Documents%20and%20Settings\jgerard\Local%20Settings\Temporary%20Internet%20Files\OLK139\Truck%20&amp;%20Rail%205mtpa.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DESKTOP-5K7ON7K\Users\AMV-02-BOL\EST.V&#205;A%20CRIT.TECNICO%20AMB-BOL-02\DICIEMBRE-2008\EST.V&#205;A%20CRITERIO%20TECNICO%2090BLB.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DESKTOP-5K7ON7K\Users\EST.V&#205;A%20CRITERIO%20TECNICO.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C:\MESING\Unidad%20C\00-2004\San%20Pedro\Lagunas\Linea%20de%20Impulsion.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Yolanda\compartida\PRES_MUNDO%20BOLIVARIANO_LINAv-20.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C:\E0992774a\PRECIOS\Constancita\HOJA%20DIARIA\HD%202003\Hoja%20Diaria%20Nueva.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C:\Documents%20and%20Settings\jmeneses\Configuraci&#243;n%20local\Archivos%20temporales%20de%20Internet\OLK27\Fuel%20Cupo%20LJP.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C:\AFE\Corporate\Finance&amp;Admin\Botica\Annual%20Accounts\June%2000\Sponsors%20TB%20(BS)%20June%202000.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C:\AFE\Corporate\Annual%20Reports\Annual%20Report%202000\MMH%20Consolidated%20TB.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C:\Users\sandrajanethmunozcastano\Documents\INVIAS%202020\Presupuestos\Bajo%20Baud&#243;\N&#250;cleos.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C:\Users\sandrajanethmunozcastano\Documents\INVIAS%202020\Solicitud_estructuraci&#243;n_de_presupuestos_-_PROGRAMA_COLOMBIA_RURAL\Bah&#237;a%20Solano\briqquetas.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C:\Servidor\Usuarios\Ingeniero\emartinez\medidores%20SANTA%20CECILIA.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A:\Mis%20documentos\Monteria\Mis%20im&#225;genes\EXCEL\CONTRATO\ALCASAN1.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H:\Users\mac\Library\Mail%20Downloads\C\Users\mac\Library\Mail%20Downloads\I\Documents%20and%20Settings\Administrador\Configuraci&#243;n%20local\Archivos%20temporales%20de%20Internet\OLK1DD\Analisis%20Unitarios%201EL%20PEDREGAL.XLS" TargetMode="External"/></Relationships>
</file>

<file path=xl/externalLinks/_rels/externalLink210.xml.rels><?xml version="1.0" encoding="UTF-8" standalone="yes"?>
<Relationships xmlns="http://schemas.openxmlformats.org/package/2006/relationships"><Relationship Id="rId1" Type="http://schemas.microsoft.com/office/2006/relationships/xlExternalLinkPath/xlPathMissing" Target="V&#237;nculoExternoRecuperado2"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C:\AFE\Documents%20and%20Settings\jcampo\Configuraci&#243;n%20local\Archivos%20temporales%20de%20Internet\OLK43\Flujo%20de%20caja2%20(3).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C:\Users\aescorcia\Desktop\APU\APU%202011\APU%20CON%20PARTICULARES%20OPA.xlsx"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C:\AFE\Nueva%20carpeta\LOM%20Calagua\FORECAST\Marzo03--06\Documents%20and%20Settings\Alfonso%20Lopez\Mis%20documentos\LA%20JAGUA\TEMPO\Alfonso\BUGJET_2005%20LJ%20REV%20ABRIL.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C:\Archivos%20de%20Dise&#241;o%20Acero\19-01Conexion%20corte%20excentrica%20y%20tensi&#243;n%20(I-I).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C:\Users\sandrajanethmunozcastano\Documents\INVIAS%202020\REVISI&#211;N%20PROCESOS%20DE%20LICITACI&#211;N\MUNICIPIO_DE_EL_TABL&#211;N_DE_GOMEZ\presupuesto%20necesidades%20vias%20marzo.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H:\AULAS%20MAGNAS\Cantidades\AM-LaPaz\Gleal\ADARVES\Documents%20and%20Settings\Presupuestos1\Mis%20documentos\GEOVANNY%20LEAL\PRESUPUESTOS%202004\VARIOS\hoja%20de%20calculo.xls" TargetMode="External"/></Relationships>
</file>

<file path=xl/externalLinks/_rels/externalLink217.xml.rels><?xml version="1.0" encoding="UTF-8" standalone="yes"?>
<Relationships xmlns="http://schemas.openxmlformats.org/package/2006/relationships"><Relationship Id="rId1" Type="http://schemas.microsoft.com/office/2006/relationships/xlExternalLinkPath/xlPathMissing" Target="Formato%20AIU%20Oferta.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A:\Mis%20documentos\Monteria\PROP%20PARAISO%20orig.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https://d.docs.live.net/Users/Usuario1/Desktop/COHIGAL%20SAS/ACTAS%20DE%20CORTE/ACTA%201%20MOTOLDO.xlsx"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C:\Documents%20and%20Settings\dbowden\My%20Documents\Prodeco%20Wk%20File\Budget%20and%20Finance\2008%20Budget\Models\20070920%20Prodeco%20La%20Jagua%20Valuation%20Model%20v4.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C:\PRODECO\CF%20sep17-06.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C:\AFE\DOCUME~1\LDIEPPA\LOCALS~1\Temp\notes5D4CD5\FOrmato%20nec%20entto%202007.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C:\Documents%20and%20Settings\Kacero\Configuraci&#243;n%20local\Archivos%20temporales%20de%20Internet\OLK61\MIGUE\Flujo%20de%20Caja%20-%20Compras\FLUJO%2022222.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C:\E0992774a\PRECIOS\MERYVENT\ZZZ.MERCA.GQ\MERCADEO\POLITICA%20DE%20PRECIOS\PRECIOS%20MARZO%202003\precios2002.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C:\AFE\unzipped\ULANVA~6\ULAN%20valuation%20(3%20Nov%2000).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C:\AFE\Corporate%20Finance\Projects\MINARA\Models\2007\MM%20LOM%20v2.56%20(180907)_GIAG%20Aug07%20forecast.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C:\AFE\Data\capital\ARRIENDO%20PRODECO.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C:\AFE\Budgets\Budget%202006\Returned%20Spreadsheets\CapitalBudget6MthsToDec05.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C:\MONO\Documentos\Consultorias\Presupuestos%20Basicos\Presupuesto%20Amparo%20-%20Portal\Electricas\APUS%20Y%20PRESUPUESTO%20REDES%20ELECTRICAS%20AMPARO%20GALLO.xlk"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K:\comdes99\FUENTE1.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D:\Tarifas%20Chimichagua.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C:\AFE\Corporate\Finance&amp;Admin\Botica\Ex%20Robo\Steve%20Robinson\A%20backup%20disk\Management%20tools\Business%20frameworks\A%20framework%20for%20business%20analysis.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A:\PRES%20IGLESIA%20JAIRO.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C:\Documents%20and%20Settings\ptilston\Local%20Settings\Temporary%20Internet%20Files\OLKE6\johnny\2297_Opt46_LaJagFleet_ver01-%20ADJUSTED%20SCHED.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file:///D:\2020\P%20_ALEX\149.%20Luis%20cayon\6.%20Parque%20Nancy%20Lobo\6.%20Ppto\https:\d.docs.live.net\SIMULACI&#211;NEDIFICIO.ok.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3\SAN%20BASILIO%20NEGRAS.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A:\RESUMEN.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C:\Users\Cristhian\Downloads\PRECIOS%20UNITARIOS%202017%20PUBLICAR.xlsx"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C:\Users\sandrajanethmunozcastano\Documents\INVIAS%202020\Solicitud_estructuraci&#243;n_de_presupuestos_-_PROGRAMA_COLOMBIA_RURAL\Bah&#237;a%20Solano\UNITARIOS%20GENERALES.xls" TargetMode="External"/></Relationships>
</file>

<file path=xl/externalLinks/_rels/externalLink240.xml.rels><?xml version="1.0" encoding="UTF-8" standalone="yes"?>
<Relationships xmlns="http://schemas.openxmlformats.org/package/2006/relationships"><Relationship Id="rId1" Type="http://schemas.microsoft.com/office/2006/relationships/xlExternalLinkPath/xlPathMissing" Target="20120806%20-%20CMS%20-%20APUs%20definitivos_v6.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file:///C:\AFE\WINNT\Temporary%20Internet%20Files\OLK3\ANO%20TB-BS%20Dec%202000.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file:///\\PC1\Compartida\SHARE\ESTIMA\P7020\PROYECTO\730\CAMBIOS\Z209.XLS"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file:///C:\Ambiental\D\ALO\Palos%20Verdes\CERRO%20MATOSO\Presupuesto\Presupuesto%20Definitivo.xls"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file:///C:\HP16768160492\Jairo%20Q\CERRO%20MATOSO%20SACRIFICIO\Copia%20de%20presupuesto%20final.xls"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file:///C:\Users\lfuentes\Documents\OBRAS%20CIVILES%20PRODECO%202004\TREN\VIA%20MULAS%20PLJ\Version%20140109%20-%20Copy\Resumen%20costos%20acceso%20mulas%20y%20bascula%20para%20mulas%20provenientes%20de%20CDJ%20150109.xls"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henry/Propuestas/invias/RCAS-007-2002/precios%20unitarios%20caranal.xls"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file:///G:\SIMULACI&#211;NEDIFICIO.ok.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file:///C:\Users\jmperez\Downloads\Users\ING~1.OSC\AppData\Local\Temp\Rar$DI01.853\Cantidades_750%20_Alta_Suelo%20AB.xlsx"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file:///C:\marino\C\Documents%20and%20Settings\Hector%20Guerrero\Mis%20documentos\Licitaciones%20realizadas\Invias\INTER-Taraza-caucasia\DIFERGO\WINDOWS\TEMP\Preobra\ModeloPresupuesto.xls"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file:///G:\Mis%20Documentos\Licitaciones\LIC-2000\OFERTAS\noviciado%20la%20caba&#241;a\CANTIDADES-ZOFICIOS.xls"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file:///C:\Users\Gian%20Carlos\Documents\Puente%20el%20Embrujo\Documents%20and%20Settings\dbowden\Local%20Settings\Temporary%20Internet%20Files\OLKA0\Flujo-07-11%20(Operacion%20Calenturitas)-VALORACION(2).xls" TargetMode="External"/></Relationships>
</file>

<file path=xl/externalLinks/_rels/externalLink253.xml.rels><?xml version="1.0" encoding="UTF-8" standalone="yes"?>
<Relationships xmlns="http://schemas.openxmlformats.org/package/2006/relationships"><Relationship Id="rId1" Type="http://schemas.openxmlformats.org/officeDocument/2006/relationships/externalLinkPath" Target="file:///C:\Users\sandrajanethmunozcastano\Documents\INVIAS%202020\Presupuestos\Bajo%20Baud&#243;\accidentes%20le%20NOV-02-1.xls" TargetMode="External"/></Relationships>
</file>

<file path=xl/externalLinks/_rels/externalLink254.xml.rels><?xml version="1.0" encoding="UTF-8" standalone="yes"?>
<Relationships xmlns="http://schemas.openxmlformats.org/package/2006/relationships"><Relationship Id="rId1" Type="http://schemas.openxmlformats.org/officeDocument/2006/relationships/externalLinkPath" Target="file:///C:\Users\sandrajanethmunozcastano\Documents\INVIAS%202020\Solicitud_estructuraci&#243;n_de_presupuestos_-_PROGRAMA_COLOMBIA_RURAL\Bah&#237;a%20Solano\RES%20CONSTRUCCION_3.xls" TargetMode="External"/></Relationships>
</file>

<file path=xl/externalLinks/_rels/externalLink255.xml.rels><?xml version="1.0" encoding="UTF-8" standalone="yes"?>
<Relationships xmlns="http://schemas.openxmlformats.org/package/2006/relationships"><Relationship Id="rId1" Type="http://schemas.openxmlformats.org/officeDocument/2006/relationships/externalLinkPath" Target="file:///\\Lidercostos\intercambio\Documents%20and%20Settings\besalazar\Mis%20documentosperso\tarifas\Modelo%20Tarifario%20Res%20287-%202004\PLAN%20DE%20INVERSIONES%20PARA%20CMI.xls" TargetMode="External"/></Relationships>
</file>

<file path=xl/externalLinks/_rels/externalLink256.xml.rels><?xml version="1.0" encoding="UTF-8" standalone="yes"?>
<Relationships xmlns="http://schemas.openxmlformats.org/package/2006/relationships"><Relationship Id="rId1" Type="http://schemas.openxmlformats.org/officeDocument/2006/relationships/externalLinkPath" Target="file:///C:\Polideportivos%20madrid\Presupuesto%20herramientas%20de%20calculo\MATRIZ%20PARA%20EL%20CALCULO%20DEL%20AIU%202009.xls" TargetMode="External"/></Relationships>
</file>

<file path=xl/externalLinks/_rels/externalLink257.xml.rels><?xml version="1.0" encoding="UTF-8" standalone="yes"?>
<Relationships xmlns="http://schemas.openxmlformats.org/package/2006/relationships"><Relationship Id="rId1" Type="http://schemas.openxmlformats.org/officeDocument/2006/relationships/externalLinkPath" Target="file:///A:\Ligia%20Esther\Aula%20Multiple%20Ayapel\ACTAS\COPIA%201\LIGIA\ALCANT.%20TUCHIN\PROP%20OSWALDO\unitarios%20.xls" TargetMode="External"/></Relationships>
</file>

<file path=xl/externalLinks/_rels/externalLink258.xml.rels><?xml version="1.0" encoding="UTF-8" standalone="yes"?>
<Relationships xmlns="http://schemas.openxmlformats.org/package/2006/relationships"><Relationship Id="rId1" Type="http://schemas.openxmlformats.org/officeDocument/2006/relationships/externalLinkPath" Target="file:///C:\Users\sandrajanethmunozcastano\Documents\INVIAS%202020\Presupuestos\Bah&#237;a%20Solano\Analisis%20de%20Precios%20Unitarios%20ASTRID.xls" TargetMode="External"/></Relationships>
</file>

<file path=xl/externalLinks/_rels/externalLink259.xml.rels><?xml version="1.0" encoding="UTF-8" standalone="yes"?>
<Relationships xmlns="http://schemas.openxmlformats.org/package/2006/relationships"><Relationship Id="rId1" Type="http://schemas.microsoft.com/office/2006/relationships/xlExternalLinkPath/xlPathMissing" Target="Yolomb&#243;Plan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A.MODI"/>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J"/>
      <sheetName val="Gráfico1"/>
      <sheetName val="MD"/>
      <sheetName val="AXD"/>
      <sheetName val="MI"/>
      <sheetName val="JAGUA198"/>
      <sheetName val="Dólar"/>
      <sheetName val="Gastos"/>
    </sheetNames>
    <sheetDataSet>
      <sheetData sheetId="0"/>
      <sheetData sheetId="1" refreshError="1"/>
      <sheetData sheetId="2" refreshError="1"/>
      <sheetData sheetId="3" refreshError="1"/>
      <sheetData sheetId="4"/>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 val="PROY ORIGINAL"/>
      <sheetName val="PRESUP"/>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TARIFAS MATERIALES"/>
      <sheetName val="TARIFAS EQUIPOS "/>
      <sheetName val="TARIFA SALARIOS"/>
      <sheetName val="PRES"/>
      <sheetName val="Patrimonio neto personal"/>
      <sheetName val="Cálculos"/>
      <sheetName val="Accidentalidad"/>
      <sheetName val="Causa Posible"/>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Base de Datos"/>
      <sheetName val="ó&gt;_x005f_x0000__x005f_x0001__x005f_x0000__x005f_x0000__"/>
      <sheetName val="CRA.MODI"/>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Lista ICCU"/>
      <sheetName val="AMOBLAMINETO"/>
      <sheetName val="Paral. 1"/>
      <sheetName val="Paral. 2"/>
      <sheetName val="Paral. 3"/>
      <sheetName val="Paral.4"/>
      <sheetName val="_x0000_㈀㰰⌀_x0000_㈀㰮⌀_x0000_䰀଒v_x0000__x0000__x0000_頀"/>
      <sheetName val="MATERIALES Y RECURSOS"/>
      <sheetName val="REAJUSTESACTA1PROVI"/>
      <sheetName val="INSUMOS"/>
      <sheetName val="EQUIPOS"/>
      <sheetName val="TRANS"/>
      <sheetName val="CUADRI"/>
      <sheetName val="EQUI"/>
      <sheetName val="ó&gt;????j0$?#???j_$?#???LÓu????"/>
      <sheetName val="CORTE DE OBRA N° 1"/>
      <sheetName val="memoria"/>
      <sheetName val="memoria 1"/>
      <sheetName val="Listas de apoyo Social"/>
      <sheetName val="Listas de apoyo"/>
      <sheetName val="PRESUPUESTO V5"/>
      <sheetName val="1. Preliminares"/>
      <sheetName val="2. Demoliciones"/>
      <sheetName val="3. Elementos y Estructuras"/>
      <sheetName val="4. HVAC"/>
      <sheetName val="8. Recubrimientos y Acabados"/>
      <sheetName val="9. Otros"/>
      <sheetName val="10. Tramites y Licencias"/>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RELACION DE PRECIOS"/>
      <sheetName val="ACTA 5"/>
      <sheetName val="MODIF. 2"/>
      <sheetName val="MODIF. 3"/>
      <sheetName val="cant"/>
      <sheetName val="par mar19"/>
      <sheetName val="par"/>
      <sheetName val="CCONC"/>
      <sheetName val="ACTA PROVEEDORES"/>
      <sheetName val="ACTA INICIO"/>
      <sheetName val="ACTA PARCIAL"/>
      <sheetName val="ACTA TERMINACION"/>
      <sheetName val="Datos_CO"/>
      <sheetName val="Skid Lifting Lug"/>
      <sheetName val="Programacion"/>
      <sheetName val="EMPRESAS"/>
      <sheetName val="CABLE CONTROL"/>
      <sheetName val="PSM Monthly"/>
      <sheetName val="BQMPALOC"/>
      <sheetName val="ACTA No.5"/>
      <sheetName val="IV. MANO DE OBRA AI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ó&gt;_x0000__x0001__x0000__x0000__"/>
      <sheetName val="resum96"/>
      <sheetName val="Equipo_Menor"/>
      <sheetName val="ALQUILADO_F-7857-308_"/>
      <sheetName val="Real_Para_tarifas"/>
      <sheetName val="Causa_Posible"/>
      <sheetName val="Base_de_Datos"/>
      <sheetName val="Elementos_Involucrados"/>
      <sheetName val="CRA_MODI"/>
      <sheetName val="Resistividad "/>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PI93"/>
      <sheetName val="BCE-ENERO-2004"/>
      <sheetName val="Relación De Equipos"/>
      <sheetName val="&quot;PAGA&quot;"/>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 val="Mensilizzato"/>
    </sheetNames>
    <sheetDataSet>
      <sheetData sheetId="0"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1" refreshError="1"/>
      <sheetData sheetId="2" refreshError="1"/>
      <sheetData sheetId="3" refreshError="1"/>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ow r="2">
          <cell r="A2">
            <v>0</v>
          </cell>
        </row>
      </sheetData>
      <sheetData sheetId="756" refreshError="1"/>
      <sheetData sheetId="757" refreshError="1"/>
      <sheetData sheetId="758" refreshError="1"/>
      <sheetData sheetId="759">
        <row r="2">
          <cell r="A2">
            <v>0</v>
          </cell>
        </row>
      </sheetData>
      <sheetData sheetId="760" refreshError="1"/>
      <sheetData sheetId="761" refreshError="1"/>
      <sheetData sheetId="762" refreshError="1"/>
      <sheetData sheetId="763" refreshError="1"/>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efreshError="1"/>
      <sheetData sheetId="880" refreshError="1"/>
      <sheetData sheetId="881" refreshError="1"/>
      <sheetData sheetId="882" refreshError="1"/>
      <sheetData sheetId="883" refreshError="1"/>
      <sheetData sheetId="884" refreshError="1"/>
      <sheetData sheetId="885" refreshError="1"/>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ow r="2">
          <cell r="A2">
            <v>0</v>
          </cell>
        </row>
      </sheetData>
      <sheetData sheetId="1031">
        <row r="2">
          <cell r="A2">
            <v>0</v>
          </cell>
        </row>
      </sheetData>
      <sheetData sheetId="1032" refreshError="1"/>
      <sheetData sheetId="1033" refreshError="1"/>
      <sheetData sheetId="1034" refreshError="1"/>
      <sheetData sheetId="1035" refreshError="1"/>
      <sheetData sheetId="1036">
        <row r="2">
          <cell r="A2">
            <v>0</v>
          </cell>
        </row>
      </sheetData>
      <sheetData sheetId="1037">
        <row r="2">
          <cell r="A2">
            <v>0</v>
          </cell>
        </row>
      </sheetData>
      <sheetData sheetId="1038">
        <row r="2">
          <cell r="A2">
            <v>0</v>
          </cell>
        </row>
      </sheetData>
      <sheetData sheetId="1039">
        <row r="2">
          <cell r="A2">
            <v>0</v>
          </cell>
        </row>
      </sheetData>
      <sheetData sheetId="1040" refreshError="1"/>
      <sheetData sheetId="1041">
        <row r="2">
          <cell r="A2">
            <v>0</v>
          </cell>
        </row>
      </sheetData>
      <sheetData sheetId="1042">
        <row r="2">
          <cell r="A2">
            <v>0</v>
          </cell>
        </row>
      </sheetData>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sheetData sheetId="1056">
        <row r="2">
          <cell r="A2">
            <v>0</v>
          </cell>
        </row>
      </sheetData>
      <sheetData sheetId="1057">
        <row r="2">
          <cell r="A2">
            <v>0</v>
          </cell>
        </row>
      </sheetData>
      <sheetData sheetId="1058">
        <row r="2">
          <cell r="A2">
            <v>0</v>
          </cell>
        </row>
      </sheetData>
      <sheetData sheetId="1059"/>
      <sheetData sheetId="1060">
        <row r="2">
          <cell r="A2">
            <v>0</v>
          </cell>
        </row>
      </sheetData>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sheetData sheetId="1070">
        <row r="2">
          <cell r="A2">
            <v>0</v>
          </cell>
        </row>
      </sheetData>
      <sheetData sheetId="1071"/>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efreshError="1"/>
      <sheetData sheetId="1685" refreshError="1"/>
      <sheetData sheetId="1686" refreshError="1"/>
      <sheetData sheetId="1687"/>
      <sheetData sheetId="1688"/>
      <sheetData sheetId="1689">
        <row r="2">
          <cell r="A2">
            <v>0</v>
          </cell>
        </row>
      </sheetData>
      <sheetData sheetId="1690"/>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efreshError="1"/>
      <sheetData sheetId="1701" refreshError="1"/>
      <sheetData sheetId="1702"/>
      <sheetData sheetId="1703">
        <row r="2">
          <cell r="B2" t="str">
            <v>Patrimonio
neto
personal</v>
          </cell>
        </row>
      </sheetData>
      <sheetData sheetId="1704">
        <row r="2">
          <cell r="A2">
            <v>0</v>
          </cell>
        </row>
      </sheetData>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sheetData sheetId="1714" refreshError="1"/>
      <sheetData sheetId="1715" refreshError="1"/>
      <sheetData sheetId="1716" refreshError="1"/>
      <sheetData sheetId="1717" refreshError="1"/>
      <sheetData sheetId="1718" refreshError="1"/>
      <sheetData sheetId="1719"/>
      <sheetData sheetId="1720">
        <row r="2">
          <cell r="A2">
            <v>0</v>
          </cell>
        </row>
      </sheetData>
      <sheetData sheetId="1721">
        <row r="2">
          <cell r="A2">
            <v>0</v>
          </cell>
        </row>
      </sheetData>
      <sheetData sheetId="1722">
        <row r="2">
          <cell r="A2">
            <v>0</v>
          </cell>
        </row>
      </sheetData>
      <sheetData sheetId="1723" refreshError="1"/>
      <sheetData sheetId="1724" refreshError="1"/>
      <sheetData sheetId="1725"/>
      <sheetData sheetId="1726"/>
      <sheetData sheetId="1727"/>
      <sheetData sheetId="1728"/>
      <sheetData sheetId="1729"/>
      <sheetData sheetId="1730"/>
      <sheetData sheetId="1731"/>
      <sheetData sheetId="1732"/>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efreshError="1"/>
      <sheetData sheetId="1748">
        <row r="2">
          <cell r="A2" t="str">
            <v>FORMULARIO N° 4</v>
          </cell>
        </row>
      </sheetData>
      <sheetData sheetId="1749">
        <row r="2">
          <cell r="A2">
            <v>0</v>
          </cell>
        </row>
      </sheetData>
      <sheetData sheetId="1750">
        <row r="2">
          <cell r="B2">
            <v>0</v>
          </cell>
        </row>
      </sheetData>
      <sheetData sheetId="1751">
        <row r="5">
          <cell r="A5" t="str">
            <v>OFERTA ECONÓMICA DETALLADA</v>
          </cell>
        </row>
      </sheetData>
      <sheetData sheetId="1752"/>
      <sheetData sheetId="1753"/>
      <sheetData sheetId="1754"/>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t="str">
            <v>Locación</v>
          </cell>
        </row>
      </sheetData>
      <sheetData sheetId="1761" refreshError="1"/>
      <sheetData sheetId="1762" refreshError="1"/>
      <sheetData sheetId="1763" refreshError="1"/>
      <sheetData sheetId="1764">
        <row r="2">
          <cell r="A2">
            <v>0</v>
          </cell>
        </row>
      </sheetData>
      <sheetData sheetId="1765"/>
      <sheetData sheetId="1766"/>
      <sheetData sheetId="1767"/>
      <sheetData sheetId="1768"/>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sheetData sheetId="2322"/>
      <sheetData sheetId="2323"/>
      <sheetData sheetId="2324"/>
      <sheetData sheetId="2325"/>
      <sheetData sheetId="2326"/>
      <sheetData sheetId="2327">
        <row r="2">
          <cell r="A2">
            <v>0</v>
          </cell>
        </row>
      </sheetData>
      <sheetData sheetId="2328"/>
      <sheetData sheetId="2329"/>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efreshError="1"/>
      <sheetData sheetId="2512">
        <row r="2">
          <cell r="A2">
            <v>0</v>
          </cell>
        </row>
      </sheetData>
      <sheetData sheetId="2513">
        <row r="2">
          <cell r="A2">
            <v>0</v>
          </cell>
        </row>
      </sheetData>
      <sheetData sheetId="2514"/>
      <sheetData sheetId="2515"/>
      <sheetData sheetId="2516"/>
      <sheetData sheetId="2517"/>
      <sheetData sheetId="2518"/>
      <sheetData sheetId="2519">
        <row r="2">
          <cell r="A2">
            <v>0</v>
          </cell>
        </row>
      </sheetData>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row r="2">
          <cell r="A2">
            <v>0</v>
          </cell>
        </row>
      </sheetData>
      <sheetData sheetId="2541"/>
      <sheetData sheetId="2542"/>
      <sheetData sheetId="2543"/>
      <sheetData sheetId="2544"/>
      <sheetData sheetId="2545"/>
      <sheetData sheetId="2546"/>
      <sheetData sheetId="2547"/>
      <sheetData sheetId="2548"/>
      <sheetData sheetId="2549"/>
      <sheetData sheetId="2550"/>
      <sheetData sheetId="2551"/>
      <sheetData sheetId="2552">
        <row r="2">
          <cell r="A2">
            <v>0</v>
          </cell>
        </row>
      </sheetData>
      <sheetData sheetId="2553"/>
      <sheetData sheetId="2554"/>
      <sheetData sheetId="2555"/>
      <sheetData sheetId="2556"/>
      <sheetData sheetId="2557"/>
      <sheetData sheetId="2558"/>
      <sheetData sheetId="2559"/>
      <sheetData sheetId="2560"/>
      <sheetData sheetId="2561"/>
      <sheetData sheetId="2562"/>
      <sheetData sheetId="2563"/>
      <sheetData sheetId="2564">
        <row r="2">
          <cell r="A2">
            <v>0</v>
          </cell>
        </row>
      </sheetData>
      <sheetData sheetId="2565"/>
      <sheetData sheetId="2566" refreshError="1"/>
      <sheetData sheetId="2567" refreshError="1"/>
      <sheetData sheetId="2568"/>
      <sheetData sheetId="2569"/>
      <sheetData sheetId="2570"/>
      <sheetData sheetId="2571"/>
      <sheetData sheetId="2572"/>
      <sheetData sheetId="2573"/>
      <sheetData sheetId="2574"/>
      <sheetData sheetId="2575"/>
      <sheetData sheetId="2576" refreshError="1"/>
      <sheetData sheetId="2577" refreshError="1"/>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sheetData sheetId="2761"/>
      <sheetData sheetId="2762"/>
      <sheetData sheetId="2763">
        <row r="2">
          <cell r="A2">
            <v>0</v>
          </cell>
        </row>
      </sheetData>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sheetData sheetId="2787"/>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sheetData sheetId="3035"/>
      <sheetData sheetId="3036"/>
      <sheetData sheetId="3037">
        <row r="2">
          <cell r="A2">
            <v>0</v>
          </cell>
        </row>
      </sheetData>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sheetData sheetId="3061"/>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sheetData sheetId="3405"/>
      <sheetData sheetId="3406"/>
      <sheetData sheetId="3407">
        <row r="2">
          <cell r="A2">
            <v>0</v>
          </cell>
        </row>
      </sheetData>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sheetData sheetId="3431"/>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sheetData sheetId="3775"/>
      <sheetData sheetId="3776"/>
      <sheetData sheetId="3777">
        <row r="2">
          <cell r="A2">
            <v>0</v>
          </cell>
        </row>
      </sheetData>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sheetData sheetId="3801"/>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row r="2">
          <cell r="A2">
            <v>0</v>
          </cell>
        </row>
      </sheetData>
      <sheetData sheetId="4111">
        <row r="2">
          <cell r="A2">
            <v>0</v>
          </cell>
        </row>
      </sheetData>
      <sheetData sheetId="4112">
        <row r="2">
          <cell r="A2">
            <v>0</v>
          </cell>
        </row>
      </sheetData>
      <sheetData sheetId="4113">
        <row r="2">
          <cell r="A2">
            <v>0</v>
          </cell>
        </row>
      </sheetData>
      <sheetData sheetId="4114">
        <row r="2">
          <cell r="A2">
            <v>0</v>
          </cell>
        </row>
      </sheetData>
      <sheetData sheetId="4115">
        <row r="2">
          <cell r="A2">
            <v>0</v>
          </cell>
        </row>
      </sheetData>
      <sheetData sheetId="4116">
        <row r="2">
          <cell r="A2">
            <v>0</v>
          </cell>
        </row>
      </sheetData>
      <sheetData sheetId="4117">
        <row r="2">
          <cell r="A2">
            <v>0</v>
          </cell>
        </row>
      </sheetData>
      <sheetData sheetId="4118">
        <row r="2">
          <cell r="A2">
            <v>0</v>
          </cell>
        </row>
      </sheetData>
      <sheetData sheetId="4119">
        <row r="2">
          <cell r="A2">
            <v>0</v>
          </cell>
        </row>
      </sheetData>
      <sheetData sheetId="4120">
        <row r="2">
          <cell r="A2">
            <v>0</v>
          </cell>
        </row>
      </sheetData>
      <sheetData sheetId="4121">
        <row r="2">
          <cell r="A2">
            <v>0</v>
          </cell>
        </row>
      </sheetData>
      <sheetData sheetId="4122">
        <row r="2">
          <cell r="A2">
            <v>0</v>
          </cell>
        </row>
      </sheetData>
      <sheetData sheetId="4123">
        <row r="2">
          <cell r="A2">
            <v>0</v>
          </cell>
        </row>
      </sheetData>
      <sheetData sheetId="4124">
        <row r="2">
          <cell r="A2">
            <v>0</v>
          </cell>
        </row>
      </sheetData>
      <sheetData sheetId="4125">
        <row r="2">
          <cell r="A2">
            <v>0</v>
          </cell>
        </row>
      </sheetData>
      <sheetData sheetId="4126">
        <row r="2">
          <cell r="A2">
            <v>0</v>
          </cell>
        </row>
      </sheetData>
      <sheetData sheetId="4127">
        <row r="2">
          <cell r="A2">
            <v>0</v>
          </cell>
        </row>
      </sheetData>
      <sheetData sheetId="4128">
        <row r="2">
          <cell r="A2">
            <v>0</v>
          </cell>
        </row>
      </sheetData>
      <sheetData sheetId="4129">
        <row r="2">
          <cell r="A2">
            <v>0</v>
          </cell>
        </row>
      </sheetData>
      <sheetData sheetId="4130">
        <row r="2">
          <cell r="A2">
            <v>0</v>
          </cell>
        </row>
      </sheetData>
      <sheetData sheetId="4131">
        <row r="2">
          <cell r="A2">
            <v>0</v>
          </cell>
        </row>
      </sheetData>
      <sheetData sheetId="4132">
        <row r="2">
          <cell r="A2">
            <v>0</v>
          </cell>
        </row>
      </sheetData>
      <sheetData sheetId="4133">
        <row r="2">
          <cell r="A2">
            <v>0</v>
          </cell>
        </row>
      </sheetData>
      <sheetData sheetId="4134">
        <row r="2">
          <cell r="A2">
            <v>0</v>
          </cell>
        </row>
      </sheetData>
      <sheetData sheetId="4135">
        <row r="2">
          <cell r="A2">
            <v>0</v>
          </cell>
        </row>
      </sheetData>
      <sheetData sheetId="4136">
        <row r="2">
          <cell r="A2">
            <v>0</v>
          </cell>
        </row>
      </sheetData>
      <sheetData sheetId="4137">
        <row r="2">
          <cell r="A2">
            <v>0</v>
          </cell>
        </row>
      </sheetData>
      <sheetData sheetId="4138">
        <row r="2">
          <cell r="A2">
            <v>0</v>
          </cell>
        </row>
      </sheetData>
      <sheetData sheetId="4139">
        <row r="2">
          <cell r="A2">
            <v>0</v>
          </cell>
        </row>
      </sheetData>
      <sheetData sheetId="4140">
        <row r="2">
          <cell r="A2">
            <v>0</v>
          </cell>
        </row>
      </sheetData>
      <sheetData sheetId="4141">
        <row r="2">
          <cell r="A2">
            <v>0</v>
          </cell>
        </row>
      </sheetData>
      <sheetData sheetId="4142">
        <row r="2">
          <cell r="A2">
            <v>0</v>
          </cell>
        </row>
      </sheetData>
      <sheetData sheetId="4143">
        <row r="2">
          <cell r="A2">
            <v>0</v>
          </cell>
        </row>
      </sheetData>
      <sheetData sheetId="4144"/>
      <sheetData sheetId="4145"/>
      <sheetData sheetId="4146"/>
      <sheetData sheetId="4147">
        <row r="2">
          <cell r="A2">
            <v>0</v>
          </cell>
        </row>
      </sheetData>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row r="2">
          <cell r="A2">
            <v>0</v>
          </cell>
        </row>
      </sheetData>
      <sheetData sheetId="4184"/>
      <sheetData sheetId="4185"/>
      <sheetData sheetId="4186"/>
      <sheetData sheetId="4187"/>
      <sheetData sheetId="4188"/>
      <sheetData sheetId="4189"/>
      <sheetData sheetId="4190"/>
      <sheetData sheetId="4191"/>
      <sheetData sheetId="4192"/>
      <sheetData sheetId="4193">
        <row r="2">
          <cell r="A2">
            <v>0</v>
          </cell>
        </row>
      </sheetData>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row r="2">
          <cell r="A2">
            <v>0</v>
          </cell>
        </row>
      </sheetData>
      <sheetData sheetId="4314"/>
      <sheetData sheetId="4315"/>
      <sheetData sheetId="4316"/>
      <sheetData sheetId="4317"/>
      <sheetData sheetId="4318"/>
      <sheetData sheetId="4319"/>
      <sheetData sheetId="4320"/>
      <sheetData sheetId="4321"/>
      <sheetData sheetId="4322"/>
      <sheetData sheetId="4323">
        <row r="2">
          <cell r="A2">
            <v>0</v>
          </cell>
        </row>
      </sheetData>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row r="2">
          <cell r="A2">
            <v>0</v>
          </cell>
        </row>
      </sheetData>
      <sheetData sheetId="4360"/>
      <sheetData sheetId="4361"/>
      <sheetData sheetId="4362"/>
      <sheetData sheetId="4363"/>
      <sheetData sheetId="4364"/>
      <sheetData sheetId="4365"/>
      <sheetData sheetId="4366"/>
      <sheetData sheetId="4367"/>
      <sheetData sheetId="4368"/>
      <sheetData sheetId="4369">
        <row r="2">
          <cell r="A2">
            <v>0</v>
          </cell>
        </row>
      </sheetData>
      <sheetData sheetId="4370"/>
      <sheetData sheetId="4371"/>
      <sheetData sheetId="4372"/>
      <sheetData sheetId="4373"/>
      <sheetData sheetId="4374"/>
      <sheetData sheetId="4375"/>
      <sheetData sheetId="4376"/>
      <sheetData sheetId="4377"/>
      <sheetData sheetId="4378"/>
      <sheetData sheetId="4379">
        <row r="2">
          <cell r="A2">
            <v>0</v>
          </cell>
        </row>
      </sheetData>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row r="2">
          <cell r="A2">
            <v>0</v>
          </cell>
        </row>
      </sheetData>
      <sheetData sheetId="4406"/>
      <sheetData sheetId="4407"/>
      <sheetData sheetId="4408"/>
      <sheetData sheetId="4409"/>
      <sheetData sheetId="4410"/>
      <sheetData sheetId="4411"/>
      <sheetData sheetId="4412"/>
      <sheetData sheetId="4413"/>
      <sheetData sheetId="4414"/>
      <sheetData sheetId="4415">
        <row r="2">
          <cell r="A2">
            <v>0</v>
          </cell>
        </row>
      </sheetData>
      <sheetData sheetId="4416"/>
      <sheetData sheetId="4417"/>
      <sheetData sheetId="4418"/>
      <sheetData sheetId="4419"/>
      <sheetData sheetId="4420"/>
      <sheetData sheetId="4421"/>
      <sheetData sheetId="4422"/>
      <sheetData sheetId="4423"/>
      <sheetData sheetId="4424"/>
      <sheetData sheetId="4425">
        <row r="2">
          <cell r="A2">
            <v>0</v>
          </cell>
        </row>
      </sheetData>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row r="2">
          <cell r="A2">
            <v>0</v>
          </cell>
        </row>
      </sheetData>
      <sheetData sheetId="4452"/>
      <sheetData sheetId="4453"/>
      <sheetData sheetId="4454"/>
      <sheetData sheetId="4455"/>
      <sheetData sheetId="4456"/>
      <sheetData sheetId="4457"/>
      <sheetData sheetId="4458"/>
      <sheetData sheetId="4459"/>
      <sheetData sheetId="4460"/>
      <sheetData sheetId="4461">
        <row r="2">
          <cell r="A2">
            <v>0</v>
          </cell>
        </row>
      </sheetData>
      <sheetData sheetId="4462"/>
      <sheetData sheetId="4463"/>
      <sheetData sheetId="4464"/>
      <sheetData sheetId="4465"/>
      <sheetData sheetId="4466"/>
      <sheetData sheetId="4467"/>
      <sheetData sheetId="4468"/>
      <sheetData sheetId="4469"/>
      <sheetData sheetId="4470"/>
      <sheetData sheetId="4471">
        <row r="2">
          <cell r="A2">
            <v>0</v>
          </cell>
        </row>
      </sheetData>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row r="2">
          <cell r="A2">
            <v>0</v>
          </cell>
        </row>
      </sheetData>
      <sheetData sheetId="4498">
        <row r="2">
          <cell r="A2">
            <v>0</v>
          </cell>
        </row>
      </sheetData>
      <sheetData sheetId="4499"/>
      <sheetData sheetId="4500"/>
      <sheetData sheetId="4501"/>
      <sheetData sheetId="4502"/>
      <sheetData sheetId="4503"/>
      <sheetData sheetId="4504"/>
      <sheetData sheetId="4505"/>
      <sheetData sheetId="4506"/>
      <sheetData sheetId="4507">
        <row r="2">
          <cell r="A2">
            <v>0</v>
          </cell>
        </row>
      </sheetData>
      <sheetData sheetId="4508">
        <row r="2">
          <cell r="A2">
            <v>0</v>
          </cell>
        </row>
      </sheetData>
      <sheetData sheetId="4509"/>
      <sheetData sheetId="4510"/>
      <sheetData sheetId="4511"/>
      <sheetData sheetId="4512"/>
      <sheetData sheetId="4513"/>
      <sheetData sheetId="4514"/>
      <sheetData sheetId="4515"/>
      <sheetData sheetId="4516"/>
      <sheetData sheetId="4517">
        <row r="2">
          <cell r="A2">
            <v>0</v>
          </cell>
        </row>
      </sheetData>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row r="2">
          <cell r="A2">
            <v>0</v>
          </cell>
        </row>
      </sheetData>
      <sheetData sheetId="4545"/>
      <sheetData sheetId="4546"/>
      <sheetData sheetId="4547"/>
      <sheetData sheetId="4548"/>
      <sheetData sheetId="4549"/>
      <sheetData sheetId="4550"/>
      <sheetData sheetId="4551"/>
      <sheetData sheetId="4552"/>
      <sheetData sheetId="4553">
        <row r="2">
          <cell r="A2">
            <v>0</v>
          </cell>
        </row>
      </sheetData>
      <sheetData sheetId="4554">
        <row r="2">
          <cell r="A2">
            <v>0</v>
          </cell>
        </row>
      </sheetData>
      <sheetData sheetId="4555"/>
      <sheetData sheetId="4556"/>
      <sheetData sheetId="4557"/>
      <sheetData sheetId="4558"/>
      <sheetData sheetId="4559"/>
      <sheetData sheetId="4560"/>
      <sheetData sheetId="4561"/>
      <sheetData sheetId="4562"/>
      <sheetData sheetId="4563">
        <row r="2">
          <cell r="A2">
            <v>0</v>
          </cell>
        </row>
      </sheetData>
      <sheetData sheetId="4564">
        <row r="2">
          <cell r="A2">
            <v>0</v>
          </cell>
        </row>
      </sheetData>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row r="2">
          <cell r="A2">
            <v>0</v>
          </cell>
        </row>
      </sheetData>
      <sheetData sheetId="4591"/>
      <sheetData sheetId="4592"/>
      <sheetData sheetId="4593"/>
      <sheetData sheetId="4594"/>
      <sheetData sheetId="4595"/>
      <sheetData sheetId="4596"/>
      <sheetData sheetId="4597"/>
      <sheetData sheetId="4598"/>
      <sheetData sheetId="4599"/>
      <sheetData sheetId="4600">
        <row r="2">
          <cell r="A2">
            <v>0</v>
          </cell>
        </row>
      </sheetData>
      <sheetData sheetId="4601"/>
      <sheetData sheetId="4602"/>
      <sheetData sheetId="4603"/>
      <sheetData sheetId="4604"/>
      <sheetData sheetId="4605"/>
      <sheetData sheetId="4606"/>
      <sheetData sheetId="4607"/>
      <sheetData sheetId="4608"/>
      <sheetData sheetId="4609"/>
      <sheetData sheetId="4610">
        <row r="2">
          <cell r="A2">
            <v>0</v>
          </cell>
        </row>
      </sheetData>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row r="2">
          <cell r="A2">
            <v>0</v>
          </cell>
        </row>
      </sheetData>
      <sheetData sheetId="4637"/>
      <sheetData sheetId="4638"/>
      <sheetData sheetId="4639"/>
      <sheetData sheetId="4640"/>
      <sheetData sheetId="4641"/>
      <sheetData sheetId="4642"/>
      <sheetData sheetId="4643"/>
      <sheetData sheetId="4644"/>
      <sheetData sheetId="4645"/>
      <sheetData sheetId="4646">
        <row r="2">
          <cell r="A2">
            <v>0</v>
          </cell>
        </row>
      </sheetData>
      <sheetData sheetId="4647"/>
      <sheetData sheetId="4648"/>
      <sheetData sheetId="4649"/>
      <sheetData sheetId="4650"/>
      <sheetData sheetId="4651"/>
      <sheetData sheetId="4652"/>
      <sheetData sheetId="4653"/>
      <sheetData sheetId="4654"/>
      <sheetData sheetId="4655"/>
      <sheetData sheetId="4656">
        <row r="2">
          <cell r="A2">
            <v>0</v>
          </cell>
        </row>
      </sheetData>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row r="2">
          <cell r="A2">
            <v>0</v>
          </cell>
        </row>
      </sheetData>
      <sheetData sheetId="4683">
        <row r="2">
          <cell r="A2">
            <v>0</v>
          </cell>
        </row>
      </sheetData>
      <sheetData sheetId="4684"/>
      <sheetData sheetId="4685"/>
      <sheetData sheetId="4686"/>
      <sheetData sheetId="4687"/>
      <sheetData sheetId="4688"/>
      <sheetData sheetId="4689"/>
      <sheetData sheetId="4690"/>
      <sheetData sheetId="4691"/>
      <sheetData sheetId="4692">
        <row r="2">
          <cell r="A2">
            <v>0</v>
          </cell>
        </row>
      </sheetData>
      <sheetData sheetId="4693">
        <row r="2">
          <cell r="A2">
            <v>0</v>
          </cell>
        </row>
      </sheetData>
      <sheetData sheetId="4694"/>
      <sheetData sheetId="4695"/>
      <sheetData sheetId="4696"/>
      <sheetData sheetId="4697"/>
      <sheetData sheetId="4698"/>
      <sheetData sheetId="4699"/>
      <sheetData sheetId="4700"/>
      <sheetData sheetId="4701"/>
      <sheetData sheetId="4702">
        <row r="2">
          <cell r="A2">
            <v>0</v>
          </cell>
        </row>
      </sheetData>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sheetData sheetId="4726"/>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row r="2">
          <cell r="A2">
            <v>0</v>
          </cell>
        </row>
      </sheetData>
      <sheetData sheetId="5042">
        <row r="2">
          <cell r="A2">
            <v>0</v>
          </cell>
        </row>
      </sheetData>
      <sheetData sheetId="5043">
        <row r="2">
          <cell r="A2">
            <v>0</v>
          </cell>
        </row>
      </sheetData>
      <sheetData sheetId="5044">
        <row r="2">
          <cell r="A2">
            <v>0</v>
          </cell>
        </row>
      </sheetData>
      <sheetData sheetId="5045">
        <row r="2">
          <cell r="A2">
            <v>0</v>
          </cell>
        </row>
      </sheetData>
      <sheetData sheetId="5046">
        <row r="2">
          <cell r="A2">
            <v>0</v>
          </cell>
        </row>
      </sheetData>
      <sheetData sheetId="5047">
        <row r="2">
          <cell r="A2">
            <v>0</v>
          </cell>
        </row>
      </sheetData>
      <sheetData sheetId="5048">
        <row r="2">
          <cell r="A2">
            <v>0</v>
          </cell>
        </row>
      </sheetData>
      <sheetData sheetId="5049">
        <row r="2">
          <cell r="A2">
            <v>0</v>
          </cell>
        </row>
      </sheetData>
      <sheetData sheetId="5050">
        <row r="2">
          <cell r="A2">
            <v>0</v>
          </cell>
        </row>
      </sheetData>
      <sheetData sheetId="5051">
        <row r="2">
          <cell r="A2">
            <v>0</v>
          </cell>
        </row>
      </sheetData>
      <sheetData sheetId="5052">
        <row r="2">
          <cell r="A2">
            <v>0</v>
          </cell>
        </row>
      </sheetData>
      <sheetData sheetId="5053">
        <row r="2">
          <cell r="A2">
            <v>0</v>
          </cell>
        </row>
      </sheetData>
      <sheetData sheetId="5054">
        <row r="2">
          <cell r="A2">
            <v>0</v>
          </cell>
        </row>
      </sheetData>
      <sheetData sheetId="5055">
        <row r="2">
          <cell r="A2">
            <v>0</v>
          </cell>
        </row>
      </sheetData>
      <sheetData sheetId="5056">
        <row r="2">
          <cell r="A2">
            <v>0</v>
          </cell>
        </row>
      </sheetData>
      <sheetData sheetId="5057">
        <row r="2">
          <cell r="A2">
            <v>0</v>
          </cell>
        </row>
      </sheetData>
      <sheetData sheetId="5058">
        <row r="2">
          <cell r="A2">
            <v>0</v>
          </cell>
        </row>
      </sheetData>
      <sheetData sheetId="5059">
        <row r="2">
          <cell r="A2">
            <v>0</v>
          </cell>
        </row>
      </sheetData>
      <sheetData sheetId="5060">
        <row r="2">
          <cell r="A2">
            <v>0</v>
          </cell>
        </row>
      </sheetData>
      <sheetData sheetId="5061">
        <row r="2">
          <cell r="A2">
            <v>0</v>
          </cell>
        </row>
      </sheetData>
      <sheetData sheetId="5062">
        <row r="2">
          <cell r="A2">
            <v>0</v>
          </cell>
        </row>
      </sheetData>
      <sheetData sheetId="5063">
        <row r="2">
          <cell r="A2">
            <v>0</v>
          </cell>
        </row>
      </sheetData>
      <sheetData sheetId="5064">
        <row r="2">
          <cell r="A2">
            <v>0</v>
          </cell>
        </row>
      </sheetData>
      <sheetData sheetId="5065">
        <row r="2">
          <cell r="A2">
            <v>0</v>
          </cell>
        </row>
      </sheetData>
      <sheetData sheetId="5066">
        <row r="2">
          <cell r="A2">
            <v>0</v>
          </cell>
        </row>
      </sheetData>
      <sheetData sheetId="5067">
        <row r="2">
          <cell r="A2">
            <v>0</v>
          </cell>
        </row>
      </sheetData>
      <sheetData sheetId="5068">
        <row r="2">
          <cell r="A2">
            <v>0</v>
          </cell>
        </row>
      </sheetData>
      <sheetData sheetId="5069"/>
      <sheetData sheetId="5070"/>
      <sheetData sheetId="5071"/>
      <sheetData sheetId="5072">
        <row r="2">
          <cell r="A2">
            <v>0</v>
          </cell>
        </row>
      </sheetData>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row r="2">
          <cell r="A2">
            <v>0</v>
          </cell>
        </row>
      </sheetData>
      <sheetData sheetId="5100"/>
      <sheetData sheetId="5101"/>
      <sheetData sheetId="5102"/>
      <sheetData sheetId="5103"/>
      <sheetData sheetId="5104"/>
      <sheetData sheetId="5105"/>
      <sheetData sheetId="5106"/>
      <sheetData sheetId="5107"/>
      <sheetData sheetId="5108">
        <row r="2">
          <cell r="A2">
            <v>0</v>
          </cell>
        </row>
      </sheetData>
      <sheetData sheetId="5109">
        <row r="2">
          <cell r="A2">
            <v>0</v>
          </cell>
        </row>
      </sheetData>
      <sheetData sheetId="5110"/>
      <sheetData sheetId="5111"/>
      <sheetData sheetId="5112"/>
      <sheetData sheetId="5113"/>
      <sheetData sheetId="5114"/>
      <sheetData sheetId="5115"/>
      <sheetData sheetId="5116"/>
      <sheetData sheetId="5117"/>
      <sheetData sheetId="5118">
        <row r="2">
          <cell r="A2">
            <v>0</v>
          </cell>
        </row>
      </sheetData>
      <sheetData sheetId="5119">
        <row r="2">
          <cell r="A2">
            <v>0</v>
          </cell>
        </row>
      </sheetData>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row r="2">
          <cell r="A2">
            <v>0</v>
          </cell>
        </row>
      </sheetData>
      <sheetData sheetId="5146"/>
      <sheetData sheetId="5147"/>
      <sheetData sheetId="5148"/>
      <sheetData sheetId="5149"/>
      <sheetData sheetId="5150"/>
      <sheetData sheetId="5151"/>
      <sheetData sheetId="5152"/>
      <sheetData sheetId="5153"/>
      <sheetData sheetId="5154"/>
      <sheetData sheetId="5155">
        <row r="2">
          <cell r="A2">
            <v>0</v>
          </cell>
        </row>
      </sheetData>
      <sheetData sheetId="5156"/>
      <sheetData sheetId="5157"/>
      <sheetData sheetId="5158"/>
      <sheetData sheetId="5159"/>
      <sheetData sheetId="5160"/>
      <sheetData sheetId="5161"/>
      <sheetData sheetId="5162"/>
      <sheetData sheetId="5163"/>
      <sheetData sheetId="5164"/>
      <sheetData sheetId="5165">
        <row r="2">
          <cell r="A2">
            <v>0</v>
          </cell>
        </row>
      </sheetData>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row r="2">
          <cell r="A2">
            <v>0</v>
          </cell>
        </row>
      </sheetData>
      <sheetData sheetId="5192"/>
      <sheetData sheetId="5193"/>
      <sheetData sheetId="5194"/>
      <sheetData sheetId="5195"/>
      <sheetData sheetId="5196"/>
      <sheetData sheetId="5197"/>
      <sheetData sheetId="5198"/>
      <sheetData sheetId="5199"/>
      <sheetData sheetId="5200"/>
      <sheetData sheetId="5201">
        <row r="2">
          <cell r="A2">
            <v>0</v>
          </cell>
        </row>
      </sheetData>
      <sheetData sheetId="5202"/>
      <sheetData sheetId="5203"/>
      <sheetData sheetId="5204"/>
      <sheetData sheetId="5205"/>
      <sheetData sheetId="5206"/>
      <sheetData sheetId="5207"/>
      <sheetData sheetId="5208"/>
      <sheetData sheetId="5209"/>
      <sheetData sheetId="5210"/>
      <sheetData sheetId="5211">
        <row r="2">
          <cell r="A2">
            <v>0</v>
          </cell>
        </row>
      </sheetData>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row r="2">
          <cell r="A2">
            <v>0</v>
          </cell>
        </row>
      </sheetData>
      <sheetData sheetId="5238">
        <row r="2">
          <cell r="A2">
            <v>0</v>
          </cell>
        </row>
      </sheetData>
      <sheetData sheetId="5239"/>
      <sheetData sheetId="5240"/>
      <sheetData sheetId="5241"/>
      <sheetData sheetId="5242"/>
      <sheetData sheetId="5243"/>
      <sheetData sheetId="5244"/>
      <sheetData sheetId="5245"/>
      <sheetData sheetId="5246"/>
      <sheetData sheetId="5247">
        <row r="2">
          <cell r="A2">
            <v>0</v>
          </cell>
        </row>
      </sheetData>
      <sheetData sheetId="5248">
        <row r="2">
          <cell r="A2">
            <v>0</v>
          </cell>
        </row>
      </sheetData>
      <sheetData sheetId="5249"/>
      <sheetData sheetId="5250"/>
      <sheetData sheetId="5251"/>
      <sheetData sheetId="5252"/>
      <sheetData sheetId="5253"/>
      <sheetData sheetId="5254"/>
      <sheetData sheetId="5255"/>
      <sheetData sheetId="5256"/>
      <sheetData sheetId="5257">
        <row r="2">
          <cell r="A2">
            <v>0</v>
          </cell>
        </row>
      </sheetData>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sheetData sheetId="5281"/>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sheetData sheetId="5511">
        <row r="2">
          <cell r="A2">
            <v>0</v>
          </cell>
        </row>
      </sheetData>
      <sheetData sheetId="5512">
        <row r="2">
          <cell r="A2">
            <v>0</v>
          </cell>
        </row>
      </sheetData>
      <sheetData sheetId="5513">
        <row r="2">
          <cell r="A2">
            <v>0</v>
          </cell>
        </row>
      </sheetData>
      <sheetData sheetId="5514">
        <row r="2">
          <cell r="A2">
            <v>0</v>
          </cell>
        </row>
      </sheetData>
      <sheetData sheetId="5515">
        <row r="2">
          <cell r="A2">
            <v>0</v>
          </cell>
        </row>
      </sheetData>
      <sheetData sheetId="5516">
        <row r="2">
          <cell r="A2">
            <v>0</v>
          </cell>
        </row>
      </sheetData>
      <sheetData sheetId="5517">
        <row r="2">
          <cell r="A2">
            <v>0</v>
          </cell>
        </row>
      </sheetData>
      <sheetData sheetId="5518">
        <row r="2">
          <cell r="A2">
            <v>0</v>
          </cell>
        </row>
      </sheetData>
      <sheetData sheetId="5519">
        <row r="2">
          <cell r="A2">
            <v>0</v>
          </cell>
        </row>
      </sheetData>
      <sheetData sheetId="5520">
        <row r="2">
          <cell r="A2">
            <v>0</v>
          </cell>
        </row>
      </sheetData>
      <sheetData sheetId="5521">
        <row r="2">
          <cell r="A2">
            <v>0</v>
          </cell>
        </row>
      </sheetData>
      <sheetData sheetId="5522">
        <row r="2">
          <cell r="A2">
            <v>0</v>
          </cell>
        </row>
      </sheetData>
      <sheetData sheetId="5523">
        <row r="2">
          <cell r="A2">
            <v>0</v>
          </cell>
        </row>
      </sheetData>
      <sheetData sheetId="5524">
        <row r="2">
          <cell r="A2">
            <v>0</v>
          </cell>
        </row>
      </sheetData>
      <sheetData sheetId="5525" refreshError="1"/>
      <sheetData sheetId="5526" refreshError="1"/>
      <sheetData sheetId="5527"/>
      <sheetData sheetId="5528"/>
      <sheetData sheetId="5529"/>
      <sheetData sheetId="5530"/>
      <sheetData sheetId="5531"/>
      <sheetData sheetId="5532"/>
      <sheetData sheetId="5533"/>
      <sheetData sheetId="5534" refreshError="1"/>
      <sheetData sheetId="5535"/>
      <sheetData sheetId="5536">
        <row r="2">
          <cell r="A2">
            <v>0</v>
          </cell>
        </row>
      </sheetData>
      <sheetData sheetId="5537">
        <row r="2">
          <cell r="A2" t="str">
            <v>“CONSTRUCCIÓN DE OBRAS CIVILES, ELÉCTRICAS, MECÁNICAS E INSTRUMENTACIÓN REQUERIDAS POR ECOPETROL Y SU GRUPO EMPRESARIAL PARA LA VIGENCIA 2017-2020 CON OPCIÓN DE DOS AÑOS”</v>
          </cell>
        </row>
      </sheetData>
      <sheetData sheetId="5538">
        <row r="2">
          <cell r="A2">
            <v>0</v>
          </cell>
        </row>
      </sheetData>
      <sheetData sheetId="5539">
        <row r="2">
          <cell r="A2">
            <v>0</v>
          </cell>
        </row>
      </sheetData>
      <sheetData sheetId="5540">
        <row r="2">
          <cell r="A2">
            <v>0</v>
          </cell>
        </row>
      </sheetData>
      <sheetData sheetId="5541">
        <row r="2">
          <cell r="A2">
            <v>0</v>
          </cell>
        </row>
      </sheetData>
      <sheetData sheetId="5542">
        <row r="2">
          <cell r="A2">
            <v>0</v>
          </cell>
        </row>
      </sheetData>
      <sheetData sheetId="5543">
        <row r="2">
          <cell r="A2">
            <v>0</v>
          </cell>
        </row>
      </sheetData>
      <sheetData sheetId="5544">
        <row r="2">
          <cell r="A2">
            <v>0</v>
          </cell>
        </row>
      </sheetData>
      <sheetData sheetId="5545"/>
      <sheetData sheetId="5546"/>
      <sheetData sheetId="5547" refreshError="1"/>
      <sheetData sheetId="5548" refreshError="1"/>
      <sheetData sheetId="5549" refreshError="1"/>
      <sheetData sheetId="5550" refreshError="1"/>
      <sheetData sheetId="5551">
        <row r="2">
          <cell r="A2">
            <v>0</v>
          </cell>
        </row>
      </sheetData>
      <sheetData sheetId="5552"/>
      <sheetData sheetId="5553" refreshError="1"/>
      <sheetData sheetId="5554" refreshError="1"/>
      <sheetData sheetId="5555"/>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sheetData sheetId="5569"/>
      <sheetData sheetId="5570"/>
      <sheetData sheetId="5571"/>
      <sheetData sheetId="5572"/>
      <sheetData sheetId="5573"/>
      <sheetData sheetId="5574"/>
      <sheetData sheetId="5575"/>
      <sheetData sheetId="5576" refreshError="1"/>
      <sheetData sheetId="5577" refreshError="1"/>
      <sheetData sheetId="5578"/>
      <sheetData sheetId="5579"/>
      <sheetData sheetId="5580" refreshError="1"/>
      <sheetData sheetId="5581" refreshError="1"/>
      <sheetData sheetId="5582"/>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sheetData sheetId="5592"/>
      <sheetData sheetId="5593"/>
      <sheetData sheetId="5594"/>
      <sheetData sheetId="5595"/>
      <sheetData sheetId="5596"/>
      <sheetData sheetId="5597"/>
      <sheetData sheetId="5598"/>
      <sheetData sheetId="5599"/>
      <sheetData sheetId="5600" refreshError="1"/>
      <sheetData sheetId="5601" refreshError="1"/>
      <sheetData sheetId="5602" refreshError="1"/>
      <sheetData sheetId="5603" refreshError="1"/>
      <sheetData sheetId="5604" refreshError="1"/>
      <sheetData sheetId="5605" refreshError="1"/>
      <sheetData sheetId="560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xls"/>
      <sheetName val="aCCIDENTES DE 1995 - 1996"/>
      <sheetName val="Hoja1"/>
      <sheetName val="AMC"/>
      <sheetName val="Basico"/>
      <sheetName val="Iva"/>
      <sheetName val="Total"/>
      <sheetName val="amc_acta"/>
      <sheetName val="amc_bas"/>
      <sheetName val="amc_iva"/>
      <sheetName val="amc_total"/>
      <sheetName val="amc_anticip"/>
      <sheetName val="CONT_ADI"/>
      <sheetName val="Datos"/>
      <sheetName val="aCCIDENTES%20DE%201995%20-%2019"/>
      <sheetName val="MATERIALES"/>
      <sheetName val="\a  aaInformación GRUPO 4\A MIn"/>
      <sheetName val="items"/>
      <sheetName val="INV"/>
      <sheetName val="AASHTO"/>
      <sheetName val="ACTA DE MODIFICACION  (2)"/>
      <sheetName val="INDICMICROEMP"/>
      <sheetName val="#¡REF"/>
      <sheetName val="SUB APU"/>
      <sheetName val="Datos Básicos"/>
      <sheetName val="SALARIOS"/>
      <sheetName val="Informacion"/>
      <sheetName val="Informe"/>
      <sheetName val="Seguim-16"/>
      <sheetName val="aCCIDENTES_DE_1995_-_1996"/>
      <sheetName val="aCCIDENTES_DE_1995_-_1996_xls"/>
      <sheetName val="\a__aaInformación_GRUPO_4\A_MIn"/>
      <sheetName val="ACTA_DE_MODIFICACION__(2)"/>
      <sheetName val="PESOS"/>
      <sheetName val="Formulario N° 4"/>
      <sheetName val="EQUIPO"/>
      <sheetName val="Base Muestras"/>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AMV _ no borrar\PRESUPUESTOS\a"/>
      <sheetName val="\I\AMV _ no borrar\PRESUPUESTOS"/>
      <sheetName val="\G\I\AMV _ no borrar\PRESUPUEST"/>
      <sheetName val="\A\a  aaInformación GRUPO 4\A M"/>
      <sheetName val="\G\A\a  aaInformación GRUPO 4\A"/>
      <sheetName val="[aCCIDENTES DE 1995 - 1996.xl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s-Accide-10"/>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SEGUIM Y REPROG MES 1 (2)"/>
      <sheetName val="precios-básicos2002"/>
      <sheetName val="\Users\USUARIO\Downloads\a  aaI"/>
      <sheetName val="_a  aaInformación GRUPO 4_A MIn"/>
      <sheetName val="Hoja1 (2)"/>
      <sheetName val="Hoja1 (3)"/>
      <sheetName val="APUs"/>
    </sheetNames>
    <definedNames>
      <definedName name="absc"/>
    </defined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sheetData sheetId="52"/>
      <sheetData sheetId="53"/>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sheetData sheetId="143"/>
      <sheetData sheetId="144"/>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refreshError="1"/>
      <sheetData sheetId="285" refreshError="1"/>
      <sheetData sheetId="286" refreshError="1"/>
      <sheetData sheetId="287" refreshError="1"/>
      <sheetData sheetId="288" refreshError="1"/>
      <sheetData sheetId="289" refreshError="1"/>
      <sheetData sheetId="290"/>
      <sheetData sheetId="291"/>
      <sheetData sheetId="292"/>
      <sheetData sheetId="293"/>
      <sheetData sheetId="294"/>
      <sheetData sheetId="295"/>
      <sheetData sheetId="296"/>
      <sheetData sheetId="297"/>
      <sheetData sheetId="298"/>
      <sheetData sheetId="299" refreshError="1"/>
      <sheetData sheetId="300" refreshError="1"/>
      <sheetData sheetId="301"/>
      <sheetData sheetId="302" refreshError="1"/>
      <sheetData sheetId="303"/>
      <sheetData sheetId="304" refreshError="1"/>
      <sheetData sheetId="305" refreshError="1"/>
      <sheetData sheetId="306" refreshError="1"/>
      <sheetData sheetId="307" refreshError="1"/>
      <sheetData sheetId="308" refreshError="1"/>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LCANTARILLADO RAS"/>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CALCULO POI"/>
      <sheetName val="BS.DATOS"/>
      <sheetName val="INFORMACIÓN REFERENCIA"/>
      <sheetName val="BD COSTOS UNIDAD CONSTRUCTIVA"/>
      <sheetName val="CALCULO COSTOS DE OPERACIÓN"/>
      <sheetName val="INPUTS"/>
      <sheetName val="REFERENCIAS"/>
      <sheetName val="DEMANDABASEAN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sheetName val="AIU"/>
      <sheetName val="Program"/>
      <sheetName val="EVA"/>
      <sheetName val="Lista_Eq"/>
      <sheetName val="Frentes"/>
      <sheetName val="Activ"/>
      <sheetName val="Ac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HIST-RES"/>
    </sheetNames>
    <sheetDataSet>
      <sheetData sheetId="0" refreshError="1">
        <row r="2">
          <cell r="N2">
            <v>36706</v>
          </cell>
        </row>
        <row r="3">
          <cell r="N3">
            <v>36706</v>
          </cell>
        </row>
        <row r="4">
          <cell r="N4">
            <v>36705</v>
          </cell>
        </row>
        <row r="5">
          <cell r="N5">
            <v>36706</v>
          </cell>
        </row>
        <row r="6">
          <cell r="N6">
            <v>36706</v>
          </cell>
        </row>
        <row r="7">
          <cell r="N7">
            <v>36705</v>
          </cell>
        </row>
        <row r="8">
          <cell r="N8">
            <v>36705</v>
          </cell>
        </row>
        <row r="9">
          <cell r="N9">
            <v>36705</v>
          </cell>
        </row>
        <row r="10">
          <cell r="N10">
            <v>36704</v>
          </cell>
        </row>
        <row r="11">
          <cell r="N11">
            <v>36704</v>
          </cell>
        </row>
        <row r="12">
          <cell r="N12">
            <v>36704</v>
          </cell>
        </row>
        <row r="13">
          <cell r="N13">
            <v>36701</v>
          </cell>
        </row>
        <row r="14">
          <cell r="N14">
            <v>36701</v>
          </cell>
        </row>
        <row r="15">
          <cell r="N15">
            <v>36701</v>
          </cell>
        </row>
        <row r="16">
          <cell r="N16">
            <v>36707</v>
          </cell>
        </row>
        <row r="17">
          <cell r="N17">
            <v>36711</v>
          </cell>
        </row>
        <row r="18">
          <cell r="N18">
            <v>36711</v>
          </cell>
        </row>
        <row r="19">
          <cell r="N19">
            <v>36714</v>
          </cell>
        </row>
        <row r="20">
          <cell r="N20">
            <v>36718</v>
          </cell>
        </row>
        <row r="21">
          <cell r="N21">
            <v>36718</v>
          </cell>
        </row>
        <row r="22">
          <cell r="N22">
            <v>36718</v>
          </cell>
        </row>
        <row r="24">
          <cell r="N24">
            <v>36732</v>
          </cell>
        </row>
        <row r="25">
          <cell r="N25">
            <v>36732</v>
          </cell>
        </row>
        <row r="26">
          <cell r="N26">
            <v>36732</v>
          </cell>
        </row>
        <row r="27">
          <cell r="N27">
            <v>36709</v>
          </cell>
        </row>
        <row r="29">
          <cell r="N29">
            <v>36731</v>
          </cell>
        </row>
        <row r="30">
          <cell r="N30">
            <v>36731</v>
          </cell>
        </row>
        <row r="31">
          <cell r="N31">
            <v>36731</v>
          </cell>
        </row>
        <row r="33">
          <cell r="N33">
            <v>36724</v>
          </cell>
        </row>
        <row r="34">
          <cell r="N34">
            <v>36724</v>
          </cell>
        </row>
        <row r="35">
          <cell r="N35">
            <v>36724</v>
          </cell>
        </row>
        <row r="36">
          <cell r="N36">
            <v>36722</v>
          </cell>
        </row>
        <row r="37">
          <cell r="N37">
            <v>36722</v>
          </cell>
        </row>
        <row r="38">
          <cell r="N38">
            <v>36720</v>
          </cell>
        </row>
        <row r="39">
          <cell r="N39">
            <v>36720</v>
          </cell>
        </row>
        <row r="40">
          <cell r="N40">
            <v>36720</v>
          </cell>
        </row>
        <row r="41">
          <cell r="N41">
            <v>36722</v>
          </cell>
        </row>
        <row r="42">
          <cell r="N42">
            <v>36733</v>
          </cell>
        </row>
        <row r="43">
          <cell r="N43">
            <v>36733</v>
          </cell>
        </row>
        <row r="44">
          <cell r="N44">
            <v>36733</v>
          </cell>
        </row>
        <row r="45">
          <cell r="N45">
            <v>36734</v>
          </cell>
        </row>
        <row r="46">
          <cell r="N46">
            <v>36762</v>
          </cell>
        </row>
        <row r="47">
          <cell r="N47">
            <v>36763</v>
          </cell>
        </row>
        <row r="48">
          <cell r="N48">
            <v>36763</v>
          </cell>
        </row>
        <row r="49">
          <cell r="N49">
            <v>36763</v>
          </cell>
        </row>
        <row r="51">
          <cell r="N51">
            <v>36764</v>
          </cell>
        </row>
        <row r="52">
          <cell r="N52">
            <v>36764</v>
          </cell>
        </row>
        <row r="53">
          <cell r="N53">
            <v>36766</v>
          </cell>
        </row>
        <row r="54">
          <cell r="N54">
            <v>36766</v>
          </cell>
        </row>
        <row r="55">
          <cell r="N55">
            <v>36766</v>
          </cell>
        </row>
        <row r="56">
          <cell r="N56">
            <v>36769</v>
          </cell>
        </row>
        <row r="57">
          <cell r="N57">
            <v>36764</v>
          </cell>
        </row>
        <row r="58">
          <cell r="N58">
            <v>36764</v>
          </cell>
        </row>
        <row r="59">
          <cell r="N59">
            <v>36764</v>
          </cell>
        </row>
        <row r="60">
          <cell r="N60">
            <v>36764</v>
          </cell>
        </row>
        <row r="61">
          <cell r="N61">
            <v>36907</v>
          </cell>
        </row>
        <row r="62">
          <cell r="N62">
            <v>36907</v>
          </cell>
        </row>
        <row r="63">
          <cell r="N63">
            <v>36907</v>
          </cell>
        </row>
        <row r="64">
          <cell r="N64">
            <v>36908</v>
          </cell>
        </row>
        <row r="65">
          <cell r="N65">
            <v>36908</v>
          </cell>
        </row>
        <row r="66">
          <cell r="N66">
            <v>36908</v>
          </cell>
        </row>
        <row r="67">
          <cell r="N67">
            <v>36907</v>
          </cell>
        </row>
        <row r="69">
          <cell r="N69">
            <v>36908</v>
          </cell>
        </row>
        <row r="71">
          <cell r="N71">
            <v>36909</v>
          </cell>
        </row>
        <row r="73">
          <cell r="N73">
            <v>36900</v>
          </cell>
        </row>
        <row r="74">
          <cell r="N74">
            <v>36900</v>
          </cell>
        </row>
        <row r="75">
          <cell r="N75">
            <v>36916</v>
          </cell>
        </row>
        <row r="76">
          <cell r="N76">
            <v>36916</v>
          </cell>
        </row>
        <row r="77">
          <cell r="N77">
            <v>36910</v>
          </cell>
        </row>
        <row r="78">
          <cell r="N78">
            <v>36910</v>
          </cell>
        </row>
        <row r="79">
          <cell r="N79">
            <v>36917</v>
          </cell>
        </row>
        <row r="80">
          <cell r="N80">
            <v>36918</v>
          </cell>
        </row>
        <row r="81">
          <cell r="N81">
            <v>36918</v>
          </cell>
        </row>
        <row r="82">
          <cell r="N82">
            <v>36910</v>
          </cell>
        </row>
        <row r="83">
          <cell r="N83">
            <v>0</v>
          </cell>
        </row>
        <row r="84">
          <cell r="N84">
            <v>0</v>
          </cell>
        </row>
        <row r="85">
          <cell r="N85">
            <v>0</v>
          </cell>
        </row>
        <row r="86">
          <cell r="N86">
            <v>0</v>
          </cell>
        </row>
      </sheetData>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BAND"/>
      <sheetName val="DAT NUC"/>
      <sheetName val="DATOS"/>
      <sheetName val="Nucleos"/>
      <sheetName val="Proc0009m"/>
      <sheetName val="Proc 0009h"/>
      <sheetName val="Proc 0009i (2)"/>
      <sheetName val="Hoja3"/>
      <sheetName val="Hoja (2)"/>
      <sheetName val="Proc 0009i"/>
      <sheetName val="Gráfico de control"/>
      <sheetName val="Hoja2 (2)"/>
      <sheetName val="HIST-RES"/>
      <sheetName val="Hist(1)"/>
      <sheetName val="Hist(2)"/>
      <sheetName val="Hist(3)"/>
      <sheetName val="Hist(4)"/>
      <sheetName val="Hist(5)"/>
      <sheetName val="NÚCLEOS"/>
      <sheetName val="NÚCLEOS (2)"/>
      <sheetName val="GRÁFICOS"/>
      <sheetName val="CORREL"/>
      <sheetName val="Hoja1"/>
      <sheetName val="Hoja2"/>
    </sheetNames>
    <sheetDataSet>
      <sheetData sheetId="0">
        <row r="3">
          <cell r="A3">
            <v>1</v>
          </cell>
          <cell r="B3">
            <v>37001</v>
          </cell>
          <cell r="C3">
            <v>0.60763888888888895</v>
          </cell>
          <cell r="D3">
            <v>1</v>
          </cell>
          <cell r="E3">
            <v>840</v>
          </cell>
          <cell r="F3">
            <v>920</v>
          </cell>
          <cell r="G3" t="str">
            <v>DER</v>
          </cell>
          <cell r="I3">
            <v>3250</v>
          </cell>
          <cell r="J3">
            <v>3113.3</v>
          </cell>
          <cell r="L3">
            <v>0</v>
          </cell>
          <cell r="M3">
            <v>294</v>
          </cell>
          <cell r="N3">
            <v>239.8</v>
          </cell>
          <cell r="O3">
            <v>643</v>
          </cell>
          <cell r="P3">
            <v>612.20000000000005</v>
          </cell>
          <cell r="Q3">
            <v>794</v>
          </cell>
          <cell r="R3">
            <v>235.6</v>
          </cell>
          <cell r="S3">
            <v>93</v>
          </cell>
          <cell r="T3">
            <v>201.7</v>
          </cell>
        </row>
        <row r="4">
          <cell r="A4">
            <v>2</v>
          </cell>
          <cell r="B4">
            <v>37003</v>
          </cell>
          <cell r="C4">
            <v>0.375</v>
          </cell>
          <cell r="E4">
            <v>919</v>
          </cell>
          <cell r="F4">
            <v>1670</v>
          </cell>
          <cell r="G4" t="str">
            <v>DER</v>
          </cell>
          <cell r="I4">
            <v>3190.3</v>
          </cell>
          <cell r="J4">
            <v>3040.1</v>
          </cell>
          <cell r="L4">
            <v>0</v>
          </cell>
          <cell r="M4">
            <v>355.7</v>
          </cell>
          <cell r="N4">
            <v>325.89999999999998</v>
          </cell>
          <cell r="O4">
            <v>603.4</v>
          </cell>
          <cell r="P4">
            <v>554.4</v>
          </cell>
          <cell r="Q4">
            <v>706.4</v>
          </cell>
          <cell r="R4">
            <v>228.5</v>
          </cell>
          <cell r="S4">
            <v>84.5</v>
          </cell>
          <cell r="T4">
            <v>181.3</v>
          </cell>
        </row>
        <row r="5">
          <cell r="A5">
            <v>3</v>
          </cell>
          <cell r="B5">
            <v>37004</v>
          </cell>
          <cell r="C5">
            <v>0.375</v>
          </cell>
          <cell r="E5">
            <v>831</v>
          </cell>
          <cell r="F5">
            <v>1635</v>
          </cell>
          <cell r="G5" t="str">
            <v>IZQ.</v>
          </cell>
          <cell r="I5">
            <v>1982.2</v>
          </cell>
          <cell r="J5">
            <v>1895.8</v>
          </cell>
          <cell r="L5">
            <v>0</v>
          </cell>
          <cell r="M5">
            <v>219.5</v>
          </cell>
          <cell r="N5">
            <v>166.3</v>
          </cell>
          <cell r="O5">
            <v>370</v>
          </cell>
          <cell r="P5">
            <v>345.1</v>
          </cell>
          <cell r="Q5">
            <v>456.9</v>
          </cell>
          <cell r="R5">
            <v>157.4</v>
          </cell>
          <cell r="S5">
            <v>60.3</v>
          </cell>
          <cell r="T5">
            <v>120.3</v>
          </cell>
        </row>
        <row r="6">
          <cell r="A6">
            <v>4</v>
          </cell>
          <cell r="B6">
            <v>37005</v>
          </cell>
          <cell r="C6">
            <v>0.45833333333333331</v>
          </cell>
          <cell r="E6">
            <v>1635</v>
          </cell>
          <cell r="F6">
            <v>2390</v>
          </cell>
          <cell r="G6" t="str">
            <v>IZQ.</v>
          </cell>
          <cell r="I6">
            <v>2815.5</v>
          </cell>
          <cell r="J6">
            <v>2692</v>
          </cell>
          <cell r="L6">
            <v>0</v>
          </cell>
          <cell r="M6">
            <v>338.3</v>
          </cell>
          <cell r="N6">
            <v>223</v>
          </cell>
          <cell r="O6">
            <v>402.7</v>
          </cell>
          <cell r="P6">
            <v>489.9</v>
          </cell>
          <cell r="Q6">
            <v>727.4</v>
          </cell>
          <cell r="R6">
            <v>252.4</v>
          </cell>
          <cell r="S6">
            <v>92.2</v>
          </cell>
          <cell r="T6">
            <v>166.1</v>
          </cell>
        </row>
        <row r="7">
          <cell r="A7">
            <v>5</v>
          </cell>
          <cell r="B7">
            <v>37006</v>
          </cell>
          <cell r="C7">
            <v>0.375</v>
          </cell>
          <cell r="E7">
            <v>1670</v>
          </cell>
          <cell r="F7">
            <v>2481</v>
          </cell>
          <cell r="G7" t="str">
            <v>DER</v>
          </cell>
          <cell r="I7">
            <v>2648.6</v>
          </cell>
          <cell r="J7">
            <v>2523.3000000000002</v>
          </cell>
          <cell r="L7">
            <v>27.9</v>
          </cell>
          <cell r="M7">
            <v>185.1</v>
          </cell>
          <cell r="N7">
            <v>171.4</v>
          </cell>
          <cell r="O7">
            <v>336.3</v>
          </cell>
          <cell r="P7">
            <v>511.9</v>
          </cell>
          <cell r="Q7">
            <v>781.5</v>
          </cell>
          <cell r="R7">
            <v>246.3</v>
          </cell>
          <cell r="S7">
            <v>92</v>
          </cell>
          <cell r="T7">
            <v>170.9</v>
          </cell>
        </row>
        <row r="8">
          <cell r="A8">
            <v>6</v>
          </cell>
          <cell r="B8">
            <v>37007</v>
          </cell>
          <cell r="C8">
            <v>0.3611111111111111</v>
          </cell>
          <cell r="E8">
            <v>2390</v>
          </cell>
          <cell r="F8">
            <v>3110</v>
          </cell>
          <cell r="G8" t="str">
            <v>IZQ.</v>
          </cell>
          <cell r="I8">
            <v>2544.8000000000002</v>
          </cell>
          <cell r="J8">
            <v>2420.5</v>
          </cell>
          <cell r="L8">
            <v>16.8</v>
          </cell>
          <cell r="M8">
            <v>179.6</v>
          </cell>
          <cell r="N8">
            <v>141.5</v>
          </cell>
          <cell r="O8">
            <v>400.3</v>
          </cell>
          <cell r="P8">
            <v>475.2</v>
          </cell>
          <cell r="Q8">
            <v>693.1</v>
          </cell>
          <cell r="R8">
            <v>266.39999999999998</v>
          </cell>
          <cell r="S8">
            <v>90.4</v>
          </cell>
          <cell r="T8">
            <v>157.19999999999999</v>
          </cell>
        </row>
        <row r="9">
          <cell r="A9">
            <v>7</v>
          </cell>
          <cell r="B9">
            <v>37008</v>
          </cell>
          <cell r="C9">
            <v>0.375</v>
          </cell>
          <cell r="E9">
            <v>2481</v>
          </cell>
          <cell r="F9">
            <v>3322</v>
          </cell>
          <cell r="G9" t="str">
            <v>DER</v>
          </cell>
          <cell r="I9">
            <v>2471.1999999999998</v>
          </cell>
          <cell r="J9">
            <v>2357.4</v>
          </cell>
          <cell r="L9">
            <v>0</v>
          </cell>
          <cell r="M9">
            <v>221.6</v>
          </cell>
          <cell r="N9">
            <v>170.4</v>
          </cell>
          <cell r="O9">
            <v>411.2</v>
          </cell>
          <cell r="P9">
            <v>448</v>
          </cell>
          <cell r="Q9">
            <v>635</v>
          </cell>
          <cell r="R9">
            <v>242.9</v>
          </cell>
          <cell r="S9">
            <v>85.4</v>
          </cell>
          <cell r="T9">
            <v>142.9</v>
          </cell>
        </row>
        <row r="10">
          <cell r="A10">
            <v>8</v>
          </cell>
          <cell r="B10">
            <v>37009</v>
          </cell>
          <cell r="C10">
            <v>0.4513888888888889</v>
          </cell>
          <cell r="E10">
            <v>3110</v>
          </cell>
          <cell r="F10">
            <v>3660</v>
          </cell>
          <cell r="G10" t="str">
            <v>IZQ.</v>
          </cell>
          <cell r="I10">
            <v>3126</v>
          </cell>
          <cell r="J10">
            <v>3015.4</v>
          </cell>
          <cell r="L10">
            <v>21.1</v>
          </cell>
          <cell r="M10">
            <v>412.5</v>
          </cell>
          <cell r="N10">
            <v>347.6</v>
          </cell>
          <cell r="O10">
            <v>552.70000000000005</v>
          </cell>
          <cell r="P10">
            <v>548.20000000000005</v>
          </cell>
          <cell r="Q10">
            <v>665.1</v>
          </cell>
          <cell r="R10">
            <v>195</v>
          </cell>
          <cell r="S10">
            <v>86.2</v>
          </cell>
          <cell r="T10">
            <v>187</v>
          </cell>
        </row>
        <row r="11">
          <cell r="A11">
            <v>9</v>
          </cell>
          <cell r="B11">
            <v>37014</v>
          </cell>
          <cell r="C11">
            <v>0.375</v>
          </cell>
          <cell r="E11">
            <v>3386</v>
          </cell>
          <cell r="F11">
            <v>4290</v>
          </cell>
          <cell r="G11" t="str">
            <v>DER</v>
          </cell>
          <cell r="I11">
            <v>2321.5</v>
          </cell>
          <cell r="J11">
            <v>2226.3000000000002</v>
          </cell>
          <cell r="L11">
            <v>0</v>
          </cell>
          <cell r="M11">
            <v>266</v>
          </cell>
          <cell r="N11">
            <v>184.5</v>
          </cell>
          <cell r="O11">
            <v>420.9</v>
          </cell>
          <cell r="P11">
            <v>426</v>
          </cell>
          <cell r="Q11">
            <v>534.4</v>
          </cell>
          <cell r="R11">
            <v>172.9</v>
          </cell>
          <cell r="S11">
            <v>73.5</v>
          </cell>
          <cell r="T11">
            <v>148.1</v>
          </cell>
        </row>
        <row r="12">
          <cell r="A12">
            <v>10</v>
          </cell>
          <cell r="B12">
            <v>37015</v>
          </cell>
          <cell r="C12">
            <v>0.4375</v>
          </cell>
          <cell r="E12">
            <v>3665</v>
          </cell>
          <cell r="F12">
            <v>4170</v>
          </cell>
          <cell r="G12" t="str">
            <v>IZQ.</v>
          </cell>
          <cell r="I12">
            <v>3002.5</v>
          </cell>
          <cell r="J12">
            <v>2839.1</v>
          </cell>
          <cell r="L12">
            <v>0</v>
          </cell>
          <cell r="M12">
            <v>351.1</v>
          </cell>
          <cell r="N12">
            <v>266</v>
          </cell>
          <cell r="O12">
            <v>549.5</v>
          </cell>
          <cell r="P12">
            <v>507.4</v>
          </cell>
          <cell r="Q12">
            <v>668.8</v>
          </cell>
          <cell r="R12">
            <v>248.1</v>
          </cell>
          <cell r="S12">
            <v>90</v>
          </cell>
          <cell r="T12">
            <v>158.19999999999999</v>
          </cell>
        </row>
        <row r="13">
          <cell r="A13">
            <v>11</v>
          </cell>
          <cell r="B13">
            <v>37016</v>
          </cell>
          <cell r="C13">
            <v>0.43402777777777773</v>
          </cell>
          <cell r="E13">
            <v>4170</v>
          </cell>
          <cell r="F13">
            <v>4830</v>
          </cell>
          <cell r="G13" t="str">
            <v>IZQ.</v>
          </cell>
          <cell r="I13">
            <v>2161.6999999999998</v>
          </cell>
          <cell r="J13">
            <v>2060.5</v>
          </cell>
          <cell r="L13">
            <v>0</v>
          </cell>
          <cell r="M13">
            <v>220</v>
          </cell>
          <cell r="N13">
            <v>177.6</v>
          </cell>
          <cell r="O13">
            <v>418.8</v>
          </cell>
          <cell r="P13">
            <v>374.8</v>
          </cell>
          <cell r="Q13">
            <v>507.3</v>
          </cell>
          <cell r="R13">
            <v>170.2</v>
          </cell>
          <cell r="S13">
            <v>60.3</v>
          </cell>
          <cell r="T13">
            <v>131.5</v>
          </cell>
        </row>
        <row r="14">
          <cell r="A14">
            <v>12</v>
          </cell>
          <cell r="B14">
            <v>37017</v>
          </cell>
          <cell r="C14">
            <v>0.33333333333333331</v>
          </cell>
          <cell r="E14">
            <v>4290</v>
          </cell>
          <cell r="F14">
            <v>5170</v>
          </cell>
          <cell r="G14" t="str">
            <v>DER</v>
          </cell>
          <cell r="I14">
            <v>2537.6999999999998</v>
          </cell>
          <cell r="J14">
            <v>2411</v>
          </cell>
          <cell r="L14">
            <v>0</v>
          </cell>
          <cell r="M14">
            <v>355.5</v>
          </cell>
          <cell r="N14">
            <v>259.89999999999998</v>
          </cell>
          <cell r="O14">
            <v>493.3</v>
          </cell>
          <cell r="P14">
            <v>397.7</v>
          </cell>
          <cell r="Q14">
            <v>505.2</v>
          </cell>
          <cell r="R14">
            <v>194</v>
          </cell>
          <cell r="S14">
            <v>64.2</v>
          </cell>
          <cell r="T14">
            <v>141.19999999999999</v>
          </cell>
        </row>
        <row r="15">
          <cell r="A15">
            <v>13</v>
          </cell>
          <cell r="B15">
            <v>37018</v>
          </cell>
          <cell r="C15">
            <v>0.33333333333333331</v>
          </cell>
          <cell r="E15">
            <v>4830</v>
          </cell>
          <cell r="F15">
            <v>5615</v>
          </cell>
          <cell r="G15" t="str">
            <v>IZQ.</v>
          </cell>
          <cell r="I15">
            <v>1796.5</v>
          </cell>
          <cell r="J15">
            <v>1701.7</v>
          </cell>
          <cell r="L15">
            <v>0</v>
          </cell>
          <cell r="M15">
            <v>180.1</v>
          </cell>
          <cell r="N15">
            <v>192.3</v>
          </cell>
          <cell r="O15">
            <v>365.6</v>
          </cell>
          <cell r="P15">
            <v>272.2</v>
          </cell>
          <cell r="Q15">
            <v>384.4</v>
          </cell>
          <cell r="R15">
            <v>152</v>
          </cell>
          <cell r="S15">
            <v>51.5</v>
          </cell>
          <cell r="T15">
            <v>103.6</v>
          </cell>
        </row>
        <row r="16">
          <cell r="A16">
            <v>14</v>
          </cell>
          <cell r="B16">
            <v>37020</v>
          </cell>
          <cell r="C16">
            <v>0.49305555555555558</v>
          </cell>
          <cell r="E16">
            <v>5171</v>
          </cell>
          <cell r="F16">
            <v>5640</v>
          </cell>
          <cell r="G16" t="str">
            <v>DER</v>
          </cell>
          <cell r="I16">
            <v>3416.7</v>
          </cell>
          <cell r="J16">
            <v>3253.7</v>
          </cell>
          <cell r="L16">
            <v>10.3</v>
          </cell>
          <cell r="M16">
            <v>326.2</v>
          </cell>
          <cell r="N16">
            <v>338.1</v>
          </cell>
          <cell r="O16">
            <v>616.4</v>
          </cell>
          <cell r="P16">
            <v>595.5</v>
          </cell>
          <cell r="Q16">
            <v>809</v>
          </cell>
          <cell r="R16">
            <v>244.8</v>
          </cell>
          <cell r="S16">
            <v>99.9</v>
          </cell>
          <cell r="T16">
            <v>213.5</v>
          </cell>
        </row>
        <row r="17">
          <cell r="A17">
            <v>15</v>
          </cell>
          <cell r="B17">
            <v>37023</v>
          </cell>
          <cell r="C17">
            <v>0.40972222222222227</v>
          </cell>
          <cell r="E17">
            <v>5770</v>
          </cell>
          <cell r="F17">
            <v>5800</v>
          </cell>
          <cell r="G17" t="str">
            <v>IZQ.</v>
          </cell>
        </row>
        <row r="18">
          <cell r="A18">
            <v>16</v>
          </cell>
          <cell r="B18">
            <v>37033</v>
          </cell>
          <cell r="C18">
            <v>0.375</v>
          </cell>
          <cell r="E18">
            <v>5640</v>
          </cell>
          <cell r="F18">
            <v>5920</v>
          </cell>
          <cell r="G18" t="str">
            <v>DER</v>
          </cell>
        </row>
        <row r="19">
          <cell r="A19">
            <v>17</v>
          </cell>
          <cell r="B19">
            <v>37034</v>
          </cell>
          <cell r="C19">
            <v>0.5</v>
          </cell>
          <cell r="E19">
            <v>5802</v>
          </cell>
          <cell r="F19">
            <v>6155</v>
          </cell>
          <cell r="G19" t="str">
            <v>IZQ.</v>
          </cell>
        </row>
        <row r="20">
          <cell r="A20">
            <v>18</v>
          </cell>
          <cell r="B20">
            <v>37037</v>
          </cell>
          <cell r="C20">
            <v>0.54861111111111105</v>
          </cell>
          <cell r="E20">
            <v>8590</v>
          </cell>
          <cell r="F20">
            <v>9150</v>
          </cell>
          <cell r="G20" t="str">
            <v>DER</v>
          </cell>
        </row>
        <row r="21">
          <cell r="A21">
            <v>19</v>
          </cell>
          <cell r="B21">
            <v>37039</v>
          </cell>
          <cell r="C21">
            <v>0.53125</v>
          </cell>
          <cell r="E21">
            <v>8904</v>
          </cell>
          <cell r="F21">
            <v>9490</v>
          </cell>
          <cell r="G21" t="str">
            <v>IZQ.</v>
          </cell>
        </row>
        <row r="22">
          <cell r="A22">
            <v>20</v>
          </cell>
          <cell r="B22">
            <v>37040</v>
          </cell>
          <cell r="C22">
            <v>0.34166666666666662</v>
          </cell>
          <cell r="E22">
            <v>9510</v>
          </cell>
          <cell r="F22">
            <v>10005</v>
          </cell>
          <cell r="G22" t="str">
            <v>DER</v>
          </cell>
        </row>
        <row r="23">
          <cell r="A23">
            <v>21</v>
          </cell>
          <cell r="B23">
            <v>37041</v>
          </cell>
          <cell r="C23">
            <v>0.42708333333333331</v>
          </cell>
          <cell r="E23">
            <v>9850</v>
          </cell>
          <cell r="F23">
            <v>10755</v>
          </cell>
          <cell r="G23" t="str">
            <v>IZQ.</v>
          </cell>
        </row>
        <row r="24">
          <cell r="A24">
            <v>22</v>
          </cell>
          <cell r="B24">
            <v>37042</v>
          </cell>
          <cell r="C24">
            <v>0.34722222222222227</v>
          </cell>
          <cell r="E24">
            <v>10005</v>
          </cell>
          <cell r="F24">
            <v>10520</v>
          </cell>
          <cell r="G24" t="str">
            <v>DER</v>
          </cell>
        </row>
        <row r="25">
          <cell r="A25">
            <v>23</v>
          </cell>
          <cell r="B25">
            <v>37048</v>
          </cell>
          <cell r="C25">
            <v>0.3611111111111111</v>
          </cell>
          <cell r="E25">
            <v>10755</v>
          </cell>
          <cell r="F25">
            <v>11015</v>
          </cell>
          <cell r="G25" t="str">
            <v>IZQ.</v>
          </cell>
        </row>
        <row r="26">
          <cell r="A26">
            <v>24</v>
          </cell>
          <cell r="B26">
            <v>37049</v>
          </cell>
          <cell r="C26">
            <v>0.5625</v>
          </cell>
          <cell r="E26">
            <v>11015</v>
          </cell>
          <cell r="F26">
            <v>11385</v>
          </cell>
          <cell r="G26" t="str">
            <v>IZQ.</v>
          </cell>
        </row>
        <row r="27">
          <cell r="A27">
            <v>25</v>
          </cell>
          <cell r="B27">
            <v>37050</v>
          </cell>
          <cell r="C27">
            <v>0.30902777777777779</v>
          </cell>
          <cell r="E27">
            <v>10890</v>
          </cell>
          <cell r="F27">
            <v>11510</v>
          </cell>
          <cell r="G27" t="str">
            <v>DER</v>
          </cell>
        </row>
        <row r="28">
          <cell r="A28">
            <v>26</v>
          </cell>
          <cell r="B28">
            <v>37051</v>
          </cell>
          <cell r="C28">
            <v>0.55902777777777779</v>
          </cell>
          <cell r="E28">
            <v>11855</v>
          </cell>
          <cell r="F28">
            <v>12315</v>
          </cell>
          <cell r="G28" t="str">
            <v>DER</v>
          </cell>
        </row>
        <row r="29">
          <cell r="A29">
            <v>27</v>
          </cell>
          <cell r="B29">
            <v>37053</v>
          </cell>
          <cell r="C29">
            <v>0.4861111111111111</v>
          </cell>
          <cell r="E29">
            <v>11385</v>
          </cell>
          <cell r="F29">
            <v>11730</v>
          </cell>
          <cell r="G29" t="str">
            <v>IZQ.</v>
          </cell>
        </row>
        <row r="30">
          <cell r="A30">
            <v>28</v>
          </cell>
          <cell r="B30">
            <v>37063</v>
          </cell>
        </row>
        <row r="31">
          <cell r="A31">
            <v>29</v>
          </cell>
          <cell r="B31">
            <v>37064</v>
          </cell>
        </row>
        <row r="32">
          <cell r="A32">
            <v>30</v>
          </cell>
          <cell r="B32">
            <v>37065</v>
          </cell>
        </row>
        <row r="33">
          <cell r="A33">
            <v>31</v>
          </cell>
          <cell r="B33">
            <v>37068</v>
          </cell>
        </row>
        <row r="34">
          <cell r="A34">
            <v>32</v>
          </cell>
          <cell r="B34">
            <v>37069</v>
          </cell>
        </row>
        <row r="35">
          <cell r="A35">
            <v>33</v>
          </cell>
          <cell r="B35">
            <v>37070</v>
          </cell>
        </row>
        <row r="36">
          <cell r="A36">
            <v>34</v>
          </cell>
          <cell r="B36">
            <v>37071</v>
          </cell>
        </row>
        <row r="37">
          <cell r="A37">
            <v>35</v>
          </cell>
          <cell r="B37">
            <v>37072</v>
          </cell>
        </row>
        <row r="38">
          <cell r="A38">
            <v>36</v>
          </cell>
          <cell r="B38">
            <v>37075</v>
          </cell>
        </row>
        <row r="39">
          <cell r="A39">
            <v>37</v>
          </cell>
          <cell r="B39">
            <v>37076</v>
          </cell>
        </row>
        <row r="40">
          <cell r="A40">
            <v>38</v>
          </cell>
          <cell r="B40">
            <v>37077</v>
          </cell>
        </row>
        <row r="41">
          <cell r="A41">
            <v>39</v>
          </cell>
          <cell r="B41">
            <v>37078</v>
          </cell>
        </row>
        <row r="42">
          <cell r="A42">
            <v>40</v>
          </cell>
          <cell r="B42">
            <v>37086</v>
          </cell>
        </row>
        <row r="43">
          <cell r="A43">
            <v>41</v>
          </cell>
          <cell r="B43">
            <v>37088</v>
          </cell>
        </row>
        <row r="44">
          <cell r="A44">
            <v>42</v>
          </cell>
        </row>
        <row r="45">
          <cell r="A45">
            <v>43</v>
          </cell>
        </row>
        <row r="46">
          <cell r="A46">
            <v>44</v>
          </cell>
        </row>
        <row r="47">
          <cell r="A47">
            <v>45</v>
          </cell>
        </row>
      </sheetData>
      <sheetData sheetId="1">
        <row r="4">
          <cell r="G4">
            <v>39</v>
          </cell>
        </row>
      </sheetData>
      <sheetData sheetId="2"/>
      <sheetData sheetId="3"/>
      <sheetData sheetId="4">
        <row r="2">
          <cell r="A2">
            <v>2</v>
          </cell>
        </row>
        <row r="6">
          <cell r="G6">
            <v>142</v>
          </cell>
        </row>
      </sheetData>
      <sheetData sheetId="5">
        <row r="5">
          <cell r="I5">
            <v>216</v>
          </cell>
        </row>
      </sheetData>
      <sheetData sheetId="6"/>
      <sheetData sheetId="7">
        <row r="3">
          <cell r="A3" t="str">
            <v>A</v>
          </cell>
        </row>
      </sheetData>
      <sheetData sheetId="8">
        <row r="6">
          <cell r="G6">
            <v>32</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 val="PROY ORIGINAL"/>
      <sheetName val="PRESUP"/>
      <sheetName val="PRECIOS"/>
      <sheetName val="PROY_ORIGINAL"/>
      <sheetName val="PRESUPUESTOS-REV1"/>
      <sheetName val="PU (2)"/>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ACTIVIDAD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INFORME_SEMANAL"/>
      <sheetName val="201_7"/>
      <sheetName val="211_1"/>
      <sheetName val="TARIFAS MATERIALES"/>
      <sheetName val="TARIFAS EQUIPOS "/>
      <sheetName val="TARIFA SALARIOS"/>
      <sheetName val="ó&gt;_x005f_x0000__x005f_x0001__x005f_x0000__x005f_x0000__"/>
      <sheetName val="PRES"/>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ORTA EST"/>
      <sheetName val="BD"/>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ccidentalidad"/>
      <sheetName val="Base de Datos"/>
      <sheetName val="Causa Posible"/>
      <sheetName val="Elementos Involucrados"/>
      <sheetName val="CRA.MODI"/>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Lista ICCU"/>
      <sheetName val="BASE DE DATOS DE PRECIOS"/>
      <sheetName val="AMOBLAMINETO"/>
      <sheetName val="LISTA"/>
      <sheetName val="Paral. 1"/>
      <sheetName val="Paral. 2"/>
      <sheetName val="Paral. 3"/>
      <sheetName val="Paral.4"/>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_x0000_㈀㰰⌀_x0000_㈀㰮⌀_x0000_䰀଒v_x0000__x0000__x0000_頀"/>
      <sheetName val="MATERIALES Y RECURSOS"/>
      <sheetName val="REAJUSTESACTA1PROVI"/>
      <sheetName val="INSUMOS"/>
      <sheetName val="EQUIPOS"/>
      <sheetName val="TRANS"/>
      <sheetName val="CUADRI"/>
      <sheetName val="EQUI"/>
      <sheetName val="ó&gt;????j0$?#???j_$?#???LÓu????"/>
      <sheetName val="CORTE DE OBRA N° 1"/>
      <sheetName val="memoria"/>
      <sheetName val="memoria 1"/>
      <sheetName val="Listas de apoyo Social"/>
      <sheetName val="Listas de apoyo"/>
      <sheetName val="PRESUPUESTO V5"/>
      <sheetName val="1. Preliminares"/>
      <sheetName val="2. Demoliciones"/>
      <sheetName val="3. Elementos y Estructuras"/>
      <sheetName val="4. HVAC"/>
      <sheetName val="8. Recubrimientos y Acabados"/>
      <sheetName val="9. Otros"/>
      <sheetName val="10. Tramites y Licencias"/>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RELACION DE PRECIOS"/>
      <sheetName val="ACTA 5"/>
      <sheetName val="MODIF. 2"/>
      <sheetName val="MODIF. 3"/>
      <sheetName val="cant"/>
      <sheetName val="par mar19"/>
      <sheetName val="par"/>
      <sheetName val="CCONC"/>
      <sheetName val="ACTA PROVEEDORES"/>
      <sheetName val="ACTA INICIO"/>
      <sheetName val="ACTA PARCIAL"/>
      <sheetName val="ACTA TERMINACION"/>
      <sheetName val="Datos_CO"/>
      <sheetName val="Skid Lifting Lug"/>
      <sheetName val="Programacion"/>
      <sheetName val="EMPRESAS"/>
      <sheetName val="CABLE CONTROL"/>
      <sheetName val="PSM Monthly"/>
      <sheetName val="BQMPALOC"/>
      <sheetName val="ACTA No.5"/>
      <sheetName val="IV. MANO DE OBRA AI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ó&gt;_x0000__x0001__x0000__x0000__"/>
      <sheetName val="resum96"/>
      <sheetName val="Equipo_Menor"/>
      <sheetName val="ALQUILADO_F-7857-308_"/>
      <sheetName val="Real_Para_tarifas"/>
      <sheetName val="Causa_Posible"/>
      <sheetName val="Base_de_Datos"/>
      <sheetName val="Elementos_Involucrados"/>
      <sheetName val="CRA_MODI"/>
      <sheetName val="Resistividad "/>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PI93"/>
      <sheetName val="BCE-ENERO-2004"/>
      <sheetName val="Relación De Equipos"/>
      <sheetName val="&quot;PAGA&quot;"/>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 val="Mensilizzato"/>
    </sheetNames>
    <sheetDataSet>
      <sheetData sheetId="0"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1"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2">
        <row r="2">
          <cell r="A2">
            <v>0</v>
          </cell>
        </row>
      </sheetData>
      <sheetData sheetId="3">
        <row r="2">
          <cell r="A2">
            <v>0</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refreshError="1"/>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ow r="2">
          <cell r="A2">
            <v>0</v>
          </cell>
        </row>
      </sheetData>
      <sheetData sheetId="308" refreshError="1"/>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efreshError="1"/>
      <sheetData sheetId="391" refreshError="1"/>
      <sheetData sheetId="392" refreshError="1"/>
      <sheetData sheetId="393" refreshError="1"/>
      <sheetData sheetId="394" refreshError="1"/>
      <sheetData sheetId="395" refreshError="1"/>
      <sheetData sheetId="396" refreshError="1"/>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efreshError="1"/>
      <sheetData sheetId="412" refreshError="1"/>
      <sheetData sheetId="413" refreshError="1"/>
      <sheetData sheetId="414" refreshError="1"/>
      <sheetData sheetId="415" refreshError="1"/>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efreshError="1"/>
      <sheetData sheetId="453" refreshError="1"/>
      <sheetData sheetId="454" refreshError="1"/>
      <sheetData sheetId="455" refreshError="1"/>
      <sheetData sheetId="456" refreshError="1"/>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efreshError="1"/>
      <sheetData sheetId="496" refreshError="1"/>
      <sheetData sheetId="497" refreshError="1"/>
      <sheetData sheetId="498" refreshError="1"/>
      <sheetData sheetId="499" refreshError="1"/>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ow r="2">
          <cell r="A2">
            <v>0</v>
          </cell>
        </row>
      </sheetData>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efreshError="1"/>
      <sheetData sheetId="832" refreshError="1"/>
      <sheetData sheetId="833" refreshError="1"/>
      <sheetData sheetId="834" refreshError="1"/>
      <sheetData sheetId="835" refreshError="1"/>
      <sheetData sheetId="836" refreshError="1"/>
      <sheetData sheetId="837" refreshError="1"/>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sheetData sheetId="876"/>
      <sheetData sheetId="877"/>
      <sheetData sheetId="878"/>
      <sheetData sheetId="879"/>
      <sheetData sheetId="880"/>
      <sheetData sheetId="881"/>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efreshError="1"/>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efreshError="1"/>
      <sheetData sheetId="1028" refreshError="1"/>
      <sheetData sheetId="1029" refreshError="1"/>
      <sheetData sheetId="1030" refreshError="1"/>
      <sheetData sheetId="1031" refreshError="1"/>
      <sheetData sheetId="1032" refreshError="1"/>
      <sheetData sheetId="1033">
        <row r="2">
          <cell r="A2">
            <v>0</v>
          </cell>
        </row>
      </sheetData>
      <sheetData sheetId="1034">
        <row r="2">
          <cell r="A2">
            <v>0</v>
          </cell>
        </row>
      </sheetData>
      <sheetData sheetId="1035">
        <row r="2">
          <cell r="A2">
            <v>0</v>
          </cell>
        </row>
      </sheetData>
      <sheetData sheetId="1036">
        <row r="2">
          <cell r="A2">
            <v>0</v>
          </cell>
        </row>
      </sheetData>
      <sheetData sheetId="1037" refreshError="1"/>
      <sheetData sheetId="1038">
        <row r="2">
          <cell r="A2">
            <v>0</v>
          </cell>
        </row>
      </sheetData>
      <sheetData sheetId="1039">
        <row r="2">
          <cell r="A2">
            <v>0</v>
          </cell>
        </row>
      </sheetData>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ow r="2">
          <cell r="A2">
            <v>0</v>
          </cell>
        </row>
      </sheetData>
      <sheetData sheetId="1063">
        <row r="2">
          <cell r="A2">
            <v>0</v>
          </cell>
        </row>
      </sheetData>
      <sheetData sheetId="1064">
        <row r="2">
          <cell r="A2">
            <v>0</v>
          </cell>
        </row>
      </sheetData>
      <sheetData sheetId="1065"/>
      <sheetData sheetId="1066">
        <row r="2">
          <cell r="A2">
            <v>0</v>
          </cell>
        </row>
      </sheetData>
      <sheetData sheetId="1067"/>
      <sheetData sheetId="1068"/>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efreshError="1"/>
      <sheetData sheetId="1693" refreshError="1"/>
      <sheetData sheetId="1694" refreshError="1"/>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efreshError="1"/>
      <sheetData sheetId="1707" refreshError="1"/>
      <sheetData sheetId="1708">
        <row r="2">
          <cell r="A2">
            <v>0</v>
          </cell>
        </row>
      </sheetData>
      <sheetData sheetId="1709">
        <row r="2">
          <cell r="A2">
            <v>0</v>
          </cell>
        </row>
      </sheetData>
      <sheetData sheetId="1710">
        <row r="2">
          <cell r="A2">
            <v>0</v>
          </cell>
        </row>
      </sheetData>
      <sheetData sheetId="1711" refreshError="1"/>
      <sheetData sheetId="1712" refreshError="1"/>
      <sheetData sheetId="1713"/>
      <sheetData sheetId="1714" refreshError="1"/>
      <sheetData sheetId="1715" refreshError="1"/>
      <sheetData sheetId="1716" refreshError="1"/>
      <sheetData sheetId="1717" refreshError="1"/>
      <sheetData sheetId="1718" refreshError="1"/>
      <sheetData sheetId="1719"/>
      <sheetData sheetId="1720">
        <row r="2">
          <cell r="A2">
            <v>0</v>
          </cell>
        </row>
      </sheetData>
      <sheetData sheetId="1721">
        <row r="2">
          <cell r="A2">
            <v>0</v>
          </cell>
        </row>
      </sheetData>
      <sheetData sheetId="1722">
        <row r="2">
          <cell r="A2">
            <v>0</v>
          </cell>
        </row>
      </sheetData>
      <sheetData sheetId="1723" refreshError="1"/>
      <sheetData sheetId="1724" refreshError="1"/>
      <sheetData sheetId="1725"/>
      <sheetData sheetId="1726"/>
      <sheetData sheetId="1727"/>
      <sheetData sheetId="1728"/>
      <sheetData sheetId="1729"/>
      <sheetData sheetId="1730"/>
      <sheetData sheetId="1731"/>
      <sheetData sheetId="1732"/>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efreshError="1"/>
      <sheetData sheetId="1748">
        <row r="2">
          <cell r="A2" t="str">
            <v>FORMULARIO N° 4</v>
          </cell>
        </row>
      </sheetData>
      <sheetData sheetId="1749">
        <row r="2">
          <cell r="A2">
            <v>0</v>
          </cell>
        </row>
      </sheetData>
      <sheetData sheetId="1750">
        <row r="2">
          <cell r="B2">
            <v>0</v>
          </cell>
        </row>
      </sheetData>
      <sheetData sheetId="1751">
        <row r="5">
          <cell r="A5" t="str">
            <v>OFERTA ECONÓMICA DETALLADA</v>
          </cell>
        </row>
      </sheetData>
      <sheetData sheetId="1752"/>
      <sheetData sheetId="1753"/>
      <sheetData sheetId="1754"/>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t="str">
            <v>Locación</v>
          </cell>
        </row>
      </sheetData>
      <sheetData sheetId="1761" refreshError="1"/>
      <sheetData sheetId="1762" refreshError="1"/>
      <sheetData sheetId="1763" refreshError="1"/>
      <sheetData sheetId="1764">
        <row r="2">
          <cell r="A2">
            <v>0</v>
          </cell>
        </row>
      </sheetData>
      <sheetData sheetId="1765"/>
      <sheetData sheetId="1766"/>
      <sheetData sheetId="1767"/>
      <sheetData sheetId="1768"/>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sheetData sheetId="2322"/>
      <sheetData sheetId="2323"/>
      <sheetData sheetId="2324"/>
      <sheetData sheetId="2325"/>
      <sheetData sheetId="2326"/>
      <sheetData sheetId="2327">
        <row r="2">
          <cell r="A2">
            <v>0</v>
          </cell>
        </row>
      </sheetData>
      <sheetData sheetId="2328"/>
      <sheetData sheetId="2329"/>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efreshError="1"/>
      <sheetData sheetId="2512">
        <row r="2">
          <cell r="A2">
            <v>0</v>
          </cell>
        </row>
      </sheetData>
      <sheetData sheetId="2513">
        <row r="2">
          <cell r="A2">
            <v>0</v>
          </cell>
        </row>
      </sheetData>
      <sheetData sheetId="2514"/>
      <sheetData sheetId="2515"/>
      <sheetData sheetId="2516"/>
      <sheetData sheetId="2517"/>
      <sheetData sheetId="2518"/>
      <sheetData sheetId="2519">
        <row r="2">
          <cell r="A2">
            <v>0</v>
          </cell>
        </row>
      </sheetData>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row r="2">
          <cell r="A2">
            <v>0</v>
          </cell>
        </row>
      </sheetData>
      <sheetData sheetId="2541"/>
      <sheetData sheetId="2542"/>
      <sheetData sheetId="2543"/>
      <sheetData sheetId="2544"/>
      <sheetData sheetId="2545"/>
      <sheetData sheetId="2546"/>
      <sheetData sheetId="2547"/>
      <sheetData sheetId="2548"/>
      <sheetData sheetId="2549"/>
      <sheetData sheetId="2550"/>
      <sheetData sheetId="2551"/>
      <sheetData sheetId="2552">
        <row r="2">
          <cell r="A2">
            <v>0</v>
          </cell>
        </row>
      </sheetData>
      <sheetData sheetId="2553"/>
      <sheetData sheetId="2554"/>
      <sheetData sheetId="2555"/>
      <sheetData sheetId="2556"/>
      <sheetData sheetId="2557"/>
      <sheetData sheetId="2558"/>
      <sheetData sheetId="2559"/>
      <sheetData sheetId="2560"/>
      <sheetData sheetId="2561"/>
      <sheetData sheetId="2562"/>
      <sheetData sheetId="2563"/>
      <sheetData sheetId="2564">
        <row r="2">
          <cell r="A2">
            <v>0</v>
          </cell>
        </row>
      </sheetData>
      <sheetData sheetId="2565"/>
      <sheetData sheetId="2566" refreshError="1"/>
      <sheetData sheetId="2567" refreshError="1"/>
      <sheetData sheetId="2568"/>
      <sheetData sheetId="2569"/>
      <sheetData sheetId="2570"/>
      <sheetData sheetId="2571"/>
      <sheetData sheetId="2572"/>
      <sheetData sheetId="2573"/>
      <sheetData sheetId="2574"/>
      <sheetData sheetId="2575"/>
      <sheetData sheetId="2576" refreshError="1"/>
      <sheetData sheetId="2577" refreshError="1"/>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sheetData sheetId="2761"/>
      <sheetData sheetId="2762"/>
      <sheetData sheetId="2763">
        <row r="2">
          <cell r="A2">
            <v>0</v>
          </cell>
        </row>
      </sheetData>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sheetData sheetId="2787"/>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sheetData sheetId="3035"/>
      <sheetData sheetId="3036"/>
      <sheetData sheetId="3037">
        <row r="2">
          <cell r="A2">
            <v>0</v>
          </cell>
        </row>
      </sheetData>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sheetData sheetId="3061"/>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sheetData sheetId="3405"/>
      <sheetData sheetId="3406"/>
      <sheetData sheetId="3407">
        <row r="2">
          <cell r="A2">
            <v>0</v>
          </cell>
        </row>
      </sheetData>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sheetData sheetId="3431"/>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sheetData sheetId="3775"/>
      <sheetData sheetId="3776"/>
      <sheetData sheetId="3777">
        <row r="2">
          <cell r="A2">
            <v>0</v>
          </cell>
        </row>
      </sheetData>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sheetData sheetId="3801"/>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row r="2">
          <cell r="A2">
            <v>0</v>
          </cell>
        </row>
      </sheetData>
      <sheetData sheetId="4111">
        <row r="2">
          <cell r="A2">
            <v>0</v>
          </cell>
        </row>
      </sheetData>
      <sheetData sheetId="4112">
        <row r="2">
          <cell r="A2">
            <v>0</v>
          </cell>
        </row>
      </sheetData>
      <sheetData sheetId="4113">
        <row r="2">
          <cell r="A2">
            <v>0</v>
          </cell>
        </row>
      </sheetData>
      <sheetData sheetId="4114">
        <row r="2">
          <cell r="A2">
            <v>0</v>
          </cell>
        </row>
      </sheetData>
      <sheetData sheetId="4115">
        <row r="2">
          <cell r="A2">
            <v>0</v>
          </cell>
        </row>
      </sheetData>
      <sheetData sheetId="4116">
        <row r="2">
          <cell r="A2">
            <v>0</v>
          </cell>
        </row>
      </sheetData>
      <sheetData sheetId="4117">
        <row r="2">
          <cell r="A2">
            <v>0</v>
          </cell>
        </row>
      </sheetData>
      <sheetData sheetId="4118">
        <row r="2">
          <cell r="A2">
            <v>0</v>
          </cell>
        </row>
      </sheetData>
      <sheetData sheetId="4119">
        <row r="2">
          <cell r="A2">
            <v>0</v>
          </cell>
        </row>
      </sheetData>
      <sheetData sheetId="4120">
        <row r="2">
          <cell r="A2">
            <v>0</v>
          </cell>
        </row>
      </sheetData>
      <sheetData sheetId="4121">
        <row r="2">
          <cell r="A2">
            <v>0</v>
          </cell>
        </row>
      </sheetData>
      <sheetData sheetId="4122">
        <row r="2">
          <cell r="A2">
            <v>0</v>
          </cell>
        </row>
      </sheetData>
      <sheetData sheetId="4123">
        <row r="2">
          <cell r="A2">
            <v>0</v>
          </cell>
        </row>
      </sheetData>
      <sheetData sheetId="4124">
        <row r="2">
          <cell r="A2">
            <v>0</v>
          </cell>
        </row>
      </sheetData>
      <sheetData sheetId="4125">
        <row r="2">
          <cell r="A2">
            <v>0</v>
          </cell>
        </row>
      </sheetData>
      <sheetData sheetId="4126">
        <row r="2">
          <cell r="A2">
            <v>0</v>
          </cell>
        </row>
      </sheetData>
      <sheetData sheetId="4127">
        <row r="2">
          <cell r="A2">
            <v>0</v>
          </cell>
        </row>
      </sheetData>
      <sheetData sheetId="4128">
        <row r="2">
          <cell r="A2">
            <v>0</v>
          </cell>
        </row>
      </sheetData>
      <sheetData sheetId="4129">
        <row r="2">
          <cell r="A2">
            <v>0</v>
          </cell>
        </row>
      </sheetData>
      <sheetData sheetId="4130">
        <row r="2">
          <cell r="A2">
            <v>0</v>
          </cell>
        </row>
      </sheetData>
      <sheetData sheetId="4131">
        <row r="2">
          <cell r="A2">
            <v>0</v>
          </cell>
        </row>
      </sheetData>
      <sheetData sheetId="4132">
        <row r="2">
          <cell r="A2">
            <v>0</v>
          </cell>
        </row>
      </sheetData>
      <sheetData sheetId="4133">
        <row r="2">
          <cell r="A2">
            <v>0</v>
          </cell>
        </row>
      </sheetData>
      <sheetData sheetId="4134">
        <row r="2">
          <cell r="A2">
            <v>0</v>
          </cell>
        </row>
      </sheetData>
      <sheetData sheetId="4135">
        <row r="2">
          <cell r="A2">
            <v>0</v>
          </cell>
        </row>
      </sheetData>
      <sheetData sheetId="4136">
        <row r="2">
          <cell r="A2">
            <v>0</v>
          </cell>
        </row>
      </sheetData>
      <sheetData sheetId="4137">
        <row r="2">
          <cell r="A2">
            <v>0</v>
          </cell>
        </row>
      </sheetData>
      <sheetData sheetId="4138">
        <row r="2">
          <cell r="A2">
            <v>0</v>
          </cell>
        </row>
      </sheetData>
      <sheetData sheetId="4139">
        <row r="2">
          <cell r="A2">
            <v>0</v>
          </cell>
        </row>
      </sheetData>
      <sheetData sheetId="4140">
        <row r="2">
          <cell r="A2">
            <v>0</v>
          </cell>
        </row>
      </sheetData>
      <sheetData sheetId="4141">
        <row r="2">
          <cell r="A2">
            <v>0</v>
          </cell>
        </row>
      </sheetData>
      <sheetData sheetId="4142">
        <row r="2">
          <cell r="A2">
            <v>0</v>
          </cell>
        </row>
      </sheetData>
      <sheetData sheetId="4143">
        <row r="2">
          <cell r="A2">
            <v>0</v>
          </cell>
        </row>
      </sheetData>
      <sheetData sheetId="4144"/>
      <sheetData sheetId="4145"/>
      <sheetData sheetId="4146"/>
      <sheetData sheetId="4147">
        <row r="2">
          <cell r="A2">
            <v>0</v>
          </cell>
        </row>
      </sheetData>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row r="2">
          <cell r="A2">
            <v>0</v>
          </cell>
        </row>
      </sheetData>
      <sheetData sheetId="4184"/>
      <sheetData sheetId="4185"/>
      <sheetData sheetId="4186"/>
      <sheetData sheetId="4187"/>
      <sheetData sheetId="4188"/>
      <sheetData sheetId="4189"/>
      <sheetData sheetId="4190"/>
      <sheetData sheetId="4191"/>
      <sheetData sheetId="4192"/>
      <sheetData sheetId="4193">
        <row r="2">
          <cell r="A2">
            <v>0</v>
          </cell>
        </row>
      </sheetData>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row r="2">
          <cell r="A2">
            <v>0</v>
          </cell>
        </row>
      </sheetData>
      <sheetData sheetId="4314"/>
      <sheetData sheetId="4315"/>
      <sheetData sheetId="4316"/>
      <sheetData sheetId="4317"/>
      <sheetData sheetId="4318"/>
      <sheetData sheetId="4319"/>
      <sheetData sheetId="4320"/>
      <sheetData sheetId="4321"/>
      <sheetData sheetId="4322"/>
      <sheetData sheetId="4323">
        <row r="2">
          <cell r="A2">
            <v>0</v>
          </cell>
        </row>
      </sheetData>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row r="2">
          <cell r="A2">
            <v>0</v>
          </cell>
        </row>
      </sheetData>
      <sheetData sheetId="4360"/>
      <sheetData sheetId="4361"/>
      <sheetData sheetId="4362"/>
      <sheetData sheetId="4363"/>
      <sheetData sheetId="4364"/>
      <sheetData sheetId="4365"/>
      <sheetData sheetId="4366"/>
      <sheetData sheetId="4367"/>
      <sheetData sheetId="4368"/>
      <sheetData sheetId="4369">
        <row r="2">
          <cell r="A2">
            <v>0</v>
          </cell>
        </row>
      </sheetData>
      <sheetData sheetId="4370"/>
      <sheetData sheetId="4371"/>
      <sheetData sheetId="4372"/>
      <sheetData sheetId="4373"/>
      <sheetData sheetId="4374"/>
      <sheetData sheetId="4375"/>
      <sheetData sheetId="4376"/>
      <sheetData sheetId="4377"/>
      <sheetData sheetId="4378"/>
      <sheetData sheetId="4379">
        <row r="2">
          <cell r="A2">
            <v>0</v>
          </cell>
        </row>
      </sheetData>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row r="2">
          <cell r="A2">
            <v>0</v>
          </cell>
        </row>
      </sheetData>
      <sheetData sheetId="4406"/>
      <sheetData sheetId="4407"/>
      <sheetData sheetId="4408"/>
      <sheetData sheetId="4409"/>
      <sheetData sheetId="4410"/>
      <sheetData sheetId="4411"/>
      <sheetData sheetId="4412"/>
      <sheetData sheetId="4413"/>
      <sheetData sheetId="4414"/>
      <sheetData sheetId="4415">
        <row r="2">
          <cell r="A2">
            <v>0</v>
          </cell>
        </row>
      </sheetData>
      <sheetData sheetId="4416"/>
      <sheetData sheetId="4417"/>
      <sheetData sheetId="4418"/>
      <sheetData sheetId="4419"/>
      <sheetData sheetId="4420"/>
      <sheetData sheetId="4421"/>
      <sheetData sheetId="4422"/>
      <sheetData sheetId="4423"/>
      <sheetData sheetId="4424"/>
      <sheetData sheetId="4425">
        <row r="2">
          <cell r="A2">
            <v>0</v>
          </cell>
        </row>
      </sheetData>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row r="2">
          <cell r="A2">
            <v>0</v>
          </cell>
        </row>
      </sheetData>
      <sheetData sheetId="4452"/>
      <sheetData sheetId="4453"/>
      <sheetData sheetId="4454"/>
      <sheetData sheetId="4455"/>
      <sheetData sheetId="4456"/>
      <sheetData sheetId="4457"/>
      <sheetData sheetId="4458"/>
      <sheetData sheetId="4459"/>
      <sheetData sheetId="4460"/>
      <sheetData sheetId="4461">
        <row r="2">
          <cell r="A2">
            <v>0</v>
          </cell>
        </row>
      </sheetData>
      <sheetData sheetId="4462"/>
      <sheetData sheetId="4463"/>
      <sheetData sheetId="4464"/>
      <sheetData sheetId="4465"/>
      <sheetData sheetId="4466"/>
      <sheetData sheetId="4467"/>
      <sheetData sheetId="4468"/>
      <sheetData sheetId="4469"/>
      <sheetData sheetId="4470"/>
      <sheetData sheetId="4471">
        <row r="2">
          <cell r="A2">
            <v>0</v>
          </cell>
        </row>
      </sheetData>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row r="2">
          <cell r="A2">
            <v>0</v>
          </cell>
        </row>
      </sheetData>
      <sheetData sheetId="4498">
        <row r="2">
          <cell r="A2">
            <v>0</v>
          </cell>
        </row>
      </sheetData>
      <sheetData sheetId="4499"/>
      <sheetData sheetId="4500"/>
      <sheetData sheetId="4501"/>
      <sheetData sheetId="4502"/>
      <sheetData sheetId="4503"/>
      <sheetData sheetId="4504"/>
      <sheetData sheetId="4505"/>
      <sheetData sheetId="4506"/>
      <sheetData sheetId="4507">
        <row r="2">
          <cell r="A2">
            <v>0</v>
          </cell>
        </row>
      </sheetData>
      <sheetData sheetId="4508">
        <row r="2">
          <cell r="A2">
            <v>0</v>
          </cell>
        </row>
      </sheetData>
      <sheetData sheetId="4509"/>
      <sheetData sheetId="4510"/>
      <sheetData sheetId="4511"/>
      <sheetData sheetId="4512"/>
      <sheetData sheetId="4513"/>
      <sheetData sheetId="4514"/>
      <sheetData sheetId="4515"/>
      <sheetData sheetId="4516"/>
      <sheetData sheetId="4517">
        <row r="2">
          <cell r="A2">
            <v>0</v>
          </cell>
        </row>
      </sheetData>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row r="2">
          <cell r="A2">
            <v>0</v>
          </cell>
        </row>
      </sheetData>
      <sheetData sheetId="4545"/>
      <sheetData sheetId="4546"/>
      <sheetData sheetId="4547"/>
      <sheetData sheetId="4548"/>
      <sheetData sheetId="4549"/>
      <sheetData sheetId="4550"/>
      <sheetData sheetId="4551"/>
      <sheetData sheetId="4552"/>
      <sheetData sheetId="4553">
        <row r="2">
          <cell r="A2">
            <v>0</v>
          </cell>
        </row>
      </sheetData>
      <sheetData sheetId="4554">
        <row r="2">
          <cell r="A2">
            <v>0</v>
          </cell>
        </row>
      </sheetData>
      <sheetData sheetId="4555"/>
      <sheetData sheetId="4556"/>
      <sheetData sheetId="4557"/>
      <sheetData sheetId="4558"/>
      <sheetData sheetId="4559"/>
      <sheetData sheetId="4560"/>
      <sheetData sheetId="4561"/>
      <sheetData sheetId="4562"/>
      <sheetData sheetId="4563">
        <row r="2">
          <cell r="A2">
            <v>0</v>
          </cell>
        </row>
      </sheetData>
      <sheetData sheetId="4564">
        <row r="2">
          <cell r="A2">
            <v>0</v>
          </cell>
        </row>
      </sheetData>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row r="2">
          <cell r="A2">
            <v>0</v>
          </cell>
        </row>
      </sheetData>
      <sheetData sheetId="4591"/>
      <sheetData sheetId="4592"/>
      <sheetData sheetId="4593"/>
      <sheetData sheetId="4594"/>
      <sheetData sheetId="4595"/>
      <sheetData sheetId="4596"/>
      <sheetData sheetId="4597"/>
      <sheetData sheetId="4598"/>
      <sheetData sheetId="4599"/>
      <sheetData sheetId="4600">
        <row r="2">
          <cell r="A2">
            <v>0</v>
          </cell>
        </row>
      </sheetData>
      <sheetData sheetId="4601"/>
      <sheetData sheetId="4602"/>
      <sheetData sheetId="4603"/>
      <sheetData sheetId="4604"/>
      <sheetData sheetId="4605"/>
      <sheetData sheetId="4606"/>
      <sheetData sheetId="4607"/>
      <sheetData sheetId="4608"/>
      <sheetData sheetId="4609"/>
      <sheetData sheetId="4610">
        <row r="2">
          <cell r="A2">
            <v>0</v>
          </cell>
        </row>
      </sheetData>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row r="2">
          <cell r="A2">
            <v>0</v>
          </cell>
        </row>
      </sheetData>
      <sheetData sheetId="4637"/>
      <sheetData sheetId="4638"/>
      <sheetData sheetId="4639"/>
      <sheetData sheetId="4640"/>
      <sheetData sheetId="4641"/>
      <sheetData sheetId="4642"/>
      <sheetData sheetId="4643"/>
      <sheetData sheetId="4644"/>
      <sheetData sheetId="4645"/>
      <sheetData sheetId="4646">
        <row r="2">
          <cell r="A2">
            <v>0</v>
          </cell>
        </row>
      </sheetData>
      <sheetData sheetId="4647"/>
      <sheetData sheetId="4648"/>
      <sheetData sheetId="4649"/>
      <sheetData sheetId="4650"/>
      <sheetData sheetId="4651"/>
      <sheetData sheetId="4652"/>
      <sheetData sheetId="4653"/>
      <sheetData sheetId="4654"/>
      <sheetData sheetId="4655"/>
      <sheetData sheetId="4656">
        <row r="2">
          <cell r="A2">
            <v>0</v>
          </cell>
        </row>
      </sheetData>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row r="2">
          <cell r="A2">
            <v>0</v>
          </cell>
        </row>
      </sheetData>
      <sheetData sheetId="4683">
        <row r="2">
          <cell r="A2">
            <v>0</v>
          </cell>
        </row>
      </sheetData>
      <sheetData sheetId="4684"/>
      <sheetData sheetId="4685"/>
      <sheetData sheetId="4686"/>
      <sheetData sheetId="4687"/>
      <sheetData sheetId="4688"/>
      <sheetData sheetId="4689"/>
      <sheetData sheetId="4690"/>
      <sheetData sheetId="4691"/>
      <sheetData sheetId="4692">
        <row r="2">
          <cell r="A2">
            <v>0</v>
          </cell>
        </row>
      </sheetData>
      <sheetData sheetId="4693">
        <row r="2">
          <cell r="A2">
            <v>0</v>
          </cell>
        </row>
      </sheetData>
      <sheetData sheetId="4694"/>
      <sheetData sheetId="4695"/>
      <sheetData sheetId="4696"/>
      <sheetData sheetId="4697"/>
      <sheetData sheetId="4698"/>
      <sheetData sheetId="4699"/>
      <sheetData sheetId="4700"/>
      <sheetData sheetId="4701"/>
      <sheetData sheetId="4702">
        <row r="2">
          <cell r="A2">
            <v>0</v>
          </cell>
        </row>
      </sheetData>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sheetData sheetId="4726"/>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row r="2">
          <cell r="A2">
            <v>0</v>
          </cell>
        </row>
      </sheetData>
      <sheetData sheetId="5042">
        <row r="2">
          <cell r="A2">
            <v>0</v>
          </cell>
        </row>
      </sheetData>
      <sheetData sheetId="5043">
        <row r="2">
          <cell r="A2">
            <v>0</v>
          </cell>
        </row>
      </sheetData>
      <sheetData sheetId="5044">
        <row r="2">
          <cell r="A2">
            <v>0</v>
          </cell>
        </row>
      </sheetData>
      <sheetData sheetId="5045">
        <row r="2">
          <cell r="A2">
            <v>0</v>
          </cell>
        </row>
      </sheetData>
      <sheetData sheetId="5046">
        <row r="2">
          <cell r="A2">
            <v>0</v>
          </cell>
        </row>
      </sheetData>
      <sheetData sheetId="5047">
        <row r="2">
          <cell r="A2">
            <v>0</v>
          </cell>
        </row>
      </sheetData>
      <sheetData sheetId="5048">
        <row r="2">
          <cell r="A2">
            <v>0</v>
          </cell>
        </row>
      </sheetData>
      <sheetData sheetId="5049">
        <row r="2">
          <cell r="A2">
            <v>0</v>
          </cell>
        </row>
      </sheetData>
      <sheetData sheetId="5050">
        <row r="2">
          <cell r="A2">
            <v>0</v>
          </cell>
        </row>
      </sheetData>
      <sheetData sheetId="5051">
        <row r="2">
          <cell r="A2">
            <v>0</v>
          </cell>
        </row>
      </sheetData>
      <sheetData sheetId="5052">
        <row r="2">
          <cell r="A2">
            <v>0</v>
          </cell>
        </row>
      </sheetData>
      <sheetData sheetId="5053">
        <row r="2">
          <cell r="A2">
            <v>0</v>
          </cell>
        </row>
      </sheetData>
      <sheetData sheetId="5054">
        <row r="2">
          <cell r="A2">
            <v>0</v>
          </cell>
        </row>
      </sheetData>
      <sheetData sheetId="5055">
        <row r="2">
          <cell r="A2">
            <v>0</v>
          </cell>
        </row>
      </sheetData>
      <sheetData sheetId="5056">
        <row r="2">
          <cell r="A2">
            <v>0</v>
          </cell>
        </row>
      </sheetData>
      <sheetData sheetId="5057">
        <row r="2">
          <cell r="A2">
            <v>0</v>
          </cell>
        </row>
      </sheetData>
      <sheetData sheetId="5058">
        <row r="2">
          <cell r="A2">
            <v>0</v>
          </cell>
        </row>
      </sheetData>
      <sheetData sheetId="5059">
        <row r="2">
          <cell r="A2">
            <v>0</v>
          </cell>
        </row>
      </sheetData>
      <sheetData sheetId="5060">
        <row r="2">
          <cell r="A2">
            <v>0</v>
          </cell>
        </row>
      </sheetData>
      <sheetData sheetId="5061">
        <row r="2">
          <cell r="A2">
            <v>0</v>
          </cell>
        </row>
      </sheetData>
      <sheetData sheetId="5062">
        <row r="2">
          <cell r="A2">
            <v>0</v>
          </cell>
        </row>
      </sheetData>
      <sheetData sheetId="5063">
        <row r="2">
          <cell r="A2">
            <v>0</v>
          </cell>
        </row>
      </sheetData>
      <sheetData sheetId="5064">
        <row r="2">
          <cell r="A2">
            <v>0</v>
          </cell>
        </row>
      </sheetData>
      <sheetData sheetId="5065">
        <row r="2">
          <cell r="A2">
            <v>0</v>
          </cell>
        </row>
      </sheetData>
      <sheetData sheetId="5066">
        <row r="2">
          <cell r="A2">
            <v>0</v>
          </cell>
        </row>
      </sheetData>
      <sheetData sheetId="5067">
        <row r="2">
          <cell r="A2">
            <v>0</v>
          </cell>
        </row>
      </sheetData>
      <sheetData sheetId="5068">
        <row r="2">
          <cell r="A2">
            <v>0</v>
          </cell>
        </row>
      </sheetData>
      <sheetData sheetId="5069"/>
      <sheetData sheetId="5070"/>
      <sheetData sheetId="5071"/>
      <sheetData sheetId="5072">
        <row r="2">
          <cell r="A2">
            <v>0</v>
          </cell>
        </row>
      </sheetData>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row r="2">
          <cell r="A2">
            <v>0</v>
          </cell>
        </row>
      </sheetData>
      <sheetData sheetId="5100"/>
      <sheetData sheetId="5101"/>
      <sheetData sheetId="5102"/>
      <sheetData sheetId="5103"/>
      <sheetData sheetId="5104"/>
      <sheetData sheetId="5105"/>
      <sheetData sheetId="5106"/>
      <sheetData sheetId="5107"/>
      <sheetData sheetId="5108">
        <row r="2">
          <cell r="A2">
            <v>0</v>
          </cell>
        </row>
      </sheetData>
      <sheetData sheetId="5109">
        <row r="2">
          <cell r="A2">
            <v>0</v>
          </cell>
        </row>
      </sheetData>
      <sheetData sheetId="5110"/>
      <sheetData sheetId="5111"/>
      <sheetData sheetId="5112"/>
      <sheetData sheetId="5113"/>
      <sheetData sheetId="5114"/>
      <sheetData sheetId="5115"/>
      <sheetData sheetId="5116"/>
      <sheetData sheetId="5117"/>
      <sheetData sheetId="5118">
        <row r="2">
          <cell r="A2">
            <v>0</v>
          </cell>
        </row>
      </sheetData>
      <sheetData sheetId="5119">
        <row r="2">
          <cell r="A2">
            <v>0</v>
          </cell>
        </row>
      </sheetData>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row r="2">
          <cell r="A2">
            <v>0</v>
          </cell>
        </row>
      </sheetData>
      <sheetData sheetId="5146"/>
      <sheetData sheetId="5147"/>
      <sheetData sheetId="5148"/>
      <sheetData sheetId="5149"/>
      <sheetData sheetId="5150"/>
      <sheetData sheetId="5151"/>
      <sheetData sheetId="5152"/>
      <sheetData sheetId="5153"/>
      <sheetData sheetId="5154"/>
      <sheetData sheetId="5155">
        <row r="2">
          <cell r="A2">
            <v>0</v>
          </cell>
        </row>
      </sheetData>
      <sheetData sheetId="5156"/>
      <sheetData sheetId="5157"/>
      <sheetData sheetId="5158"/>
      <sheetData sheetId="5159"/>
      <sheetData sheetId="5160"/>
      <sheetData sheetId="5161"/>
      <sheetData sheetId="5162"/>
      <sheetData sheetId="5163"/>
      <sheetData sheetId="5164"/>
      <sheetData sheetId="5165">
        <row r="2">
          <cell r="A2">
            <v>0</v>
          </cell>
        </row>
      </sheetData>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row r="2">
          <cell r="A2">
            <v>0</v>
          </cell>
        </row>
      </sheetData>
      <sheetData sheetId="5192"/>
      <sheetData sheetId="5193"/>
      <sheetData sheetId="5194"/>
      <sheetData sheetId="5195"/>
      <sheetData sheetId="5196"/>
      <sheetData sheetId="5197"/>
      <sheetData sheetId="5198"/>
      <sheetData sheetId="5199"/>
      <sheetData sheetId="5200"/>
      <sheetData sheetId="5201">
        <row r="2">
          <cell r="A2">
            <v>0</v>
          </cell>
        </row>
      </sheetData>
      <sheetData sheetId="5202"/>
      <sheetData sheetId="5203"/>
      <sheetData sheetId="5204"/>
      <sheetData sheetId="5205"/>
      <sheetData sheetId="5206"/>
      <sheetData sheetId="5207"/>
      <sheetData sheetId="5208"/>
      <sheetData sheetId="5209"/>
      <sheetData sheetId="5210"/>
      <sheetData sheetId="5211">
        <row r="2">
          <cell r="A2">
            <v>0</v>
          </cell>
        </row>
      </sheetData>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row r="2">
          <cell r="A2">
            <v>0</v>
          </cell>
        </row>
      </sheetData>
      <sheetData sheetId="5238">
        <row r="2">
          <cell r="A2">
            <v>0</v>
          </cell>
        </row>
      </sheetData>
      <sheetData sheetId="5239"/>
      <sheetData sheetId="5240"/>
      <sheetData sheetId="5241"/>
      <sheetData sheetId="5242"/>
      <sheetData sheetId="5243"/>
      <sheetData sheetId="5244"/>
      <sheetData sheetId="5245"/>
      <sheetData sheetId="5246"/>
      <sheetData sheetId="5247">
        <row r="2">
          <cell r="A2">
            <v>0</v>
          </cell>
        </row>
      </sheetData>
      <sheetData sheetId="5248">
        <row r="2">
          <cell r="A2">
            <v>0</v>
          </cell>
        </row>
      </sheetData>
      <sheetData sheetId="5249"/>
      <sheetData sheetId="5250"/>
      <sheetData sheetId="5251"/>
      <sheetData sheetId="5252"/>
      <sheetData sheetId="5253"/>
      <sheetData sheetId="5254"/>
      <sheetData sheetId="5255"/>
      <sheetData sheetId="5256"/>
      <sheetData sheetId="5257">
        <row r="2">
          <cell r="A2">
            <v>0</v>
          </cell>
        </row>
      </sheetData>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sheetData sheetId="5281"/>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sheetData sheetId="5511">
        <row r="2">
          <cell r="A2">
            <v>0</v>
          </cell>
        </row>
      </sheetData>
      <sheetData sheetId="5512">
        <row r="2">
          <cell r="A2">
            <v>0</v>
          </cell>
        </row>
      </sheetData>
      <sheetData sheetId="5513">
        <row r="2">
          <cell r="A2">
            <v>0</v>
          </cell>
        </row>
      </sheetData>
      <sheetData sheetId="5514">
        <row r="2">
          <cell r="A2">
            <v>0</v>
          </cell>
        </row>
      </sheetData>
      <sheetData sheetId="5515">
        <row r="2">
          <cell r="A2">
            <v>0</v>
          </cell>
        </row>
      </sheetData>
      <sheetData sheetId="5516">
        <row r="2">
          <cell r="A2">
            <v>0</v>
          </cell>
        </row>
      </sheetData>
      <sheetData sheetId="5517">
        <row r="2">
          <cell r="A2">
            <v>0</v>
          </cell>
        </row>
      </sheetData>
      <sheetData sheetId="5518">
        <row r="2">
          <cell r="A2">
            <v>0</v>
          </cell>
        </row>
      </sheetData>
      <sheetData sheetId="5519">
        <row r="2">
          <cell r="A2">
            <v>0</v>
          </cell>
        </row>
      </sheetData>
      <sheetData sheetId="5520">
        <row r="2">
          <cell r="A2">
            <v>0</v>
          </cell>
        </row>
      </sheetData>
      <sheetData sheetId="5521">
        <row r="2">
          <cell r="A2">
            <v>0</v>
          </cell>
        </row>
      </sheetData>
      <sheetData sheetId="5522">
        <row r="2">
          <cell r="A2">
            <v>0</v>
          </cell>
        </row>
      </sheetData>
      <sheetData sheetId="5523">
        <row r="2">
          <cell r="A2">
            <v>0</v>
          </cell>
        </row>
      </sheetData>
      <sheetData sheetId="5524">
        <row r="2">
          <cell r="A2">
            <v>0</v>
          </cell>
        </row>
      </sheetData>
      <sheetData sheetId="5525" refreshError="1"/>
      <sheetData sheetId="5526" refreshError="1"/>
      <sheetData sheetId="5527"/>
      <sheetData sheetId="5528"/>
      <sheetData sheetId="5529"/>
      <sheetData sheetId="5530"/>
      <sheetData sheetId="5531"/>
      <sheetData sheetId="5532"/>
      <sheetData sheetId="5533"/>
      <sheetData sheetId="5534" refreshError="1"/>
      <sheetData sheetId="5535"/>
      <sheetData sheetId="5536">
        <row r="2">
          <cell r="A2">
            <v>0</v>
          </cell>
        </row>
      </sheetData>
      <sheetData sheetId="5537">
        <row r="2">
          <cell r="A2" t="str">
            <v>“CONSTRUCCIÓN DE OBRAS CIVILES, ELÉCTRICAS, MECÁNICAS E INSTRUMENTACIÓN REQUERIDAS POR ECOPETROL Y SU GRUPO EMPRESARIAL PARA LA VIGENCIA 2017-2020 CON OPCIÓN DE DOS AÑOS”</v>
          </cell>
        </row>
      </sheetData>
      <sheetData sheetId="5538">
        <row r="2">
          <cell r="A2">
            <v>0</v>
          </cell>
        </row>
      </sheetData>
      <sheetData sheetId="5539">
        <row r="2">
          <cell r="A2">
            <v>0</v>
          </cell>
        </row>
      </sheetData>
      <sheetData sheetId="5540">
        <row r="2">
          <cell r="A2">
            <v>0</v>
          </cell>
        </row>
      </sheetData>
      <sheetData sheetId="5541">
        <row r="2">
          <cell r="A2">
            <v>0</v>
          </cell>
        </row>
      </sheetData>
      <sheetData sheetId="5542">
        <row r="2">
          <cell r="A2">
            <v>0</v>
          </cell>
        </row>
      </sheetData>
      <sheetData sheetId="5543">
        <row r="2">
          <cell r="A2">
            <v>0</v>
          </cell>
        </row>
      </sheetData>
      <sheetData sheetId="5544">
        <row r="2">
          <cell r="A2">
            <v>0</v>
          </cell>
        </row>
      </sheetData>
      <sheetData sheetId="5545"/>
      <sheetData sheetId="5546"/>
      <sheetData sheetId="5547" refreshError="1"/>
      <sheetData sheetId="5548" refreshError="1"/>
      <sheetData sheetId="5549" refreshError="1"/>
      <sheetData sheetId="5550" refreshError="1"/>
      <sheetData sheetId="5551">
        <row r="2">
          <cell r="A2">
            <v>0</v>
          </cell>
        </row>
      </sheetData>
      <sheetData sheetId="5552"/>
      <sheetData sheetId="5553" refreshError="1"/>
      <sheetData sheetId="5554" refreshError="1"/>
      <sheetData sheetId="5555"/>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sheetData sheetId="5569"/>
      <sheetData sheetId="5570"/>
      <sheetData sheetId="5571"/>
      <sheetData sheetId="5572"/>
      <sheetData sheetId="5573"/>
      <sheetData sheetId="5574"/>
      <sheetData sheetId="5575"/>
      <sheetData sheetId="5576" refreshError="1"/>
      <sheetData sheetId="5577" refreshError="1"/>
      <sheetData sheetId="5578"/>
      <sheetData sheetId="5579"/>
      <sheetData sheetId="5580" refreshError="1"/>
      <sheetData sheetId="5581" refreshError="1"/>
      <sheetData sheetId="5582"/>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sheetData sheetId="5592"/>
      <sheetData sheetId="5593"/>
      <sheetData sheetId="5594"/>
      <sheetData sheetId="5595"/>
      <sheetData sheetId="5596"/>
      <sheetData sheetId="5597"/>
      <sheetData sheetId="5598"/>
      <sheetData sheetId="5599"/>
      <sheetData sheetId="5600" refreshError="1"/>
      <sheetData sheetId="5601" refreshError="1"/>
      <sheetData sheetId="5602" refreshError="1"/>
      <sheetData sheetId="5603" refreshError="1"/>
      <sheetData sheetId="5604" refreshError="1"/>
      <sheetData sheetId="5605" refreshError="1"/>
      <sheetData sheetId="5606"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álculo"/>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EVA"/>
      <sheetName val="Program"/>
      <sheetName val="COSTOS"/>
    </sheetNames>
    <sheetDataSet>
      <sheetData sheetId="0" refreshError="1"/>
      <sheetData sheetId="1" refreshError="1"/>
      <sheetData sheetId="2" refreshError="1"/>
      <sheetData sheetId="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in"/>
      <sheetName val="Input"/>
      <sheetName val="Summary"/>
      <sheetName val="LoanCalc"/>
      <sheetName val="CorpTax"/>
      <sheetName val="Export"/>
      <sheetName val="Import"/>
      <sheetName val="Yspack"/>
      <sheetName val="4-AGO-04"/>
      <sheetName val="CAPEX ACACIAS 90K"/>
      <sheetName val="API93"/>
      <sheetName val="list"/>
    </sheetNames>
    <sheetDataSet>
      <sheetData sheetId="0" refreshError="1">
        <row r="48">
          <cell r="U48">
            <v>17</v>
          </cell>
        </row>
      </sheetData>
      <sheetData sheetId="1" refreshError="1">
        <row r="3">
          <cell r="M3">
            <v>1</v>
          </cell>
        </row>
      </sheetData>
      <sheetData sheetId="2" refreshError="1"/>
      <sheetData sheetId="3" refreshError="1"/>
      <sheetData sheetId="4" refreshError="1">
        <row r="75">
          <cell r="G75">
            <v>1996</v>
          </cell>
        </row>
        <row r="76">
          <cell r="G76">
            <v>1997</v>
          </cell>
        </row>
        <row r="77">
          <cell r="G77">
            <v>1998</v>
          </cell>
        </row>
        <row r="78">
          <cell r="G78">
            <v>1999</v>
          </cell>
        </row>
        <row r="79">
          <cell r="G79">
            <v>2000</v>
          </cell>
        </row>
        <row r="80">
          <cell r="G80">
            <v>2001</v>
          </cell>
        </row>
        <row r="81">
          <cell r="G81">
            <v>2002</v>
          </cell>
        </row>
        <row r="82">
          <cell r="G82">
            <v>2003</v>
          </cell>
        </row>
        <row r="83">
          <cell r="G83">
            <v>2004</v>
          </cell>
        </row>
        <row r="84">
          <cell r="G84">
            <v>2005</v>
          </cell>
        </row>
        <row r="85">
          <cell r="G85">
            <v>2006</v>
          </cell>
        </row>
        <row r="86">
          <cell r="G86">
            <v>2007</v>
          </cell>
        </row>
        <row r="87">
          <cell r="G87">
            <v>2008</v>
          </cell>
        </row>
        <row r="88">
          <cell r="G88">
            <v>2009</v>
          </cell>
        </row>
        <row r="89">
          <cell r="G89">
            <v>2010</v>
          </cell>
        </row>
        <row r="90">
          <cell r="G90">
            <v>2011</v>
          </cell>
        </row>
        <row r="91">
          <cell r="G91">
            <v>2012</v>
          </cell>
        </row>
        <row r="92">
          <cell r="G92">
            <v>2013</v>
          </cell>
        </row>
        <row r="93">
          <cell r="G93">
            <v>2014</v>
          </cell>
        </row>
        <row r="94">
          <cell r="G94">
            <v>2015</v>
          </cell>
        </row>
        <row r="95">
          <cell r="G95">
            <v>2016</v>
          </cell>
        </row>
        <row r="96">
          <cell r="G96">
            <v>2017</v>
          </cell>
        </row>
        <row r="97">
          <cell r="G97">
            <v>2018</v>
          </cell>
        </row>
      </sheetData>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FOR2-CONSOR"/>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TAPA 50 SMMLV"/>
      <sheetName val="PYG aptos"/>
      <sheetName val="67,15% APT Y 32,85% CASAS ACIDO"/>
      <sheetName val="PYG COMBINADO ACIDO"/>
      <sheetName val="67,15% APT Y 32,85% CASAS"/>
      <sheetName val="PYG COMBINADO"/>
      <sheetName val="FLUJO DE CAJA"/>
      <sheetName val="SUPUESTOS"/>
    </sheetNames>
    <sheetDataSet>
      <sheetData sheetId="0"/>
      <sheetData sheetId="1"/>
      <sheetData sheetId="2"/>
      <sheetData sheetId="3"/>
      <sheetData sheetId="4"/>
      <sheetData sheetId="5"/>
      <sheetData sheetId="6"/>
      <sheetData sheetId="7"/>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nálisis determinístico"/>
      <sheetName val="envío"/>
      <sheetName val="Modelo financiero"/>
      <sheetName val="API93"/>
      <sheetName val="PSM Monthly"/>
      <sheetName val="Análisis_determinístico"/>
      <sheetName val="Modelo_financiero"/>
      <sheetName val="Análisis_determinístico1"/>
      <sheetName val="Modelo_financiero1"/>
      <sheetName val="1. MODELO 60KB"/>
      <sheetName val="Hoja2"/>
      <sheetName val="BHA"/>
      <sheetName val="TABLA5"/>
      <sheetName val="PLAN CARGUE RIS (for nuevo)"/>
      <sheetName val="GCB2000"/>
      <sheetName val="PLANILLA"/>
      <sheetName val="TALLA"/>
      <sheetName val="Hoja3"/>
      <sheetName val="PLAN_CARGUE_RIS_(for_nuevo)"/>
      <sheetName val="PLAN_CARGUE_RIS_(for_nuevo)1"/>
      <sheetName val="Resumen"/>
      <sheetName val="Modelo Financiero Determ. "/>
      <sheetName val="Crudos"/>
      <sheetName val="TOVFEB."/>
      <sheetName val="C21_A310"/>
      <sheetName val="C21_G115"/>
      <sheetName val="C21_G220"/>
      <sheetName val="Ppto 2001"/>
      <sheetName val="CONTRATO"/>
      <sheetName val="Tabla"/>
      <sheetName val="Base Info"/>
      <sheetName val="DPC"/>
      <sheetName val="Estrategia"/>
      <sheetName val="Ppto_2001"/>
      <sheetName val="TOVFEB_"/>
      <sheetName val="Base_Info"/>
      <sheetName val="BRUTA-INY"/>
      <sheetName val="RES EQV"/>
      <sheetName val="RES GASOL"/>
      <sheetName val="RES PET"/>
      <sheetName val="RES GAS"/>
      <sheetName val="RES LPG"/>
      <sheetName val="POZOS"/>
      <sheetName val="RES_EQV"/>
      <sheetName val="RES_GASOL"/>
      <sheetName val="RES_PET"/>
      <sheetName val="RES_GAS"/>
      <sheetName val="RES_LPG"/>
      <sheetName val="Base_P10"/>
      <sheetName val="Base_P50"/>
      <sheetName val="Base_P90"/>
      <sheetName val="Prod_Inv_P10"/>
      <sheetName val="Prod_Inv_P50"/>
      <sheetName val="Prod_Inv_P90"/>
      <sheetName val="Todos"/>
      <sheetName val="Cuad 2.9 "/>
      <sheetName val="Ppto_20011"/>
      <sheetName val="TOVFEB_1"/>
      <sheetName val="Base_Info1"/>
      <sheetName val="RES_EQV1"/>
      <sheetName val="RES_GASOL1"/>
      <sheetName val="RES_PET1"/>
      <sheetName val="RES_GAS1"/>
      <sheetName val="RES_LPG1"/>
      <sheetName val="ASO"/>
      <sheetName val="Capital_Acum1"/>
      <sheetName val="Assume"/>
      <sheetName val="NOPAT_Acum1"/>
      <sheetName val="CONTRATOS"/>
      <sheetName val="DB"/>
      <sheetName val="Params"/>
      <sheetName val="Sheet1"/>
      <sheetName val="DB1"/>
      <sheetName val="ReserveData"/>
      <sheetName val="RollupParams"/>
      <sheetName val="BatchFeedback"/>
      <sheetName val="Cat"/>
      <sheetName val="Work"/>
      <sheetName val="LimitsSheet"/>
      <sheetName val="FormControls"/>
      <sheetName val="Versions"/>
      <sheetName val="RawData"/>
      <sheetName val="SaveParams"/>
      <sheetName val="IorStreams"/>
      <sheetName val="Maturity Matrix"/>
      <sheetName val="Calcs"/>
      <sheetName val="COSTOS_DE_TRANSPORTE1"/>
      <sheetName val="OPCIONES_DE_SIMULACION1"/>
      <sheetName val="COMPRA_MATERIA_PRIMA1"/>
      <sheetName val="Parametros Inversion"/>
      <sheetName val="APU"/>
      <sheetName val="Parámetros Formato"/>
      <sheetName val="#¡REF"/>
      <sheetName val="LISTA VALIDACION"/>
      <sheetName val="PYF100-2"/>
      <sheetName val="CrudosA"/>
      <sheetName val="casosWTI"/>
      <sheetName val="DCurva"/>
      <sheetName val="Inf.Semanal"/>
      <sheetName val="Main"/>
      <sheetName val="CorpTax"/>
      <sheetName val="Input"/>
    </sheetNames>
    <sheetDataSet>
      <sheetData sheetId="0">
        <row r="224">
          <cell r="B224" t="str">
            <v>MES No:</v>
          </cell>
        </row>
      </sheetData>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8_Database Pate In"/>
      <sheetName val="Database Acces"/>
      <sheetName val="Sheet2"/>
      <sheetName val="Hoja3"/>
      <sheetName val="Forecast"/>
      <sheetName val="2008 Database"/>
      <sheetName val="Report CCS"/>
      <sheetName val="Report - Cash Flow"/>
      <sheetName val="Glencore report"/>
      <sheetName val="afe status summary"/>
      <sheetName val="Spent to date"/>
      <sheetName val="Calenturitas - CAPITAL 2007"/>
      <sheetName val="Hoja1"/>
      <sheetName val="La Jagua - CAPITAL  2007"/>
      <sheetName val="JAG Total Cap"/>
      <sheetName val="JAG Other Cap"/>
      <sheetName val="CAL Total Cap"/>
      <sheetName val="CAL Other Cap"/>
      <sheetName val="Sheet1"/>
      <sheetName val="Report - CCS not used"/>
      <sheetName val="La Jagua - CAPITAL 2008"/>
      <sheetName val="REF - 2007 Database"/>
      <sheetName val="REF - Listas"/>
      <sheetName val="REF - Notas"/>
      <sheetName val="REF - Access Fee"/>
      <sheetName val="REF - 2004 thru 2006 Database"/>
      <sheetName val="REF - CASH FLOW FEB 19 07"/>
      <sheetName val="REF - Capex in Models"/>
      <sheetName val="Paste in Cash Flow (2)"/>
      <sheetName val="Paste in Cash Flow"/>
      <sheetName val="REF - 2008 budget cash flow"/>
      <sheetName val="Hoja2"/>
      <sheetName val="Sheet3"/>
      <sheetName val="ETAPA 50 SMMLV"/>
    </sheetNames>
    <sheetDataSet>
      <sheetData sheetId="0"/>
      <sheetData sheetId="1"/>
      <sheetData sheetId="2"/>
      <sheetData sheetId="3"/>
      <sheetData sheetId="4"/>
      <sheetData sheetId="5">
        <row r="2">
          <cell r="D2" t="str">
            <v>No AFE  - Cal2</v>
          </cell>
        </row>
        <row r="3">
          <cell r="D3" t="str">
            <v>No AFE</v>
          </cell>
        </row>
        <row r="4">
          <cell r="D4" t="str">
            <v>No AFE  - Cal3</v>
          </cell>
        </row>
        <row r="5">
          <cell r="D5" t="str">
            <v>NO AFE CMU</v>
          </cell>
        </row>
        <row r="6">
          <cell r="D6" t="str">
            <v>No AFE  - Cal1</v>
          </cell>
        </row>
        <row r="7">
          <cell r="D7" t="str">
            <v>No AFE  - Cal</v>
          </cell>
        </row>
        <row r="8">
          <cell r="D8" t="str">
            <v xml:space="preserve">No AFE </v>
          </cell>
        </row>
        <row r="9">
          <cell r="D9" t="str">
            <v>No AFE  - Jag</v>
          </cell>
        </row>
        <row r="10">
          <cell r="D10" t="str">
            <v>No AFE - Admin1</v>
          </cell>
        </row>
        <row r="11">
          <cell r="D11" t="str">
            <v>P1-186</v>
          </cell>
        </row>
        <row r="12">
          <cell r="D12" t="str">
            <v>P1-152</v>
          </cell>
        </row>
        <row r="13">
          <cell r="D13" t="str">
            <v>M2-211</v>
          </cell>
        </row>
        <row r="14">
          <cell r="D14" t="str">
            <v>M2-207</v>
          </cell>
        </row>
        <row r="15">
          <cell r="D15" t="str">
            <v>M2-133</v>
          </cell>
        </row>
        <row r="16">
          <cell r="D16" t="str">
            <v>F1-031</v>
          </cell>
        </row>
        <row r="17">
          <cell r="D17" t="str">
            <v>P1-173</v>
          </cell>
        </row>
        <row r="18">
          <cell r="D18" t="str">
            <v>P1-189</v>
          </cell>
        </row>
        <row r="19">
          <cell r="D19" t="str">
            <v>P1-188</v>
          </cell>
        </row>
        <row r="20">
          <cell r="D20" t="str">
            <v>P1-187</v>
          </cell>
        </row>
        <row r="21">
          <cell r="D21" t="str">
            <v>P1-128</v>
          </cell>
        </row>
        <row r="22">
          <cell r="D22" t="str">
            <v>P1-138</v>
          </cell>
        </row>
        <row r="23">
          <cell r="D23" t="str">
            <v>P1-127</v>
          </cell>
        </row>
        <row r="24">
          <cell r="D24" t="str">
            <v>P1-185</v>
          </cell>
        </row>
        <row r="25">
          <cell r="D25" t="str">
            <v>P1-172</v>
          </cell>
        </row>
        <row r="26">
          <cell r="D26" t="str">
            <v>P1-115</v>
          </cell>
        </row>
        <row r="27">
          <cell r="D27" t="str">
            <v>P1-133</v>
          </cell>
        </row>
        <row r="28">
          <cell r="D28" t="str">
            <v>P1-119</v>
          </cell>
        </row>
        <row r="29">
          <cell r="D29" t="str">
            <v>P1-132</v>
          </cell>
        </row>
        <row r="30">
          <cell r="D30" t="str">
            <v>P1-190</v>
          </cell>
        </row>
        <row r="31">
          <cell r="D31" t="str">
            <v>P1-169</v>
          </cell>
        </row>
        <row r="32">
          <cell r="D32" t="str">
            <v>P1-136</v>
          </cell>
        </row>
        <row r="33">
          <cell r="D33" t="str">
            <v>P1-135</v>
          </cell>
        </row>
        <row r="34">
          <cell r="D34" t="str">
            <v>P1-134</v>
          </cell>
        </row>
        <row r="35">
          <cell r="D35" t="str">
            <v>P1-098</v>
          </cell>
        </row>
        <row r="36">
          <cell r="D36" t="str">
            <v>P1-205</v>
          </cell>
        </row>
        <row r="37">
          <cell r="D37" t="str">
            <v>P1-197</v>
          </cell>
        </row>
        <row r="38">
          <cell r="D38" t="str">
            <v>P1-191</v>
          </cell>
        </row>
        <row r="39">
          <cell r="D39" t="str">
            <v>No AFE  - Port1</v>
          </cell>
        </row>
        <row r="40">
          <cell r="D40" t="str">
            <v>P1-206</v>
          </cell>
        </row>
        <row r="41">
          <cell r="D41" t="str">
            <v>P1-203</v>
          </cell>
        </row>
        <row r="42">
          <cell r="D42" t="str">
            <v>P1-200</v>
          </cell>
        </row>
        <row r="43">
          <cell r="D43" t="str">
            <v>P1-194</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7"/>
      <sheetName val="2.008"/>
      <sheetName val="2.009"/>
      <sheetName val="2.010"/>
      <sheetName val="2.011"/>
      <sheetName val="Produccion"/>
      <sheetName val="Gastos"/>
      <sheetName val="Dólar"/>
      <sheetName val="Activos"/>
      <sheetName val="Valoracion"/>
      <sheetName val="Módulo1"/>
      <sheetName val="2008_Database Pate In"/>
      <sheetName val="2008 Database"/>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Est_y_Dis7"/>
      <sheetName val="Fondo_Ensayos7"/>
      <sheetName val="Obra_puente7"/>
      <sheetName val="Fondo_Ajustes7"/>
      <sheetName val="FACTOR_MULTIPLICADOR7"/>
      <sheetName val="Datos_Generales7"/>
      <sheetName val="APU_ANTICORROSIVO7"/>
      <sheetName val="APU_LIMPIEZA_Y_PINTURA7"/>
      <sheetName val="APU_REFUERZOS7"/>
      <sheetName val="APU_ADECUACIÓN_PASAMANOS7"/>
      <sheetName val="APU_DESMONTE_BARANDA7"/>
      <sheetName val="APU_REINSTALACIÓN_BARANDA7"/>
      <sheetName val="APU_BARANDA_NUEVA7"/>
      <sheetName val="APU_PINTURA_BARANDA7"/>
      <sheetName val="APU_CONCRETO_-_METALDECK7"/>
      <sheetName val="Est_y_Dis8"/>
      <sheetName val="Fondo_Ensayos8"/>
      <sheetName val="Obra_puente8"/>
      <sheetName val="Fondo_Ajustes8"/>
      <sheetName val="FACTOR_MULTIPLICADOR8"/>
      <sheetName val="Datos_Generales8"/>
      <sheetName val="APU_ANTICORROSIVO8"/>
      <sheetName val="APU_LIMPIEZA_Y_PINTURA8"/>
      <sheetName val="APU_REFUERZOS8"/>
      <sheetName val="APU_ADECUACIÓN_PASAMANOS8"/>
      <sheetName val="APU_DESMONTE_BARANDA8"/>
      <sheetName val="APU_REINSTALACIÓN_BARANDA8"/>
      <sheetName val="APU_BARANDA_NUEVA8"/>
      <sheetName val="APU_PINTURA_BARANDA8"/>
      <sheetName val="APU_CONCRETO_-_METALDECK8"/>
      <sheetName val="Est_y_Dis9"/>
      <sheetName val="Fondo_Ensayos9"/>
      <sheetName val="Obra_puente9"/>
      <sheetName val="Fondo_Ajustes9"/>
      <sheetName val="FACTOR_MULTIPLICADOR9"/>
      <sheetName val="Datos_Generales9"/>
      <sheetName val="APU_ANTICORROSIVO9"/>
      <sheetName val="APU_LIMPIEZA_Y_PINTURA9"/>
      <sheetName val="APU_REFUERZOS9"/>
      <sheetName val="APU_ADECUACIÓN_PASAMANOS9"/>
      <sheetName val="APU_DESMONTE_BARANDA9"/>
      <sheetName val="APU_REINSTALACIÓN_BARANDA9"/>
      <sheetName val="APU_BARANDA_NUEVA9"/>
      <sheetName val="APU_PINTURA_BARANDA9"/>
      <sheetName val="APU_CONCRETO_-_METALDECK9"/>
      <sheetName val="DATOS DE ENTRADA"/>
      <sheetName val="lista-precio-mat-equipos"/>
      <sheetName val="rendimiento"/>
      <sheetName val="ITEMS"/>
      <sheetName val="días habiles 2015"/>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efreshError="1"/>
      <sheetData sheetId="170" refreshError="1"/>
      <sheetData sheetId="171" refreshError="1"/>
      <sheetData sheetId="172" refreshError="1"/>
      <sheetData sheetId="17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s>
    <sheetDataSet>
      <sheetData sheetId="0" refreshError="1"/>
      <sheetData sheetId="1" refreshError="1"/>
      <sheetData sheetId="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s>
    <sheetDataSet>
      <sheetData sheetId="0"/>
      <sheetData sheetId="1"/>
      <sheetData sheetId="2"/>
      <sheetData sheetId="3">
        <row r="2">
          <cell r="A2" t="str">
            <v>.</v>
          </cell>
        </row>
        <row r="3">
          <cell r="A3" t="str">
            <v>Acom. monofásica 3 hilos</v>
          </cell>
        </row>
        <row r="4">
          <cell r="A4" t="str">
            <v>Acom. monofásica 9 hilos</v>
          </cell>
        </row>
        <row r="5">
          <cell r="A5" t="str">
            <v>Acom. primaria XLPE 1/0</v>
          </cell>
        </row>
        <row r="6">
          <cell r="A6" t="str">
            <v>Acom. trifásica 4 hilos</v>
          </cell>
        </row>
        <row r="7">
          <cell r="A7" t="str">
            <v>Acom. trifásica 8 hilos</v>
          </cell>
        </row>
        <row r="8">
          <cell r="A8" t="str">
            <v>Al ACSR 1/0</v>
          </cell>
        </row>
        <row r="9">
          <cell r="A9" t="str">
            <v>Al ACSR 2</v>
          </cell>
        </row>
        <row r="10">
          <cell r="A10" t="str">
            <v>Al ACSR 2/0</v>
          </cell>
        </row>
        <row r="11">
          <cell r="A11" t="str">
            <v>Al ACSR 3/0</v>
          </cell>
        </row>
        <row r="12">
          <cell r="A12" t="str">
            <v>Al ACSR 4</v>
          </cell>
        </row>
        <row r="13">
          <cell r="A13" t="str">
            <v>Al ACSR 4/0</v>
          </cell>
        </row>
        <row r="14">
          <cell r="A14" t="str">
            <v>Bandeja de 10 cm</v>
          </cell>
        </row>
        <row r="15">
          <cell r="A15" t="str">
            <v>Bandeja de 20 cm</v>
          </cell>
        </row>
        <row r="16">
          <cell r="A16" t="str">
            <v>Bandeja de 30 cm</v>
          </cell>
        </row>
        <row r="17">
          <cell r="A17" t="str">
            <v>Bandeja de 40 cm</v>
          </cell>
        </row>
        <row r="18">
          <cell r="A18" t="str">
            <v>Bandeja de 60 cm</v>
          </cell>
        </row>
        <row r="19">
          <cell r="A19" t="str">
            <v>C. No. 1/0</v>
          </cell>
        </row>
        <row r="20">
          <cell r="A20" t="str">
            <v>C. No. 10</v>
          </cell>
        </row>
        <row r="21">
          <cell r="A21" t="str">
            <v>C. No. 12</v>
          </cell>
        </row>
        <row r="22">
          <cell r="A22" t="str">
            <v>C. No. 14</v>
          </cell>
        </row>
        <row r="23">
          <cell r="A23" t="str">
            <v>C. No. 2</v>
          </cell>
        </row>
        <row r="24">
          <cell r="A24" t="str">
            <v>C. No. 2/0</v>
          </cell>
        </row>
        <row r="25">
          <cell r="A25" t="str">
            <v>C. No. 250 mcm</v>
          </cell>
        </row>
        <row r="26">
          <cell r="A26" t="str">
            <v>C. No. 3/0</v>
          </cell>
        </row>
        <row r="27">
          <cell r="A27" t="str">
            <v>C. No. 300 mcm</v>
          </cell>
        </row>
        <row r="28">
          <cell r="A28" t="str">
            <v>C. No. 350 mcm</v>
          </cell>
        </row>
        <row r="29">
          <cell r="A29" t="str">
            <v>C. No. 4</v>
          </cell>
        </row>
        <row r="30">
          <cell r="A30" t="str">
            <v>C. No. 4/0</v>
          </cell>
        </row>
        <row r="31">
          <cell r="A31" t="str">
            <v>C. No. 400 mcm</v>
          </cell>
        </row>
        <row r="32">
          <cell r="A32" t="str">
            <v>C. No. 500 mcm</v>
          </cell>
        </row>
        <row r="33">
          <cell r="A33" t="str">
            <v>C. No. 6</v>
          </cell>
        </row>
        <row r="34">
          <cell r="A34" t="str">
            <v>C. No. 8</v>
          </cell>
        </row>
        <row r="35">
          <cell r="A35" t="str">
            <v>Cable UTP</v>
          </cell>
        </row>
        <row r="36">
          <cell r="A36" t="str">
            <v>Caja empalme 15x15</v>
          </cell>
        </row>
        <row r="37">
          <cell r="A37" t="str">
            <v>Caja subterránea 50x50, 60x60</v>
          </cell>
        </row>
        <row r="38">
          <cell r="A38" t="str">
            <v>Canaleta metálica 10x5</v>
          </cell>
        </row>
        <row r="39">
          <cell r="A39" t="str">
            <v>Canaleta plástica 20mm a 40 mm</v>
          </cell>
        </row>
        <row r="40">
          <cell r="A40" t="str">
            <v>Canaleta plástica 60 mm</v>
          </cell>
        </row>
        <row r="41">
          <cell r="A41" t="str">
            <v>Conduleta ½</v>
          </cell>
        </row>
        <row r="42">
          <cell r="A42" t="str">
            <v>Conduleta ¾</v>
          </cell>
        </row>
        <row r="43">
          <cell r="A43" t="str">
            <v>Conduleta 1</v>
          </cell>
        </row>
        <row r="44">
          <cell r="A44" t="str">
            <v>Conduleta 1 ¼</v>
          </cell>
        </row>
        <row r="45">
          <cell r="A45" t="str">
            <v>Conduleta 1 ½</v>
          </cell>
        </row>
        <row r="46">
          <cell r="A46" t="str">
            <v>Conduleta 2</v>
          </cell>
        </row>
        <row r="47">
          <cell r="A47" t="str">
            <v>Descarga a tierra</v>
          </cell>
        </row>
        <row r="48">
          <cell r="A48" t="str">
            <v>Gabinete telefónico 80x60x15 cm  sin regletas</v>
          </cell>
        </row>
        <row r="49">
          <cell r="A49" t="str">
            <v>Insatalación de caja 4x4 galvaniz</v>
          </cell>
        </row>
        <row r="50">
          <cell r="A50" t="str">
            <v>Insatalación de Tablero</v>
          </cell>
        </row>
        <row r="51">
          <cell r="A51" t="str">
            <v>Insatalación de Toma energia</v>
          </cell>
        </row>
        <row r="52">
          <cell r="A52" t="str">
            <v>Insatalación de Toma voz y datos</v>
          </cell>
        </row>
        <row r="53">
          <cell r="A53" t="str">
            <v>Lámpara Flrsc. 2x32 cielo falso con macho y encauchetado</v>
          </cell>
        </row>
        <row r="54">
          <cell r="A54" t="str">
            <v>Montaje de aisladero monofásico</v>
          </cell>
        </row>
        <row r="55">
          <cell r="A55" t="str">
            <v>Montaje de aisladero trifásico</v>
          </cell>
        </row>
        <row r="56">
          <cell r="A56" t="str">
            <v>Montaje de bajante en 2" Pulgadas</v>
          </cell>
        </row>
        <row r="57">
          <cell r="A57" t="str">
            <v>Montaje de bajante en 3" Pulgadas</v>
          </cell>
        </row>
        <row r="58">
          <cell r="A58" t="str">
            <v>Montaje de bajante por poste</v>
          </cell>
        </row>
        <row r="59">
          <cell r="A59" t="str">
            <v>Montaje de bajante y caja intemperie</v>
          </cell>
        </row>
        <row r="60">
          <cell r="A60" t="str">
            <v>Montaje de brecha por pavimento</v>
          </cell>
        </row>
        <row r="61">
          <cell r="A61" t="str">
            <v>Montaje de brecha por zona verde</v>
          </cell>
        </row>
        <row r="62">
          <cell r="A62" t="str">
            <v>Montaje de caja 50x50</v>
          </cell>
        </row>
        <row r="63">
          <cell r="A63" t="str">
            <v>Montaje de caja 60x60</v>
          </cell>
        </row>
        <row r="64">
          <cell r="A64" t="str">
            <v>Montaje de caja 60x80</v>
          </cell>
        </row>
        <row r="65">
          <cell r="A65" t="str">
            <v>Montaje de caja RS3-002</v>
          </cell>
        </row>
        <row r="66">
          <cell r="A66" t="str">
            <v>Montaje de cono premoldeado</v>
          </cell>
        </row>
        <row r="67">
          <cell r="A67" t="str">
            <v>Montaje de defensa</v>
          </cell>
        </row>
        <row r="68">
          <cell r="A68" t="str">
            <v>Montaje de descaga secundaria</v>
          </cell>
        </row>
        <row r="69">
          <cell r="A69" t="str">
            <v>Montaje de descarga primaria</v>
          </cell>
        </row>
        <row r="70">
          <cell r="A70" t="str">
            <v>Montaje de estribo</v>
          </cell>
        </row>
        <row r="71">
          <cell r="A71" t="str">
            <v>Montaje de lámpara sodio 250W</v>
          </cell>
        </row>
        <row r="72">
          <cell r="A72" t="str">
            <v>Montaje de lámpara sodio 400W</v>
          </cell>
        </row>
        <row r="73">
          <cell r="A73" t="str">
            <v>Montaje de lámpara sodio 70W</v>
          </cell>
        </row>
        <row r="74">
          <cell r="A74" t="str">
            <v>Montaje de línea monofásica No. 2 ACSR</v>
          </cell>
        </row>
        <row r="75">
          <cell r="A75" t="str">
            <v>Montaje de línea secundaria No. 2-1/0</v>
          </cell>
        </row>
        <row r="76">
          <cell r="A76" t="str">
            <v>Montaje de línea trifásica 266.8 y 4/0</v>
          </cell>
        </row>
        <row r="77">
          <cell r="A77" t="str">
            <v>Montaje de línea trifásica No. 1/0 ACSR</v>
          </cell>
        </row>
        <row r="78">
          <cell r="A78" t="str">
            <v>Montaje de línea trifásica No. 2 ACSR</v>
          </cell>
        </row>
        <row r="79">
          <cell r="A79" t="str">
            <v>Montaje de poste concreto 12 mts pluma</v>
          </cell>
        </row>
        <row r="80">
          <cell r="A80" t="str">
            <v>Montaje de poste concreto 8 mts pluma</v>
          </cell>
        </row>
        <row r="81">
          <cell r="A81" t="str">
            <v>Montaje de poste de concreto 12 mts</v>
          </cell>
        </row>
        <row r="82">
          <cell r="A82" t="str">
            <v>Montaje de poste de concreto 14 mts</v>
          </cell>
        </row>
        <row r="83">
          <cell r="A83" t="str">
            <v>Montaje de poste de concreto 8 mts</v>
          </cell>
        </row>
        <row r="84">
          <cell r="A84" t="str">
            <v>Montaje de poste de madera de 10 mts</v>
          </cell>
        </row>
        <row r="85">
          <cell r="A85" t="str">
            <v>Montaje de poste de madera de 12 mts</v>
          </cell>
        </row>
        <row r="86">
          <cell r="A86" t="str">
            <v>Montaje de RA020 CONTADOR DOMICILIARIO</v>
          </cell>
        </row>
        <row r="87">
          <cell r="A87" t="str">
            <v>Montaje de retenida primaria</v>
          </cell>
        </row>
        <row r="88">
          <cell r="A88" t="str">
            <v xml:space="preserve">Montaje de retenida secundaria </v>
          </cell>
        </row>
        <row r="89">
          <cell r="A89" t="str">
            <v>Montaje de transformador monofásico</v>
          </cell>
        </row>
        <row r="90">
          <cell r="A90" t="str">
            <v>Montaje de transformador trifásico</v>
          </cell>
        </row>
        <row r="91">
          <cell r="A91" t="str">
            <v>Montaje de tratamiento con bentonita</v>
          </cell>
        </row>
        <row r="92">
          <cell r="A92" t="str">
            <v>Montaje de vestida monofásica al 1,50 y 2,40</v>
          </cell>
        </row>
        <row r="93">
          <cell r="A93" t="str">
            <v>Montaje de vestida monofásica al centro</v>
          </cell>
        </row>
        <row r="94">
          <cell r="A94" t="str">
            <v>Montaje de vestida secundaria</v>
          </cell>
        </row>
        <row r="95">
          <cell r="A95" t="str">
            <v>Montaje de vestida trifásica en 1,50 y 2,40</v>
          </cell>
        </row>
        <row r="96">
          <cell r="A96" t="str">
            <v>Ojo de Buey en cielo</v>
          </cell>
        </row>
        <row r="97">
          <cell r="A97" t="str">
            <v>Patch panel de 16 puertos</v>
          </cell>
        </row>
        <row r="98">
          <cell r="A98" t="str">
            <v>Patch panel de 24 puertos</v>
          </cell>
        </row>
        <row r="99">
          <cell r="A99" t="str">
            <v>Patch panel de 48 puertos</v>
          </cell>
        </row>
        <row r="100">
          <cell r="A100" t="str">
            <v>Pintada de poste - incluye pintura</v>
          </cell>
        </row>
        <row r="101">
          <cell r="A101" t="str">
            <v>Rack autosoportado</v>
          </cell>
        </row>
        <row r="102">
          <cell r="A102" t="str">
            <v>Regleta S66 50 pares</v>
          </cell>
        </row>
        <row r="103">
          <cell r="A103" t="str">
            <v>Retempla de línea monofásica</v>
          </cell>
        </row>
        <row r="104">
          <cell r="A104" t="str">
            <v>Retempla de línea secundaria</v>
          </cell>
        </row>
        <row r="105">
          <cell r="A105" t="str">
            <v>Retempla de línea trifásica No. 4/0-266 8</v>
          </cell>
        </row>
        <row r="106">
          <cell r="A106" t="str">
            <v>Retempla de línea trifásica No. 4-1/0</v>
          </cell>
        </row>
        <row r="107">
          <cell r="A107" t="str">
            <v>Retiro de aisladero monofásico</v>
          </cell>
        </row>
        <row r="108">
          <cell r="A108" t="str">
            <v>Retiro de aisladero trifásico</v>
          </cell>
        </row>
        <row r="109">
          <cell r="A109" t="str">
            <v>Retiro de lámpara de 70 y 125 W</v>
          </cell>
        </row>
        <row r="110">
          <cell r="A110" t="str">
            <v>Retiro de línea monofásica</v>
          </cell>
        </row>
        <row r="111">
          <cell r="A111" t="str">
            <v>Retiro de línea secundaira</v>
          </cell>
        </row>
        <row r="112">
          <cell r="A112" t="str">
            <v>Retiro de línea trifásica No. 4/0-266,8</v>
          </cell>
        </row>
        <row r="113">
          <cell r="A113" t="str">
            <v>Retiro de línea trifásica No. 4-2-1/0</v>
          </cell>
        </row>
        <row r="114">
          <cell r="A114" t="str">
            <v>Retiro de poste de concreto de 12 mts</v>
          </cell>
        </row>
        <row r="115">
          <cell r="A115" t="str">
            <v>Retiro de poste de concreto de 8 mts</v>
          </cell>
        </row>
        <row r="116">
          <cell r="A116" t="str">
            <v>Retiro de poste de madera de 10 mts</v>
          </cell>
        </row>
        <row r="117">
          <cell r="A117" t="str">
            <v>Retiro de poste de madera de 12 mts</v>
          </cell>
        </row>
        <row r="118">
          <cell r="A118" t="str">
            <v>Retiro de poste de madera de 8 mts</v>
          </cell>
        </row>
        <row r="119">
          <cell r="A119" t="str">
            <v>Salida breaker</v>
          </cell>
        </row>
        <row r="120">
          <cell r="A120" t="str">
            <v>Salida EMT</v>
          </cell>
        </row>
        <row r="121">
          <cell r="A121" t="str">
            <v>Salida Interruptor PVC</v>
          </cell>
        </row>
        <row r="122">
          <cell r="A122" t="str">
            <v>Salida Plafon en PVC</v>
          </cell>
        </row>
        <row r="123">
          <cell r="A123" t="str">
            <v>Salida Sonido en PVC sin alambrar y sin aparatear</v>
          </cell>
        </row>
        <row r="124">
          <cell r="A124" t="str">
            <v>Salida Tomacorriente ESTUFA 3X50</v>
          </cell>
        </row>
        <row r="125">
          <cell r="A125" t="str">
            <v>Salida Tomacorriente PVC</v>
          </cell>
        </row>
        <row r="126">
          <cell r="A126" t="str">
            <v>Salida Voz y Datos Toma doble (50 mts de cable)</v>
          </cell>
        </row>
        <row r="127">
          <cell r="A127" t="str">
            <v>Soldadura exotérmica</v>
          </cell>
        </row>
        <row r="128">
          <cell r="A128" t="str">
            <v>T. EMT ½</v>
          </cell>
        </row>
        <row r="129">
          <cell r="A129" t="str">
            <v>T. EMT ¾</v>
          </cell>
        </row>
        <row r="130">
          <cell r="A130" t="str">
            <v>T. EMT 1</v>
          </cell>
        </row>
        <row r="131">
          <cell r="A131" t="str">
            <v>T. EMT 1 ¼</v>
          </cell>
        </row>
        <row r="132">
          <cell r="A132" t="str">
            <v>T. EMT 1 ½</v>
          </cell>
        </row>
        <row r="133">
          <cell r="A133" t="str">
            <v>T. EMT 2</v>
          </cell>
        </row>
        <row r="134">
          <cell r="A134" t="str">
            <v>T. EMT 3</v>
          </cell>
        </row>
        <row r="135">
          <cell r="A135" t="str">
            <v>T. EMT 4</v>
          </cell>
        </row>
        <row r="136">
          <cell r="A136" t="str">
            <v>T. PVC ½</v>
          </cell>
        </row>
        <row r="137">
          <cell r="A137" t="str">
            <v>T. PVC ¾</v>
          </cell>
        </row>
        <row r="138">
          <cell r="A138" t="str">
            <v>T. PVC 1</v>
          </cell>
        </row>
        <row r="139">
          <cell r="A139" t="str">
            <v>T. PVC 1 ¼</v>
          </cell>
        </row>
        <row r="140">
          <cell r="A140" t="str">
            <v>T. PVC 1 ½</v>
          </cell>
        </row>
        <row r="141">
          <cell r="A141" t="str">
            <v>T. PVC 2</v>
          </cell>
        </row>
        <row r="142">
          <cell r="A142" t="str">
            <v>T. PVC 3</v>
          </cell>
        </row>
        <row r="143">
          <cell r="A143" t="str">
            <v>T. PVC 4</v>
          </cell>
        </row>
        <row r="144">
          <cell r="A144" t="str">
            <v>T. TMG ½</v>
          </cell>
        </row>
        <row r="145">
          <cell r="A145" t="str">
            <v>T. TMG ¾</v>
          </cell>
        </row>
        <row r="146">
          <cell r="A146" t="str">
            <v>T. TMG 1</v>
          </cell>
        </row>
        <row r="147">
          <cell r="A147" t="str">
            <v>T. TMG 1 ¼</v>
          </cell>
        </row>
        <row r="148">
          <cell r="A148" t="str">
            <v>T. TMG 1 ½</v>
          </cell>
        </row>
        <row r="149">
          <cell r="A149" t="str">
            <v>T. TMG 2</v>
          </cell>
        </row>
        <row r="150">
          <cell r="A150" t="str">
            <v>T. TMG 3</v>
          </cell>
        </row>
        <row r="151">
          <cell r="A151" t="str">
            <v>T. TMG 4</v>
          </cell>
        </row>
        <row r="152">
          <cell r="A152" t="str">
            <v>Trasl. de aisladero monofásico</v>
          </cell>
        </row>
        <row r="153">
          <cell r="A153" t="str">
            <v>Trasl. de aisladero trifásico</v>
          </cell>
        </row>
        <row r="154">
          <cell r="A154" t="str">
            <v>Trasl. de lámpara de 250-400W</v>
          </cell>
        </row>
        <row r="155">
          <cell r="A155" t="str">
            <v>Trasl. de lámpara de 70-125W</v>
          </cell>
        </row>
        <row r="156">
          <cell r="A156" t="str">
            <v>Trasl. de línea monofásica No. 4-2-1/0</v>
          </cell>
        </row>
        <row r="157">
          <cell r="A157" t="str">
            <v>Trasl. de línea secundaria</v>
          </cell>
        </row>
        <row r="158">
          <cell r="A158" t="str">
            <v>Trasl. de línea trifásica No. 4/0 266,8</v>
          </cell>
        </row>
        <row r="159">
          <cell r="A159" t="str">
            <v>Trasl. de línea trifásica No. 4-2-1/0 ACSR</v>
          </cell>
        </row>
        <row r="160">
          <cell r="A160" t="str">
            <v>Trasl. de poste de concreto de 12 mts</v>
          </cell>
        </row>
        <row r="161">
          <cell r="A161" t="str">
            <v>Trasl. de poste de concreto de 8 mts</v>
          </cell>
        </row>
        <row r="162">
          <cell r="A162" t="str">
            <v>Trasl. de poste de madera de 10 mts</v>
          </cell>
        </row>
        <row r="163">
          <cell r="A163" t="str">
            <v>Trasl. de poste de madera de 12 mts</v>
          </cell>
        </row>
        <row r="164">
          <cell r="A164" t="str">
            <v>Trasl. de poste de madera de 8 mts</v>
          </cell>
        </row>
        <row r="165">
          <cell r="A165" t="str">
            <v>Trasl. de transformador monofásico</v>
          </cell>
        </row>
        <row r="166">
          <cell r="A166" t="str">
            <v>Trasl. de transformador trifásico</v>
          </cell>
        </row>
        <row r="167">
          <cell r="A167" t="str">
            <v>Trenza Sec. 1F # 1/0</v>
          </cell>
        </row>
        <row r="168">
          <cell r="A168" t="str">
            <v>Trenza Sec. 1F # 2</v>
          </cell>
        </row>
        <row r="169">
          <cell r="A169" t="str">
            <v>Trenza Sec. 1F # 2/0</v>
          </cell>
        </row>
        <row r="170">
          <cell r="A170" t="str">
            <v>Trenza Sec. 1F # 3//</v>
          </cell>
        </row>
        <row r="171">
          <cell r="A171" t="str">
            <v>Trenza Sec. 1F # 4</v>
          </cell>
        </row>
        <row r="172">
          <cell r="A172" t="str">
            <v>Trenza Sec. 1F # 4/0</v>
          </cell>
        </row>
        <row r="173">
          <cell r="A173" t="str">
            <v>Trenza Sec. 1F # 6</v>
          </cell>
        </row>
        <row r="174">
          <cell r="A174" t="str">
            <v>Trenza Sec. 3F # 1/0</v>
          </cell>
        </row>
        <row r="175">
          <cell r="A175" t="str">
            <v>Trenza Sec. 3F # 2</v>
          </cell>
        </row>
        <row r="176">
          <cell r="A176" t="str">
            <v>Trenza Sec. 3F # 2/0</v>
          </cell>
        </row>
        <row r="177">
          <cell r="A177" t="str">
            <v>Trenza Sec. 3F # 3//</v>
          </cell>
        </row>
        <row r="178">
          <cell r="A178" t="str">
            <v>Trenza Sec. 3F # 4</v>
          </cell>
        </row>
        <row r="179">
          <cell r="A179" t="str">
            <v>Trenza Sec. 3F # 4/0</v>
          </cell>
        </row>
        <row r="180">
          <cell r="A180" t="str">
            <v>Trenza Sec. 3F # 6</v>
          </cell>
        </row>
        <row r="181">
          <cell r="A181" t="str">
            <v>Viento convencional</v>
          </cell>
        </row>
        <row r="182">
          <cell r="A182" t="str">
            <v>Viento Farol</v>
          </cell>
        </row>
      </sheetData>
      <sheetData sheetId="4"/>
      <sheetData sheetId="5"/>
      <sheetData sheetId="6"/>
      <sheetData sheetId="7"/>
      <sheetData sheetId="8"/>
      <sheetData sheetId="9"/>
      <sheetData sheetId="10"/>
      <sheetData sheetId="11"/>
      <sheetData sheetId="12"/>
      <sheetData sheetId="13"/>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SO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MUROS"/>
      <sheetName val="Hoja1"/>
      <sheetName val="PRESUPUESTO ESTADIO 1"/>
      <sheetName val="INV"/>
      <sheetName val="AASHTO"/>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O"/>
    </sheetNames>
    <sheetDataSet>
      <sheetData sheetId="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081"/>
      <sheetName val="cliente5300"/>
      <sheetName val="cliente4300 "/>
      <sheetName val="PRECIOS MATERIALES Y EQUIPOS"/>
    </sheetNames>
    <sheetDataSet>
      <sheetData sheetId="0" refreshError="1"/>
      <sheetData sheetId="1" refreshError="1"/>
      <sheetData sheetId="2" refreshError="1"/>
      <sheetData sheetId="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LAN CARGUE RIS (for nuevo)"/>
      <sheetName val="Análisis determinístico"/>
      <sheetName val="Modelo financiero"/>
      <sheetName val="GCB2000"/>
      <sheetName val="PLANILLA"/>
      <sheetName val="TALLA"/>
      <sheetName val="Hoja3"/>
      <sheetName val="Análisis_determinístico"/>
      <sheetName val="PLAN_CARGUE_RIS_(for_nuevo)"/>
      <sheetName val="Modelo_financiero"/>
      <sheetName val="Análisis_determinístico1"/>
      <sheetName val="PLAN_CARGUE_RIS_(for_nuevo)1"/>
      <sheetName val="Modelo_financiero1"/>
      <sheetName val="Resumen"/>
      <sheetName val="Modelo Financiero Determ. "/>
      <sheetName val="DCurva"/>
      <sheetName val="Inf.Semanal"/>
      <sheetName val="envío"/>
      <sheetName val="API93"/>
      <sheetName val="PSM Monthly"/>
      <sheetName val="1. MODELO 60KB"/>
      <sheetName val="Hoja2"/>
      <sheetName val="BHA"/>
      <sheetName val="Crudos"/>
      <sheetName val="TOVFEB."/>
      <sheetName val="C21_A310"/>
      <sheetName val="C21_G115"/>
      <sheetName val="C21_G220"/>
      <sheetName val="Ppto 2001"/>
      <sheetName val="CONTRATO"/>
      <sheetName val="Tabla"/>
      <sheetName val="Base Info"/>
      <sheetName val="DPC"/>
      <sheetName val="Estrategia"/>
      <sheetName val="Ppto_2001"/>
      <sheetName val="TOVFEB_"/>
      <sheetName val="Base_Info"/>
      <sheetName val="BRUTA-INY"/>
      <sheetName val="RES EQV"/>
      <sheetName val="RES GASOL"/>
      <sheetName val="RES PET"/>
      <sheetName val="RES GAS"/>
      <sheetName val="RES LPG"/>
      <sheetName val="POZOS"/>
      <sheetName val="RES_EQV"/>
      <sheetName val="RES_GASOL"/>
      <sheetName val="RES_PET"/>
      <sheetName val="RES_GAS"/>
      <sheetName val="RES_LPG"/>
      <sheetName val="Base_P10"/>
      <sheetName val="Base_P50"/>
      <sheetName val="Base_P90"/>
      <sheetName val="Prod_Inv_P10"/>
      <sheetName val="Prod_Inv_P50"/>
      <sheetName val="Prod_Inv_P90"/>
      <sheetName val="Todos"/>
      <sheetName val="Cuad 2.9 "/>
      <sheetName val="Ppto_20011"/>
      <sheetName val="TOVFEB_1"/>
      <sheetName val="Base_Info1"/>
      <sheetName val="RES_EQV1"/>
      <sheetName val="RES_GASOL1"/>
      <sheetName val="RES_PET1"/>
      <sheetName val="RES_GAS1"/>
      <sheetName val="RES_LPG1"/>
      <sheetName val="ASO"/>
      <sheetName val="Capital_Acum1"/>
      <sheetName val="Assume"/>
      <sheetName val="NOPAT_Acum1"/>
      <sheetName val="CONTRATOS"/>
      <sheetName val="DB"/>
      <sheetName val="Params"/>
      <sheetName val="Sheet1"/>
      <sheetName val="DB1"/>
      <sheetName val="ReserveData"/>
      <sheetName val="RollupParams"/>
      <sheetName val="BatchFeedback"/>
      <sheetName val="Cat"/>
      <sheetName val="Work"/>
      <sheetName val="LimitsSheet"/>
      <sheetName val="FormControls"/>
      <sheetName val="Versions"/>
      <sheetName val="RawData"/>
      <sheetName val="SaveParams"/>
      <sheetName val="IorStreams"/>
      <sheetName val="Maturity Matrix"/>
      <sheetName val="Calcs"/>
      <sheetName val="COSTOS_DE_TRANSPORTE1"/>
      <sheetName val="OPCIONES_DE_SIMULACION1"/>
      <sheetName val="COMPRA_MATERIA_PRIMA1"/>
      <sheetName val="Parametros Inversion"/>
      <sheetName val="Parámetros Formato"/>
      <sheetName val="APU"/>
      <sheetName val="#¡REF"/>
      <sheetName val="TABLA5"/>
      <sheetName val="LISTA VALIDACION"/>
      <sheetName val="PYF100-2"/>
      <sheetName val="CrudosA"/>
      <sheetName val="casosWTI"/>
      <sheetName val="Listas Desplegables"/>
      <sheetName val="Admin Cost Flow"/>
      <sheetName val="C.E cas"/>
      <sheetName val="INV $ cas"/>
      <sheetName val="ANS_DAB"/>
      <sheetName val="steel"/>
      <sheetName val="USED WELLS"/>
      <sheetName val="Hoja1"/>
      <sheetName val="PIA CASABE SUR ECP"/>
      <sheetName val="URCDIT"/>
      <sheetName val="PERSON"/>
      <sheetName val="CODIGOS PERDIDAS"/>
      <sheetName val="Datos_de_Entrada"/>
      <sheetName val="ListaEmpresas"/>
      <sheetName val="Lineas del PACC"/>
      <sheetName val="COL 21169"/>
      <sheetName val="Lista APU"/>
      <sheetName val="Tablas"/>
      <sheetName val="DEST. MEDIOS"/>
      <sheetName val="COMBUASF"/>
      <sheetName val="BALCRUDO"/>
      <sheetName val="PRECIOS"/>
      <sheetName val="CARGASPROC."/>
      <sheetName val="G L P  FINAL"/>
      <sheetName val="Graficos"/>
      <sheetName val="nombres"/>
      <sheetName val="Puntos"/>
      <sheetName val="Main"/>
      <sheetName val="CorpTax"/>
      <sheetName val="Input"/>
      <sheetName val="BUFORM"/>
      <sheetName val="BUNUMBER"/>
      <sheetName val="INTROFORM"/>
      <sheetName val="INOUTFLOW"/>
      <sheetName val="TPNUMBER"/>
      <sheetName val="Ppto_20012"/>
      <sheetName val="TOVFEB_2"/>
      <sheetName val="Base_Info2"/>
      <sheetName val="RES_EQV2"/>
      <sheetName val="RES_GASOL2"/>
      <sheetName val="RES_PET2"/>
      <sheetName val="RES_GAS2"/>
      <sheetName val="RES_LPG2"/>
      <sheetName val="Cuad_2_9_"/>
      <sheetName val="Parametros_Inversion"/>
      <sheetName val="Maturity_Matrix"/>
      <sheetName val="Curves"/>
      <sheetName val="Note"/>
      <sheetName val="Heads"/>
      <sheetName val="Tables"/>
      <sheetName val="Page_2"/>
      <sheetName val="Dbase"/>
      <sheetName val="5094-200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7 Database"/>
      <sheetName val="Report - Cash Flow"/>
      <sheetName val="Report - CCS not used"/>
      <sheetName val="Monthly Spent to date"/>
      <sheetName val="Report - Glencore"/>
      <sheetName val="Report CCS"/>
      <sheetName val="Report - AFE status"/>
      <sheetName val="Report - Capital investment"/>
      <sheetName val="Report - 1Q Forecast"/>
      <sheetName val="Paste in Cash Flow"/>
      <sheetName val="Paste in Cash Flow (2)"/>
      <sheetName val="REF - 2004 thru 2006 Database"/>
      <sheetName val="REF - CASH FLOW FEB 19 07"/>
      <sheetName val="REF - Capex in Models"/>
      <sheetName val="REF - Access Fee"/>
      <sheetName val="REF - Listas"/>
      <sheetName val="REF - Notas"/>
      <sheetName val="Report - Forecast"/>
      <sheetName val="Reporte por proyecto"/>
      <sheetName val="Reporte por responsible"/>
      <sheetName val="Nota"/>
      <sheetName val="Reporte"/>
      <sheetName val="JAG Total Cap"/>
      <sheetName val="JAG Other Cap"/>
      <sheetName val="CAL Total Cap"/>
      <sheetName val="CAL Other Cap"/>
      <sheetName val="Grafica Cash Flow"/>
      <sheetName val="Capital table"/>
      <sheetName val="Calenturitas - CAPITAL"/>
      <sheetName val="La Jagua - CAPITAL"/>
      <sheetName val="Statistics"/>
      <sheetName val="Capex projection (2)"/>
      <sheetName val="Sheet1"/>
      <sheetName val="La Jagua - CAPITAL 2008"/>
      <sheetName val="Prodeco - CAPITAL 2008"/>
      <sheetName val="Calenturitas - CAPITAL 2007"/>
      <sheetName val="La Jagua - CAPITAL  2007"/>
    </sheetNames>
    <sheetDataSet>
      <sheetData sheetId="0" refreshError="1">
        <row r="2">
          <cell r="E2" t="str">
            <v>A1-001</v>
          </cell>
        </row>
        <row r="3">
          <cell r="E3" t="str">
            <v>A1-002</v>
          </cell>
        </row>
        <row r="4">
          <cell r="E4" t="str">
            <v>A1-004</v>
          </cell>
        </row>
        <row r="5">
          <cell r="E5" t="str">
            <v>A1-005</v>
          </cell>
        </row>
        <row r="6">
          <cell r="E6" t="str">
            <v>M2-045</v>
          </cell>
        </row>
        <row r="7">
          <cell r="E7" t="str">
            <v>M2-047</v>
          </cell>
        </row>
        <row r="8">
          <cell r="E8" t="str">
            <v>M2-048</v>
          </cell>
        </row>
        <row r="9">
          <cell r="E9" t="str">
            <v>M2-027</v>
          </cell>
        </row>
        <row r="10">
          <cell r="E10" t="str">
            <v>M2-049</v>
          </cell>
        </row>
        <row r="11">
          <cell r="E11" t="str">
            <v>M2-056</v>
          </cell>
        </row>
        <row r="12">
          <cell r="E12" t="str">
            <v>M2-057</v>
          </cell>
        </row>
        <row r="13">
          <cell r="E13" t="str">
            <v>M2-061</v>
          </cell>
        </row>
        <row r="14">
          <cell r="E14" t="str">
            <v>M2-063</v>
          </cell>
        </row>
        <row r="15">
          <cell r="E15" t="str">
            <v>M2-064</v>
          </cell>
        </row>
        <row r="16">
          <cell r="E16" t="str">
            <v>M2-065</v>
          </cell>
        </row>
        <row r="17">
          <cell r="E17" t="str">
            <v>M2-066</v>
          </cell>
        </row>
        <row r="18">
          <cell r="E18" t="str">
            <v>M2-067</v>
          </cell>
        </row>
        <row r="19">
          <cell r="E19" t="str">
            <v>M2-069</v>
          </cell>
        </row>
        <row r="20">
          <cell r="E20" t="str">
            <v>M2-071</v>
          </cell>
        </row>
        <row r="21">
          <cell r="E21" t="str">
            <v>M2-073</v>
          </cell>
        </row>
        <row r="22">
          <cell r="E22" t="str">
            <v>M2-075</v>
          </cell>
        </row>
        <row r="23">
          <cell r="E23" t="str">
            <v>M2-078</v>
          </cell>
        </row>
        <row r="24">
          <cell r="E24" t="str">
            <v>M2-079</v>
          </cell>
        </row>
        <row r="25">
          <cell r="E25" t="str">
            <v>M2-080</v>
          </cell>
        </row>
        <row r="26">
          <cell r="E26" t="str">
            <v>M2-081</v>
          </cell>
        </row>
        <row r="27">
          <cell r="E27" t="str">
            <v>M2-082</v>
          </cell>
        </row>
        <row r="28">
          <cell r="E28" t="str">
            <v>M2-083</v>
          </cell>
        </row>
        <row r="29">
          <cell r="E29" t="str">
            <v>M2-086</v>
          </cell>
        </row>
        <row r="30">
          <cell r="E30" t="str">
            <v>M2-088</v>
          </cell>
        </row>
        <row r="31">
          <cell r="E31" t="str">
            <v>M2-090</v>
          </cell>
        </row>
        <row r="32">
          <cell r="E32" t="str">
            <v>M2-091</v>
          </cell>
        </row>
        <row r="33">
          <cell r="E33" t="str">
            <v>M2-050</v>
          </cell>
        </row>
        <row r="34">
          <cell r="E34" t="str">
            <v>M2-092</v>
          </cell>
        </row>
        <row r="35">
          <cell r="E35" t="str">
            <v>M2-096</v>
          </cell>
        </row>
        <row r="36">
          <cell r="E36" t="str">
            <v>M2-097</v>
          </cell>
        </row>
        <row r="37">
          <cell r="E37" t="str">
            <v>M2-098</v>
          </cell>
        </row>
        <row r="38">
          <cell r="E38" t="str">
            <v>M2-100</v>
          </cell>
        </row>
        <row r="39">
          <cell r="E39" t="str">
            <v>M2-102</v>
          </cell>
        </row>
        <row r="40">
          <cell r="E40" t="str">
            <v>M2-103</v>
          </cell>
        </row>
        <row r="41">
          <cell r="E41" t="str">
            <v>M2-104</v>
          </cell>
        </row>
        <row r="42">
          <cell r="E42" t="str">
            <v>M2-107</v>
          </cell>
        </row>
        <row r="43">
          <cell r="E43" t="str">
            <v>M2-108</v>
          </cell>
        </row>
        <row r="44">
          <cell r="E44" t="str">
            <v>M2-109</v>
          </cell>
        </row>
        <row r="45">
          <cell r="E45" t="str">
            <v>P1-137</v>
          </cell>
        </row>
        <row r="46">
          <cell r="E46" t="str">
            <v>P1-152</v>
          </cell>
        </row>
        <row r="47">
          <cell r="E47" t="str">
            <v>P1-149</v>
          </cell>
        </row>
        <row r="48">
          <cell r="E48" t="str">
            <v>P1-154</v>
          </cell>
        </row>
        <row r="49">
          <cell r="E49" t="str">
            <v>P1-142</v>
          </cell>
        </row>
        <row r="50">
          <cell r="E50" t="str">
            <v>P1-143</v>
          </cell>
        </row>
        <row r="51">
          <cell r="E51" t="str">
            <v>M1-083</v>
          </cell>
        </row>
        <row r="52">
          <cell r="E52" t="str">
            <v>M1-073</v>
          </cell>
        </row>
        <row r="53">
          <cell r="E53" t="str">
            <v>P1-117</v>
          </cell>
        </row>
        <row r="54">
          <cell r="E54" t="str">
            <v>P1-139</v>
          </cell>
        </row>
        <row r="55">
          <cell r="E55" t="str">
            <v>P1-150</v>
          </cell>
        </row>
        <row r="56">
          <cell r="E56" t="str">
            <v>P1-147</v>
          </cell>
        </row>
        <row r="57">
          <cell r="E57" t="str">
            <v>M1-084</v>
          </cell>
        </row>
        <row r="58">
          <cell r="E58" t="str">
            <v>P1-148</v>
          </cell>
        </row>
        <row r="59">
          <cell r="E59" t="str">
            <v>P1-141</v>
          </cell>
        </row>
        <row r="60">
          <cell r="E60" t="str">
            <v>M1-064</v>
          </cell>
        </row>
        <row r="61">
          <cell r="E61" t="str">
            <v>M1-082</v>
          </cell>
        </row>
        <row r="62">
          <cell r="E62" t="str">
            <v>RAI06-001</v>
          </cell>
        </row>
        <row r="63">
          <cell r="E63" t="str">
            <v>RAI06-002</v>
          </cell>
        </row>
        <row r="64">
          <cell r="E64" t="str">
            <v>F1-018</v>
          </cell>
        </row>
        <row r="65">
          <cell r="E65" t="str">
            <v>RAI06-003</v>
          </cell>
        </row>
        <row r="66">
          <cell r="E66" t="str">
            <v>RAI06-004</v>
          </cell>
        </row>
        <row r="67">
          <cell r="E67" t="str">
            <v>RAI06-005</v>
          </cell>
        </row>
        <row r="68">
          <cell r="E68" t="str">
            <v>F1-006</v>
          </cell>
        </row>
        <row r="69">
          <cell r="E69" t="str">
            <v>F1-007</v>
          </cell>
        </row>
        <row r="70">
          <cell r="E70" t="str">
            <v>M3-011</v>
          </cell>
        </row>
        <row r="71">
          <cell r="E71" t="str">
            <v>M3-024</v>
          </cell>
        </row>
        <row r="72">
          <cell r="E72" t="str">
            <v>M3-001</v>
          </cell>
        </row>
        <row r="73">
          <cell r="E73" t="str">
            <v>M3-023</v>
          </cell>
        </row>
        <row r="74">
          <cell r="E74" t="str">
            <v>M3-012</v>
          </cell>
        </row>
        <row r="75">
          <cell r="E75" t="str">
            <v>M3-022</v>
          </cell>
        </row>
        <row r="76">
          <cell r="E76" t="str">
            <v>M3-015</v>
          </cell>
        </row>
        <row r="77">
          <cell r="E77" t="str">
            <v>M3-016</v>
          </cell>
        </row>
        <row r="78">
          <cell r="E78" t="str">
            <v>M2-110</v>
          </cell>
        </row>
        <row r="79">
          <cell r="E79" t="str">
            <v>M1-075</v>
          </cell>
        </row>
        <row r="80">
          <cell r="E80" t="str">
            <v>M1-063</v>
          </cell>
        </row>
        <row r="81">
          <cell r="E81" t="str">
            <v>M2-111</v>
          </cell>
        </row>
        <row r="82">
          <cell r="E82" t="str">
            <v>M1-091</v>
          </cell>
        </row>
        <row r="83">
          <cell r="E83" t="str">
            <v>M2-112</v>
          </cell>
        </row>
        <row r="84">
          <cell r="E84" t="str">
            <v>M1-071</v>
          </cell>
        </row>
        <row r="85">
          <cell r="E85" t="str">
            <v>M1-042</v>
          </cell>
        </row>
        <row r="86">
          <cell r="E86" t="str">
            <v>P1-151</v>
          </cell>
        </row>
        <row r="87">
          <cell r="E87" t="str">
            <v>P1-115</v>
          </cell>
        </row>
        <row r="88">
          <cell r="E88" t="str">
            <v>P1-153</v>
          </cell>
        </row>
        <row r="89">
          <cell r="E89" t="str">
            <v>M1-080</v>
          </cell>
        </row>
        <row r="90">
          <cell r="E90" t="str">
            <v>P1-131</v>
          </cell>
        </row>
        <row r="91">
          <cell r="E91" t="str">
            <v>P1-140</v>
          </cell>
        </row>
        <row r="92">
          <cell r="E92" t="str">
            <v>P1-134</v>
          </cell>
        </row>
        <row r="93">
          <cell r="E93" t="str">
            <v>P1-133</v>
          </cell>
        </row>
        <row r="94">
          <cell r="E94" t="str">
            <v>P1-132</v>
          </cell>
        </row>
        <row r="95">
          <cell r="E95" t="str">
            <v>P1-098</v>
          </cell>
        </row>
        <row r="96">
          <cell r="E96" t="str">
            <v>M1-087</v>
          </cell>
        </row>
        <row r="97">
          <cell r="E97" t="str">
            <v>P1-128</v>
          </cell>
        </row>
        <row r="98">
          <cell r="E98" t="str">
            <v>P1-119</v>
          </cell>
        </row>
        <row r="99">
          <cell r="E99" t="str">
            <v>M1-092</v>
          </cell>
        </row>
        <row r="100">
          <cell r="E100" t="str">
            <v>M1-079</v>
          </cell>
        </row>
        <row r="101">
          <cell r="E101" t="str">
            <v>M1-078</v>
          </cell>
        </row>
        <row r="102">
          <cell r="E102" t="str">
            <v>P1-126</v>
          </cell>
        </row>
        <row r="103">
          <cell r="E103" t="str">
            <v>P1-138</v>
          </cell>
        </row>
        <row r="104">
          <cell r="E104" t="str">
            <v>M1-072</v>
          </cell>
        </row>
        <row r="105">
          <cell r="E105" t="str">
            <v>M1-076</v>
          </cell>
        </row>
        <row r="106">
          <cell r="E106" t="str">
            <v>M1-081</v>
          </cell>
        </row>
        <row r="107">
          <cell r="E107" t="str">
            <v>P1-136</v>
          </cell>
        </row>
        <row r="108">
          <cell r="E108" t="str">
            <v>P1-135</v>
          </cell>
        </row>
        <row r="109">
          <cell r="E109" t="str">
            <v>M1-077</v>
          </cell>
        </row>
        <row r="110">
          <cell r="E110" t="str">
            <v>P1-146</v>
          </cell>
        </row>
        <row r="111">
          <cell r="E111" t="str">
            <v>M1-088</v>
          </cell>
        </row>
        <row r="112">
          <cell r="E112" t="str">
            <v>P1-127</v>
          </cell>
        </row>
        <row r="113">
          <cell r="E113" t="str">
            <v>M1-049</v>
          </cell>
        </row>
        <row r="114">
          <cell r="E114" t="str">
            <v>P1-155</v>
          </cell>
        </row>
        <row r="115">
          <cell r="E115" t="str">
            <v>M1-085</v>
          </cell>
        </row>
        <row r="116">
          <cell r="E116" t="str">
            <v>M1-074</v>
          </cell>
        </row>
        <row r="117">
          <cell r="E117" t="str">
            <v>M2-113</v>
          </cell>
        </row>
        <row r="118">
          <cell r="E118" t="str">
            <v>M2-115</v>
          </cell>
        </row>
        <row r="119">
          <cell r="E119" t="str">
            <v>M1-093</v>
          </cell>
        </row>
        <row r="120">
          <cell r="E120" t="str">
            <v>M2-117</v>
          </cell>
        </row>
        <row r="121">
          <cell r="E121" t="str">
            <v>M1-095</v>
          </cell>
        </row>
        <row r="122">
          <cell r="E122" t="str">
            <v>P1-125</v>
          </cell>
        </row>
        <row r="123">
          <cell r="E123" t="str">
            <v>M1-055</v>
          </cell>
        </row>
        <row r="124">
          <cell r="E124" t="str">
            <v>JAG06-023</v>
          </cell>
        </row>
        <row r="125">
          <cell r="E125" t="str">
            <v>M3-003</v>
          </cell>
        </row>
        <row r="126">
          <cell r="E126" t="str">
            <v>M3-005</v>
          </cell>
        </row>
        <row r="127">
          <cell r="E127" t="str">
            <v>M3-006</v>
          </cell>
        </row>
        <row r="128">
          <cell r="E128" t="str">
            <v>M1-065</v>
          </cell>
        </row>
        <row r="129">
          <cell r="E129" t="str">
            <v>M1-094</v>
          </cell>
        </row>
        <row r="130">
          <cell r="E130" t="str">
            <v>M1-068</v>
          </cell>
        </row>
        <row r="131">
          <cell r="E131" t="str">
            <v>M1-050</v>
          </cell>
        </row>
        <row r="132">
          <cell r="E132" t="str">
            <v>M1-051</v>
          </cell>
        </row>
        <row r="133">
          <cell r="E133" t="str">
            <v>P1-158</v>
          </cell>
        </row>
        <row r="134">
          <cell r="E134" t="str">
            <v>M1-067</v>
          </cell>
        </row>
        <row r="135">
          <cell r="E135" t="str">
            <v>RAI06-003a</v>
          </cell>
        </row>
        <row r="136">
          <cell r="E136" t="str">
            <v>F1-005a</v>
          </cell>
        </row>
        <row r="137">
          <cell r="E137" t="str">
            <v>F1-007a</v>
          </cell>
        </row>
        <row r="138">
          <cell r="E138" t="str">
            <v>RAI06-003b</v>
          </cell>
        </row>
        <row r="139">
          <cell r="E139" t="str">
            <v>F1-005b</v>
          </cell>
        </row>
        <row r="140">
          <cell r="E140" t="str">
            <v>M1-074a</v>
          </cell>
        </row>
        <row r="141">
          <cell r="E141" t="str">
            <v>M1-086</v>
          </cell>
        </row>
        <row r="142">
          <cell r="E142" t="str">
            <v>M2-119</v>
          </cell>
        </row>
        <row r="143">
          <cell r="E143" t="str">
            <v>M2-120</v>
          </cell>
        </row>
        <row r="144">
          <cell r="E144" t="str">
            <v>M2-035</v>
          </cell>
        </row>
        <row r="145">
          <cell r="E145" t="str">
            <v>M2-043</v>
          </cell>
        </row>
        <row r="146">
          <cell r="E146" t="str">
            <v>M2-030</v>
          </cell>
        </row>
        <row r="147">
          <cell r="E147" t="str">
            <v>M2-039</v>
          </cell>
        </row>
        <row r="148">
          <cell r="E148" t="str">
            <v>M2-037</v>
          </cell>
        </row>
        <row r="149">
          <cell r="E149" t="str">
            <v>M2-042</v>
          </cell>
        </row>
        <row r="150">
          <cell r="E150" t="str">
            <v>M2-034</v>
          </cell>
        </row>
        <row r="151">
          <cell r="E151" t="str">
            <v>PSM05-076</v>
          </cell>
        </row>
        <row r="152">
          <cell r="E152" t="str">
            <v>A1-003</v>
          </cell>
        </row>
        <row r="153">
          <cell r="E153" t="str">
            <v>M3-013</v>
          </cell>
        </row>
        <row r="154">
          <cell r="E154" t="str">
            <v>M2-052</v>
          </cell>
        </row>
        <row r="155">
          <cell r="E155" t="str">
            <v>F1-008</v>
          </cell>
        </row>
        <row r="156">
          <cell r="E156" t="str">
            <v>M2-121</v>
          </cell>
        </row>
        <row r="157">
          <cell r="E157" t="str">
            <v>PSM06-118</v>
          </cell>
        </row>
        <row r="158">
          <cell r="E158" t="str">
            <v>M2-007</v>
          </cell>
        </row>
        <row r="159">
          <cell r="E159" t="str">
            <v>M3-004</v>
          </cell>
        </row>
        <row r="160">
          <cell r="E160" t="str">
            <v>N/A - BAQ</v>
          </cell>
        </row>
        <row r="161">
          <cell r="E161" t="str">
            <v>F1-009</v>
          </cell>
        </row>
        <row r="162">
          <cell r="E162" t="str">
            <v>F1-010</v>
          </cell>
        </row>
        <row r="163">
          <cell r="E163" t="str">
            <v>M1-096</v>
          </cell>
        </row>
        <row r="164">
          <cell r="E164" t="str">
            <v>M1-097</v>
          </cell>
        </row>
        <row r="165">
          <cell r="E165" t="str">
            <v>M1-098</v>
          </cell>
        </row>
        <row r="166">
          <cell r="E166" t="str">
            <v>M1-099</v>
          </cell>
        </row>
        <row r="167">
          <cell r="E167" t="str">
            <v>P1-156</v>
          </cell>
        </row>
        <row r="168">
          <cell r="E168" t="str">
            <v>M1-100</v>
          </cell>
        </row>
        <row r="169">
          <cell r="E169" t="str">
            <v>M1-089</v>
          </cell>
        </row>
        <row r="170">
          <cell r="E170" t="str">
            <v>F1-011</v>
          </cell>
        </row>
        <row r="171">
          <cell r="E171" t="str">
            <v>M1-101</v>
          </cell>
        </row>
        <row r="172">
          <cell r="E172" t="str">
            <v>M3-010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refreshError="1"/>
      <sheetData sheetId="32"/>
      <sheetData sheetId="33" refreshError="1"/>
      <sheetData sheetId="34" refreshError="1"/>
      <sheetData sheetId="35" refreshError="1"/>
      <sheetData sheetId="3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
      <sheetName val="Resumen APU"/>
      <sheetName val="APU"/>
      <sheetName val="cant tubos "/>
      <sheetName val="MAINHOLES"/>
      <sheetName val="Formulas PVC"/>
      <sheetName val="P.OBR.ALCA"/>
      <sheetName val="P.OBR.ACUED"/>
      <sheetName val="P MANEJO"/>
      <sheetName val="P.SUMI.ACUE"/>
      <sheetName val="P SUMI,ALCA"/>
      <sheetName val="P RESUMEN"/>
      <sheetName val="FINANCIERO"/>
      <sheetName val="OBRAS CRA"/>
      <sheetName val="lista-precio-mat-equipos"/>
      <sheetName val="rendimiento"/>
    </sheetNames>
    <sheetDataSet>
      <sheetData sheetId="0" refreshError="1"/>
      <sheetData sheetId="1" refreshError="1"/>
      <sheetData sheetId="2" refreshError="1">
        <row r="41">
          <cell r="G41">
            <v>4237.2145748987859</v>
          </cell>
        </row>
        <row r="84">
          <cell r="G84">
            <v>2014.9969560947102</v>
          </cell>
        </row>
        <row r="126">
          <cell r="G126">
            <v>5289.8461538461543</v>
          </cell>
        </row>
        <row r="169">
          <cell r="G169">
            <v>31646.5</v>
          </cell>
        </row>
        <row r="212">
          <cell r="G212">
            <v>519750</v>
          </cell>
        </row>
        <row r="253">
          <cell r="G253">
            <v>14055.001925164905</v>
          </cell>
        </row>
        <row r="292">
          <cell r="G292">
            <v>8334.9972624852526</v>
          </cell>
        </row>
        <row r="334">
          <cell r="G334">
            <v>15268</v>
          </cell>
        </row>
        <row r="376">
          <cell r="G376">
            <v>20258.999751526899</v>
          </cell>
        </row>
        <row r="457">
          <cell r="G457">
            <v>27903.999959251865</v>
          </cell>
        </row>
        <row r="499">
          <cell r="G499">
            <v>8400.0036350748378</v>
          </cell>
        </row>
        <row r="543">
          <cell r="G543">
            <v>1546990.0132727274</v>
          </cell>
        </row>
        <row r="633">
          <cell r="G633">
            <v>17575.76923076923</v>
          </cell>
        </row>
        <row r="675">
          <cell r="G675">
            <v>151612.09230769231</v>
          </cell>
        </row>
        <row r="759">
          <cell r="G759">
            <v>2560.9958957914109</v>
          </cell>
        </row>
        <row r="843">
          <cell r="G843">
            <v>3491.9963522833509</v>
          </cell>
        </row>
        <row r="885">
          <cell r="G885">
            <v>4889.0041319735301</v>
          </cell>
        </row>
        <row r="928">
          <cell r="G928">
            <v>9782.0028224775051</v>
          </cell>
        </row>
        <row r="1012">
          <cell r="G1012">
            <v>8624.4</v>
          </cell>
        </row>
        <row r="1053">
          <cell r="G1053">
            <v>6369.9984016481449</v>
          </cell>
        </row>
        <row r="1096">
          <cell r="G1096">
            <v>21105.504000000001</v>
          </cell>
        </row>
        <row r="1139">
          <cell r="G1139">
            <v>31424.399999999998</v>
          </cell>
        </row>
        <row r="1181">
          <cell r="G1181">
            <v>46225.535999999993</v>
          </cell>
        </row>
        <row r="1267">
          <cell r="G1267">
            <v>135095.68799999999</v>
          </cell>
        </row>
        <row r="1310">
          <cell r="G1310">
            <v>161972.076</v>
          </cell>
        </row>
        <row r="1353">
          <cell r="G1353">
            <v>65543.015999999989</v>
          </cell>
        </row>
        <row r="1439">
          <cell r="G1439">
            <v>3203.6787878787882</v>
          </cell>
        </row>
        <row r="1482">
          <cell r="G1482">
            <v>2668.6000000000004</v>
          </cell>
        </row>
        <row r="1734">
          <cell r="G1734">
            <v>463443.5</v>
          </cell>
        </row>
        <row r="1863">
          <cell r="G1863">
            <v>483613.66666666663</v>
          </cell>
        </row>
        <row r="1906">
          <cell r="G1906">
            <v>509104.61111111112</v>
          </cell>
        </row>
        <row r="1949">
          <cell r="G1949">
            <v>446913</v>
          </cell>
        </row>
        <row r="1991">
          <cell r="G1991">
            <v>211708.36250000002</v>
          </cell>
        </row>
        <row r="2032">
          <cell r="G2032">
            <v>6542.1538461538457</v>
          </cell>
        </row>
        <row r="2075">
          <cell r="G2075">
            <v>2598.75</v>
          </cell>
        </row>
        <row r="2117">
          <cell r="G2117">
            <v>663006</v>
          </cell>
        </row>
        <row r="2159">
          <cell r="G2159">
            <v>693995.70588235289</v>
          </cell>
        </row>
        <row r="2201">
          <cell r="G2201">
            <v>80987.114235659086</v>
          </cell>
        </row>
        <row r="2326">
          <cell r="G2326">
            <v>11466.5491</v>
          </cell>
        </row>
        <row r="2367">
          <cell r="G2367">
            <v>41142</v>
          </cell>
        </row>
        <row r="2409">
          <cell r="G2409">
            <v>254780</v>
          </cell>
        </row>
        <row r="2620">
          <cell r="G2620">
            <v>62573.649999999994</v>
          </cell>
        </row>
        <row r="2662">
          <cell r="G2662">
            <v>26742.699399999998</v>
          </cell>
        </row>
        <row r="2706">
          <cell r="G2706">
            <v>33995.257727272721</v>
          </cell>
        </row>
        <row r="2828">
          <cell r="G2828">
            <v>1238819.9991044244</v>
          </cell>
        </row>
        <row r="2870">
          <cell r="G2870">
            <v>21419.107590909087</v>
          </cell>
        </row>
        <row r="2911">
          <cell r="G2911">
            <v>1531301.0028079851</v>
          </cell>
        </row>
        <row r="3173">
          <cell r="G3173">
            <v>3942.608695652174</v>
          </cell>
        </row>
        <row r="3251">
          <cell r="G3251">
            <v>105077.34719999999</v>
          </cell>
        </row>
        <row r="3290">
          <cell r="G3290">
            <v>111634.8156</v>
          </cell>
        </row>
        <row r="3329">
          <cell r="G3329">
            <v>159171.52860000002</v>
          </cell>
        </row>
        <row r="3368">
          <cell r="G3368">
            <v>401182.89119999995</v>
          </cell>
        </row>
        <row r="3411">
          <cell r="G3411">
            <v>81120</v>
          </cell>
        </row>
        <row r="3454">
          <cell r="G3454">
            <v>126360</v>
          </cell>
        </row>
        <row r="3496">
          <cell r="G3496">
            <v>255720</v>
          </cell>
        </row>
        <row r="3538">
          <cell r="G3538">
            <v>71877.699399999998</v>
          </cell>
        </row>
        <row r="3580">
          <cell r="G3580">
            <v>39332.199399999998</v>
          </cell>
        </row>
        <row r="3622">
          <cell r="G3622">
            <v>650000.00155437354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avargase\AppData\Local\M"/>
      <sheetName val="\\Escritorio\amv 2011\a  aaInfo"/>
      <sheetName val="\Mini HP Enero 2015\Proyectos i"/>
      <sheetName val="\C\Users\avargase\AppData\Local"/>
      <sheetName val="\Volumes\USB PIOLIN\Escritorio\"/>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Res-Accide-10"/>
      <sheetName val="[aCCIDENTES DE 1995 - 1996.xls]"/>
      <sheetName val="Lista obra"/>
      <sheetName val="\Documents and Settings\Pedro "/>
      <sheetName val="\Users\Administrador\Desktop\AM"/>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Users\cmeza\Documents\INVIAS\D"/>
      <sheetName val="\Documents and Settings\jviteri"/>
      <sheetName val="#REF"/>
      <sheetName val="Hoja2"/>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USUARIO\Downloads\a  aaI"/>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Users\HP\AppData\Local\Microso"/>
      <sheetName val="SEGUIM Y REPROG MES 1 (2)"/>
      <sheetName val="_a  aaInformación GRUPO 4_A MI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HISTORICOS FUEL OIL EXP"/>
      <sheetName val="\Nuevos APU Córdoba\a  aaInform"/>
      <sheetName val="\E\Nuevos APU Córdoba\a  aaInfo"/>
      <sheetName val="\Users\JoseGabriel\Documents\Mi"/>
      <sheetName val="CANT OBRA"/>
      <sheetName val="\Users\ANDRES FELIPE MUÑOZ\Down"/>
      <sheetName val="EQUIPOS"/>
      <sheetName val="MANO DE OBRA"/>
      <sheetName val="TRANSPORTE"/>
      <sheetName val="_aCCIDENTES_DE_1995___1996_xl_2"/>
      <sheetName val="//ccefici"/>
      <sheetName val="//d.docs.live.net/a  aaInformac"/>
      <sheetName val="_aCCIDENTES_DE_1995___1996_xl_4"/>
      <sheetName val="_aCCIDENTES_DE_1995___1996_xl_3"/>
      <sheetName val="_aCCIDENTES_DE_1995___1996_xl_5"/>
      <sheetName val="_aCCIDENTES_DE_1995___1996_xl_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refreshError="1"/>
      <sheetData sheetId="190" refreshError="1"/>
      <sheetData sheetId="191" refreshError="1"/>
      <sheetData sheetId="192" refreshError="1"/>
      <sheetData sheetId="193" refreshError="1"/>
      <sheetData sheetId="194" refreshError="1"/>
      <sheetData sheetId="195" refreshError="1"/>
      <sheetData sheetId="196"/>
      <sheetData sheetId="197"/>
      <sheetData sheetId="198"/>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sheetData sheetId="258"/>
      <sheetData sheetId="259" refreshError="1"/>
      <sheetData sheetId="260" refreshError="1"/>
      <sheetData sheetId="261" refreshError="1"/>
      <sheetData sheetId="262" refreshError="1"/>
      <sheetData sheetId="263" refreshError="1"/>
      <sheetData sheetId="264" refreshError="1"/>
      <sheetData sheetId="265"/>
      <sheetData sheetId="266"/>
      <sheetData sheetId="267"/>
      <sheetData sheetId="268"/>
      <sheetData sheetId="269"/>
      <sheetData sheetId="270"/>
      <sheetData sheetId="271"/>
      <sheetData sheetId="272"/>
      <sheetData sheetId="273"/>
      <sheetData sheetId="274" refreshError="1"/>
      <sheetData sheetId="275" refreshError="1"/>
      <sheetData sheetId="276"/>
      <sheetData sheetId="277" refreshError="1"/>
      <sheetData sheetId="278"/>
      <sheetData sheetId="279" refreshError="1"/>
      <sheetData sheetId="280" refreshError="1"/>
      <sheetData sheetId="281" refreshError="1"/>
      <sheetData sheetId="282" refreshError="1"/>
      <sheetData sheetId="283" refreshError="1"/>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efreshError="1"/>
      <sheetData sheetId="316" refreshError="1"/>
      <sheetData sheetId="317"/>
      <sheetData sheetId="318" refreshError="1"/>
      <sheetData sheetId="319" refreshError="1"/>
      <sheetData sheetId="320" refreshError="1"/>
      <sheetData sheetId="321" refreshError="1"/>
      <sheetData sheetId="322" refreshError="1"/>
      <sheetData sheetId="323" refreshError="1"/>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refreshError="1"/>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ípico"/>
      <sheetName val="Variable"/>
      <sheetName val="Dimensiones"/>
      <sheetName val="PR92+0100"/>
    </sheetNames>
    <sheetDataSet>
      <sheetData sheetId="0" refreshError="1"/>
      <sheetData sheetId="1" refreshError="1"/>
      <sheetData sheetId="2" refreshError="1">
        <row r="8">
          <cell r="B8">
            <v>1.2</v>
          </cell>
          <cell r="D8">
            <v>1.5</v>
          </cell>
          <cell r="F8">
            <v>1.65</v>
          </cell>
        </row>
        <row r="9">
          <cell r="D9">
            <v>0.5</v>
          </cell>
          <cell r="F9">
            <v>10</v>
          </cell>
        </row>
        <row r="10">
          <cell r="B10">
            <v>1.1499999999999999</v>
          </cell>
          <cell r="F10">
            <v>0.2</v>
          </cell>
        </row>
        <row r="11">
          <cell r="B11">
            <v>0.1</v>
          </cell>
          <cell r="D11">
            <v>0.1</v>
          </cell>
        </row>
        <row r="12">
          <cell r="B12">
            <v>10</v>
          </cell>
        </row>
        <row r="13">
          <cell r="B13">
            <v>10</v>
          </cell>
        </row>
        <row r="15">
          <cell r="B15">
            <v>14.142135623730951</v>
          </cell>
        </row>
        <row r="16">
          <cell r="B16">
            <v>10</v>
          </cell>
        </row>
        <row r="17">
          <cell r="B17">
            <v>10</v>
          </cell>
        </row>
        <row r="19">
          <cell r="B19">
            <v>14.142135623730951</v>
          </cell>
        </row>
        <row r="20">
          <cell r="B20">
            <v>10</v>
          </cell>
        </row>
        <row r="21">
          <cell r="B21">
            <v>10</v>
          </cell>
        </row>
        <row r="23">
          <cell r="B23">
            <v>14.142135623730951</v>
          </cell>
        </row>
        <row r="27">
          <cell r="B27">
            <v>0</v>
          </cell>
        </row>
        <row r="31">
          <cell r="B31">
            <v>0</v>
          </cell>
        </row>
        <row r="36">
          <cell r="B36">
            <v>0.38</v>
          </cell>
          <cell r="D36" t="str">
            <v>3</v>
          </cell>
          <cell r="F36">
            <v>0.53</v>
          </cell>
        </row>
        <row r="37">
          <cell r="D37">
            <v>2.46</v>
          </cell>
          <cell r="F37">
            <v>5.3000000000000007</v>
          </cell>
        </row>
        <row r="38">
          <cell r="F38">
            <v>0</v>
          </cell>
        </row>
        <row r="39">
          <cell r="F39">
            <v>0</v>
          </cell>
        </row>
        <row r="40">
          <cell r="F40">
            <v>0</v>
          </cell>
        </row>
        <row r="41">
          <cell r="F41">
            <v>0</v>
          </cell>
        </row>
        <row r="42">
          <cell r="F42">
            <v>0</v>
          </cell>
        </row>
        <row r="43">
          <cell r="F43">
            <v>0</v>
          </cell>
        </row>
        <row r="44">
          <cell r="F44">
            <v>0</v>
          </cell>
        </row>
        <row r="45">
          <cell r="F45">
            <v>0</v>
          </cell>
        </row>
      </sheetData>
      <sheetData sheetId="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ENTRADA"/>
      <sheetName val="RESUMEN FORMA"/>
      <sheetName val="T'A"/>
      <sheetName val="SABANA"/>
      <sheetName val="CRUDOS"/>
      <sheetName val="PIMS-SOLUCION 2000"/>
      <sheetName val="MEZCLAS"/>
      <sheetName val="TKS"/>
      <sheetName val="RESUMEN"/>
      <sheetName val="SABANA UCR"/>
      <sheetName val="mto.electr."/>
      <sheetName val="API93"/>
      <sheetName val="EMPRESA"/>
      <sheetName val="DATOS CONTRATO"/>
      <sheetName val="LIQ-NOM"/>
      <sheetName val="NOMINA-1"/>
      <sheetName val="DATOS"/>
      <sheetName val="DATABASE"/>
      <sheetName val="Hoja3"/>
      <sheetName val="MANO DE OBRA"/>
      <sheetName val="1.1"/>
      <sheetName val="EQUIPO"/>
      <sheetName val="TUBERIA"/>
      <sheetName val="Hoja2"/>
      <sheetName val="MATERIALES"/>
      <sheetName val="DATOS_ENTRADA"/>
      <sheetName val="RESUMEN_FORMA"/>
      <sheetName val="PIMS-SOLUCION_2000"/>
      <sheetName val="SABANA_UCR"/>
      <sheetName val="mto_electr_"/>
      <sheetName val="DATOS_CONTRATO"/>
      <sheetName val="DATOS_ENTRADA1"/>
      <sheetName val="RESUMEN_FORMA1"/>
      <sheetName val="PIMS-SOLUCION_20001"/>
      <sheetName val="SABANA_UCR1"/>
      <sheetName val="mto_electr_1"/>
      <sheetName val="DATOS_CONTRATO1"/>
      <sheetName val="DPC"/>
      <sheetName val="Bases de Datos"/>
      <sheetName val="Instrucciones "/>
      <sheetName val="TABLA5"/>
      <sheetName val="Tablas"/>
      <sheetName val="COSTOS UNITARIOS"/>
      <sheetName val="CA-290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SABANA"/>
      <sheetName val="EQUIPOS"/>
      <sheetName val="M.O."/>
      <sheetName val="MATERIALES"/>
      <sheetName val="MAQUINARIA"/>
      <sheetName val="calculation"/>
      <sheetName val="CURVA_S"/>
      <sheetName val="Curva_&quot;S&quot;_General"/>
      <sheetName val="mto_electr_"/>
      <sheetName val="M_O_"/>
      <sheetName val="1__MODELO_60KB"/>
      <sheetName val="CURVA_S1"/>
      <sheetName val="mto_electr_1"/>
      <sheetName val="Curva_&quot;S&quot;_General1"/>
      <sheetName val="1__MODELO_60KB1"/>
      <sheetName val="data"/>
      <sheetName val="API93"/>
      <sheetName val="MOD-DEV.XLS"/>
      <sheetName val="RESUMEN"/>
      <sheetName val="Proforma Guia"/>
      <sheetName val="BDD Operadores"/>
      <sheetName val="Hoja6"/>
      <sheetName val="Suministros"/>
      <sheetName val="Recursos HH"/>
      <sheetName val="Recursos HE"/>
      <sheetName val="Transporte"/>
      <sheetName val="Civil"/>
      <sheetName val="A_A310"/>
      <sheetName val="A_G105"/>
      <sheetName val="A_G200"/>
      <sheetName val="PS P-514"/>
      <sheetName val="E21"/>
      <sheetName val="main"/>
      <sheetName val="LISTA DE LAS MACROS "/>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Tabla"/>
      <sheetName val="Sheet1"/>
      <sheetName val="rencst0599"/>
      <sheetName val="Curva S Llanos"/>
      <sheetName val="Page 2"/>
      <sheetName val="Tables"/>
      <sheetName val="Heads"/>
      <sheetName val="Note"/>
      <sheetName val="Curves"/>
      <sheetName val="Dbase"/>
      <sheetName val="Títulos"/>
      <sheetName val="ZONAS 1 - 2 - 3"/>
      <sheetName val="Especificaciones  "/>
      <sheetName val="HOJA DE COSTOS"/>
      <sheetName val="LISTAS DESPLEGABLES"/>
      <sheetName val="DIAM TUB"/>
      <sheetName val="HERRAM"/>
      <sheetName val="cantidades pH3"/>
      <sheetName val="PxQ 2006"/>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Especificaciones"/>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ACTUAL"/>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refreshError="1"/>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sheetData sheetId="31"/>
      <sheetData sheetId="32" refreshError="1"/>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sheetData sheetId="92"/>
      <sheetData sheetId="93"/>
      <sheetData sheetId="94"/>
      <sheetData sheetId="95"/>
      <sheetData sheetId="96"/>
      <sheetData sheetId="97"/>
      <sheetData sheetId="98"/>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sheetData sheetId="204"/>
      <sheetData sheetId="205"/>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refreshError="1"/>
      <sheetData sheetId="244" refreshError="1"/>
      <sheetData sheetId="245" refreshError="1"/>
      <sheetData sheetId="246" refreshError="1"/>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efreshError="1"/>
      <sheetData sheetId="354">
        <row r="83">
          <cell r="O83" t="str">
            <v>Pendiente</v>
          </cell>
        </row>
      </sheetData>
      <sheetData sheetId="355" refreshError="1"/>
      <sheetData sheetId="356" refreshError="1"/>
      <sheetData sheetId="357" refreshError="1"/>
      <sheetData sheetId="358" refreshError="1"/>
      <sheetData sheetId="35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PS&amp;OMS"/>
    </sheetNames>
    <sheetDataSet>
      <sheetData sheetId="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VPD"/>
      <sheetName val="DATOS BASICOS EMPRESA"/>
      <sheetName val="COSTOS SEDE ADVA CESAR"/>
      <sheetName val="COSTOS BASE"/>
      <sheetName val="CALCULOS"/>
      <sheetName val="COST. APROBADOS"/>
      <sheetName val="RESUMEN CMO"/>
      <sheetName val="RESUMEN CMA"/>
      <sheetName val="TASARETRI"/>
      <sheetName val="CMTASA"/>
      <sheetName val="VALOR ACT. HVPD"/>
      <sheetName val="RESUMEN CMI"/>
      <sheetName val="TARIFA "/>
      <sheetName val="CANT. REPOSICIÓN 2009-2018  "/>
      <sheetName val="INVERS. ACUEDUCTO"/>
      <sheetName val="INVERS. ALCANTARILLADO"/>
      <sheetName val="APU "/>
      <sheetName val="LISTA PRECIOS ACTUAL "/>
      <sheetName val="AIU Acueducto "/>
      <sheetName val="AIU Alcantarillado"/>
    </sheetNames>
    <sheetDataSet>
      <sheetData sheetId="0"/>
      <sheetData sheetId="1"/>
      <sheetData sheetId="2"/>
      <sheetData sheetId="3"/>
      <sheetData sheetId="4"/>
      <sheetData sheetId="5"/>
      <sheetData sheetId="6"/>
      <sheetData sheetId="7"/>
      <sheetData sheetId="8">
        <row r="39">
          <cell r="B39">
            <v>0.6</v>
          </cell>
        </row>
      </sheetData>
      <sheetData sheetId="9"/>
      <sheetData sheetId="10"/>
      <sheetData sheetId="11"/>
      <sheetData sheetId="12"/>
      <sheetData sheetId="13"/>
      <sheetData sheetId="14"/>
      <sheetData sheetId="15"/>
      <sheetData sheetId="16"/>
      <sheetData sheetId="17"/>
      <sheetData sheetId="18"/>
      <sheetData sheetId="19" refreshError="1"/>
      <sheetData sheetId="2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A.N."/>
      <sheetName val="SOPORTES A.N."/>
      <sheetName val="DOMI.STA.CECILIA II"/>
      <sheetName val="ACTA"/>
      <sheetName val="BALANCE FINANCIERO"/>
      <sheetName val="AVANCE"/>
      <sheetName val="E.MERCANCIA"/>
      <sheetName val="tuberia"/>
      <sheetName val="CONT INSP Y ENSAYO"/>
      <sheetName val="factores_A_N_"/>
      <sheetName val="SOPORTES_A_N_"/>
      <sheetName val="DOMI_STA_CECILIA_II"/>
      <sheetName val="BALANCE_FINANCIERO"/>
      <sheetName val="E_MERCANCIA"/>
      <sheetName val="CONT_INSP_Y_ENSAYO"/>
    </sheetNames>
    <sheetDataSet>
      <sheetData sheetId="0" refreshError="1">
        <row r="15">
          <cell r="I15">
            <v>0.54751813668079397</v>
          </cell>
        </row>
        <row r="16">
          <cell r="I16">
            <v>0.67002611682034363</v>
          </cell>
        </row>
        <row r="17">
          <cell r="I17">
            <v>0.80535562905411928</v>
          </cell>
        </row>
        <row r="18">
          <cell r="I18">
            <v>0.89811116639918487</v>
          </cell>
        </row>
        <row r="19">
          <cell r="I19">
            <v>0.9744774270287262</v>
          </cell>
        </row>
        <row r="20">
          <cell r="I20">
            <v>1.1239471251137785</v>
          </cell>
        </row>
        <row r="21">
          <cell r="I21">
            <v>1.2825432987340994</v>
          </cell>
        </row>
        <row r="22">
          <cell r="I22">
            <v>1.4530556979861888</v>
          </cell>
        </row>
        <row r="23">
          <cell r="I23">
            <v>1.6392553722877783</v>
          </cell>
        </row>
        <row r="24">
          <cell r="I24">
            <v>1.8401475946639425</v>
          </cell>
        </row>
        <row r="25">
          <cell r="I25">
            <v>2.4052561673438118</v>
          </cell>
        </row>
        <row r="28">
          <cell r="I28">
            <v>3.6230056809750879</v>
          </cell>
        </row>
        <row r="29">
          <cell r="I29">
            <v>4.2349131863889973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15">
          <cell r="I15">
            <v>0.54751813668079397</v>
          </cell>
        </row>
      </sheetData>
      <sheetData sheetId="10"/>
      <sheetData sheetId="11"/>
      <sheetData sheetId="12"/>
      <sheetData sheetId="13"/>
      <sheetData sheetId="14"/>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 val="Aula_Completa"/>
    </sheetNames>
    <sheetDataSet>
      <sheetData sheetId="0"/>
      <sheetData sheetId="1">
        <row r="10">
          <cell r="F10" t="str">
            <v>ITEM: Terraplenes (con material proveniente de corte)</v>
          </cell>
        </row>
      </sheetData>
      <sheetData sheetId="2"/>
      <sheetData sheetId="3"/>
      <sheetData sheetId="4"/>
      <sheetData sheetId="5"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s>
    <sheetDataSet>
      <sheetData sheetId="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oc 0009h"/>
      <sheetName val="Proc 0009i"/>
      <sheetName val="Indice fecha"/>
      <sheetName val="Gráfico de control"/>
      <sheetName val="HIST-RES"/>
      <sheetName val="Hist(1)"/>
      <sheetName val="Hist(2)"/>
      <sheetName val="GRAFICOS"/>
      <sheetName val="UNA"/>
    </sheetNames>
    <sheetDataSet>
      <sheetData sheetId="0">
        <row r="2">
          <cell r="C2" t="str">
            <v>OBSERV</v>
          </cell>
        </row>
        <row r="3">
          <cell r="B3" t="str">
            <v>Grava areno limosa de color café.</v>
          </cell>
          <cell r="C3" t="str">
            <v>El material cumple con la especificacion de Base granular del I.N.V.96</v>
          </cell>
          <cell r="E3" t="str">
            <v>STOCK</v>
          </cell>
          <cell r="G3">
            <v>0</v>
          </cell>
          <cell r="H3">
            <v>0</v>
          </cell>
          <cell r="I3">
            <v>923.1</v>
          </cell>
          <cell r="M3">
            <v>726.2</v>
          </cell>
          <cell r="N3">
            <v>950.1</v>
          </cell>
          <cell r="R3" t="str">
            <v>Producto conforme P.C.</v>
          </cell>
        </row>
        <row r="4">
          <cell r="B4" t="str">
            <v>Grava areno limosa de color café.</v>
          </cell>
          <cell r="C4" t="str">
            <v>El material cumple con la especificacion de Base granular del I.N.V.96</v>
          </cell>
          <cell r="E4" t="str">
            <v>STOCK</v>
          </cell>
          <cell r="G4">
            <v>0</v>
          </cell>
          <cell r="I4">
            <v>392</v>
          </cell>
          <cell r="M4">
            <v>475.3</v>
          </cell>
          <cell r="N4">
            <v>981.6</v>
          </cell>
          <cell r="R4" t="str">
            <v>Producto conforme P.C.</v>
          </cell>
        </row>
        <row r="5">
          <cell r="B5" t="str">
            <v>Grava areno limosa de color café.</v>
          </cell>
          <cell r="C5" t="str">
            <v>El material cumple con la especificacion de Base granular del I.N.V.96</v>
          </cell>
          <cell r="E5" t="str">
            <v>STOCK</v>
          </cell>
          <cell r="G5">
            <v>0</v>
          </cell>
          <cell r="I5">
            <v>487.1</v>
          </cell>
          <cell r="M5">
            <v>480.9</v>
          </cell>
          <cell r="N5">
            <v>683.7</v>
          </cell>
          <cell r="R5" t="str">
            <v>Producto conforme P.C.</v>
          </cell>
        </row>
        <row r="6">
          <cell r="B6" t="str">
            <v>Grava areno limosa de color café.</v>
          </cell>
          <cell r="C6" t="str">
            <v>El material cumple con la especificacion de Base granular del I.N.V.96</v>
          </cell>
          <cell r="E6">
            <v>4900</v>
          </cell>
          <cell r="G6">
            <v>0</v>
          </cell>
          <cell r="I6">
            <v>395.1</v>
          </cell>
          <cell r="M6">
            <v>480.5</v>
          </cell>
          <cell r="N6">
            <v>665.1</v>
          </cell>
          <cell r="R6" t="str">
            <v>Producto conforme P.C.</v>
          </cell>
        </row>
        <row r="7">
          <cell r="B7" t="str">
            <v>Grava areno limosa de color café.</v>
          </cell>
          <cell r="C7" t="str">
            <v>El material cumple con la especificacion de Base granular del I.N.V.96</v>
          </cell>
          <cell r="E7">
            <v>4900</v>
          </cell>
          <cell r="G7">
            <v>0</v>
          </cell>
          <cell r="H7">
            <v>0</v>
          </cell>
          <cell r="I7">
            <v>246</v>
          </cell>
          <cell r="M7">
            <v>259.5</v>
          </cell>
          <cell r="N7">
            <v>409.3</v>
          </cell>
          <cell r="R7" t="str">
            <v>Producto conforme P.C.</v>
          </cell>
        </row>
        <row r="8">
          <cell r="B8" t="str">
            <v>Grava areno limosa de color café.</v>
          </cell>
          <cell r="C8" t="str">
            <v>El material cumple con la especificacion de Base granular del I.N.V.96</v>
          </cell>
          <cell r="E8">
            <v>5300</v>
          </cell>
          <cell r="G8">
            <v>0</v>
          </cell>
          <cell r="H8">
            <v>0</v>
          </cell>
          <cell r="I8">
            <v>387.7</v>
          </cell>
          <cell r="M8">
            <v>445.8</v>
          </cell>
          <cell r="N8">
            <v>750.2</v>
          </cell>
          <cell r="R8" t="str">
            <v>Producto conforme P.C.</v>
          </cell>
        </row>
        <row r="9">
          <cell r="B9" t="str">
            <v>Grava areno limosa de color café.</v>
          </cell>
          <cell r="C9" t="str">
            <v>El material cumple con la especificacion de Base granular del I.N.V.96</v>
          </cell>
          <cell r="E9">
            <v>5800</v>
          </cell>
          <cell r="G9">
            <v>0</v>
          </cell>
          <cell r="H9">
            <v>0</v>
          </cell>
          <cell r="I9">
            <v>378.5</v>
          </cell>
          <cell r="M9">
            <v>439.4</v>
          </cell>
          <cell r="N9">
            <v>732.8</v>
          </cell>
          <cell r="R9" t="str">
            <v>Producto conforme P.C.</v>
          </cell>
        </row>
        <row r="10">
          <cell r="B10" t="str">
            <v>Grava areno limosa de color café.</v>
          </cell>
          <cell r="C10" t="str">
            <v>El material cumple con la especificacion de Base granular del I.N.V.96</v>
          </cell>
          <cell r="E10">
            <v>4900</v>
          </cell>
          <cell r="G10">
            <v>0</v>
          </cell>
          <cell r="H10">
            <v>0</v>
          </cell>
          <cell r="I10">
            <v>369.3</v>
          </cell>
          <cell r="M10">
            <v>432.9</v>
          </cell>
          <cell r="N10">
            <v>715.3</v>
          </cell>
          <cell r="R10" t="str">
            <v>Producto conforme P.C.</v>
          </cell>
        </row>
        <row r="11">
          <cell r="B11" t="str">
            <v>Grava areno limosa de color café.</v>
          </cell>
          <cell r="C11" t="str">
            <v>El material cumple con la especificacion de Base granular del I.N.V.96</v>
          </cell>
          <cell r="E11">
            <v>4600</v>
          </cell>
          <cell r="G11">
            <v>0</v>
          </cell>
          <cell r="H11">
            <v>0</v>
          </cell>
          <cell r="I11">
            <v>404.5</v>
          </cell>
          <cell r="M11">
            <v>454.4</v>
          </cell>
          <cell r="N11">
            <v>738.6</v>
          </cell>
          <cell r="R11" t="str">
            <v>Producto conforme P.C.</v>
          </cell>
        </row>
        <row r="12">
          <cell r="B12" t="str">
            <v>Grava areno limosa de color café.</v>
          </cell>
          <cell r="C12" t="str">
            <v>El material cumple con la especificacion de Base granular del I.N.V.96</v>
          </cell>
          <cell r="E12">
            <v>4400</v>
          </cell>
          <cell r="G12">
            <v>0</v>
          </cell>
          <cell r="H12">
            <v>0</v>
          </cell>
          <cell r="I12">
            <v>348.5</v>
          </cell>
          <cell r="M12">
            <v>398.1</v>
          </cell>
          <cell r="N12">
            <v>604.29999999999995</v>
          </cell>
          <cell r="R12" t="str">
            <v>Producto conforme P.C.</v>
          </cell>
        </row>
        <row r="13">
          <cell r="B13" t="str">
            <v>Grava areno limosa de color café.</v>
          </cell>
          <cell r="C13" t="str">
            <v>El material cumple NO con la especicicacion de Base granular del I.N.V.96</v>
          </cell>
          <cell r="E13">
            <v>4200</v>
          </cell>
          <cell r="G13">
            <v>0</v>
          </cell>
          <cell r="H13">
            <v>0</v>
          </cell>
          <cell r="I13">
            <v>0</v>
          </cell>
          <cell r="M13">
            <v>342</v>
          </cell>
          <cell r="N13">
            <v>450</v>
          </cell>
          <cell r="R13" t="str">
            <v>Producto conforme P.C.</v>
          </cell>
        </row>
        <row r="14">
          <cell r="B14" t="str">
            <v>Grava areno limosa de color café.</v>
          </cell>
          <cell r="C14" t="str">
            <v>El material cumple con la especificacion de Base granular del I.N.V.96</v>
          </cell>
          <cell r="E14">
            <v>3800</v>
          </cell>
          <cell r="G14">
            <v>0</v>
          </cell>
          <cell r="H14">
            <v>0</v>
          </cell>
          <cell r="I14">
            <v>598</v>
          </cell>
          <cell r="M14">
            <v>422</v>
          </cell>
          <cell r="N14">
            <v>504</v>
          </cell>
          <cell r="R14" t="str">
            <v>Producto conforme P.C.</v>
          </cell>
        </row>
        <row r="15">
          <cell r="B15" t="str">
            <v>Grava areno limosa de color café.</v>
          </cell>
          <cell r="C15" t="str">
            <v>El material cumple con la especificacion de Base granular del I.N.V.96</v>
          </cell>
          <cell r="E15" t="str">
            <v>STOCK</v>
          </cell>
          <cell r="G15">
            <v>0</v>
          </cell>
          <cell r="H15">
            <v>0</v>
          </cell>
          <cell r="I15">
            <v>473.3</v>
          </cell>
          <cell r="M15">
            <v>410.1</v>
          </cell>
          <cell r="N15">
            <v>554.20000000000005</v>
          </cell>
          <cell r="R15" t="str">
            <v>Producto conforme P.C.</v>
          </cell>
        </row>
        <row r="16">
          <cell r="B16" t="str">
            <v>Grava areno limosa de color café.</v>
          </cell>
          <cell r="C16" t="str">
            <v>El material cumple con la especificacion de Base granular del I.N.V.96</v>
          </cell>
          <cell r="E16" t="str">
            <v>STOCK</v>
          </cell>
          <cell r="G16">
            <v>0</v>
          </cell>
          <cell r="H16">
            <v>0</v>
          </cell>
          <cell r="I16">
            <v>585.29999999999995</v>
          </cell>
          <cell r="M16">
            <v>547.29999999999995</v>
          </cell>
          <cell r="N16">
            <v>672</v>
          </cell>
          <cell r="R16" t="str">
            <v>Producto conforme P.C.</v>
          </cell>
        </row>
        <row r="17">
          <cell r="B17" t="str">
            <v>Grava areno limosa de color café.</v>
          </cell>
          <cell r="C17" t="str">
            <v>El material cumple con la especificacion de Base granular del I.N.V.96</v>
          </cell>
          <cell r="E17" t="str">
            <v>STOCK</v>
          </cell>
          <cell r="G17">
            <v>0</v>
          </cell>
          <cell r="H17">
            <v>0</v>
          </cell>
          <cell r="I17">
            <v>135.19999999999999</v>
          </cell>
          <cell r="M17">
            <v>459</v>
          </cell>
          <cell r="N17">
            <v>500.6</v>
          </cell>
          <cell r="R17" t="str">
            <v>Producto conforme P.C.</v>
          </cell>
        </row>
        <row r="18">
          <cell r="B18" t="str">
            <v>Grava areno limosa de color café.</v>
          </cell>
          <cell r="C18" t="str">
            <v>El material cumple con la especificacion de Base granular del I.N.V.96</v>
          </cell>
          <cell r="E18" t="str">
            <v>STOCK</v>
          </cell>
          <cell r="G18">
            <v>0</v>
          </cell>
          <cell r="H18">
            <v>0</v>
          </cell>
          <cell r="I18">
            <v>395</v>
          </cell>
          <cell r="M18">
            <v>324</v>
          </cell>
          <cell r="N18">
            <v>755</v>
          </cell>
          <cell r="R18" t="str">
            <v>Producto conforme P.C.</v>
          </cell>
        </row>
        <row r="19">
          <cell r="B19" t="str">
            <v>grava areno limosa de color café.</v>
          </cell>
          <cell r="C19" t="str">
            <v>El material cumple con la especificacion de Base granular del I.N.V.96</v>
          </cell>
          <cell r="E19">
            <v>2500</v>
          </cell>
          <cell r="G19">
            <v>0</v>
          </cell>
          <cell r="H19">
            <v>0</v>
          </cell>
          <cell r="I19">
            <v>469.8</v>
          </cell>
          <cell r="M19">
            <v>332</v>
          </cell>
          <cell r="N19">
            <v>672</v>
          </cell>
          <cell r="R19" t="str">
            <v>Producto conforme P.C.</v>
          </cell>
        </row>
        <row r="20">
          <cell r="B20" t="str">
            <v>Grava areno limosa de color gris de baja plasticidad.</v>
          </cell>
          <cell r="C20" t="str">
            <v>mezcla 1:1:1 material gris, material amarillo y arena del río simaña</v>
          </cell>
          <cell r="E20" t="str">
            <v>STOCK</v>
          </cell>
          <cell r="G20">
            <v>0</v>
          </cell>
          <cell r="H20">
            <v>0</v>
          </cell>
          <cell r="I20">
            <v>606</v>
          </cell>
          <cell r="M20">
            <v>530.5</v>
          </cell>
          <cell r="N20">
            <v>1080</v>
          </cell>
          <cell r="R20" t="str">
            <v>Producto conforme P.C.</v>
          </cell>
        </row>
        <row r="21">
          <cell r="B21" t="str">
            <v>Grava areno limosa de color gris de baja plasticidad.</v>
          </cell>
          <cell r="C21" t="str">
            <v>mezcla 1:1:1 material gris, material amarillo y arena del río simaña</v>
          </cell>
          <cell r="E21" t="str">
            <v>STOCK</v>
          </cell>
          <cell r="G21">
            <v>0</v>
          </cell>
          <cell r="H21">
            <v>0</v>
          </cell>
          <cell r="I21">
            <v>561.9</v>
          </cell>
          <cell r="M21">
            <v>294.7</v>
          </cell>
          <cell r="N21">
            <v>452.2</v>
          </cell>
          <cell r="R21" t="str">
            <v>Producto conforme P.C.</v>
          </cell>
        </row>
        <row r="22">
          <cell r="B22" t="str">
            <v>Grava areno limosa de color café.</v>
          </cell>
          <cell r="C22" t="str">
            <v>El material cumple con la especificacion de Base granular del I.N.V.96</v>
          </cell>
          <cell r="E22">
            <v>5020</v>
          </cell>
          <cell r="G22">
            <v>0</v>
          </cell>
          <cell r="H22">
            <v>0</v>
          </cell>
          <cell r="I22">
            <v>478.9</v>
          </cell>
          <cell r="M22">
            <v>310.5</v>
          </cell>
          <cell r="N22">
            <v>437.6</v>
          </cell>
          <cell r="R22" t="str">
            <v>Producto conforme P.C.</v>
          </cell>
        </row>
        <row r="23">
          <cell r="B23" t="str">
            <v>Grava areno limosa de color café.</v>
          </cell>
          <cell r="C23" t="str">
            <v>El material cumple con la especificacion de Base granular del I.N.V.96</v>
          </cell>
          <cell r="E23">
            <v>5370</v>
          </cell>
          <cell r="G23">
            <v>0</v>
          </cell>
          <cell r="H23">
            <v>0</v>
          </cell>
          <cell r="I23">
            <v>405.6</v>
          </cell>
          <cell r="M23">
            <v>290.8</v>
          </cell>
          <cell r="N23">
            <v>305.60000000000002</v>
          </cell>
          <cell r="R23" t="str">
            <v>Producto conforme P.C.</v>
          </cell>
        </row>
        <row r="24">
          <cell r="B24" t="str">
            <v>Grava areno limosa de color café.</v>
          </cell>
          <cell r="C24" t="str">
            <v>El material cumple con la especificacion de Base granular del I.N.V.96</v>
          </cell>
          <cell r="E24">
            <v>5770</v>
          </cell>
          <cell r="G24">
            <v>0</v>
          </cell>
          <cell r="H24">
            <v>0</v>
          </cell>
          <cell r="I24">
            <v>496.8</v>
          </cell>
          <cell r="M24">
            <v>377.3</v>
          </cell>
          <cell r="N24">
            <v>607.70000000000005</v>
          </cell>
          <cell r="R24" t="str">
            <v>Producto conforme P.C.</v>
          </cell>
        </row>
        <row r="25">
          <cell r="B25" t="str">
            <v>Grava areno limosa de color café oscuro de baja plasticidad.</v>
          </cell>
          <cell r="C25" t="str">
            <v>mezcla 1:1:1 material gris, material amarillo y arena del río simaña</v>
          </cell>
          <cell r="E25">
            <v>6600</v>
          </cell>
          <cell r="G25">
            <v>0</v>
          </cell>
          <cell r="H25">
            <v>0</v>
          </cell>
          <cell r="I25">
            <v>460.43333333333334</v>
          </cell>
          <cell r="M25">
            <v>326.2</v>
          </cell>
          <cell r="N25">
            <v>450.3</v>
          </cell>
          <cell r="R25" t="str">
            <v>Producto conforme P.C.</v>
          </cell>
        </row>
        <row r="26">
          <cell r="B26" t="str">
            <v>Grava areno limosa de color café oscuro de baja plasticidad.</v>
          </cell>
          <cell r="C26" t="str">
            <v>mezcla 1:1:1 material triturado gris, material triturado amarillo y arena del río simaña</v>
          </cell>
          <cell r="E26" t="str">
            <v>STOCK</v>
          </cell>
          <cell r="G26">
            <v>0</v>
          </cell>
          <cell r="H26">
            <v>0</v>
          </cell>
          <cell r="I26">
            <v>452</v>
          </cell>
          <cell r="M26">
            <v>385</v>
          </cell>
          <cell r="N26">
            <v>650</v>
          </cell>
          <cell r="R26" t="str">
            <v>Producto conforme P.C.</v>
          </cell>
        </row>
        <row r="27">
          <cell r="B27" t="str">
            <v>Grava areno limosa de color café oscuro de baja plasticidad.</v>
          </cell>
          <cell r="C27" t="str">
            <v>mezcla 1:1:1 material triturado gris, material triturado amarillo y arena del río simaña</v>
          </cell>
          <cell r="E27">
            <v>7000</v>
          </cell>
          <cell r="G27">
            <v>0</v>
          </cell>
          <cell r="H27">
            <v>0</v>
          </cell>
          <cell r="I27">
            <v>281</v>
          </cell>
          <cell r="M27">
            <v>346.2</v>
          </cell>
          <cell r="N27">
            <v>549.5</v>
          </cell>
          <cell r="R27" t="str">
            <v>Producto conforme P.C.</v>
          </cell>
        </row>
        <row r="28">
          <cell r="B28" t="str">
            <v>Grava areno limosa de color café oscuro de baja plasticidad.</v>
          </cell>
          <cell r="C28" t="str">
            <v>mezcla 1:1:1 material triturado gris, material triturado amarillo y arena del río simaña</v>
          </cell>
          <cell r="E28">
            <v>7400</v>
          </cell>
          <cell r="G28">
            <v>0</v>
          </cell>
          <cell r="H28">
            <v>0</v>
          </cell>
          <cell r="I28">
            <v>370</v>
          </cell>
          <cell r="M28">
            <v>412</v>
          </cell>
          <cell r="N28">
            <v>500</v>
          </cell>
          <cell r="R28" t="str">
            <v>Producto conforme P.C.</v>
          </cell>
        </row>
        <row r="29">
          <cell r="B29" t="str">
            <v>Grava areno limosa de color café oscuro de baja plasticidad.</v>
          </cell>
          <cell r="C29" t="str">
            <v>mezcla 1:1:1 material triturado gris, material triturado amarillo y arena del río simaña</v>
          </cell>
          <cell r="E29">
            <v>7400</v>
          </cell>
          <cell r="G29">
            <v>0</v>
          </cell>
          <cell r="H29">
            <v>0</v>
          </cell>
          <cell r="I29">
            <v>305.5</v>
          </cell>
          <cell r="M29">
            <v>238</v>
          </cell>
          <cell r="N29">
            <v>411.5</v>
          </cell>
          <cell r="R29" t="str">
            <v>Producto conforme P.C.</v>
          </cell>
        </row>
        <row r="30">
          <cell r="B30" t="str">
            <v>Grava areno limosa de color café oscuro de baja plasticidad.</v>
          </cell>
          <cell r="C30" t="str">
            <v>mezcla 1:1:1 material triturado gris, material triturado amarillo y arena del río simaña</v>
          </cell>
          <cell r="E30" t="str">
            <v>STOCK</v>
          </cell>
          <cell r="G30">
            <v>0</v>
          </cell>
          <cell r="H30">
            <v>0</v>
          </cell>
          <cell r="I30">
            <v>342.8</v>
          </cell>
          <cell r="M30">
            <v>265</v>
          </cell>
          <cell r="N30">
            <v>509.8</v>
          </cell>
          <cell r="R30" t="str">
            <v>Producto conforme P.C.</v>
          </cell>
        </row>
        <row r="31">
          <cell r="B31" t="str">
            <v>Grava areno limosa de color café oscuro de baja plasticidad.</v>
          </cell>
          <cell r="C31" t="str">
            <v>mezcla 1:1:1 material triturado gris, material triturado amarillo y arena del río simaña</v>
          </cell>
          <cell r="E31" t="str">
            <v>STOCK</v>
          </cell>
          <cell r="G31">
            <v>0</v>
          </cell>
          <cell r="H31">
            <v>0</v>
          </cell>
          <cell r="I31">
            <v>495.5</v>
          </cell>
          <cell r="M31">
            <v>217.5</v>
          </cell>
          <cell r="N31">
            <v>502</v>
          </cell>
          <cell r="R31" t="str">
            <v>Producto conforme P.C.</v>
          </cell>
        </row>
        <row r="32">
          <cell r="B32" t="str">
            <v>Grava areno limosa de color café oscuro de baja plasticidad.</v>
          </cell>
          <cell r="C32" t="str">
            <v>mezcla 1:1:1 material triturado gris, material triturado amarillo y arena del río simaña</v>
          </cell>
          <cell r="E32" t="str">
            <v>STOCK</v>
          </cell>
          <cell r="G32">
            <v>0</v>
          </cell>
          <cell r="H32">
            <v>0</v>
          </cell>
          <cell r="I32">
            <v>435</v>
          </cell>
          <cell r="M32">
            <v>258</v>
          </cell>
          <cell r="N32">
            <v>436.3</v>
          </cell>
          <cell r="R32" t="str">
            <v>Producto conforme P.C.</v>
          </cell>
        </row>
        <row r="33">
          <cell r="B33" t="str">
            <v>Grava areno limosa de color café oscuro de baja plasticidad.</v>
          </cell>
          <cell r="C33" t="str">
            <v>mezcla 1:1:1 material triturado gris, material triturado amarillo y arena del río simaña</v>
          </cell>
          <cell r="E33" t="str">
            <v>STOCK</v>
          </cell>
          <cell r="G33">
            <v>0</v>
          </cell>
          <cell r="H33">
            <v>0</v>
          </cell>
          <cell r="I33">
            <v>388</v>
          </cell>
          <cell r="M33">
            <v>405.3</v>
          </cell>
          <cell r="N33">
            <v>515</v>
          </cell>
          <cell r="R33" t="str">
            <v>Producto conforme P.C.</v>
          </cell>
        </row>
        <row r="34">
          <cell r="B34" t="str">
            <v>Grava areno limosa de color café oscuro de baja plasticidad.</v>
          </cell>
          <cell r="C34" t="str">
            <v>mezcla 1:1:1 material triturado gris, material triturado amarillo y arena del río simaña</v>
          </cell>
          <cell r="E34" t="str">
            <v>STOCK</v>
          </cell>
          <cell r="G34">
            <v>0</v>
          </cell>
          <cell r="H34">
            <v>0</v>
          </cell>
          <cell r="I34">
            <v>550</v>
          </cell>
          <cell r="M34">
            <v>256</v>
          </cell>
          <cell r="N34">
            <v>463</v>
          </cell>
          <cell r="R34" t="str">
            <v>Producto conforme P.C.</v>
          </cell>
        </row>
        <row r="35">
          <cell r="B35" t="str">
            <v>Grava areno limosa de color café oscuro de baja plasticidad.</v>
          </cell>
          <cell r="C35" t="str">
            <v>mezcla 1:1:1 material triturado gris, material triturado amarillo y arena del río simaña</v>
          </cell>
          <cell r="E35" t="str">
            <v>STOCK</v>
          </cell>
          <cell r="G35">
            <v>0</v>
          </cell>
          <cell r="H35">
            <v>0</v>
          </cell>
          <cell r="I35">
            <v>245</v>
          </cell>
          <cell r="M35">
            <v>480</v>
          </cell>
          <cell r="N35">
            <v>607.5</v>
          </cell>
          <cell r="R35" t="str">
            <v>Producto conforme P.C.</v>
          </cell>
        </row>
        <row r="36">
          <cell r="B36" t="str">
            <v>Grava areno limosa de color café oscuro de baja plasticidad.</v>
          </cell>
          <cell r="C36" t="str">
            <v>material mezclado con base de la floresta y arena del río simaña</v>
          </cell>
          <cell r="E36">
            <v>9800</v>
          </cell>
          <cell r="G36">
            <v>0</v>
          </cell>
          <cell r="H36">
            <v>0</v>
          </cell>
          <cell r="I36">
            <v>436</v>
          </cell>
          <cell r="M36">
            <v>320</v>
          </cell>
          <cell r="N36">
            <v>522.5</v>
          </cell>
          <cell r="R36" t="str">
            <v>Producto conforme P.C.</v>
          </cell>
        </row>
        <row r="37">
          <cell r="B37" t="str">
            <v>Grava areno limosa de color café oscuro de baja plasticidad.</v>
          </cell>
          <cell r="C37" t="str">
            <v>material mezclado con base de la floresta y arena del río simaña</v>
          </cell>
          <cell r="E37">
            <v>10300</v>
          </cell>
          <cell r="G37">
            <v>0</v>
          </cell>
          <cell r="H37">
            <v>0</v>
          </cell>
          <cell r="I37">
            <v>575.5</v>
          </cell>
          <cell r="M37">
            <v>342.1</v>
          </cell>
          <cell r="N37">
            <v>590.5</v>
          </cell>
          <cell r="R37" t="str">
            <v>Producto conforme P.C.</v>
          </cell>
        </row>
        <row r="38">
          <cell r="B38" t="str">
            <v>Grava areno limosa de color café oscuro de baja plasticidad.</v>
          </cell>
          <cell r="C38" t="str">
            <v>material mezclado con base de la floresta y arena del río simaña</v>
          </cell>
          <cell r="E38">
            <v>10300</v>
          </cell>
          <cell r="G38">
            <v>0</v>
          </cell>
          <cell r="H38">
            <v>0</v>
          </cell>
          <cell r="I38">
            <v>374</v>
          </cell>
          <cell r="M38">
            <v>273.5</v>
          </cell>
          <cell r="N38">
            <v>500.5</v>
          </cell>
          <cell r="R38" t="str">
            <v>Producto conforme P.C.</v>
          </cell>
        </row>
        <row r="39">
          <cell r="B39" t="str">
            <v>Grava areno limosa de color café oscuro de baja plasticidad.</v>
          </cell>
          <cell r="C39" t="str">
            <v>material mezclado con base de la floresta y arena del río simaña</v>
          </cell>
          <cell r="E39">
            <v>10800</v>
          </cell>
          <cell r="G39">
            <v>0</v>
          </cell>
          <cell r="H39">
            <v>0</v>
          </cell>
          <cell r="I39">
            <v>230.3</v>
          </cell>
          <cell r="M39">
            <v>285.5</v>
          </cell>
          <cell r="N39">
            <v>483.5</v>
          </cell>
          <cell r="R39" t="str">
            <v>Producto conforme P.C.</v>
          </cell>
        </row>
        <row r="40">
          <cell r="B40" t="str">
            <v>Grava areno limosa de color café oscuro de baja plasticidad.</v>
          </cell>
          <cell r="C40" t="str">
            <v>material mezclado con base de la floresta y arena del río simaña</v>
          </cell>
          <cell r="E40">
            <v>11250</v>
          </cell>
          <cell r="G40">
            <v>0</v>
          </cell>
          <cell r="H40">
            <v>0</v>
          </cell>
          <cell r="I40">
            <v>106</v>
          </cell>
          <cell r="M40">
            <v>356</v>
          </cell>
          <cell r="N40">
            <v>562</v>
          </cell>
          <cell r="R40" t="str">
            <v>Producto conforme P.C.</v>
          </cell>
        </row>
        <row r="41">
          <cell r="B41" t="str">
            <v>Grava areno limosa de color café oscuro de baja plasticidad.</v>
          </cell>
          <cell r="C41" t="str">
            <v>material mezclado con base de la floresta y arena del río simaña</v>
          </cell>
          <cell r="E41">
            <v>11500</v>
          </cell>
          <cell r="G41">
            <v>0</v>
          </cell>
          <cell r="H41">
            <v>0</v>
          </cell>
          <cell r="I41">
            <v>540</v>
          </cell>
          <cell r="M41">
            <v>397.5</v>
          </cell>
          <cell r="N41">
            <v>563.5</v>
          </cell>
          <cell r="R41" t="str">
            <v>Producto conforme P.C.</v>
          </cell>
        </row>
        <row r="42">
          <cell r="B42" t="str">
            <v>Grava areno limosa de color café oscuro de baja plasticidad.</v>
          </cell>
          <cell r="C42" t="str">
            <v>Base retirada de la vía polvillo</v>
          </cell>
          <cell r="E42">
            <v>5000</v>
          </cell>
          <cell r="G42">
            <v>0</v>
          </cell>
          <cell r="H42">
            <v>0</v>
          </cell>
          <cell r="I42">
            <v>206.5</v>
          </cell>
          <cell r="M42">
            <v>389</v>
          </cell>
          <cell r="N42">
            <v>681</v>
          </cell>
          <cell r="R42" t="str">
            <v>*Producto NO conforme se remplazo en un 30% con material nuevo P.N.C.</v>
          </cell>
        </row>
        <row r="43">
          <cell r="B43" t="str">
            <v>Grava areno limosa de color café oscuro de baja plasticidad.</v>
          </cell>
          <cell r="C43" t="str">
            <v>material mezclado con base de la floresta y arena del río simaña</v>
          </cell>
          <cell r="E43">
            <v>5000</v>
          </cell>
          <cell r="G43">
            <v>0</v>
          </cell>
          <cell r="H43">
            <v>0</v>
          </cell>
          <cell r="I43">
            <v>274</v>
          </cell>
          <cell r="M43">
            <v>452</v>
          </cell>
          <cell r="N43">
            <v>637.4</v>
          </cell>
          <cell r="R43" t="str">
            <v>Producto conforme P.C.</v>
          </cell>
        </row>
        <row r="44">
          <cell r="B44" t="str">
            <v>Grava areno limosa de color café oscuro de baja plasticidad.</v>
          </cell>
          <cell r="C44" t="str">
            <v>material mezclado con base de la floresta y arena del río simaña</v>
          </cell>
          <cell r="E44">
            <v>2100</v>
          </cell>
          <cell r="G44">
            <v>0</v>
          </cell>
          <cell r="H44">
            <v>0</v>
          </cell>
          <cell r="I44">
            <v>406</v>
          </cell>
          <cell r="M44">
            <v>455</v>
          </cell>
          <cell r="N44">
            <v>697</v>
          </cell>
          <cell r="R44" t="str">
            <v>Producto conforme P.C.</v>
          </cell>
        </row>
        <row r="45">
          <cell r="B45" t="str">
            <v>Grava areno limosa de color café oscuro de baja plasticidad.</v>
          </cell>
          <cell r="C45" t="str">
            <v>Muestra tomada en vía con interventoría para realizacíon de proctor y caracterización</v>
          </cell>
          <cell r="E45">
            <v>10100</v>
          </cell>
          <cell r="G45">
            <v>0</v>
          </cell>
          <cell r="H45">
            <v>0</v>
          </cell>
          <cell r="I45">
            <v>527.5</v>
          </cell>
          <cell r="M45">
            <v>626.5</v>
          </cell>
          <cell r="N45">
            <v>904.5</v>
          </cell>
          <cell r="R45" t="str">
            <v>Producto conforme P.C.</v>
          </cell>
        </row>
        <row r="46">
          <cell r="B46" t="str">
            <v>Grava areno limosa de color café oscuro de baja plasticidad.</v>
          </cell>
          <cell r="C46" t="str">
            <v>material mezclado con base de la floresta y arena del río simaña</v>
          </cell>
          <cell r="E46">
            <v>4000</v>
          </cell>
          <cell r="G46">
            <v>0</v>
          </cell>
          <cell r="H46">
            <v>339.8</v>
          </cell>
          <cell r="I46">
            <v>583</v>
          </cell>
          <cell r="M46">
            <v>765</v>
          </cell>
          <cell r="N46">
            <v>1232</v>
          </cell>
          <cell r="R46" t="str">
            <v>Producto conforme P.C.</v>
          </cell>
        </row>
        <row r="47">
          <cell r="B47" t="str">
            <v>Grava areno limosa de color café oscuro de baja plasticidad.</v>
          </cell>
          <cell r="C47" t="str">
            <v>El material fue tomado de la vía para la realización de gradación, límites, y E. A.</v>
          </cell>
          <cell r="E47">
            <v>2200</v>
          </cell>
          <cell r="G47">
            <v>0</v>
          </cell>
          <cell r="H47">
            <v>0</v>
          </cell>
          <cell r="I47">
            <v>401</v>
          </cell>
          <cell r="M47">
            <v>452</v>
          </cell>
          <cell r="N47">
            <v>628</v>
          </cell>
          <cell r="R47" t="str">
            <v>Producto conforme P.C.</v>
          </cell>
        </row>
        <row r="48">
          <cell r="B48" t="str">
            <v>Grava areno limosa de color café oscuro de baja plasticidad.</v>
          </cell>
          <cell r="C48" t="str">
            <v>El material fue tomado de la vía para la realización de gradación, límites, y E. A.</v>
          </cell>
          <cell r="E48">
            <v>2500</v>
          </cell>
          <cell r="G48">
            <v>0</v>
          </cell>
          <cell r="H48">
            <v>0</v>
          </cell>
          <cell r="I48">
            <v>281.5</v>
          </cell>
          <cell r="M48">
            <v>467.5</v>
          </cell>
          <cell r="N48">
            <v>631.5</v>
          </cell>
          <cell r="R48" t="str">
            <v>Producto conforme P.C.</v>
          </cell>
        </row>
        <row r="49">
          <cell r="B49" t="str">
            <v>Grava areno limosa de color café oscuro de baja plasticidad.</v>
          </cell>
          <cell r="C49" t="str">
            <v>material mezclado con base de la floresta y arena del río simaña</v>
          </cell>
          <cell r="E49">
            <v>3600</v>
          </cell>
          <cell r="G49">
            <v>0</v>
          </cell>
          <cell r="H49">
            <v>0</v>
          </cell>
          <cell r="I49">
            <v>122.5</v>
          </cell>
          <cell r="M49">
            <v>390</v>
          </cell>
          <cell r="N49">
            <v>547</v>
          </cell>
          <cell r="R49" t="str">
            <v>Producto conforme P.C.</v>
          </cell>
        </row>
        <row r="50">
          <cell r="B50" t="str">
            <v>Grava areno limosa de color café oscuro de baja plasticidad.</v>
          </cell>
          <cell r="C50" t="str">
            <v>Mezcla 50% : 50% base triturada Floresta con triturado Bella Cruz</v>
          </cell>
          <cell r="E50" t="str">
            <v>STOCK</v>
          </cell>
          <cell r="G50">
            <v>0</v>
          </cell>
          <cell r="H50">
            <v>0</v>
          </cell>
          <cell r="I50">
            <v>211</v>
          </cell>
          <cell r="M50">
            <v>538.5</v>
          </cell>
          <cell r="N50">
            <v>685</v>
          </cell>
          <cell r="R50" t="str">
            <v>Producto conforme P.C.</v>
          </cell>
        </row>
        <row r="51">
          <cell r="B51" t="str">
            <v>Grava areno limosa de color café oscuro de baja plasticidad.</v>
          </cell>
          <cell r="C51" t="str">
            <v>Mezcla 50% : 50% base triturada Floresta con triturado Bella Cruz</v>
          </cell>
          <cell r="E51" t="str">
            <v>STOCK</v>
          </cell>
          <cell r="G51">
            <v>0</v>
          </cell>
          <cell r="H51">
            <v>0</v>
          </cell>
          <cell r="I51">
            <v>405.3</v>
          </cell>
          <cell r="M51">
            <v>493.3</v>
          </cell>
          <cell r="N51">
            <v>720.7</v>
          </cell>
          <cell r="R51" t="str">
            <v>Producto conforme P.C.</v>
          </cell>
        </row>
        <row r="52">
          <cell r="B52" t="str">
            <v>Grava areno limosa de color café oscuro de baja plasticidad.</v>
          </cell>
          <cell r="C52" t="str">
            <v>Mezcla 50% : 50% base triturada Floresta con triturado Bella Cruz</v>
          </cell>
          <cell r="G52">
            <v>0</v>
          </cell>
          <cell r="H52">
            <v>0</v>
          </cell>
          <cell r="I52">
            <v>337</v>
          </cell>
          <cell r="M52">
            <v>664.5</v>
          </cell>
          <cell r="N52">
            <v>721</v>
          </cell>
          <cell r="R52" t="str">
            <v>Producto conforme P.C.</v>
          </cell>
        </row>
        <row r="53">
          <cell r="B53" t="str">
            <v>,Grava areno limosa de color amarillo oscuro</v>
          </cell>
          <cell r="C53" t="str">
            <v>,Material retirado de la vía se debe reprocesar para que cumpla con la especificación</v>
          </cell>
          <cell r="E53">
            <v>3800</v>
          </cell>
          <cell r="G53">
            <v>0</v>
          </cell>
          <cell r="H53">
            <v>0</v>
          </cell>
          <cell r="I53">
            <v>261</v>
          </cell>
          <cell r="M53">
            <v>618</v>
          </cell>
          <cell r="N53">
            <v>1044.5</v>
          </cell>
          <cell r="R53" t="str">
            <v>,Producto NO conforme se remplazo en su totalidad por  material nuevo P.N.C.</v>
          </cell>
        </row>
        <row r="54">
          <cell r="B54" t="str">
            <v>Grava areno limosa de color café oscuro de baja plasticidad.</v>
          </cell>
          <cell r="C54" t="str">
            <v>*Mezcla 1:1 (Bella Cruz y floresta : retirado de la vía)</v>
          </cell>
          <cell r="E54" t="str">
            <v>STOCK</v>
          </cell>
          <cell r="G54">
            <v>0</v>
          </cell>
          <cell r="H54">
            <v>0</v>
          </cell>
          <cell r="I54">
            <v>111</v>
          </cell>
          <cell r="M54">
            <v>436</v>
          </cell>
          <cell r="N54">
            <v>629</v>
          </cell>
          <cell r="R54" t="str">
            <v xml:space="preserve">Gradación de prueba </v>
          </cell>
        </row>
        <row r="55">
          <cell r="B55" t="str">
            <v>Grava areno limosa de color café oscuro de baja plasticidad.</v>
          </cell>
          <cell r="C55" t="str">
            <v>*Mezcla 2:1 (Bella Cruz y floresta : retirado de la vía)</v>
          </cell>
          <cell r="E55" t="str">
            <v>STOCK</v>
          </cell>
          <cell r="G55">
            <v>0</v>
          </cell>
          <cell r="H55">
            <v>0</v>
          </cell>
          <cell r="I55">
            <v>186.5</v>
          </cell>
          <cell r="M55">
            <v>460.4</v>
          </cell>
          <cell r="N55">
            <v>647</v>
          </cell>
          <cell r="R55" t="str">
            <v>Gradación de prueba cumple con la especificación Producto conforme</v>
          </cell>
        </row>
        <row r="56">
          <cell r="B56" t="str">
            <v>Grava areno limosa de color café oscuro de baja plasticidad.</v>
          </cell>
          <cell r="C56" t="str">
            <v>*Mezcla 2,5:1 (Bella Cruz y floresta : retirado de la vía)</v>
          </cell>
          <cell r="E56" t="str">
            <v>STOCK</v>
          </cell>
          <cell r="G56">
            <v>0</v>
          </cell>
          <cell r="H56">
            <v>0</v>
          </cell>
          <cell r="I56">
            <v>224</v>
          </cell>
          <cell r="M56">
            <v>550.29999999999995</v>
          </cell>
          <cell r="N56">
            <v>675</v>
          </cell>
          <cell r="R56" t="str">
            <v>Gradación de prueba cumple con la especificación Producto conforme</v>
          </cell>
        </row>
        <row r="57">
          <cell r="B57" t="str">
            <v>Grava areno limosa de color café oscuro de baja plasticidad.</v>
          </cell>
          <cell r="C57" t="str">
            <v>*Mezcla 2,5:1 (Bella Cruz y floresta : retirado de la vía)</v>
          </cell>
          <cell r="E57">
            <v>4000</v>
          </cell>
          <cell r="G57">
            <v>0</v>
          </cell>
          <cell r="H57">
            <v>0</v>
          </cell>
          <cell r="I57">
            <v>291</v>
          </cell>
          <cell r="M57">
            <v>301</v>
          </cell>
          <cell r="N57">
            <v>459</v>
          </cell>
          <cell r="R57" t="str">
            <v>Producto conforme P.C.</v>
          </cell>
        </row>
        <row r="58">
          <cell r="B58" t="str">
            <v>,Grava areno limosa de color amarillo oscuro</v>
          </cell>
          <cell r="C58" t="str">
            <v>Gradaciones realizadas a los apiques en conjunto con interventoria</v>
          </cell>
          <cell r="E58">
            <v>4200</v>
          </cell>
          <cell r="G58">
            <v>0</v>
          </cell>
          <cell r="H58">
            <v>0</v>
          </cell>
          <cell r="I58">
            <v>217.1</v>
          </cell>
          <cell r="M58">
            <v>303.60000000000002</v>
          </cell>
          <cell r="N58">
            <v>459.6</v>
          </cell>
          <cell r="R58" t="str">
            <v>,Producto NO conforme se remplazo en su totalidad por  material nuevo P.N.C.</v>
          </cell>
        </row>
        <row r="59">
          <cell r="B59" t="str">
            <v>,Grava areno limosa de color amarillo oscuro</v>
          </cell>
          <cell r="C59" t="str">
            <v>Gradaciones realizadas a los apiques en conjunto con interventoria</v>
          </cell>
          <cell r="E59">
            <v>4300</v>
          </cell>
          <cell r="G59">
            <v>0</v>
          </cell>
          <cell r="H59">
            <v>0</v>
          </cell>
          <cell r="I59">
            <v>411.3</v>
          </cell>
          <cell r="M59">
            <v>358.8</v>
          </cell>
          <cell r="N59">
            <v>477.5</v>
          </cell>
          <cell r="R59" t="str">
            <v>Producto conforme P.C.</v>
          </cell>
        </row>
        <row r="60">
          <cell r="B60" t="str">
            <v>,Grava areno limosa de color amarillo oscuro</v>
          </cell>
          <cell r="C60" t="str">
            <v>Gradaciones realizadas a los apiques en conjunto con interventoria</v>
          </cell>
          <cell r="E60">
            <v>4400</v>
          </cell>
          <cell r="G60">
            <v>0</v>
          </cell>
          <cell r="H60">
            <v>0</v>
          </cell>
          <cell r="I60">
            <v>450</v>
          </cell>
          <cell r="M60">
            <v>668</v>
          </cell>
          <cell r="N60">
            <v>1027.5</v>
          </cell>
          <cell r="R60" t="str">
            <v>Producto conforme P.C.</v>
          </cell>
        </row>
        <row r="61">
          <cell r="B61" t="str">
            <v>,Grava areno limosa de color amarillo oscuro</v>
          </cell>
          <cell r="C61" t="str">
            <v>Gradaciones realizadas a los apiques en conjunto con interventoria</v>
          </cell>
          <cell r="E61">
            <v>4150</v>
          </cell>
          <cell r="G61">
            <v>0</v>
          </cell>
          <cell r="H61">
            <v>0</v>
          </cell>
          <cell r="I61">
            <v>310.8</v>
          </cell>
          <cell r="M61">
            <v>743.3</v>
          </cell>
          <cell r="N61">
            <v>845.9</v>
          </cell>
          <cell r="R61" t="str">
            <v>Producto conforme P.C.</v>
          </cell>
        </row>
        <row r="62">
          <cell r="B62" t="str">
            <v>,Grava areno limosa de color amarillo oscuro</v>
          </cell>
          <cell r="C62" t="str">
            <v>Gradaciones realizadas a los apiques en conjunto con interventoria</v>
          </cell>
          <cell r="E62">
            <v>4350</v>
          </cell>
          <cell r="G62">
            <v>0</v>
          </cell>
          <cell r="H62">
            <v>0</v>
          </cell>
          <cell r="I62">
            <v>347.3</v>
          </cell>
          <cell r="M62">
            <v>518.4</v>
          </cell>
          <cell r="N62">
            <v>702.6</v>
          </cell>
          <cell r="R62" t="str">
            <v>Producto conforme P.C.</v>
          </cell>
        </row>
        <row r="63">
          <cell r="B63" t="str">
            <v>,Grava areno limosa de color amarillo oscuro</v>
          </cell>
          <cell r="C63" t="str">
            <v>Gradaciones realizadas a los apiques en conjunto con interventoria</v>
          </cell>
          <cell r="E63">
            <v>4450</v>
          </cell>
          <cell r="G63">
            <v>0</v>
          </cell>
          <cell r="H63">
            <v>0</v>
          </cell>
          <cell r="I63">
            <v>314.2</v>
          </cell>
          <cell r="M63">
            <v>331.2</v>
          </cell>
          <cell r="N63">
            <v>468.6</v>
          </cell>
          <cell r="R63" t="str">
            <v>Producto conforme P.C.</v>
          </cell>
        </row>
        <row r="64">
          <cell r="B64" t="str">
            <v>,Grava areno limosa de color amarillo oscuro</v>
          </cell>
          <cell r="C64" t="str">
            <v>Gradaciones realizadas a los apiques en conjunto con interventoria</v>
          </cell>
          <cell r="E64">
            <v>4110</v>
          </cell>
          <cell r="G64">
            <v>0</v>
          </cell>
          <cell r="H64">
            <v>0</v>
          </cell>
          <cell r="I64">
            <v>330.8</v>
          </cell>
          <cell r="M64">
            <v>424.8</v>
          </cell>
          <cell r="N64">
            <v>585.6</v>
          </cell>
          <cell r="R64" t="str">
            <v>Producto conforme P.C.</v>
          </cell>
        </row>
        <row r="65">
          <cell r="B65" t="str">
            <v>Grava areno limosa de color café oscuro de baja plasticidad.</v>
          </cell>
          <cell r="C65" t="str">
            <v>gradaciones realizadas en conjunto con interventoria</v>
          </cell>
          <cell r="E65" t="str">
            <v>STOCK</v>
          </cell>
          <cell r="G65">
            <v>0</v>
          </cell>
          <cell r="H65">
            <v>0</v>
          </cell>
          <cell r="I65">
            <v>139.5</v>
          </cell>
          <cell r="M65">
            <v>521</v>
          </cell>
          <cell r="N65">
            <v>583</v>
          </cell>
          <cell r="R65" t="str">
            <v>Producto conforme P.C.</v>
          </cell>
        </row>
        <row r="66">
          <cell r="B66" t="str">
            <v>Grava areno limosa de color café oscuro de baja plasticidad.</v>
          </cell>
          <cell r="C66" t="str">
            <v>gradaciones realizadas en conjunto con interventoria</v>
          </cell>
          <cell r="E66" t="str">
            <v>STOCK</v>
          </cell>
          <cell r="G66">
            <v>0</v>
          </cell>
          <cell r="H66">
            <v>0</v>
          </cell>
          <cell r="I66">
            <v>145.5</v>
          </cell>
          <cell r="M66">
            <v>627</v>
          </cell>
          <cell r="N66">
            <v>937</v>
          </cell>
          <cell r="R66" t="str">
            <v>Producto conforme P.C.</v>
          </cell>
        </row>
        <row r="67">
          <cell r="B67" t="str">
            <v>Grava areno limosa de color café oscuro de baja plasticidad.</v>
          </cell>
          <cell r="C67" t="str">
            <v>gradaciones realizadas en conjunto con interventoria</v>
          </cell>
          <cell r="E67">
            <v>5800</v>
          </cell>
          <cell r="G67">
            <v>0</v>
          </cell>
          <cell r="H67">
            <v>0</v>
          </cell>
          <cell r="I67">
            <v>606.20000000000005</v>
          </cell>
          <cell r="M67">
            <v>835.4</v>
          </cell>
          <cell r="N67">
            <v>1373.8</v>
          </cell>
          <cell r="R67" t="str">
            <v>Producto conforme P.C.</v>
          </cell>
        </row>
        <row r="68">
          <cell r="B68" t="str">
            <v>Grava areno limosa de color café oscuro de baja plasticidad.</v>
          </cell>
          <cell r="C68" t="str">
            <v>gradaciones realizadas en conjunto con interventoria</v>
          </cell>
          <cell r="E68">
            <v>4550</v>
          </cell>
          <cell r="G68">
            <v>0</v>
          </cell>
          <cell r="H68">
            <v>0</v>
          </cell>
          <cell r="I68">
            <v>160</v>
          </cell>
          <cell r="M68">
            <v>385.8</v>
          </cell>
          <cell r="N68">
            <v>572.1</v>
          </cell>
          <cell r="R68" t="str">
            <v>Producto conforme P.C.</v>
          </cell>
        </row>
        <row r="69">
          <cell r="B69" t="str">
            <v>Grava areno limosa de color café oscuro de baja plasticidad.</v>
          </cell>
          <cell r="C69" t="str">
            <v>gradaciones realizadas en conjunto con interventoria</v>
          </cell>
          <cell r="E69">
            <v>4650</v>
          </cell>
          <cell r="G69">
            <v>0</v>
          </cell>
          <cell r="H69">
            <v>0</v>
          </cell>
          <cell r="I69">
            <v>327.8</v>
          </cell>
          <cell r="M69">
            <v>508.3</v>
          </cell>
          <cell r="N69">
            <v>801.8</v>
          </cell>
          <cell r="R69" t="str">
            <v>Producto conforme P.C.</v>
          </cell>
        </row>
        <row r="70">
          <cell r="B70" t="str">
            <v>Grava areno limosa de color café oscuro de baja plasticidad.</v>
          </cell>
          <cell r="C70" t="str">
            <v>gradaciones realizadas en conjunto con interventoria</v>
          </cell>
          <cell r="E70">
            <v>4750</v>
          </cell>
          <cell r="G70">
            <v>0</v>
          </cell>
          <cell r="H70">
            <v>0</v>
          </cell>
          <cell r="I70">
            <v>263.89999999999998</v>
          </cell>
          <cell r="M70">
            <v>364.2</v>
          </cell>
          <cell r="N70">
            <v>524.9</v>
          </cell>
          <cell r="R70" t="str">
            <v>Producto conforme P.C.</v>
          </cell>
        </row>
        <row r="71">
          <cell r="B71" t="str">
            <v>Grava areno limosa de color café oscuro de baja plasticidad.</v>
          </cell>
          <cell r="C71" t="str">
            <v>gradaciones realizadas en conjunto con interventoria</v>
          </cell>
          <cell r="E71">
            <v>4850</v>
          </cell>
          <cell r="G71">
            <v>0</v>
          </cell>
          <cell r="H71">
            <v>0</v>
          </cell>
          <cell r="I71">
            <v>360.7</v>
          </cell>
          <cell r="M71">
            <v>507.4</v>
          </cell>
          <cell r="N71">
            <v>784.6</v>
          </cell>
          <cell r="R71" t="str">
            <v>Producto conforme P.C.</v>
          </cell>
        </row>
        <row r="72">
          <cell r="B72" t="str">
            <v>Grava areno limosa de color café oscuro de baja plasticidad.</v>
          </cell>
          <cell r="C72" t="str">
            <v>gradaciones realizadas en conjunto con interventoria</v>
          </cell>
          <cell r="E72">
            <v>4950</v>
          </cell>
          <cell r="G72">
            <v>0</v>
          </cell>
          <cell r="H72">
            <v>0</v>
          </cell>
          <cell r="I72">
            <v>295.89999999999998</v>
          </cell>
          <cell r="M72">
            <v>436.3</v>
          </cell>
          <cell r="N72">
            <v>700</v>
          </cell>
          <cell r="R72" t="str">
            <v>Producto conforme P.C.</v>
          </cell>
        </row>
        <row r="73">
          <cell r="B73" t="str">
            <v>Grava areno limosa de color café oscuro de baja plasticidad.</v>
          </cell>
          <cell r="C73" t="str">
            <v>gradaciones realizadas en conjunto con interventoria</v>
          </cell>
          <cell r="E73">
            <v>4500</v>
          </cell>
          <cell r="G73">
            <v>0</v>
          </cell>
          <cell r="H73">
            <v>0</v>
          </cell>
          <cell r="I73">
            <v>281.7</v>
          </cell>
          <cell r="M73">
            <v>440.4</v>
          </cell>
          <cell r="N73">
            <v>676.7</v>
          </cell>
          <cell r="R73" t="str">
            <v>Producto conforme P.C.</v>
          </cell>
        </row>
        <row r="74">
          <cell r="B74" t="str">
            <v>Grava areno limosa de color café oscuro de baja plasticidad.</v>
          </cell>
          <cell r="C74" t="str">
            <v>gradaciones realizadas en conjunto con interventoria</v>
          </cell>
          <cell r="E74">
            <v>4600</v>
          </cell>
          <cell r="G74">
            <v>0</v>
          </cell>
          <cell r="H74">
            <v>0</v>
          </cell>
          <cell r="I74">
            <v>304.8</v>
          </cell>
          <cell r="M74">
            <v>474.4</v>
          </cell>
          <cell r="N74">
            <v>739.3</v>
          </cell>
          <cell r="R74" t="str">
            <v>Producto conforme P.C.</v>
          </cell>
        </row>
        <row r="75">
          <cell r="B75" t="str">
            <v>Grava areno limosa de color café oscuro de baja plasticidad.</v>
          </cell>
          <cell r="C75" t="str">
            <v>gradaciones realizadas en conjunto con interventoria</v>
          </cell>
          <cell r="E75">
            <v>4700</v>
          </cell>
          <cell r="G75">
            <v>0</v>
          </cell>
          <cell r="H75">
            <v>0</v>
          </cell>
          <cell r="I75">
            <v>297.39999999999998</v>
          </cell>
          <cell r="M75">
            <v>394.5</v>
          </cell>
          <cell r="N75">
            <v>555.29999999999995</v>
          </cell>
          <cell r="R75" t="str">
            <v>Producto conforme P.C.</v>
          </cell>
        </row>
        <row r="76">
          <cell r="B76" t="str">
            <v>Grava areno limosa de color café oscuro de baja plasticidad.</v>
          </cell>
          <cell r="C76" t="str">
            <v>gradaciones realizadas en conjunto con interventoria</v>
          </cell>
          <cell r="E76" t="str">
            <v>STOCK</v>
          </cell>
          <cell r="G76">
            <v>0</v>
          </cell>
          <cell r="H76">
            <v>0</v>
          </cell>
          <cell r="I76">
            <v>410</v>
          </cell>
          <cell r="M76">
            <v>575.20000000000005</v>
          </cell>
          <cell r="N76">
            <v>975.7</v>
          </cell>
          <cell r="R76" t="str">
            <v>Producto conforme P.C.</v>
          </cell>
        </row>
        <row r="77">
          <cell r="B77" t="str">
            <v>Grava areno limosa de color café oscuro de baja plasticidad.</v>
          </cell>
          <cell r="C77" t="str">
            <v>gradaciones realizadas en conjunto con interventoria</v>
          </cell>
          <cell r="E77" t="str">
            <v>STOCK</v>
          </cell>
          <cell r="G77">
            <v>0</v>
          </cell>
          <cell r="H77">
            <v>0</v>
          </cell>
          <cell r="I77">
            <v>636.5</v>
          </cell>
          <cell r="M77">
            <v>686</v>
          </cell>
          <cell r="N77">
            <v>1165</v>
          </cell>
          <cell r="R77" t="str">
            <v>Producto conforme P.C.</v>
          </cell>
        </row>
        <row r="78">
          <cell r="B78" t="str">
            <v>Grava areno limosa de color café oscuro de baja plasticidad.</v>
          </cell>
          <cell r="C78" t="str">
            <v>gradaciones realizadas en conjunto con interventoria</v>
          </cell>
          <cell r="E78">
            <v>13100</v>
          </cell>
          <cell r="G78">
            <v>0</v>
          </cell>
          <cell r="H78">
            <v>0</v>
          </cell>
          <cell r="I78">
            <v>121.2</v>
          </cell>
          <cell r="M78">
            <v>679.9</v>
          </cell>
          <cell r="N78">
            <v>1227.8</v>
          </cell>
          <cell r="R78" t="str">
            <v>Producto conforme P.C.</v>
          </cell>
        </row>
        <row r="79">
          <cell r="B79" t="str">
            <v>Grava areno limosa de color café oscuro de baja plasticidad.</v>
          </cell>
          <cell r="C79" t="str">
            <v>gradaciones realizadas en conjunto con interventoria</v>
          </cell>
          <cell r="E79">
            <v>13250</v>
          </cell>
          <cell r="G79">
            <v>0</v>
          </cell>
          <cell r="H79">
            <v>0</v>
          </cell>
          <cell r="I79">
            <v>461.5</v>
          </cell>
          <cell r="M79">
            <v>633</v>
          </cell>
          <cell r="N79">
            <v>878</v>
          </cell>
          <cell r="R79" t="str">
            <v>Producto conforme P.C.</v>
          </cell>
        </row>
        <row r="80">
          <cell r="B80" t="str">
            <v>Grava areno limosa de color café oscuro de baja plasticidad.</v>
          </cell>
          <cell r="C80" t="str">
            <v>gradaciones realizadas en conjunto con interventoria</v>
          </cell>
          <cell r="E80" t="str">
            <v>STOCK</v>
          </cell>
          <cell r="G80">
            <v>0</v>
          </cell>
          <cell r="H80">
            <v>0</v>
          </cell>
          <cell r="I80">
            <v>539.5</v>
          </cell>
          <cell r="M80">
            <v>720</v>
          </cell>
          <cell r="N80">
            <v>1239</v>
          </cell>
          <cell r="R80" t="str">
            <v>Producto conforme P.C.</v>
          </cell>
        </row>
        <row r="81">
          <cell r="B81" t="str">
            <v>Grava areno limosa de color café oscuro de baja plasticidad.</v>
          </cell>
          <cell r="C81" t="str">
            <v>gradaciones realizadas en conjunto con interventoria</v>
          </cell>
          <cell r="E81">
            <v>15000</v>
          </cell>
          <cell r="G81">
            <v>0</v>
          </cell>
          <cell r="H81">
            <v>0</v>
          </cell>
          <cell r="I81">
            <v>554.5</v>
          </cell>
          <cell r="M81">
            <v>585</v>
          </cell>
          <cell r="N81">
            <v>1048.9000000000001</v>
          </cell>
          <cell r="R81" t="str">
            <v>Producto conforme P.C.</v>
          </cell>
        </row>
        <row r="82">
          <cell r="B82" t="str">
            <v>Grava areno limosa de color café oscuro de baja plasticidad.</v>
          </cell>
          <cell r="C82" t="str">
            <v>gradaciones realizadas en conjunto con interventoria</v>
          </cell>
          <cell r="E82">
            <v>16350</v>
          </cell>
          <cell r="G82">
            <v>0</v>
          </cell>
          <cell r="H82">
            <v>0</v>
          </cell>
          <cell r="I82">
            <v>94.7</v>
          </cell>
          <cell r="M82">
            <v>542</v>
          </cell>
          <cell r="N82">
            <v>874.5</v>
          </cell>
          <cell r="R82" t="str">
            <v>Producto conforme P.C.</v>
          </cell>
        </row>
        <row r="83">
          <cell r="B83" t="str">
            <v>Grava areno limosa de color café oscuro de baja plasticidad.</v>
          </cell>
          <cell r="C83" t="str">
            <v>gradaciones realizadas en conjunto con interventoria</v>
          </cell>
          <cell r="E83">
            <v>16350</v>
          </cell>
          <cell r="G83">
            <v>0</v>
          </cell>
          <cell r="H83">
            <v>0</v>
          </cell>
          <cell r="I83">
            <v>197.8</v>
          </cell>
          <cell r="M83">
            <v>574.20000000000005</v>
          </cell>
          <cell r="N83">
            <v>1006.7</v>
          </cell>
          <cell r="R83" t="str">
            <v>Producto conforme P.C.</v>
          </cell>
        </row>
        <row r="84">
          <cell r="B84" t="str">
            <v>Grava areno limosa de color café oscuro de baja plasticidad.</v>
          </cell>
          <cell r="C84" t="str">
            <v>gradaciones realizadas en conjunto con interventoria</v>
          </cell>
          <cell r="E84">
            <v>15800</v>
          </cell>
          <cell r="G84">
            <v>0</v>
          </cell>
          <cell r="H84">
            <v>0</v>
          </cell>
          <cell r="I84">
            <v>225.3</v>
          </cell>
          <cell r="M84">
            <v>531</v>
          </cell>
          <cell r="N84">
            <v>938</v>
          </cell>
          <cell r="R84" t="str">
            <v>Producto conforme P.C.</v>
          </cell>
        </row>
        <row r="85">
          <cell r="B85" t="str">
            <v>Grava areno limosa de color café oscuro de baja plasticidad.</v>
          </cell>
          <cell r="C85" t="str">
            <v>gradaciones realizadas en conjunto con interventoria</v>
          </cell>
          <cell r="E85">
            <v>8300</v>
          </cell>
          <cell r="G85">
            <v>0</v>
          </cell>
          <cell r="H85">
            <v>0</v>
          </cell>
          <cell r="I85">
            <v>341.5</v>
          </cell>
          <cell r="M85">
            <v>555.70000000000005</v>
          </cell>
          <cell r="N85">
            <v>915</v>
          </cell>
          <cell r="R85" t="str">
            <v>Producto conforme P.C.</v>
          </cell>
        </row>
        <row r="86">
          <cell r="B86" t="str">
            <v>Grava areno limosa de color café oscuro de baja plasticidad.</v>
          </cell>
          <cell r="C86" t="str">
            <v>gradaciones realizadas en conjunto con interventoria</v>
          </cell>
          <cell r="E86">
            <v>18000</v>
          </cell>
          <cell r="G86">
            <v>0</v>
          </cell>
          <cell r="H86">
            <v>0</v>
          </cell>
          <cell r="I86">
            <v>400</v>
          </cell>
          <cell r="M86">
            <v>549.5</v>
          </cell>
          <cell r="N86">
            <v>988.6</v>
          </cell>
          <cell r="R86" t="str">
            <v>Producto conforme P.C.</v>
          </cell>
        </row>
        <row r="87">
          <cell r="B87" t="str">
            <v>Grava areno limosa de color café oscuro de baja plasticidad.</v>
          </cell>
          <cell r="C87" t="str">
            <v>gradaciones realizadas en conjunto con interventoria</v>
          </cell>
          <cell r="E87" t="str">
            <v>STOCK</v>
          </cell>
          <cell r="G87">
            <v>0</v>
          </cell>
          <cell r="H87">
            <v>0</v>
          </cell>
          <cell r="I87">
            <v>341.3</v>
          </cell>
          <cell r="M87">
            <v>681.7</v>
          </cell>
          <cell r="N87">
            <v>1095.4000000000001</v>
          </cell>
          <cell r="R87" t="str">
            <v>Producto conforme P.C.</v>
          </cell>
        </row>
        <row r="88">
          <cell r="B88" t="str">
            <v>Grava areno limosa de color café oscuro de baja plasticidad.</v>
          </cell>
          <cell r="C88" t="str">
            <v>gradaciones realizadas en conjunto con interventoria</v>
          </cell>
          <cell r="E88" t="str">
            <v>STOCK</v>
          </cell>
          <cell r="G88">
            <v>0</v>
          </cell>
          <cell r="H88">
            <v>0</v>
          </cell>
          <cell r="I88">
            <v>264.5</v>
          </cell>
          <cell r="M88">
            <v>564.5</v>
          </cell>
          <cell r="N88">
            <v>927</v>
          </cell>
          <cell r="R88" t="str">
            <v>Producto conforme P.C.</v>
          </cell>
        </row>
        <row r="89">
          <cell r="B89" t="str">
            <v>Grava areno limosa de color café oscuro de baja plasticidad.</v>
          </cell>
          <cell r="C89" t="str">
            <v>gradaciones realizadas en conjunto con interventoria</v>
          </cell>
          <cell r="E89">
            <v>18300</v>
          </cell>
          <cell r="G89">
            <v>0</v>
          </cell>
          <cell r="H89">
            <v>0</v>
          </cell>
          <cell r="I89">
            <v>248</v>
          </cell>
          <cell r="M89">
            <v>539.1</v>
          </cell>
          <cell r="N89">
            <v>943</v>
          </cell>
          <cell r="R89" t="str">
            <v>Producto conforme P.C.</v>
          </cell>
        </row>
        <row r="90">
          <cell r="B90" t="str">
            <v>Grava areno limosa de color café oscuro de baja plasticidad.</v>
          </cell>
          <cell r="C90" t="str">
            <v>Base granular triturada del río La Floresta.</v>
          </cell>
          <cell r="E90" t="str">
            <v>STOCK</v>
          </cell>
          <cell r="G90">
            <v>0</v>
          </cell>
          <cell r="H90">
            <v>0</v>
          </cell>
          <cell r="I90">
            <v>292.60000000000002</v>
          </cell>
          <cell r="M90">
            <v>548.70000000000005</v>
          </cell>
          <cell r="N90">
            <v>928.5</v>
          </cell>
          <cell r="R90" t="str">
            <v>Producto conforme P.C.</v>
          </cell>
        </row>
        <row r="91">
          <cell r="B91" t="str">
            <v>Grava areno limosa de color café oscuro de baja plasticidad.</v>
          </cell>
          <cell r="C91" t="str">
            <v>Muestra tomada en vía con interventoría en la caja del lado derecho</v>
          </cell>
          <cell r="E91">
            <v>16700</v>
          </cell>
          <cell r="G91">
            <v>0</v>
          </cell>
          <cell r="H91">
            <v>0</v>
          </cell>
          <cell r="I91">
            <v>270</v>
          </cell>
          <cell r="M91">
            <v>270.2</v>
          </cell>
          <cell r="N91">
            <v>357.2</v>
          </cell>
          <cell r="R91" t="str">
            <v>Producto conforme P.C.</v>
          </cell>
        </row>
      </sheetData>
      <sheetData sheetId="1">
        <row r="4">
          <cell r="G4">
            <v>1</v>
          </cell>
        </row>
      </sheetData>
      <sheetData sheetId="2"/>
      <sheetData sheetId="3"/>
      <sheetData sheetId="4"/>
      <sheetData sheetId="5"/>
      <sheetData sheetId="6"/>
      <sheetData sheetId="7"/>
      <sheetData sheetId="8"/>
      <sheetData sheetId="9"/>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
      <sheetName val="Equipo"/>
      <sheetName val="Mano de obra "/>
      <sheetName val="Cuadrillas"/>
      <sheetName val="Transporte"/>
      <sheetName val="Concretos y morteros"/>
      <sheetName val="Materiales"/>
      <sheetName val="APUS"/>
      <sheetName val="Total "/>
      <sheetName val="Presupuesto de obra "/>
      <sheetName val="Cronograma "/>
      <sheetName val="Cantidades placa huella"/>
      <sheetName val="Flujo de fondos "/>
      <sheetName val="Grafica"/>
    </sheetNames>
    <sheetDataSet>
      <sheetData sheetId="0">
        <row r="18">
          <cell r="C18">
            <v>737717</v>
          </cell>
        </row>
      </sheetData>
      <sheetData sheetId="1">
        <row r="10">
          <cell r="F10">
            <v>15000</v>
          </cell>
        </row>
      </sheetData>
      <sheetData sheetId="2"/>
      <sheetData sheetId="3">
        <row r="12">
          <cell r="H12">
            <v>12500</v>
          </cell>
        </row>
      </sheetData>
      <sheetData sheetId="4">
        <row r="8">
          <cell r="F8">
            <v>1500</v>
          </cell>
        </row>
      </sheetData>
      <sheetData sheetId="5">
        <row r="12">
          <cell r="J12">
            <v>22</v>
          </cell>
        </row>
      </sheetData>
      <sheetData sheetId="6">
        <row r="7">
          <cell r="F7">
            <v>50</v>
          </cell>
        </row>
      </sheetData>
      <sheetData sheetId="7"/>
      <sheetData sheetId="8"/>
      <sheetData sheetId="9"/>
      <sheetData sheetId="10"/>
      <sheetData sheetId="11"/>
      <sheetData sheetId="12"/>
      <sheetData sheetId="1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LISTADO DE MATERIALES Y EQUIPOS"/>
      <sheetName val="cantidades"/>
      <sheetName val="APUS BASIC"/>
      <sheetName val="APU"/>
      <sheetName val="Analisis AIU"/>
      <sheetName val="Hoja1"/>
    </sheetNames>
    <sheetDataSet>
      <sheetData sheetId="0"/>
      <sheetData sheetId="1">
        <row r="6">
          <cell r="B6">
            <v>25000</v>
          </cell>
        </row>
        <row r="11">
          <cell r="B11">
            <v>1250</v>
          </cell>
        </row>
        <row r="14">
          <cell r="B14">
            <v>2750</v>
          </cell>
        </row>
        <row r="16">
          <cell r="B16">
            <v>300</v>
          </cell>
        </row>
        <row r="24">
          <cell r="B24">
            <v>3400</v>
          </cell>
        </row>
        <row r="25">
          <cell r="B25">
            <v>9900</v>
          </cell>
        </row>
        <row r="29">
          <cell r="B29">
            <v>3760</v>
          </cell>
        </row>
        <row r="30">
          <cell r="B30">
            <v>5180</v>
          </cell>
        </row>
        <row r="33">
          <cell r="B33">
            <v>55000</v>
          </cell>
        </row>
        <row r="42">
          <cell r="B42">
            <v>75000</v>
          </cell>
        </row>
        <row r="47">
          <cell r="B47">
            <v>1042</v>
          </cell>
        </row>
        <row r="53">
          <cell r="B53">
            <v>9361.6666666666661</v>
          </cell>
        </row>
        <row r="56">
          <cell r="B56">
            <v>34400</v>
          </cell>
        </row>
        <row r="57">
          <cell r="B57">
            <v>14520</v>
          </cell>
        </row>
        <row r="58">
          <cell r="B58">
            <v>51400</v>
          </cell>
        </row>
        <row r="59">
          <cell r="B59">
            <v>66900</v>
          </cell>
        </row>
        <row r="61">
          <cell r="B61">
            <v>61800</v>
          </cell>
        </row>
        <row r="62">
          <cell r="B62">
            <v>15800</v>
          </cell>
        </row>
        <row r="64">
          <cell r="B64">
            <v>10980</v>
          </cell>
        </row>
        <row r="65">
          <cell r="B65">
            <v>32500</v>
          </cell>
        </row>
        <row r="66">
          <cell r="B66">
            <v>30900</v>
          </cell>
        </row>
        <row r="67">
          <cell r="B67">
            <v>5000</v>
          </cell>
        </row>
        <row r="69">
          <cell r="B69">
            <v>319900</v>
          </cell>
        </row>
        <row r="70">
          <cell r="B70">
            <v>2500</v>
          </cell>
        </row>
        <row r="72">
          <cell r="B72">
            <v>3150</v>
          </cell>
        </row>
        <row r="79">
          <cell r="B79">
            <v>49900</v>
          </cell>
        </row>
        <row r="87">
          <cell r="B87">
            <v>169900</v>
          </cell>
        </row>
        <row r="88">
          <cell r="B88">
            <v>228350</v>
          </cell>
        </row>
        <row r="90">
          <cell r="B90">
            <v>98333</v>
          </cell>
        </row>
        <row r="93">
          <cell r="B93">
            <v>1500</v>
          </cell>
        </row>
        <row r="94">
          <cell r="B94">
            <v>1120</v>
          </cell>
        </row>
        <row r="95">
          <cell r="B95">
            <v>750</v>
          </cell>
        </row>
        <row r="96">
          <cell r="B96">
            <v>18900</v>
          </cell>
        </row>
        <row r="98">
          <cell r="B98">
            <v>235000</v>
          </cell>
        </row>
        <row r="99">
          <cell r="B99">
            <v>15000</v>
          </cell>
        </row>
        <row r="100">
          <cell r="B100">
            <v>3080</v>
          </cell>
        </row>
        <row r="101">
          <cell r="B101">
            <v>4340</v>
          </cell>
        </row>
        <row r="102">
          <cell r="B102">
            <v>4340</v>
          </cell>
        </row>
        <row r="103">
          <cell r="B103">
            <v>21</v>
          </cell>
        </row>
        <row r="104">
          <cell r="B104">
            <v>21</v>
          </cell>
        </row>
        <row r="105">
          <cell r="B105">
            <v>630</v>
          </cell>
        </row>
        <row r="106">
          <cell r="B106">
            <v>54800</v>
          </cell>
        </row>
        <row r="107">
          <cell r="B107">
            <v>13350</v>
          </cell>
        </row>
        <row r="108">
          <cell r="B108">
            <v>1200</v>
          </cell>
        </row>
        <row r="109">
          <cell r="B109">
            <v>2850</v>
          </cell>
        </row>
        <row r="113">
          <cell r="B113">
            <v>47200</v>
          </cell>
        </row>
        <row r="114">
          <cell r="B114">
            <v>6900</v>
          </cell>
        </row>
        <row r="116">
          <cell r="B116">
            <v>9900</v>
          </cell>
        </row>
        <row r="117">
          <cell r="B117">
            <v>1350000</v>
          </cell>
        </row>
        <row r="118">
          <cell r="B118">
            <v>1854900</v>
          </cell>
        </row>
        <row r="121">
          <cell r="B121">
            <v>10900</v>
          </cell>
        </row>
        <row r="123">
          <cell r="B123">
            <v>600</v>
          </cell>
        </row>
        <row r="124">
          <cell r="B124">
            <v>1200</v>
          </cell>
        </row>
        <row r="125">
          <cell r="B125">
            <v>620</v>
          </cell>
        </row>
        <row r="128">
          <cell r="B128">
            <v>14500</v>
          </cell>
        </row>
      </sheetData>
      <sheetData sheetId="2"/>
      <sheetData sheetId="3">
        <row r="80">
          <cell r="G80">
            <v>353855</v>
          </cell>
        </row>
        <row r="122">
          <cell r="G122">
            <v>322507</v>
          </cell>
        </row>
        <row r="165">
          <cell r="G165">
            <v>291336</v>
          </cell>
        </row>
        <row r="208">
          <cell r="G208">
            <v>277044</v>
          </cell>
        </row>
        <row r="252">
          <cell r="G252">
            <v>254696</v>
          </cell>
        </row>
        <row r="296">
          <cell r="G296">
            <v>206485</v>
          </cell>
        </row>
        <row r="340">
          <cell r="G340">
            <v>4057</v>
          </cell>
        </row>
      </sheetData>
      <sheetData sheetId="4"/>
      <sheetData sheetId="5"/>
      <sheetData sheetId="6"/>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
      <sheetName val="Apu Basicos"/>
      <sheetName val="M.O."/>
      <sheetName val="RESUMEN"/>
      <sheetName val="AULAS ESCOLARES"/>
      <sheetName val="4 AULAS ESCOLARES, BAÑOS COM   "/>
      <sheetName val="APU"/>
      <sheetName val="PTO BAÑO"/>
      <sheetName val="Costos Ind. (2)"/>
    </sheetNames>
    <sheetDataSet>
      <sheetData sheetId="0">
        <row r="4">
          <cell r="F4">
            <v>75000</v>
          </cell>
          <cell r="L4">
            <v>9375</v>
          </cell>
        </row>
        <row r="5">
          <cell r="F5">
            <v>70</v>
          </cell>
        </row>
        <row r="6">
          <cell r="F6">
            <v>96000</v>
          </cell>
        </row>
        <row r="7">
          <cell r="F7">
            <v>3500</v>
          </cell>
          <cell r="L7">
            <v>375</v>
          </cell>
        </row>
        <row r="10">
          <cell r="L10">
            <v>8750</v>
          </cell>
        </row>
        <row r="11">
          <cell r="F11">
            <v>31600</v>
          </cell>
        </row>
        <row r="20">
          <cell r="F20">
            <v>1300</v>
          </cell>
        </row>
        <row r="21">
          <cell r="F21">
            <v>19700</v>
          </cell>
        </row>
        <row r="22">
          <cell r="F22">
            <v>8000</v>
          </cell>
        </row>
        <row r="23">
          <cell r="F23">
            <v>120000</v>
          </cell>
        </row>
        <row r="24">
          <cell r="F24">
            <v>3000</v>
          </cell>
        </row>
        <row r="25">
          <cell r="F25">
            <v>3300</v>
          </cell>
        </row>
        <row r="26">
          <cell r="F26">
            <v>280000</v>
          </cell>
        </row>
        <row r="27">
          <cell r="F27">
            <v>32000</v>
          </cell>
        </row>
        <row r="28">
          <cell r="F28">
            <v>11000</v>
          </cell>
        </row>
        <row r="29">
          <cell r="F29">
            <v>28641.562740230707</v>
          </cell>
        </row>
      </sheetData>
      <sheetData sheetId="1">
        <row r="40">
          <cell r="F40">
            <v>551756</v>
          </cell>
        </row>
        <row r="74">
          <cell r="F74">
            <v>419904</v>
          </cell>
        </row>
      </sheetData>
      <sheetData sheetId="2">
        <row r="10">
          <cell r="F10">
            <v>105499.83431715703</v>
          </cell>
        </row>
        <row r="16">
          <cell r="F16">
            <v>97442.650335084225</v>
          </cell>
        </row>
        <row r="17">
          <cell r="F17">
            <v>53282.230822937083</v>
          </cell>
        </row>
        <row r="18">
          <cell r="F18">
            <v>38880.399964076561</v>
          </cell>
        </row>
      </sheetData>
      <sheetData sheetId="3"/>
      <sheetData sheetId="4"/>
      <sheetData sheetId="5"/>
      <sheetData sheetId="6">
        <row r="40">
          <cell r="F40">
            <v>1701</v>
          </cell>
        </row>
      </sheetData>
      <sheetData sheetId="7"/>
      <sheetData sheetId="8"/>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list mat"/>
      <sheetName val="concretos"/>
      <sheetName val="jornaLES"/>
      <sheetName val="admin"/>
      <sheetName val="PLANTA PUERTO"/>
      <sheetName val="LISTA DE PRECIOS"/>
    </sheetNames>
    <sheetDataSet>
      <sheetData sheetId="0" refreshError="1">
        <row r="14">
          <cell r="B14">
            <v>7700</v>
          </cell>
        </row>
        <row r="15">
          <cell r="B15">
            <v>12000</v>
          </cell>
        </row>
        <row r="52">
          <cell r="B52">
            <v>750</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SMILENIO"/>
      <sheetName val="SUAZA2"/>
      <sheetName val="ELDORADO"/>
      <sheetName val="IBAGUE"/>
      <sheetName val="STA ROSA"/>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SAN ROQUE"/>
      <sheetName val="SUAZA1"/>
      <sheetName val="YOLOMBO"/>
      <sheetName val="IBAGUElinea2001"/>
    </sheetNames>
    <sheetDataSet>
      <sheetData sheetId="0">
        <row r="4">
          <cell r="A4">
            <v>1</v>
          </cell>
          <cell r="B4">
            <v>36617</v>
          </cell>
          <cell r="C4">
            <v>605522620.125</v>
          </cell>
          <cell r="E4">
            <v>19698990</v>
          </cell>
          <cell r="F4">
            <v>625221610.125</v>
          </cell>
        </row>
        <row r="5">
          <cell r="A5">
            <v>2</v>
          </cell>
          <cell r="B5">
            <v>36647</v>
          </cell>
          <cell r="C5">
            <v>2242665168.7550001</v>
          </cell>
          <cell r="E5">
            <v>86319595</v>
          </cell>
          <cell r="F5">
            <v>2328984763.7550001</v>
          </cell>
        </row>
        <row r="6">
          <cell r="A6">
            <v>3</v>
          </cell>
          <cell r="B6">
            <v>36678</v>
          </cell>
          <cell r="C6">
            <v>2256938093</v>
          </cell>
          <cell r="E6">
            <v>110608140</v>
          </cell>
          <cell r="F6">
            <v>2367546233</v>
          </cell>
        </row>
        <row r="7">
          <cell r="A7">
            <v>4</v>
          </cell>
          <cell r="B7">
            <v>36708</v>
          </cell>
          <cell r="C7">
            <v>2204152801.6500001</v>
          </cell>
          <cell r="E7">
            <v>116910732</v>
          </cell>
          <cell r="F7">
            <v>2321063533.6500001</v>
          </cell>
        </row>
        <row r="8">
          <cell r="A8">
            <v>5</v>
          </cell>
          <cell r="B8">
            <v>36739</v>
          </cell>
          <cell r="C8">
            <v>2333386622</v>
          </cell>
          <cell r="E8">
            <v>242938609</v>
          </cell>
          <cell r="F8">
            <v>2576325231</v>
          </cell>
        </row>
        <row r="9">
          <cell r="A9">
            <v>6</v>
          </cell>
          <cell r="B9">
            <v>36770</v>
          </cell>
          <cell r="C9">
            <v>1958897787</v>
          </cell>
          <cell r="E9">
            <v>267620832</v>
          </cell>
          <cell r="F9">
            <v>2226518619</v>
          </cell>
        </row>
        <row r="10">
          <cell r="A10">
            <v>7</v>
          </cell>
          <cell r="B10">
            <v>36800</v>
          </cell>
          <cell r="C10">
            <v>1576030373</v>
          </cell>
          <cell r="E10">
            <v>248393639</v>
          </cell>
          <cell r="F10">
            <v>1824424012</v>
          </cell>
        </row>
        <row r="11">
          <cell r="A11">
            <v>8</v>
          </cell>
          <cell r="B11">
            <v>36831</v>
          </cell>
          <cell r="C11">
            <v>1506903684</v>
          </cell>
          <cell r="E11">
            <v>351123017</v>
          </cell>
          <cell r="F11">
            <v>1858026701</v>
          </cell>
        </row>
        <row r="12">
          <cell r="A12">
            <v>9</v>
          </cell>
          <cell r="B12">
            <v>36861</v>
          </cell>
          <cell r="C12">
            <v>1274100547</v>
          </cell>
          <cell r="D12">
            <v>91892234</v>
          </cell>
          <cell r="E12">
            <v>367588936</v>
          </cell>
          <cell r="F12">
            <v>1733581717</v>
          </cell>
        </row>
        <row r="13">
          <cell r="A13">
            <v>10</v>
          </cell>
          <cell r="B13">
            <v>36892</v>
          </cell>
          <cell r="C13">
            <v>753476712</v>
          </cell>
          <cell r="E13">
            <v>140832543</v>
          </cell>
          <cell r="F13">
            <v>894309255</v>
          </cell>
        </row>
        <row r="14">
          <cell r="A14">
            <v>11</v>
          </cell>
          <cell r="B14">
            <v>36923</v>
          </cell>
          <cell r="C14">
            <v>679477147</v>
          </cell>
          <cell r="E14">
            <v>140798942</v>
          </cell>
          <cell r="F14">
            <v>820276089</v>
          </cell>
        </row>
        <row r="15">
          <cell r="A15">
            <v>12</v>
          </cell>
          <cell r="B15">
            <v>36951</v>
          </cell>
          <cell r="C15">
            <v>295263020</v>
          </cell>
          <cell r="E15">
            <v>52375262</v>
          </cell>
          <cell r="F15">
            <v>347638282</v>
          </cell>
        </row>
        <row r="16">
          <cell r="A16">
            <v>13</v>
          </cell>
          <cell r="B16">
            <v>36982</v>
          </cell>
          <cell r="C16">
            <v>-1378245</v>
          </cell>
          <cell r="E16">
            <v>28456309</v>
          </cell>
          <cell r="F16">
            <v>27078064</v>
          </cell>
        </row>
      </sheetData>
      <sheetData sheetId="1">
        <row r="1">
          <cell r="A1" t="str">
            <v>ACTA No</v>
          </cell>
          <cell r="B1" t="str">
            <v>MES</v>
          </cell>
          <cell r="C1" t="str">
            <v>VALOR BASICO</v>
          </cell>
          <cell r="D1" t="str">
            <v>AJ_ PROVISIONAL</v>
          </cell>
          <cell r="E1" t="str">
            <v>AJ_ DEFINITIVO</v>
          </cell>
          <cell r="F1" t="str">
            <v>OTROS</v>
          </cell>
          <cell r="G1" t="str">
            <v xml:space="preserve">VR_ TOTAL OBRA </v>
          </cell>
          <cell r="H1" t="str">
            <v>Otra Facturación</v>
          </cell>
          <cell r="I1" t="str">
            <v xml:space="preserve">VR_ </v>
          </cell>
          <cell r="J1" t="str">
            <v>TOTAL</v>
          </cell>
        </row>
        <row r="2">
          <cell r="A2">
            <v>1</v>
          </cell>
          <cell r="B2">
            <v>36557</v>
          </cell>
          <cell r="C2">
            <v>216893340</v>
          </cell>
          <cell r="D2">
            <v>3930540.25</v>
          </cell>
          <cell r="E2">
            <v>6927673.790000001</v>
          </cell>
          <cell r="G2">
            <v>227751554.03999999</v>
          </cell>
          <cell r="H2">
            <v>114585500</v>
          </cell>
          <cell r="I2">
            <v>227751554.03999999</v>
          </cell>
          <cell r="J2">
            <v>342337054.03999996</v>
          </cell>
        </row>
        <row r="3">
          <cell r="A3">
            <v>2</v>
          </cell>
          <cell r="B3">
            <v>36586</v>
          </cell>
          <cell r="C3">
            <v>360431002</v>
          </cell>
          <cell r="D3">
            <v>10785152.890000001</v>
          </cell>
          <cell r="E3">
            <v>667231.19999999995</v>
          </cell>
          <cell r="G3">
            <v>371883386.08999997</v>
          </cell>
          <cell r="H3">
            <v>23572500</v>
          </cell>
          <cell r="I3">
            <v>599634940.13</v>
          </cell>
          <cell r="J3">
            <v>395455886.08999997</v>
          </cell>
        </row>
        <row r="4">
          <cell r="A4">
            <v>3</v>
          </cell>
          <cell r="B4">
            <v>36617</v>
          </cell>
          <cell r="C4">
            <v>618863748</v>
          </cell>
          <cell r="D4">
            <v>24425686.260000002</v>
          </cell>
          <cell r="E4">
            <v>3135381.9699999802</v>
          </cell>
          <cell r="G4">
            <v>646424816.23000002</v>
          </cell>
          <cell r="I4">
            <v>1246059756.3600001</v>
          </cell>
          <cell r="J4">
            <v>646424816.23000002</v>
          </cell>
        </row>
        <row r="5">
          <cell r="A5">
            <v>4</v>
          </cell>
          <cell r="B5">
            <v>36647</v>
          </cell>
          <cell r="C5">
            <v>1032722527.7</v>
          </cell>
          <cell r="D5">
            <v>63704151.969999999</v>
          </cell>
          <cell r="E5">
            <v>27125380.499999985</v>
          </cell>
          <cell r="G5">
            <v>1123552060.1700001</v>
          </cell>
          <cell r="H5">
            <v>10583000</v>
          </cell>
          <cell r="I5">
            <v>2369611816.5300002</v>
          </cell>
          <cell r="J5">
            <v>1134135060.1700001</v>
          </cell>
        </row>
        <row r="6">
          <cell r="A6">
            <v>5</v>
          </cell>
          <cell r="B6">
            <v>36678</v>
          </cell>
          <cell r="C6">
            <v>1024514044.8</v>
          </cell>
          <cell r="D6">
            <v>106436306.73</v>
          </cell>
          <cell r="E6">
            <v>16225153.719999969</v>
          </cell>
          <cell r="G6">
            <v>1147175505.25</v>
          </cell>
          <cell r="I6">
            <v>3516787321.7800002</v>
          </cell>
          <cell r="J6">
            <v>1147175505.25</v>
          </cell>
        </row>
        <row r="7">
          <cell r="A7">
            <v>6</v>
          </cell>
          <cell r="B7">
            <v>36708</v>
          </cell>
          <cell r="C7">
            <v>694099626</v>
          </cell>
          <cell r="D7">
            <v>94002133.900000006</v>
          </cell>
          <cell r="G7">
            <v>788101759.89999998</v>
          </cell>
          <cell r="I7">
            <v>4304889081.6800003</v>
          </cell>
          <cell r="J7">
            <v>788101759.89999998</v>
          </cell>
        </row>
        <row r="8">
          <cell r="A8">
            <v>7</v>
          </cell>
          <cell r="B8">
            <v>36739</v>
          </cell>
          <cell r="C8">
            <v>91545610.299999997</v>
          </cell>
          <cell r="D8">
            <v>25608053.570000008</v>
          </cell>
          <cell r="G8">
            <v>117153663.87</v>
          </cell>
          <cell r="I8">
            <v>4422042745.5500002</v>
          </cell>
          <cell r="J8">
            <v>117153663.87</v>
          </cell>
        </row>
        <row r="9">
          <cell r="A9">
            <v>8</v>
          </cell>
          <cell r="B9">
            <v>36770</v>
          </cell>
          <cell r="G9">
            <v>0</v>
          </cell>
          <cell r="H9">
            <v>70000000</v>
          </cell>
          <cell r="I9">
            <v>4422042745.5500002</v>
          </cell>
          <cell r="J9">
            <v>70000000</v>
          </cell>
        </row>
        <row r="10">
          <cell r="A10">
            <v>9</v>
          </cell>
          <cell r="B10">
            <v>36800</v>
          </cell>
          <cell r="G10">
            <v>0</v>
          </cell>
          <cell r="I10">
            <v>4422042745.5500002</v>
          </cell>
          <cell r="J10">
            <v>0</v>
          </cell>
        </row>
        <row r="11">
          <cell r="A11">
            <v>10</v>
          </cell>
          <cell r="B11">
            <v>36831</v>
          </cell>
          <cell r="G11">
            <v>0</v>
          </cell>
          <cell r="I11">
            <v>4422042745.5500002</v>
          </cell>
          <cell r="J11">
            <v>0</v>
          </cell>
        </row>
        <row r="12">
          <cell r="A12">
            <v>11</v>
          </cell>
          <cell r="B12">
            <v>36861</v>
          </cell>
          <cell r="C12">
            <v>1620419050.7</v>
          </cell>
          <cell r="D12">
            <v>369805488.80000001</v>
          </cell>
          <cell r="E12">
            <v>3398302.66</v>
          </cell>
          <cell r="G12">
            <v>1993622842.1600001</v>
          </cell>
          <cell r="I12">
            <v>6415665587.71</v>
          </cell>
          <cell r="J12">
            <v>1993622842.1600001</v>
          </cell>
        </row>
        <row r="13">
          <cell r="A13">
            <v>12</v>
          </cell>
          <cell r="B13">
            <v>36892</v>
          </cell>
          <cell r="C13">
            <v>728989391</v>
          </cell>
          <cell r="D13">
            <v>229235522</v>
          </cell>
          <cell r="G13">
            <v>958224913</v>
          </cell>
          <cell r="H13">
            <v>20829026</v>
          </cell>
          <cell r="I13">
            <v>7373890500.71</v>
          </cell>
          <cell r="J13">
            <v>979053939</v>
          </cell>
        </row>
      </sheetData>
      <sheetData sheetId="2">
        <row r="2">
          <cell r="A2" t="str">
            <v>ACTA No</v>
          </cell>
          <cell r="B2" t="str">
            <v>MES</v>
          </cell>
          <cell r="C2" t="str">
            <v>VALOR BASICO</v>
          </cell>
          <cell r="D2" t="str">
            <v>AJ_ PROVISIONAL</v>
          </cell>
          <cell r="E2" t="str">
            <v>AJ_ DEFINITIVO</v>
          </cell>
          <cell r="F2" t="str">
            <v>VR_ TOTAL</v>
          </cell>
          <cell r="G2" t="str">
            <v>VR_ ACUMULADO</v>
          </cell>
        </row>
        <row r="3">
          <cell r="A3">
            <v>1</v>
          </cell>
          <cell r="B3">
            <v>36192</v>
          </cell>
        </row>
        <row r="4">
          <cell r="A4">
            <v>2</v>
          </cell>
          <cell r="B4">
            <v>36220</v>
          </cell>
        </row>
        <row r="5">
          <cell r="A5">
            <v>3</v>
          </cell>
          <cell r="B5">
            <v>36251</v>
          </cell>
          <cell r="C5">
            <v>579764725</v>
          </cell>
          <cell r="F5">
            <v>579764725</v>
          </cell>
        </row>
        <row r="6">
          <cell r="A6">
            <v>4</v>
          </cell>
          <cell r="B6">
            <v>36281</v>
          </cell>
          <cell r="C6">
            <v>566116643</v>
          </cell>
          <cell r="F6">
            <v>566116643</v>
          </cell>
        </row>
        <row r="7">
          <cell r="A7">
            <v>5</v>
          </cell>
          <cell r="B7">
            <v>36312</v>
          </cell>
          <cell r="C7">
            <v>581651546</v>
          </cell>
          <cell r="F7">
            <v>581651546</v>
          </cell>
        </row>
        <row r="8">
          <cell r="A8">
            <v>6</v>
          </cell>
          <cell r="B8">
            <v>36342</v>
          </cell>
          <cell r="C8">
            <v>1619370374</v>
          </cell>
          <cell r="F8">
            <v>1619370374</v>
          </cell>
        </row>
        <row r="9">
          <cell r="A9">
            <v>7</v>
          </cell>
          <cell r="B9">
            <v>36373</v>
          </cell>
          <cell r="C9">
            <v>1532000000</v>
          </cell>
          <cell r="F9">
            <v>1532000000</v>
          </cell>
        </row>
        <row r="10">
          <cell r="A10">
            <v>8</v>
          </cell>
          <cell r="B10">
            <v>36404</v>
          </cell>
          <cell r="C10">
            <v>1171000000</v>
          </cell>
          <cell r="F10">
            <v>1171000000</v>
          </cell>
        </row>
        <row r="11">
          <cell r="A11">
            <v>9</v>
          </cell>
          <cell r="B11">
            <v>36434</v>
          </cell>
          <cell r="C11">
            <v>127000000</v>
          </cell>
          <cell r="F11">
            <v>127000000</v>
          </cell>
        </row>
        <row r="12">
          <cell r="A12">
            <v>10</v>
          </cell>
          <cell r="B12">
            <v>36465</v>
          </cell>
          <cell r="C12">
            <v>1088000000</v>
          </cell>
          <cell r="F12">
            <v>1088000000</v>
          </cell>
        </row>
        <row r="13">
          <cell r="A13">
            <v>11</v>
          </cell>
          <cell r="B13">
            <v>36495</v>
          </cell>
          <cell r="C13">
            <v>951000000</v>
          </cell>
          <cell r="F13">
            <v>951000000</v>
          </cell>
        </row>
        <row r="14">
          <cell r="A14">
            <v>12</v>
          </cell>
          <cell r="B14">
            <v>36526</v>
          </cell>
          <cell r="C14">
            <v>940000000</v>
          </cell>
          <cell r="F14">
            <v>940000000</v>
          </cell>
        </row>
        <row r="15">
          <cell r="A15">
            <v>13</v>
          </cell>
          <cell r="B15">
            <v>36557</v>
          </cell>
          <cell r="C15">
            <v>1121155609</v>
          </cell>
          <cell r="F15">
            <v>1121155609</v>
          </cell>
        </row>
      </sheetData>
      <sheetData sheetId="3">
        <row r="2">
          <cell r="A2" t="str">
            <v>ACTA No</v>
          </cell>
          <cell r="B2" t="str">
            <v>MES</v>
          </cell>
          <cell r="C2" t="str">
            <v>VALOR BASICO</v>
          </cell>
          <cell r="D2" t="str">
            <v>AJ_ PROVISIONAL</v>
          </cell>
          <cell r="E2" t="str">
            <v>AJ_ DEFINITIVO</v>
          </cell>
          <cell r="F2" t="str">
            <v>VR_ TOTAL</v>
          </cell>
          <cell r="G2" t="str">
            <v>VR_ ACUMULADO</v>
          </cell>
        </row>
        <row r="4">
          <cell r="A4">
            <v>1</v>
          </cell>
          <cell r="B4">
            <v>36373</v>
          </cell>
          <cell r="C4">
            <v>113441274</v>
          </cell>
          <cell r="D4">
            <v>0</v>
          </cell>
          <cell r="E4">
            <v>0</v>
          </cell>
          <cell r="F4">
            <v>113441274</v>
          </cell>
          <cell r="G4">
            <v>113441274</v>
          </cell>
        </row>
        <row r="5">
          <cell r="A5">
            <v>2</v>
          </cell>
          <cell r="B5">
            <v>36404</v>
          </cell>
          <cell r="C5">
            <v>200444195</v>
          </cell>
          <cell r="D5">
            <v>0</v>
          </cell>
          <cell r="E5">
            <v>0</v>
          </cell>
          <cell r="F5">
            <v>200444195</v>
          </cell>
          <cell r="G5">
            <v>313885469</v>
          </cell>
        </row>
        <row r="6">
          <cell r="A6">
            <v>3</v>
          </cell>
          <cell r="B6">
            <v>36434</v>
          </cell>
          <cell r="C6">
            <v>308871217</v>
          </cell>
          <cell r="D6">
            <v>0</v>
          </cell>
          <cell r="E6">
            <v>0</v>
          </cell>
          <cell r="F6">
            <v>308871217</v>
          </cell>
          <cell r="G6">
            <v>622756686</v>
          </cell>
        </row>
        <row r="7">
          <cell r="A7">
            <v>4</v>
          </cell>
          <cell r="B7">
            <v>36465</v>
          </cell>
          <cell r="C7">
            <v>487999018</v>
          </cell>
          <cell r="D7">
            <v>0</v>
          </cell>
          <cell r="E7">
            <v>0</v>
          </cell>
          <cell r="F7">
            <v>487999018</v>
          </cell>
          <cell r="G7">
            <v>1110755704</v>
          </cell>
        </row>
        <row r="8">
          <cell r="A8">
            <v>5</v>
          </cell>
          <cell r="B8">
            <v>36495</v>
          </cell>
          <cell r="C8">
            <v>153077002</v>
          </cell>
          <cell r="D8">
            <v>0</v>
          </cell>
          <cell r="E8">
            <v>0</v>
          </cell>
          <cell r="F8">
            <v>153077002</v>
          </cell>
          <cell r="G8">
            <v>1263832706</v>
          </cell>
        </row>
        <row r="9">
          <cell r="A9">
            <v>6</v>
          </cell>
          <cell r="B9">
            <v>36526</v>
          </cell>
          <cell r="C9">
            <v>297557707</v>
          </cell>
          <cell r="D9">
            <v>0</v>
          </cell>
          <cell r="E9">
            <v>0</v>
          </cell>
          <cell r="F9">
            <v>297557707</v>
          </cell>
          <cell r="G9">
            <v>1561390413</v>
          </cell>
        </row>
        <row r="10">
          <cell r="A10">
            <v>7</v>
          </cell>
          <cell r="B10">
            <v>36557</v>
          </cell>
          <cell r="C10">
            <v>141509952</v>
          </cell>
          <cell r="D10">
            <v>0</v>
          </cell>
          <cell r="E10">
            <v>0</v>
          </cell>
          <cell r="F10">
            <v>141509952</v>
          </cell>
          <cell r="G10">
            <v>1702900365</v>
          </cell>
        </row>
        <row r="11">
          <cell r="A11">
            <v>8</v>
          </cell>
          <cell r="B11">
            <v>36586</v>
          </cell>
          <cell r="C11">
            <v>196997004</v>
          </cell>
          <cell r="D11">
            <v>0</v>
          </cell>
          <cell r="E11">
            <v>0</v>
          </cell>
          <cell r="F11">
            <v>196997004</v>
          </cell>
          <cell r="G11">
            <v>1899897369</v>
          </cell>
        </row>
        <row r="15">
          <cell r="A15" t="str">
            <v>TOTAL</v>
          </cell>
          <cell r="C15">
            <v>1899897369</v>
          </cell>
          <cell r="F15">
            <v>1899897369</v>
          </cell>
        </row>
        <row r="17">
          <cell r="A17" t="str">
            <v>INVIAS</v>
          </cell>
        </row>
        <row r="18">
          <cell r="A18" t="str">
            <v>ACTA No</v>
          </cell>
          <cell r="B18" t="str">
            <v>MES</v>
          </cell>
          <cell r="C18" t="str">
            <v>VALOR BASICO</v>
          </cell>
          <cell r="D18" t="str">
            <v>AJ_ PROVISIONAL</v>
          </cell>
          <cell r="E18" t="str">
            <v>AJ_ DEFINITIVO</v>
          </cell>
          <cell r="F18" t="str">
            <v>VR_ TOTAL</v>
          </cell>
          <cell r="G18" t="str">
            <v>VR_ ACUMULADO</v>
          </cell>
        </row>
      </sheetData>
      <sheetData sheetId="4">
        <row r="6">
          <cell r="A6" t="str">
            <v>ACTA No</v>
          </cell>
          <cell r="B6" t="str">
            <v>MES</v>
          </cell>
          <cell r="C6" t="str">
            <v>VALOR BASICO</v>
          </cell>
          <cell r="D6" t="str">
            <v>VR RETENIDO (5% DEL BASICO)</v>
          </cell>
          <cell r="E6" t="str">
            <v>AJUSTE</v>
          </cell>
          <cell r="F6" t="str">
            <v>VR TOTAL</v>
          </cell>
          <cell r="G6" t="str">
            <v>VR_ ACUMULADO</v>
          </cell>
          <cell r="H6" t="str">
            <v>AMORT ANTICIPO</v>
          </cell>
          <cell r="I6" t="str">
            <v>SALDO DE REGISTRO</v>
          </cell>
        </row>
        <row r="7">
          <cell r="A7">
            <v>1</v>
          </cell>
          <cell r="B7">
            <v>35916</v>
          </cell>
          <cell r="C7">
            <v>0</v>
          </cell>
          <cell r="E7">
            <v>0</v>
          </cell>
          <cell r="F7">
            <v>0</v>
          </cell>
          <cell r="G7">
            <v>0</v>
          </cell>
          <cell r="H7">
            <v>0</v>
          </cell>
          <cell r="I7">
            <v>6871070601</v>
          </cell>
        </row>
        <row r="8">
          <cell r="A8">
            <v>2</v>
          </cell>
          <cell r="B8">
            <v>35947</v>
          </cell>
          <cell r="C8">
            <v>0</v>
          </cell>
          <cell r="E8">
            <v>0</v>
          </cell>
          <cell r="F8">
            <v>0</v>
          </cell>
          <cell r="G8">
            <v>0</v>
          </cell>
          <cell r="H8">
            <v>0</v>
          </cell>
          <cell r="I8">
            <v>6871070601</v>
          </cell>
        </row>
        <row r="9">
          <cell r="A9">
            <v>3</v>
          </cell>
          <cell r="B9">
            <v>35977</v>
          </cell>
          <cell r="C9">
            <v>151852520</v>
          </cell>
          <cell r="E9">
            <v>10684725</v>
          </cell>
          <cell r="F9">
            <v>162537245</v>
          </cell>
          <cell r="G9">
            <v>162537245</v>
          </cell>
          <cell r="H9">
            <v>37963130</v>
          </cell>
          <cell r="I9">
            <v>6708533356</v>
          </cell>
        </row>
        <row r="10">
          <cell r="A10">
            <v>4</v>
          </cell>
          <cell r="B10">
            <v>36009</v>
          </cell>
          <cell r="C10">
            <v>369940520</v>
          </cell>
          <cell r="E10">
            <v>26029911</v>
          </cell>
          <cell r="F10">
            <v>395970431</v>
          </cell>
          <cell r="G10">
            <v>558507676</v>
          </cell>
          <cell r="H10">
            <v>92485130</v>
          </cell>
          <cell r="I10">
            <v>6150025680</v>
          </cell>
        </row>
        <row r="11">
          <cell r="A11">
            <v>5</v>
          </cell>
          <cell r="B11">
            <v>36039</v>
          </cell>
          <cell r="C11">
            <v>432485690</v>
          </cell>
          <cell r="E11">
            <v>30430731</v>
          </cell>
          <cell r="F11">
            <v>462916421</v>
          </cell>
          <cell r="G11">
            <v>1021424097</v>
          </cell>
        </row>
        <row r="12">
          <cell r="A12">
            <v>6</v>
          </cell>
          <cell r="B12">
            <v>36069</v>
          </cell>
          <cell r="C12">
            <v>486994010</v>
          </cell>
          <cell r="E12">
            <v>34266118</v>
          </cell>
          <cell r="F12">
            <v>521260128</v>
          </cell>
          <cell r="G12">
            <v>1542684225</v>
          </cell>
        </row>
        <row r="13">
          <cell r="A13">
            <v>7</v>
          </cell>
          <cell r="B13">
            <v>36100</v>
          </cell>
          <cell r="C13">
            <v>464746690</v>
          </cell>
          <cell r="E13">
            <v>32700733</v>
          </cell>
        </row>
        <row r="14">
          <cell r="A14">
            <v>8</v>
          </cell>
          <cell r="B14">
            <v>36130</v>
          </cell>
          <cell r="C14">
            <v>378571030</v>
          </cell>
          <cell r="E14">
            <v>26637206</v>
          </cell>
        </row>
        <row r="15">
          <cell r="A15">
            <v>9</v>
          </cell>
          <cell r="B15">
            <v>36161</v>
          </cell>
          <cell r="C15">
            <v>685547150</v>
          </cell>
          <cell r="E15">
            <v>48236610</v>
          </cell>
        </row>
        <row r="16">
          <cell r="A16">
            <v>10</v>
          </cell>
          <cell r="B16">
            <v>36192</v>
          </cell>
          <cell r="C16">
            <v>690089000</v>
          </cell>
          <cell r="E16">
            <v>48556391</v>
          </cell>
        </row>
        <row r="17">
          <cell r="A17">
            <v>11</v>
          </cell>
          <cell r="B17">
            <v>36220</v>
          </cell>
          <cell r="C17">
            <v>904783770</v>
          </cell>
          <cell r="E17">
            <v>63662848</v>
          </cell>
        </row>
        <row r="18">
          <cell r="A18">
            <v>12</v>
          </cell>
          <cell r="B18">
            <v>36251</v>
          </cell>
          <cell r="C18">
            <v>732753290</v>
          </cell>
          <cell r="E18">
            <v>51558353</v>
          </cell>
        </row>
        <row r="19">
          <cell r="A19">
            <v>13</v>
          </cell>
          <cell r="B19">
            <v>36281</v>
          </cell>
          <cell r="C19">
            <v>869875720</v>
          </cell>
          <cell r="E19">
            <v>61206633</v>
          </cell>
        </row>
        <row r="20">
          <cell r="A20">
            <v>14</v>
          </cell>
          <cell r="B20">
            <v>36312</v>
          </cell>
          <cell r="C20">
            <v>795649850</v>
          </cell>
          <cell r="E20">
            <v>99167804</v>
          </cell>
        </row>
        <row r="21">
          <cell r="A21">
            <v>15</v>
          </cell>
          <cell r="B21">
            <v>36342</v>
          </cell>
          <cell r="C21">
            <v>494110090</v>
          </cell>
          <cell r="E21">
            <v>61584637</v>
          </cell>
        </row>
        <row r="22">
          <cell r="A22">
            <v>16</v>
          </cell>
          <cell r="B22">
            <v>36373</v>
          </cell>
          <cell r="C22">
            <v>181945850</v>
          </cell>
          <cell r="E22">
            <v>22677273</v>
          </cell>
        </row>
        <row r="23">
          <cell r="D23" t="str">
            <v xml:space="preserve">reclamaciones </v>
          </cell>
          <cell r="E23">
            <v>420959293</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actividad"/>
      <sheetName val="aCant"/>
      <sheetName val="retropliegos"/>
      <sheetName val="orden"/>
      <sheetName val="precmatuni"/>
      <sheetName val="Prest"/>
      <sheetName val="dMO no calificada"/>
      <sheetName val="dCuadrilla"/>
      <sheetName val="cAnalisisbas"/>
      <sheetName val="cAnalisis"/>
      <sheetName val="precmatuni "/>
      <sheetName val="AUI"/>
      <sheetName val="cPresup"/>
      <sheetName val="rCuadrillas"/>
      <sheetName val="PPTO"/>
      <sheetName val="bEDT"/>
      <sheetName val="bCantDurRen"/>
      <sheetName val="btiempo"/>
      <sheetName val="bmatrizacti"/>
      <sheetName val="dganttpersonal"/>
      <sheetName val="distrib1"/>
      <sheetName val="distrib1 (2)"/>
      <sheetName val="distrib1 (3)"/>
      <sheetName val="distrib1 (4)"/>
      <sheetName val="distrib1 (5)"/>
      <sheetName val="histograma"/>
      <sheetName val="dganttequipos"/>
      <sheetName val="efondoscerc"/>
      <sheetName val="efondoslejano"/>
      <sheetName val="efondosnivelado"/>
      <sheetName val="ecurvaScosto"/>
      <sheetName val="bPertTiempo"/>
      <sheetName val="bCPM"/>
      <sheetName val="bMatSec"/>
      <sheetName val="bGanntPersonal"/>
      <sheetName val="bPertCosto"/>
      <sheetName val="bFlujoFonLejano"/>
      <sheetName val="bFlujoFonNivelado"/>
      <sheetName val="ecurvaScosto "/>
      <sheetName val="aUnitb"/>
      <sheetName val="zprocedimiento"/>
      <sheetName val="Materiales"/>
    </sheetNames>
    <sheetDataSet>
      <sheetData sheetId="0">
        <row r="3">
          <cell r="A3">
            <v>0</v>
          </cell>
          <cell r="B3">
            <v>1.1000000000000001</v>
          </cell>
        </row>
        <row r="4">
          <cell r="A4">
            <v>0</v>
          </cell>
          <cell r="B4">
            <v>1.2</v>
          </cell>
        </row>
        <row r="5">
          <cell r="A5">
            <v>0</v>
          </cell>
          <cell r="B5">
            <v>1.3</v>
          </cell>
        </row>
        <row r="6">
          <cell r="A6">
            <v>0</v>
          </cell>
          <cell r="B6">
            <v>1.4</v>
          </cell>
        </row>
        <row r="7">
          <cell r="A7">
            <v>0</v>
          </cell>
          <cell r="B7">
            <v>1.5</v>
          </cell>
        </row>
        <row r="8">
          <cell r="A8">
            <v>0</v>
          </cell>
          <cell r="B8">
            <v>1.6</v>
          </cell>
        </row>
        <row r="9">
          <cell r="A9">
            <v>0</v>
          </cell>
          <cell r="B9">
            <v>2.1</v>
          </cell>
        </row>
        <row r="10">
          <cell r="A10">
            <v>0</v>
          </cell>
          <cell r="B10">
            <v>2.2000000000000002</v>
          </cell>
        </row>
        <row r="11">
          <cell r="A11">
            <v>0</v>
          </cell>
          <cell r="B11">
            <v>2.2999999999999998</v>
          </cell>
        </row>
        <row r="12">
          <cell r="A12">
            <v>0</v>
          </cell>
          <cell r="B12">
            <v>2.4</v>
          </cell>
        </row>
        <row r="13">
          <cell r="A13">
            <v>0</v>
          </cell>
          <cell r="B13">
            <v>2.5</v>
          </cell>
        </row>
        <row r="14">
          <cell r="A14">
            <v>0</v>
          </cell>
          <cell r="B14">
            <v>2.6</v>
          </cell>
        </row>
        <row r="15">
          <cell r="A15">
            <v>0</v>
          </cell>
          <cell r="B15">
            <v>2.7</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2">
          <cell r="B2" t="str">
            <v>PRIMERA ETAPA DE LA CONSTRUCCION DEL PARQUE ELAINE MARTINEZ PACHECO DEL MUNICIPIO DE MARIA LA BAJA</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D"/>
      <sheetName val="CARRETERAS"/>
      <sheetName val="GENERALIDADES "/>
    </sheetNames>
    <sheetDataSet>
      <sheetData sheetId="0" refreshError="1"/>
      <sheetData sheetId="1" refreshError="1"/>
      <sheetData sheetId="2"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row r="49">
          <cell r="S49" t="str">
            <v xml:space="preserve">El alto contenido de asfalto obtenido fue causado por un incremento en la temperatura de los tanques de almacenamiento (de 120º a132º) lo cual causo que aumentara el caudal de asfalto impulsado por la bomba el impase se detecto y supero a tiempo </v>
          </cell>
        </row>
        <row r="221">
          <cell r="S221">
            <v>77.811111111111117</v>
          </cell>
        </row>
        <row r="222">
          <cell r="S222">
            <v>80.575757575757592</v>
          </cell>
        </row>
        <row r="223">
          <cell r="S223">
            <v>76.205009451795846</v>
          </cell>
        </row>
        <row r="260">
          <cell r="S260" t="str">
            <v xml:space="preserve">Volumen  produccion acumulado del dia  40 m Volumen acumulado total 16866         . </v>
          </cell>
        </row>
        <row r="261">
          <cell r="S261" t="str">
            <v xml:space="preserve">Volumen  produccion acumulada del dia  105 m Volumen acumulado total 16971         . </v>
          </cell>
        </row>
        <row r="262">
          <cell r="S262" t="str">
            <v xml:space="preserve">Volumen  produccion acumulada del dia  220 m Volumen acumulado total 17186         . </v>
          </cell>
        </row>
        <row r="263">
          <cell r="S263" t="str">
            <v xml:space="preserve">Volumen  produccion acumulada del dia  358 m Volumen acumulado total 17224         . </v>
          </cell>
        </row>
        <row r="264">
          <cell r="S264" t="str">
            <v>Volumen  produccion acumulada del dia  100 m Volumen acumulado total 17324.</v>
          </cell>
        </row>
        <row r="265">
          <cell r="S265" t="str">
            <v>Volumen  produccion acumulada del dia  220 m Volumen acumulado total 17444.</v>
          </cell>
        </row>
        <row r="266">
          <cell r="S266" t="str">
            <v>Volumen  produccion acumulada del dia  423 m Volumen acumulado total 17647.</v>
          </cell>
        </row>
        <row r="267">
          <cell r="S267" t="str">
            <v>Volumen  produccion acumulada del dia  90 m Volumen acumulado total 17737.</v>
          </cell>
        </row>
        <row r="268">
          <cell r="S268" t="str">
            <v>Volumen  produccion acumulada del dia  190 m Volumen acumulado total 17837.</v>
          </cell>
        </row>
        <row r="269">
          <cell r="S269" t="str">
            <v>Volumen  produccion acumulada del dia  299 m Volumen acumulado total 17946.</v>
          </cell>
        </row>
        <row r="270">
          <cell r="S270" t="str">
            <v>Volumen  produccion acumulada del dia  60 m Volumen acumulado total 18006.</v>
          </cell>
        </row>
        <row r="271">
          <cell r="S271" t="str">
            <v>Volumen  produccion acumulada del dia  130 m Volumen acumulado total 18076.</v>
          </cell>
        </row>
        <row r="272">
          <cell r="S272" t="str">
            <v>Volumen  produccion acumulada del dia  260 m Volumen acumulado total 18206.</v>
          </cell>
        </row>
        <row r="273">
          <cell r="S273" t="str">
            <v>Volumen  produccion acumulada del dia  260 m Volumen acumulado total 18206.</v>
          </cell>
        </row>
        <row r="274">
          <cell r="S274" t="str">
            <v>Volumen  produccion acumulada del dia  260 m Volumen acumulado total 18206.</v>
          </cell>
        </row>
        <row r="275">
          <cell r="S275" t="str">
            <v>Volumen  produccion acumulada del dia  120 m Volumen acumulado total 18326.</v>
          </cell>
        </row>
        <row r="276">
          <cell r="S276" t="str">
            <v>Volumen  produccion acumulada del dia  250 m Volumen acumulado total 18456.</v>
          </cell>
        </row>
        <row r="277">
          <cell r="S277" t="str">
            <v>Volumen  produccion acumulada del dia  455 m Volumen acumulado total 18661.</v>
          </cell>
        </row>
        <row r="278">
          <cell r="S278" t="str">
            <v>Volumen  produccion acumulada del dia  455 m Volumen acumulado total 18661.</v>
          </cell>
        </row>
        <row r="279">
          <cell r="S279" t="str">
            <v>Volumen  produccion acumulada del dia  455 m Volumen acumulado total 18661.</v>
          </cell>
        </row>
        <row r="280">
          <cell r="S280" t="str">
            <v>Volumen  produccion acumulada del dia  455 m Volumen acumulado total 18661.</v>
          </cell>
        </row>
        <row r="281">
          <cell r="S281" t="str">
            <v>Volumen  produccion acumulada del dia  80 m Volumen acumulado total 18741.</v>
          </cell>
        </row>
        <row r="282">
          <cell r="S282" t="str">
            <v>Volumen  produccion acumulada del dia 190 m Volumen acumulado total 18851.</v>
          </cell>
        </row>
        <row r="283">
          <cell r="S283" t="str">
            <v>Volumen  produccion acumulada del dia 320 m Volumen acumulado total 18974.</v>
          </cell>
        </row>
        <row r="284">
          <cell r="S284" t="str">
            <v>Volumen  produccion acumulada del dia 633 m Volumen acumulado total 19294.</v>
          </cell>
        </row>
        <row r="285">
          <cell r="S285" t="str">
            <v>Volumen  produccion acumulada del dia 633 m Volumen acumulado total 19294.</v>
          </cell>
        </row>
        <row r="286">
          <cell r="S286" t="str">
            <v>Volumen  produccion acumulada del dia 633 m Volumen acumulado total 19294.</v>
          </cell>
        </row>
        <row r="287">
          <cell r="S287" t="str">
            <v>Volumen  produccion acumulada del dia 633 m Volumen acumulado total 19294.</v>
          </cell>
        </row>
        <row r="288">
          <cell r="S288" t="str">
            <v>Volumen  produccion acumulada del dia 80 m Volumen acumulado total 19374.</v>
          </cell>
        </row>
        <row r="289">
          <cell r="S289" t="str">
            <v>Volumen  produccion acumulada del dia 150 m Volumen acumulado total 19444.</v>
          </cell>
        </row>
        <row r="290">
          <cell r="S290" t="str">
            <v>Volumen  produccion acumulada del dia 220 m Volumen acumulado total 19514.</v>
          </cell>
        </row>
        <row r="291">
          <cell r="S291" t="str">
            <v>Volumen  produccion acumulada del dia 293 m Volumen acumulado total 19587.</v>
          </cell>
        </row>
        <row r="292">
          <cell r="S292" t="str">
            <v>Volumen  produccion acumulada del dia 293 m Volumen acumulado total 19587.</v>
          </cell>
        </row>
        <row r="293">
          <cell r="S293" t="str">
            <v>Volumen  produccion acumulada del dia 80 m Volumen acumulado total 19667.</v>
          </cell>
        </row>
        <row r="294">
          <cell r="S294" t="str">
            <v>Volumen  produccion acumulada del dia 130 m Volumen acumulado total 19717.</v>
          </cell>
        </row>
        <row r="295">
          <cell r="S295" t="str">
            <v>Volumen  produccion acumulada del dia 200 m Volumen acumulado total 19787.</v>
          </cell>
        </row>
        <row r="296">
          <cell r="S296" t="str">
            <v>Volumen  produccion acumulada del dia 380 m Volumen acumulado total 19967.</v>
          </cell>
        </row>
        <row r="297">
          <cell r="S297" t="str">
            <v>Volumen  produccion acumulada del dia 380 m Volumen acumulado total 19967.</v>
          </cell>
        </row>
        <row r="298">
          <cell r="S298" t="str">
            <v>Volumen  produccion acumulada del dia 380 m Volumen acumulado total 19967.</v>
          </cell>
        </row>
        <row r="299">
          <cell r="S299" t="str">
            <v>Volumen  produccion acumulada del dia 380 m Volumen acumulado total 19967.</v>
          </cell>
        </row>
        <row r="300">
          <cell r="S300" t="str">
            <v>Volumen  produccion acumulada del dia 438 m Volumen acumulado total 20405.</v>
          </cell>
        </row>
        <row r="301">
          <cell r="S301" t="str">
            <v>Volumen  produccion acumulada del dia 438 m Volumen acumulado total 20405.</v>
          </cell>
        </row>
        <row r="302">
          <cell r="S302" t="str">
            <v>Volumen  produccion acumulada del dia 438 m Volumen acumulado total 20405.</v>
          </cell>
        </row>
        <row r="303">
          <cell r="S303" t="str">
            <v>Volumen  produccion acumulada del dia 438 m Volumen acumulado total 20405.</v>
          </cell>
        </row>
        <row r="304">
          <cell r="S304" t="str">
            <v>Volumen  produccion acumulada del dia 438 m Volumen acumulado total 20405.</v>
          </cell>
        </row>
        <row r="305">
          <cell r="S305" t="str">
            <v>Volumen  produccion acumulada del dia 492 m Volumen acumulado total 20897.</v>
          </cell>
        </row>
        <row r="306">
          <cell r="S306" t="str">
            <v>Volumen  produccion acumulada del dia 492 m Volumen acumulado total 20897.</v>
          </cell>
        </row>
        <row r="307">
          <cell r="S307" t="str">
            <v>Volumen  produccion acumulada del dia 492 m Volumen acumulado total 20897.</v>
          </cell>
        </row>
        <row r="308">
          <cell r="S308" t="str">
            <v>Volumen  produccion acumulada del dia 492 m Volumen acumulado total 20897.</v>
          </cell>
        </row>
        <row r="309">
          <cell r="S309" t="str">
            <v>Volumen  produccion acumulada del dia 492 m Volumen acumulado total 20897.</v>
          </cell>
        </row>
        <row r="310">
          <cell r="S310" t="str">
            <v>Volumen  produccion acumulada del dia 492 m Volumen acumulado total 20897.</v>
          </cell>
        </row>
        <row r="311">
          <cell r="S311" t="str">
            <v>Volumen  produccion acumulada del dia 492 m Volumen acumulado total 20897.</v>
          </cell>
        </row>
        <row r="312">
          <cell r="S312" t="str">
            <v>Volumen  produccion acumulada del dia 220 m Volumen acumulado total 21117.</v>
          </cell>
        </row>
        <row r="313">
          <cell r="S313" t="str">
            <v>Volumen  produccion acumulada del dia 220 m Volumen acumulado total 21117.</v>
          </cell>
        </row>
        <row r="314">
          <cell r="S314" t="str">
            <v>Volumen  produccion acumulada del dia 220 m Volumen acumulado total 21117.</v>
          </cell>
        </row>
        <row r="315">
          <cell r="S315" t="str">
            <v>Volumen  produccion acumulada del dia 220 m Volumen acumulado total 21117.</v>
          </cell>
        </row>
        <row r="316">
          <cell r="S316" t="str">
            <v>Volumen  produccion acumulada del dia 220 m Volumen acumulado total 21117.</v>
          </cell>
        </row>
        <row r="317">
          <cell r="S317" t="str">
            <v>Volumen  mezcla producida en el  dia 164 m Volumen acumulado total 21281.</v>
          </cell>
        </row>
        <row r="318">
          <cell r="S318" t="str">
            <v>Volumen  mezcla producida en el  dia 164 m Volumen acumulado total 21281.</v>
          </cell>
        </row>
        <row r="319">
          <cell r="S319" t="str">
            <v>Volumen  mezcla producida en el  dia 164 m Volumen acumulado total 21281.</v>
          </cell>
        </row>
        <row r="320">
          <cell r="S320" t="str">
            <v>Volumen  mezcla producida en el  dia 164 m Volumen acumulado total 21281.</v>
          </cell>
        </row>
        <row r="321">
          <cell r="S321" t="str">
            <v>Volumen  mezcla producida en el  dia 164 m Volumen acumulado total 21281.</v>
          </cell>
        </row>
        <row r="322">
          <cell r="S322" t="str">
            <v>Volumen  mezcla producida en el  dia 417 m Volumen acumulado total 21698.</v>
          </cell>
        </row>
        <row r="323">
          <cell r="S323" t="str">
            <v>Volumen  mezcla producida en el  dia 417 m Volumen acumulado total 21698.</v>
          </cell>
        </row>
        <row r="324">
          <cell r="S324" t="str">
            <v>Volumen  mezcla producida en el  dia 206 m Volumen acumulado total 21904.</v>
          </cell>
        </row>
        <row r="325">
          <cell r="S325" t="str">
            <v>Volumen  mezcla producida en el  dia 178 m Volumen acumulado total 22082.</v>
          </cell>
        </row>
        <row r="326">
          <cell r="S326" t="str">
            <v>Volumen  mezcla producida en el  dia 125 m Volumen acumulado total 22207.</v>
          </cell>
        </row>
        <row r="327">
          <cell r="S327" t="str">
            <v>Volumen  mezcla producida en el  dia 285 m Volumen acumulado total 22492.</v>
          </cell>
        </row>
        <row r="328">
          <cell r="S328" t="str">
            <v>Volumen mezcla producida en el  dia 425 m Volumen acumulado total 22917.</v>
          </cell>
        </row>
        <row r="329">
          <cell r="S329" t="str">
            <v>Volumen mezcla producida en el  dia 425 m Volumen acumulado total 22917.</v>
          </cell>
        </row>
        <row r="330">
          <cell r="S330" t="str">
            <v>Volumen mezcla producida en el  dia 425 m Volumen acumulado total 22917.</v>
          </cell>
        </row>
        <row r="331">
          <cell r="S331" t="str">
            <v>Volumen mezcla producida en el  dia 425 m Volumen acumulado total 22917.</v>
          </cell>
        </row>
        <row r="332">
          <cell r="S332" t="str">
            <v>Volumen mezcla producida en el  dia 64 m Volumen acumulado total 22981.</v>
          </cell>
        </row>
        <row r="333">
          <cell r="S333" t="str">
            <v>Volumen mezcla producida en el  dia 398 m Volumen acumulado total 23379.</v>
          </cell>
        </row>
        <row r="334">
          <cell r="S334" t="str">
            <v>Volumen mezcla producida en el  dia 398 m Volumen acumulado total 23379.</v>
          </cell>
        </row>
        <row r="335">
          <cell r="S335" t="str">
            <v>Volumen mezcla producida en el  dia 219 m Volumen acumulado total 23598.</v>
          </cell>
        </row>
        <row r="336">
          <cell r="S336" t="str">
            <v>Volumen mezcla producida en el  dia 219 m Volumen acumulado total 23598.</v>
          </cell>
        </row>
        <row r="337">
          <cell r="S337" t="str">
            <v>Volumen mezcla producida en el  dia 545 m Volumen acumulado total 24143.</v>
          </cell>
        </row>
        <row r="338">
          <cell r="S338" t="str">
            <v>Volumen mezcla producida en el  dia 545 m Volumen acumulado total 24143.</v>
          </cell>
        </row>
        <row r="339">
          <cell r="S339" t="str">
            <v>Volumen mezcla producida en el  dia 545 m Volumen acumulado total 24143.</v>
          </cell>
        </row>
        <row r="340">
          <cell r="S340" t="str">
            <v>Volumen mezcla producida en el  dia 235 m Volumen acumulado total 24378.</v>
          </cell>
        </row>
        <row r="341">
          <cell r="S341" t="str">
            <v>Volumen mezcla producida en el  dia 235 m Volumen acumulado total 24378.</v>
          </cell>
        </row>
        <row r="342">
          <cell r="S342" t="str">
            <v>Volumen mezcla producida en el  dia 68 m Volumen acumulado total 24446.</v>
          </cell>
        </row>
        <row r="343">
          <cell r="S343" t="str">
            <v>Volumen mezcla producida en el  dia 68 m Volumen acumulado total 24446.</v>
          </cell>
        </row>
        <row r="344">
          <cell r="S344" t="str">
            <v>Volumen mezcla producida en el  dia 126 m Volumen acumulado total 24572.</v>
          </cell>
        </row>
        <row r="345">
          <cell r="S345" t="str">
            <v>Volumen mezcla producida en el  dia 126 m Volumen acumulado total 24572.</v>
          </cell>
        </row>
        <row r="346">
          <cell r="S346" t="str">
            <v>Volumen mezcla producida en el  dia 359 m Volumen acumulado total 24931.</v>
          </cell>
        </row>
        <row r="347">
          <cell r="S347" t="str">
            <v>Volumen mezcla producida en el  dia 359 m Volumen acumulado total 24931.</v>
          </cell>
        </row>
        <row r="348">
          <cell r="S348" t="str">
            <v>Volumen mezcla producida en el  dia 359 m Volumen acumulado total 24931.</v>
          </cell>
        </row>
        <row r="349">
          <cell r="S349" t="str">
            <v>Volumen mezcla producida en el  dia 491 m Volumen acumulado total 25422.</v>
          </cell>
        </row>
        <row r="350">
          <cell r="S350" t="str">
            <v>Volumen mezcla producida en el  dia 491 m Volumen acumulado total 25422.</v>
          </cell>
        </row>
        <row r="351">
          <cell r="S351" t="str">
            <v>Volumen mezcla producida en el  dia 502 m Volumen acumulado total 25924.</v>
          </cell>
        </row>
        <row r="352">
          <cell r="S352" t="str">
            <v>Volumen mezcla producida en el  dia 502 m Volumen acumulado total 25924.</v>
          </cell>
        </row>
        <row r="353">
          <cell r="S353" t="str">
            <v>Volumen mezcla producida en el  dia 502 m Volumen acumulado total 25924.</v>
          </cell>
        </row>
        <row r="354">
          <cell r="S354" t="str">
            <v>Volumen mezcla producida en el  dia 502 m Volumen acumulado total 25924.</v>
          </cell>
        </row>
        <row r="355">
          <cell r="S355" t="str">
            <v>Volumen mezcla producida en el  dia 331 m Volumen acumulado total 26255.</v>
          </cell>
        </row>
        <row r="356">
          <cell r="S356" t="str">
            <v>Volumen mezcla producida en el  dia 331 m Volumen acumulado total 26255.</v>
          </cell>
        </row>
        <row r="357">
          <cell r="S357" t="str">
            <v>Volumen mezcla producida en el  dia 331 m Volumen acumulado total 26255.</v>
          </cell>
        </row>
        <row r="359">
          <cell r="S359" t="str">
            <v>Volumen mezcla producida en el  dia 127 m Volumen acumulado total 26382.</v>
          </cell>
        </row>
        <row r="360">
          <cell r="S360" t="str">
            <v>Volumen mezcla producida en el  dia 127 m Volumen acumulado total 26382.</v>
          </cell>
        </row>
        <row r="361">
          <cell r="S361" t="str">
            <v>Volumen mezcla producida en el  dia 346 m Volumen acumulado total 26728.</v>
          </cell>
        </row>
        <row r="362">
          <cell r="S362" t="str">
            <v>Volumen mezcla producida en el  dia 346 m Volumen acumulado total 26728.</v>
          </cell>
        </row>
        <row r="363">
          <cell r="S363" t="str">
            <v>Volumen mezcla producida en el  dia 346 m Volumen acumulado total 26728.</v>
          </cell>
        </row>
        <row r="364">
          <cell r="S364" t="str">
            <v>Volumen mezcla producida en el  dia 435 m Volumen acumulado total 27163.</v>
          </cell>
        </row>
        <row r="365">
          <cell r="S365" t="str">
            <v>Volumen mezcla producida en el  dia 435 m Volumen acumulado total 27163.</v>
          </cell>
        </row>
        <row r="366">
          <cell r="S366" t="str">
            <v>Volumen mezcla producida en el  dia 435 m Volumen acumulado total 27163.</v>
          </cell>
        </row>
        <row r="367">
          <cell r="S367" t="str">
            <v>Volumen mezcla producida en el  dia 352 m Volumen acumulado total 27515.</v>
          </cell>
        </row>
        <row r="368">
          <cell r="S368" t="str">
            <v>Volumen mezcla producida en el  dia 352 m Volumen acumulado total 27515.</v>
          </cell>
        </row>
        <row r="369">
          <cell r="S369" t="str">
            <v>Volumen mezcla producida en el  dia 352 m Volumen acumulado total 27515.</v>
          </cell>
        </row>
        <row r="370">
          <cell r="S370" t="str">
            <v>Volumen mezcla producida en el  dia 252 m Volumen acumulado total 27767.</v>
          </cell>
        </row>
        <row r="371">
          <cell r="S371" t="str">
            <v>Volumen mezcla producida en el  dia 252 m Volumen acumulado total 27767.</v>
          </cell>
        </row>
        <row r="372">
          <cell r="S372" t="str">
            <v>Volumen mezcla producida en el  dia 252 m Volumen acumulado total 27767.</v>
          </cell>
        </row>
        <row r="373">
          <cell r="S373" t="str">
            <v>Volumen mezcla producida en el  dia 238 m Volumen acumulado total 28005.</v>
          </cell>
        </row>
        <row r="374">
          <cell r="S374" t="str">
            <v>Volumen mezcla producida en el  dia 238 m Volumen acumulado total 28005.</v>
          </cell>
        </row>
        <row r="375">
          <cell r="S375" t="str">
            <v>Volumen mezcla producida en el  dia 238 m Volumen acumulado total 28005.</v>
          </cell>
        </row>
        <row r="376">
          <cell r="S376" t="str">
            <v>Volumen mezcla producida en el  dia 346 m Volumen acumulado total 28351.</v>
          </cell>
        </row>
        <row r="377">
          <cell r="S377" t="str">
            <v>Volumen mezcla producida en el  dia 346 m Volumen acumulado total 28351.</v>
          </cell>
        </row>
        <row r="378">
          <cell r="S378" t="str">
            <v>Volumen mezcla producida en el  dia 346 m Volumen acumulado total 28351.</v>
          </cell>
        </row>
        <row r="379">
          <cell r="S379" t="str">
            <v>Volumen mezcla producida en el  dia 369 m Volumen acumulado total 28720.</v>
          </cell>
        </row>
        <row r="380">
          <cell r="S380" t="str">
            <v>Volumen mezcla producida en el  dia 369 m Volumen acumulado total 28720.</v>
          </cell>
        </row>
        <row r="381">
          <cell r="S381" t="str">
            <v>Volumen mezcla producida en el  dia 369 m Volumen acumulado total 28720.</v>
          </cell>
        </row>
        <row r="382">
          <cell r="S382" t="str">
            <v>Volumen mezcla producida en el  dia 369 m Volumen acumulado total 28720.</v>
          </cell>
        </row>
        <row r="383">
          <cell r="S383" t="str">
            <v>Volumen mezcla producida en el  dia 369 m Volumen acumulado total 28720.</v>
          </cell>
        </row>
        <row r="384">
          <cell r="S384" t="str">
            <v>Volumen mezcla producida en el  dia 97 m Volumen acumulado total 28817.</v>
          </cell>
        </row>
        <row r="385">
          <cell r="S385" t="str">
            <v>Volumen mezcla producida en el  dia 495 m Volumen acumulado total 29312.</v>
          </cell>
        </row>
        <row r="386">
          <cell r="S386" t="str">
            <v>Volumen mezcla producida en el  dia 495 m Volumen acumulado total 29312.</v>
          </cell>
        </row>
        <row r="387">
          <cell r="S387" t="str">
            <v>Volumen mezcla producida en el  dia 495 m Volumen acumulado total 29312.</v>
          </cell>
        </row>
        <row r="388">
          <cell r="S388" t="str">
            <v>Volumen mezcla producida en el  dia 495 m Volumen acumulado total 29312.</v>
          </cell>
        </row>
        <row r="389">
          <cell r="S389" t="str">
            <v>Volumen mezcla producida en el  dia 495 m Volumen acumulado total 29312.</v>
          </cell>
        </row>
        <row r="390">
          <cell r="S390" t="str">
            <v>Volumen mezcla producida en el  dia 495 m Volumen acumulado total 29312.</v>
          </cell>
        </row>
        <row r="391">
          <cell r="S391" t="str">
            <v>Volumen mezcla producida en el  dia 595 m Volumen acumulado total 29907.</v>
          </cell>
        </row>
        <row r="392">
          <cell r="S392" t="str">
            <v>Volumen mezcla producida en el  dia 595 m Volumen acumulado total 29907.</v>
          </cell>
        </row>
        <row r="393">
          <cell r="S393" t="str">
            <v>Volumen mezcla producida en el  dia 595 m Volumen acumulado total 29907.</v>
          </cell>
        </row>
        <row r="394">
          <cell r="S394" t="str">
            <v>Volumen mezcla producida en el  dia 595 m Volumen acumulado total 29907.</v>
          </cell>
        </row>
        <row r="395">
          <cell r="S395" t="str">
            <v>Volumen mezcla producida en el  dia 595 m Volumen acumulado total 29907.</v>
          </cell>
        </row>
        <row r="396">
          <cell r="S396" t="str">
            <v>Volumen mezcla producida en el  dia 595 m Volumen acumulado total 29907.</v>
          </cell>
        </row>
        <row r="397">
          <cell r="S397" t="str">
            <v>Volumen mezcla producida en el  dia 595 m Volumen acumulado total 29907.</v>
          </cell>
        </row>
        <row r="398">
          <cell r="S398" t="str">
            <v>Volumen mezcla producida en el  dia 253 m Volumen acumulado total 30160.</v>
          </cell>
        </row>
        <row r="399">
          <cell r="S399" t="str">
            <v>Volumen mezcla producida en el  dia 253 m Volumen acumulado total 30160.</v>
          </cell>
        </row>
        <row r="400">
          <cell r="S400" t="str">
            <v>Volumen mezcla producida en el  dia 253 m Volumen acumulado total 30160.</v>
          </cell>
        </row>
        <row r="401">
          <cell r="S401" t="str">
            <v>Volumen mezcla producida en el  dia 253 m Volumen acumulado total 30160.</v>
          </cell>
        </row>
        <row r="402">
          <cell r="S402" t="str">
            <v>Volumen mezcla producida en el  dia 185 m Volumen acumulado total 30160.</v>
          </cell>
        </row>
        <row r="403">
          <cell r="S403" t="str">
            <v>Volumen mezcla producida en el  dia 185 m Volumen acumulado total 30345.</v>
          </cell>
        </row>
        <row r="404">
          <cell r="S404" t="str">
            <v>Volumen mezcla producida en el  dia 185 m Volumen acumulado total 30345.</v>
          </cell>
        </row>
        <row r="405">
          <cell r="S405" t="str">
            <v xml:space="preserve">El alto contenido de asfalto obtenido fue causado por un incremento en la temperatura de los tanques de almacenamiento (de 120º a132º) lo cual causo que aumentara el caudal de asfalto impulsado por la bomba el impase se detecto y supero a tiempo </v>
          </cell>
        </row>
        <row r="406">
          <cell r="S406" t="str">
            <v>Volumen mezcla producida en el  dia 213 m Volumen acumulado total 30577.</v>
          </cell>
        </row>
        <row r="407">
          <cell r="S407" t="str">
            <v>Volumen mezcla producida en el  dia 213 m Volumen acumulado total 30577.</v>
          </cell>
        </row>
        <row r="408">
          <cell r="S408" t="str">
            <v>Volumen mezcla producida en el  dia 134 m Volumen acumulado total 30711.</v>
          </cell>
        </row>
        <row r="409">
          <cell r="S409" t="str">
            <v>Volumen mezcla producida en el  dia 134 m Volumen acumulado total 30711.</v>
          </cell>
        </row>
        <row r="410">
          <cell r="S410" t="str">
            <v>Volumen mezcla producida en el  dia 205 m Volumen acumulado total 30916.</v>
          </cell>
        </row>
        <row r="411">
          <cell r="S411" t="str">
            <v>Volumen mezcla producida en el  dia 205 m Volumen acumulado total 30916.</v>
          </cell>
        </row>
        <row r="412">
          <cell r="S412" t="str">
            <v>Volumen mezcla producida en el  dia 113 m Volumen acumulado total 31029.</v>
          </cell>
        </row>
        <row r="413">
          <cell r="S413" t="str">
            <v>Volumen mezcla producida en el  dia 274 m Volumen acumulado total 31303.</v>
          </cell>
        </row>
        <row r="414">
          <cell r="S414" t="str">
            <v>Volumen mezcla producida en el  dia 274 m Volumen acumulado total 31303.</v>
          </cell>
        </row>
        <row r="415">
          <cell r="S415" t="str">
            <v>Volumen mezcla producida en el  dia 274 m Volumen acumulado total 31303.</v>
          </cell>
        </row>
        <row r="416">
          <cell r="S416" t="str">
            <v>Volumen mezcla producida en el  dia 347 m Volumen acumulado total 31650.</v>
          </cell>
        </row>
        <row r="417">
          <cell r="S417" t="str">
            <v>Volumen mezcla producida en el  dia 347 m Volumen acumulado total 31650.</v>
          </cell>
        </row>
        <row r="418">
          <cell r="S418" t="str">
            <v>Volumen mezcla producida en el  dia 347 m Volumen acumulado total 31650.</v>
          </cell>
        </row>
        <row r="419">
          <cell r="S419" t="str">
            <v>Volumen mezcla producida en el  dia 347 m Volumen acumulado total 31650.</v>
          </cell>
        </row>
        <row r="420">
          <cell r="S420" t="str">
            <v>Volumen mezcla producida en el  dia 347 m Volumen acumulado total 31650.</v>
          </cell>
        </row>
        <row r="421">
          <cell r="S421" t="str">
            <v>Volumen mezcla producida en el  dia 199 m Volumen acumulado total 31849.</v>
          </cell>
        </row>
        <row r="422">
          <cell r="S422" t="str">
            <v>Volumen mezcla producida en el  dia 232 m Volumen acumulado total 32081.</v>
          </cell>
        </row>
        <row r="423">
          <cell r="S423" t="str">
            <v>Volumen mezcla producida en el  dia 232 m Volumen acumulado total 32081.</v>
          </cell>
        </row>
        <row r="424">
          <cell r="S424" t="str">
            <v>Volumen mezcla producida en el  dia 448 m Volumen acumulado total 32529.</v>
          </cell>
        </row>
        <row r="425">
          <cell r="S425" t="str">
            <v>Volumen mezcla producida en el  dia 448 m Volumen acumulado total 32529.</v>
          </cell>
        </row>
        <row r="426">
          <cell r="S426" t="str">
            <v>Volumen mezcla producida en el  dia 448 m Volumen acumulado total 32529.</v>
          </cell>
        </row>
        <row r="427">
          <cell r="S427" t="str">
            <v>Volumen mezcla producida en el  dia 448 m Volumen acumulado total 32529.</v>
          </cell>
        </row>
        <row r="428">
          <cell r="S428" t="str">
            <v>Volumen mezcla producida en el  dia 448 m Volumen acumulado total 32529.</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
      <sheetName val="Apu Basicos"/>
      <sheetName val="M.O."/>
      <sheetName val="Presupuesto"/>
      <sheetName val="CERRAMIENTO MORINDO"/>
      <sheetName val="APU"/>
      <sheetName val="avance de obra"/>
      <sheetName val="Costos Ind. (2)"/>
    </sheetNames>
    <sheetDataSet>
      <sheetData sheetId="0">
        <row r="9">
          <cell r="F9">
            <v>4684.079999999999</v>
          </cell>
        </row>
        <row r="10">
          <cell r="F10">
            <v>1300</v>
          </cell>
        </row>
        <row r="13">
          <cell r="F13">
            <v>15000</v>
          </cell>
        </row>
        <row r="21">
          <cell r="F21">
            <v>1916.5133333333333</v>
          </cell>
        </row>
        <row r="27">
          <cell r="F27">
            <v>895.05599999999993</v>
          </cell>
        </row>
        <row r="28">
          <cell r="F28">
            <v>18000</v>
          </cell>
        </row>
        <row r="41">
          <cell r="F41">
            <v>18000</v>
          </cell>
        </row>
        <row r="42">
          <cell r="F42">
            <v>180000</v>
          </cell>
        </row>
        <row r="47">
          <cell r="F47">
            <v>30000</v>
          </cell>
        </row>
        <row r="49">
          <cell r="F49">
            <v>12000</v>
          </cell>
        </row>
        <row r="50">
          <cell r="F50">
            <v>9800.0000000000036</v>
          </cell>
        </row>
        <row r="51">
          <cell r="F51">
            <v>2000.0000000000039</v>
          </cell>
        </row>
        <row r="54">
          <cell r="F54">
            <v>495.00000000000006</v>
          </cell>
        </row>
        <row r="56">
          <cell r="F56">
            <v>935.00000000000011</v>
          </cell>
        </row>
        <row r="57">
          <cell r="F57">
            <v>15950.000000000002</v>
          </cell>
        </row>
        <row r="59">
          <cell r="F59">
            <v>5720.0000000000009</v>
          </cell>
        </row>
        <row r="61">
          <cell r="F61">
            <v>1430.0000000000002</v>
          </cell>
        </row>
        <row r="62">
          <cell r="F62">
            <v>1210</v>
          </cell>
        </row>
        <row r="64">
          <cell r="F64">
            <v>15400.000000000002</v>
          </cell>
        </row>
        <row r="65">
          <cell r="F65">
            <v>33000</v>
          </cell>
        </row>
        <row r="67">
          <cell r="F67">
            <v>14300.000000000002</v>
          </cell>
        </row>
        <row r="76">
          <cell r="F76">
            <v>12600</v>
          </cell>
        </row>
        <row r="78">
          <cell r="F78">
            <v>1980.0000000000002</v>
          </cell>
        </row>
        <row r="79">
          <cell r="F79">
            <v>990.00000000000011</v>
          </cell>
        </row>
        <row r="80">
          <cell r="F80">
            <v>33000</v>
          </cell>
        </row>
        <row r="81">
          <cell r="F81">
            <v>8800</v>
          </cell>
        </row>
        <row r="88">
          <cell r="F88">
            <v>1080</v>
          </cell>
        </row>
        <row r="91">
          <cell r="F91">
            <v>4800</v>
          </cell>
        </row>
        <row r="94">
          <cell r="F94">
            <v>36000</v>
          </cell>
        </row>
        <row r="95">
          <cell r="F95">
            <v>121580.59199999998</v>
          </cell>
        </row>
        <row r="96">
          <cell r="F96">
            <v>14018.4</v>
          </cell>
        </row>
        <row r="102">
          <cell r="F102">
            <v>31000</v>
          </cell>
        </row>
        <row r="104">
          <cell r="F104">
            <v>27000</v>
          </cell>
        </row>
        <row r="105">
          <cell r="F105">
            <v>11000</v>
          </cell>
        </row>
        <row r="106">
          <cell r="F106">
            <v>180000</v>
          </cell>
        </row>
        <row r="107">
          <cell r="F107">
            <v>105600</v>
          </cell>
        </row>
        <row r="108">
          <cell r="F108">
            <v>42000</v>
          </cell>
        </row>
        <row r="109">
          <cell r="F109">
            <v>7440</v>
          </cell>
        </row>
        <row r="110">
          <cell r="F110">
            <v>120000</v>
          </cell>
        </row>
      </sheetData>
      <sheetData sheetId="1"/>
      <sheetData sheetId="2">
        <row r="10">
          <cell r="F10">
            <v>92995.066439979142</v>
          </cell>
        </row>
      </sheetData>
      <sheetData sheetId="3"/>
      <sheetData sheetId="4"/>
      <sheetData sheetId="5"/>
      <sheetData sheetId="6"/>
      <sheetData sheetId="7"/>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AC2-AG96"/>
      <sheetName val="DUB-823"/>
      <sheetName val="GPI 526"/>
      <sheetName val="SKJ452"/>
      <sheetName val="ITA878"/>
      <sheetName val="AEA-944"/>
      <sheetName val="XXJ617"/>
      <sheetName val="SNG_855"/>
      <sheetName val="VEA 374"/>
      <sheetName val="HFB024"/>
      <sheetName val="PAJ825"/>
      <sheetName val="46W9"/>
      <sheetName val="Presentacion"/>
      <sheetName val="PRESUPUESTO P"/>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MPLIMIENTO"/>
      <sheetName val="TABLA DE CONTENIDO"/>
      <sheetName val="GENERALIDADES"/>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MICROEMP"/>
      <sheetName val="Generalidades"/>
      <sheetName val="Evaluac. Rmendtos"/>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CUMPLIMIENTO"/>
    </sheetNames>
    <sheetDataSet>
      <sheetData sheetId="0" refreshError="1">
        <row r="20">
          <cell r="A20" t="str">
            <v>ADMINISTRADOR VIAL: ARMANDO SANCHEZ SANCHEZ</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 val="ESTADO RED"/>
    </sheetNames>
    <sheetDataSet>
      <sheetData sheetId="0" refreshError="1">
        <row r="16">
          <cell r="B16">
            <v>0.18</v>
          </cell>
        </row>
      </sheetData>
      <sheetData sheetId="1" refreshError="1"/>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sheetData>
      <sheetData sheetId="3" refreshError="1"/>
      <sheetData sheetId="4" refreshError="1"/>
      <sheetData sheetId="5" refreshError="1"/>
      <sheetData sheetId="6" refreshError="1"/>
      <sheetData sheetId="7"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udget Book"/>
      <sheetName val="Budget 2009"/>
      <sheetName val="Pivot"/>
      <sheetName val="Hoja1"/>
      <sheetName val="2009 Jagua"/>
      <sheetName val="Carry Over Jagua"/>
      <sheetName val="M1-229- 2009"/>
      <sheetName val="M1-229-2010"/>
      <sheetName val="M1-229-2011"/>
      <sheetName val="M3-026-2009"/>
      <sheetName val="M3-026-2010"/>
      <sheetName val="M3-026-2011"/>
      <sheetName val="M2-312"/>
      <sheetName val="M2-313"/>
      <sheetName val="M2-314"/>
      <sheetName val="M2-315"/>
      <sheetName val="M2-110"/>
      <sheetName val="M2-162"/>
      <sheetName val="M2-165"/>
      <sheetName val="M2-169"/>
      <sheetName val="M2-180"/>
      <sheetName val="M2-203"/>
      <sheetName val="M2-219"/>
      <sheetName val="M2-280"/>
      <sheetName val="M2-281"/>
      <sheetName val="M2-282"/>
      <sheetName val="M2-283"/>
      <sheetName val="M2-284"/>
      <sheetName val="M2-285"/>
      <sheetName val="M2-286"/>
      <sheetName val="M2-287"/>
      <sheetName val="M2-288"/>
      <sheetName val="M2-289"/>
      <sheetName val="M2-290"/>
      <sheetName val="M2-291"/>
      <sheetName val="M2-292"/>
      <sheetName val="M2-293"/>
      <sheetName val="M2-294"/>
      <sheetName val="M2-295"/>
      <sheetName val="M2-296"/>
      <sheetName val="M2-297"/>
      <sheetName val="M2-298"/>
      <sheetName val="M2-299"/>
      <sheetName val="M2-300"/>
      <sheetName val="M2-301"/>
      <sheetName val="M2-302"/>
      <sheetName val="M2-303"/>
      <sheetName val="M2-304"/>
      <sheetName val="M2-305"/>
      <sheetName val="M2-306"/>
      <sheetName val="M2-307"/>
      <sheetName val="M2-308"/>
      <sheetName val="M2-309"/>
      <sheetName val="M2-310"/>
      <sheetName val="M2-311"/>
      <sheetName val="REF - Listas"/>
      <sheetName val="% aprobados"/>
      <sheetName val="M2-210"/>
      <sheetName val="M2-231"/>
      <sheetName val="Forecast"/>
    </sheetNames>
    <sheetDataSet>
      <sheetData sheetId="0" refreshError="1"/>
      <sheetData sheetId="1" refreshError="1"/>
      <sheetData sheetId="2" refreshError="1"/>
      <sheetData sheetId="3" refreshError="1"/>
      <sheetData sheetId="4">
        <row r="2">
          <cell r="C2" t="str">
            <v>Los proyectos en color amarillo tienen pendiente por definir algun item como cotizaciones, alcance</v>
          </cell>
        </row>
        <row r="3">
          <cell r="C3" t="str">
            <v>M2-280</v>
          </cell>
        </row>
        <row r="4">
          <cell r="C4" t="str">
            <v>No. AFE</v>
          </cell>
          <cell r="G4" t="str">
            <v>Responsible</v>
          </cell>
        </row>
        <row r="5">
          <cell r="C5" t="str">
            <v>M2-280</v>
          </cell>
          <cell r="G5" t="str">
            <v>Fabio Carrillo</v>
          </cell>
        </row>
        <row r="6">
          <cell r="C6" t="str">
            <v>M2-281</v>
          </cell>
          <cell r="G6" t="str">
            <v>Fabio Carrillo</v>
          </cell>
        </row>
        <row r="7">
          <cell r="C7" t="str">
            <v>M2-282</v>
          </cell>
          <cell r="G7" t="str">
            <v>Fabio Carrillo</v>
          </cell>
        </row>
        <row r="8">
          <cell r="C8" t="str">
            <v>M2-283</v>
          </cell>
          <cell r="G8" t="str">
            <v>Fabio Carrillo</v>
          </cell>
        </row>
        <row r="9">
          <cell r="C9" t="str">
            <v>M2-284</v>
          </cell>
          <cell r="G9" t="str">
            <v>Fabio carrillo</v>
          </cell>
        </row>
        <row r="10">
          <cell r="C10" t="str">
            <v>M2-285</v>
          </cell>
          <cell r="G10" t="str">
            <v>Fabio Carrillo</v>
          </cell>
        </row>
        <row r="11">
          <cell r="C11" t="str">
            <v>M2-286</v>
          </cell>
          <cell r="G11" t="str">
            <v>Juan Aguilar</v>
          </cell>
        </row>
        <row r="12">
          <cell r="C12" t="str">
            <v>M2-287</v>
          </cell>
          <cell r="G12" t="str">
            <v>Juan Aguilar</v>
          </cell>
        </row>
        <row r="13">
          <cell r="C13" t="str">
            <v>M2-288</v>
          </cell>
          <cell r="G13" t="str">
            <v>Juan Aguilar</v>
          </cell>
        </row>
        <row r="14">
          <cell r="C14" t="str">
            <v>M2-289</v>
          </cell>
          <cell r="G14" t="str">
            <v>Justin Martin</v>
          </cell>
        </row>
        <row r="15">
          <cell r="C15" t="str">
            <v>M2-290</v>
          </cell>
          <cell r="G15" t="str">
            <v>Justin Martin</v>
          </cell>
        </row>
        <row r="16">
          <cell r="C16" t="str">
            <v>M2-291</v>
          </cell>
          <cell r="G16" t="str">
            <v>Carlos Baena</v>
          </cell>
        </row>
        <row r="17">
          <cell r="C17" t="str">
            <v>M2-292</v>
          </cell>
          <cell r="G17" t="str">
            <v>Justin Martin</v>
          </cell>
        </row>
        <row r="18">
          <cell r="C18" t="str">
            <v>M2-293</v>
          </cell>
          <cell r="G18" t="str">
            <v>Justin Martin</v>
          </cell>
        </row>
        <row r="19">
          <cell r="C19" t="str">
            <v>M2-294</v>
          </cell>
          <cell r="G19" t="str">
            <v>Carlos Baena</v>
          </cell>
        </row>
        <row r="20">
          <cell r="C20" t="str">
            <v>M2-295</v>
          </cell>
          <cell r="G20" t="str">
            <v>Eneira Torres</v>
          </cell>
        </row>
        <row r="21">
          <cell r="C21" t="str">
            <v>M2-296</v>
          </cell>
          <cell r="G21" t="str">
            <v>Edward Delilla</v>
          </cell>
        </row>
        <row r="22">
          <cell r="C22" t="str">
            <v>M2-297</v>
          </cell>
          <cell r="G22" t="str">
            <v>Justin Martin</v>
          </cell>
        </row>
        <row r="23">
          <cell r="C23" t="str">
            <v>M2-298</v>
          </cell>
          <cell r="G23" t="str">
            <v>Ivan Woodcock</v>
          </cell>
        </row>
        <row r="24">
          <cell r="C24" t="str">
            <v>M2-299</v>
          </cell>
          <cell r="G24" t="str">
            <v>Justin Martin</v>
          </cell>
        </row>
        <row r="25">
          <cell r="C25" t="str">
            <v>M2-300</v>
          </cell>
          <cell r="G25" t="str">
            <v>Hernan  Restrepo</v>
          </cell>
        </row>
        <row r="26">
          <cell r="C26" t="str">
            <v>M2-301</v>
          </cell>
          <cell r="G26" t="str">
            <v>Gerardo Espitia</v>
          </cell>
        </row>
        <row r="27">
          <cell r="C27" t="str">
            <v>M2-302</v>
          </cell>
          <cell r="G27" t="str">
            <v>Alejandro Mena</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sheetName val="CAP"/>
      <sheetName val="AIU"/>
      <sheetName val="MR"/>
      <sheetName val="FM"/>
      <sheetName val="PER"/>
      <sheetName val="TRANS"/>
      <sheetName val="HER"/>
      <sheetName val="MAT"/>
      <sheetName val="Datos"/>
      <sheetName val="Matriz"/>
      <sheetName val="1.1.6"/>
      <sheetName val="1.1.7"/>
      <sheetName val="2.1.2"/>
      <sheetName val="2.1.3"/>
      <sheetName val="2.1.11"/>
      <sheetName val="2.1.12"/>
      <sheetName val="2.1.30"/>
      <sheetName val="2.2.1"/>
      <sheetName val="2.2.3"/>
      <sheetName val="2.2.4"/>
      <sheetName val="2.2.9"/>
      <sheetName val="2.2.11"/>
      <sheetName val="2.3.1"/>
      <sheetName val="2.3.2"/>
      <sheetName val="3.1.1"/>
      <sheetName val="3.1.2"/>
      <sheetName val="3.1.3"/>
      <sheetName val="3.1.4"/>
      <sheetName val="3.1.5"/>
      <sheetName val="3.1.6"/>
      <sheetName val="3.1.7"/>
      <sheetName val="3.1.8"/>
      <sheetName val="3.1.9"/>
      <sheetName val="3.1.10"/>
      <sheetName val="3.1.11"/>
      <sheetName val="3.1.12"/>
      <sheetName val="3.2.1"/>
      <sheetName val="3.2.2"/>
      <sheetName val="3.2.3"/>
      <sheetName val="3.3.1"/>
      <sheetName val="3.3.2"/>
      <sheetName val="3.3.3"/>
      <sheetName val="3.3.4"/>
      <sheetName val="3.3.5"/>
      <sheetName val="3.3.6"/>
      <sheetName val="3.3.7"/>
      <sheetName val="3.4.1"/>
      <sheetName val="3.4.2"/>
      <sheetName val="3.4.3"/>
      <sheetName val="3.4.4"/>
      <sheetName val="4.1.1"/>
      <sheetName val="4.2.1"/>
      <sheetName val="4.3.8"/>
      <sheetName val="4.4.1"/>
      <sheetName val="4.5.1"/>
      <sheetName val="4.5.2"/>
      <sheetName val="4.6.1"/>
      <sheetName val="5.2.1"/>
      <sheetName val="5.2.6"/>
      <sheetName val="5.2.7"/>
      <sheetName val="6.1.1"/>
      <sheetName val="6.1.2"/>
      <sheetName val="6.2.2"/>
      <sheetName val="7.1.1"/>
      <sheetName val="7.1.2"/>
      <sheetName val="7.1.3"/>
      <sheetName val="7.1.4"/>
      <sheetName val="7.1.5"/>
      <sheetName val="7.1.6"/>
      <sheetName val="7.1.7"/>
      <sheetName val="7.1.8"/>
      <sheetName val="7.1.9"/>
      <sheetName val="7.1.10"/>
      <sheetName val="7.1.11"/>
      <sheetName val="7.1.12"/>
      <sheetName val="7.1.13"/>
      <sheetName val="7.1.14"/>
      <sheetName val="7.1.15"/>
      <sheetName val="7.1.16"/>
      <sheetName val="7.2.1"/>
      <sheetName val="7.3.1"/>
      <sheetName val="7.3.2"/>
      <sheetName val="7.3.3"/>
      <sheetName val="7.3.4"/>
      <sheetName val="7.3.5"/>
      <sheetName val="7.3.6"/>
      <sheetName val="7.4.1"/>
      <sheetName val="7.4.2"/>
      <sheetName val="7.5.1"/>
      <sheetName val="7.5.2"/>
      <sheetName val="7.5.3"/>
      <sheetName val="7.5.4"/>
      <sheetName val="7.5.5"/>
      <sheetName val="7.5.6"/>
      <sheetName val="7.5.7"/>
      <sheetName val="7.5.8"/>
      <sheetName val="7.5.9"/>
      <sheetName val="7.5.10"/>
      <sheetName val="7.5.11"/>
      <sheetName val="7.5.12"/>
      <sheetName val="7.5.13"/>
      <sheetName val="7.5.14"/>
      <sheetName val="7.5.15"/>
      <sheetName val="7.5.16"/>
      <sheetName val="7.5.17"/>
      <sheetName val="7.5.18"/>
      <sheetName val="7.5.19"/>
      <sheetName val="7.5.20"/>
      <sheetName val="7.5.21"/>
      <sheetName val="7.5.22"/>
      <sheetName val="9.1.1"/>
      <sheetName val="9.1.2"/>
      <sheetName val="9.1.3"/>
      <sheetName val="10.1.4"/>
      <sheetName val="10.2.1.2"/>
      <sheetName val="11.2.4.6"/>
      <sheetName val="10.2.7.1"/>
      <sheetName val="10.3.2.5"/>
      <sheetName val="11.2.4.5"/>
      <sheetName val="11.3.1"/>
      <sheetName val="11.3.2"/>
      <sheetName val="11.3.5"/>
      <sheetName val="11.3.6"/>
      <sheetName val="11.4.1"/>
      <sheetName val="11.4.2"/>
      <sheetName val="12.2.1.1"/>
      <sheetName val="12.2.1.2"/>
      <sheetName val="12.2.1.3"/>
      <sheetName val="12.2.1.4"/>
      <sheetName val="12.2.1.5"/>
      <sheetName val="12.2.1.6"/>
      <sheetName val="12.2.1.7"/>
      <sheetName val="12.2.1.8"/>
      <sheetName val="12.2.1.9"/>
      <sheetName val="12.2.2.1"/>
      <sheetName val="12.2.2.2"/>
      <sheetName val="12.2.2.3"/>
      <sheetName val="12.2.2.4"/>
      <sheetName val="12.2.2.5"/>
      <sheetName val="12.2.3.1"/>
      <sheetName val="14.1.2"/>
      <sheetName val="16.1.3"/>
      <sheetName val="16.1.4"/>
      <sheetName val="16.1.5"/>
      <sheetName val="16.1.7"/>
      <sheetName val="16.2.1"/>
      <sheetName val="16.1.8"/>
      <sheetName val="16.2.2"/>
      <sheetName val="16.2.3"/>
      <sheetName val="16.2.4"/>
      <sheetName val="16.2.5"/>
      <sheetName val="16.2.6"/>
      <sheetName val="16.2.7"/>
      <sheetName val="16.2.8"/>
      <sheetName val="17.1.3"/>
      <sheetName val="18.1.1"/>
      <sheetName val="18.1.2"/>
      <sheetName val="18.1.3"/>
      <sheetName val="18.4.2"/>
      <sheetName val="18.4.3"/>
      <sheetName val="19.4.1"/>
      <sheetName val="20.1.1"/>
      <sheetName val="20.1.2"/>
      <sheetName val="20.1.3"/>
      <sheetName val="20.1.4"/>
      <sheetName val="21.2.2"/>
      <sheetName val="21.2.3"/>
      <sheetName val="21.2.4"/>
      <sheetName val="21.2.5"/>
      <sheetName val="21.2.6"/>
      <sheetName val="21.2.7"/>
      <sheetName val="21.2.8"/>
      <sheetName val="21.2.9"/>
      <sheetName val="21.2.10"/>
    </sheetNames>
    <sheetDataSet>
      <sheetData sheetId="0"/>
      <sheetData sheetId="1"/>
      <sheetData sheetId="2"/>
      <sheetData sheetId="3"/>
      <sheetData sheetId="4"/>
      <sheetData sheetId="5">
        <row r="1">
          <cell r="A1" t="str">
            <v>ITEM</v>
          </cell>
          <cell r="B1" t="str">
            <v>UNIDAD</v>
          </cell>
          <cell r="C1" t="str">
            <v>VRUNIT</v>
          </cell>
        </row>
        <row r="2">
          <cell r="A2" t="str">
            <v>COMISION DE TOPOGRAFIA</v>
          </cell>
          <cell r="B2" t="str">
            <v>dd</v>
          </cell>
          <cell r="C2">
            <v>170000</v>
          </cell>
        </row>
        <row r="3">
          <cell r="A3" t="str">
            <v>MANO DE OBRA 2 AYUDANTES</v>
          </cell>
          <cell r="B3" t="str">
            <v>dd</v>
          </cell>
          <cell r="C3">
            <v>65000</v>
          </cell>
        </row>
        <row r="4">
          <cell r="A4" t="str">
            <v>MANO DE OBRA 2 AYUDANTES CARGUE</v>
          </cell>
          <cell r="B4" t="str">
            <v>dd</v>
          </cell>
          <cell r="C4">
            <v>65000</v>
          </cell>
        </row>
        <row r="5">
          <cell r="A5" t="str">
            <v>MANO DE OBRA CUADRILLA</v>
          </cell>
          <cell r="B5" t="str">
            <v>dd</v>
          </cell>
          <cell r="C5">
            <v>82000</v>
          </cell>
        </row>
        <row r="6">
          <cell r="A6" t="str">
            <v>MANO DE OBRA CUADRILLA CARPINTERIA</v>
          </cell>
          <cell r="B6" t="str">
            <v>dd</v>
          </cell>
          <cell r="C6">
            <v>101000</v>
          </cell>
        </row>
        <row r="7">
          <cell r="A7" t="str">
            <v>MANO DE OBRA CUADRILLA CERT ALTURA</v>
          </cell>
          <cell r="B7" t="str">
            <v>dd</v>
          </cell>
          <cell r="C7">
            <v>102000</v>
          </cell>
        </row>
        <row r="8">
          <cell r="A8" t="str">
            <v>MANO DE OBRA CUADRILLA PLOMERIA</v>
          </cell>
          <cell r="B8" t="str">
            <v>dd</v>
          </cell>
          <cell r="C8">
            <v>102000</v>
          </cell>
        </row>
        <row r="9">
          <cell r="A9" t="str">
            <v>MANO DE OBRA INSTALACION</v>
          </cell>
          <cell r="B9" t="str">
            <v>dd</v>
          </cell>
          <cell r="C9">
            <v>71500</v>
          </cell>
        </row>
        <row r="10">
          <cell r="A10" t="str">
            <v>MANO DE OBRA ORNAMENTACION</v>
          </cell>
          <cell r="B10" t="str">
            <v>dd</v>
          </cell>
          <cell r="C10">
            <v>91500</v>
          </cell>
        </row>
        <row r="11">
          <cell r="A11" t="str">
            <v>MANO DE OBRA ORNAMENTACION CERT ALTURA</v>
          </cell>
          <cell r="B11" t="str">
            <v>dd</v>
          </cell>
          <cell r="C11">
            <v>102000</v>
          </cell>
        </row>
      </sheetData>
      <sheetData sheetId="6">
        <row r="1">
          <cell r="A1" t="str">
            <v>ITEM</v>
          </cell>
          <cell r="B1" t="str">
            <v>UNIDAD</v>
          </cell>
          <cell r="C1" t="str">
            <v>VRUNIT</v>
          </cell>
          <cell r="D1" t="str">
            <v>DISTKM</v>
          </cell>
        </row>
        <row r="2">
          <cell r="A2" t="str">
            <v>CAMION FVR/LARGO TIPO CHEVROLET</v>
          </cell>
          <cell r="B2" t="str">
            <v>m3.km</v>
          </cell>
          <cell r="C2">
            <v>714</v>
          </cell>
          <cell r="D2">
            <v>115</v>
          </cell>
        </row>
        <row r="3">
          <cell r="A3" t="str">
            <v>CAMION TURBO FURGON 2.5TON/12M3</v>
          </cell>
          <cell r="B3" t="str">
            <v>m3.km</v>
          </cell>
          <cell r="C3">
            <v>476</v>
          </cell>
          <cell r="D3">
            <v>115</v>
          </cell>
        </row>
        <row r="4">
          <cell r="A4" t="str">
            <v>VOLQUETA SENCILLA 6M - MATERIALES PETREOS</v>
          </cell>
          <cell r="B4" t="str">
            <v>m3.km</v>
          </cell>
          <cell r="C4">
            <v>833</v>
          </cell>
          <cell r="D4">
            <v>30</v>
          </cell>
        </row>
        <row r="5">
          <cell r="A5" t="str">
            <v>VOLQUETA SENCILLA 6M - RETIRO DE SOBRANTES</v>
          </cell>
          <cell r="B5" t="str">
            <v>m3.km</v>
          </cell>
          <cell r="C5">
            <v>833</v>
          </cell>
          <cell r="D5">
            <v>30</v>
          </cell>
        </row>
      </sheetData>
      <sheetData sheetId="7">
        <row r="1">
          <cell r="A1" t="str">
            <v>ITEM</v>
          </cell>
          <cell r="B1" t="str">
            <v>UNIDAD</v>
          </cell>
          <cell r="C1" t="str">
            <v>VRUNIT</v>
          </cell>
        </row>
        <row r="2">
          <cell r="A2" t="str">
            <v>ANDAMIO SECCION</v>
          </cell>
          <cell r="B2" t="str">
            <v>sm</v>
          </cell>
          <cell r="C2">
            <v>9465.26</v>
          </cell>
        </row>
        <row r="3">
          <cell r="A3" t="str">
            <v>COMPRESOR DE AIRE</v>
          </cell>
          <cell r="B3" t="str">
            <v>hr</v>
          </cell>
          <cell r="C3">
            <v>17314.5</v>
          </cell>
        </row>
        <row r="4">
          <cell r="A4" t="str">
            <v>CORTADORA</v>
          </cell>
          <cell r="B4" t="str">
            <v>dd</v>
          </cell>
          <cell r="C4">
            <v>28857.5</v>
          </cell>
        </row>
        <row r="5">
          <cell r="A5" t="str">
            <v>EQUIPO DE ORNAMENTACION</v>
          </cell>
          <cell r="B5" t="str">
            <v>dd</v>
          </cell>
          <cell r="C5">
            <v>78492.399999999994</v>
          </cell>
        </row>
        <row r="6">
          <cell r="A6" t="str">
            <v>EQUIPO DE SOLDADURA</v>
          </cell>
          <cell r="B6" t="str">
            <v>dd</v>
          </cell>
          <cell r="C6">
            <v>75029.5</v>
          </cell>
        </row>
        <row r="7">
          <cell r="A7" t="str">
            <v>EQUIPO DE TOPOGRAFIA</v>
          </cell>
          <cell r="B7" t="str">
            <v>dd</v>
          </cell>
          <cell r="C7">
            <v>138516</v>
          </cell>
        </row>
        <row r="8">
          <cell r="A8" t="str">
            <v>EQUIPO PARA TRABAJOS EN ALTURA</v>
          </cell>
          <cell r="B8" t="str">
            <v>dd</v>
          </cell>
          <cell r="C8">
            <v>46172</v>
          </cell>
        </row>
        <row r="9">
          <cell r="A9" t="str">
            <v>FORMALETA ENTREPISOS</v>
          </cell>
          <cell r="B9" t="str">
            <v>ms</v>
          </cell>
          <cell r="C9">
            <v>6925.8</v>
          </cell>
        </row>
        <row r="10">
          <cell r="A10" t="str">
            <v>HERRAMIENTA MENOR</v>
          </cell>
          <cell r="B10" t="str">
            <v>hr</v>
          </cell>
          <cell r="C10">
            <v>11.64</v>
          </cell>
        </row>
        <row r="11">
          <cell r="A11" t="str">
            <v>MEZCLADORA ELECT/GASOLINA 2BT</v>
          </cell>
          <cell r="B11" t="str">
            <v>dd</v>
          </cell>
          <cell r="C11">
            <v>57715</v>
          </cell>
        </row>
        <row r="12">
          <cell r="A12" t="str">
            <v>MORDAZAS</v>
          </cell>
          <cell r="B12" t="str">
            <v>ms</v>
          </cell>
          <cell r="C12">
            <v>2193.17</v>
          </cell>
        </row>
        <row r="13">
          <cell r="A13" t="str">
            <v>PARAL TELESCOPICO 2.2m</v>
          </cell>
          <cell r="B13" t="str">
            <v>ms</v>
          </cell>
          <cell r="C13">
            <v>2077.7399999999998</v>
          </cell>
        </row>
        <row r="14">
          <cell r="A14" t="str">
            <v>PLANCHON ORDINARIO 3m ALQ</v>
          </cell>
          <cell r="B14" t="str">
            <v>sm</v>
          </cell>
          <cell r="C14">
            <v>6348.65</v>
          </cell>
        </row>
        <row r="15">
          <cell r="A15" t="str">
            <v>PULIDORA</v>
          </cell>
          <cell r="B15" t="str">
            <v>dd</v>
          </cell>
          <cell r="C15">
            <v>28857.5</v>
          </cell>
        </row>
        <row r="16">
          <cell r="A16" t="str">
            <v>RETROEXCAVADORA</v>
          </cell>
          <cell r="B16" t="str">
            <v>hr</v>
          </cell>
          <cell r="C16">
            <v>98115.5</v>
          </cell>
        </row>
        <row r="17">
          <cell r="A17" t="str">
            <v>QUEMADOR A GAS</v>
          </cell>
          <cell r="B17" t="str">
            <v>hr</v>
          </cell>
          <cell r="C17">
            <v>13851.6</v>
          </cell>
        </row>
        <row r="18">
          <cell r="A18" t="str">
            <v>TALADRO</v>
          </cell>
          <cell r="B18" t="str">
            <v>hr</v>
          </cell>
          <cell r="C18">
            <v>6348.65</v>
          </cell>
        </row>
        <row r="19">
          <cell r="A19" t="str">
            <v>VIBRADOR A GASOLINA</v>
          </cell>
          <cell r="B19" t="str">
            <v>dd</v>
          </cell>
          <cell r="C19">
            <v>51943.5</v>
          </cell>
        </row>
        <row r="20">
          <cell r="A20" t="str">
            <v>VIBROCOMPACTADOR TIPO RANA</v>
          </cell>
          <cell r="B20" t="str">
            <v>dd</v>
          </cell>
          <cell r="C20">
            <v>51943.5</v>
          </cell>
        </row>
      </sheetData>
      <sheetData sheetId="8">
        <row r="1">
          <cell r="A1" t="str">
            <v>ITEM</v>
          </cell>
          <cell r="B1" t="str">
            <v>UNIDAD</v>
          </cell>
          <cell r="C1" t="str">
            <v>VRUNIT</v>
          </cell>
        </row>
        <row r="2">
          <cell r="A2" t="str">
            <v>ABRAZADERA TIPO PERA O TRAPECIO 6"</v>
          </cell>
          <cell r="B2" t="str">
            <v>un</v>
          </cell>
          <cell r="C2">
            <v>3462.9</v>
          </cell>
        </row>
        <row r="3">
          <cell r="A3" t="str">
            <v>ABRAZADERA TIPO PERA O TRAPECIO 4"</v>
          </cell>
          <cell r="B3" t="str">
            <v>un</v>
          </cell>
          <cell r="C3">
            <v>3232.04</v>
          </cell>
        </row>
        <row r="4">
          <cell r="A4" t="str">
            <v>ACCESORIO PVC SANITARIA 2"</v>
          </cell>
          <cell r="B4" t="str">
            <v>un</v>
          </cell>
          <cell r="C4">
            <v>6244.86</v>
          </cell>
        </row>
        <row r="5">
          <cell r="A5" t="str">
            <v>ACCESORIO PVC SANITARIA 3"</v>
          </cell>
          <cell r="B5" t="str">
            <v>un</v>
          </cell>
          <cell r="C5">
            <v>7502.95</v>
          </cell>
        </row>
        <row r="6">
          <cell r="A6" t="str">
            <v>ACCESORIO PVC SANITARIA 4"</v>
          </cell>
          <cell r="B6" t="str">
            <v>un</v>
          </cell>
          <cell r="C6">
            <v>21227.48</v>
          </cell>
        </row>
        <row r="7">
          <cell r="A7" t="str">
            <v>ACCESORIO PVC SANITARIA 6"</v>
          </cell>
          <cell r="B7" t="str">
            <v>un</v>
          </cell>
          <cell r="C7">
            <v>53674.95</v>
          </cell>
        </row>
        <row r="8">
          <cell r="A8" t="str">
            <v>ACCESORIO PVCP 1 1/2"</v>
          </cell>
          <cell r="B8" t="str">
            <v>un</v>
          </cell>
          <cell r="C8">
            <v>4744.2699999999995</v>
          </cell>
        </row>
        <row r="9">
          <cell r="A9" t="str">
            <v>ACCESORIO PVCP 1 1/4"</v>
          </cell>
          <cell r="B9" t="str">
            <v>un</v>
          </cell>
          <cell r="C9">
            <v>3497.8199999999997</v>
          </cell>
        </row>
        <row r="10">
          <cell r="A10" t="str">
            <v>ACCESORIO PVCP 1"</v>
          </cell>
          <cell r="B10" t="str">
            <v>un</v>
          </cell>
          <cell r="C10">
            <v>2492.9</v>
          </cell>
        </row>
        <row r="11">
          <cell r="A11" t="str">
            <v>ACCESORIO PVCP 1/2"</v>
          </cell>
          <cell r="B11" t="str">
            <v>un</v>
          </cell>
          <cell r="C11">
            <v>1003.9499999999999</v>
          </cell>
        </row>
        <row r="12">
          <cell r="A12" t="str">
            <v>ACCESORIO PVCP 2"</v>
          </cell>
          <cell r="B12" t="str">
            <v>un</v>
          </cell>
          <cell r="C12">
            <v>8310.9599999999991</v>
          </cell>
        </row>
        <row r="13">
          <cell r="A13" t="str">
            <v>ACCESORIO PVCP 3/4"</v>
          </cell>
          <cell r="B13" t="str">
            <v>un</v>
          </cell>
          <cell r="C13">
            <v>1246.45</v>
          </cell>
        </row>
        <row r="14">
          <cell r="A14" t="str">
            <v>ACCESORIOS DE FIJACION</v>
          </cell>
          <cell r="B14" t="str">
            <v>kg</v>
          </cell>
          <cell r="C14">
            <v>18722.939999999999</v>
          </cell>
        </row>
        <row r="15">
          <cell r="A15" t="str">
            <v>ACCESORIOS Y FIJACIONES PARA DIVISIONES</v>
          </cell>
          <cell r="B15" t="str">
            <v>un</v>
          </cell>
          <cell r="C15">
            <v>56560.7</v>
          </cell>
        </row>
        <row r="16">
          <cell r="A16" t="str">
            <v>ACCESORIOS PARA VENTANAS</v>
          </cell>
          <cell r="B16" t="str">
            <v>gl</v>
          </cell>
          <cell r="C16">
            <v>9985.18</v>
          </cell>
        </row>
        <row r="17">
          <cell r="A17" t="str">
            <v>ACCESORIOS TANQUE PLASTICO</v>
          </cell>
          <cell r="B17" t="str">
            <v>gl</v>
          </cell>
          <cell r="C17">
            <v>37457.519999999997</v>
          </cell>
        </row>
        <row r="18">
          <cell r="A18" t="str">
            <v>ACERO COR/FIG 34000 PSI</v>
          </cell>
          <cell r="B18" t="str">
            <v>kg</v>
          </cell>
          <cell r="C18">
            <v>2389.11</v>
          </cell>
        </row>
        <row r="19">
          <cell r="A19" t="str">
            <v>ACERO COR/FIG 37000 PSI</v>
          </cell>
          <cell r="B19" t="str">
            <v>kg</v>
          </cell>
          <cell r="C19">
            <v>2389.11</v>
          </cell>
        </row>
        <row r="20">
          <cell r="A20" t="str">
            <v>ACERO COR/FIG 60000 PSI</v>
          </cell>
          <cell r="B20" t="str">
            <v>kg</v>
          </cell>
          <cell r="C20">
            <v>2389.11</v>
          </cell>
        </row>
        <row r="21">
          <cell r="A21" t="str">
            <v>ACERO ESTRUCTURAL DOBLADO/FIGURADO</v>
          </cell>
          <cell r="B21" t="str">
            <v>kg</v>
          </cell>
          <cell r="C21">
            <v>3693.7599999999998</v>
          </cell>
        </row>
        <row r="22">
          <cell r="A22" t="str">
            <v>ADAPTADOR LIMPIEZA PVCS 6"</v>
          </cell>
          <cell r="B22" t="str">
            <v>un</v>
          </cell>
          <cell r="C22">
            <v>35783.299999999996</v>
          </cell>
        </row>
        <row r="23">
          <cell r="A23" t="str">
            <v>ADAPTADOR MACHO PVCP 1 1/4"</v>
          </cell>
          <cell r="B23" t="str">
            <v>un</v>
          </cell>
          <cell r="C23">
            <v>3243.68</v>
          </cell>
        </row>
        <row r="24">
          <cell r="A24" t="str">
            <v>ADAPTADOR MACHO PVCP 1 1/2"</v>
          </cell>
          <cell r="B24" t="str">
            <v>un</v>
          </cell>
          <cell r="C24">
            <v>3867.39</v>
          </cell>
        </row>
        <row r="25">
          <cell r="A25" t="str">
            <v>ADAPTADOR MACHO PVCP 1"</v>
          </cell>
          <cell r="B25" t="str">
            <v>un</v>
          </cell>
          <cell r="C25">
            <v>1627.6599999999999</v>
          </cell>
        </row>
        <row r="26">
          <cell r="A26" t="str">
            <v>ADAPTADOR MACHO PVCP 1/2"</v>
          </cell>
          <cell r="B26" t="str">
            <v>un</v>
          </cell>
          <cell r="C26">
            <v>438.44</v>
          </cell>
        </row>
        <row r="27">
          <cell r="A27" t="str">
            <v>ADAPTADOR MACHO PVCP 2"</v>
          </cell>
          <cell r="B27" t="str">
            <v>un</v>
          </cell>
          <cell r="C27">
            <v>5494.08</v>
          </cell>
        </row>
        <row r="28">
          <cell r="A28" t="str">
            <v>ADAPTADOR MACHO PVCP 3/4"</v>
          </cell>
          <cell r="B28" t="str">
            <v>un</v>
          </cell>
          <cell r="C28">
            <v>808.01</v>
          </cell>
        </row>
        <row r="29">
          <cell r="A29" t="str">
            <v>AGUA</v>
          </cell>
          <cell r="B29" t="str">
            <v>lt</v>
          </cell>
          <cell r="C29">
            <v>11.64</v>
          </cell>
        </row>
        <row r="30">
          <cell r="A30" t="str">
            <v>ALAMBRE NEGRO CAL 18</v>
          </cell>
          <cell r="B30" t="str">
            <v>Kg</v>
          </cell>
          <cell r="C30">
            <v>3427.98</v>
          </cell>
        </row>
        <row r="31">
          <cell r="A31" t="str">
            <v>ALAMBRE NEGRO No.18</v>
          </cell>
          <cell r="B31" t="str">
            <v>kg</v>
          </cell>
          <cell r="C31">
            <v>3427.98</v>
          </cell>
        </row>
        <row r="32">
          <cell r="A32" t="str">
            <v>AMARRES PARA TEJA</v>
          </cell>
          <cell r="B32" t="str">
            <v>un</v>
          </cell>
          <cell r="C32">
            <v>623.71</v>
          </cell>
        </row>
        <row r="33">
          <cell r="A33" t="str">
            <v>ANGULO HIERRO 3/4" X 1/8"</v>
          </cell>
          <cell r="B33" t="str">
            <v>ml</v>
          </cell>
          <cell r="C33">
            <v>11254.91</v>
          </cell>
        </row>
        <row r="34">
          <cell r="A34" t="str">
            <v>ANGULO HIERRO 1 1/2" x 1 1/2" x 1/8"</v>
          </cell>
          <cell r="B34" t="str">
            <v>ml</v>
          </cell>
          <cell r="C34">
            <v>7375.88</v>
          </cell>
        </row>
        <row r="35">
          <cell r="A35" t="str">
            <v>ANGULO HIERRO 1 1/4" x 1 1/4" x 1/8"</v>
          </cell>
          <cell r="B35" t="str">
            <v>ml</v>
          </cell>
          <cell r="C35">
            <v>4513.41</v>
          </cell>
        </row>
        <row r="36">
          <cell r="A36" t="str">
            <v>ANTICORROSIVO</v>
          </cell>
          <cell r="B36" t="str">
            <v>gl</v>
          </cell>
          <cell r="C36">
            <v>41613</v>
          </cell>
        </row>
        <row r="37">
          <cell r="A37" t="str">
            <v>ARENA LAVADA DE PEÑA</v>
          </cell>
          <cell r="B37" t="str">
            <v>m3</v>
          </cell>
          <cell r="C37">
            <v>37457.519999999997</v>
          </cell>
        </row>
        <row r="38">
          <cell r="A38" t="str">
            <v>ARENA LAVADA DE RIO</v>
          </cell>
          <cell r="B38" t="str">
            <v>m3</v>
          </cell>
          <cell r="C38">
            <v>93625.37</v>
          </cell>
        </row>
        <row r="39">
          <cell r="A39" t="str">
            <v>ASFALTO DE LIGA</v>
          </cell>
          <cell r="B39" t="str">
            <v>kg</v>
          </cell>
          <cell r="C39">
            <v>1003.9499999999999</v>
          </cell>
        </row>
        <row r="40">
          <cell r="A40" t="str">
            <v>BAJANTE PVC EXTREMO LISO</v>
          </cell>
          <cell r="B40" t="str">
            <v>ml</v>
          </cell>
          <cell r="C40">
            <v>25394.6</v>
          </cell>
        </row>
        <row r="41">
          <cell r="A41" t="str">
            <v>BARRAS DE APOYO DISCAPACITADOS</v>
          </cell>
          <cell r="B41" t="str">
            <v>un</v>
          </cell>
          <cell r="C41">
            <v>312099.44</v>
          </cell>
        </row>
        <row r="42">
          <cell r="A42" t="str">
            <v>BASE ESPUMA JUMBOLO</v>
          </cell>
          <cell r="B42" t="str">
            <v>m2</v>
          </cell>
          <cell r="C42">
            <v>1385.1599999999999</v>
          </cell>
        </row>
        <row r="43">
          <cell r="A43" t="str">
            <v>BISAGRA ALUMINIO 3"</v>
          </cell>
          <cell r="B43" t="str">
            <v>un</v>
          </cell>
          <cell r="C43">
            <v>2492.9</v>
          </cell>
        </row>
        <row r="44">
          <cell r="A44" t="str">
            <v>BISAGRA METALICA 3" UN</v>
          </cell>
          <cell r="B44" t="str">
            <v>un</v>
          </cell>
          <cell r="C44">
            <v>4444.54</v>
          </cell>
        </row>
        <row r="45">
          <cell r="A45" t="str">
            <v>BLOQUE CONCRETO SPLIT 15x20x40</v>
          </cell>
          <cell r="B45" t="str">
            <v>un</v>
          </cell>
          <cell r="C45">
            <v>3462.9</v>
          </cell>
        </row>
        <row r="46">
          <cell r="A46" t="str">
            <v>BLOQUE CONCRETO 12x19x39</v>
          </cell>
          <cell r="B46" t="str">
            <v>un</v>
          </cell>
          <cell r="C46">
            <v>1465.67</v>
          </cell>
        </row>
        <row r="47">
          <cell r="A47" t="str">
            <v>BLOQUE No 5 ARCILLA</v>
          </cell>
          <cell r="B47" t="str">
            <v>un</v>
          </cell>
          <cell r="C47">
            <v>866.20999999999992</v>
          </cell>
        </row>
        <row r="48">
          <cell r="A48" t="str">
            <v>BORDILLO PREFABRICADO A-80</v>
          </cell>
          <cell r="B48" t="str">
            <v>un</v>
          </cell>
          <cell r="C48">
            <v>28280.35</v>
          </cell>
        </row>
        <row r="49">
          <cell r="A49" t="str">
            <v>BOQUILLA PARA CERAMICA</v>
          </cell>
          <cell r="B49" t="str">
            <v>kg</v>
          </cell>
          <cell r="C49">
            <v>4848.0599999999995</v>
          </cell>
        </row>
        <row r="50">
          <cell r="A50" t="str">
            <v>BROCHA 2"</v>
          </cell>
          <cell r="B50" t="str">
            <v>un</v>
          </cell>
          <cell r="C50">
            <v>1870.1599999999999</v>
          </cell>
        </row>
        <row r="51">
          <cell r="A51" t="str">
            <v>CAL HIDRATADA</v>
          </cell>
          <cell r="B51" t="str">
            <v>kg</v>
          </cell>
          <cell r="C51">
            <v>866.20999999999992</v>
          </cell>
        </row>
        <row r="52">
          <cell r="A52" t="str">
            <v>CANAL AMAZONA</v>
          </cell>
          <cell r="B52" t="str">
            <v>ml</v>
          </cell>
          <cell r="C52">
            <v>30588.95</v>
          </cell>
        </row>
        <row r="53">
          <cell r="A53" t="str">
            <v>CANECA TIPO M120 (EN MALLA METALICA)</v>
          </cell>
          <cell r="B53" t="str">
            <v>un</v>
          </cell>
          <cell r="C53">
            <v>267509.51</v>
          </cell>
        </row>
        <row r="54">
          <cell r="A54" t="str">
            <v>CAOLIN</v>
          </cell>
          <cell r="B54" t="str">
            <v>bt</v>
          </cell>
          <cell r="C54">
            <v>11889.289999999999</v>
          </cell>
        </row>
        <row r="55">
          <cell r="A55" t="str">
            <v>CARTUCHO DE SILICONA</v>
          </cell>
          <cell r="B55" t="str">
            <v>un</v>
          </cell>
          <cell r="C55">
            <v>12489.72</v>
          </cell>
        </row>
        <row r="56">
          <cell r="A56" t="str">
            <v>CEMENTO BLANCO</v>
          </cell>
          <cell r="B56" t="str">
            <v>kg</v>
          </cell>
          <cell r="C56">
            <v>1119.3799999999999</v>
          </cell>
        </row>
        <row r="57">
          <cell r="A57" t="str">
            <v>CEMENTO GRIS</v>
          </cell>
          <cell r="B57" t="str">
            <v>bt</v>
          </cell>
          <cell r="C57">
            <v>28280.35</v>
          </cell>
        </row>
        <row r="58">
          <cell r="A58" t="str">
            <v>CERAMICA 30x30</v>
          </cell>
          <cell r="B58" t="str">
            <v>m2</v>
          </cell>
          <cell r="C58">
            <v>28707.149999999998</v>
          </cell>
        </row>
        <row r="59">
          <cell r="A59" t="str">
            <v>CERRADURA SCHLAGE JUPITER ALCOBA</v>
          </cell>
          <cell r="B59" t="str">
            <v>un</v>
          </cell>
          <cell r="C59">
            <v>34629</v>
          </cell>
        </row>
        <row r="60">
          <cell r="A60" t="str">
            <v>CERROJO DOBLE YALE</v>
          </cell>
          <cell r="B60" t="str">
            <v>un</v>
          </cell>
          <cell r="C60">
            <v>63486.5</v>
          </cell>
        </row>
        <row r="61">
          <cell r="A61" t="str">
            <v>CESPEDON</v>
          </cell>
          <cell r="B61" t="str">
            <v>m2</v>
          </cell>
          <cell r="C61">
            <v>3740.3199999999997</v>
          </cell>
        </row>
        <row r="62">
          <cell r="A62" t="str">
            <v>CINTA DE PAPEL 250</v>
          </cell>
          <cell r="B62" t="str">
            <v>rl</v>
          </cell>
          <cell r="C62">
            <v>10111.279999999999</v>
          </cell>
        </row>
        <row r="63">
          <cell r="A63" t="str">
            <v>CHAZOS</v>
          </cell>
          <cell r="B63" t="str">
            <v>un</v>
          </cell>
          <cell r="C63">
            <v>58.199999999999996</v>
          </cell>
        </row>
        <row r="64">
          <cell r="A64" t="str">
            <v>CHEQUE HELBERT 2" VERTICAL</v>
          </cell>
          <cell r="B64" t="str">
            <v>un</v>
          </cell>
          <cell r="C64">
            <v>184688</v>
          </cell>
        </row>
        <row r="65">
          <cell r="A65" t="str">
            <v>CHEQUE HELBERT 3/4" CORTINA SELLO MET</v>
          </cell>
          <cell r="B65" t="str">
            <v>un</v>
          </cell>
          <cell r="C65">
            <v>57715</v>
          </cell>
        </row>
        <row r="66">
          <cell r="A66" t="str">
            <v>CHEQUE HELBERT 1 1/4" CORTINA SELLO MET</v>
          </cell>
          <cell r="B66" t="str">
            <v>un</v>
          </cell>
          <cell r="C66">
            <v>138516</v>
          </cell>
        </row>
        <row r="67">
          <cell r="A67" t="str">
            <v>CHEQUE HELBERT 1 1/2" CORTINA SELLO MET</v>
          </cell>
          <cell r="B67" t="str">
            <v>un</v>
          </cell>
          <cell r="C67">
            <v>161602</v>
          </cell>
        </row>
        <row r="68">
          <cell r="A68" t="str">
            <v>CICLOPARQUEADERO M101</v>
          </cell>
          <cell r="B68" t="str">
            <v>un</v>
          </cell>
          <cell r="C68">
            <v>510200.6</v>
          </cell>
        </row>
        <row r="69">
          <cell r="A69" t="str">
            <v>CIELO RASO DRYWALL 1/2" BOVEDA</v>
          </cell>
          <cell r="B69" t="str">
            <v>un</v>
          </cell>
          <cell r="C69">
            <v>24250</v>
          </cell>
        </row>
        <row r="70">
          <cell r="A70" t="str">
            <v>CODO 45 BAJANTE BLANCO</v>
          </cell>
          <cell r="B70" t="str">
            <v>un</v>
          </cell>
          <cell r="C70">
            <v>6694.94</v>
          </cell>
        </row>
        <row r="71">
          <cell r="A71" t="str">
            <v>CODO 45 SANITARIO PVC 2"</v>
          </cell>
          <cell r="B71" t="str">
            <v>un</v>
          </cell>
          <cell r="C71">
            <v>3001.18</v>
          </cell>
        </row>
        <row r="72">
          <cell r="A72" t="str">
            <v>CODO 45 SANITARIO PVC 3"</v>
          </cell>
          <cell r="B72" t="str">
            <v>un</v>
          </cell>
          <cell r="C72">
            <v>6579.51</v>
          </cell>
        </row>
        <row r="73">
          <cell r="A73" t="str">
            <v>CODO 90 PRESION PVC 1/2</v>
          </cell>
          <cell r="B73" t="str">
            <v>un</v>
          </cell>
          <cell r="C73">
            <v>623.71</v>
          </cell>
        </row>
        <row r="74">
          <cell r="A74" t="str">
            <v>CODO 90 SANITARIO PVC 2"</v>
          </cell>
          <cell r="B74" t="str">
            <v>un</v>
          </cell>
          <cell r="C74">
            <v>2539.46</v>
          </cell>
        </row>
        <row r="75">
          <cell r="A75" t="str">
            <v>CODO 90 SANITARIO PVC 4"</v>
          </cell>
          <cell r="B75" t="str">
            <v>un</v>
          </cell>
          <cell r="C75">
            <v>11196.71</v>
          </cell>
        </row>
        <row r="76">
          <cell r="A76" t="str">
            <v>COLOR MINERAL</v>
          </cell>
          <cell r="B76" t="str">
            <v>kg</v>
          </cell>
          <cell r="C76">
            <v>8737.76</v>
          </cell>
        </row>
        <row r="77">
          <cell r="A77" t="str">
            <v>CONCRETO PREMEZCLADO 3000 PSI</v>
          </cell>
          <cell r="B77" t="str">
            <v>m3</v>
          </cell>
          <cell r="C77">
            <v>401811.83</v>
          </cell>
        </row>
        <row r="78">
          <cell r="A78" t="str">
            <v>CUB HD333C ALUZ CAL28 FV PERF PINT 2 CARAS</v>
          </cell>
          <cell r="B78" t="str">
            <v>m2</v>
          </cell>
          <cell r="C78">
            <v>140247.44999999998</v>
          </cell>
        </row>
        <row r="79">
          <cell r="A79" t="str">
            <v>CUPULA TRAGANTE METALICO 4"</v>
          </cell>
          <cell r="B79" t="str">
            <v>un</v>
          </cell>
          <cell r="C79">
            <v>18122.509999999998</v>
          </cell>
        </row>
        <row r="80">
          <cell r="A80" t="str">
            <v>CUPULA TRAGANTE METALICO 6"</v>
          </cell>
          <cell r="B80" t="str">
            <v>un</v>
          </cell>
          <cell r="C80">
            <v>51943.5</v>
          </cell>
        </row>
        <row r="81">
          <cell r="A81" t="str">
            <v>DILATACION BRONCE</v>
          </cell>
          <cell r="B81" t="str">
            <v>un</v>
          </cell>
          <cell r="C81">
            <v>4744.2699999999995</v>
          </cell>
        </row>
        <row r="82">
          <cell r="A82" t="str">
            <v>DISOLVENTE</v>
          </cell>
          <cell r="B82" t="str">
            <v>gl</v>
          </cell>
          <cell r="C82">
            <v>27460.7</v>
          </cell>
        </row>
        <row r="83">
          <cell r="A83" t="str">
            <v>DISOLVENTE THINNER</v>
          </cell>
          <cell r="B83" t="str">
            <v>gl</v>
          </cell>
          <cell r="C83">
            <v>81147.289999999994</v>
          </cell>
        </row>
        <row r="84">
          <cell r="A84" t="str">
            <v>DIVISIONES LAMINA PLASTICA FENOLICA</v>
          </cell>
          <cell r="B84" t="str">
            <v>m2</v>
          </cell>
          <cell r="C84">
            <v>259717.5</v>
          </cell>
        </row>
        <row r="85">
          <cell r="A85" t="str">
            <v>DUCHA SENCILLA VENTO CROMO</v>
          </cell>
          <cell r="B85" t="str">
            <v>un</v>
          </cell>
          <cell r="C85">
            <v>103887</v>
          </cell>
        </row>
        <row r="86">
          <cell r="A86" t="str">
            <v>DURMIENTE</v>
          </cell>
          <cell r="B86" t="str">
            <v>ml</v>
          </cell>
          <cell r="C86">
            <v>750.78</v>
          </cell>
        </row>
        <row r="87">
          <cell r="A87" t="str">
            <v>DURMIENTE 3 M</v>
          </cell>
          <cell r="B87" t="str">
            <v>ml</v>
          </cell>
          <cell r="C87">
            <v>1119.3799999999999</v>
          </cell>
        </row>
        <row r="88">
          <cell r="A88" t="str">
            <v>DUROPISO BLANCO 33x33</v>
          </cell>
          <cell r="B88" t="str">
            <v>m2</v>
          </cell>
          <cell r="C88">
            <v>32101.18</v>
          </cell>
        </row>
        <row r="89">
          <cell r="A89" t="str">
            <v>EMULSION ASFALTICA</v>
          </cell>
          <cell r="B89" t="str">
            <v>gl</v>
          </cell>
          <cell r="C89">
            <v>4374.7</v>
          </cell>
        </row>
        <row r="90">
          <cell r="A90" t="str">
            <v>ESMALTE</v>
          </cell>
          <cell r="B90" t="str">
            <v>gl</v>
          </cell>
          <cell r="C90">
            <v>56179.49</v>
          </cell>
        </row>
        <row r="91">
          <cell r="A91" t="str">
            <v>ESPEJO BISELADO 4mm</v>
          </cell>
          <cell r="B91" t="str">
            <v>m2</v>
          </cell>
          <cell r="C91">
            <v>46172</v>
          </cell>
        </row>
        <row r="92">
          <cell r="A92" t="str">
            <v>ESTRUCTURA ASTAS PARA BANDERAS</v>
          </cell>
          <cell r="B92" t="str">
            <v>un</v>
          </cell>
          <cell r="C92">
            <v>299887.14</v>
          </cell>
        </row>
        <row r="93">
          <cell r="A93" t="str">
            <v>ESTRUCTURA MICROFUTBOL</v>
          </cell>
          <cell r="B93" t="str">
            <v>jg</v>
          </cell>
          <cell r="C93">
            <v>1385160</v>
          </cell>
        </row>
        <row r="94">
          <cell r="A94" t="str">
            <v>ESTRUCTURA MULTIPLE BALONCESTO/FUTBOL</v>
          </cell>
          <cell r="B94" t="str">
            <v>jg</v>
          </cell>
          <cell r="C94">
            <v>3924620</v>
          </cell>
        </row>
        <row r="95">
          <cell r="A95" t="str">
            <v>ESTRUCTURA VOLEIBOL</v>
          </cell>
          <cell r="B95" t="str">
            <v>jg</v>
          </cell>
          <cell r="C95">
            <v>530978</v>
          </cell>
        </row>
        <row r="96">
          <cell r="A96" t="str">
            <v>ESTRUCTURA FUTBOL TUB ALL 4" CON SOPORTES</v>
          </cell>
          <cell r="B96" t="str">
            <v>un</v>
          </cell>
          <cell r="C96">
            <v>519435</v>
          </cell>
        </row>
        <row r="97">
          <cell r="A97" t="str">
            <v>FLOTADOR TIPO HELBERT 2"</v>
          </cell>
          <cell r="B97" t="str">
            <v>un</v>
          </cell>
          <cell r="C97">
            <v>144183.71</v>
          </cell>
        </row>
        <row r="98">
          <cell r="A98" t="str">
            <v>GAS PROPANO</v>
          </cell>
          <cell r="B98" t="str">
            <v>un</v>
          </cell>
          <cell r="C98">
            <v>12489.72</v>
          </cell>
        </row>
        <row r="99">
          <cell r="A99" t="str">
            <v>GRANITO No 2</v>
          </cell>
          <cell r="B99" t="str">
            <v>bt</v>
          </cell>
          <cell r="C99">
            <v>18099.23</v>
          </cell>
        </row>
        <row r="100">
          <cell r="A100" t="str">
            <v>GRANITO No 3</v>
          </cell>
          <cell r="B100" t="str">
            <v>bt</v>
          </cell>
          <cell r="C100">
            <v>22473.93</v>
          </cell>
        </row>
        <row r="101">
          <cell r="A101" t="str">
            <v>GRAVILLA DE RIO</v>
          </cell>
          <cell r="B101" t="str">
            <v>m3</v>
          </cell>
          <cell r="C101">
            <v>113872.18</v>
          </cell>
        </row>
        <row r="102">
          <cell r="A102" t="str">
            <v>GRIFERIA LAVAMANOS TIPO GRIVAL MARRUECOS</v>
          </cell>
          <cell r="B102" t="str">
            <v>un</v>
          </cell>
          <cell r="C102">
            <v>70619.88</v>
          </cell>
        </row>
        <row r="103">
          <cell r="A103" t="str">
            <v>HUMUS DE LOMBRIZ</v>
          </cell>
          <cell r="B103" t="str">
            <v>kg</v>
          </cell>
          <cell r="C103">
            <v>346.28999999999996</v>
          </cell>
        </row>
        <row r="104">
          <cell r="A104" t="str">
            <v>JABONERA PARED TIPO FUSION NIQUEL</v>
          </cell>
          <cell r="B104" t="str">
            <v>un</v>
          </cell>
          <cell r="C104">
            <v>40400.5</v>
          </cell>
        </row>
        <row r="105">
          <cell r="A105" t="str">
            <v>JUEGO INFANTIL EN MADERA IDRD</v>
          </cell>
          <cell r="B105" t="str">
            <v>un</v>
          </cell>
          <cell r="C105">
            <v>3924620</v>
          </cell>
        </row>
        <row r="106">
          <cell r="A106" t="str">
            <v>LADRILLO TOLETE RECOCIDO</v>
          </cell>
          <cell r="B106" t="str">
            <v>un</v>
          </cell>
          <cell r="C106">
            <v>473.36</v>
          </cell>
        </row>
        <row r="107">
          <cell r="A107" t="str">
            <v>LADRILLO 20x10x6 ADOQUIN EN ARCILLA NATURAL</v>
          </cell>
          <cell r="B107" t="str">
            <v>m2</v>
          </cell>
          <cell r="C107">
            <v>24702.02</v>
          </cell>
        </row>
        <row r="108">
          <cell r="A108" t="str">
            <v>LAMINA ACERO GAL. CAL. 26</v>
          </cell>
          <cell r="B108" t="str">
            <v>m2</v>
          </cell>
          <cell r="C108">
            <v>25392.66</v>
          </cell>
        </row>
        <row r="109">
          <cell r="A109" t="str">
            <v>LAMINA COLD ROLLED CAL 18</v>
          </cell>
          <cell r="B109" t="str">
            <v>m2</v>
          </cell>
          <cell r="C109">
            <v>27934.059999999998</v>
          </cell>
        </row>
        <row r="110">
          <cell r="A110" t="str">
            <v>LAMINA GALVANIZADA CAL 20</v>
          </cell>
          <cell r="B110" t="str">
            <v>m2</v>
          </cell>
          <cell r="C110">
            <v>19276.809999999998</v>
          </cell>
        </row>
        <row r="111">
          <cell r="A111" t="str">
            <v>LAMINA HOT ROLLED 3mm</v>
          </cell>
          <cell r="B111" t="str">
            <v>m2</v>
          </cell>
          <cell r="C111">
            <v>50096.619999999995</v>
          </cell>
        </row>
        <row r="112">
          <cell r="A112" t="str">
            <v>LAVAMANOS ACUACER 732</v>
          </cell>
          <cell r="B112" t="str">
            <v>un</v>
          </cell>
          <cell r="C112">
            <v>56930.27</v>
          </cell>
        </row>
        <row r="113">
          <cell r="A113" t="str">
            <v>LAVAMANOS SOBREPONER INSTITUCIONAL VALENCIA</v>
          </cell>
          <cell r="B113" t="str">
            <v>un</v>
          </cell>
          <cell r="C113">
            <v>115430</v>
          </cell>
        </row>
        <row r="114">
          <cell r="A114" t="str">
            <v>LIJA</v>
          </cell>
          <cell r="B114" t="str">
            <v>pl</v>
          </cell>
          <cell r="C114">
            <v>2366.7999999999997</v>
          </cell>
        </row>
        <row r="115">
          <cell r="A115" t="str">
            <v>LISTON ORDINARIO 3 x 3</v>
          </cell>
          <cell r="B115" t="str">
            <v>ml</v>
          </cell>
          <cell r="C115">
            <v>1085.43</v>
          </cell>
        </row>
        <row r="116">
          <cell r="A116" t="str">
            <v>LLAVES PARA MANGUERA</v>
          </cell>
          <cell r="B116" t="str">
            <v>un</v>
          </cell>
          <cell r="C116">
            <v>14359.88</v>
          </cell>
        </row>
        <row r="117">
          <cell r="A117" t="str">
            <v>LONA VERDE CERRAMIENTO 2m</v>
          </cell>
          <cell r="B117" t="str">
            <v>ml</v>
          </cell>
          <cell r="C117">
            <v>11854.369999999999</v>
          </cell>
        </row>
        <row r="118">
          <cell r="A118" t="str">
            <v>MADERA LAMINADA WR WENGUE</v>
          </cell>
          <cell r="B118" t="str">
            <v>m2</v>
          </cell>
          <cell r="C118">
            <v>31166.1</v>
          </cell>
        </row>
        <row r="119">
          <cell r="A119" t="str">
            <v>MALLA ELECTROSOLDADA ESTANDAR</v>
          </cell>
          <cell r="B119" t="str">
            <v>kg</v>
          </cell>
          <cell r="C119">
            <v>3070.0499999999997</v>
          </cell>
        </row>
        <row r="120">
          <cell r="A120" t="str">
            <v>MALLA NYLON NEGRA FUTBOL ENTRELAZADA REF</v>
          </cell>
          <cell r="B120" t="str">
            <v>m2</v>
          </cell>
          <cell r="C120">
            <v>8657.25</v>
          </cell>
        </row>
        <row r="121">
          <cell r="A121" t="str">
            <v>MANIJA ACERO INOXIDABLE TUBULAR 96MM</v>
          </cell>
          <cell r="B121" t="str">
            <v>un</v>
          </cell>
          <cell r="C121">
            <v>3462.9</v>
          </cell>
        </row>
        <row r="122">
          <cell r="A122" t="str">
            <v>MANTO ASFÁLTICO CON FOIL DE ALUMINIO</v>
          </cell>
          <cell r="B122" t="str">
            <v>m2</v>
          </cell>
          <cell r="C122">
            <v>14162.97</v>
          </cell>
        </row>
        <row r="123">
          <cell r="A123" t="str">
            <v>MARCO Y TAPA DE 60X60</v>
          </cell>
          <cell r="B123" t="str">
            <v>un</v>
          </cell>
          <cell r="C123">
            <v>83225.03</v>
          </cell>
        </row>
        <row r="124">
          <cell r="A124" t="str">
            <v>MARCO Y TAPA DE 80X80</v>
          </cell>
          <cell r="B124" t="str">
            <v>un</v>
          </cell>
          <cell r="C124">
            <v>90150.83</v>
          </cell>
        </row>
        <row r="125">
          <cell r="A125" t="str">
            <v>MARCO Y TAPA DE 100X100</v>
          </cell>
          <cell r="B125" t="str">
            <v>un</v>
          </cell>
          <cell r="C125">
            <v>95114.319999999992</v>
          </cell>
        </row>
        <row r="126">
          <cell r="A126" t="str">
            <v>MARCO CON REJILLA 0.4</v>
          </cell>
          <cell r="B126" t="str">
            <v>ml</v>
          </cell>
          <cell r="C126">
            <v>106195.59999999999</v>
          </cell>
        </row>
        <row r="127">
          <cell r="A127" t="str">
            <v>MARMOLINA</v>
          </cell>
          <cell r="B127" t="str">
            <v>kg</v>
          </cell>
          <cell r="C127">
            <v>254.14</v>
          </cell>
        </row>
        <row r="128">
          <cell r="A128" t="str">
            <v>MARMOLINA BT</v>
          </cell>
          <cell r="B128" t="str">
            <v>bt</v>
          </cell>
          <cell r="C128">
            <v>11738.94</v>
          </cell>
        </row>
        <row r="129">
          <cell r="A129" t="str">
            <v>MASILLA</v>
          </cell>
          <cell r="B129" t="str">
            <v>un</v>
          </cell>
          <cell r="C129">
            <v>6244.86</v>
          </cell>
        </row>
        <row r="130">
          <cell r="A130" t="str">
            <v>NIPLE ROSCADO PVC 1/2"</v>
          </cell>
          <cell r="B130" t="str">
            <v>un</v>
          </cell>
          <cell r="C130">
            <v>692.57999999999993</v>
          </cell>
        </row>
        <row r="131">
          <cell r="A131" t="str">
            <v>ORINAL SIN AGUA CON CARTUCHO EN CAJA</v>
          </cell>
          <cell r="B131" t="str">
            <v>un</v>
          </cell>
          <cell r="C131">
            <v>819553</v>
          </cell>
        </row>
        <row r="132">
          <cell r="A132" t="str">
            <v>PASADOR GATO SUECO 2 1/2"</v>
          </cell>
          <cell r="B132" t="str">
            <v>un</v>
          </cell>
          <cell r="C132">
            <v>1846.8799999999999</v>
          </cell>
        </row>
        <row r="133">
          <cell r="A133" t="str">
            <v>PEGACOR</v>
          </cell>
          <cell r="B133" t="str">
            <v>kg</v>
          </cell>
          <cell r="C133">
            <v>1246.45</v>
          </cell>
        </row>
        <row r="134">
          <cell r="A134" t="str">
            <v>PEGANTE</v>
          </cell>
          <cell r="B134" t="str">
            <v>un</v>
          </cell>
          <cell r="C134">
            <v>7733.8099999999995</v>
          </cell>
        </row>
        <row r="135">
          <cell r="A135" t="str">
            <v>PERNO 5/8" X 10"</v>
          </cell>
          <cell r="B135" t="str">
            <v>un</v>
          </cell>
          <cell r="C135">
            <v>3740.3199999999997</v>
          </cell>
        </row>
        <row r="136">
          <cell r="A136" t="str">
            <v>PINTURA</v>
          </cell>
          <cell r="B136" t="str">
            <v>gl</v>
          </cell>
          <cell r="C136">
            <v>62424.35</v>
          </cell>
        </row>
        <row r="137">
          <cell r="A137" t="str">
            <v>PINTURA ACRILICA DE DEMARCACION</v>
          </cell>
          <cell r="B137" t="str">
            <v>gl</v>
          </cell>
          <cell r="C137">
            <v>77280.87</v>
          </cell>
        </row>
        <row r="138">
          <cell r="A138" t="str">
            <v>PINTURA ACRILICA TIPO KORAZA</v>
          </cell>
          <cell r="B138" t="str">
            <v>gl</v>
          </cell>
          <cell r="C138">
            <v>62424.35</v>
          </cell>
        </row>
        <row r="139">
          <cell r="A139" t="str">
            <v>PINTURA BITUMINOSA</v>
          </cell>
          <cell r="B139" t="str">
            <v>gl</v>
          </cell>
          <cell r="C139">
            <v>53502.29</v>
          </cell>
        </row>
        <row r="140">
          <cell r="A140" t="str">
            <v>PINTURA ELECTROSTATICA CON POLVO POLIESTER</v>
          </cell>
          <cell r="B140" t="str">
            <v>m2</v>
          </cell>
          <cell r="C140">
            <v>27010.62</v>
          </cell>
        </row>
        <row r="141">
          <cell r="A141" t="str">
            <v>PINTURA DE RECUBRIMIMIENTO (EPOXICA/BITUMINOSA)</v>
          </cell>
          <cell r="B141" t="str">
            <v>gl</v>
          </cell>
          <cell r="C141">
            <v>74902.429999999993</v>
          </cell>
        </row>
        <row r="142">
          <cell r="A142" t="str">
            <v>PIRLAN MELAM T</v>
          </cell>
          <cell r="B142" t="str">
            <v>ml</v>
          </cell>
          <cell r="C142">
            <v>5194.3499999999995</v>
          </cell>
        </row>
        <row r="143">
          <cell r="A143" t="str">
            <v>PLANCHON ORDINARIO 3m</v>
          </cell>
          <cell r="B143" t="str">
            <v>ml</v>
          </cell>
          <cell r="C143">
            <v>9199.48</v>
          </cell>
        </row>
        <row r="144">
          <cell r="A144" t="str">
            <v>PLATINA LAMINA HR 25-30X25-30 CAL 3/16"</v>
          </cell>
          <cell r="B144" t="str">
            <v>un</v>
          </cell>
          <cell r="C144">
            <v>21931.7</v>
          </cell>
        </row>
        <row r="145">
          <cell r="A145" t="str">
            <v>POLIETILENO</v>
          </cell>
          <cell r="B145" t="str">
            <v>m2</v>
          </cell>
          <cell r="C145">
            <v>1500.59</v>
          </cell>
        </row>
        <row r="146">
          <cell r="A146" t="str">
            <v>PORTENTO PLUS ALONGADO</v>
          </cell>
          <cell r="B146" t="str">
            <v>un</v>
          </cell>
          <cell r="C146">
            <v>427091</v>
          </cell>
        </row>
        <row r="147">
          <cell r="A147" t="str">
            <v>PUNTILLA CON CABEZA 2 1/2"</v>
          </cell>
          <cell r="B147" t="str">
            <v>lb</v>
          </cell>
          <cell r="C147">
            <v>2492.9</v>
          </cell>
        </row>
        <row r="148">
          <cell r="A148" t="str">
            <v>PUNTILLA CON CABEZA 2"</v>
          </cell>
          <cell r="B148" t="str">
            <v>lb</v>
          </cell>
          <cell r="C148">
            <v>2492.9</v>
          </cell>
        </row>
        <row r="149">
          <cell r="A149" t="str">
            <v>PUNTILLA CON CABEZA 3"</v>
          </cell>
          <cell r="B149" t="str">
            <v>lb</v>
          </cell>
          <cell r="C149">
            <v>2492.9</v>
          </cell>
        </row>
        <row r="150">
          <cell r="A150" t="str">
            <v>RECEBO B-200</v>
          </cell>
          <cell r="B150" t="str">
            <v>m3</v>
          </cell>
          <cell r="C150">
            <v>22589.360000000001</v>
          </cell>
        </row>
        <row r="151">
          <cell r="A151" t="str">
            <v>RECEBO B-400</v>
          </cell>
          <cell r="B151" t="str">
            <v>m3</v>
          </cell>
          <cell r="C151">
            <v>27356.91</v>
          </cell>
        </row>
        <row r="152">
          <cell r="A152" t="str">
            <v>REDUCTOR DE NIVEL</v>
          </cell>
          <cell r="B152" t="str">
            <v>ml</v>
          </cell>
          <cell r="C152">
            <v>4040.0499999999997</v>
          </cell>
        </row>
        <row r="153">
          <cell r="A153" t="str">
            <v>REGISTRO P/D RED WHITE 1 1/4"</v>
          </cell>
          <cell r="B153" t="str">
            <v>un</v>
          </cell>
          <cell r="C153">
            <v>49934.63</v>
          </cell>
        </row>
        <row r="154">
          <cell r="A154" t="str">
            <v>REGISTRO P/D RED WHITE 1 1/2"</v>
          </cell>
          <cell r="B154" t="str">
            <v>un</v>
          </cell>
          <cell r="C154">
            <v>54136.67</v>
          </cell>
        </row>
        <row r="155">
          <cell r="A155" t="str">
            <v>REGISTRO P/D RED WHITE 1"</v>
          </cell>
          <cell r="B155" t="str">
            <v>un</v>
          </cell>
          <cell r="C155">
            <v>37457.519999999997</v>
          </cell>
        </row>
        <row r="156">
          <cell r="A156" t="str">
            <v>REGISTRO P/D RED WHITE 1/2"</v>
          </cell>
          <cell r="B156" t="str">
            <v>un</v>
          </cell>
          <cell r="C156">
            <v>18722.939999999999</v>
          </cell>
        </row>
        <row r="157">
          <cell r="A157" t="str">
            <v>REGISTRO P/D RED WHITE 2"</v>
          </cell>
          <cell r="B157" t="str">
            <v>un</v>
          </cell>
          <cell r="C157">
            <v>118593.17</v>
          </cell>
        </row>
        <row r="158">
          <cell r="A158" t="str">
            <v>REGISTRO P/D RED WHITE 3/4"</v>
          </cell>
          <cell r="B158" t="str">
            <v>un</v>
          </cell>
          <cell r="C158">
            <v>25844.68</v>
          </cell>
        </row>
        <row r="159">
          <cell r="A159" t="str">
            <v>REJILLA DE PISO CON SOSCO DE 3" X 2"</v>
          </cell>
          <cell r="B159" t="str">
            <v>un</v>
          </cell>
          <cell r="C159">
            <v>7698.8899999999994</v>
          </cell>
        </row>
        <row r="160">
          <cell r="A160" t="str">
            <v>REPISA ORDINARIO 3m</v>
          </cell>
          <cell r="B160" t="str">
            <v>ml</v>
          </cell>
          <cell r="C160">
            <v>3740.3199999999997</v>
          </cell>
        </row>
        <row r="161">
          <cell r="A161" t="str">
            <v>RODILLO JUNIOR FELPA</v>
          </cell>
          <cell r="B161" t="str">
            <v>un</v>
          </cell>
          <cell r="C161">
            <v>4617.2</v>
          </cell>
        </row>
        <row r="162">
          <cell r="A162" t="str">
            <v>SARDINEL PREFABRICADO A-10</v>
          </cell>
          <cell r="B162" t="str">
            <v>un</v>
          </cell>
          <cell r="C162">
            <v>37757.25</v>
          </cell>
        </row>
        <row r="163">
          <cell r="A163" t="str">
            <v>SECADOR MANOS NAC PUSH CARCAZA BLANCA</v>
          </cell>
          <cell r="B163" t="str">
            <v>un</v>
          </cell>
          <cell r="C163">
            <v>1079270.5</v>
          </cell>
        </row>
        <row r="164">
          <cell r="A164" t="str">
            <v>SEGUETA</v>
          </cell>
          <cell r="B164" t="str">
            <v>un</v>
          </cell>
          <cell r="C164">
            <v>3370.75</v>
          </cell>
        </row>
        <row r="165">
          <cell r="A165" t="str">
            <v>SIFON PVC 2"</v>
          </cell>
          <cell r="B165" t="str">
            <v>un</v>
          </cell>
          <cell r="C165">
            <v>4998.41</v>
          </cell>
        </row>
        <row r="166">
          <cell r="A166" t="str">
            <v>SIFON PVC 3"</v>
          </cell>
          <cell r="B166" t="str">
            <v>un</v>
          </cell>
          <cell r="C166">
            <v>7491.3099999999995</v>
          </cell>
        </row>
        <row r="167">
          <cell r="A167" t="str">
            <v>SIKA 1</v>
          </cell>
          <cell r="B167" t="str">
            <v>kg</v>
          </cell>
          <cell r="C167">
            <v>4617.2</v>
          </cell>
        </row>
        <row r="168">
          <cell r="A168" t="str">
            <v>SIKASET</v>
          </cell>
          <cell r="B168" t="str">
            <v>kg</v>
          </cell>
          <cell r="C168">
            <v>7156.66</v>
          </cell>
        </row>
        <row r="169">
          <cell r="A169" t="str">
            <v>SILICONA TRASPARENTE</v>
          </cell>
          <cell r="B169" t="str">
            <v>un</v>
          </cell>
          <cell r="C169">
            <v>10111.279999999999</v>
          </cell>
        </row>
        <row r="170">
          <cell r="A170" t="str">
            <v>SOLDADURA DE ESTAÑO</v>
          </cell>
          <cell r="B170" t="str">
            <v>un</v>
          </cell>
          <cell r="C170">
            <v>18850.009999999998</v>
          </cell>
        </row>
        <row r="171">
          <cell r="A171" t="str">
            <v>SOLDADURA ELECTRICA</v>
          </cell>
          <cell r="B171" t="str">
            <v>kg</v>
          </cell>
          <cell r="C171">
            <v>7491.3099999999995</v>
          </cell>
        </row>
        <row r="172">
          <cell r="A172" t="str">
            <v>SOLDADURA PVC + LIMPIADOR PVC 2:1 x 1/4</v>
          </cell>
          <cell r="B172" t="str">
            <v>un</v>
          </cell>
          <cell r="C172">
            <v>83686.75</v>
          </cell>
        </row>
        <row r="173">
          <cell r="A173" t="str">
            <v>SOPORTE CANAL AMAZONA</v>
          </cell>
          <cell r="B173" t="str">
            <v>un</v>
          </cell>
          <cell r="C173">
            <v>3232.04</v>
          </cell>
        </row>
        <row r="174">
          <cell r="A174" t="str">
            <v>SOPORTE DE BAJANTE</v>
          </cell>
          <cell r="B174" t="str">
            <v>un</v>
          </cell>
          <cell r="C174">
            <v>2539.46</v>
          </cell>
        </row>
        <row r="175">
          <cell r="A175" t="str">
            <v>TABLA BURRA CEDRO MACHO 0.28</v>
          </cell>
          <cell r="B175" t="str">
            <v>ml</v>
          </cell>
          <cell r="C175">
            <v>13759.449999999999</v>
          </cell>
        </row>
        <row r="176">
          <cell r="A176" t="str">
            <v>TABLA BURRA ORDINARIO 0.30</v>
          </cell>
          <cell r="B176" t="str">
            <v>ml</v>
          </cell>
          <cell r="C176">
            <v>7110.0999999999995</v>
          </cell>
        </row>
        <row r="177">
          <cell r="A177" t="str">
            <v>TABLA BURRA TERMINADA 1 CARA 0.30</v>
          </cell>
          <cell r="B177" t="str">
            <v>ml</v>
          </cell>
          <cell r="C177">
            <v>7733.8099999999995</v>
          </cell>
        </row>
        <row r="178">
          <cell r="A178" t="str">
            <v>TABLA CHAPA ORDINARIO 0.30</v>
          </cell>
          <cell r="B178" t="str">
            <v>ml</v>
          </cell>
          <cell r="C178">
            <v>4178.76</v>
          </cell>
        </row>
        <row r="179">
          <cell r="A179" t="str">
            <v>TABLA CHAPA TERMINADO 1 CARA 0.30</v>
          </cell>
          <cell r="B179" t="str">
            <v>ml</v>
          </cell>
          <cell r="C179">
            <v>2124.2999999999997</v>
          </cell>
        </row>
        <row r="180">
          <cell r="A180" t="str">
            <v>TANQUE PLASTICO 1000 LTS</v>
          </cell>
          <cell r="B180" t="str">
            <v>un</v>
          </cell>
          <cell r="C180">
            <v>345978.63</v>
          </cell>
        </row>
        <row r="181">
          <cell r="A181" t="str">
            <v>TANQUE PLASTICO 2000 LTS</v>
          </cell>
          <cell r="B181" t="str">
            <v>un</v>
          </cell>
          <cell r="C181">
            <v>542521</v>
          </cell>
        </row>
        <row r="182">
          <cell r="A182" t="str">
            <v>TAPA EXTERNA CANAL AMAZONA</v>
          </cell>
          <cell r="B182" t="str">
            <v>un</v>
          </cell>
          <cell r="C182">
            <v>8657.25</v>
          </cell>
        </row>
        <row r="183">
          <cell r="A183" t="str">
            <v>TAPAREGISTRO PLASTICA 20x20</v>
          </cell>
          <cell r="B183" t="str">
            <v>un</v>
          </cell>
          <cell r="C183">
            <v>10965.85</v>
          </cell>
        </row>
        <row r="184">
          <cell r="A184" t="str">
            <v>TAPON DE PRUEBA SANITARIO PVC 2"</v>
          </cell>
          <cell r="B184" t="str">
            <v>un</v>
          </cell>
          <cell r="C184">
            <v>1154.3</v>
          </cell>
        </row>
        <row r="185">
          <cell r="A185" t="str">
            <v>TAPON DE PRUEBA SANITARIO PVC 3"</v>
          </cell>
          <cell r="B185" t="str">
            <v>un</v>
          </cell>
          <cell r="C185">
            <v>1385.1599999999999</v>
          </cell>
        </row>
        <row r="186">
          <cell r="A186" t="str">
            <v>TAPON DE PRUEBA SANITARIO PVC 4"</v>
          </cell>
          <cell r="B186" t="str">
            <v>un</v>
          </cell>
          <cell r="C186">
            <v>2885.75</v>
          </cell>
        </row>
        <row r="187">
          <cell r="A187" t="str">
            <v>TAPON ROSCADO PVCP 1/2"</v>
          </cell>
          <cell r="B187" t="str">
            <v>un</v>
          </cell>
          <cell r="C187">
            <v>623.71</v>
          </cell>
        </row>
        <row r="188">
          <cell r="A188" t="str">
            <v>TAPON SOLDADO PVCP 1/2"</v>
          </cell>
          <cell r="B188" t="str">
            <v>un</v>
          </cell>
          <cell r="C188">
            <v>369.57</v>
          </cell>
        </row>
        <row r="189">
          <cell r="A189" t="str">
            <v>TEE ROSCADA PVC 1/2"</v>
          </cell>
          <cell r="B189" t="str">
            <v>un</v>
          </cell>
          <cell r="C189">
            <v>1731.45</v>
          </cell>
        </row>
        <row r="190">
          <cell r="A190" t="str">
            <v>TEFLON</v>
          </cell>
          <cell r="B190" t="str">
            <v>un</v>
          </cell>
          <cell r="C190">
            <v>1627.6599999999999</v>
          </cell>
        </row>
        <row r="191">
          <cell r="A191" t="str">
            <v>TEJA THERMOACUSTICA A-360 MAX</v>
          </cell>
          <cell r="B191" t="str">
            <v>m2</v>
          </cell>
          <cell r="C191">
            <v>24967.8</v>
          </cell>
        </row>
        <row r="192">
          <cell r="A192" t="str">
            <v>TEJA THERMOACUSTICA TIPO AJOVER</v>
          </cell>
          <cell r="B192" t="str">
            <v>m2</v>
          </cell>
          <cell r="C192">
            <v>24967.8</v>
          </cell>
        </row>
        <row r="193">
          <cell r="A193" t="str">
            <v>TIERRA NEGRA</v>
          </cell>
          <cell r="B193" t="str">
            <v>m3</v>
          </cell>
          <cell r="C193">
            <v>21401.11</v>
          </cell>
        </row>
        <row r="194">
          <cell r="A194" t="str">
            <v>TIRAS 3x3x3</v>
          </cell>
          <cell r="B194" t="str">
            <v>ml</v>
          </cell>
          <cell r="C194">
            <v>1500.59</v>
          </cell>
        </row>
        <row r="195">
          <cell r="A195" t="str">
            <v>TORNILLO LAMINA 1/2"</v>
          </cell>
          <cell r="B195" t="str">
            <v>un</v>
          </cell>
          <cell r="C195">
            <v>127.07</v>
          </cell>
        </row>
        <row r="196">
          <cell r="A196" t="str">
            <v>TORNILLOS AUTOPERFORANTES</v>
          </cell>
          <cell r="B196" t="str">
            <v>un</v>
          </cell>
          <cell r="C196">
            <v>438.44</v>
          </cell>
        </row>
        <row r="197">
          <cell r="A197" t="str">
            <v>TORNILLOS PARA MADERA 1"</v>
          </cell>
          <cell r="B197" t="str">
            <v>un</v>
          </cell>
          <cell r="C197">
            <v>23.28</v>
          </cell>
        </row>
        <row r="198">
          <cell r="A198" t="str">
            <v>TORNILLOS PARA MADERA 1"-3"</v>
          </cell>
          <cell r="B198" t="str">
            <v>un</v>
          </cell>
          <cell r="C198">
            <v>311.37</v>
          </cell>
        </row>
        <row r="199">
          <cell r="A199" t="str">
            <v>TUBO ALCANTARILLADO PVC NOVAFORT 6"</v>
          </cell>
          <cell r="B199" t="str">
            <v>ml</v>
          </cell>
          <cell r="C199">
            <v>29585</v>
          </cell>
        </row>
        <row r="200">
          <cell r="A200" t="str">
            <v>TUBO ALCANTARILLADO PVC NOVAFORT 8"</v>
          </cell>
          <cell r="B200" t="str">
            <v>ml</v>
          </cell>
          <cell r="C200">
            <v>39326.71</v>
          </cell>
        </row>
        <row r="201">
          <cell r="A201" t="str">
            <v>TUBO ALCANTARILLADO PVC NOVAFORT 12"</v>
          </cell>
          <cell r="B201" t="str">
            <v>ml</v>
          </cell>
          <cell r="C201">
            <v>83686.75</v>
          </cell>
        </row>
        <row r="202">
          <cell r="A202" t="str">
            <v>TUBO ALCANTARILLADO PVC NOVAFORT 14"</v>
          </cell>
          <cell r="B202" t="str">
            <v>ml</v>
          </cell>
          <cell r="C202">
            <v>105964.73999999999</v>
          </cell>
        </row>
        <row r="203">
          <cell r="A203" t="str">
            <v>TUBO ALCANTARILLADO PVC NOVAFORT 16"</v>
          </cell>
          <cell r="B203" t="str">
            <v>ml</v>
          </cell>
          <cell r="C203">
            <v>138516</v>
          </cell>
        </row>
        <row r="204">
          <cell r="A204" t="str">
            <v>TUBO PVCP 1 1/2" RDE 21</v>
          </cell>
          <cell r="B204" t="str">
            <v>ml</v>
          </cell>
          <cell r="C204">
            <v>9892.06</v>
          </cell>
        </row>
        <row r="205">
          <cell r="A205" t="str">
            <v>TUBO PVCP 1 1/4" RDE 21</v>
          </cell>
          <cell r="B205" t="str">
            <v>ml</v>
          </cell>
          <cell r="C205">
            <v>8369.16</v>
          </cell>
        </row>
        <row r="206">
          <cell r="A206" t="str">
            <v>TUBO PVCP 1" RDE 13.5</v>
          </cell>
          <cell r="B206" t="str">
            <v>ml</v>
          </cell>
          <cell r="C206">
            <v>6233.22</v>
          </cell>
        </row>
        <row r="207">
          <cell r="A207" t="str">
            <v>TUBO PVCP 1/2" RDE 9</v>
          </cell>
          <cell r="B207" t="str">
            <v>ml</v>
          </cell>
          <cell r="C207">
            <v>3462.9</v>
          </cell>
        </row>
        <row r="208">
          <cell r="A208" t="str">
            <v>TUBO PVCP 2" RDE 21</v>
          </cell>
          <cell r="B208" t="str">
            <v>ml</v>
          </cell>
          <cell r="C208">
            <v>10042.41</v>
          </cell>
        </row>
        <row r="209">
          <cell r="A209" t="str">
            <v>TUBO PVCP 3/4" RDE 11</v>
          </cell>
          <cell r="B209" t="str">
            <v>ml</v>
          </cell>
          <cell r="C209">
            <v>4617.2</v>
          </cell>
        </row>
        <row r="210">
          <cell r="A210" t="str">
            <v>TUBO PVCS 2"</v>
          </cell>
          <cell r="B210" t="str">
            <v>ml</v>
          </cell>
          <cell r="C210">
            <v>11519.72</v>
          </cell>
        </row>
        <row r="211">
          <cell r="A211" t="str">
            <v>TUBO PVCS 3"</v>
          </cell>
          <cell r="B211" t="str">
            <v>ml</v>
          </cell>
          <cell r="C211">
            <v>18099.23</v>
          </cell>
        </row>
        <row r="212">
          <cell r="A212" t="str">
            <v>TUBO PVCS 4"</v>
          </cell>
          <cell r="B212" t="str">
            <v>ml</v>
          </cell>
          <cell r="C212">
            <v>23721.35</v>
          </cell>
        </row>
        <row r="213">
          <cell r="A213" t="str">
            <v>TUBO PVCS 6"</v>
          </cell>
          <cell r="B213" t="str">
            <v>ml</v>
          </cell>
          <cell r="C213">
            <v>45017.7</v>
          </cell>
        </row>
        <row r="214">
          <cell r="A214" t="str">
            <v>TUBO PVCV 2"</v>
          </cell>
          <cell r="B214" t="str">
            <v>ml</v>
          </cell>
          <cell r="C214">
            <v>9234.4</v>
          </cell>
        </row>
        <row r="215">
          <cell r="A215" t="str">
            <v>TUBO PVCV 3"</v>
          </cell>
          <cell r="B215" t="str">
            <v>ml</v>
          </cell>
          <cell r="C215">
            <v>10388.699999999999</v>
          </cell>
        </row>
        <row r="216">
          <cell r="A216" t="str">
            <v>TUBO ESTRUCT RECT GALV 60x40x2.00MM</v>
          </cell>
          <cell r="B216" t="str">
            <v>ml</v>
          </cell>
          <cell r="C216">
            <v>14428.75</v>
          </cell>
        </row>
        <row r="217">
          <cell r="A217" t="str">
            <v>TUBO ESTRUCT RECT GALV 140x40x2.00MM</v>
          </cell>
          <cell r="B217" t="str">
            <v>ml</v>
          </cell>
          <cell r="C217">
            <v>29896.37</v>
          </cell>
        </row>
        <row r="218">
          <cell r="A218" t="str">
            <v>TUERCA DE ACERO 5/8"</v>
          </cell>
          <cell r="B218" t="str">
            <v>un</v>
          </cell>
          <cell r="C218">
            <v>565.51</v>
          </cell>
        </row>
        <row r="219">
          <cell r="A219" t="str">
            <v>UNION CANAL AMAZONA BLANCO</v>
          </cell>
          <cell r="B219" t="str">
            <v>un</v>
          </cell>
          <cell r="C219">
            <v>17776.22</v>
          </cell>
        </row>
        <row r="220">
          <cell r="A220" t="str">
            <v>UNION UNIVERSAL PVCP 1"</v>
          </cell>
          <cell r="B220" t="str">
            <v>un</v>
          </cell>
          <cell r="C220">
            <v>6348.65</v>
          </cell>
        </row>
        <row r="221">
          <cell r="A221" t="str">
            <v>UNION UNIVERSAL PVCP 2"</v>
          </cell>
          <cell r="B221" t="str">
            <v>un</v>
          </cell>
          <cell r="C221">
            <v>26548.899999999998</v>
          </cell>
        </row>
        <row r="222">
          <cell r="A222" t="str">
            <v>VÁLVULA 2 1/2 X 1 1/4" POZUELO SOSCO PLÁSTICA</v>
          </cell>
          <cell r="B222" t="str">
            <v>un</v>
          </cell>
          <cell r="C222">
            <v>3232.04</v>
          </cell>
        </row>
        <row r="223">
          <cell r="A223" t="str">
            <v>VARA CLAVO 3m</v>
          </cell>
          <cell r="B223" t="str">
            <v>ml</v>
          </cell>
          <cell r="C223">
            <v>3116.61</v>
          </cell>
        </row>
        <row r="224">
          <cell r="A224" t="str">
            <v>VIDRIO CRUDO TRANSPARENTE 4mm</v>
          </cell>
          <cell r="B224" t="str">
            <v>m2</v>
          </cell>
          <cell r="C224">
            <v>24967.8</v>
          </cell>
        </row>
        <row r="225">
          <cell r="A225" t="str">
            <v>VINILO</v>
          </cell>
          <cell r="B225" t="str">
            <v>gl</v>
          </cell>
          <cell r="C225">
            <v>33705.56</v>
          </cell>
        </row>
        <row r="226">
          <cell r="A226" t="str">
            <v>WASH PRIMER B CATALIZADOR</v>
          </cell>
          <cell r="B226" t="str">
            <v>gl</v>
          </cell>
          <cell r="C226">
            <v>11889.289999999999</v>
          </cell>
        </row>
        <row r="227">
          <cell r="A227" t="str">
            <v>YESO</v>
          </cell>
          <cell r="B227" t="str">
            <v>bt</v>
          </cell>
          <cell r="C227">
            <v>14266.76</v>
          </cell>
        </row>
        <row r="228">
          <cell r="A228" t="str">
            <v>MALLA ESLABONADA</v>
          </cell>
          <cell r="B228" t="str">
            <v>m2</v>
          </cell>
          <cell r="C228">
            <v>19969.39</v>
          </cell>
        </row>
        <row r="229">
          <cell r="A229" t="str">
            <v>PLATINA HIERRO 3/4" x 1/8"</v>
          </cell>
          <cell r="B229" t="str">
            <v>ml</v>
          </cell>
          <cell r="C229">
            <v>2135.94</v>
          </cell>
        </row>
        <row r="230">
          <cell r="A230" t="str">
            <v>PLATINA HIERRO 6"x6"x1/8"</v>
          </cell>
          <cell r="B230" t="str">
            <v>un</v>
          </cell>
          <cell r="C230">
            <v>33290.400000000001</v>
          </cell>
        </row>
        <row r="231">
          <cell r="A231" t="str">
            <v>SOLDADURA ELECTRICA 004-3/23"</v>
          </cell>
          <cell r="B231" t="str">
            <v>kg</v>
          </cell>
          <cell r="C231">
            <v>5621.15</v>
          </cell>
        </row>
        <row r="232">
          <cell r="A232" t="str">
            <v>TUBO GALVANIZADO 3"</v>
          </cell>
          <cell r="B232" t="str">
            <v>ml</v>
          </cell>
          <cell r="C232">
            <v>55879.76</v>
          </cell>
        </row>
        <row r="233">
          <cell r="A233" t="str">
            <v>TUBO GALVANIZADO 4"</v>
          </cell>
          <cell r="B233" t="str">
            <v>ml</v>
          </cell>
          <cell r="C233">
            <v>65391.58</v>
          </cell>
        </row>
        <row r="234">
          <cell r="A234" t="str">
            <v>VARILLA LISA 3/4"</v>
          </cell>
          <cell r="B234" t="str">
            <v>ml</v>
          </cell>
          <cell r="C234">
            <v>7733.8099999999995</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OCIALES"/>
      <sheetName val="PERSONAL"/>
      <sheetName val="lisprecios"/>
      <sheetName val="PRESU"/>
      <sheetName val="LISTA DE MATERIALES"/>
      <sheetName val="MANO DE OBRA"/>
      <sheetName val="LETRINA1"/>
      <sheetName val="2009 Jagua"/>
    </sheetNames>
    <sheetDataSet>
      <sheetData sheetId="0"/>
      <sheetData sheetId="1"/>
      <sheetData sheetId="2"/>
      <sheetData sheetId="3"/>
      <sheetData sheetId="4" refreshError="1"/>
      <sheetData sheetId="5" refreshError="1"/>
      <sheetData sheetId="6" refreshError="1"/>
      <sheetData sheetId="7"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Formulario N° 4"/>
      <sheetName val="MATERIALES"/>
      <sheetName val="EQUIPO"/>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Datos"/>
      <sheetName val="Cuadrillas"/>
      <sheetName val="Jornal"/>
      <sheetName val="M.O."/>
      <sheetName val="\Users\USUARIO\Downloads\MANTEN"/>
      <sheetName val="\G\I\MANTENIMIENTO RUTA 1001_MA"/>
      <sheetName val="\D\MANTENIMIENTO RUTA 1001_MARZ"/>
      <sheetName val="\G\D\MANTENIMIENTO RUTA 1001_MA"/>
      <sheetName val="#REF"/>
      <sheetName val="Fornato 6"/>
      <sheetName val="Concretos y morteros"/>
      <sheetName val="Datos iniciales "/>
      <sheetName val="Transporte"/>
      <sheetName val="[a  aaInformación][a  aaInforma"/>
      <sheetName val="lisprecios"/>
      <sheetName val="PERSONAL"/>
      <sheetName val="PRESTACIONES SOCI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INDICMICROEMP"/>
      <sheetName val="INDICE"/>
      <sheetName val="\I\I\MANTENIMIENTO RUTA 1001_MA"/>
      <sheetName val="\Users\Personal\Downloads\MANTE"/>
      <sheetName val="TOTALES"/>
      <sheetName val="PANEL"/>
      <sheetName val="[a  aaInformación]__cceficien_2"/>
      <sheetName val="[a  aaInformación]__cceficien_4"/>
      <sheetName val="[a  aaInformación]__cceficien_3"/>
      <sheetName val="[a  aaInformación]__cceficien_5"/>
      <sheetName val="[a  aaInformación]__cceficien_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ANALISIS RESUMIDOS"/>
      <sheetName val="INSUMOS"/>
    </sheetNames>
    <sheetDataSet>
      <sheetData sheetId="0"/>
      <sheetData sheetId="1" refreshError="1"/>
      <sheetData sheetId="2"/>
      <sheetData sheetId="3" refreshError="1"/>
      <sheetData sheetId="4" refreshError="1"/>
      <sheetData sheetId="5" refreshError="1"/>
      <sheetData sheetId="6" refreshError="1"/>
      <sheetData sheetId="7"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L. MAT."/>
      <sheetName val="A.BAS."/>
      <sheetName val="CUAD."/>
      <sheetName val="APU"/>
      <sheetName val="AUI"/>
      <sheetName val="C.FIN."/>
      <sheetName val="P.INV"/>
      <sheetName val="P.S."/>
      <sheetName val="P.INV.ANTIC."/>
      <sheetName val="Hoja1"/>
      <sheetName val="Otros"/>
    </sheetNames>
    <sheetDataSet>
      <sheetData sheetId="0"/>
      <sheetData sheetId="1"/>
      <sheetData sheetId="2"/>
      <sheetData sheetId="3"/>
      <sheetData sheetId="4"/>
      <sheetData sheetId="5"/>
      <sheetData sheetId="6"/>
      <sheetData sheetId="7"/>
      <sheetData sheetId="8">
        <row r="33">
          <cell r="C33">
            <v>0.77967625899280601</v>
          </cell>
        </row>
      </sheetData>
      <sheetData sheetId="9"/>
      <sheetData sheetId="10"/>
      <sheetData sheetId="1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sheetName val="factor"/>
      <sheetName val="presupuesto"/>
      <sheetName val="factor (2)"/>
      <sheetName val="presupuesto (2)"/>
      <sheetName val="1"/>
      <sheetName val="2"/>
      <sheetName val="3"/>
      <sheetName val="Itemes Renovación"/>
      <sheetName val="PREACTA"/>
      <sheetName val="A"/>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1)"/>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 val="BASES"/>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lan auditoría"/>
      <sheetName val="Presupuesto"/>
      <sheetName val="INSUMOS"/>
      <sheetName val="Materiales"/>
      <sheetName val="Cuadrillas"/>
      <sheetName val="Concretos y morteros"/>
      <sheetName val="Equipo"/>
      <sheetName val="Datos iniciales "/>
      <sheetName val="Transporte"/>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ow r="2">
          <cell r="R2">
            <v>0</v>
          </cell>
        </row>
      </sheetData>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la"/>
    </sheetNames>
    <sheetDataSet>
      <sheetData sheetId="0"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d"/>
      <sheetName val="Insum"/>
      <sheetName val="Apu"/>
      <sheetName val="Ppto"/>
      <sheetName val="PreciosApto"/>
      <sheetName val="InsAct"/>
      <sheetName val="Ejecut"/>
      <sheetName val="Hoja2"/>
      <sheetName val="Hoja3"/>
    </sheetNames>
    <sheetDataSet>
      <sheetData sheetId="0" refreshError="1"/>
      <sheetData sheetId="1" refreshError="1"/>
      <sheetData sheetId="2" refreshError="1">
        <row r="8">
          <cell r="N8" t="str">
            <v>Vr. MATERIALES</v>
          </cell>
          <cell r="O8" t="str">
            <v>Vr. M.O</v>
          </cell>
          <cell r="P8" t="str">
            <v>Vr. VARIOS</v>
          </cell>
          <cell r="Q8" t="str">
            <v>Vr. A.I.U</v>
          </cell>
          <cell r="R8" t="str">
            <v>EQUIPO</v>
          </cell>
          <cell r="S8" t="str">
            <v>REPOSICION</v>
          </cell>
          <cell r="T8" t="str">
            <v>REPUESTOS</v>
          </cell>
          <cell r="U8" t="str">
            <v>MANTENIMIENTO</v>
          </cell>
          <cell r="V8" t="str">
            <v>COMBUSTIBLE</v>
          </cell>
          <cell r="W8" t="str">
            <v>OPERADOR</v>
          </cell>
          <cell r="X8">
            <v>2288419024.0599999</v>
          </cell>
          <cell r="AA8" t="str">
            <v>Vr. MATERIALES</v>
          </cell>
          <cell r="AB8" t="str">
            <v>Vr. M.O</v>
          </cell>
          <cell r="AC8" t="str">
            <v>Vr. VARIOS</v>
          </cell>
        </row>
        <row r="9">
          <cell r="E9" t="str">
            <v>ITEM</v>
          </cell>
        </row>
        <row r="10">
          <cell r="D10" t="str">
            <v>TPCAMPA</v>
          </cell>
          <cell r="E10" t="str">
            <v>Campamento alquilado</v>
          </cell>
          <cell r="G10" t="str">
            <v>UN.</v>
          </cell>
          <cell r="H10" t="str">
            <v>Un</v>
          </cell>
          <cell r="I10" t="e">
            <v>#N/A</v>
          </cell>
          <cell r="K10">
            <v>0</v>
          </cell>
          <cell r="L10" t="e">
            <v>#N/A</v>
          </cell>
          <cell r="N10">
            <v>46364</v>
          </cell>
          <cell r="O10" t="e">
            <v>#N/A</v>
          </cell>
          <cell r="P10">
            <v>660000</v>
          </cell>
          <cell r="Q10" t="e">
            <v>#N/A</v>
          </cell>
          <cell r="X10" t="e">
            <v>#N/A</v>
          </cell>
          <cell r="Z10" t="e">
            <v>#VALUE!</v>
          </cell>
          <cell r="AA10" t="e">
            <v>#VALUE!</v>
          </cell>
          <cell r="AB10" t="e">
            <v>#VALUE!</v>
          </cell>
          <cell r="AC10" t="e">
            <v>#VALUE!</v>
          </cell>
        </row>
        <row r="12">
          <cell r="D12" t="str">
            <v>CODIGO</v>
          </cell>
          <cell r="E12" t="str">
            <v>DESCRIPCION</v>
          </cell>
          <cell r="F12" t="str">
            <v>UN</v>
          </cell>
          <cell r="G12" t="str">
            <v>CANT</v>
          </cell>
          <cell r="H12" t="str">
            <v>V/UNIT.</v>
          </cell>
          <cell r="I12" t="str">
            <v>V/TOTAL</v>
          </cell>
          <cell r="K12" t="str">
            <v>CANT TOTAL</v>
          </cell>
          <cell r="L12" t="str">
            <v>Vr TOTAL</v>
          </cell>
          <cell r="Y12" t="str">
            <v>CANT.</v>
          </cell>
          <cell r="Z12" t="str">
            <v>V/TOTAL</v>
          </cell>
        </row>
        <row r="13">
          <cell r="E13" t="str">
            <v>MATERIALES</v>
          </cell>
          <cell r="I13">
            <v>46364</v>
          </cell>
          <cell r="L13">
            <v>0</v>
          </cell>
          <cell r="Z13" t="e">
            <v>#VALUE!</v>
          </cell>
        </row>
        <row r="14">
          <cell r="D14" t="str">
            <v>MA25DURM</v>
          </cell>
          <cell r="E14" t="str">
            <v>Durmiente</v>
          </cell>
          <cell r="F14" t="str">
            <v>Un</v>
          </cell>
          <cell r="G14">
            <v>10</v>
          </cell>
          <cell r="H14">
            <v>2000</v>
          </cell>
          <cell r="I14">
            <v>20000</v>
          </cell>
          <cell r="J14">
            <v>0</v>
          </cell>
          <cell r="K14">
            <v>0</v>
          </cell>
          <cell r="L14">
            <v>0</v>
          </cell>
          <cell r="Y14" t="e">
            <v>#VALUE!</v>
          </cell>
          <cell r="Z14" t="e">
            <v>#VALUE!</v>
          </cell>
        </row>
        <row r="15">
          <cell r="D15" t="str">
            <v>MA19PC25</v>
          </cell>
          <cell r="E15" t="str">
            <v>Puntilla con cabeza 2,5"</v>
          </cell>
          <cell r="F15" t="str">
            <v>Lb</v>
          </cell>
          <cell r="G15">
            <v>4</v>
          </cell>
          <cell r="H15">
            <v>1216</v>
          </cell>
          <cell r="I15">
            <v>4864</v>
          </cell>
          <cell r="J15">
            <v>0</v>
          </cell>
          <cell r="K15">
            <v>0</v>
          </cell>
          <cell r="L15">
            <v>0</v>
          </cell>
          <cell r="Y15" t="e">
            <v>#VALUE!</v>
          </cell>
          <cell r="Z15" t="e">
            <v>#VALUE!</v>
          </cell>
        </row>
        <row r="16">
          <cell r="D16" t="str">
            <v>MA17CAND</v>
          </cell>
          <cell r="E16" t="str">
            <v>Candado</v>
          </cell>
          <cell r="F16" t="str">
            <v>Un</v>
          </cell>
          <cell r="G16">
            <v>1</v>
          </cell>
          <cell r="H16">
            <v>9000</v>
          </cell>
          <cell r="I16">
            <v>9000</v>
          </cell>
          <cell r="J16">
            <v>0</v>
          </cell>
          <cell r="K16">
            <v>0</v>
          </cell>
          <cell r="L16">
            <v>0</v>
          </cell>
          <cell r="Y16" t="e">
            <v>#VALUE!</v>
          </cell>
          <cell r="Z16" t="e">
            <v>#VALUE!</v>
          </cell>
        </row>
        <row r="17">
          <cell r="D17" t="str">
            <v>MA17CADE1</v>
          </cell>
          <cell r="E17" t="str">
            <v>Cadena 1"</v>
          </cell>
          <cell r="F17" t="str">
            <v>Ml</v>
          </cell>
          <cell r="G17">
            <v>5</v>
          </cell>
          <cell r="H17">
            <v>2500</v>
          </cell>
          <cell r="I17">
            <v>12500</v>
          </cell>
          <cell r="J17">
            <v>0</v>
          </cell>
          <cell r="K17">
            <v>0</v>
          </cell>
          <cell r="L17">
            <v>0</v>
          </cell>
          <cell r="Y17" t="e">
            <v>#VALUE!</v>
          </cell>
          <cell r="Z17" t="e">
            <v>#VALUE!</v>
          </cell>
        </row>
        <row r="20">
          <cell r="E20" t="str">
            <v>MANO DE OBRA</v>
          </cell>
          <cell r="I20" t="e">
            <v>#N/A</v>
          </cell>
          <cell r="L20" t="e">
            <v>#N/A</v>
          </cell>
          <cell r="Z20" t="e">
            <v>#VALUE!</v>
          </cell>
        </row>
        <row r="21">
          <cell r="D21" t="str">
            <v>MOTPICAMP</v>
          </cell>
          <cell r="E21" t="e">
            <v>#N/A</v>
          </cell>
          <cell r="F21" t="e">
            <v>#N/A</v>
          </cell>
          <cell r="G21">
            <v>1</v>
          </cell>
          <cell r="H21" t="e">
            <v>#N/A</v>
          </cell>
          <cell r="I21" t="e">
            <v>#N/A</v>
          </cell>
          <cell r="J21" t="e">
            <v>#N/A</v>
          </cell>
          <cell r="K21">
            <v>0</v>
          </cell>
          <cell r="L21" t="e">
            <v>#N/A</v>
          </cell>
          <cell r="Y21" t="e">
            <v>#VALUE!</v>
          </cell>
          <cell r="Z21" t="e">
            <v>#VALUE!</v>
          </cell>
        </row>
        <row r="23">
          <cell r="E23" t="str">
            <v>VARIOS</v>
          </cell>
          <cell r="I23">
            <v>660000</v>
          </cell>
          <cell r="L23">
            <v>0</v>
          </cell>
          <cell r="Z23" t="e">
            <v>#VALUE!</v>
          </cell>
        </row>
        <row r="24">
          <cell r="D24" t="str">
            <v>AL03CAMPA</v>
          </cell>
          <cell r="E24" t="str">
            <v>Alquiler campamento</v>
          </cell>
          <cell r="F24" t="str">
            <v>mes</v>
          </cell>
          <cell r="G24">
            <v>7</v>
          </cell>
          <cell r="H24">
            <v>80000</v>
          </cell>
          <cell r="I24">
            <v>560000</v>
          </cell>
          <cell r="J24">
            <v>0</v>
          </cell>
          <cell r="K24">
            <v>0</v>
          </cell>
          <cell r="L24">
            <v>0</v>
          </cell>
          <cell r="Y24" t="e">
            <v>#VALUE!</v>
          </cell>
          <cell r="Z24" t="e">
            <v>#VALUE!</v>
          </cell>
        </row>
        <row r="25">
          <cell r="D25" t="str">
            <v>TC60TCAMP</v>
          </cell>
          <cell r="E25" t="str">
            <v>Transporte campamento</v>
          </cell>
          <cell r="F25" t="str">
            <v>Un</v>
          </cell>
          <cell r="G25">
            <v>1</v>
          </cell>
          <cell r="H25">
            <v>100000</v>
          </cell>
          <cell r="I25">
            <v>100000</v>
          </cell>
          <cell r="J25">
            <v>0</v>
          </cell>
          <cell r="K25">
            <v>0</v>
          </cell>
          <cell r="L25">
            <v>0</v>
          </cell>
          <cell r="Y25" t="e">
            <v>#VALUE!</v>
          </cell>
          <cell r="Z25" t="e">
            <v>#VALUE!</v>
          </cell>
        </row>
        <row r="27">
          <cell r="E27" t="str">
            <v>SUBTOTAL</v>
          </cell>
          <cell r="I27" t="e">
            <v>#N/A</v>
          </cell>
          <cell r="L27" t="e">
            <v>#N/A</v>
          </cell>
          <cell r="Z27" t="e">
            <v>#VALUE!</v>
          </cell>
        </row>
        <row r="28">
          <cell r="E28" t="str">
            <v>A.I.U</v>
          </cell>
          <cell r="I28" t="e">
            <v>#N/A</v>
          </cell>
          <cell r="L28" t="e">
            <v>#N/A</v>
          </cell>
          <cell r="Z28" t="e">
            <v>#N/A</v>
          </cell>
        </row>
        <row r="29">
          <cell r="D29" t="str">
            <v>AIUAADMON</v>
          </cell>
          <cell r="E29" t="str">
            <v>Admon</v>
          </cell>
          <cell r="F29">
            <v>0</v>
          </cell>
          <cell r="I29" t="e">
            <v>#N/A</v>
          </cell>
          <cell r="J29">
            <v>0</v>
          </cell>
          <cell r="L29" t="e">
            <v>#N/A</v>
          </cell>
          <cell r="Z29" t="e">
            <v>#N/A</v>
          </cell>
        </row>
        <row r="30">
          <cell r="D30" t="str">
            <v>AIUAIMPRE</v>
          </cell>
          <cell r="E30" t="str">
            <v>Imprevistos</v>
          </cell>
          <cell r="F30">
            <v>0</v>
          </cell>
          <cell r="I30" t="e">
            <v>#N/A</v>
          </cell>
          <cell r="J30">
            <v>0</v>
          </cell>
          <cell r="L30" t="e">
            <v>#N/A</v>
          </cell>
          <cell r="Z30" t="e">
            <v>#N/A</v>
          </cell>
        </row>
        <row r="31">
          <cell r="D31" t="str">
            <v>AIUAUTILI</v>
          </cell>
          <cell r="E31" t="str">
            <v>Utilidad</v>
          </cell>
          <cell r="F31">
            <v>0</v>
          </cell>
          <cell r="I31" t="e">
            <v>#N/A</v>
          </cell>
          <cell r="J31">
            <v>0</v>
          </cell>
          <cell r="L31" t="e">
            <v>#N/A</v>
          </cell>
          <cell r="Z31" t="e">
            <v>#N/A</v>
          </cell>
        </row>
        <row r="32">
          <cell r="D32" t="str">
            <v>AIUAIVAUTI</v>
          </cell>
          <cell r="E32" t="str">
            <v>IVA utilidad</v>
          </cell>
          <cell r="F32">
            <v>0</v>
          </cell>
          <cell r="I32" t="e">
            <v>#N/A</v>
          </cell>
          <cell r="J32">
            <v>0</v>
          </cell>
          <cell r="L32" t="e">
            <v>#N/A</v>
          </cell>
          <cell r="Z32" t="e">
            <v>#N/A</v>
          </cell>
        </row>
        <row r="34">
          <cell r="E34" t="str">
            <v>ITEM</v>
          </cell>
        </row>
        <row r="35">
          <cell r="D35" t="str">
            <v>TPCAMP</v>
          </cell>
          <cell r="E35" t="str">
            <v xml:space="preserve">Campamento </v>
          </cell>
          <cell r="G35" t="str">
            <v>UN.</v>
          </cell>
          <cell r="H35" t="str">
            <v>M2</v>
          </cell>
          <cell r="I35" t="e">
            <v>#N/A</v>
          </cell>
          <cell r="K35">
            <v>0</v>
          </cell>
          <cell r="L35" t="e">
            <v>#N/A</v>
          </cell>
          <cell r="N35">
            <v>4205.4799999999996</v>
          </cell>
          <cell r="O35" t="e">
            <v>#N/A</v>
          </cell>
          <cell r="P35" t="e">
            <v>#N/A</v>
          </cell>
          <cell r="Q35" t="e">
            <v>#N/A</v>
          </cell>
          <cell r="X35" t="e">
            <v>#N/A</v>
          </cell>
          <cell r="Z35" t="e">
            <v>#VALUE!</v>
          </cell>
          <cell r="AA35" t="e">
            <v>#VALUE!</v>
          </cell>
          <cell r="AB35" t="e">
            <v>#VALUE!</v>
          </cell>
          <cell r="AC35" t="e">
            <v>#VALUE!</v>
          </cell>
        </row>
        <row r="37">
          <cell r="D37" t="str">
            <v>CODIGO</v>
          </cell>
          <cell r="E37" t="str">
            <v>DESCRIPCION</v>
          </cell>
          <cell r="F37" t="str">
            <v>UN</v>
          </cell>
          <cell r="G37" t="str">
            <v>CANT</v>
          </cell>
          <cell r="H37" t="str">
            <v>V/UNIT.</v>
          </cell>
          <cell r="I37" t="str">
            <v>V/TOTAL</v>
          </cell>
          <cell r="K37" t="str">
            <v>CANT TOTAL</v>
          </cell>
          <cell r="L37" t="str">
            <v>Vr TOTAL</v>
          </cell>
          <cell r="Y37" t="str">
            <v>CANT.</v>
          </cell>
          <cell r="Z37" t="str">
            <v>V/TOTAL</v>
          </cell>
        </row>
        <row r="38">
          <cell r="E38" t="str">
            <v>MATERIALES</v>
          </cell>
          <cell r="I38">
            <v>4205.4799999999996</v>
          </cell>
          <cell r="L38">
            <v>0</v>
          </cell>
          <cell r="Z38" t="e">
            <v>#VALUE!</v>
          </cell>
        </row>
        <row r="39">
          <cell r="D39" t="str">
            <v>MA25DURM</v>
          </cell>
          <cell r="E39" t="str">
            <v>Durmiente</v>
          </cell>
          <cell r="F39" t="str">
            <v>Un</v>
          </cell>
          <cell r="G39">
            <v>2</v>
          </cell>
          <cell r="H39">
            <v>2000</v>
          </cell>
          <cell r="I39">
            <v>4000</v>
          </cell>
          <cell r="J39">
            <v>0</v>
          </cell>
          <cell r="K39">
            <v>0</v>
          </cell>
          <cell r="L39">
            <v>0</v>
          </cell>
          <cell r="Y39" t="e">
            <v>#VALUE!</v>
          </cell>
          <cell r="Z39" t="e">
            <v>#VALUE!</v>
          </cell>
        </row>
        <row r="40">
          <cell r="D40" t="str">
            <v>MA19PC25</v>
          </cell>
          <cell r="E40" t="str">
            <v>Puntilla con cabeza 2,5"</v>
          </cell>
          <cell r="F40" t="str">
            <v>Lb</v>
          </cell>
          <cell r="G40">
            <v>0.03</v>
          </cell>
          <cell r="H40">
            <v>1216</v>
          </cell>
          <cell r="I40">
            <v>36.479999999999997</v>
          </cell>
          <cell r="J40">
            <v>0</v>
          </cell>
          <cell r="K40">
            <v>0</v>
          </cell>
          <cell r="L40">
            <v>0</v>
          </cell>
          <cell r="Y40" t="e">
            <v>#VALUE!</v>
          </cell>
          <cell r="Z40" t="e">
            <v>#VALUE!</v>
          </cell>
        </row>
        <row r="41">
          <cell r="D41" t="str">
            <v>MA17CAND</v>
          </cell>
          <cell r="E41" t="str">
            <v>Candado</v>
          </cell>
          <cell r="F41" t="str">
            <v>Un</v>
          </cell>
          <cell r="G41">
            <v>1.6E-2</v>
          </cell>
          <cell r="H41">
            <v>9000</v>
          </cell>
          <cell r="I41">
            <v>144</v>
          </cell>
          <cell r="J41">
            <v>0</v>
          </cell>
          <cell r="K41">
            <v>0</v>
          </cell>
          <cell r="L41">
            <v>0</v>
          </cell>
          <cell r="Y41" t="e">
            <v>#VALUE!</v>
          </cell>
          <cell r="Z41" t="e">
            <v>#VALUE!</v>
          </cell>
        </row>
        <row r="42">
          <cell r="D42" t="str">
            <v>MA17CADE1</v>
          </cell>
          <cell r="E42" t="str">
            <v>Cadena 1"</v>
          </cell>
          <cell r="F42" t="str">
            <v>Ml</v>
          </cell>
          <cell r="G42">
            <v>0.01</v>
          </cell>
          <cell r="H42">
            <v>2500</v>
          </cell>
          <cell r="I42">
            <v>25</v>
          </cell>
          <cell r="J42">
            <v>0</v>
          </cell>
          <cell r="K42">
            <v>0</v>
          </cell>
          <cell r="L42">
            <v>0</v>
          </cell>
          <cell r="Y42" t="e">
            <v>#VALUE!</v>
          </cell>
          <cell r="Z42" t="e">
            <v>#VALUE!</v>
          </cell>
        </row>
        <row r="45">
          <cell r="E45" t="str">
            <v>MANO DE OBRA</v>
          </cell>
          <cell r="I45" t="e">
            <v>#N/A</v>
          </cell>
          <cell r="L45" t="e">
            <v>#N/A</v>
          </cell>
          <cell r="Z45" t="e">
            <v>#VALUE!</v>
          </cell>
        </row>
        <row r="46">
          <cell r="D46" t="str">
            <v>MOTPICAMP</v>
          </cell>
          <cell r="E46" t="e">
            <v>#N/A</v>
          </cell>
          <cell r="F46" t="e">
            <v>#N/A</v>
          </cell>
          <cell r="G46">
            <v>0</v>
          </cell>
          <cell r="H46" t="e">
            <v>#N/A</v>
          </cell>
          <cell r="I46" t="e">
            <v>#N/A</v>
          </cell>
          <cell r="J46" t="e">
            <v>#N/A</v>
          </cell>
          <cell r="K46">
            <v>0</v>
          </cell>
          <cell r="L46" t="e">
            <v>#N/A</v>
          </cell>
          <cell r="Y46" t="e">
            <v>#VALUE!</v>
          </cell>
          <cell r="Z46" t="e">
            <v>#VALUE!</v>
          </cell>
        </row>
        <row r="48">
          <cell r="E48" t="str">
            <v>VARIOS</v>
          </cell>
          <cell r="I48" t="e">
            <v>#N/A</v>
          </cell>
          <cell r="L48" t="e">
            <v>#N/A</v>
          </cell>
          <cell r="Z48" t="e">
            <v>#VALUE!</v>
          </cell>
        </row>
        <row r="49">
          <cell r="D49" t="str">
            <v>TC03CAMP</v>
          </cell>
          <cell r="E49" t="e">
            <v>#N/A</v>
          </cell>
          <cell r="F49" t="e">
            <v>#N/A</v>
          </cell>
          <cell r="G49">
            <v>1</v>
          </cell>
          <cell r="H49" t="e">
            <v>#N/A</v>
          </cell>
          <cell r="I49" t="e">
            <v>#N/A</v>
          </cell>
          <cell r="J49" t="e">
            <v>#N/A</v>
          </cell>
          <cell r="K49">
            <v>0</v>
          </cell>
          <cell r="L49" t="e">
            <v>#N/A</v>
          </cell>
          <cell r="Y49" t="e">
            <v>#VALUE!</v>
          </cell>
          <cell r="Z49" t="e">
            <v>#VALUE!</v>
          </cell>
        </row>
        <row r="52">
          <cell r="E52" t="str">
            <v>SUBTOTAL</v>
          </cell>
          <cell r="I52" t="e">
            <v>#N/A</v>
          </cell>
          <cell r="L52" t="e">
            <v>#N/A</v>
          </cell>
          <cell r="Z52" t="e">
            <v>#VALUE!</v>
          </cell>
        </row>
        <row r="53">
          <cell r="E53" t="str">
            <v>A.I.U</v>
          </cell>
          <cell r="I53" t="e">
            <v>#N/A</v>
          </cell>
          <cell r="L53" t="e">
            <v>#N/A</v>
          </cell>
          <cell r="Z53" t="e">
            <v>#N/A</v>
          </cell>
        </row>
        <row r="54">
          <cell r="D54" t="str">
            <v>AIUAADMON</v>
          </cell>
          <cell r="E54" t="str">
            <v>Admon</v>
          </cell>
          <cell r="F54">
            <v>0</v>
          </cell>
          <cell r="I54" t="e">
            <v>#N/A</v>
          </cell>
          <cell r="J54">
            <v>0</v>
          </cell>
          <cell r="L54" t="e">
            <v>#N/A</v>
          </cell>
          <cell r="Z54" t="e">
            <v>#N/A</v>
          </cell>
        </row>
        <row r="55">
          <cell r="D55" t="str">
            <v>AIUAIMPRE</v>
          </cell>
          <cell r="E55" t="str">
            <v>Imprevistos</v>
          </cell>
          <cell r="F55">
            <v>0</v>
          </cell>
          <cell r="I55" t="e">
            <v>#N/A</v>
          </cell>
          <cell r="J55">
            <v>0</v>
          </cell>
          <cell r="L55" t="e">
            <v>#N/A</v>
          </cell>
          <cell r="Z55" t="e">
            <v>#N/A</v>
          </cell>
        </row>
        <row r="56">
          <cell r="D56" t="str">
            <v>AIUAUTILI</v>
          </cell>
          <cell r="E56" t="str">
            <v>Utilidad</v>
          </cell>
          <cell r="F56">
            <v>0</v>
          </cell>
          <cell r="I56" t="e">
            <v>#N/A</v>
          </cell>
          <cell r="J56">
            <v>0</v>
          </cell>
          <cell r="L56" t="e">
            <v>#N/A</v>
          </cell>
          <cell r="Z56" t="e">
            <v>#N/A</v>
          </cell>
        </row>
        <row r="57">
          <cell r="D57" t="str">
            <v>AIUAIVAUTI</v>
          </cell>
          <cell r="E57" t="str">
            <v>IVA utilidad</v>
          </cell>
          <cell r="F57">
            <v>0</v>
          </cell>
          <cell r="I57" t="e">
            <v>#N/A</v>
          </cell>
          <cell r="J57">
            <v>0</v>
          </cell>
          <cell r="L57" t="e">
            <v>#N/A</v>
          </cell>
          <cell r="Z57" t="e">
            <v>#N/A</v>
          </cell>
        </row>
        <row r="59">
          <cell r="E59" t="str">
            <v>ITEM</v>
          </cell>
        </row>
        <row r="60">
          <cell r="D60" t="str">
            <v>TPCLZ</v>
          </cell>
          <cell r="E60" t="str">
            <v>Cerramiento Lámina de Zinc H=2,00 m</v>
          </cell>
          <cell r="G60" t="str">
            <v>UN.</v>
          </cell>
          <cell r="H60" t="str">
            <v>Ml</v>
          </cell>
          <cell r="I60" t="e">
            <v>#N/A</v>
          </cell>
          <cell r="K60">
            <v>0</v>
          </cell>
          <cell r="L60" t="e">
            <v>#N/A</v>
          </cell>
          <cell r="N60" t="e">
            <v>#N/A</v>
          </cell>
          <cell r="O60">
            <v>2000</v>
          </cell>
          <cell r="P60" t="e">
            <v>#N/A</v>
          </cell>
          <cell r="Q60" t="e">
            <v>#N/A</v>
          </cell>
          <cell r="X60" t="e">
            <v>#N/A</v>
          </cell>
          <cell r="Z60" t="e">
            <v>#VALUE!</v>
          </cell>
          <cell r="AA60" t="e">
            <v>#VALUE!</v>
          </cell>
          <cell r="AB60" t="e">
            <v>#VALUE!</v>
          </cell>
          <cell r="AC60" t="e">
            <v>#VALUE!</v>
          </cell>
        </row>
        <row r="62">
          <cell r="D62" t="str">
            <v>CODIGO</v>
          </cell>
          <cell r="E62" t="str">
            <v>DESCRIPCION</v>
          </cell>
          <cell r="F62" t="str">
            <v>UN</v>
          </cell>
          <cell r="G62" t="str">
            <v>CANT</v>
          </cell>
          <cell r="H62" t="str">
            <v>V/UNIT.</v>
          </cell>
          <cell r="I62" t="str">
            <v>V/TOTAL</v>
          </cell>
          <cell r="K62" t="str">
            <v>CANT TOTAL</v>
          </cell>
          <cell r="L62" t="str">
            <v>Vr TOTAL</v>
          </cell>
          <cell r="Y62" t="str">
            <v>CANT.</v>
          </cell>
          <cell r="Z62" t="str">
            <v>V/TOTAL</v>
          </cell>
        </row>
        <row r="63">
          <cell r="E63" t="str">
            <v>MATERIALES</v>
          </cell>
          <cell r="I63" t="e">
            <v>#N/A</v>
          </cell>
          <cell r="L63" t="e">
            <v>#N/A</v>
          </cell>
          <cell r="Z63" t="e">
            <v>#VALUE!</v>
          </cell>
        </row>
        <row r="64">
          <cell r="D64" t="str">
            <v>MA29TZ</v>
          </cell>
          <cell r="E64" t="e">
            <v>#N/A</v>
          </cell>
          <cell r="F64" t="e">
            <v>#N/A</v>
          </cell>
          <cell r="G64">
            <v>1.5</v>
          </cell>
          <cell r="H64" t="e">
            <v>#N/A</v>
          </cell>
          <cell r="I64" t="e">
            <v>#N/A</v>
          </cell>
          <cell r="J64" t="e">
            <v>#N/A</v>
          </cell>
          <cell r="K64">
            <v>0</v>
          </cell>
          <cell r="L64" t="e">
            <v>#N/A</v>
          </cell>
          <cell r="Y64" t="e">
            <v>#VALUE!</v>
          </cell>
          <cell r="Z64" t="e">
            <v>#VALUE!</v>
          </cell>
        </row>
        <row r="65">
          <cell r="D65" t="str">
            <v>MA19PC25</v>
          </cell>
          <cell r="E65" t="str">
            <v>Puntilla con cabeza 2,5"</v>
          </cell>
          <cell r="F65" t="str">
            <v>Lb</v>
          </cell>
          <cell r="G65">
            <v>0.05</v>
          </cell>
          <cell r="H65">
            <v>1216</v>
          </cell>
          <cell r="I65">
            <v>60.800000000000004</v>
          </cell>
          <cell r="J65">
            <v>0</v>
          </cell>
          <cell r="K65">
            <v>0</v>
          </cell>
          <cell r="L65">
            <v>0</v>
          </cell>
          <cell r="Y65" t="e">
            <v>#VALUE!</v>
          </cell>
          <cell r="Z65" t="e">
            <v>#VALUE!</v>
          </cell>
        </row>
        <row r="66">
          <cell r="D66" t="str">
            <v>MA25VL6</v>
          </cell>
          <cell r="E66" t="str">
            <v>Vara Limaton 6m Diametro 12-15</v>
          </cell>
          <cell r="F66" t="str">
            <v>Un</v>
          </cell>
          <cell r="G66">
            <v>0.5</v>
          </cell>
          <cell r="H66">
            <v>18560</v>
          </cell>
          <cell r="I66">
            <v>9280</v>
          </cell>
          <cell r="J66">
            <v>0</v>
          </cell>
          <cell r="K66">
            <v>0</v>
          </cell>
          <cell r="L66">
            <v>0</v>
          </cell>
          <cell r="Y66" t="e">
            <v>#VALUE!</v>
          </cell>
          <cell r="Z66" t="e">
            <v>#VALUE!</v>
          </cell>
        </row>
        <row r="67">
          <cell r="D67" t="str">
            <v>MA29CTZ</v>
          </cell>
          <cell r="E67" t="e">
            <v>#N/A</v>
          </cell>
          <cell r="F67" t="e">
            <v>#N/A</v>
          </cell>
          <cell r="G67">
            <v>0.09</v>
          </cell>
          <cell r="H67" t="e">
            <v>#N/A</v>
          </cell>
          <cell r="I67" t="e">
            <v>#N/A</v>
          </cell>
          <cell r="J67" t="e">
            <v>#N/A</v>
          </cell>
          <cell r="K67">
            <v>0</v>
          </cell>
          <cell r="L67" t="e">
            <v>#N/A</v>
          </cell>
          <cell r="Y67" t="e">
            <v>#VALUE!</v>
          </cell>
          <cell r="Z67" t="e">
            <v>#VALUE!</v>
          </cell>
        </row>
        <row r="70">
          <cell r="E70" t="str">
            <v>MANO DE OBRA</v>
          </cell>
          <cell r="I70">
            <v>2000</v>
          </cell>
          <cell r="L70">
            <v>0</v>
          </cell>
          <cell r="Z70" t="e">
            <v>#VALUE!</v>
          </cell>
        </row>
        <row r="71">
          <cell r="D71" t="str">
            <v>MOTPCZ</v>
          </cell>
          <cell r="E71" t="str">
            <v>M.O. Cerramiento Teja Zinc</v>
          </cell>
          <cell r="F71" t="str">
            <v>Ml</v>
          </cell>
          <cell r="G71">
            <v>1</v>
          </cell>
          <cell r="H71">
            <v>2000</v>
          </cell>
          <cell r="I71">
            <v>2000</v>
          </cell>
          <cell r="J71">
            <v>0</v>
          </cell>
          <cell r="K71">
            <v>0</v>
          </cell>
          <cell r="L71">
            <v>0</v>
          </cell>
          <cell r="Y71" t="e">
            <v>#VALUE!</v>
          </cell>
          <cell r="Z71" t="e">
            <v>#VALUE!</v>
          </cell>
        </row>
        <row r="73">
          <cell r="E73" t="str">
            <v>VARIOS</v>
          </cell>
          <cell r="I73" t="e">
            <v>#N/A</v>
          </cell>
          <cell r="L73" t="e">
            <v>#N/A</v>
          </cell>
          <cell r="Z73" t="e">
            <v>#VALUE!</v>
          </cell>
        </row>
        <row r="74">
          <cell r="D74" t="str">
            <v>TC46VTEJ</v>
          </cell>
          <cell r="E74" t="e">
            <v>#N/A</v>
          </cell>
          <cell r="F74" t="e">
            <v>#N/A</v>
          </cell>
          <cell r="G74">
            <v>2</v>
          </cell>
          <cell r="H74" t="e">
            <v>#N/A</v>
          </cell>
          <cell r="I74" t="e">
            <v>#N/A</v>
          </cell>
          <cell r="J74" t="e">
            <v>#N/A</v>
          </cell>
          <cell r="K74">
            <v>0</v>
          </cell>
          <cell r="L74" t="e">
            <v>#N/A</v>
          </cell>
          <cell r="Y74" t="e">
            <v>#VALUE!</v>
          </cell>
          <cell r="Z74" t="e">
            <v>#VALUE!</v>
          </cell>
        </row>
        <row r="75">
          <cell r="D75" t="str">
            <v>TC07H500</v>
          </cell>
          <cell r="E75" t="str">
            <v>Herramienta y Varios</v>
          </cell>
          <cell r="F75" t="str">
            <v>Gb</v>
          </cell>
          <cell r="G75">
            <v>1</v>
          </cell>
          <cell r="H75">
            <v>500</v>
          </cell>
          <cell r="I75">
            <v>500</v>
          </cell>
          <cell r="J75">
            <v>0</v>
          </cell>
          <cell r="K75">
            <v>0</v>
          </cell>
          <cell r="L75">
            <v>0</v>
          </cell>
          <cell r="Y75" t="e">
            <v>#VALUE!</v>
          </cell>
          <cell r="Z75" t="e">
            <v>#VALUE!</v>
          </cell>
        </row>
        <row r="77">
          <cell r="E77" t="str">
            <v>SUBTOTAL</v>
          </cell>
          <cell r="I77" t="e">
            <v>#N/A</v>
          </cell>
          <cell r="L77" t="e">
            <v>#N/A</v>
          </cell>
          <cell r="Z77" t="e">
            <v>#VALUE!</v>
          </cell>
        </row>
        <row r="78">
          <cell r="E78" t="str">
            <v>A.I.U</v>
          </cell>
          <cell r="I78" t="e">
            <v>#N/A</v>
          </cell>
          <cell r="L78" t="e">
            <v>#N/A</v>
          </cell>
          <cell r="Z78" t="e">
            <v>#N/A</v>
          </cell>
        </row>
        <row r="79">
          <cell r="D79" t="str">
            <v>AIUAADMON</v>
          </cell>
          <cell r="E79" t="str">
            <v>Admon</v>
          </cell>
          <cell r="F79">
            <v>0</v>
          </cell>
          <cell r="I79" t="e">
            <v>#N/A</v>
          </cell>
          <cell r="J79">
            <v>0</v>
          </cell>
          <cell r="L79" t="e">
            <v>#N/A</v>
          </cell>
          <cell r="Z79" t="e">
            <v>#N/A</v>
          </cell>
        </row>
        <row r="80">
          <cell r="D80" t="str">
            <v>AIUAIMPRE</v>
          </cell>
          <cell r="E80" t="str">
            <v>Imprevistos</v>
          </cell>
          <cell r="F80">
            <v>0</v>
          </cell>
          <cell r="I80" t="e">
            <v>#N/A</v>
          </cell>
          <cell r="J80">
            <v>0</v>
          </cell>
          <cell r="L80" t="e">
            <v>#N/A</v>
          </cell>
          <cell r="Z80" t="e">
            <v>#N/A</v>
          </cell>
        </row>
        <row r="81">
          <cell r="D81" t="str">
            <v>AIUAUTILI</v>
          </cell>
          <cell r="E81" t="str">
            <v>Utilidad</v>
          </cell>
          <cell r="F81">
            <v>0</v>
          </cell>
          <cell r="I81" t="e">
            <v>#N/A</v>
          </cell>
          <cell r="J81">
            <v>0</v>
          </cell>
          <cell r="L81" t="e">
            <v>#N/A</v>
          </cell>
          <cell r="Z81" t="e">
            <v>#N/A</v>
          </cell>
        </row>
        <row r="82">
          <cell r="D82" t="str">
            <v>AIUAIVAUTI</v>
          </cell>
          <cell r="E82" t="str">
            <v>IVA utilidad</v>
          </cell>
          <cell r="F82">
            <v>0</v>
          </cell>
          <cell r="I82" t="e">
            <v>#N/A</v>
          </cell>
          <cell r="J82">
            <v>0</v>
          </cell>
          <cell r="L82" t="e">
            <v>#N/A</v>
          </cell>
          <cell r="Z82" t="e">
            <v>#N/A</v>
          </cell>
        </row>
        <row r="84">
          <cell r="E84" t="str">
            <v>ITEM</v>
          </cell>
        </row>
        <row r="85">
          <cell r="D85" t="str">
            <v>TPCMP</v>
          </cell>
          <cell r="E85" t="str">
            <v>Cerramiento Malla Protección</v>
          </cell>
          <cell r="G85" t="str">
            <v>UN.</v>
          </cell>
          <cell r="H85" t="str">
            <v>Ml</v>
          </cell>
          <cell r="I85" t="e">
            <v>#N/A</v>
          </cell>
          <cell r="K85">
            <v>0</v>
          </cell>
          <cell r="L85" t="e">
            <v>#N/A</v>
          </cell>
          <cell r="N85" t="e">
            <v>#N/A</v>
          </cell>
          <cell r="O85">
            <v>2000</v>
          </cell>
          <cell r="P85">
            <v>500</v>
          </cell>
          <cell r="Q85" t="e">
            <v>#N/A</v>
          </cell>
          <cell r="X85" t="e">
            <v>#N/A</v>
          </cell>
          <cell r="Z85" t="e">
            <v>#VALUE!</v>
          </cell>
          <cell r="AA85" t="e">
            <v>#VALUE!</v>
          </cell>
          <cell r="AB85" t="e">
            <v>#VALUE!</v>
          </cell>
          <cell r="AC85" t="e">
            <v>#VALUE!</v>
          </cell>
        </row>
        <row r="87">
          <cell r="D87" t="str">
            <v>CODIGO</v>
          </cell>
          <cell r="E87" t="str">
            <v>DESCRIPCION</v>
          </cell>
          <cell r="F87" t="str">
            <v>UN</v>
          </cell>
          <cell r="G87" t="str">
            <v>CANT</v>
          </cell>
          <cell r="H87" t="str">
            <v>V/UNIT.</v>
          </cell>
          <cell r="I87" t="str">
            <v>V/TOTAL</v>
          </cell>
          <cell r="K87" t="str">
            <v>CANT TOTAL</v>
          </cell>
          <cell r="L87" t="str">
            <v>Vr TOTAL</v>
          </cell>
          <cell r="Y87" t="str">
            <v>CANT.</v>
          </cell>
          <cell r="Z87" t="str">
            <v>V/TOTAL</v>
          </cell>
        </row>
        <row r="88">
          <cell r="E88" t="str">
            <v>MATERIALES</v>
          </cell>
          <cell r="I88" t="e">
            <v>#N/A</v>
          </cell>
          <cell r="L88" t="e">
            <v>#N/A</v>
          </cell>
          <cell r="Z88" t="e">
            <v>#VALUE!</v>
          </cell>
        </row>
        <row r="89">
          <cell r="D89" t="str">
            <v>MA17MP</v>
          </cell>
          <cell r="E89" t="e">
            <v>#N/A</v>
          </cell>
          <cell r="F89" t="e">
            <v>#N/A</v>
          </cell>
          <cell r="G89">
            <v>4</v>
          </cell>
          <cell r="H89" t="e">
            <v>#N/A</v>
          </cell>
          <cell r="I89" t="e">
            <v>#N/A</v>
          </cell>
          <cell r="J89" t="e">
            <v>#N/A</v>
          </cell>
          <cell r="K89">
            <v>0</v>
          </cell>
          <cell r="L89" t="e">
            <v>#N/A</v>
          </cell>
          <cell r="Y89" t="e">
            <v>#VALUE!</v>
          </cell>
          <cell r="Z89" t="e">
            <v>#VALUE!</v>
          </cell>
        </row>
        <row r="90">
          <cell r="D90" t="str">
            <v>MA19PC25</v>
          </cell>
          <cell r="E90" t="str">
            <v>Puntilla con cabeza 2,5"</v>
          </cell>
          <cell r="F90" t="str">
            <v>Lb</v>
          </cell>
          <cell r="G90">
            <v>0.05</v>
          </cell>
          <cell r="H90">
            <v>1216</v>
          </cell>
          <cell r="I90">
            <v>60.800000000000004</v>
          </cell>
          <cell r="J90">
            <v>0</v>
          </cell>
          <cell r="K90">
            <v>0</v>
          </cell>
          <cell r="L90">
            <v>0</v>
          </cell>
          <cell r="Y90" t="e">
            <v>#VALUE!</v>
          </cell>
          <cell r="Z90" t="e">
            <v>#VALUE!</v>
          </cell>
        </row>
        <row r="91">
          <cell r="D91" t="str">
            <v>MA25VC6</v>
          </cell>
          <cell r="E91" t="str">
            <v>Vara de Corredor 6 ml</v>
          </cell>
          <cell r="F91" t="str">
            <v>Un</v>
          </cell>
          <cell r="G91">
            <v>0.34</v>
          </cell>
          <cell r="H91">
            <v>6900</v>
          </cell>
          <cell r="I91">
            <v>2346</v>
          </cell>
          <cell r="J91">
            <v>0</v>
          </cell>
          <cell r="K91">
            <v>0</v>
          </cell>
          <cell r="L91">
            <v>0</v>
          </cell>
          <cell r="Y91" t="e">
            <v>#VALUE!</v>
          </cell>
          <cell r="Z91" t="e">
            <v>#VALUE!</v>
          </cell>
        </row>
        <row r="92">
          <cell r="D92" t="str">
            <v>MA17APU</v>
          </cell>
          <cell r="E92" t="e">
            <v>#N/A</v>
          </cell>
          <cell r="F92" t="e">
            <v>#N/A</v>
          </cell>
          <cell r="G92">
            <v>2.7E-2</v>
          </cell>
          <cell r="H92" t="e">
            <v>#N/A</v>
          </cell>
          <cell r="I92" t="e">
            <v>#N/A</v>
          </cell>
          <cell r="J92" t="e">
            <v>#N/A</v>
          </cell>
          <cell r="K92">
            <v>0</v>
          </cell>
          <cell r="L92" t="e">
            <v>#N/A</v>
          </cell>
          <cell r="Y92" t="e">
            <v>#VALUE!</v>
          </cell>
          <cell r="Z92" t="e">
            <v>#VALUE!</v>
          </cell>
        </row>
        <row r="93">
          <cell r="D93" t="str">
            <v>MA17GAP</v>
          </cell>
          <cell r="E93" t="e">
            <v>#N/A</v>
          </cell>
          <cell r="F93" t="e">
            <v>#N/A</v>
          </cell>
          <cell r="G93">
            <v>0.03</v>
          </cell>
          <cell r="H93" t="e">
            <v>#N/A</v>
          </cell>
          <cell r="I93" t="e">
            <v>#N/A</v>
          </cell>
          <cell r="J93" t="e">
            <v>#N/A</v>
          </cell>
          <cell r="K93">
            <v>0</v>
          </cell>
          <cell r="L93" t="e">
            <v>#N/A</v>
          </cell>
          <cell r="Y93" t="e">
            <v>#VALUE!</v>
          </cell>
          <cell r="Z93" t="e">
            <v>#VALUE!</v>
          </cell>
        </row>
        <row r="94">
          <cell r="I94">
            <v>0</v>
          </cell>
          <cell r="J94">
            <v>0</v>
          </cell>
          <cell r="K94">
            <v>0</v>
          </cell>
          <cell r="L94">
            <v>0</v>
          </cell>
          <cell r="Z94">
            <v>0</v>
          </cell>
        </row>
        <row r="95">
          <cell r="E95" t="str">
            <v>MANO DE OBRA</v>
          </cell>
          <cell r="I95">
            <v>2000</v>
          </cell>
          <cell r="L95">
            <v>0</v>
          </cell>
          <cell r="Z95" t="e">
            <v>#VALUE!</v>
          </cell>
        </row>
        <row r="96">
          <cell r="D96" t="str">
            <v>MOTPCMP</v>
          </cell>
          <cell r="E96" t="str">
            <v>M.O. Cerramiento Malla Protección</v>
          </cell>
          <cell r="F96" t="str">
            <v>Ml</v>
          </cell>
          <cell r="G96">
            <v>1</v>
          </cell>
          <cell r="H96">
            <v>2000</v>
          </cell>
          <cell r="I96">
            <v>2000</v>
          </cell>
          <cell r="J96">
            <v>0</v>
          </cell>
          <cell r="K96">
            <v>0</v>
          </cell>
          <cell r="L96">
            <v>0</v>
          </cell>
          <cell r="Y96" t="e">
            <v>#VALUE!</v>
          </cell>
          <cell r="Z96" t="e">
            <v>#VALUE!</v>
          </cell>
        </row>
        <row r="98">
          <cell r="E98" t="str">
            <v>VARIOS</v>
          </cell>
          <cell r="I98">
            <v>500</v>
          </cell>
          <cell r="L98">
            <v>0</v>
          </cell>
          <cell r="Z98" t="e">
            <v>#VALUE!</v>
          </cell>
        </row>
        <row r="99">
          <cell r="D99" t="str">
            <v>TC07H500</v>
          </cell>
          <cell r="E99" t="str">
            <v>Herramienta y Varios</v>
          </cell>
          <cell r="F99" t="str">
            <v>Gb</v>
          </cell>
          <cell r="G99">
            <v>1</v>
          </cell>
          <cell r="H99">
            <v>500</v>
          </cell>
          <cell r="I99">
            <v>500</v>
          </cell>
          <cell r="J99">
            <v>0</v>
          </cell>
          <cell r="K99">
            <v>0</v>
          </cell>
          <cell r="L99">
            <v>0</v>
          </cell>
          <cell r="Y99" t="e">
            <v>#VALUE!</v>
          </cell>
          <cell r="Z99" t="e">
            <v>#VALUE!</v>
          </cell>
        </row>
        <row r="102">
          <cell r="E102" t="str">
            <v>SUBTOTAL</v>
          </cell>
          <cell r="I102" t="e">
            <v>#N/A</v>
          </cell>
          <cell r="L102" t="e">
            <v>#N/A</v>
          </cell>
          <cell r="Z102" t="e">
            <v>#VALUE!</v>
          </cell>
        </row>
        <row r="103">
          <cell r="E103" t="str">
            <v>A.I.U</v>
          </cell>
          <cell r="I103" t="e">
            <v>#N/A</v>
          </cell>
          <cell r="L103" t="e">
            <v>#N/A</v>
          </cell>
          <cell r="Z103" t="e">
            <v>#N/A</v>
          </cell>
        </row>
        <row r="104">
          <cell r="D104" t="str">
            <v>AIUAADMON</v>
          </cell>
          <cell r="E104" t="str">
            <v>Admon</v>
          </cell>
          <cell r="F104">
            <v>0</v>
          </cell>
          <cell r="I104" t="e">
            <v>#N/A</v>
          </cell>
          <cell r="J104">
            <v>0</v>
          </cell>
          <cell r="L104" t="e">
            <v>#N/A</v>
          </cell>
          <cell r="Z104" t="e">
            <v>#N/A</v>
          </cell>
        </row>
        <row r="105">
          <cell r="D105" t="str">
            <v>AIUAIMPRE</v>
          </cell>
          <cell r="E105" t="str">
            <v>Imprevistos</v>
          </cell>
          <cell r="F105">
            <v>0</v>
          </cell>
          <cell r="I105" t="e">
            <v>#N/A</v>
          </cell>
          <cell r="J105">
            <v>0</v>
          </cell>
          <cell r="L105" t="e">
            <v>#N/A</v>
          </cell>
          <cell r="Z105" t="e">
            <v>#N/A</v>
          </cell>
        </row>
        <row r="106">
          <cell r="D106" t="str">
            <v>AIUAUTILI</v>
          </cell>
          <cell r="E106" t="str">
            <v>Utilidad</v>
          </cell>
          <cell r="F106">
            <v>0</v>
          </cell>
          <cell r="I106" t="e">
            <v>#N/A</v>
          </cell>
          <cell r="J106">
            <v>0</v>
          </cell>
          <cell r="L106" t="e">
            <v>#N/A</v>
          </cell>
          <cell r="Z106" t="e">
            <v>#N/A</v>
          </cell>
        </row>
        <row r="107">
          <cell r="D107" t="str">
            <v>AIUAIVAUTI</v>
          </cell>
          <cell r="E107" t="str">
            <v>IVA utilidad</v>
          </cell>
          <cell r="F107">
            <v>0</v>
          </cell>
          <cell r="I107" t="e">
            <v>#N/A</v>
          </cell>
          <cell r="J107">
            <v>0</v>
          </cell>
          <cell r="L107" t="e">
            <v>#N/A</v>
          </cell>
          <cell r="Z107" t="e">
            <v>#N/A</v>
          </cell>
        </row>
        <row r="110">
          <cell r="E110" t="str">
            <v>ITEM</v>
          </cell>
        </row>
        <row r="111">
          <cell r="D111" t="str">
            <v>MTEMRT</v>
          </cell>
          <cell r="E111" t="str">
            <v>Excavacion Manual y Relleno Tuberia</v>
          </cell>
          <cell r="G111" t="str">
            <v>UN.</v>
          </cell>
          <cell r="H111" t="str">
            <v>M3</v>
          </cell>
          <cell r="I111">
            <v>7280</v>
          </cell>
          <cell r="K111">
            <v>0</v>
          </cell>
          <cell r="L111">
            <v>0</v>
          </cell>
          <cell r="N111">
            <v>0</v>
          </cell>
          <cell r="O111">
            <v>6500</v>
          </cell>
          <cell r="P111">
            <v>780</v>
          </cell>
          <cell r="Q111">
            <v>0</v>
          </cell>
          <cell r="X111">
            <v>0</v>
          </cell>
          <cell r="Z111" t="e">
            <v>#VALUE!</v>
          </cell>
          <cell r="AA111">
            <v>0</v>
          </cell>
          <cell r="AB111" t="e">
            <v>#VALUE!</v>
          </cell>
          <cell r="AC111" t="e">
            <v>#VALUE!</v>
          </cell>
        </row>
        <row r="113">
          <cell r="D113" t="str">
            <v>CODIGO</v>
          </cell>
          <cell r="E113" t="str">
            <v>DESCRIPCION</v>
          </cell>
          <cell r="F113" t="str">
            <v>UN</v>
          </cell>
          <cell r="G113" t="str">
            <v>CANT</v>
          </cell>
          <cell r="H113" t="str">
            <v>V/UNIT.</v>
          </cell>
          <cell r="I113" t="str">
            <v>V/TOTAL</v>
          </cell>
          <cell r="K113" t="str">
            <v>CANT TOTAL</v>
          </cell>
          <cell r="L113" t="str">
            <v>Vr TOTAL</v>
          </cell>
          <cell r="Y113" t="str">
            <v>CANT.</v>
          </cell>
          <cell r="Z113" t="str">
            <v>V/TOTAL</v>
          </cell>
        </row>
        <row r="114">
          <cell r="E114" t="str">
            <v>MATERIALES</v>
          </cell>
          <cell r="I114">
            <v>0</v>
          </cell>
          <cell r="L114">
            <v>0</v>
          </cell>
          <cell r="Z114">
            <v>0</v>
          </cell>
        </row>
        <row r="118">
          <cell r="E118" t="str">
            <v>MANO DE OBRA</v>
          </cell>
          <cell r="I118">
            <v>6500</v>
          </cell>
          <cell r="L118">
            <v>0</v>
          </cell>
          <cell r="Z118" t="e">
            <v>#VALUE!</v>
          </cell>
        </row>
        <row r="119">
          <cell r="D119" t="str">
            <v>MOMTEM</v>
          </cell>
          <cell r="E119" t="str">
            <v>Excavacion a Mano</v>
          </cell>
          <cell r="F119" t="str">
            <v>M3</v>
          </cell>
          <cell r="G119">
            <v>1</v>
          </cell>
          <cell r="H119">
            <v>4500</v>
          </cell>
          <cell r="I119">
            <v>4500</v>
          </cell>
          <cell r="J119">
            <v>0</v>
          </cell>
          <cell r="K119">
            <v>0</v>
          </cell>
          <cell r="L119">
            <v>0</v>
          </cell>
          <cell r="Y119" t="e">
            <v>#VALUE!</v>
          </cell>
          <cell r="Z119" t="e">
            <v>#VALUE!</v>
          </cell>
        </row>
        <row r="120">
          <cell r="D120" t="str">
            <v>MOMTRETU</v>
          </cell>
          <cell r="E120" t="str">
            <v xml:space="preserve">Recubrimiento Tuberia </v>
          </cell>
          <cell r="F120" t="str">
            <v>M3</v>
          </cell>
          <cell r="G120">
            <v>1</v>
          </cell>
          <cell r="H120">
            <v>2000</v>
          </cell>
          <cell r="I120">
            <v>2000</v>
          </cell>
          <cell r="J120">
            <v>0</v>
          </cell>
          <cell r="K120">
            <v>0</v>
          </cell>
          <cell r="L120">
            <v>0</v>
          </cell>
          <cell r="Y120" t="e">
            <v>#VALUE!</v>
          </cell>
          <cell r="Z120" t="e">
            <v>#VALUE!</v>
          </cell>
        </row>
        <row r="121">
          <cell r="E121" t="str">
            <v>VARIOS</v>
          </cell>
          <cell r="I121">
            <v>780</v>
          </cell>
          <cell r="L121">
            <v>0</v>
          </cell>
          <cell r="Z121" t="e">
            <v>#VALUE!</v>
          </cell>
        </row>
        <row r="122">
          <cell r="D122" t="str">
            <v>AL04APIS</v>
          </cell>
          <cell r="E122" t="str">
            <v>Apisonador</v>
          </cell>
          <cell r="F122" t="str">
            <v>Dia</v>
          </cell>
          <cell r="G122">
            <v>0.01</v>
          </cell>
          <cell r="H122">
            <v>33000</v>
          </cell>
          <cell r="I122">
            <v>330</v>
          </cell>
          <cell r="J122">
            <v>0</v>
          </cell>
          <cell r="K122">
            <v>0</v>
          </cell>
          <cell r="L122">
            <v>0</v>
          </cell>
          <cell r="Y122" t="e">
            <v>#VALUE!</v>
          </cell>
          <cell r="Z122" t="e">
            <v>#VALUE!</v>
          </cell>
        </row>
        <row r="123">
          <cell r="D123" t="str">
            <v>TC07h450</v>
          </cell>
          <cell r="E123" t="str">
            <v>Herramienta</v>
          </cell>
          <cell r="F123" t="str">
            <v>Gb</v>
          </cell>
          <cell r="G123">
            <v>1</v>
          </cell>
          <cell r="H123">
            <v>450</v>
          </cell>
          <cell r="I123">
            <v>450</v>
          </cell>
          <cell r="J123">
            <v>0</v>
          </cell>
          <cell r="K123">
            <v>0</v>
          </cell>
          <cell r="L123">
            <v>0</v>
          </cell>
          <cell r="Y123" t="e">
            <v>#VALUE!</v>
          </cell>
          <cell r="Z123" t="e">
            <v>#VALUE!</v>
          </cell>
        </row>
        <row r="125">
          <cell r="E125" t="str">
            <v>SUBTOTAL</v>
          </cell>
          <cell r="I125">
            <v>7280</v>
          </cell>
          <cell r="L125">
            <v>0</v>
          </cell>
          <cell r="Z125" t="e">
            <v>#VALUE!</v>
          </cell>
        </row>
        <row r="126">
          <cell r="E126" t="str">
            <v>A.I.U</v>
          </cell>
          <cell r="I126">
            <v>0</v>
          </cell>
          <cell r="L126">
            <v>0</v>
          </cell>
          <cell r="Z126">
            <v>0</v>
          </cell>
        </row>
        <row r="127">
          <cell r="D127" t="str">
            <v>AIUAADMON</v>
          </cell>
          <cell r="E127" t="str">
            <v>Admon</v>
          </cell>
          <cell r="F127">
            <v>0</v>
          </cell>
          <cell r="I127">
            <v>0</v>
          </cell>
          <cell r="J127">
            <v>0</v>
          </cell>
          <cell r="L127">
            <v>0</v>
          </cell>
          <cell r="Z127">
            <v>0</v>
          </cell>
        </row>
        <row r="128">
          <cell r="D128" t="str">
            <v>AIUAIMPRE</v>
          </cell>
          <cell r="E128" t="str">
            <v>Imprevistos</v>
          </cell>
          <cell r="F128">
            <v>0</v>
          </cell>
          <cell r="I128">
            <v>0</v>
          </cell>
          <cell r="J128">
            <v>0</v>
          </cell>
          <cell r="L128">
            <v>0</v>
          </cell>
          <cell r="Z128">
            <v>0</v>
          </cell>
        </row>
        <row r="129">
          <cell r="D129" t="str">
            <v>AIUAUTILI</v>
          </cell>
          <cell r="E129" t="str">
            <v>Utilidad</v>
          </cell>
          <cell r="F129">
            <v>0</v>
          </cell>
          <cell r="I129">
            <v>0</v>
          </cell>
          <cell r="J129">
            <v>0</v>
          </cell>
          <cell r="L129">
            <v>0</v>
          </cell>
          <cell r="Z129">
            <v>0</v>
          </cell>
        </row>
        <row r="130">
          <cell r="D130" t="str">
            <v>AIUAIVAUTI</v>
          </cell>
          <cell r="E130" t="str">
            <v>IVA utilidad</v>
          </cell>
          <cell r="F130">
            <v>0</v>
          </cell>
          <cell r="I130">
            <v>0</v>
          </cell>
          <cell r="J130">
            <v>0</v>
          </cell>
          <cell r="L130">
            <v>0</v>
          </cell>
          <cell r="Z130">
            <v>0</v>
          </cell>
        </row>
        <row r="132">
          <cell r="E132" t="str">
            <v>ITEM</v>
          </cell>
        </row>
        <row r="133">
          <cell r="D133" t="str">
            <v>MTERETROG</v>
          </cell>
          <cell r="E133" t="str">
            <v>Excavación Retro Oruga Grande</v>
          </cell>
          <cell r="G133" t="str">
            <v>UN.</v>
          </cell>
          <cell r="H133" t="str">
            <v>Hr</v>
          </cell>
          <cell r="I133">
            <v>90000</v>
          </cell>
          <cell r="K133">
            <v>0</v>
          </cell>
          <cell r="L133">
            <v>0</v>
          </cell>
          <cell r="N133">
            <v>0</v>
          </cell>
          <cell r="O133">
            <v>0</v>
          </cell>
          <cell r="P133">
            <v>90000</v>
          </cell>
          <cell r="Q133">
            <v>0</v>
          </cell>
          <cell r="X133">
            <v>0</v>
          </cell>
          <cell r="Z133" t="e">
            <v>#VALUE!</v>
          </cell>
          <cell r="AA133">
            <v>0</v>
          </cell>
          <cell r="AB133">
            <v>0</v>
          </cell>
          <cell r="AC133" t="e">
            <v>#VALUE!</v>
          </cell>
        </row>
        <row r="135">
          <cell r="D135" t="str">
            <v>CODIGO</v>
          </cell>
          <cell r="E135" t="str">
            <v>DESCRIPCION</v>
          </cell>
          <cell r="F135" t="str">
            <v>UN</v>
          </cell>
          <cell r="G135" t="str">
            <v>CANT</v>
          </cell>
          <cell r="H135" t="str">
            <v>V/UNIT.</v>
          </cell>
          <cell r="I135" t="str">
            <v>V/TOTAL</v>
          </cell>
          <cell r="K135" t="str">
            <v>CANT TOTAL</v>
          </cell>
          <cell r="L135" t="str">
            <v>Vr TOTAL</v>
          </cell>
          <cell r="Y135" t="str">
            <v>CANT.</v>
          </cell>
          <cell r="Z135" t="str">
            <v>V/TOTAL</v>
          </cell>
        </row>
        <row r="136">
          <cell r="E136" t="str">
            <v>HERRAMIENTA</v>
          </cell>
          <cell r="I136">
            <v>0</v>
          </cell>
          <cell r="L136">
            <v>0</v>
          </cell>
          <cell r="Z136">
            <v>0</v>
          </cell>
        </row>
        <row r="137">
          <cell r="I137">
            <v>0</v>
          </cell>
          <cell r="J137">
            <v>0</v>
          </cell>
          <cell r="K137">
            <v>0</v>
          </cell>
          <cell r="L137">
            <v>0</v>
          </cell>
          <cell r="Z137">
            <v>0</v>
          </cell>
        </row>
        <row r="139">
          <cell r="E139" t="str">
            <v>MANO DE OBRA</v>
          </cell>
          <cell r="I139">
            <v>0</v>
          </cell>
          <cell r="L139">
            <v>0</v>
          </cell>
          <cell r="Z139">
            <v>0</v>
          </cell>
        </row>
        <row r="140">
          <cell r="I140">
            <v>0</v>
          </cell>
          <cell r="J140">
            <v>0</v>
          </cell>
          <cell r="K140">
            <v>0</v>
          </cell>
          <cell r="L140">
            <v>0</v>
          </cell>
          <cell r="Z140">
            <v>0</v>
          </cell>
        </row>
        <row r="142">
          <cell r="E142" t="str">
            <v>VARIOS</v>
          </cell>
          <cell r="I142">
            <v>90000</v>
          </cell>
          <cell r="L142">
            <v>0</v>
          </cell>
          <cell r="Z142" t="e">
            <v>#VALUE!</v>
          </cell>
        </row>
        <row r="143">
          <cell r="D143" t="str">
            <v>AL04RETROG</v>
          </cell>
          <cell r="E143" t="str">
            <v>Retro Oruga 320</v>
          </cell>
          <cell r="F143" t="str">
            <v>Hr</v>
          </cell>
          <cell r="G143">
            <v>1</v>
          </cell>
          <cell r="H143">
            <v>90000</v>
          </cell>
          <cell r="I143">
            <v>90000</v>
          </cell>
          <cell r="J143">
            <v>0</v>
          </cell>
          <cell r="K143">
            <v>0</v>
          </cell>
          <cell r="L143">
            <v>0</v>
          </cell>
          <cell r="Y143" t="e">
            <v>#VALUE!</v>
          </cell>
          <cell r="Z143" t="e">
            <v>#VALUE!</v>
          </cell>
        </row>
        <row r="145">
          <cell r="E145" t="str">
            <v>SUBTOTAL</v>
          </cell>
          <cell r="I145">
            <v>90000</v>
          </cell>
          <cell r="L145">
            <v>0</v>
          </cell>
          <cell r="Z145" t="e">
            <v>#VALUE!</v>
          </cell>
        </row>
        <row r="146">
          <cell r="E146" t="str">
            <v>A.I.U</v>
          </cell>
          <cell r="I146">
            <v>0</v>
          </cell>
          <cell r="L146">
            <v>0</v>
          </cell>
          <cell r="Z146">
            <v>0</v>
          </cell>
        </row>
        <row r="147">
          <cell r="D147" t="str">
            <v>AIUAADMON</v>
          </cell>
          <cell r="E147" t="str">
            <v>Admon</v>
          </cell>
          <cell r="F147">
            <v>0</v>
          </cell>
          <cell r="I147">
            <v>0</v>
          </cell>
          <cell r="J147">
            <v>0</v>
          </cell>
          <cell r="L147">
            <v>0</v>
          </cell>
          <cell r="Z147">
            <v>0</v>
          </cell>
        </row>
        <row r="148">
          <cell r="D148" t="str">
            <v>AIUAIMPRE</v>
          </cell>
          <cell r="E148" t="str">
            <v>Imprevistos</v>
          </cell>
          <cell r="F148">
            <v>0</v>
          </cell>
          <cell r="I148">
            <v>0</v>
          </cell>
          <cell r="J148">
            <v>0</v>
          </cell>
          <cell r="L148">
            <v>0</v>
          </cell>
          <cell r="Z148">
            <v>0</v>
          </cell>
        </row>
        <row r="149">
          <cell r="D149" t="str">
            <v>AIUAUTILI</v>
          </cell>
          <cell r="E149" t="str">
            <v>Utilidad</v>
          </cell>
          <cell r="F149">
            <v>0</v>
          </cell>
          <cell r="I149">
            <v>0</v>
          </cell>
          <cell r="J149">
            <v>0</v>
          </cell>
          <cell r="L149">
            <v>0</v>
          </cell>
          <cell r="Z149">
            <v>0</v>
          </cell>
        </row>
        <row r="150">
          <cell r="D150" t="str">
            <v>AIUAIVAUTI</v>
          </cell>
          <cell r="E150" t="str">
            <v>IVA utilidad</v>
          </cell>
          <cell r="F150">
            <v>0</v>
          </cell>
          <cell r="I150">
            <v>0</v>
          </cell>
          <cell r="J150">
            <v>0</v>
          </cell>
          <cell r="L150">
            <v>0</v>
          </cell>
          <cell r="Z150">
            <v>0</v>
          </cell>
        </row>
        <row r="152">
          <cell r="E152" t="str">
            <v>ITEM</v>
          </cell>
        </row>
        <row r="153">
          <cell r="D153" t="str">
            <v>MTERETRO</v>
          </cell>
          <cell r="E153" t="str">
            <v>Excavación Retro Oruga</v>
          </cell>
          <cell r="G153" t="str">
            <v>UN.</v>
          </cell>
          <cell r="H153" t="str">
            <v>Hr</v>
          </cell>
          <cell r="I153">
            <v>60000</v>
          </cell>
          <cell r="K153">
            <v>0</v>
          </cell>
          <cell r="L153">
            <v>0</v>
          </cell>
          <cell r="N153">
            <v>0</v>
          </cell>
          <cell r="O153">
            <v>0</v>
          </cell>
          <cell r="P153">
            <v>60000</v>
          </cell>
          <cell r="Q153">
            <v>0</v>
          </cell>
          <cell r="X153">
            <v>0</v>
          </cell>
          <cell r="Z153" t="e">
            <v>#VALUE!</v>
          </cell>
          <cell r="AA153">
            <v>0</v>
          </cell>
          <cell r="AB153">
            <v>0</v>
          </cell>
          <cell r="AC153" t="e">
            <v>#VALUE!</v>
          </cell>
        </row>
        <row r="155">
          <cell r="D155" t="str">
            <v>CODIGO</v>
          </cell>
          <cell r="E155" t="str">
            <v>DESCRIPCION</v>
          </cell>
          <cell r="F155" t="str">
            <v>UN</v>
          </cell>
          <cell r="G155" t="str">
            <v>CANT</v>
          </cell>
          <cell r="H155" t="str">
            <v>V/UNIT.</v>
          </cell>
          <cell r="I155" t="str">
            <v>V/TOTAL</v>
          </cell>
          <cell r="K155" t="str">
            <v>CANT TOTAL</v>
          </cell>
          <cell r="L155" t="str">
            <v>Vr TOTAL</v>
          </cell>
          <cell r="Y155" t="str">
            <v>CANT.</v>
          </cell>
          <cell r="Z155" t="str">
            <v>V/TOTAL</v>
          </cell>
        </row>
        <row r="156">
          <cell r="E156" t="str">
            <v>HERRAMIENTA</v>
          </cell>
          <cell r="I156">
            <v>0</v>
          </cell>
          <cell r="L156">
            <v>0</v>
          </cell>
          <cell r="Z156">
            <v>0</v>
          </cell>
        </row>
        <row r="157">
          <cell r="I157">
            <v>0</v>
          </cell>
          <cell r="J157">
            <v>0</v>
          </cell>
          <cell r="K157">
            <v>0</v>
          </cell>
          <cell r="L157">
            <v>0</v>
          </cell>
          <cell r="Z157">
            <v>0</v>
          </cell>
        </row>
        <row r="159">
          <cell r="E159" t="str">
            <v>MANO DE OBRA</v>
          </cell>
          <cell r="I159">
            <v>0</v>
          </cell>
          <cell r="L159">
            <v>0</v>
          </cell>
          <cell r="Z159">
            <v>0</v>
          </cell>
        </row>
        <row r="160">
          <cell r="I160">
            <v>0</v>
          </cell>
          <cell r="J160">
            <v>0</v>
          </cell>
          <cell r="K160">
            <v>0</v>
          </cell>
          <cell r="L160">
            <v>0</v>
          </cell>
          <cell r="Z160">
            <v>0</v>
          </cell>
        </row>
        <row r="162">
          <cell r="E162" t="str">
            <v>VARIOS</v>
          </cell>
          <cell r="I162">
            <v>60000</v>
          </cell>
          <cell r="L162">
            <v>0</v>
          </cell>
          <cell r="Z162" t="e">
            <v>#VALUE!</v>
          </cell>
        </row>
        <row r="163">
          <cell r="D163" t="str">
            <v>AL04RETROE</v>
          </cell>
          <cell r="E163" t="str">
            <v>Retro Oruga</v>
          </cell>
          <cell r="F163" t="str">
            <v>Hr</v>
          </cell>
          <cell r="G163">
            <v>1</v>
          </cell>
          <cell r="H163">
            <v>60000</v>
          </cell>
          <cell r="I163">
            <v>60000</v>
          </cell>
          <cell r="J163">
            <v>0</v>
          </cell>
          <cell r="K163">
            <v>0</v>
          </cell>
          <cell r="L163">
            <v>0</v>
          </cell>
          <cell r="Y163" t="e">
            <v>#VALUE!</v>
          </cell>
          <cell r="Z163" t="e">
            <v>#VALUE!</v>
          </cell>
        </row>
        <row r="165">
          <cell r="E165" t="str">
            <v>SUBTOTAL</v>
          </cell>
          <cell r="I165">
            <v>60000</v>
          </cell>
          <cell r="L165">
            <v>0</v>
          </cell>
          <cell r="Z165" t="e">
            <v>#VALUE!</v>
          </cell>
        </row>
        <row r="166">
          <cell r="E166" t="str">
            <v>A.I.U</v>
          </cell>
          <cell r="I166">
            <v>0</v>
          </cell>
          <cell r="L166">
            <v>0</v>
          </cell>
          <cell r="Z166">
            <v>0</v>
          </cell>
        </row>
        <row r="167">
          <cell r="D167" t="str">
            <v>AIUAADMON</v>
          </cell>
          <cell r="E167" t="str">
            <v>Admon</v>
          </cell>
          <cell r="F167">
            <v>0</v>
          </cell>
          <cell r="I167">
            <v>0</v>
          </cell>
          <cell r="J167">
            <v>0</v>
          </cell>
          <cell r="L167">
            <v>0</v>
          </cell>
          <cell r="Z167">
            <v>0</v>
          </cell>
        </row>
        <row r="168">
          <cell r="D168" t="str">
            <v>AIUAIMPRE</v>
          </cell>
          <cell r="E168" t="str">
            <v>Imprevistos</v>
          </cell>
          <cell r="F168">
            <v>0</v>
          </cell>
          <cell r="I168">
            <v>0</v>
          </cell>
          <cell r="J168">
            <v>0</v>
          </cell>
          <cell r="L168">
            <v>0</v>
          </cell>
          <cell r="Z168">
            <v>0</v>
          </cell>
        </row>
        <row r="169">
          <cell r="D169" t="str">
            <v>AIUAUTILI</v>
          </cell>
          <cell r="E169" t="str">
            <v>Utilidad</v>
          </cell>
          <cell r="F169">
            <v>0</v>
          </cell>
          <cell r="I169">
            <v>0</v>
          </cell>
          <cell r="J169">
            <v>0</v>
          </cell>
          <cell r="L169">
            <v>0</v>
          </cell>
          <cell r="Z169">
            <v>0</v>
          </cell>
        </row>
        <row r="170">
          <cell r="D170" t="str">
            <v>AIUAIVAUTI</v>
          </cell>
          <cell r="E170" t="str">
            <v>IVA utilidad</v>
          </cell>
          <cell r="F170">
            <v>0</v>
          </cell>
          <cell r="I170">
            <v>0</v>
          </cell>
          <cell r="J170">
            <v>0</v>
          </cell>
          <cell r="L170">
            <v>0</v>
          </cell>
          <cell r="Z170">
            <v>0</v>
          </cell>
        </row>
        <row r="172">
          <cell r="E172" t="str">
            <v>ITEM</v>
          </cell>
        </row>
        <row r="173">
          <cell r="D173" t="str">
            <v>MTRETUREMA</v>
          </cell>
          <cell r="E173" t="str">
            <v>Recubrimento Tuberia en Recebo a Mano</v>
          </cell>
          <cell r="G173" t="str">
            <v>UN.</v>
          </cell>
          <cell r="H173" t="str">
            <v>M3</v>
          </cell>
          <cell r="I173">
            <v>29260</v>
          </cell>
          <cell r="K173">
            <v>7270.15</v>
          </cell>
          <cell r="L173">
            <v>212724589</v>
          </cell>
          <cell r="N173">
            <v>24510</v>
          </cell>
          <cell r="O173">
            <v>2000</v>
          </cell>
          <cell r="P173">
            <v>2750</v>
          </cell>
          <cell r="Q173">
            <v>0</v>
          </cell>
          <cell r="X173">
            <v>212724589</v>
          </cell>
          <cell r="Z173" t="e">
            <v>#N/A</v>
          </cell>
          <cell r="AA173" t="e">
            <v>#VALUE!</v>
          </cell>
          <cell r="AB173" t="e">
            <v>#VALUE!</v>
          </cell>
          <cell r="AC173" t="e">
            <v>#N/A</v>
          </cell>
        </row>
        <row r="175">
          <cell r="D175" t="str">
            <v>CODIGO</v>
          </cell>
          <cell r="E175" t="str">
            <v>DESCRIPCION</v>
          </cell>
          <cell r="F175" t="str">
            <v>UN</v>
          </cell>
          <cell r="G175" t="str">
            <v>CANT</v>
          </cell>
          <cell r="H175" t="str">
            <v>V/UNIT.</v>
          </cell>
          <cell r="I175" t="str">
            <v>V/TOTAL</v>
          </cell>
          <cell r="K175" t="str">
            <v>CANT TOTAL</v>
          </cell>
          <cell r="L175" t="str">
            <v>Vr TOTAL</v>
          </cell>
          <cell r="Y175" t="str">
            <v>CANT.</v>
          </cell>
          <cell r="Z175" t="str">
            <v>V/TOTAL</v>
          </cell>
        </row>
        <row r="176">
          <cell r="E176" t="str">
            <v>MATERIALES</v>
          </cell>
          <cell r="I176">
            <v>24510</v>
          </cell>
          <cell r="L176">
            <v>178191376.5</v>
          </cell>
          <cell r="Z176" t="e">
            <v>#VALUE!</v>
          </cell>
        </row>
        <row r="177">
          <cell r="D177" t="str">
            <v>MA02RMC</v>
          </cell>
          <cell r="E177" t="str">
            <v>Recebo en Cantera</v>
          </cell>
          <cell r="F177" t="str">
            <v>M3</v>
          </cell>
          <cell r="G177">
            <v>1.25</v>
          </cell>
          <cell r="H177">
            <v>6000</v>
          </cell>
          <cell r="I177">
            <v>7500</v>
          </cell>
          <cell r="J177">
            <v>0</v>
          </cell>
          <cell r="K177">
            <v>9087.6875</v>
          </cell>
          <cell r="L177">
            <v>54526125</v>
          </cell>
          <cell r="Y177" t="e">
            <v>#VALUE!</v>
          </cell>
          <cell r="Z177" t="e">
            <v>#VALUE!</v>
          </cell>
        </row>
        <row r="178">
          <cell r="D178" t="str">
            <v>TC09TR</v>
          </cell>
          <cell r="E178" t="str">
            <v>Transporte Recebo</v>
          </cell>
          <cell r="F178" t="str">
            <v>Vj</v>
          </cell>
          <cell r="G178">
            <v>0.21</v>
          </cell>
          <cell r="H178">
            <v>81000</v>
          </cell>
          <cell r="I178">
            <v>17010</v>
          </cell>
          <cell r="J178">
            <v>0</v>
          </cell>
          <cell r="K178">
            <v>1526.7314999999999</v>
          </cell>
          <cell r="L178">
            <v>123665251.49999999</v>
          </cell>
          <cell r="Y178" t="e">
            <v>#VALUE!</v>
          </cell>
          <cell r="Z178" t="e">
            <v>#VALUE!</v>
          </cell>
        </row>
        <row r="180">
          <cell r="E180" t="str">
            <v>MANO DE OBRA</v>
          </cell>
          <cell r="I180">
            <v>2000</v>
          </cell>
          <cell r="L180">
            <v>14540300</v>
          </cell>
          <cell r="Z180" t="e">
            <v>#VALUE!</v>
          </cell>
        </row>
        <row r="181">
          <cell r="D181" t="str">
            <v>MOMTRETU</v>
          </cell>
          <cell r="E181" t="str">
            <v xml:space="preserve">Recubrimiento Tuberia </v>
          </cell>
          <cell r="F181" t="str">
            <v>M3</v>
          </cell>
          <cell r="G181">
            <v>1</v>
          </cell>
          <cell r="H181">
            <v>2000</v>
          </cell>
          <cell r="I181">
            <v>2000</v>
          </cell>
          <cell r="J181">
            <v>0</v>
          </cell>
          <cell r="K181">
            <v>7270.15</v>
          </cell>
          <cell r="L181">
            <v>14540300</v>
          </cell>
          <cell r="Y181" t="e">
            <v>#VALUE!</v>
          </cell>
          <cell r="Z181" t="e">
            <v>#VALUE!</v>
          </cell>
        </row>
        <row r="183">
          <cell r="E183" t="str">
            <v>VARIOS</v>
          </cell>
          <cell r="I183">
            <v>2750</v>
          </cell>
          <cell r="L183">
            <v>19992912.5</v>
          </cell>
          <cell r="Z183" t="e">
            <v>#N/A</v>
          </cell>
        </row>
        <row r="184">
          <cell r="D184" t="str">
            <v>AL04BENIT</v>
          </cell>
          <cell r="E184" t="str">
            <v>Benitin</v>
          </cell>
          <cell r="F184" t="str">
            <v>Dia</v>
          </cell>
          <cell r="G184">
            <v>1.6E-2</v>
          </cell>
          <cell r="H184">
            <v>150000</v>
          </cell>
          <cell r="I184">
            <v>2400</v>
          </cell>
          <cell r="J184">
            <v>0</v>
          </cell>
          <cell r="K184">
            <v>116.3224</v>
          </cell>
          <cell r="L184">
            <v>17448360</v>
          </cell>
          <cell r="Y184" t="e">
            <v>#N/A</v>
          </cell>
          <cell r="Z184" t="e">
            <v>#N/A</v>
          </cell>
        </row>
        <row r="185">
          <cell r="D185" t="str">
            <v>TC07H150</v>
          </cell>
          <cell r="E185" t="str">
            <v>Herramienta</v>
          </cell>
          <cell r="F185" t="str">
            <v>Gb</v>
          </cell>
          <cell r="G185">
            <v>1</v>
          </cell>
          <cell r="H185">
            <v>350</v>
          </cell>
          <cell r="I185">
            <v>350</v>
          </cell>
          <cell r="J185">
            <v>0</v>
          </cell>
          <cell r="K185">
            <v>7270.15</v>
          </cell>
          <cell r="L185">
            <v>2544552.5</v>
          </cell>
          <cell r="Y185" t="e">
            <v>#N/A</v>
          </cell>
          <cell r="Z185" t="e">
            <v>#N/A</v>
          </cell>
        </row>
        <row r="186">
          <cell r="E186" t="str">
            <v>SUBTOTAL</v>
          </cell>
          <cell r="I186">
            <v>29260</v>
          </cell>
          <cell r="L186">
            <v>212724589</v>
          </cell>
          <cell r="Z186" t="e">
            <v>#N/A</v>
          </cell>
        </row>
        <row r="187">
          <cell r="E187" t="str">
            <v>A.I.U</v>
          </cell>
          <cell r="I187">
            <v>0</v>
          </cell>
          <cell r="L187">
            <v>0</v>
          </cell>
          <cell r="Z187">
            <v>0</v>
          </cell>
        </row>
        <row r="188">
          <cell r="D188" t="str">
            <v>AIUAADMON</v>
          </cell>
          <cell r="E188" t="str">
            <v>Admon</v>
          </cell>
          <cell r="F188">
            <v>0</v>
          </cell>
          <cell r="I188">
            <v>0</v>
          </cell>
          <cell r="J188">
            <v>0</v>
          </cell>
          <cell r="L188">
            <v>0</v>
          </cell>
          <cell r="Z188">
            <v>0</v>
          </cell>
        </row>
        <row r="189">
          <cell r="D189" t="str">
            <v>AIUAIMPRE</v>
          </cell>
          <cell r="E189" t="str">
            <v>Imprevistos</v>
          </cell>
          <cell r="F189">
            <v>0</v>
          </cell>
          <cell r="I189">
            <v>0</v>
          </cell>
          <cell r="J189">
            <v>0</v>
          </cell>
          <cell r="L189">
            <v>0</v>
          </cell>
          <cell r="Z189">
            <v>0</v>
          </cell>
        </row>
        <row r="190">
          <cell r="D190" t="str">
            <v>AIUAUTILI</v>
          </cell>
          <cell r="E190" t="str">
            <v>Utilidad</v>
          </cell>
          <cell r="F190">
            <v>0</v>
          </cell>
          <cell r="I190">
            <v>0</v>
          </cell>
          <cell r="J190">
            <v>0</v>
          </cell>
          <cell r="L190">
            <v>0</v>
          </cell>
          <cell r="Z190">
            <v>0</v>
          </cell>
        </row>
        <row r="191">
          <cell r="D191" t="str">
            <v>AIUAIVAUTI</v>
          </cell>
          <cell r="E191" t="str">
            <v>IVA utilidad</v>
          </cell>
          <cell r="F191">
            <v>0</v>
          </cell>
          <cell r="I191">
            <v>0</v>
          </cell>
          <cell r="J191">
            <v>0</v>
          </cell>
          <cell r="L191">
            <v>0</v>
          </cell>
          <cell r="Z191">
            <v>0</v>
          </cell>
        </row>
        <row r="193">
          <cell r="E193" t="str">
            <v>ITEM</v>
          </cell>
        </row>
        <row r="194">
          <cell r="D194" t="str">
            <v>MTRTRI</v>
          </cell>
          <cell r="E194" t="str">
            <v>Relleno Gravilla o Triturado</v>
          </cell>
          <cell r="G194" t="str">
            <v>UN.</v>
          </cell>
          <cell r="H194" t="str">
            <v>M3</v>
          </cell>
          <cell r="I194">
            <v>29070</v>
          </cell>
          <cell r="K194">
            <v>4144</v>
          </cell>
          <cell r="L194">
            <v>120466080</v>
          </cell>
          <cell r="N194">
            <v>29070</v>
          </cell>
          <cell r="O194">
            <v>0</v>
          </cell>
          <cell r="P194">
            <v>0</v>
          </cell>
          <cell r="Q194">
            <v>0</v>
          </cell>
          <cell r="X194">
            <v>120466080</v>
          </cell>
          <cell r="Z194" t="e">
            <v>#N/A</v>
          </cell>
          <cell r="AA194" t="e">
            <v>#N/A</v>
          </cell>
          <cell r="AB194">
            <v>0</v>
          </cell>
          <cell r="AC194">
            <v>0</v>
          </cell>
        </row>
        <row r="196">
          <cell r="D196" t="str">
            <v>CODIGO</v>
          </cell>
          <cell r="E196" t="str">
            <v>DESCRIPCION</v>
          </cell>
          <cell r="F196" t="str">
            <v>UN</v>
          </cell>
          <cell r="G196" t="str">
            <v>CANT</v>
          </cell>
          <cell r="H196" t="str">
            <v>V/UNIT.</v>
          </cell>
          <cell r="I196" t="str">
            <v>V/TOTAL</v>
          </cell>
          <cell r="K196" t="str">
            <v>CANT TOTAL</v>
          </cell>
          <cell r="L196" t="str">
            <v>Vr TOTAL</v>
          </cell>
          <cell r="Y196" t="str">
            <v>CANT.</v>
          </cell>
          <cell r="Z196" t="str">
            <v>V/TOTAL</v>
          </cell>
        </row>
        <row r="197">
          <cell r="E197" t="str">
            <v>MATERIALES</v>
          </cell>
          <cell r="I197">
            <v>29070</v>
          </cell>
          <cell r="L197">
            <v>120466080</v>
          </cell>
          <cell r="Z197" t="e">
            <v>#N/A</v>
          </cell>
        </row>
        <row r="198">
          <cell r="D198" t="str">
            <v>MA02TRITU</v>
          </cell>
          <cell r="E198" t="str">
            <v>Triturado</v>
          </cell>
          <cell r="F198" t="str">
            <v>m3</v>
          </cell>
          <cell r="G198">
            <v>1.02</v>
          </cell>
          <cell r="H198">
            <v>28500</v>
          </cell>
          <cell r="I198">
            <v>29070</v>
          </cell>
          <cell r="J198">
            <v>0</v>
          </cell>
          <cell r="K198">
            <v>4226.88</v>
          </cell>
          <cell r="L198">
            <v>120466080</v>
          </cell>
          <cell r="Y198" t="e">
            <v>#N/A</v>
          </cell>
          <cell r="Z198" t="e">
            <v>#N/A</v>
          </cell>
        </row>
        <row r="199">
          <cell r="I199">
            <v>0</v>
          </cell>
          <cell r="J199">
            <v>0</v>
          </cell>
          <cell r="K199">
            <v>0</v>
          </cell>
          <cell r="L199">
            <v>0</v>
          </cell>
          <cell r="Y199">
            <v>0</v>
          </cell>
          <cell r="Z199">
            <v>0</v>
          </cell>
        </row>
        <row r="201">
          <cell r="E201" t="str">
            <v>MANO DE OBRA</v>
          </cell>
          <cell r="I201">
            <v>0</v>
          </cell>
          <cell r="L201">
            <v>0</v>
          </cell>
          <cell r="Z201">
            <v>0</v>
          </cell>
        </row>
        <row r="202">
          <cell r="I202">
            <v>0</v>
          </cell>
          <cell r="J202">
            <v>0</v>
          </cell>
          <cell r="K202">
            <v>0</v>
          </cell>
          <cell r="L202">
            <v>0</v>
          </cell>
          <cell r="Y202">
            <v>0</v>
          </cell>
          <cell r="Z202">
            <v>0</v>
          </cell>
        </row>
        <row r="204">
          <cell r="E204" t="str">
            <v>VARIOS</v>
          </cell>
          <cell r="I204">
            <v>0</v>
          </cell>
          <cell r="L204">
            <v>0</v>
          </cell>
          <cell r="Z204">
            <v>0</v>
          </cell>
        </row>
        <row r="205">
          <cell r="I205">
            <v>0</v>
          </cell>
          <cell r="J205">
            <v>0</v>
          </cell>
          <cell r="K205">
            <v>0</v>
          </cell>
          <cell r="L205">
            <v>0</v>
          </cell>
          <cell r="Y205">
            <v>0</v>
          </cell>
          <cell r="Z205">
            <v>0</v>
          </cell>
        </row>
        <row r="206">
          <cell r="I206">
            <v>0</v>
          </cell>
          <cell r="J206">
            <v>0</v>
          </cell>
          <cell r="K206">
            <v>0</v>
          </cell>
          <cell r="L206">
            <v>0</v>
          </cell>
          <cell r="Y206">
            <v>0</v>
          </cell>
          <cell r="Z206">
            <v>0</v>
          </cell>
        </row>
        <row r="207">
          <cell r="E207" t="str">
            <v>SUBTOTAL</v>
          </cell>
          <cell r="I207">
            <v>29070</v>
          </cell>
          <cell r="L207">
            <v>120466080</v>
          </cell>
          <cell r="Z207" t="e">
            <v>#N/A</v>
          </cell>
        </row>
        <row r="208">
          <cell r="E208" t="str">
            <v>A.I.U</v>
          </cell>
          <cell r="I208">
            <v>0</v>
          </cell>
          <cell r="L208">
            <v>0</v>
          </cell>
          <cell r="Z208">
            <v>0</v>
          </cell>
        </row>
        <row r="209">
          <cell r="D209" t="str">
            <v>AIUAADMON</v>
          </cell>
          <cell r="E209" t="str">
            <v>Admon</v>
          </cell>
          <cell r="F209">
            <v>0</v>
          </cell>
          <cell r="I209">
            <v>0</v>
          </cell>
          <cell r="J209">
            <v>0</v>
          </cell>
          <cell r="L209">
            <v>0</v>
          </cell>
          <cell r="Z209">
            <v>0</v>
          </cell>
        </row>
        <row r="210">
          <cell r="D210" t="str">
            <v>AIUAIMPRE</v>
          </cell>
          <cell r="E210" t="str">
            <v>Imprevistos</v>
          </cell>
          <cell r="F210">
            <v>0</v>
          </cell>
          <cell r="I210">
            <v>0</v>
          </cell>
          <cell r="J210">
            <v>0</v>
          </cell>
          <cell r="L210">
            <v>0</v>
          </cell>
          <cell r="Z210">
            <v>0</v>
          </cell>
        </row>
        <row r="211">
          <cell r="D211" t="str">
            <v>AIUAUTILI</v>
          </cell>
          <cell r="E211" t="str">
            <v>Utilidad</v>
          </cell>
          <cell r="F211">
            <v>0</v>
          </cell>
          <cell r="I211">
            <v>0</v>
          </cell>
          <cell r="J211">
            <v>0</v>
          </cell>
          <cell r="L211">
            <v>0</v>
          </cell>
          <cell r="Z211">
            <v>0</v>
          </cell>
        </row>
        <row r="212">
          <cell r="D212" t="str">
            <v>AIUAIVAUTI</v>
          </cell>
          <cell r="E212" t="str">
            <v>IVA utilidad</v>
          </cell>
          <cell r="F212">
            <v>0</v>
          </cell>
          <cell r="I212">
            <v>0</v>
          </cell>
          <cell r="J212">
            <v>0</v>
          </cell>
          <cell r="L212">
            <v>0</v>
          </cell>
          <cell r="Z212">
            <v>0</v>
          </cell>
        </row>
        <row r="214">
          <cell r="E214" t="str">
            <v>ITEM</v>
          </cell>
        </row>
        <row r="215">
          <cell r="D215" t="str">
            <v>MTRRM</v>
          </cell>
          <cell r="E215" t="str">
            <v>Relleno Recebo a Mano</v>
          </cell>
          <cell r="G215" t="str">
            <v>UN.</v>
          </cell>
          <cell r="H215" t="str">
            <v>M3</v>
          </cell>
          <cell r="I215">
            <v>30330</v>
          </cell>
          <cell r="K215">
            <v>2758.85</v>
          </cell>
          <cell r="L215">
            <v>83675920.5</v>
          </cell>
          <cell r="N215">
            <v>24510</v>
          </cell>
          <cell r="O215">
            <v>4000</v>
          </cell>
          <cell r="P215">
            <v>1820</v>
          </cell>
          <cell r="Q215">
            <v>0</v>
          </cell>
          <cell r="X215">
            <v>83675920.5</v>
          </cell>
          <cell r="Z215" t="e">
            <v>#VALUE!</v>
          </cell>
          <cell r="AA215" t="e">
            <v>#VALUE!</v>
          </cell>
          <cell r="AB215" t="e">
            <v>#VALUE!</v>
          </cell>
          <cell r="AC215" t="e">
            <v>#VALUE!</v>
          </cell>
        </row>
        <row r="217">
          <cell r="D217" t="str">
            <v>CODIGO</v>
          </cell>
          <cell r="E217" t="str">
            <v>DESCRIPCION</v>
          </cell>
          <cell r="F217" t="str">
            <v>UN</v>
          </cell>
          <cell r="G217" t="str">
            <v>CANT</v>
          </cell>
          <cell r="H217" t="str">
            <v>V/UNIT.</v>
          </cell>
          <cell r="I217" t="str">
            <v>V/TOTAL</v>
          </cell>
          <cell r="K217" t="str">
            <v>CANT TOTAL</v>
          </cell>
          <cell r="L217" t="str">
            <v>Vr TOTAL</v>
          </cell>
          <cell r="Y217" t="str">
            <v>CANT.</v>
          </cell>
          <cell r="Z217" t="str">
            <v>V/TOTAL</v>
          </cell>
        </row>
        <row r="218">
          <cell r="E218" t="str">
            <v>MATERIALES</v>
          </cell>
          <cell r="I218">
            <v>24510</v>
          </cell>
          <cell r="L218">
            <v>67619413.5</v>
          </cell>
          <cell r="Z218" t="e">
            <v>#VALUE!</v>
          </cell>
        </row>
        <row r="219">
          <cell r="D219" t="str">
            <v>MA02RMC</v>
          </cell>
          <cell r="E219" t="str">
            <v>Recebo en Cantera</v>
          </cell>
          <cell r="F219" t="str">
            <v>M3</v>
          </cell>
          <cell r="G219">
            <v>1.25</v>
          </cell>
          <cell r="H219">
            <v>6000</v>
          </cell>
          <cell r="I219">
            <v>7500</v>
          </cell>
          <cell r="J219">
            <v>0</v>
          </cell>
          <cell r="K219">
            <v>3448.5625</v>
          </cell>
          <cell r="L219">
            <v>20691375</v>
          </cell>
          <cell r="Y219" t="e">
            <v>#VALUE!</v>
          </cell>
          <cell r="Z219" t="e">
            <v>#VALUE!</v>
          </cell>
        </row>
        <row r="220">
          <cell r="D220" t="str">
            <v>TC09TR</v>
          </cell>
          <cell r="E220" t="str">
            <v>Transporte Recebo</v>
          </cell>
          <cell r="F220" t="str">
            <v>Vj</v>
          </cell>
          <cell r="G220">
            <v>0.21</v>
          </cell>
          <cell r="H220">
            <v>81000</v>
          </cell>
          <cell r="I220">
            <v>17010</v>
          </cell>
          <cell r="J220">
            <v>0</v>
          </cell>
          <cell r="K220">
            <v>579.35849999999994</v>
          </cell>
          <cell r="L220">
            <v>46928038.499999993</v>
          </cell>
          <cell r="Y220" t="e">
            <v>#VALUE!</v>
          </cell>
          <cell r="Z220" t="e">
            <v>#VALUE!</v>
          </cell>
        </row>
        <row r="222">
          <cell r="E222" t="str">
            <v>MANO DE OBRA</v>
          </cell>
          <cell r="I222">
            <v>4000</v>
          </cell>
          <cell r="L222">
            <v>11035400</v>
          </cell>
          <cell r="Z222" t="e">
            <v>#VALUE!</v>
          </cell>
        </row>
        <row r="223">
          <cell r="D223" t="str">
            <v>MOMTRRM</v>
          </cell>
          <cell r="E223" t="str">
            <v>Relleno Receno a Mano</v>
          </cell>
          <cell r="F223" t="str">
            <v>M3</v>
          </cell>
          <cell r="G223">
            <v>1</v>
          </cell>
          <cell r="H223">
            <v>4000</v>
          </cell>
          <cell r="I223">
            <v>4000</v>
          </cell>
          <cell r="J223">
            <v>0</v>
          </cell>
          <cell r="K223">
            <v>2758.85</v>
          </cell>
          <cell r="L223">
            <v>11035400</v>
          </cell>
          <cell r="Y223" t="e">
            <v>#VALUE!</v>
          </cell>
          <cell r="Z223" t="e">
            <v>#VALUE!</v>
          </cell>
        </row>
        <row r="225">
          <cell r="E225" t="str">
            <v>VARIOS</v>
          </cell>
          <cell r="I225">
            <v>1820</v>
          </cell>
          <cell r="L225">
            <v>5021107</v>
          </cell>
          <cell r="Z225" t="e">
            <v>#VALUE!</v>
          </cell>
        </row>
        <row r="226">
          <cell r="D226" t="str">
            <v>AL04APIS</v>
          </cell>
          <cell r="E226" t="str">
            <v>Apisonador</v>
          </cell>
          <cell r="F226" t="str">
            <v>Dia</v>
          </cell>
          <cell r="G226">
            <v>0.04</v>
          </cell>
          <cell r="H226">
            <v>33000</v>
          </cell>
          <cell r="I226">
            <v>1320</v>
          </cell>
          <cell r="J226">
            <v>0</v>
          </cell>
          <cell r="K226">
            <v>110.354</v>
          </cell>
          <cell r="L226">
            <v>3641682</v>
          </cell>
          <cell r="Y226" t="e">
            <v>#VALUE!</v>
          </cell>
          <cell r="Z226" t="e">
            <v>#VALUE!</v>
          </cell>
        </row>
        <row r="227">
          <cell r="D227" t="str">
            <v>TC07H500</v>
          </cell>
          <cell r="E227" t="str">
            <v>Herramienta y Varios</v>
          </cell>
          <cell r="F227" t="str">
            <v>Gb</v>
          </cell>
          <cell r="G227">
            <v>1</v>
          </cell>
          <cell r="H227">
            <v>500</v>
          </cell>
          <cell r="I227">
            <v>500</v>
          </cell>
          <cell r="J227">
            <v>0</v>
          </cell>
          <cell r="K227">
            <v>2758.85</v>
          </cell>
          <cell r="L227">
            <v>1379425</v>
          </cell>
          <cell r="Y227" t="e">
            <v>#VALUE!</v>
          </cell>
          <cell r="Z227" t="e">
            <v>#VALUE!</v>
          </cell>
        </row>
        <row r="228">
          <cell r="E228" t="str">
            <v>SUBTOTAL</v>
          </cell>
          <cell r="I228">
            <v>30330</v>
          </cell>
          <cell r="L228">
            <v>83675920.5</v>
          </cell>
          <cell r="Z228" t="e">
            <v>#VALUE!</v>
          </cell>
        </row>
        <row r="229">
          <cell r="E229" t="str">
            <v>A.I.U</v>
          </cell>
          <cell r="I229">
            <v>0</v>
          </cell>
          <cell r="L229">
            <v>0</v>
          </cell>
          <cell r="Z229">
            <v>0</v>
          </cell>
        </row>
        <row r="230">
          <cell r="D230" t="str">
            <v>AIUAADMON</v>
          </cell>
          <cell r="E230" t="str">
            <v>Admon</v>
          </cell>
          <cell r="F230">
            <v>0</v>
          </cell>
          <cell r="I230">
            <v>0</v>
          </cell>
          <cell r="J230">
            <v>0</v>
          </cell>
          <cell r="L230">
            <v>0</v>
          </cell>
          <cell r="Z230">
            <v>0</v>
          </cell>
        </row>
        <row r="231">
          <cell r="D231" t="str">
            <v>AIUAIMPRE</v>
          </cell>
          <cell r="E231" t="str">
            <v>Imprevistos</v>
          </cell>
          <cell r="F231">
            <v>0</v>
          </cell>
          <cell r="I231">
            <v>0</v>
          </cell>
          <cell r="J231">
            <v>0</v>
          </cell>
          <cell r="L231">
            <v>0</v>
          </cell>
          <cell r="Z231">
            <v>0</v>
          </cell>
        </row>
        <row r="232">
          <cell r="D232" t="str">
            <v>AIUAUTILI</v>
          </cell>
          <cell r="E232" t="str">
            <v>Utilidad</v>
          </cell>
          <cell r="F232">
            <v>0</v>
          </cell>
          <cell r="I232">
            <v>0</v>
          </cell>
          <cell r="J232">
            <v>0</v>
          </cell>
          <cell r="L232">
            <v>0</v>
          </cell>
          <cell r="Z232">
            <v>0</v>
          </cell>
        </row>
        <row r="233">
          <cell r="D233" t="str">
            <v>AIUAIVAUTI</v>
          </cell>
          <cell r="E233" t="str">
            <v>IVA utilidad</v>
          </cell>
          <cell r="F233">
            <v>0</v>
          </cell>
          <cell r="I233">
            <v>0</v>
          </cell>
          <cell r="J233">
            <v>0</v>
          </cell>
          <cell r="L233">
            <v>0</v>
          </cell>
          <cell r="Z233">
            <v>0</v>
          </cell>
        </row>
        <row r="235">
          <cell r="E235" t="str">
            <v>ITEM</v>
          </cell>
        </row>
        <row r="236">
          <cell r="D236" t="str">
            <v>MTRMEX</v>
          </cell>
          <cell r="E236" t="str">
            <v>Retiro Material de Excavacion</v>
          </cell>
          <cell r="G236" t="str">
            <v>UN.</v>
          </cell>
          <cell r="H236" t="str">
            <v>M3</v>
          </cell>
          <cell r="I236">
            <v>11090</v>
          </cell>
          <cell r="K236">
            <v>22649</v>
          </cell>
          <cell r="L236">
            <v>251177410</v>
          </cell>
          <cell r="N236">
            <v>0</v>
          </cell>
          <cell r="O236">
            <v>0</v>
          </cell>
          <cell r="P236">
            <v>11090</v>
          </cell>
          <cell r="Q236">
            <v>0</v>
          </cell>
          <cell r="X236">
            <v>251177410</v>
          </cell>
          <cell r="Z236" t="e">
            <v>#N/A</v>
          </cell>
          <cell r="AA236">
            <v>0</v>
          </cell>
          <cell r="AB236">
            <v>0</v>
          </cell>
          <cell r="AC236" t="e">
            <v>#N/A</v>
          </cell>
        </row>
        <row r="238">
          <cell r="D238" t="str">
            <v>CODIGO</v>
          </cell>
          <cell r="E238" t="str">
            <v>DESCRIPCION</v>
          </cell>
          <cell r="F238" t="str">
            <v>UN</v>
          </cell>
          <cell r="G238" t="str">
            <v>CANT</v>
          </cell>
          <cell r="H238" t="str">
            <v>V/UNIT.</v>
          </cell>
          <cell r="I238" t="str">
            <v>V/TOTAL</v>
          </cell>
          <cell r="K238" t="str">
            <v>CANT TOTAL</v>
          </cell>
          <cell r="L238" t="str">
            <v>Vr TOTAL</v>
          </cell>
          <cell r="Y238" t="str">
            <v>CANT.</v>
          </cell>
          <cell r="Z238" t="str">
            <v>V/TOTAL</v>
          </cell>
        </row>
        <row r="239">
          <cell r="E239" t="str">
            <v>MATERIALES</v>
          </cell>
          <cell r="I239">
            <v>0</v>
          </cell>
          <cell r="L239">
            <v>0</v>
          </cell>
          <cell r="Z239">
            <v>0</v>
          </cell>
        </row>
        <row r="242">
          <cell r="E242" t="str">
            <v>MANO DE OBRA</v>
          </cell>
          <cell r="I242">
            <v>0</v>
          </cell>
          <cell r="L242">
            <v>0</v>
          </cell>
          <cell r="Z242">
            <v>0</v>
          </cell>
        </row>
        <row r="245">
          <cell r="E245" t="str">
            <v>VARIOS</v>
          </cell>
          <cell r="I245">
            <v>11090</v>
          </cell>
          <cell r="L245">
            <v>251177410</v>
          </cell>
          <cell r="Z245" t="e">
            <v>#N/A</v>
          </cell>
        </row>
        <row r="246">
          <cell r="D246" t="str">
            <v>TC09VOLN</v>
          </cell>
          <cell r="E246" t="str">
            <v>Volqueta</v>
          </cell>
          <cell r="F246" t="str">
            <v>M3</v>
          </cell>
          <cell r="G246">
            <v>1.3</v>
          </cell>
          <cell r="H246">
            <v>6667</v>
          </cell>
          <cell r="I246">
            <v>8667</v>
          </cell>
          <cell r="J246">
            <v>0</v>
          </cell>
          <cell r="K246">
            <v>29443.7</v>
          </cell>
          <cell r="L246">
            <v>196301147.90000001</v>
          </cell>
          <cell r="N246">
            <v>0.16666666666666666</v>
          </cell>
          <cell r="Y246" t="e">
            <v>#N/A</v>
          </cell>
          <cell r="Z246" t="e">
            <v>#N/A</v>
          </cell>
          <cell r="AA246">
            <v>0.16666666666666666</v>
          </cell>
        </row>
        <row r="247">
          <cell r="D247" t="str">
            <v>TC09BOT</v>
          </cell>
          <cell r="E247" t="str">
            <v>Botadero</v>
          </cell>
          <cell r="F247" t="str">
            <v>Vj</v>
          </cell>
          <cell r="G247">
            <v>0.3029</v>
          </cell>
          <cell r="H247">
            <v>8000</v>
          </cell>
          <cell r="I247">
            <v>2423</v>
          </cell>
          <cell r="J247">
            <v>0</v>
          </cell>
          <cell r="K247">
            <v>6860.3820999999998</v>
          </cell>
          <cell r="L247">
            <v>54883056.799999997</v>
          </cell>
          <cell r="Y247" t="e">
            <v>#N/A</v>
          </cell>
          <cell r="Z247" t="e">
            <v>#N/A</v>
          </cell>
        </row>
        <row r="248">
          <cell r="E248" t="str">
            <v>SUBTOTAL</v>
          </cell>
          <cell r="I248">
            <v>11090</v>
          </cell>
          <cell r="L248">
            <v>251177410</v>
          </cell>
          <cell r="Z248" t="e">
            <v>#N/A</v>
          </cell>
        </row>
        <row r="249">
          <cell r="E249" t="str">
            <v>A.I.U</v>
          </cell>
          <cell r="I249">
            <v>0</v>
          </cell>
          <cell r="L249">
            <v>0</v>
          </cell>
          <cell r="Z249">
            <v>0</v>
          </cell>
        </row>
        <row r="250">
          <cell r="D250" t="str">
            <v>AIUAADMON</v>
          </cell>
          <cell r="E250" t="str">
            <v>Admon</v>
          </cell>
          <cell r="F250">
            <v>0</v>
          </cell>
          <cell r="I250">
            <v>0</v>
          </cell>
          <cell r="J250">
            <v>0</v>
          </cell>
          <cell r="L250">
            <v>0</v>
          </cell>
          <cell r="Z250">
            <v>0</v>
          </cell>
        </row>
        <row r="251">
          <cell r="D251" t="str">
            <v>AIUAIMPRE</v>
          </cell>
          <cell r="E251" t="str">
            <v>Imprevistos</v>
          </cell>
          <cell r="F251">
            <v>0</v>
          </cell>
          <cell r="I251">
            <v>0</v>
          </cell>
          <cell r="J251">
            <v>0</v>
          </cell>
          <cell r="L251">
            <v>0</v>
          </cell>
          <cell r="Z251">
            <v>0</v>
          </cell>
        </row>
        <row r="252">
          <cell r="D252" t="str">
            <v>AIUAUTILI</v>
          </cell>
          <cell r="E252" t="str">
            <v>Utilidad</v>
          </cell>
          <cell r="F252">
            <v>0</v>
          </cell>
          <cell r="I252">
            <v>0</v>
          </cell>
          <cell r="J252">
            <v>0</v>
          </cell>
          <cell r="L252">
            <v>0</v>
          </cell>
          <cell r="Z252">
            <v>0</v>
          </cell>
        </row>
        <row r="253">
          <cell r="D253" t="str">
            <v>AIUAIVAUTI</v>
          </cell>
          <cell r="E253" t="str">
            <v>IVA utilidad</v>
          </cell>
          <cell r="F253">
            <v>0</v>
          </cell>
          <cell r="I253">
            <v>0</v>
          </cell>
          <cell r="J253">
            <v>0</v>
          </cell>
          <cell r="L253">
            <v>0</v>
          </cell>
          <cell r="Z253">
            <v>0</v>
          </cell>
        </row>
        <row r="255">
          <cell r="D255" t="str">
            <v>MTEXRGTU</v>
          </cell>
          <cell r="E255" t="str">
            <v>Excavacion Mecanica Retro 320 Tuberia</v>
          </cell>
          <cell r="G255" t="str">
            <v>UN.</v>
          </cell>
          <cell r="H255" t="str">
            <v>M3</v>
          </cell>
          <cell r="I255">
            <v>3060</v>
          </cell>
          <cell r="K255">
            <v>9100</v>
          </cell>
          <cell r="L255">
            <v>27846000</v>
          </cell>
          <cell r="N255">
            <v>0</v>
          </cell>
          <cell r="O255">
            <v>0</v>
          </cell>
          <cell r="P255">
            <v>3060</v>
          </cell>
          <cell r="Q255">
            <v>0</v>
          </cell>
          <cell r="X255">
            <v>27846000</v>
          </cell>
          <cell r="Z255" t="e">
            <v>#N/A</v>
          </cell>
          <cell r="AA255">
            <v>0</v>
          </cell>
          <cell r="AB255">
            <v>0</v>
          </cell>
          <cell r="AC255" t="e">
            <v>#N/A</v>
          </cell>
        </row>
        <row r="257">
          <cell r="D257" t="str">
            <v>CODIGO</v>
          </cell>
          <cell r="E257" t="str">
            <v>DESCRIPCION</v>
          </cell>
          <cell r="F257" t="str">
            <v>UN</v>
          </cell>
          <cell r="G257" t="str">
            <v>CANT</v>
          </cell>
          <cell r="H257" t="str">
            <v>V/UNIT.</v>
          </cell>
          <cell r="I257" t="str">
            <v>V/TOTAL</v>
          </cell>
          <cell r="K257" t="str">
            <v>CANT TOTAL</v>
          </cell>
          <cell r="L257" t="str">
            <v>Vr TOTAL</v>
          </cell>
          <cell r="Y257" t="str">
            <v>CANT.</v>
          </cell>
          <cell r="Z257" t="str">
            <v>V/TOTAL</v>
          </cell>
        </row>
        <row r="258">
          <cell r="E258" t="str">
            <v>HERRAMIENTA</v>
          </cell>
          <cell r="I258">
            <v>0</v>
          </cell>
          <cell r="L258">
            <v>0</v>
          </cell>
          <cell r="Z258">
            <v>0</v>
          </cell>
        </row>
        <row r="259">
          <cell r="I259">
            <v>0</v>
          </cell>
          <cell r="J259">
            <v>0</v>
          </cell>
          <cell r="K259">
            <v>0</v>
          </cell>
          <cell r="L259">
            <v>0</v>
          </cell>
          <cell r="Z259">
            <v>0</v>
          </cell>
        </row>
        <row r="261">
          <cell r="E261" t="str">
            <v>MANO DE OBRA</v>
          </cell>
          <cell r="I261">
            <v>0</v>
          </cell>
          <cell r="L261">
            <v>0</v>
          </cell>
          <cell r="Z261">
            <v>0</v>
          </cell>
        </row>
        <row r="262">
          <cell r="I262">
            <v>0</v>
          </cell>
          <cell r="J262">
            <v>0</v>
          </cell>
          <cell r="K262">
            <v>0</v>
          </cell>
          <cell r="L262">
            <v>0</v>
          </cell>
          <cell r="Z262">
            <v>0</v>
          </cell>
        </row>
        <row r="264">
          <cell r="E264" t="str">
            <v>VARIOS</v>
          </cell>
          <cell r="I264">
            <v>3060</v>
          </cell>
          <cell r="L264">
            <v>27846000</v>
          </cell>
          <cell r="Z264" t="e">
            <v>#N/A</v>
          </cell>
        </row>
        <row r="265">
          <cell r="D265" t="str">
            <v>AL04RETROG</v>
          </cell>
          <cell r="E265" t="str">
            <v>Retro Oruga 320</v>
          </cell>
          <cell r="F265" t="str">
            <v>Hr</v>
          </cell>
          <cell r="G265">
            <v>3.4000000000000002E-2</v>
          </cell>
          <cell r="H265">
            <v>90000</v>
          </cell>
          <cell r="I265">
            <v>3060</v>
          </cell>
          <cell r="J265">
            <v>0</v>
          </cell>
          <cell r="K265">
            <v>309.40000000000003</v>
          </cell>
          <cell r="L265">
            <v>27846000.000000004</v>
          </cell>
          <cell r="Y265" t="e">
            <v>#N/A</v>
          </cell>
          <cell r="Z265" t="e">
            <v>#N/A</v>
          </cell>
        </row>
        <row r="267">
          <cell r="E267" t="str">
            <v>SUBTOTAL</v>
          </cell>
          <cell r="I267">
            <v>3060</v>
          </cell>
          <cell r="L267">
            <v>27846000</v>
          </cell>
          <cell r="Z267" t="e">
            <v>#N/A</v>
          </cell>
        </row>
        <row r="268">
          <cell r="E268" t="str">
            <v>A.I.U</v>
          </cell>
          <cell r="I268">
            <v>0</v>
          </cell>
          <cell r="L268">
            <v>0</v>
          </cell>
          <cell r="Z268">
            <v>0</v>
          </cell>
        </row>
        <row r="269">
          <cell r="D269" t="str">
            <v>AIUAADMON</v>
          </cell>
          <cell r="E269" t="str">
            <v>Admon</v>
          </cell>
          <cell r="F269">
            <v>0</v>
          </cell>
          <cell r="I269">
            <v>0</v>
          </cell>
          <cell r="J269">
            <v>0</v>
          </cell>
          <cell r="L269">
            <v>0</v>
          </cell>
          <cell r="Z269">
            <v>0</v>
          </cell>
        </row>
        <row r="270">
          <cell r="D270" t="str">
            <v>AIUAIMPRE</v>
          </cell>
          <cell r="E270" t="str">
            <v>Imprevistos</v>
          </cell>
          <cell r="F270">
            <v>0</v>
          </cell>
          <cell r="I270">
            <v>0</v>
          </cell>
          <cell r="J270">
            <v>0</v>
          </cell>
          <cell r="L270">
            <v>0</v>
          </cell>
          <cell r="Z270">
            <v>0</v>
          </cell>
        </row>
        <row r="271">
          <cell r="D271" t="str">
            <v>AIUAUTILI</v>
          </cell>
          <cell r="E271" t="str">
            <v>Utilidad</v>
          </cell>
          <cell r="F271">
            <v>0</v>
          </cell>
          <cell r="I271">
            <v>0</v>
          </cell>
          <cell r="J271">
            <v>0</v>
          </cell>
          <cell r="L271">
            <v>0</v>
          </cell>
          <cell r="Z271">
            <v>0</v>
          </cell>
        </row>
        <row r="272">
          <cell r="D272" t="str">
            <v>AIUAIVAUTI</v>
          </cell>
          <cell r="E272" t="str">
            <v>IVA utilidad</v>
          </cell>
          <cell r="F272">
            <v>0</v>
          </cell>
          <cell r="I272">
            <v>0</v>
          </cell>
          <cell r="J272">
            <v>0</v>
          </cell>
          <cell r="L272">
            <v>0</v>
          </cell>
          <cell r="Z272">
            <v>0</v>
          </cell>
        </row>
        <row r="274">
          <cell r="D274" t="str">
            <v>MTEXRMTU</v>
          </cell>
          <cell r="E274" t="str">
            <v>Excavacion Mecanica Retro 200 Tuberia</v>
          </cell>
          <cell r="G274" t="str">
            <v>UN.</v>
          </cell>
          <cell r="H274" t="str">
            <v>M3</v>
          </cell>
          <cell r="I274">
            <v>3180</v>
          </cell>
          <cell r="K274">
            <v>10016</v>
          </cell>
          <cell r="L274">
            <v>31850880</v>
          </cell>
          <cell r="N274">
            <v>0</v>
          </cell>
          <cell r="O274">
            <v>0</v>
          </cell>
          <cell r="P274">
            <v>3180</v>
          </cell>
          <cell r="Q274">
            <v>0</v>
          </cell>
          <cell r="X274">
            <v>31850880</v>
          </cell>
          <cell r="Z274" t="e">
            <v>#N/A</v>
          </cell>
          <cell r="AA274">
            <v>0</v>
          </cell>
          <cell r="AB274">
            <v>0</v>
          </cell>
          <cell r="AC274" t="e">
            <v>#N/A</v>
          </cell>
        </row>
        <row r="276">
          <cell r="D276" t="str">
            <v>CODIGO</v>
          </cell>
          <cell r="E276" t="str">
            <v>DESCRIPCION</v>
          </cell>
          <cell r="F276" t="str">
            <v>UN</v>
          </cell>
          <cell r="G276" t="str">
            <v>CANT</v>
          </cell>
          <cell r="H276" t="str">
            <v>V/UNIT.</v>
          </cell>
          <cell r="I276" t="str">
            <v>V/TOTAL</v>
          </cell>
          <cell r="K276" t="str">
            <v>CANT TOTAL</v>
          </cell>
          <cell r="L276" t="str">
            <v>Vr TOTAL</v>
          </cell>
          <cell r="Y276" t="str">
            <v>CANT.</v>
          </cell>
          <cell r="Z276" t="str">
            <v>V/TOTAL</v>
          </cell>
        </row>
        <row r="277">
          <cell r="E277" t="str">
            <v>HERRAMIENTA</v>
          </cell>
          <cell r="I277">
            <v>0</v>
          </cell>
          <cell r="L277">
            <v>0</v>
          </cell>
          <cell r="Z277">
            <v>0</v>
          </cell>
        </row>
        <row r="278">
          <cell r="I278">
            <v>0</v>
          </cell>
          <cell r="J278">
            <v>0</v>
          </cell>
          <cell r="K278">
            <v>0</v>
          </cell>
          <cell r="L278">
            <v>0</v>
          </cell>
          <cell r="Z278">
            <v>0</v>
          </cell>
        </row>
        <row r="280">
          <cell r="E280" t="str">
            <v>MANO DE OBRA</v>
          </cell>
          <cell r="I280">
            <v>0</v>
          </cell>
          <cell r="L280">
            <v>0</v>
          </cell>
          <cell r="Z280">
            <v>0</v>
          </cell>
        </row>
        <row r="281">
          <cell r="I281">
            <v>0</v>
          </cell>
          <cell r="J281">
            <v>0</v>
          </cell>
          <cell r="K281">
            <v>0</v>
          </cell>
          <cell r="L281">
            <v>0</v>
          </cell>
          <cell r="Z281">
            <v>0</v>
          </cell>
        </row>
        <row r="283">
          <cell r="E283" t="str">
            <v>VARIOS</v>
          </cell>
          <cell r="I283">
            <v>3180</v>
          </cell>
          <cell r="L283">
            <v>31850880</v>
          </cell>
          <cell r="Z283" t="e">
            <v>#N/A</v>
          </cell>
        </row>
        <row r="284">
          <cell r="D284" t="str">
            <v>AL04RETROE</v>
          </cell>
          <cell r="E284" t="str">
            <v>Retro Oruga</v>
          </cell>
          <cell r="F284" t="str">
            <v>Hr</v>
          </cell>
          <cell r="G284">
            <v>5.2999999999999999E-2</v>
          </cell>
          <cell r="H284">
            <v>60000</v>
          </cell>
          <cell r="I284">
            <v>3180</v>
          </cell>
          <cell r="J284">
            <v>0</v>
          </cell>
          <cell r="K284">
            <v>530.84799999999996</v>
          </cell>
          <cell r="L284">
            <v>31850879.999999996</v>
          </cell>
          <cell r="Y284" t="e">
            <v>#N/A</v>
          </cell>
          <cell r="Z284" t="e">
            <v>#N/A</v>
          </cell>
        </row>
        <row r="285">
          <cell r="H285">
            <v>112</v>
          </cell>
        </row>
        <row r="286">
          <cell r="E286" t="str">
            <v>SUBTOTAL</v>
          </cell>
          <cell r="I286">
            <v>3180</v>
          </cell>
          <cell r="L286">
            <v>31850880</v>
          </cell>
          <cell r="Z286" t="e">
            <v>#N/A</v>
          </cell>
        </row>
        <row r="287">
          <cell r="E287" t="str">
            <v>A.I.U</v>
          </cell>
          <cell r="I287">
            <v>0</v>
          </cell>
          <cell r="L287">
            <v>0</v>
          </cell>
          <cell r="Z287">
            <v>0</v>
          </cell>
        </row>
        <row r="288">
          <cell r="D288" t="str">
            <v>AIUAADMON</v>
          </cell>
          <cell r="E288" t="str">
            <v>Admon</v>
          </cell>
          <cell r="F288">
            <v>0</v>
          </cell>
          <cell r="I288">
            <v>0</v>
          </cell>
          <cell r="J288">
            <v>0</v>
          </cell>
          <cell r="L288">
            <v>0</v>
          </cell>
          <cell r="Z288">
            <v>0</v>
          </cell>
        </row>
        <row r="289">
          <cell r="D289" t="str">
            <v>AIUAIMPRE</v>
          </cell>
          <cell r="E289" t="str">
            <v>Imprevistos</v>
          </cell>
          <cell r="F289">
            <v>0</v>
          </cell>
          <cell r="I289">
            <v>0</v>
          </cell>
          <cell r="J289">
            <v>0</v>
          </cell>
          <cell r="L289">
            <v>0</v>
          </cell>
          <cell r="Z289">
            <v>0</v>
          </cell>
        </row>
        <row r="290">
          <cell r="D290" t="str">
            <v>AIUAUTILI</v>
          </cell>
          <cell r="E290" t="str">
            <v>Utilidad</v>
          </cell>
          <cell r="F290">
            <v>0</v>
          </cell>
          <cell r="I290">
            <v>0</v>
          </cell>
          <cell r="J290">
            <v>0</v>
          </cell>
          <cell r="L290">
            <v>0</v>
          </cell>
          <cell r="Z290">
            <v>0</v>
          </cell>
        </row>
        <row r="291">
          <cell r="D291" t="str">
            <v>AIUAIVAUTI</v>
          </cell>
          <cell r="E291" t="str">
            <v>IVA utilidad</v>
          </cell>
          <cell r="F291">
            <v>0</v>
          </cell>
          <cell r="I291">
            <v>0</v>
          </cell>
          <cell r="J291">
            <v>0</v>
          </cell>
          <cell r="L291">
            <v>0</v>
          </cell>
          <cell r="Z291">
            <v>0</v>
          </cell>
        </row>
        <row r="293">
          <cell r="E293" t="str">
            <v>ITEM</v>
          </cell>
        </row>
        <row r="294">
          <cell r="D294" t="str">
            <v>MTRAJO</v>
          </cell>
          <cell r="E294" t="e">
            <v>#N/A</v>
          </cell>
          <cell r="G294" t="str">
            <v>UN.</v>
          </cell>
          <cell r="H294" t="e">
            <v>#N/A</v>
          </cell>
          <cell r="I294" t="e">
            <v>#N/A</v>
          </cell>
          <cell r="K294">
            <v>0</v>
          </cell>
          <cell r="L294" t="e">
            <v>#N/A</v>
          </cell>
          <cell r="N294" t="e">
            <v>#N/A</v>
          </cell>
          <cell r="O294">
            <v>2800</v>
          </cell>
          <cell r="P294">
            <v>0</v>
          </cell>
          <cell r="Q294" t="e">
            <v>#N/A</v>
          </cell>
          <cell r="X294" t="e">
            <v>#N/A</v>
          </cell>
          <cell r="Z294" t="e">
            <v>#VALUE!</v>
          </cell>
          <cell r="AA294" t="e">
            <v>#VALUE!</v>
          </cell>
          <cell r="AB294" t="e">
            <v>#VALUE!</v>
          </cell>
          <cell r="AC294">
            <v>0</v>
          </cell>
        </row>
        <row r="296">
          <cell r="D296" t="str">
            <v>CODIGO</v>
          </cell>
          <cell r="E296" t="str">
            <v>DESCRIPCION</v>
          </cell>
          <cell r="F296" t="str">
            <v>UN</v>
          </cell>
          <cell r="G296" t="str">
            <v>CANT</v>
          </cell>
          <cell r="H296" t="str">
            <v>V/UNIT.</v>
          </cell>
          <cell r="I296" t="str">
            <v>V/TOTAL</v>
          </cell>
          <cell r="K296" t="str">
            <v>CANT TOTAL</v>
          </cell>
          <cell r="L296" t="str">
            <v>Vr TOTAL</v>
          </cell>
          <cell r="Y296" t="str">
            <v>CANT.</v>
          </cell>
          <cell r="Z296" t="str">
            <v>V/TOTAL</v>
          </cell>
        </row>
        <row r="297">
          <cell r="E297" t="str">
            <v>MATERIALES</v>
          </cell>
          <cell r="I297" t="e">
            <v>#N/A</v>
          </cell>
          <cell r="L297" t="e">
            <v>#N/A</v>
          </cell>
          <cell r="Z297" t="e">
            <v>#VALUE!</v>
          </cell>
        </row>
        <row r="298">
          <cell r="D298" t="str">
            <v>MA02RA</v>
          </cell>
          <cell r="E298" t="e">
            <v>#N/A</v>
          </cell>
          <cell r="F298" t="e">
            <v>#N/A</v>
          </cell>
          <cell r="G298">
            <v>1</v>
          </cell>
          <cell r="H298" t="e">
            <v>#N/A</v>
          </cell>
          <cell r="I298" t="e">
            <v>#N/A</v>
          </cell>
          <cell r="J298" t="e">
            <v>#N/A</v>
          </cell>
          <cell r="K298">
            <v>0</v>
          </cell>
          <cell r="L298" t="e">
            <v>#N/A</v>
          </cell>
          <cell r="Y298" t="e">
            <v>#VALUE!</v>
          </cell>
          <cell r="Z298" t="e">
            <v>#VALUE!</v>
          </cell>
        </row>
        <row r="300">
          <cell r="E300" t="str">
            <v>MANO DE OBRA</v>
          </cell>
          <cell r="I300">
            <v>2800</v>
          </cell>
          <cell r="L300">
            <v>0</v>
          </cell>
          <cell r="Z300" t="e">
            <v>#VALUE!</v>
          </cell>
        </row>
        <row r="301">
          <cell r="D301" t="str">
            <v>MOVIIRA</v>
          </cell>
          <cell r="E301" t="str">
            <v>Instalacion Rajon</v>
          </cell>
          <cell r="F301" t="str">
            <v>m3</v>
          </cell>
          <cell r="G301">
            <v>1</v>
          </cell>
          <cell r="H301">
            <v>2800</v>
          </cell>
          <cell r="I301">
            <v>2800</v>
          </cell>
          <cell r="J301">
            <v>0</v>
          </cell>
          <cell r="K301">
            <v>0</v>
          </cell>
          <cell r="L301">
            <v>0</v>
          </cell>
          <cell r="Y301" t="e">
            <v>#VALUE!</v>
          </cell>
          <cell r="Z301" t="e">
            <v>#VALUE!</v>
          </cell>
        </row>
        <row r="303">
          <cell r="E303" t="str">
            <v>VARIOS</v>
          </cell>
          <cell r="I303">
            <v>0</v>
          </cell>
          <cell r="L303">
            <v>0</v>
          </cell>
          <cell r="Z303">
            <v>0</v>
          </cell>
        </row>
        <row r="304">
          <cell r="I304">
            <v>0</v>
          </cell>
          <cell r="J304">
            <v>0</v>
          </cell>
          <cell r="K304">
            <v>0</v>
          </cell>
          <cell r="L304">
            <v>0</v>
          </cell>
          <cell r="Z304">
            <v>0</v>
          </cell>
        </row>
        <row r="306">
          <cell r="E306" t="str">
            <v>SUBTOTAL</v>
          </cell>
          <cell r="I306" t="e">
            <v>#N/A</v>
          </cell>
          <cell r="L306" t="e">
            <v>#N/A</v>
          </cell>
          <cell r="Z306" t="e">
            <v>#VALUE!</v>
          </cell>
        </row>
        <row r="307">
          <cell r="E307" t="str">
            <v>A.I.U</v>
          </cell>
          <cell r="I307" t="e">
            <v>#N/A</v>
          </cell>
          <cell r="L307" t="e">
            <v>#N/A</v>
          </cell>
          <cell r="Z307" t="e">
            <v>#N/A</v>
          </cell>
        </row>
        <row r="308">
          <cell r="D308" t="str">
            <v>AIUAADMON</v>
          </cell>
          <cell r="E308" t="str">
            <v>Admon</v>
          </cell>
          <cell r="F308">
            <v>0</v>
          </cell>
          <cell r="I308" t="e">
            <v>#N/A</v>
          </cell>
          <cell r="J308">
            <v>0</v>
          </cell>
          <cell r="L308" t="e">
            <v>#N/A</v>
          </cell>
          <cell r="Z308" t="e">
            <v>#N/A</v>
          </cell>
        </row>
        <row r="309">
          <cell r="D309" t="str">
            <v>AIUAIMPRE</v>
          </cell>
          <cell r="E309" t="str">
            <v>Imprevistos</v>
          </cell>
          <cell r="F309">
            <v>0</v>
          </cell>
          <cell r="I309" t="e">
            <v>#N/A</v>
          </cell>
          <cell r="J309">
            <v>0</v>
          </cell>
          <cell r="L309" t="e">
            <v>#N/A</v>
          </cell>
          <cell r="Z309" t="e">
            <v>#N/A</v>
          </cell>
        </row>
        <row r="310">
          <cell r="D310" t="str">
            <v>AIUAUTILI</v>
          </cell>
          <cell r="E310" t="str">
            <v>Utilidad</v>
          </cell>
          <cell r="F310">
            <v>0</v>
          </cell>
          <cell r="I310" t="e">
            <v>#N/A</v>
          </cell>
          <cell r="J310">
            <v>0</v>
          </cell>
          <cell r="L310" t="e">
            <v>#N/A</v>
          </cell>
          <cell r="Z310" t="e">
            <v>#N/A</v>
          </cell>
        </row>
        <row r="311">
          <cell r="D311" t="str">
            <v>AIUAIVAUTI</v>
          </cell>
          <cell r="E311" t="str">
            <v>IVA utilidad</v>
          </cell>
          <cell r="F311">
            <v>0</v>
          </cell>
          <cell r="I311" t="e">
            <v>#N/A</v>
          </cell>
          <cell r="J311">
            <v>0</v>
          </cell>
          <cell r="L311" t="e">
            <v>#N/A</v>
          </cell>
          <cell r="Z311" t="e">
            <v>#N/A</v>
          </cell>
        </row>
        <row r="314">
          <cell r="E314" t="str">
            <v>ITEM</v>
          </cell>
        </row>
        <row r="315">
          <cell r="D315" t="str">
            <v>ANICBOX</v>
          </cell>
          <cell r="E315" t="str">
            <v>Inst. Concretos y Constr. Box Coulvert</v>
          </cell>
          <cell r="G315" t="str">
            <v>UN.</v>
          </cell>
          <cell r="H315" t="str">
            <v>M3</v>
          </cell>
          <cell r="I315">
            <v>96923</v>
          </cell>
          <cell r="K315">
            <v>214</v>
          </cell>
          <cell r="L315">
            <v>20741522</v>
          </cell>
          <cell r="N315">
            <v>5523</v>
          </cell>
          <cell r="O315">
            <v>78000</v>
          </cell>
          <cell r="P315">
            <v>13400</v>
          </cell>
          <cell r="Q315">
            <v>0</v>
          </cell>
          <cell r="X315">
            <v>20741522</v>
          </cell>
          <cell r="Y315" t="str">
            <v>M3</v>
          </cell>
          <cell r="Z315" t="e">
            <v>#N/A</v>
          </cell>
          <cell r="AA315" t="e">
            <v>#N/A</v>
          </cell>
          <cell r="AB315" t="e">
            <v>#N/A</v>
          </cell>
          <cell r="AC315" t="e">
            <v>#N/A</v>
          </cell>
        </row>
        <row r="317">
          <cell r="D317" t="str">
            <v>CODIGO</v>
          </cell>
          <cell r="E317" t="str">
            <v>DESCRIPCION</v>
          </cell>
          <cell r="F317" t="str">
            <v>UN</v>
          </cell>
          <cell r="G317" t="str">
            <v>CANT</v>
          </cell>
          <cell r="H317" t="str">
            <v>V/UNIT.</v>
          </cell>
          <cell r="I317" t="str">
            <v>V/TOTAL</v>
          </cell>
          <cell r="K317" t="str">
            <v>CANT TOTAL</v>
          </cell>
          <cell r="L317" t="str">
            <v>Vr TOTAL</v>
          </cell>
          <cell r="Y317" t="str">
            <v>CANT.</v>
          </cell>
          <cell r="Z317" t="str">
            <v>V/TOTAL</v>
          </cell>
        </row>
        <row r="318">
          <cell r="E318" t="str">
            <v>MATERIALES</v>
          </cell>
          <cell r="I318">
            <v>5523</v>
          </cell>
          <cell r="L318">
            <v>1181922</v>
          </cell>
          <cell r="Z318" t="e">
            <v>#N/A</v>
          </cell>
        </row>
        <row r="319">
          <cell r="D319" t="str">
            <v>MA19PC3</v>
          </cell>
          <cell r="E319" t="str">
            <v>Puntilla con cabeza 3"</v>
          </cell>
          <cell r="F319" t="str">
            <v>Lb</v>
          </cell>
          <cell r="G319">
            <v>0.5</v>
          </cell>
          <cell r="H319">
            <v>1216</v>
          </cell>
          <cell r="I319">
            <v>608</v>
          </cell>
          <cell r="J319">
            <v>0</v>
          </cell>
          <cell r="K319">
            <v>107</v>
          </cell>
          <cell r="L319">
            <v>130112</v>
          </cell>
          <cell r="Y319" t="e">
            <v>#N/A</v>
          </cell>
          <cell r="Z319" t="e">
            <v>#N/A</v>
          </cell>
        </row>
        <row r="320">
          <cell r="D320" t="str">
            <v>MA19PC25</v>
          </cell>
          <cell r="E320" t="str">
            <v>Puntilla con cabeza 2,5"</v>
          </cell>
          <cell r="F320" t="str">
            <v>Lb</v>
          </cell>
          <cell r="G320">
            <v>0.2</v>
          </cell>
          <cell r="H320">
            <v>1216</v>
          </cell>
          <cell r="I320">
            <v>243</v>
          </cell>
          <cell r="J320">
            <v>0</v>
          </cell>
          <cell r="K320">
            <v>42.800000000000004</v>
          </cell>
          <cell r="L320">
            <v>52044.800000000003</v>
          </cell>
          <cell r="Y320" t="e">
            <v>#N/A</v>
          </cell>
          <cell r="Z320" t="e">
            <v>#N/A</v>
          </cell>
        </row>
        <row r="321">
          <cell r="D321" t="str">
            <v>MA01AN18</v>
          </cell>
          <cell r="E321" t="str">
            <v>Alambre Negro</v>
          </cell>
          <cell r="F321" t="str">
            <v>Kg</v>
          </cell>
          <cell r="G321">
            <v>1.8</v>
          </cell>
          <cell r="H321">
            <v>1940</v>
          </cell>
          <cell r="I321">
            <v>3492</v>
          </cell>
          <cell r="J321">
            <v>0</v>
          </cell>
          <cell r="K321">
            <v>385.2</v>
          </cell>
          <cell r="L321">
            <v>747288</v>
          </cell>
          <cell r="Y321" t="e">
            <v>#N/A</v>
          </cell>
          <cell r="Z321" t="e">
            <v>#N/A</v>
          </cell>
        </row>
        <row r="322">
          <cell r="D322" t="str">
            <v>MA01A3</v>
          </cell>
          <cell r="E322" t="str">
            <v>Acero A-3</v>
          </cell>
          <cell r="F322" t="str">
            <v>Kg</v>
          </cell>
          <cell r="G322">
            <v>0.25</v>
          </cell>
          <cell r="H322">
            <v>1404</v>
          </cell>
          <cell r="I322">
            <v>351</v>
          </cell>
          <cell r="J322">
            <v>0</v>
          </cell>
          <cell r="K322">
            <v>53.5</v>
          </cell>
          <cell r="L322">
            <v>75114</v>
          </cell>
          <cell r="Y322" t="e">
            <v>#N/A</v>
          </cell>
          <cell r="Z322" t="e">
            <v>#N/A</v>
          </cell>
        </row>
        <row r="323">
          <cell r="D323" t="str">
            <v>MA25TB20</v>
          </cell>
          <cell r="E323" t="str">
            <v>Tabla Burra 20 cm</v>
          </cell>
          <cell r="F323" t="str">
            <v>Un</v>
          </cell>
          <cell r="G323">
            <v>0.13</v>
          </cell>
          <cell r="H323">
            <v>6380</v>
          </cell>
          <cell r="I323">
            <v>829</v>
          </cell>
          <cell r="J323">
            <v>0</v>
          </cell>
          <cell r="K323">
            <v>27.82</v>
          </cell>
          <cell r="L323">
            <v>177491.6</v>
          </cell>
          <cell r="Y323" t="e">
            <v>#N/A</v>
          </cell>
          <cell r="Z323" t="e">
            <v>#N/A</v>
          </cell>
        </row>
        <row r="325">
          <cell r="I325">
            <v>0</v>
          </cell>
          <cell r="J325">
            <v>0</v>
          </cell>
          <cell r="K325">
            <v>0</v>
          </cell>
          <cell r="L325">
            <v>0</v>
          </cell>
          <cell r="Z325">
            <v>0</v>
          </cell>
        </row>
        <row r="326">
          <cell r="E326" t="str">
            <v>MANO DE OBRA</v>
          </cell>
          <cell r="I326">
            <v>78000</v>
          </cell>
          <cell r="L326">
            <v>16692000</v>
          </cell>
          <cell r="Z326" t="e">
            <v>#N/A</v>
          </cell>
        </row>
        <row r="327">
          <cell r="D327" t="str">
            <v>MOANBOX</v>
          </cell>
          <cell r="E327" t="str">
            <v>Concreto Box-Coulvert</v>
          </cell>
          <cell r="F327" t="str">
            <v>m3</v>
          </cell>
          <cell r="G327">
            <v>1</v>
          </cell>
          <cell r="H327">
            <v>78000</v>
          </cell>
          <cell r="I327">
            <v>78000</v>
          </cell>
          <cell r="J327">
            <v>0</v>
          </cell>
          <cell r="K327">
            <v>214</v>
          </cell>
          <cell r="L327">
            <v>16692000</v>
          </cell>
          <cell r="Y327" t="e">
            <v>#N/A</v>
          </cell>
          <cell r="Z327" t="e">
            <v>#N/A</v>
          </cell>
        </row>
        <row r="328">
          <cell r="I328">
            <v>0</v>
          </cell>
          <cell r="J328">
            <v>0</v>
          </cell>
          <cell r="K328">
            <v>0</v>
          </cell>
          <cell r="L328">
            <v>0</v>
          </cell>
          <cell r="Z328">
            <v>0</v>
          </cell>
        </row>
        <row r="329">
          <cell r="E329" t="str">
            <v>VARIOS</v>
          </cell>
          <cell r="I329">
            <v>13400</v>
          </cell>
          <cell r="L329">
            <v>2867600</v>
          </cell>
          <cell r="Z329" t="e">
            <v>#N/A</v>
          </cell>
        </row>
        <row r="330">
          <cell r="D330" t="str">
            <v>TC07H800</v>
          </cell>
          <cell r="E330" t="str">
            <v>Herramienta Menor</v>
          </cell>
          <cell r="F330" t="str">
            <v>Gb</v>
          </cell>
          <cell r="G330">
            <v>1</v>
          </cell>
          <cell r="H330">
            <v>800</v>
          </cell>
          <cell r="I330">
            <v>800</v>
          </cell>
          <cell r="J330">
            <v>0</v>
          </cell>
          <cell r="K330">
            <v>214</v>
          </cell>
          <cell r="L330">
            <v>171200</v>
          </cell>
          <cell r="Y330" t="e">
            <v>#N/A</v>
          </cell>
          <cell r="Z330" t="e">
            <v>#N/A</v>
          </cell>
        </row>
        <row r="331">
          <cell r="D331" t="str">
            <v>AL07VCG</v>
          </cell>
          <cell r="E331" t="str">
            <v>Vibrador para concretos a Gasolina</v>
          </cell>
          <cell r="F331" t="str">
            <v>Hr</v>
          </cell>
          <cell r="G331">
            <v>0.08</v>
          </cell>
          <cell r="H331">
            <v>45000</v>
          </cell>
          <cell r="I331">
            <v>3600</v>
          </cell>
          <cell r="J331">
            <v>0</v>
          </cell>
          <cell r="K331">
            <v>17.12</v>
          </cell>
          <cell r="L331">
            <v>770400</v>
          </cell>
          <cell r="Y331" t="e">
            <v>#N/A</v>
          </cell>
          <cell r="Z331" t="e">
            <v>#N/A</v>
          </cell>
        </row>
        <row r="332">
          <cell r="D332" t="str">
            <v>AL04FORBO</v>
          </cell>
          <cell r="E332" t="str">
            <v>Formaleta Box-Coulvert</v>
          </cell>
          <cell r="F332" t="str">
            <v>m2</v>
          </cell>
          <cell r="G332">
            <v>2</v>
          </cell>
          <cell r="H332">
            <v>4500</v>
          </cell>
          <cell r="I332">
            <v>9000</v>
          </cell>
          <cell r="J332">
            <v>0</v>
          </cell>
          <cell r="K332">
            <v>428</v>
          </cell>
          <cell r="L332">
            <v>1926000</v>
          </cell>
          <cell r="Y332" t="e">
            <v>#N/A</v>
          </cell>
          <cell r="Z332" t="e">
            <v>#N/A</v>
          </cell>
        </row>
        <row r="333">
          <cell r="E333" t="str">
            <v>SUBTOTAL</v>
          </cell>
          <cell r="I333">
            <v>96923</v>
          </cell>
          <cell r="L333">
            <v>20741522</v>
          </cell>
          <cell r="Z333" t="e">
            <v>#N/A</v>
          </cell>
        </row>
        <row r="334">
          <cell r="E334" t="str">
            <v>A.I.U</v>
          </cell>
          <cell r="I334">
            <v>0</v>
          </cell>
          <cell r="L334">
            <v>0</v>
          </cell>
          <cell r="Z334">
            <v>0</v>
          </cell>
        </row>
        <row r="335">
          <cell r="D335" t="str">
            <v>AIUAADMON</v>
          </cell>
          <cell r="E335" t="str">
            <v>Admon</v>
          </cell>
          <cell r="F335">
            <v>0</v>
          </cell>
          <cell r="I335">
            <v>0</v>
          </cell>
          <cell r="J335">
            <v>0</v>
          </cell>
          <cell r="L335">
            <v>0</v>
          </cell>
          <cell r="Z335">
            <v>0</v>
          </cell>
        </row>
        <row r="336">
          <cell r="D336" t="str">
            <v>AIUAIMPRE</v>
          </cell>
          <cell r="E336" t="str">
            <v>Imprevistos</v>
          </cell>
          <cell r="F336">
            <v>0</v>
          </cell>
          <cell r="I336">
            <v>0</v>
          </cell>
          <cell r="J336">
            <v>0</v>
          </cell>
          <cell r="L336">
            <v>0</v>
          </cell>
          <cell r="Z336">
            <v>0</v>
          </cell>
        </row>
        <row r="337">
          <cell r="D337" t="str">
            <v>AIUAUTILI</v>
          </cell>
          <cell r="E337" t="str">
            <v>Utilidad</v>
          </cell>
          <cell r="F337">
            <v>0</v>
          </cell>
          <cell r="I337">
            <v>0</v>
          </cell>
          <cell r="J337">
            <v>0</v>
          </cell>
          <cell r="L337">
            <v>0</v>
          </cell>
          <cell r="Z337">
            <v>0</v>
          </cell>
        </row>
        <row r="338">
          <cell r="D338" t="str">
            <v>AIUAIVAUTI</v>
          </cell>
          <cell r="E338" t="str">
            <v>IVA utilidad</v>
          </cell>
          <cell r="F338">
            <v>0</v>
          </cell>
          <cell r="I338">
            <v>0</v>
          </cell>
          <cell r="J338">
            <v>0</v>
          </cell>
          <cell r="L338">
            <v>0</v>
          </cell>
          <cell r="Z338">
            <v>0</v>
          </cell>
        </row>
        <row r="340">
          <cell r="E340" t="str">
            <v>ITEM</v>
          </cell>
        </row>
        <row r="341">
          <cell r="D341" t="str">
            <v>ANICCA</v>
          </cell>
          <cell r="E341" t="str">
            <v>Inst. Concretos y Constr. Camaras y Cajas</v>
          </cell>
          <cell r="G341" t="str">
            <v>UN.</v>
          </cell>
          <cell r="H341" t="str">
            <v>M3</v>
          </cell>
          <cell r="I341">
            <v>75194</v>
          </cell>
          <cell r="K341">
            <v>483</v>
          </cell>
          <cell r="L341">
            <v>36318702</v>
          </cell>
          <cell r="N341">
            <v>3794</v>
          </cell>
          <cell r="O341">
            <v>60000</v>
          </cell>
          <cell r="P341">
            <v>11400</v>
          </cell>
          <cell r="Q341">
            <v>0</v>
          </cell>
          <cell r="X341">
            <v>36318702</v>
          </cell>
          <cell r="Y341" t="str">
            <v>M3</v>
          </cell>
          <cell r="Z341" t="e">
            <v>#N/A</v>
          </cell>
          <cell r="AA341" t="e">
            <v>#N/A</v>
          </cell>
          <cell r="AB341" t="e">
            <v>#N/A</v>
          </cell>
          <cell r="AC341" t="e">
            <v>#N/A</v>
          </cell>
        </row>
        <row r="343">
          <cell r="D343" t="str">
            <v>CODIGO</v>
          </cell>
          <cell r="E343" t="str">
            <v>DESCRIPCION</v>
          </cell>
          <cell r="F343" t="str">
            <v>UN</v>
          </cell>
          <cell r="G343" t="str">
            <v>CANT</v>
          </cell>
          <cell r="H343" t="str">
            <v>V/UNIT.</v>
          </cell>
          <cell r="I343" t="str">
            <v>V/TOTAL</v>
          </cell>
          <cell r="K343" t="str">
            <v>CANT TOTAL</v>
          </cell>
          <cell r="L343" t="str">
            <v>Vr TOTAL</v>
          </cell>
          <cell r="Y343" t="str">
            <v>CANT.</v>
          </cell>
          <cell r="Z343" t="str">
            <v>V/TOTAL</v>
          </cell>
        </row>
        <row r="344">
          <cell r="E344" t="str">
            <v>MATERIALES</v>
          </cell>
          <cell r="I344">
            <v>3794</v>
          </cell>
          <cell r="L344">
            <v>1832502</v>
          </cell>
          <cell r="Z344" t="e">
            <v>#N/A</v>
          </cell>
        </row>
        <row r="345">
          <cell r="D345" t="str">
            <v>MA19PC3</v>
          </cell>
          <cell r="E345" t="str">
            <v>Puntilla con cabeza 3"</v>
          </cell>
          <cell r="F345" t="str">
            <v>Lb</v>
          </cell>
          <cell r="G345">
            <v>0.3</v>
          </cell>
          <cell r="H345">
            <v>1216</v>
          </cell>
          <cell r="I345">
            <v>365</v>
          </cell>
          <cell r="J345">
            <v>0</v>
          </cell>
          <cell r="K345">
            <v>144.9</v>
          </cell>
          <cell r="L345">
            <v>176198.39999999999</v>
          </cell>
          <cell r="Y345" t="e">
            <v>#N/A</v>
          </cell>
          <cell r="Z345" t="e">
            <v>#N/A</v>
          </cell>
        </row>
        <row r="346">
          <cell r="D346" t="str">
            <v>MA19PC25</v>
          </cell>
          <cell r="E346" t="str">
            <v>Puntilla con cabeza 2,5"</v>
          </cell>
          <cell r="F346" t="str">
            <v>Lb</v>
          </cell>
          <cell r="G346">
            <v>0.15</v>
          </cell>
          <cell r="H346">
            <v>1216</v>
          </cell>
          <cell r="I346">
            <v>182</v>
          </cell>
          <cell r="J346">
            <v>0</v>
          </cell>
          <cell r="K346">
            <v>72.45</v>
          </cell>
          <cell r="L346">
            <v>88099.199999999997</v>
          </cell>
          <cell r="Y346" t="e">
            <v>#N/A</v>
          </cell>
          <cell r="Z346" t="e">
            <v>#N/A</v>
          </cell>
        </row>
        <row r="347">
          <cell r="D347" t="str">
            <v>MA01AN18</v>
          </cell>
          <cell r="E347" t="str">
            <v>Alambre Negro</v>
          </cell>
          <cell r="F347" t="str">
            <v>Kg</v>
          </cell>
          <cell r="G347">
            <v>1.2</v>
          </cell>
          <cell r="H347">
            <v>1940</v>
          </cell>
          <cell r="I347">
            <v>2328</v>
          </cell>
          <cell r="J347">
            <v>0</v>
          </cell>
          <cell r="K347">
            <v>579.6</v>
          </cell>
          <cell r="L347">
            <v>1124424</v>
          </cell>
          <cell r="Y347" t="e">
            <v>#N/A</v>
          </cell>
          <cell r="Z347" t="e">
            <v>#N/A</v>
          </cell>
        </row>
        <row r="348">
          <cell r="D348" t="str">
            <v>MA01A3</v>
          </cell>
          <cell r="E348" t="str">
            <v>Acero A-3</v>
          </cell>
          <cell r="F348" t="str">
            <v>Kg</v>
          </cell>
          <cell r="G348">
            <v>0.2</v>
          </cell>
          <cell r="H348">
            <v>1404</v>
          </cell>
          <cell r="I348">
            <v>281</v>
          </cell>
          <cell r="J348">
            <v>0</v>
          </cell>
          <cell r="K348">
            <v>96.600000000000009</v>
          </cell>
          <cell r="L348">
            <v>135626.40000000002</v>
          </cell>
          <cell r="Y348" t="e">
            <v>#N/A</v>
          </cell>
          <cell r="Z348" t="e">
            <v>#N/A</v>
          </cell>
        </row>
        <row r="349">
          <cell r="D349" t="str">
            <v>MA25TB20</v>
          </cell>
          <cell r="E349" t="str">
            <v>Tabla Burra 20 cm</v>
          </cell>
          <cell r="F349" t="str">
            <v>Un</v>
          </cell>
          <cell r="G349">
            <v>0.1</v>
          </cell>
          <cell r="H349">
            <v>6380</v>
          </cell>
          <cell r="I349">
            <v>638</v>
          </cell>
          <cell r="J349">
            <v>0</v>
          </cell>
          <cell r="K349">
            <v>48.300000000000004</v>
          </cell>
          <cell r="L349">
            <v>308154</v>
          </cell>
          <cell r="Y349" t="e">
            <v>#N/A</v>
          </cell>
          <cell r="Z349" t="e">
            <v>#N/A</v>
          </cell>
        </row>
        <row r="351">
          <cell r="I351">
            <v>0</v>
          </cell>
          <cell r="J351">
            <v>0</v>
          </cell>
          <cell r="K351">
            <v>0</v>
          </cell>
          <cell r="L351">
            <v>0</v>
          </cell>
          <cell r="Z351">
            <v>0</v>
          </cell>
        </row>
        <row r="352">
          <cell r="E352" t="str">
            <v>MANO DE OBRA</v>
          </cell>
          <cell r="I352">
            <v>60000</v>
          </cell>
          <cell r="L352">
            <v>28980000</v>
          </cell>
          <cell r="Z352" t="e">
            <v>#N/A</v>
          </cell>
        </row>
        <row r="353">
          <cell r="D353" t="str">
            <v>MOANCACON</v>
          </cell>
          <cell r="E353" t="str">
            <v>Camara en Concreto</v>
          </cell>
          <cell r="F353" t="str">
            <v>m3</v>
          </cell>
          <cell r="G353">
            <v>1</v>
          </cell>
          <cell r="H353">
            <v>60000</v>
          </cell>
          <cell r="I353">
            <v>60000</v>
          </cell>
          <cell r="J353">
            <v>0</v>
          </cell>
          <cell r="K353">
            <v>483</v>
          </cell>
          <cell r="L353">
            <v>28980000</v>
          </cell>
          <cell r="Y353" t="e">
            <v>#N/A</v>
          </cell>
          <cell r="Z353" t="e">
            <v>#N/A</v>
          </cell>
        </row>
        <row r="354">
          <cell r="I354">
            <v>0</v>
          </cell>
          <cell r="J354">
            <v>0</v>
          </cell>
          <cell r="K354">
            <v>0</v>
          </cell>
          <cell r="L354">
            <v>0</v>
          </cell>
          <cell r="Z354">
            <v>0</v>
          </cell>
        </row>
        <row r="355">
          <cell r="E355" t="str">
            <v>VARIOS</v>
          </cell>
          <cell r="I355">
            <v>11400</v>
          </cell>
          <cell r="L355">
            <v>5506200</v>
          </cell>
          <cell r="Z355" t="e">
            <v>#N/A</v>
          </cell>
        </row>
        <row r="356">
          <cell r="D356" t="str">
            <v>TC07H800</v>
          </cell>
          <cell r="E356" t="str">
            <v>Herramienta Menor</v>
          </cell>
          <cell r="F356" t="str">
            <v>Gb</v>
          </cell>
          <cell r="G356">
            <v>1</v>
          </cell>
          <cell r="H356">
            <v>800</v>
          </cell>
          <cell r="I356">
            <v>800</v>
          </cell>
          <cell r="J356">
            <v>0</v>
          </cell>
          <cell r="K356">
            <v>483</v>
          </cell>
          <cell r="L356">
            <v>386400</v>
          </cell>
          <cell r="Y356" t="e">
            <v>#N/A</v>
          </cell>
          <cell r="Z356" t="e">
            <v>#N/A</v>
          </cell>
        </row>
        <row r="357">
          <cell r="D357" t="str">
            <v>AL07VCG</v>
          </cell>
          <cell r="E357" t="str">
            <v>Vibrador para concretos a Gasolina</v>
          </cell>
          <cell r="F357" t="str">
            <v>Hr</v>
          </cell>
          <cell r="G357">
            <v>0.08</v>
          </cell>
          <cell r="H357">
            <v>45000</v>
          </cell>
          <cell r="I357">
            <v>3600</v>
          </cell>
          <cell r="J357">
            <v>0</v>
          </cell>
          <cell r="K357">
            <v>38.64</v>
          </cell>
          <cell r="L357">
            <v>1738800</v>
          </cell>
          <cell r="Y357" t="e">
            <v>#N/A</v>
          </cell>
          <cell r="Z357" t="e">
            <v>#N/A</v>
          </cell>
        </row>
        <row r="358">
          <cell r="D358" t="str">
            <v>AL04FORCA</v>
          </cell>
          <cell r="E358" t="str">
            <v>Formaleta Camaras</v>
          </cell>
          <cell r="F358" t="str">
            <v>m2</v>
          </cell>
          <cell r="G358">
            <v>2</v>
          </cell>
          <cell r="H358">
            <v>3500</v>
          </cell>
          <cell r="I358">
            <v>7000</v>
          </cell>
          <cell r="J358">
            <v>0</v>
          </cell>
          <cell r="K358">
            <v>966</v>
          </cell>
          <cell r="L358">
            <v>3381000</v>
          </cell>
          <cell r="Y358" t="e">
            <v>#N/A</v>
          </cell>
          <cell r="Z358" t="e">
            <v>#N/A</v>
          </cell>
        </row>
        <row r="359">
          <cell r="E359" t="str">
            <v>SUBTOTAL</v>
          </cell>
          <cell r="I359">
            <v>75194</v>
          </cell>
          <cell r="L359">
            <v>36318702</v>
          </cell>
          <cell r="Z359" t="e">
            <v>#N/A</v>
          </cell>
        </row>
        <row r="360">
          <cell r="E360" t="str">
            <v>A.I.U</v>
          </cell>
          <cell r="I360">
            <v>0</v>
          </cell>
          <cell r="L360">
            <v>0</v>
          </cell>
          <cell r="Z360">
            <v>0</v>
          </cell>
        </row>
        <row r="361">
          <cell r="D361" t="str">
            <v>AIUAADMON</v>
          </cell>
          <cell r="E361" t="str">
            <v>Admon</v>
          </cell>
          <cell r="F361">
            <v>0</v>
          </cell>
          <cell r="I361">
            <v>0</v>
          </cell>
          <cell r="J361">
            <v>0</v>
          </cell>
          <cell r="L361">
            <v>0</v>
          </cell>
          <cell r="Z361">
            <v>0</v>
          </cell>
        </row>
        <row r="362">
          <cell r="D362" t="str">
            <v>AIUAIMPRE</v>
          </cell>
          <cell r="E362" t="str">
            <v>Imprevistos</v>
          </cell>
          <cell r="F362">
            <v>0</v>
          </cell>
          <cell r="I362">
            <v>0</v>
          </cell>
          <cell r="J362">
            <v>0</v>
          </cell>
          <cell r="L362">
            <v>0</v>
          </cell>
          <cell r="Z362">
            <v>0</v>
          </cell>
        </row>
        <row r="363">
          <cell r="D363" t="str">
            <v>AIUAUTILI</v>
          </cell>
          <cell r="E363" t="str">
            <v>Utilidad</v>
          </cell>
          <cell r="F363">
            <v>0</v>
          </cell>
          <cell r="I363">
            <v>0</v>
          </cell>
          <cell r="J363">
            <v>0</v>
          </cell>
          <cell r="L363">
            <v>0</v>
          </cell>
          <cell r="Z363">
            <v>0</v>
          </cell>
        </row>
        <row r="364">
          <cell r="D364" t="str">
            <v>AIUAIVAUTI</v>
          </cell>
          <cell r="E364" t="str">
            <v>IVA utilidad</v>
          </cell>
          <cell r="F364">
            <v>0</v>
          </cell>
          <cell r="I364">
            <v>0</v>
          </cell>
          <cell r="J364">
            <v>0</v>
          </cell>
          <cell r="L364">
            <v>0</v>
          </cell>
          <cell r="Z364">
            <v>0</v>
          </cell>
        </row>
        <row r="366">
          <cell r="E366" t="str">
            <v>ITEM</v>
          </cell>
        </row>
        <row r="367">
          <cell r="D367" t="str">
            <v>ANITC12</v>
          </cell>
          <cell r="E367" t="str">
            <v xml:space="preserve">Instalación Tuberia Concreto  Ø 12" </v>
          </cell>
          <cell r="G367" t="str">
            <v>UN.</v>
          </cell>
          <cell r="H367" t="str">
            <v>Ml</v>
          </cell>
          <cell r="I367">
            <v>4028</v>
          </cell>
          <cell r="K367">
            <v>1358</v>
          </cell>
          <cell r="L367">
            <v>5470024</v>
          </cell>
          <cell r="N367">
            <v>218</v>
          </cell>
          <cell r="O367">
            <v>3750</v>
          </cell>
          <cell r="P367">
            <v>60</v>
          </cell>
          <cell r="Q367">
            <v>0</v>
          </cell>
          <cell r="X367">
            <v>5470024</v>
          </cell>
          <cell r="Z367" t="e">
            <v>#N/A</v>
          </cell>
          <cell r="AA367" t="e">
            <v>#N/A</v>
          </cell>
          <cell r="AB367" t="e">
            <v>#N/A</v>
          </cell>
          <cell r="AC367" t="e">
            <v>#N/A</v>
          </cell>
        </row>
        <row r="369">
          <cell r="D369" t="str">
            <v>CODIGO</v>
          </cell>
          <cell r="E369" t="str">
            <v>DESCRIPCION</v>
          </cell>
          <cell r="F369" t="str">
            <v>UN</v>
          </cell>
          <cell r="G369" t="str">
            <v>CANT</v>
          </cell>
          <cell r="H369" t="str">
            <v>V/UNIT.</v>
          </cell>
          <cell r="I369" t="str">
            <v>V/TOTAL</v>
          </cell>
          <cell r="K369" t="str">
            <v>CANT TOTAL</v>
          </cell>
          <cell r="L369" t="str">
            <v>Vr TOTAL</v>
          </cell>
          <cell r="Y369" t="str">
            <v>CANT.</v>
          </cell>
          <cell r="Z369" t="str">
            <v>V/TOTAL</v>
          </cell>
        </row>
        <row r="370">
          <cell r="E370" t="str">
            <v>MATERIALES</v>
          </cell>
          <cell r="I370">
            <v>218</v>
          </cell>
          <cell r="L370">
            <v>296044</v>
          </cell>
          <cell r="Z370" t="e">
            <v>#N/A</v>
          </cell>
        </row>
        <row r="373">
          <cell r="D373" t="str">
            <v>MA27LUBRI</v>
          </cell>
          <cell r="E373" t="str">
            <v>Lubricante</v>
          </cell>
          <cell r="F373" t="str">
            <v>lb</v>
          </cell>
          <cell r="G373">
            <v>0.02</v>
          </cell>
          <cell r="H373">
            <v>10890.543999999998</v>
          </cell>
          <cell r="I373">
            <v>218</v>
          </cell>
          <cell r="J373">
            <v>0</v>
          </cell>
          <cell r="K373">
            <v>27.16</v>
          </cell>
          <cell r="L373">
            <v>295787.17503999994</v>
          </cell>
          <cell r="Y373" t="e">
            <v>#N/A</v>
          </cell>
          <cell r="Z373" t="e">
            <v>#N/A</v>
          </cell>
        </row>
        <row r="374">
          <cell r="E374" t="str">
            <v>MANO DE OBRA</v>
          </cell>
          <cell r="I374">
            <v>3750</v>
          </cell>
          <cell r="L374">
            <v>5092500</v>
          </cell>
          <cell r="Z374" t="e">
            <v>#N/A</v>
          </cell>
        </row>
        <row r="375">
          <cell r="D375" t="str">
            <v>MOANIT12</v>
          </cell>
          <cell r="E375" t="str">
            <v>Inst. Tuberia Ø 12"</v>
          </cell>
          <cell r="F375" t="str">
            <v>ml</v>
          </cell>
          <cell r="G375">
            <v>1</v>
          </cell>
          <cell r="H375">
            <v>3750</v>
          </cell>
          <cell r="I375">
            <v>3750</v>
          </cell>
          <cell r="J375">
            <v>0</v>
          </cell>
          <cell r="K375">
            <v>1358</v>
          </cell>
          <cell r="L375">
            <v>5092500</v>
          </cell>
          <cell r="Y375" t="e">
            <v>#N/A</v>
          </cell>
          <cell r="Z375" t="e">
            <v>#N/A</v>
          </cell>
        </row>
        <row r="377">
          <cell r="E377" t="str">
            <v>VARIOS</v>
          </cell>
          <cell r="I377">
            <v>60</v>
          </cell>
          <cell r="L377">
            <v>81480</v>
          </cell>
          <cell r="Z377" t="e">
            <v>#N/A</v>
          </cell>
        </row>
        <row r="378">
          <cell r="D378" t="str">
            <v>TC07HINT</v>
          </cell>
          <cell r="E378" t="str">
            <v>Herramienta Menor</v>
          </cell>
          <cell r="F378" t="str">
            <v>ML"</v>
          </cell>
          <cell r="G378">
            <v>12</v>
          </cell>
          <cell r="H378">
            <v>5</v>
          </cell>
          <cell r="I378">
            <v>60</v>
          </cell>
          <cell r="J378">
            <v>0</v>
          </cell>
          <cell r="K378">
            <v>16296</v>
          </cell>
          <cell r="L378">
            <v>81480</v>
          </cell>
          <cell r="Y378" t="e">
            <v>#N/A</v>
          </cell>
          <cell r="Z378" t="e">
            <v>#N/A</v>
          </cell>
        </row>
        <row r="379">
          <cell r="E379" t="str">
            <v>SUBTOTAL</v>
          </cell>
          <cell r="I379">
            <v>4028</v>
          </cell>
          <cell r="L379">
            <v>5470024</v>
          </cell>
          <cell r="Z379" t="e">
            <v>#N/A</v>
          </cell>
        </row>
        <row r="380">
          <cell r="E380" t="str">
            <v>A.I.U</v>
          </cell>
          <cell r="I380">
            <v>0</v>
          </cell>
          <cell r="L380">
            <v>0</v>
          </cell>
          <cell r="Z380" t="e">
            <v>#REF!</v>
          </cell>
        </row>
        <row r="381">
          <cell r="D381" t="str">
            <v>AIUAADMON</v>
          </cell>
          <cell r="E381" t="str">
            <v>Admon</v>
          </cell>
          <cell r="F381">
            <v>0</v>
          </cell>
          <cell r="I381">
            <v>0</v>
          </cell>
          <cell r="J381">
            <v>0</v>
          </cell>
          <cell r="L381">
            <v>0</v>
          </cell>
          <cell r="Z381">
            <v>0</v>
          </cell>
        </row>
        <row r="382">
          <cell r="D382" t="str">
            <v>AIUAIMPRE</v>
          </cell>
          <cell r="E382" t="str">
            <v>Imprevistos</v>
          </cell>
          <cell r="F382">
            <v>0</v>
          </cell>
          <cell r="I382">
            <v>0</v>
          </cell>
          <cell r="J382">
            <v>0</v>
          </cell>
          <cell r="L382">
            <v>0</v>
          </cell>
          <cell r="Z382" t="e">
            <v>#REF!</v>
          </cell>
        </row>
        <row r="383">
          <cell r="D383" t="str">
            <v>AIUAUTILI</v>
          </cell>
          <cell r="E383" t="str">
            <v>Utilidad</v>
          </cell>
          <cell r="F383">
            <v>0</v>
          </cell>
          <cell r="I383">
            <v>0</v>
          </cell>
          <cell r="J383">
            <v>0</v>
          </cell>
          <cell r="L383">
            <v>0</v>
          </cell>
          <cell r="Z383" t="e">
            <v>#REF!</v>
          </cell>
        </row>
        <row r="384">
          <cell r="D384" t="str">
            <v>AIUAIVAUTI</v>
          </cell>
          <cell r="E384" t="str">
            <v>IVA utilidad</v>
          </cell>
          <cell r="F384">
            <v>0</v>
          </cell>
          <cell r="I384">
            <v>0</v>
          </cell>
          <cell r="J384">
            <v>0</v>
          </cell>
          <cell r="L384">
            <v>0</v>
          </cell>
          <cell r="Z384" t="e">
            <v>#REF!</v>
          </cell>
        </row>
        <row r="386">
          <cell r="E386" t="str">
            <v>ITEM</v>
          </cell>
        </row>
        <row r="387">
          <cell r="D387" t="str">
            <v>ANITC18</v>
          </cell>
          <cell r="E387" t="str">
            <v xml:space="preserve">Instalación Tuberia Concreto  Ø 14-18" </v>
          </cell>
          <cell r="G387" t="str">
            <v>UN.</v>
          </cell>
          <cell r="H387" t="str">
            <v>Ml</v>
          </cell>
          <cell r="I387">
            <v>5048</v>
          </cell>
          <cell r="K387">
            <v>87.04</v>
          </cell>
          <cell r="L387">
            <v>439377.92000000004</v>
          </cell>
          <cell r="N387">
            <v>218</v>
          </cell>
          <cell r="O387">
            <v>4680</v>
          </cell>
          <cell r="P387">
            <v>150</v>
          </cell>
          <cell r="Q387">
            <v>0</v>
          </cell>
          <cell r="X387">
            <v>439377.92000000004</v>
          </cell>
          <cell r="Y387" t="str">
            <v>Ml</v>
          </cell>
          <cell r="Z387" t="e">
            <v>#N/A</v>
          </cell>
          <cell r="AA387" t="e">
            <v>#N/A</v>
          </cell>
          <cell r="AB387" t="e">
            <v>#N/A</v>
          </cell>
          <cell r="AC387" t="e">
            <v>#N/A</v>
          </cell>
        </row>
        <row r="389">
          <cell r="D389" t="str">
            <v>CODIGO</v>
          </cell>
          <cell r="E389" t="str">
            <v>DESCRIPCION</v>
          </cell>
          <cell r="F389" t="str">
            <v>UN</v>
          </cell>
          <cell r="G389" t="str">
            <v>CANT</v>
          </cell>
          <cell r="H389" t="str">
            <v>V/UNIT.</v>
          </cell>
          <cell r="I389" t="str">
            <v>V/TOTAL</v>
          </cell>
          <cell r="K389" t="str">
            <v>CANT TOTAL</v>
          </cell>
          <cell r="L389" t="str">
            <v>Vr TOTAL</v>
          </cell>
          <cell r="Y389" t="str">
            <v>CANT.</v>
          </cell>
          <cell r="Z389" t="str">
            <v>V/TOTAL</v>
          </cell>
        </row>
        <row r="390">
          <cell r="E390" t="str">
            <v>MATERIALES</v>
          </cell>
          <cell r="I390">
            <v>218</v>
          </cell>
          <cell r="L390">
            <v>18974.72</v>
          </cell>
          <cell r="Z390" t="e">
            <v>#N/A</v>
          </cell>
        </row>
        <row r="391">
          <cell r="I391">
            <v>0</v>
          </cell>
          <cell r="J391">
            <v>0</v>
          </cell>
          <cell r="K391">
            <v>0</v>
          </cell>
          <cell r="L391">
            <v>0</v>
          </cell>
          <cell r="Y391">
            <v>0</v>
          </cell>
          <cell r="Z391">
            <v>0</v>
          </cell>
        </row>
        <row r="392">
          <cell r="I392">
            <v>0</v>
          </cell>
          <cell r="J392">
            <v>0</v>
          </cell>
          <cell r="K392">
            <v>0</v>
          </cell>
          <cell r="L392">
            <v>0</v>
          </cell>
          <cell r="Y392">
            <v>0</v>
          </cell>
          <cell r="Z392">
            <v>0</v>
          </cell>
        </row>
        <row r="393">
          <cell r="I393">
            <v>0</v>
          </cell>
          <cell r="J393">
            <v>0</v>
          </cell>
          <cell r="K393">
            <v>0</v>
          </cell>
          <cell r="L393">
            <v>0</v>
          </cell>
          <cell r="Y393">
            <v>0</v>
          </cell>
          <cell r="Z393">
            <v>0</v>
          </cell>
        </row>
        <row r="394">
          <cell r="D394" t="str">
            <v>MA27LUBRI</v>
          </cell>
          <cell r="E394" t="str">
            <v>Lubricante</v>
          </cell>
          <cell r="F394" t="str">
            <v>lb</v>
          </cell>
          <cell r="G394">
            <v>0.02</v>
          </cell>
          <cell r="H394">
            <v>10890.543999999998</v>
          </cell>
          <cell r="I394">
            <v>218</v>
          </cell>
          <cell r="J394">
            <v>0</v>
          </cell>
          <cell r="K394">
            <v>1.7408000000000001</v>
          </cell>
          <cell r="L394">
            <v>18958.258995199998</v>
          </cell>
          <cell r="Y394" t="e">
            <v>#N/A</v>
          </cell>
          <cell r="Z394" t="e">
            <v>#N/A</v>
          </cell>
        </row>
        <row r="395">
          <cell r="E395" t="str">
            <v>MANO DE OBRA</v>
          </cell>
          <cell r="I395">
            <v>4680</v>
          </cell>
          <cell r="L395">
            <v>407347.20000000001</v>
          </cell>
          <cell r="Z395" t="e">
            <v>#N/A</v>
          </cell>
        </row>
        <row r="396">
          <cell r="D396" t="str">
            <v>MOANIT18</v>
          </cell>
          <cell r="E396" t="str">
            <v>Inst. Tuberia Ø 14-18"</v>
          </cell>
          <cell r="F396" t="str">
            <v>ml</v>
          </cell>
          <cell r="G396">
            <v>1</v>
          </cell>
          <cell r="H396">
            <v>4680</v>
          </cell>
          <cell r="I396">
            <v>4680</v>
          </cell>
          <cell r="J396">
            <v>0</v>
          </cell>
          <cell r="K396">
            <v>87.04</v>
          </cell>
          <cell r="L396">
            <v>407347.20000000001</v>
          </cell>
          <cell r="Y396" t="e">
            <v>#N/A</v>
          </cell>
          <cell r="Z396" t="e">
            <v>#N/A</v>
          </cell>
        </row>
        <row r="398">
          <cell r="E398" t="str">
            <v>VARIOS</v>
          </cell>
          <cell r="I398">
            <v>150</v>
          </cell>
          <cell r="L398">
            <v>13056.000000000002</v>
          </cell>
          <cell r="Z398" t="e">
            <v>#N/A</v>
          </cell>
        </row>
        <row r="399">
          <cell r="I399">
            <v>0</v>
          </cell>
          <cell r="J399">
            <v>0</v>
          </cell>
          <cell r="K399">
            <v>0</v>
          </cell>
          <cell r="L399">
            <v>0</v>
          </cell>
          <cell r="Y399">
            <v>0</v>
          </cell>
          <cell r="Z399">
            <v>0</v>
          </cell>
        </row>
        <row r="400">
          <cell r="D400" t="str">
            <v>TC07HINT</v>
          </cell>
          <cell r="E400" t="str">
            <v>Herramienta Menor</v>
          </cell>
          <cell r="F400" t="str">
            <v>ML"</v>
          </cell>
          <cell r="G400">
            <v>30</v>
          </cell>
          <cell r="H400">
            <v>5</v>
          </cell>
          <cell r="I400">
            <v>150</v>
          </cell>
          <cell r="J400">
            <v>0</v>
          </cell>
          <cell r="K400">
            <v>2611.2000000000003</v>
          </cell>
          <cell r="L400">
            <v>13056.000000000002</v>
          </cell>
          <cell r="Y400" t="e">
            <v>#N/A</v>
          </cell>
          <cell r="Z400" t="e">
            <v>#N/A</v>
          </cell>
        </row>
        <row r="401">
          <cell r="E401" t="str">
            <v>SUBTOTAL</v>
          </cell>
          <cell r="I401">
            <v>5048</v>
          </cell>
          <cell r="L401">
            <v>439377.92000000004</v>
          </cell>
          <cell r="Z401" t="e">
            <v>#N/A</v>
          </cell>
        </row>
        <row r="402">
          <cell r="E402" t="str">
            <v>A.I.U</v>
          </cell>
          <cell r="I402">
            <v>0</v>
          </cell>
          <cell r="L402">
            <v>0</v>
          </cell>
          <cell r="Z402">
            <v>0</v>
          </cell>
        </row>
        <row r="403">
          <cell r="D403" t="str">
            <v>AIUAADMON</v>
          </cell>
          <cell r="E403" t="str">
            <v>Admon</v>
          </cell>
          <cell r="F403">
            <v>0</v>
          </cell>
          <cell r="I403">
            <v>0</v>
          </cell>
          <cell r="J403">
            <v>0</v>
          </cell>
          <cell r="L403">
            <v>0</v>
          </cell>
          <cell r="Z403">
            <v>0</v>
          </cell>
        </row>
        <row r="404">
          <cell r="D404" t="str">
            <v>AIUAIMPRE</v>
          </cell>
          <cell r="E404" t="str">
            <v>Imprevistos</v>
          </cell>
          <cell r="F404">
            <v>0</v>
          </cell>
          <cell r="I404">
            <v>0</v>
          </cell>
          <cell r="J404">
            <v>0</v>
          </cell>
          <cell r="L404">
            <v>0</v>
          </cell>
          <cell r="Z404">
            <v>0</v>
          </cell>
        </row>
        <row r="405">
          <cell r="D405" t="str">
            <v>AIUAUTILI</v>
          </cell>
          <cell r="E405" t="str">
            <v>Utilidad</v>
          </cell>
          <cell r="F405">
            <v>0</v>
          </cell>
          <cell r="I405">
            <v>0</v>
          </cell>
          <cell r="J405">
            <v>0</v>
          </cell>
          <cell r="L405">
            <v>0</v>
          </cell>
          <cell r="Z405">
            <v>0</v>
          </cell>
        </row>
        <row r="406">
          <cell r="D406" t="str">
            <v>AIUAIVAUTI</v>
          </cell>
          <cell r="E406" t="str">
            <v>IVA utilidad</v>
          </cell>
          <cell r="F406">
            <v>0</v>
          </cell>
          <cell r="I406">
            <v>0</v>
          </cell>
          <cell r="J406">
            <v>0</v>
          </cell>
          <cell r="L406">
            <v>0</v>
          </cell>
          <cell r="Z406">
            <v>0</v>
          </cell>
        </row>
        <row r="408">
          <cell r="E408" t="str">
            <v>ITEM</v>
          </cell>
        </row>
        <row r="409">
          <cell r="D409" t="str">
            <v>ANITC30</v>
          </cell>
          <cell r="E409" t="str">
            <v xml:space="preserve">Instalación Tuberia Concreto  Ø 27-30" </v>
          </cell>
          <cell r="G409" t="str">
            <v>UN.</v>
          </cell>
          <cell r="H409" t="str">
            <v>Ml</v>
          </cell>
          <cell r="I409">
            <v>19968</v>
          </cell>
          <cell r="K409">
            <v>106</v>
          </cell>
          <cell r="L409">
            <v>2116608</v>
          </cell>
          <cell r="N409">
            <v>218</v>
          </cell>
          <cell r="O409">
            <v>10000</v>
          </cell>
          <cell r="P409">
            <v>9750</v>
          </cell>
          <cell r="Q409">
            <v>0</v>
          </cell>
          <cell r="X409">
            <v>2116608</v>
          </cell>
          <cell r="Y409" t="str">
            <v>Ml</v>
          </cell>
          <cell r="Z409" t="e">
            <v>#N/A</v>
          </cell>
          <cell r="AA409" t="e">
            <v>#N/A</v>
          </cell>
          <cell r="AB409" t="e">
            <v>#N/A</v>
          </cell>
          <cell r="AC409" t="e">
            <v>#N/A</v>
          </cell>
        </row>
        <row r="411">
          <cell r="D411" t="str">
            <v>CODIGO</v>
          </cell>
          <cell r="E411" t="str">
            <v>DESCRIPCION</v>
          </cell>
          <cell r="F411" t="str">
            <v>UN</v>
          </cell>
          <cell r="G411" t="str">
            <v>CANT</v>
          </cell>
          <cell r="H411" t="str">
            <v>V/UNIT.</v>
          </cell>
          <cell r="I411" t="str">
            <v>V/TOTAL</v>
          </cell>
          <cell r="K411" t="str">
            <v>CANT TOTAL</v>
          </cell>
          <cell r="L411" t="str">
            <v>Vr TOTAL</v>
          </cell>
          <cell r="Y411" t="str">
            <v>CANT.</v>
          </cell>
          <cell r="Z411" t="str">
            <v>V/TOTAL</v>
          </cell>
        </row>
        <row r="412">
          <cell r="E412" t="str">
            <v>MATERIALES</v>
          </cell>
          <cell r="I412">
            <v>218</v>
          </cell>
          <cell r="L412">
            <v>23108</v>
          </cell>
          <cell r="Z412" t="e">
            <v>#N/A</v>
          </cell>
        </row>
        <row r="413">
          <cell r="I413">
            <v>0</v>
          </cell>
          <cell r="J413">
            <v>0</v>
          </cell>
          <cell r="K413">
            <v>0</v>
          </cell>
          <cell r="L413">
            <v>0</v>
          </cell>
          <cell r="Y413">
            <v>0</v>
          </cell>
          <cell r="Z413">
            <v>0</v>
          </cell>
        </row>
        <row r="414">
          <cell r="I414">
            <v>0</v>
          </cell>
          <cell r="J414">
            <v>0</v>
          </cell>
          <cell r="K414">
            <v>0</v>
          </cell>
          <cell r="L414">
            <v>0</v>
          </cell>
          <cell r="Y414">
            <v>0</v>
          </cell>
          <cell r="Z414">
            <v>0</v>
          </cell>
        </row>
        <row r="415">
          <cell r="I415">
            <v>0</v>
          </cell>
          <cell r="J415">
            <v>0</v>
          </cell>
          <cell r="K415">
            <v>0</v>
          </cell>
          <cell r="L415">
            <v>0</v>
          </cell>
          <cell r="Y415">
            <v>0</v>
          </cell>
          <cell r="Z415">
            <v>0</v>
          </cell>
        </row>
        <row r="416">
          <cell r="D416" t="str">
            <v>MA27LUBRI</v>
          </cell>
          <cell r="E416" t="str">
            <v>Lubricante</v>
          </cell>
          <cell r="F416" t="str">
            <v>lb</v>
          </cell>
          <cell r="G416">
            <v>0.02</v>
          </cell>
          <cell r="H416">
            <v>10890.543999999998</v>
          </cell>
          <cell r="I416">
            <v>218</v>
          </cell>
          <cell r="J416">
            <v>0</v>
          </cell>
          <cell r="K416">
            <v>2.12</v>
          </cell>
          <cell r="L416">
            <v>23087.953279999998</v>
          </cell>
          <cell r="Y416" t="e">
            <v>#N/A</v>
          </cell>
          <cell r="Z416" t="e">
            <v>#N/A</v>
          </cell>
        </row>
        <row r="417">
          <cell r="E417" t="str">
            <v>MANO DE OBRA</v>
          </cell>
          <cell r="I417">
            <v>10000</v>
          </cell>
          <cell r="L417">
            <v>1060000</v>
          </cell>
          <cell r="Z417" t="e">
            <v>#N/A</v>
          </cell>
        </row>
        <row r="418">
          <cell r="D418" t="str">
            <v>MOANIT30</v>
          </cell>
          <cell r="E418" t="str">
            <v>Inst. Tuberia Ø 27-30"</v>
          </cell>
          <cell r="F418" t="str">
            <v>ml</v>
          </cell>
          <cell r="G418">
            <v>1</v>
          </cell>
          <cell r="H418">
            <v>10000</v>
          </cell>
          <cell r="I418">
            <v>10000</v>
          </cell>
          <cell r="J418">
            <v>0</v>
          </cell>
          <cell r="K418">
            <v>106</v>
          </cell>
          <cell r="L418">
            <v>1060000</v>
          </cell>
          <cell r="Y418" t="e">
            <v>#N/A</v>
          </cell>
          <cell r="Z418" t="e">
            <v>#N/A</v>
          </cell>
        </row>
        <row r="420">
          <cell r="E420" t="str">
            <v>VARIOS</v>
          </cell>
          <cell r="I420">
            <v>9750</v>
          </cell>
          <cell r="L420">
            <v>1033500</v>
          </cell>
          <cell r="Z420" t="e">
            <v>#N/A</v>
          </cell>
        </row>
        <row r="421">
          <cell r="D421" t="str">
            <v>AL04RETRO</v>
          </cell>
          <cell r="E421" t="str">
            <v>Retro Oruga</v>
          </cell>
          <cell r="F421" t="str">
            <v>Hr</v>
          </cell>
          <cell r="G421">
            <v>0.16</v>
          </cell>
          <cell r="H421">
            <v>60000</v>
          </cell>
          <cell r="I421">
            <v>9600</v>
          </cell>
          <cell r="J421">
            <v>0</v>
          </cell>
          <cell r="K421">
            <v>16.96</v>
          </cell>
          <cell r="L421">
            <v>1017600</v>
          </cell>
          <cell r="Y421" t="e">
            <v>#N/A</v>
          </cell>
          <cell r="Z421" t="e">
            <v>#N/A</v>
          </cell>
        </row>
        <row r="422">
          <cell r="D422" t="str">
            <v>TC07HINT</v>
          </cell>
          <cell r="E422" t="str">
            <v>Herramienta Menor</v>
          </cell>
          <cell r="F422" t="str">
            <v>ML"</v>
          </cell>
          <cell r="G422">
            <v>30</v>
          </cell>
          <cell r="H422">
            <v>5</v>
          </cell>
          <cell r="I422">
            <v>150</v>
          </cell>
          <cell r="J422">
            <v>0</v>
          </cell>
          <cell r="K422">
            <v>3180</v>
          </cell>
          <cell r="L422">
            <v>15900</v>
          </cell>
          <cell r="Y422" t="e">
            <v>#N/A</v>
          </cell>
          <cell r="Z422" t="e">
            <v>#N/A</v>
          </cell>
        </row>
        <row r="423">
          <cell r="E423" t="str">
            <v>SUBTOTAL</v>
          </cell>
          <cell r="I423">
            <v>19968</v>
          </cell>
          <cell r="L423">
            <v>2116608</v>
          </cell>
          <cell r="Z423" t="e">
            <v>#N/A</v>
          </cell>
        </row>
        <row r="424">
          <cell r="E424" t="str">
            <v>A.I.U</v>
          </cell>
          <cell r="I424">
            <v>0</v>
          </cell>
          <cell r="L424">
            <v>0</v>
          </cell>
          <cell r="Z424">
            <v>0</v>
          </cell>
        </row>
        <row r="425">
          <cell r="D425" t="str">
            <v>AIUAADMON</v>
          </cell>
          <cell r="E425" t="str">
            <v>Admon</v>
          </cell>
          <cell r="F425">
            <v>0</v>
          </cell>
          <cell r="I425">
            <v>0</v>
          </cell>
          <cell r="J425">
            <v>0</v>
          </cell>
          <cell r="L425">
            <v>0</v>
          </cell>
          <cell r="Z425">
            <v>0</v>
          </cell>
        </row>
        <row r="426">
          <cell r="D426" t="str">
            <v>AIUAIMPRE</v>
          </cell>
          <cell r="E426" t="str">
            <v>Imprevistos</v>
          </cell>
          <cell r="F426">
            <v>0</v>
          </cell>
          <cell r="I426">
            <v>0</v>
          </cell>
          <cell r="J426">
            <v>0</v>
          </cell>
          <cell r="L426">
            <v>0</v>
          </cell>
          <cell r="Z426">
            <v>0</v>
          </cell>
        </row>
        <row r="427">
          <cell r="D427" t="str">
            <v>AIUAUTILI</v>
          </cell>
          <cell r="E427" t="str">
            <v>Utilidad</v>
          </cell>
          <cell r="F427">
            <v>0</v>
          </cell>
          <cell r="I427">
            <v>0</v>
          </cell>
          <cell r="J427">
            <v>0</v>
          </cell>
          <cell r="L427">
            <v>0</v>
          </cell>
          <cell r="Z427">
            <v>0</v>
          </cell>
        </row>
        <row r="428">
          <cell r="D428" t="str">
            <v>AIUAIVAUTI</v>
          </cell>
          <cell r="E428" t="str">
            <v>IVA utilidad</v>
          </cell>
          <cell r="F428">
            <v>0</v>
          </cell>
          <cell r="I428">
            <v>0</v>
          </cell>
          <cell r="J428">
            <v>0</v>
          </cell>
          <cell r="L428">
            <v>0</v>
          </cell>
          <cell r="Z428">
            <v>0</v>
          </cell>
        </row>
        <row r="430">
          <cell r="E430" t="str">
            <v>ITEM</v>
          </cell>
        </row>
        <row r="431">
          <cell r="D431" t="str">
            <v>ANITC40</v>
          </cell>
          <cell r="E431" t="str">
            <v xml:space="preserve">Instalación Tuberia Concreto  Ø 36-40" </v>
          </cell>
          <cell r="G431" t="str">
            <v>UN.</v>
          </cell>
          <cell r="H431" t="str">
            <v>Ml</v>
          </cell>
          <cell r="I431">
            <v>23945</v>
          </cell>
          <cell r="K431">
            <v>137</v>
          </cell>
          <cell r="L431">
            <v>3280465</v>
          </cell>
          <cell r="N431">
            <v>545</v>
          </cell>
          <cell r="O431">
            <v>11200</v>
          </cell>
          <cell r="P431">
            <v>12200</v>
          </cell>
          <cell r="Q431">
            <v>0</v>
          </cell>
          <cell r="X431">
            <v>3280465</v>
          </cell>
          <cell r="Y431" t="str">
            <v>Ml</v>
          </cell>
          <cell r="Z431" t="e">
            <v>#N/A</v>
          </cell>
          <cell r="AA431" t="e">
            <v>#N/A</v>
          </cell>
          <cell r="AB431" t="e">
            <v>#N/A</v>
          </cell>
          <cell r="AC431" t="e">
            <v>#N/A</v>
          </cell>
        </row>
        <row r="433">
          <cell r="D433" t="str">
            <v>CODIGO</v>
          </cell>
          <cell r="E433" t="str">
            <v>DESCRIPCION</v>
          </cell>
          <cell r="F433" t="str">
            <v>UN</v>
          </cell>
          <cell r="G433" t="str">
            <v>CANT</v>
          </cell>
          <cell r="H433" t="str">
            <v>V/UNIT.</v>
          </cell>
          <cell r="I433" t="str">
            <v>V/TOTAL</v>
          </cell>
          <cell r="K433" t="str">
            <v>CANT TOTAL</v>
          </cell>
          <cell r="L433" t="str">
            <v>Vr TOTAL</v>
          </cell>
          <cell r="Y433" t="str">
            <v>CANT.</v>
          </cell>
          <cell r="Z433" t="str">
            <v>V/TOTAL</v>
          </cell>
        </row>
        <row r="434">
          <cell r="E434" t="str">
            <v>MATERIALES</v>
          </cell>
          <cell r="I434">
            <v>545</v>
          </cell>
          <cell r="L434">
            <v>74665</v>
          </cell>
          <cell r="Z434" t="e">
            <v>#N/A</v>
          </cell>
        </row>
        <row r="435">
          <cell r="I435">
            <v>0</v>
          </cell>
          <cell r="J435">
            <v>0</v>
          </cell>
          <cell r="K435">
            <v>0</v>
          </cell>
          <cell r="L435">
            <v>0</v>
          </cell>
          <cell r="Y435">
            <v>0</v>
          </cell>
          <cell r="Z435">
            <v>0</v>
          </cell>
        </row>
        <row r="436">
          <cell r="I436">
            <v>0</v>
          </cell>
          <cell r="J436">
            <v>0</v>
          </cell>
          <cell r="K436">
            <v>0</v>
          </cell>
          <cell r="L436">
            <v>0</v>
          </cell>
          <cell r="Y436">
            <v>0</v>
          </cell>
          <cell r="Z436">
            <v>0</v>
          </cell>
        </row>
        <row r="437">
          <cell r="I437">
            <v>0</v>
          </cell>
          <cell r="J437">
            <v>0</v>
          </cell>
          <cell r="K437">
            <v>0</v>
          </cell>
          <cell r="L437">
            <v>0</v>
          </cell>
          <cell r="Y437">
            <v>0</v>
          </cell>
          <cell r="Z437">
            <v>0</v>
          </cell>
        </row>
        <row r="438">
          <cell r="D438" t="str">
            <v>MA27LUBRI</v>
          </cell>
          <cell r="E438" t="str">
            <v>Lubricante</v>
          </cell>
          <cell r="F438" t="str">
            <v>lb</v>
          </cell>
          <cell r="G438">
            <v>0.05</v>
          </cell>
          <cell r="H438">
            <v>10890.543999999998</v>
          </cell>
          <cell r="I438">
            <v>545</v>
          </cell>
          <cell r="J438">
            <v>0</v>
          </cell>
          <cell r="K438">
            <v>6.8500000000000005</v>
          </cell>
          <cell r="L438">
            <v>74600.2264</v>
          </cell>
          <cell r="Y438" t="e">
            <v>#N/A</v>
          </cell>
          <cell r="Z438" t="e">
            <v>#N/A</v>
          </cell>
        </row>
        <row r="439">
          <cell r="E439" t="str">
            <v>MANO DE OBRA</v>
          </cell>
          <cell r="I439">
            <v>11200</v>
          </cell>
          <cell r="L439">
            <v>1534400</v>
          </cell>
          <cell r="Z439" t="e">
            <v>#N/A</v>
          </cell>
        </row>
        <row r="440">
          <cell r="D440" t="str">
            <v>MOANIT40</v>
          </cell>
          <cell r="E440" t="str">
            <v>Inst. Tuberia Ø 36-40"</v>
          </cell>
          <cell r="F440" t="str">
            <v>ml</v>
          </cell>
          <cell r="G440">
            <v>1</v>
          </cell>
          <cell r="H440">
            <v>11200</v>
          </cell>
          <cell r="I440">
            <v>11200</v>
          </cell>
          <cell r="J440">
            <v>0</v>
          </cell>
          <cell r="K440">
            <v>137</v>
          </cell>
          <cell r="L440">
            <v>1534400</v>
          </cell>
          <cell r="Y440" t="e">
            <v>#N/A</v>
          </cell>
          <cell r="Z440" t="e">
            <v>#N/A</v>
          </cell>
        </row>
        <row r="442">
          <cell r="E442" t="str">
            <v>VARIOS</v>
          </cell>
          <cell r="I442">
            <v>12200</v>
          </cell>
          <cell r="L442">
            <v>1671400</v>
          </cell>
          <cell r="Z442" t="e">
            <v>#N/A</v>
          </cell>
        </row>
        <row r="443">
          <cell r="D443" t="str">
            <v>AL04RETRO</v>
          </cell>
          <cell r="E443" t="str">
            <v>Retro Oruga</v>
          </cell>
          <cell r="F443" t="str">
            <v>Hr</v>
          </cell>
          <cell r="G443">
            <v>0.2</v>
          </cell>
          <cell r="H443">
            <v>60000</v>
          </cell>
          <cell r="I443">
            <v>12000</v>
          </cell>
          <cell r="J443">
            <v>0</v>
          </cell>
          <cell r="K443">
            <v>27.400000000000002</v>
          </cell>
          <cell r="L443">
            <v>1644000.0000000002</v>
          </cell>
          <cell r="Y443" t="e">
            <v>#N/A</v>
          </cell>
          <cell r="Z443" t="e">
            <v>#N/A</v>
          </cell>
        </row>
        <row r="444">
          <cell r="D444" t="str">
            <v>TC07HINT</v>
          </cell>
          <cell r="E444" t="str">
            <v>Herramienta Menor</v>
          </cell>
          <cell r="F444" t="str">
            <v>ML"</v>
          </cell>
          <cell r="G444">
            <v>40</v>
          </cell>
          <cell r="H444">
            <v>5</v>
          </cell>
          <cell r="I444">
            <v>200</v>
          </cell>
          <cell r="J444">
            <v>0</v>
          </cell>
          <cell r="K444">
            <v>5480</v>
          </cell>
          <cell r="L444">
            <v>27400</v>
          </cell>
          <cell r="Y444" t="e">
            <v>#N/A</v>
          </cell>
          <cell r="Z444" t="e">
            <v>#N/A</v>
          </cell>
        </row>
        <row r="445">
          <cell r="E445" t="str">
            <v>SUBTOTAL</v>
          </cell>
          <cell r="I445">
            <v>23945</v>
          </cell>
          <cell r="L445">
            <v>3280465</v>
          </cell>
          <cell r="Z445" t="e">
            <v>#N/A</v>
          </cell>
        </row>
        <row r="446">
          <cell r="E446" t="str">
            <v>A.I.U</v>
          </cell>
          <cell r="I446">
            <v>0</v>
          </cell>
          <cell r="L446">
            <v>0</v>
          </cell>
          <cell r="Z446">
            <v>0</v>
          </cell>
        </row>
        <row r="447">
          <cell r="D447" t="str">
            <v>AIUAADMON</v>
          </cell>
          <cell r="E447" t="str">
            <v>Admon</v>
          </cell>
          <cell r="F447">
            <v>0</v>
          </cell>
          <cell r="I447">
            <v>0</v>
          </cell>
          <cell r="J447">
            <v>0</v>
          </cell>
          <cell r="L447">
            <v>0</v>
          </cell>
          <cell r="Z447">
            <v>0</v>
          </cell>
        </row>
        <row r="448">
          <cell r="D448" t="str">
            <v>AIUAIMPRE</v>
          </cell>
          <cell r="E448" t="str">
            <v>Imprevistos</v>
          </cell>
          <cell r="F448">
            <v>0</v>
          </cell>
          <cell r="I448">
            <v>0</v>
          </cell>
          <cell r="J448">
            <v>0</v>
          </cell>
          <cell r="L448">
            <v>0</v>
          </cell>
          <cell r="Z448">
            <v>0</v>
          </cell>
        </row>
        <row r="449">
          <cell r="D449" t="str">
            <v>AIUAUTILI</v>
          </cell>
          <cell r="E449" t="str">
            <v>Utilidad</v>
          </cell>
          <cell r="F449">
            <v>0</v>
          </cell>
          <cell r="I449">
            <v>0</v>
          </cell>
          <cell r="J449">
            <v>0</v>
          </cell>
          <cell r="L449">
            <v>0</v>
          </cell>
          <cell r="Z449">
            <v>0</v>
          </cell>
        </row>
        <row r="450">
          <cell r="D450" t="str">
            <v>AIUAIVAUTI</v>
          </cell>
          <cell r="E450" t="str">
            <v>IVA utilidad</v>
          </cell>
          <cell r="F450">
            <v>0</v>
          </cell>
          <cell r="I450">
            <v>0</v>
          </cell>
          <cell r="J450">
            <v>0</v>
          </cell>
          <cell r="L450">
            <v>0</v>
          </cell>
          <cell r="Z450">
            <v>0</v>
          </cell>
        </row>
        <row r="452">
          <cell r="E452" t="str">
            <v>ITEM</v>
          </cell>
        </row>
        <row r="453">
          <cell r="D453" t="str">
            <v>ANITC56</v>
          </cell>
          <cell r="E453" t="str">
            <v>Instalación Tuberia Concreto  Ø 1,40 m</v>
          </cell>
          <cell r="G453" t="str">
            <v>UN.</v>
          </cell>
          <cell r="H453" t="str">
            <v>Ml</v>
          </cell>
          <cell r="I453">
            <v>26433</v>
          </cell>
          <cell r="K453">
            <v>170</v>
          </cell>
          <cell r="L453">
            <v>4493610</v>
          </cell>
          <cell r="N453">
            <v>653</v>
          </cell>
          <cell r="O453">
            <v>13500</v>
          </cell>
          <cell r="P453">
            <v>12280</v>
          </cell>
          <cell r="Q453">
            <v>0</v>
          </cell>
          <cell r="X453">
            <v>4493610</v>
          </cell>
          <cell r="Y453" t="str">
            <v>Ml</v>
          </cell>
          <cell r="Z453" t="e">
            <v>#N/A</v>
          </cell>
          <cell r="AA453" t="e">
            <v>#N/A</v>
          </cell>
          <cell r="AB453" t="e">
            <v>#N/A</v>
          </cell>
          <cell r="AC453" t="e">
            <v>#N/A</v>
          </cell>
        </row>
        <row r="455">
          <cell r="D455" t="str">
            <v>CODIGO</v>
          </cell>
          <cell r="E455" t="str">
            <v>DESCRIPCION</v>
          </cell>
          <cell r="F455" t="str">
            <v>UN</v>
          </cell>
          <cell r="G455" t="str">
            <v>CANT</v>
          </cell>
          <cell r="H455" t="str">
            <v>V/UNIT.</v>
          </cell>
          <cell r="I455" t="str">
            <v>V/TOTAL</v>
          </cell>
          <cell r="K455" t="str">
            <v>CANT TOTAL</v>
          </cell>
          <cell r="L455" t="str">
            <v>Vr TOTAL</v>
          </cell>
          <cell r="Y455" t="str">
            <v>CANT.</v>
          </cell>
          <cell r="Z455" t="str">
            <v>V/TOTAL</v>
          </cell>
        </row>
        <row r="456">
          <cell r="E456" t="str">
            <v>MATERIALES</v>
          </cell>
          <cell r="I456">
            <v>653</v>
          </cell>
          <cell r="L456">
            <v>111010</v>
          </cell>
          <cell r="Z456" t="e">
            <v>#N/A</v>
          </cell>
        </row>
        <row r="459">
          <cell r="D459" t="str">
            <v>MA27LUBRI</v>
          </cell>
          <cell r="E459" t="str">
            <v>Lubricante</v>
          </cell>
          <cell r="F459" t="str">
            <v>lb</v>
          </cell>
          <cell r="G459">
            <v>0.06</v>
          </cell>
          <cell r="H459">
            <v>10890.543999999998</v>
          </cell>
          <cell r="I459">
            <v>653</v>
          </cell>
          <cell r="J459">
            <v>0</v>
          </cell>
          <cell r="K459">
            <v>10.199999999999999</v>
          </cell>
          <cell r="L459">
            <v>111083.54879999998</v>
          </cell>
          <cell r="Y459" t="e">
            <v>#N/A</v>
          </cell>
          <cell r="Z459" t="e">
            <v>#N/A</v>
          </cell>
        </row>
        <row r="460">
          <cell r="E460" t="str">
            <v>MANO DE OBRA</v>
          </cell>
          <cell r="I460">
            <v>13500</v>
          </cell>
          <cell r="L460">
            <v>2295000</v>
          </cell>
          <cell r="Z460" t="e">
            <v>#N/A</v>
          </cell>
        </row>
        <row r="461">
          <cell r="D461" t="str">
            <v>MOANIT56</v>
          </cell>
          <cell r="E461" t="str">
            <v>Inst. Tuberia Ø 1,40 m</v>
          </cell>
          <cell r="F461" t="str">
            <v>ml</v>
          </cell>
          <cell r="G461">
            <v>1</v>
          </cell>
          <cell r="H461">
            <v>13500</v>
          </cell>
          <cell r="I461">
            <v>13500</v>
          </cell>
          <cell r="J461">
            <v>0</v>
          </cell>
          <cell r="K461">
            <v>170</v>
          </cell>
          <cell r="L461">
            <v>2295000</v>
          </cell>
          <cell r="Y461" t="e">
            <v>#N/A</v>
          </cell>
          <cell r="Z461" t="e">
            <v>#N/A</v>
          </cell>
        </row>
        <row r="463">
          <cell r="E463" t="str">
            <v>VARIOS</v>
          </cell>
          <cell r="I463">
            <v>12280</v>
          </cell>
          <cell r="L463">
            <v>2087600</v>
          </cell>
          <cell r="Z463" t="e">
            <v>#N/A</v>
          </cell>
        </row>
        <row r="464">
          <cell r="D464" t="str">
            <v>AL04RETRO</v>
          </cell>
          <cell r="E464" t="str">
            <v>Retro Oruga</v>
          </cell>
          <cell r="F464" t="str">
            <v>Hr</v>
          </cell>
          <cell r="G464">
            <v>0.2</v>
          </cell>
          <cell r="H464">
            <v>60000</v>
          </cell>
          <cell r="I464">
            <v>12000</v>
          </cell>
          <cell r="J464">
            <v>0</v>
          </cell>
          <cell r="K464">
            <v>34</v>
          </cell>
          <cell r="L464">
            <v>2040000</v>
          </cell>
          <cell r="Y464" t="e">
            <v>#N/A</v>
          </cell>
          <cell r="Z464" t="e">
            <v>#N/A</v>
          </cell>
        </row>
        <row r="465">
          <cell r="D465" t="str">
            <v>TC07HINT</v>
          </cell>
          <cell r="E465" t="str">
            <v>Herramienta Menor</v>
          </cell>
          <cell r="F465" t="str">
            <v>ML"</v>
          </cell>
          <cell r="G465">
            <v>56</v>
          </cell>
          <cell r="H465">
            <v>5</v>
          </cell>
          <cell r="I465">
            <v>280</v>
          </cell>
          <cell r="J465">
            <v>0</v>
          </cell>
          <cell r="K465">
            <v>9520</v>
          </cell>
          <cell r="L465">
            <v>47600</v>
          </cell>
          <cell r="Y465" t="e">
            <v>#N/A</v>
          </cell>
          <cell r="Z465" t="e">
            <v>#N/A</v>
          </cell>
        </row>
        <row r="466">
          <cell r="E466" t="str">
            <v>SUBTOTAL</v>
          </cell>
          <cell r="I466">
            <v>26433</v>
          </cell>
          <cell r="L466">
            <v>4493610</v>
          </cell>
          <cell r="Z466" t="e">
            <v>#N/A</v>
          </cell>
        </row>
        <row r="467">
          <cell r="E467" t="str">
            <v>A.I.U</v>
          </cell>
          <cell r="I467">
            <v>0</v>
          </cell>
          <cell r="L467">
            <v>0</v>
          </cell>
          <cell r="Z467">
            <v>0</v>
          </cell>
        </row>
        <row r="468">
          <cell r="D468" t="str">
            <v>AIUAADMON</v>
          </cell>
          <cell r="E468" t="str">
            <v>Admon</v>
          </cell>
          <cell r="F468">
            <v>0</v>
          </cell>
          <cell r="I468">
            <v>0</v>
          </cell>
          <cell r="J468">
            <v>0</v>
          </cell>
          <cell r="L468">
            <v>0</v>
          </cell>
          <cell r="Z468">
            <v>0</v>
          </cell>
        </row>
        <row r="469">
          <cell r="D469" t="str">
            <v>AIUAIMPRE</v>
          </cell>
          <cell r="E469" t="str">
            <v>Imprevistos</v>
          </cell>
          <cell r="F469">
            <v>0</v>
          </cell>
          <cell r="I469">
            <v>0</v>
          </cell>
          <cell r="J469">
            <v>0</v>
          </cell>
          <cell r="L469">
            <v>0</v>
          </cell>
          <cell r="Z469">
            <v>0</v>
          </cell>
        </row>
        <row r="470">
          <cell r="D470" t="str">
            <v>AIUAUTILI</v>
          </cell>
          <cell r="E470" t="str">
            <v>Utilidad</v>
          </cell>
          <cell r="F470">
            <v>0</v>
          </cell>
          <cell r="I470">
            <v>0</v>
          </cell>
          <cell r="J470">
            <v>0</v>
          </cell>
          <cell r="L470">
            <v>0</v>
          </cell>
          <cell r="Z470">
            <v>0</v>
          </cell>
        </row>
        <row r="471">
          <cell r="D471" t="str">
            <v>AIUAIVAUTI</v>
          </cell>
          <cell r="E471" t="str">
            <v>IVA utilidad</v>
          </cell>
          <cell r="F471">
            <v>0</v>
          </cell>
          <cell r="I471">
            <v>0</v>
          </cell>
          <cell r="J471">
            <v>0</v>
          </cell>
          <cell r="L471">
            <v>0</v>
          </cell>
          <cell r="Z471">
            <v>0</v>
          </cell>
        </row>
        <row r="473">
          <cell r="E473" t="str">
            <v>ITEM</v>
          </cell>
        </row>
        <row r="474">
          <cell r="D474" t="str">
            <v>ANITC72</v>
          </cell>
          <cell r="E474" t="str">
            <v>Instalación Tuberia Concreto  Ø 1,80 m</v>
          </cell>
          <cell r="G474" t="str">
            <v>UN.</v>
          </cell>
          <cell r="H474" t="str">
            <v>Ml</v>
          </cell>
          <cell r="I474">
            <v>37333</v>
          </cell>
          <cell r="K474">
            <v>130</v>
          </cell>
          <cell r="L474">
            <v>4853290</v>
          </cell>
          <cell r="N474">
            <v>653</v>
          </cell>
          <cell r="O474">
            <v>14720</v>
          </cell>
          <cell r="P474">
            <v>21960</v>
          </cell>
          <cell r="Q474">
            <v>0</v>
          </cell>
          <cell r="X474">
            <v>4853290</v>
          </cell>
          <cell r="Y474" t="str">
            <v>Ml</v>
          </cell>
          <cell r="Z474" t="e">
            <v>#N/A</v>
          </cell>
          <cell r="AA474" t="e">
            <v>#N/A</v>
          </cell>
          <cell r="AB474" t="e">
            <v>#N/A</v>
          </cell>
          <cell r="AC474" t="e">
            <v>#N/A</v>
          </cell>
        </row>
        <row r="476">
          <cell r="D476" t="str">
            <v>CODIGO</v>
          </cell>
          <cell r="E476" t="str">
            <v>DESCRIPCION</v>
          </cell>
          <cell r="F476" t="str">
            <v>UN</v>
          </cell>
          <cell r="G476" t="str">
            <v>CANT</v>
          </cell>
          <cell r="H476" t="str">
            <v>V/UNIT.</v>
          </cell>
          <cell r="I476" t="str">
            <v>V/TOTAL</v>
          </cell>
          <cell r="K476" t="str">
            <v>CANT TOTAL</v>
          </cell>
          <cell r="L476" t="str">
            <v>Vr TOTAL</v>
          </cell>
          <cell r="Y476" t="str">
            <v>CANT.</v>
          </cell>
          <cell r="Z476" t="str">
            <v>V/TOTAL</v>
          </cell>
        </row>
        <row r="477">
          <cell r="E477" t="str">
            <v>MATERIALES</v>
          </cell>
          <cell r="I477">
            <v>653</v>
          </cell>
          <cell r="L477">
            <v>84890</v>
          </cell>
          <cell r="Z477" t="e">
            <v>#N/A</v>
          </cell>
        </row>
        <row r="480">
          <cell r="D480" t="str">
            <v>MA27LUBRI</v>
          </cell>
          <cell r="E480" t="str">
            <v>Lubricante</v>
          </cell>
          <cell r="F480" t="str">
            <v>lb</v>
          </cell>
          <cell r="G480">
            <v>0.06</v>
          </cell>
          <cell r="H480">
            <v>10890.543999999998</v>
          </cell>
          <cell r="I480">
            <v>653</v>
          </cell>
          <cell r="J480">
            <v>0</v>
          </cell>
          <cell r="K480">
            <v>7.8</v>
          </cell>
          <cell r="L480">
            <v>84946.243199999983</v>
          </cell>
          <cell r="Y480" t="e">
            <v>#N/A</v>
          </cell>
          <cell r="Z480" t="e">
            <v>#N/A</v>
          </cell>
        </row>
        <row r="481">
          <cell r="E481" t="str">
            <v>MANO DE OBRA</v>
          </cell>
          <cell r="I481">
            <v>14720</v>
          </cell>
          <cell r="L481">
            <v>1913600</v>
          </cell>
          <cell r="Z481" t="e">
            <v>#N/A</v>
          </cell>
        </row>
        <row r="482">
          <cell r="D482" t="str">
            <v>MOANIT72</v>
          </cell>
          <cell r="E482" t="str">
            <v>Inst. Tuberia Ø 1,80 m</v>
          </cell>
          <cell r="F482" t="str">
            <v>ml</v>
          </cell>
          <cell r="G482">
            <v>1</v>
          </cell>
          <cell r="H482">
            <v>14720</v>
          </cell>
          <cell r="I482">
            <v>14720</v>
          </cell>
          <cell r="J482">
            <v>0</v>
          </cell>
          <cell r="K482">
            <v>130</v>
          </cell>
          <cell r="L482">
            <v>1913600</v>
          </cell>
          <cell r="Y482" t="e">
            <v>#N/A</v>
          </cell>
          <cell r="Z482" t="e">
            <v>#N/A</v>
          </cell>
        </row>
        <row r="484">
          <cell r="E484" t="str">
            <v>VARIOS</v>
          </cell>
          <cell r="I484">
            <v>21960</v>
          </cell>
          <cell r="L484">
            <v>2854800</v>
          </cell>
          <cell r="Z484" t="e">
            <v>#N/A</v>
          </cell>
        </row>
        <row r="485">
          <cell r="D485" t="str">
            <v>AL04RETROG</v>
          </cell>
          <cell r="E485" t="str">
            <v>Retro Oruga 320</v>
          </cell>
          <cell r="F485" t="str">
            <v>Hr</v>
          </cell>
          <cell r="G485">
            <v>0.24</v>
          </cell>
          <cell r="H485">
            <v>90000</v>
          </cell>
          <cell r="I485">
            <v>21600</v>
          </cell>
          <cell r="J485">
            <v>0</v>
          </cell>
          <cell r="K485">
            <v>31.2</v>
          </cell>
          <cell r="L485">
            <v>2808000</v>
          </cell>
          <cell r="Y485" t="e">
            <v>#N/A</v>
          </cell>
          <cell r="Z485" t="e">
            <v>#N/A</v>
          </cell>
        </row>
        <row r="486">
          <cell r="D486" t="str">
            <v>TC07HINT</v>
          </cell>
          <cell r="E486" t="str">
            <v>Herramienta Menor</v>
          </cell>
          <cell r="F486" t="str">
            <v>ML"</v>
          </cell>
          <cell r="G486">
            <v>72</v>
          </cell>
          <cell r="H486">
            <v>5</v>
          </cell>
          <cell r="I486">
            <v>360</v>
          </cell>
          <cell r="J486">
            <v>0</v>
          </cell>
          <cell r="K486">
            <v>9360</v>
          </cell>
          <cell r="L486">
            <v>46800</v>
          </cell>
          <cell r="Y486" t="e">
            <v>#N/A</v>
          </cell>
          <cell r="Z486" t="e">
            <v>#N/A</v>
          </cell>
        </row>
        <row r="487">
          <cell r="E487" t="str">
            <v>SUBTOTAL</v>
          </cell>
          <cell r="I487">
            <v>37333</v>
          </cell>
          <cell r="L487">
            <v>4853290</v>
          </cell>
          <cell r="Z487" t="e">
            <v>#N/A</v>
          </cell>
        </row>
        <row r="488">
          <cell r="E488" t="str">
            <v>A.I.U</v>
          </cell>
          <cell r="I488">
            <v>0</v>
          </cell>
          <cell r="L488">
            <v>0</v>
          </cell>
          <cell r="Z488">
            <v>0</v>
          </cell>
        </row>
        <row r="489">
          <cell r="D489" t="str">
            <v>AIUAADMON</v>
          </cell>
          <cell r="E489" t="str">
            <v>Admon</v>
          </cell>
          <cell r="F489">
            <v>0</v>
          </cell>
          <cell r="I489">
            <v>0</v>
          </cell>
          <cell r="J489">
            <v>0</v>
          </cell>
          <cell r="L489">
            <v>0</v>
          </cell>
          <cell r="Z489">
            <v>0</v>
          </cell>
        </row>
        <row r="490">
          <cell r="D490" t="str">
            <v>AIUAIMPRE</v>
          </cell>
          <cell r="E490" t="str">
            <v>Imprevistos</v>
          </cell>
          <cell r="F490">
            <v>0</v>
          </cell>
          <cell r="I490">
            <v>0</v>
          </cell>
          <cell r="J490">
            <v>0</v>
          </cell>
          <cell r="L490">
            <v>0</v>
          </cell>
          <cell r="Z490">
            <v>0</v>
          </cell>
        </row>
        <row r="491">
          <cell r="D491" t="str">
            <v>AIUAUTILI</v>
          </cell>
          <cell r="E491" t="str">
            <v>Utilidad</v>
          </cell>
          <cell r="F491">
            <v>0</v>
          </cell>
          <cell r="I491">
            <v>0</v>
          </cell>
          <cell r="J491">
            <v>0</v>
          </cell>
          <cell r="L491">
            <v>0</v>
          </cell>
          <cell r="Z491">
            <v>0</v>
          </cell>
        </row>
        <row r="492">
          <cell r="D492" t="str">
            <v>AIUAIVAUTI</v>
          </cell>
          <cell r="E492" t="str">
            <v>IVA utilidad</v>
          </cell>
          <cell r="F492">
            <v>0</v>
          </cell>
          <cell r="I492">
            <v>0</v>
          </cell>
          <cell r="J492">
            <v>0</v>
          </cell>
          <cell r="L492">
            <v>0</v>
          </cell>
          <cell r="Z492">
            <v>0</v>
          </cell>
        </row>
        <row r="494">
          <cell r="E494" t="str">
            <v>ITEM</v>
          </cell>
        </row>
        <row r="495">
          <cell r="D495" t="str">
            <v>ANITC80</v>
          </cell>
          <cell r="E495" t="str">
            <v>Instalación Tuberia Concreto  Ø 2,00 m</v>
          </cell>
          <cell r="G495" t="str">
            <v>UN.</v>
          </cell>
          <cell r="H495" t="str">
            <v>Ml</v>
          </cell>
          <cell r="I495">
            <v>46413</v>
          </cell>
          <cell r="K495">
            <v>675</v>
          </cell>
          <cell r="L495">
            <v>31328775</v>
          </cell>
          <cell r="N495">
            <v>653</v>
          </cell>
          <cell r="O495">
            <v>18400</v>
          </cell>
          <cell r="P495">
            <v>27360</v>
          </cell>
          <cell r="Q495">
            <v>0</v>
          </cell>
          <cell r="X495">
            <v>31328775</v>
          </cell>
          <cell r="Y495" t="str">
            <v>Ml</v>
          </cell>
          <cell r="Z495" t="e">
            <v>#N/A</v>
          </cell>
          <cell r="AA495" t="e">
            <v>#N/A</v>
          </cell>
          <cell r="AB495" t="e">
            <v>#N/A</v>
          </cell>
          <cell r="AC495" t="e">
            <v>#N/A</v>
          </cell>
        </row>
        <row r="497">
          <cell r="D497" t="str">
            <v>CODIGO</v>
          </cell>
          <cell r="E497" t="str">
            <v>DESCRIPCION</v>
          </cell>
          <cell r="F497" t="str">
            <v>UN</v>
          </cell>
          <cell r="G497" t="str">
            <v>CANT</v>
          </cell>
          <cell r="H497" t="str">
            <v>V/UNIT.</v>
          </cell>
          <cell r="I497" t="str">
            <v>V/TOTAL</v>
          </cell>
          <cell r="K497" t="str">
            <v>CANT TOTAL</v>
          </cell>
          <cell r="L497" t="str">
            <v>Vr TOTAL</v>
          </cell>
          <cell r="Y497" t="str">
            <v>CANT.</v>
          </cell>
          <cell r="Z497" t="str">
            <v>V/TOTAL</v>
          </cell>
        </row>
        <row r="498">
          <cell r="E498" t="str">
            <v>MATERIALES</v>
          </cell>
          <cell r="I498">
            <v>653</v>
          </cell>
          <cell r="L498">
            <v>440775</v>
          </cell>
          <cell r="Z498" t="e">
            <v>#N/A</v>
          </cell>
        </row>
        <row r="501">
          <cell r="D501" t="str">
            <v>MA27LUBRI</v>
          </cell>
          <cell r="E501" t="str">
            <v>Lubricante</v>
          </cell>
          <cell r="F501" t="str">
            <v>lb</v>
          </cell>
          <cell r="G501">
            <v>0.06</v>
          </cell>
          <cell r="H501">
            <v>10890.543999999998</v>
          </cell>
          <cell r="I501">
            <v>653</v>
          </cell>
          <cell r="J501">
            <v>0</v>
          </cell>
          <cell r="K501">
            <v>40.5</v>
          </cell>
          <cell r="L501">
            <v>441067.03199999995</v>
          </cell>
          <cell r="Y501" t="e">
            <v>#N/A</v>
          </cell>
          <cell r="Z501" t="e">
            <v>#N/A</v>
          </cell>
        </row>
        <row r="502">
          <cell r="E502" t="str">
            <v>MANO DE OBRA</v>
          </cell>
          <cell r="I502">
            <v>18400</v>
          </cell>
          <cell r="L502">
            <v>12420000</v>
          </cell>
          <cell r="Z502" t="e">
            <v>#N/A</v>
          </cell>
        </row>
        <row r="503">
          <cell r="D503" t="str">
            <v>MOANIT80</v>
          </cell>
          <cell r="E503" t="str">
            <v>Inst. Tuberia Ø 2,00 m</v>
          </cell>
          <cell r="F503" t="str">
            <v>ml</v>
          </cell>
          <cell r="G503">
            <v>1</v>
          </cell>
          <cell r="H503">
            <v>18400</v>
          </cell>
          <cell r="I503">
            <v>18400</v>
          </cell>
          <cell r="J503">
            <v>0</v>
          </cell>
          <cell r="K503">
            <v>675</v>
          </cell>
          <cell r="L503">
            <v>12420000</v>
          </cell>
          <cell r="Y503" t="e">
            <v>#N/A</v>
          </cell>
          <cell r="Z503" t="e">
            <v>#N/A</v>
          </cell>
        </row>
        <row r="505">
          <cell r="E505" t="str">
            <v>VARIOS</v>
          </cell>
          <cell r="I505">
            <v>27360</v>
          </cell>
          <cell r="L505">
            <v>18468000</v>
          </cell>
          <cell r="Z505" t="e">
            <v>#N/A</v>
          </cell>
        </row>
        <row r="506">
          <cell r="D506" t="str">
            <v>AL04RETROG</v>
          </cell>
          <cell r="E506" t="str">
            <v>Retro Oruga 320</v>
          </cell>
          <cell r="F506" t="str">
            <v>Hr</v>
          </cell>
          <cell r="G506">
            <v>0.3</v>
          </cell>
          <cell r="H506">
            <v>90000</v>
          </cell>
          <cell r="I506">
            <v>27000</v>
          </cell>
          <cell r="J506">
            <v>0</v>
          </cell>
          <cell r="K506">
            <v>202.5</v>
          </cell>
          <cell r="L506">
            <v>18225000</v>
          </cell>
          <cell r="Y506" t="e">
            <v>#N/A</v>
          </cell>
          <cell r="Z506" t="e">
            <v>#N/A</v>
          </cell>
        </row>
        <row r="507">
          <cell r="D507" t="str">
            <v>TC07HINT</v>
          </cell>
          <cell r="E507" t="str">
            <v>Herramienta Menor</v>
          </cell>
          <cell r="F507" t="str">
            <v>ML"</v>
          </cell>
          <cell r="G507">
            <v>72</v>
          </cell>
          <cell r="H507">
            <v>5</v>
          </cell>
          <cell r="I507">
            <v>360</v>
          </cell>
          <cell r="J507">
            <v>0</v>
          </cell>
          <cell r="K507">
            <v>48600</v>
          </cell>
          <cell r="L507">
            <v>243000</v>
          </cell>
          <cell r="Y507" t="e">
            <v>#N/A</v>
          </cell>
          <cell r="Z507" t="e">
            <v>#N/A</v>
          </cell>
        </row>
        <row r="508">
          <cell r="E508" t="str">
            <v>SUBTOTAL</v>
          </cell>
          <cell r="I508">
            <v>46413</v>
          </cell>
          <cell r="L508">
            <v>31328775</v>
          </cell>
          <cell r="Z508" t="e">
            <v>#N/A</v>
          </cell>
        </row>
        <row r="509">
          <cell r="E509" t="str">
            <v>A.I.U</v>
          </cell>
          <cell r="I509">
            <v>0</v>
          </cell>
          <cell r="L509">
            <v>0</v>
          </cell>
          <cell r="Z509">
            <v>0</v>
          </cell>
        </row>
        <row r="510">
          <cell r="D510" t="str">
            <v>AIUAADMON</v>
          </cell>
          <cell r="E510" t="str">
            <v>Admon</v>
          </cell>
          <cell r="F510">
            <v>0</v>
          </cell>
          <cell r="I510">
            <v>0</v>
          </cell>
          <cell r="J510">
            <v>0</v>
          </cell>
          <cell r="L510">
            <v>0</v>
          </cell>
          <cell r="Z510">
            <v>0</v>
          </cell>
        </row>
        <row r="511">
          <cell r="D511" t="str">
            <v>AIUAIMPRE</v>
          </cell>
          <cell r="E511" t="str">
            <v>Imprevistos</v>
          </cell>
          <cell r="F511">
            <v>0</v>
          </cell>
          <cell r="I511">
            <v>0</v>
          </cell>
          <cell r="J511">
            <v>0</v>
          </cell>
          <cell r="L511">
            <v>0</v>
          </cell>
          <cell r="Z511">
            <v>0</v>
          </cell>
        </row>
        <row r="512">
          <cell r="D512" t="str">
            <v>AIUAUTILI</v>
          </cell>
          <cell r="E512" t="str">
            <v>Utilidad</v>
          </cell>
          <cell r="F512">
            <v>0</v>
          </cell>
          <cell r="I512">
            <v>0</v>
          </cell>
          <cell r="J512">
            <v>0</v>
          </cell>
          <cell r="L512">
            <v>0</v>
          </cell>
          <cell r="Z512">
            <v>0</v>
          </cell>
        </row>
        <row r="513">
          <cell r="D513" t="str">
            <v>AIUAIVAUTI</v>
          </cell>
          <cell r="E513" t="str">
            <v>IVA utilidad</v>
          </cell>
          <cell r="F513">
            <v>0</v>
          </cell>
          <cell r="I513">
            <v>0</v>
          </cell>
          <cell r="J513">
            <v>0</v>
          </cell>
          <cell r="L513">
            <v>0</v>
          </cell>
          <cell r="Z513">
            <v>0</v>
          </cell>
        </row>
        <row r="515">
          <cell r="E515" t="str">
            <v>ITEM</v>
          </cell>
        </row>
        <row r="516">
          <cell r="D516" t="str">
            <v>ANITF12</v>
          </cell>
          <cell r="E516" t="str">
            <v xml:space="preserve">Instalación Tuberia Flexible  Ø 12" </v>
          </cell>
          <cell r="G516" t="str">
            <v>UN.</v>
          </cell>
          <cell r="H516" t="str">
            <v>Ml</v>
          </cell>
          <cell r="I516">
            <v>3825</v>
          </cell>
          <cell r="K516">
            <v>1173</v>
          </cell>
          <cell r="L516">
            <v>4486725</v>
          </cell>
          <cell r="N516">
            <v>185</v>
          </cell>
          <cell r="O516">
            <v>3190</v>
          </cell>
          <cell r="P516">
            <v>450</v>
          </cell>
          <cell r="Q516">
            <v>0</v>
          </cell>
          <cell r="X516">
            <v>4486725</v>
          </cell>
          <cell r="Y516" t="str">
            <v>Ml</v>
          </cell>
          <cell r="Z516" t="e">
            <v>#N/A</v>
          </cell>
          <cell r="AA516" t="e">
            <v>#N/A</v>
          </cell>
          <cell r="AB516" t="e">
            <v>#N/A</v>
          </cell>
          <cell r="AC516" t="e">
            <v>#N/A</v>
          </cell>
        </row>
        <row r="518">
          <cell r="D518" t="str">
            <v>CODIGO</v>
          </cell>
          <cell r="E518" t="str">
            <v>DESCRIPCION</v>
          </cell>
          <cell r="F518" t="str">
            <v>UN</v>
          </cell>
          <cell r="G518" t="str">
            <v>CANT</v>
          </cell>
          <cell r="H518" t="str">
            <v>V/UNIT.</v>
          </cell>
          <cell r="I518" t="str">
            <v>V/TOTAL</v>
          </cell>
          <cell r="K518" t="str">
            <v>CANT TOTAL</v>
          </cell>
          <cell r="L518" t="str">
            <v>Vr TOTAL</v>
          </cell>
          <cell r="Y518" t="str">
            <v>CANT.</v>
          </cell>
          <cell r="Z518" t="str">
            <v>V/TOTAL</v>
          </cell>
        </row>
        <row r="519">
          <cell r="E519" t="str">
            <v>MATERIALES</v>
          </cell>
          <cell r="I519">
            <v>185</v>
          </cell>
          <cell r="L519">
            <v>217005</v>
          </cell>
          <cell r="Z519" t="e">
            <v>#N/A</v>
          </cell>
        </row>
        <row r="520">
          <cell r="I520">
            <v>0</v>
          </cell>
          <cell r="J520">
            <v>0</v>
          </cell>
          <cell r="K520">
            <v>0</v>
          </cell>
          <cell r="L520">
            <v>0</v>
          </cell>
          <cell r="Y520">
            <v>0</v>
          </cell>
          <cell r="Z520">
            <v>0</v>
          </cell>
        </row>
        <row r="521">
          <cell r="D521" t="str">
            <v>MA27LUBRI</v>
          </cell>
          <cell r="E521" t="str">
            <v>Lubricante</v>
          </cell>
          <cell r="F521" t="str">
            <v>lb</v>
          </cell>
          <cell r="G521">
            <v>1.7000000000000001E-2</v>
          </cell>
          <cell r="H521">
            <v>10890.543999999998</v>
          </cell>
          <cell r="I521">
            <v>185</v>
          </cell>
          <cell r="J521">
            <v>0</v>
          </cell>
          <cell r="K521">
            <v>19.941000000000003</v>
          </cell>
          <cell r="L521">
            <v>217168.33790399999</v>
          </cell>
          <cell r="Y521" t="e">
            <v>#N/A</v>
          </cell>
          <cell r="Z521" t="e">
            <v>#N/A</v>
          </cell>
        </row>
        <row r="522">
          <cell r="I522">
            <v>0</v>
          </cell>
          <cell r="J522">
            <v>0</v>
          </cell>
          <cell r="K522">
            <v>0</v>
          </cell>
          <cell r="L522">
            <v>0</v>
          </cell>
          <cell r="Y522">
            <v>0</v>
          </cell>
          <cell r="Z522">
            <v>0</v>
          </cell>
        </row>
        <row r="524">
          <cell r="E524" t="str">
            <v>MANO DE OBRA</v>
          </cell>
          <cell r="I524">
            <v>3190</v>
          </cell>
          <cell r="L524">
            <v>3741870</v>
          </cell>
          <cell r="Z524" t="e">
            <v>#N/A</v>
          </cell>
        </row>
        <row r="525">
          <cell r="D525" t="str">
            <v>MOANITF12</v>
          </cell>
          <cell r="E525" t="str">
            <v>Inst. Tuberia Ø 12"</v>
          </cell>
          <cell r="F525" t="str">
            <v>ml</v>
          </cell>
          <cell r="G525">
            <v>1</v>
          </cell>
          <cell r="H525">
            <v>3190</v>
          </cell>
          <cell r="I525">
            <v>3190</v>
          </cell>
          <cell r="J525">
            <v>0</v>
          </cell>
          <cell r="K525">
            <v>1173</v>
          </cell>
          <cell r="L525">
            <v>3741870</v>
          </cell>
          <cell r="Y525" t="e">
            <v>#N/A</v>
          </cell>
          <cell r="Z525" t="e">
            <v>#N/A</v>
          </cell>
        </row>
        <row r="527">
          <cell r="E527" t="str">
            <v>VARIOS</v>
          </cell>
          <cell r="I527">
            <v>450</v>
          </cell>
          <cell r="L527">
            <v>527850</v>
          </cell>
          <cell r="Z527" t="e">
            <v>#N/A</v>
          </cell>
        </row>
        <row r="528">
          <cell r="D528" t="str">
            <v>TC07H400</v>
          </cell>
          <cell r="E528" t="str">
            <v>Herramienta y Varios</v>
          </cell>
          <cell r="F528" t="str">
            <v>Gb</v>
          </cell>
          <cell r="G528">
            <v>1</v>
          </cell>
          <cell r="H528">
            <v>450</v>
          </cell>
          <cell r="I528">
            <v>450</v>
          </cell>
          <cell r="J528">
            <v>0</v>
          </cell>
          <cell r="K528">
            <v>1173</v>
          </cell>
          <cell r="L528">
            <v>527850</v>
          </cell>
          <cell r="Y528" t="e">
            <v>#N/A</v>
          </cell>
          <cell r="Z528" t="e">
            <v>#N/A</v>
          </cell>
        </row>
        <row r="530">
          <cell r="E530" t="str">
            <v>SUBTOTAL</v>
          </cell>
          <cell r="I530">
            <v>3825</v>
          </cell>
          <cell r="L530">
            <v>4486725</v>
          </cell>
          <cell r="Z530" t="e">
            <v>#N/A</v>
          </cell>
        </row>
        <row r="531">
          <cell r="E531" t="str">
            <v>A.I.U</v>
          </cell>
          <cell r="I531">
            <v>0</v>
          </cell>
          <cell r="L531">
            <v>0</v>
          </cell>
          <cell r="Z531">
            <v>0</v>
          </cell>
        </row>
        <row r="532">
          <cell r="D532" t="str">
            <v>AIUAADMON</v>
          </cell>
          <cell r="E532" t="str">
            <v>Admon</v>
          </cell>
          <cell r="F532">
            <v>0</v>
          </cell>
          <cell r="I532">
            <v>0</v>
          </cell>
          <cell r="J532">
            <v>0</v>
          </cell>
          <cell r="L532">
            <v>0</v>
          </cell>
          <cell r="Z532">
            <v>0</v>
          </cell>
        </row>
        <row r="533">
          <cell r="D533" t="str">
            <v>AIUAIMPRE</v>
          </cell>
          <cell r="E533" t="str">
            <v>Imprevistos</v>
          </cell>
          <cell r="F533">
            <v>0</v>
          </cell>
          <cell r="I533">
            <v>0</v>
          </cell>
          <cell r="J533">
            <v>0</v>
          </cell>
          <cell r="L533">
            <v>0</v>
          </cell>
          <cell r="Z533">
            <v>0</v>
          </cell>
        </row>
        <row r="534">
          <cell r="D534" t="str">
            <v>AIUAUTILI</v>
          </cell>
          <cell r="E534" t="str">
            <v>Utilidad</v>
          </cell>
          <cell r="F534">
            <v>0</v>
          </cell>
          <cell r="I534">
            <v>0</v>
          </cell>
          <cell r="J534">
            <v>0</v>
          </cell>
          <cell r="L534">
            <v>0</v>
          </cell>
          <cell r="Z534">
            <v>0</v>
          </cell>
        </row>
        <row r="535">
          <cell r="D535" t="str">
            <v>AIUAIVAUTI</v>
          </cell>
          <cell r="E535" t="str">
            <v>IVA utilidad</v>
          </cell>
          <cell r="F535">
            <v>0</v>
          </cell>
          <cell r="I535">
            <v>0</v>
          </cell>
          <cell r="J535">
            <v>0</v>
          </cell>
          <cell r="L535">
            <v>0</v>
          </cell>
          <cell r="Z535">
            <v>0</v>
          </cell>
        </row>
        <row r="537">
          <cell r="E537" t="str">
            <v>ITEM</v>
          </cell>
        </row>
        <row r="538">
          <cell r="D538" t="str">
            <v>ANITF18</v>
          </cell>
          <cell r="E538" t="str">
            <v xml:space="preserve">Instalación Tuberia Flexible  Ø 14-18" </v>
          </cell>
          <cell r="G538" t="str">
            <v>UN.</v>
          </cell>
          <cell r="H538" t="str">
            <v>Ml</v>
          </cell>
          <cell r="I538">
            <v>5088</v>
          </cell>
          <cell r="K538">
            <v>522</v>
          </cell>
          <cell r="L538">
            <v>2655936</v>
          </cell>
          <cell r="N538">
            <v>218</v>
          </cell>
          <cell r="O538">
            <v>4420</v>
          </cell>
          <cell r="P538">
            <v>450</v>
          </cell>
          <cell r="Q538">
            <v>0</v>
          </cell>
          <cell r="X538">
            <v>2655936</v>
          </cell>
          <cell r="Y538" t="str">
            <v>Ml</v>
          </cell>
          <cell r="Z538" t="e">
            <v>#N/A</v>
          </cell>
          <cell r="AA538" t="e">
            <v>#N/A</v>
          </cell>
          <cell r="AB538" t="e">
            <v>#N/A</v>
          </cell>
          <cell r="AC538" t="e">
            <v>#N/A</v>
          </cell>
        </row>
        <row r="540">
          <cell r="D540" t="str">
            <v>CODIGO</v>
          </cell>
          <cell r="E540" t="str">
            <v>DESCRIPCION</v>
          </cell>
          <cell r="F540" t="str">
            <v>UN</v>
          </cell>
          <cell r="G540" t="str">
            <v>CANT</v>
          </cell>
          <cell r="H540" t="str">
            <v>V/UNIT.</v>
          </cell>
          <cell r="I540" t="str">
            <v>V/TOTAL</v>
          </cell>
          <cell r="K540" t="str">
            <v>CANT TOTAL</v>
          </cell>
          <cell r="L540" t="str">
            <v>Vr TOTAL</v>
          </cell>
          <cell r="Y540" t="str">
            <v>CANT.</v>
          </cell>
          <cell r="Z540" t="str">
            <v>V/TOTAL</v>
          </cell>
        </row>
        <row r="541">
          <cell r="E541" t="str">
            <v>MATERIALES</v>
          </cell>
          <cell r="I541">
            <v>218</v>
          </cell>
          <cell r="L541">
            <v>113796</v>
          </cell>
          <cell r="Z541" t="e">
            <v>#N/A</v>
          </cell>
        </row>
        <row r="542">
          <cell r="I542">
            <v>0</v>
          </cell>
          <cell r="J542">
            <v>0</v>
          </cell>
          <cell r="K542">
            <v>0</v>
          </cell>
          <cell r="L542">
            <v>0</v>
          </cell>
          <cell r="Y542">
            <v>0</v>
          </cell>
          <cell r="Z542">
            <v>0</v>
          </cell>
        </row>
        <row r="543">
          <cell r="D543" t="str">
            <v>MA27LUBRI</v>
          </cell>
          <cell r="E543" t="str">
            <v>Lubricante</v>
          </cell>
          <cell r="F543" t="str">
            <v>lb</v>
          </cell>
          <cell r="G543">
            <v>0.02</v>
          </cell>
          <cell r="H543">
            <v>10890.543999999998</v>
          </cell>
          <cell r="I543">
            <v>218</v>
          </cell>
          <cell r="J543">
            <v>0</v>
          </cell>
          <cell r="K543">
            <v>10.44</v>
          </cell>
          <cell r="L543">
            <v>113697.27935999997</v>
          </cell>
          <cell r="Y543" t="e">
            <v>#N/A</v>
          </cell>
          <cell r="Z543" t="e">
            <v>#N/A</v>
          </cell>
        </row>
        <row r="544">
          <cell r="I544">
            <v>0</v>
          </cell>
          <cell r="J544">
            <v>0</v>
          </cell>
          <cell r="K544">
            <v>0</v>
          </cell>
          <cell r="L544">
            <v>0</v>
          </cell>
          <cell r="Y544">
            <v>0</v>
          </cell>
          <cell r="Z544">
            <v>0</v>
          </cell>
        </row>
        <row r="546">
          <cell r="E546" t="str">
            <v>MANO DE OBRA</v>
          </cell>
          <cell r="I546">
            <v>4420</v>
          </cell>
          <cell r="L546">
            <v>2307240</v>
          </cell>
          <cell r="Z546" t="e">
            <v>#N/A</v>
          </cell>
        </row>
        <row r="547">
          <cell r="D547" t="str">
            <v>MOANITF18</v>
          </cell>
          <cell r="E547" t="str">
            <v>Inst. Tuberia Ø 14-18"</v>
          </cell>
          <cell r="F547" t="str">
            <v>ml</v>
          </cell>
          <cell r="G547">
            <v>1</v>
          </cell>
          <cell r="H547">
            <v>4420</v>
          </cell>
          <cell r="I547">
            <v>4420</v>
          </cell>
          <cell r="J547">
            <v>0</v>
          </cell>
          <cell r="K547">
            <v>522</v>
          </cell>
          <cell r="L547">
            <v>2307240</v>
          </cell>
          <cell r="Y547" t="e">
            <v>#N/A</v>
          </cell>
          <cell r="Z547" t="e">
            <v>#N/A</v>
          </cell>
        </row>
        <row r="549">
          <cell r="E549" t="str">
            <v>VARIOS</v>
          </cell>
          <cell r="I549">
            <v>450</v>
          </cell>
          <cell r="L549">
            <v>234900</v>
          </cell>
          <cell r="Z549" t="e">
            <v>#N/A</v>
          </cell>
        </row>
        <row r="550">
          <cell r="D550" t="str">
            <v>TC07H400</v>
          </cell>
          <cell r="E550" t="str">
            <v>Herramienta y Varios</v>
          </cell>
          <cell r="F550" t="str">
            <v>Gb</v>
          </cell>
          <cell r="G550">
            <v>1</v>
          </cell>
          <cell r="H550">
            <v>450</v>
          </cell>
          <cell r="I550">
            <v>450</v>
          </cell>
          <cell r="J550">
            <v>0</v>
          </cell>
          <cell r="K550">
            <v>522</v>
          </cell>
          <cell r="L550">
            <v>234900</v>
          </cell>
          <cell r="Y550" t="e">
            <v>#N/A</v>
          </cell>
          <cell r="Z550" t="e">
            <v>#N/A</v>
          </cell>
        </row>
        <row r="552">
          <cell r="E552" t="str">
            <v>SUBTOTAL</v>
          </cell>
          <cell r="I552">
            <v>5088</v>
          </cell>
          <cell r="L552">
            <v>2655936</v>
          </cell>
          <cell r="Z552" t="e">
            <v>#N/A</v>
          </cell>
        </row>
        <row r="553">
          <cell r="E553" t="str">
            <v>A.I.U</v>
          </cell>
          <cell r="I553">
            <v>0</v>
          </cell>
          <cell r="L553">
            <v>0</v>
          </cell>
          <cell r="Z553">
            <v>0</v>
          </cell>
        </row>
        <row r="554">
          <cell r="D554" t="str">
            <v>AIUAADMON</v>
          </cell>
          <cell r="E554" t="str">
            <v>Admon</v>
          </cell>
          <cell r="F554">
            <v>0</v>
          </cell>
          <cell r="I554">
            <v>0</v>
          </cell>
          <cell r="J554">
            <v>0</v>
          </cell>
          <cell r="L554">
            <v>0</v>
          </cell>
          <cell r="Z554">
            <v>0</v>
          </cell>
        </row>
        <row r="555">
          <cell r="D555" t="str">
            <v>AIUAIMPRE</v>
          </cell>
          <cell r="E555" t="str">
            <v>Imprevistos</v>
          </cell>
          <cell r="F555">
            <v>0</v>
          </cell>
          <cell r="I555">
            <v>0</v>
          </cell>
          <cell r="J555">
            <v>0</v>
          </cell>
          <cell r="L555">
            <v>0</v>
          </cell>
          <cell r="Z555">
            <v>0</v>
          </cell>
        </row>
        <row r="556">
          <cell r="D556" t="str">
            <v>AIUAUTILI</v>
          </cell>
          <cell r="E556" t="str">
            <v>Utilidad</v>
          </cell>
          <cell r="F556">
            <v>0</v>
          </cell>
          <cell r="I556">
            <v>0</v>
          </cell>
          <cell r="J556">
            <v>0</v>
          </cell>
          <cell r="L556">
            <v>0</v>
          </cell>
          <cell r="Z556">
            <v>0</v>
          </cell>
        </row>
        <row r="557">
          <cell r="D557" t="str">
            <v>AIUAIVAUTI</v>
          </cell>
          <cell r="E557" t="str">
            <v>IVA utilidad</v>
          </cell>
          <cell r="F557">
            <v>0</v>
          </cell>
          <cell r="I557">
            <v>0</v>
          </cell>
          <cell r="J557">
            <v>0</v>
          </cell>
          <cell r="L557">
            <v>0</v>
          </cell>
          <cell r="Z557">
            <v>0</v>
          </cell>
        </row>
        <row r="559">
          <cell r="E559" t="str">
            <v>ITEM</v>
          </cell>
        </row>
        <row r="560">
          <cell r="D560" t="str">
            <v>ANITF24</v>
          </cell>
          <cell r="E560" t="str">
            <v xml:space="preserve">Instalación Tuberia Flexible  Ø 20-24" </v>
          </cell>
          <cell r="G560" t="str">
            <v>UN.</v>
          </cell>
          <cell r="H560" t="str">
            <v>Ml</v>
          </cell>
          <cell r="I560">
            <v>6428</v>
          </cell>
          <cell r="K560">
            <v>0</v>
          </cell>
          <cell r="L560">
            <v>0</v>
          </cell>
          <cell r="N560">
            <v>218</v>
          </cell>
          <cell r="O560">
            <v>5760</v>
          </cell>
          <cell r="P560">
            <v>450</v>
          </cell>
          <cell r="Q560">
            <v>0</v>
          </cell>
          <cell r="X560">
            <v>0</v>
          </cell>
          <cell r="Y560" t="str">
            <v>Ml</v>
          </cell>
          <cell r="Z560" t="e">
            <v>#N/A</v>
          </cell>
          <cell r="AA560" t="e">
            <v>#N/A</v>
          </cell>
          <cell r="AB560" t="e">
            <v>#N/A</v>
          </cell>
          <cell r="AC560" t="e">
            <v>#N/A</v>
          </cell>
        </row>
        <row r="562">
          <cell r="D562" t="str">
            <v>CODIGO</v>
          </cell>
          <cell r="E562" t="str">
            <v>DESCRIPCION</v>
          </cell>
          <cell r="F562" t="str">
            <v>UN</v>
          </cell>
          <cell r="G562" t="str">
            <v>CANT</v>
          </cell>
          <cell r="H562" t="str">
            <v>V/UNIT.</v>
          </cell>
          <cell r="I562" t="str">
            <v>V/TOTAL</v>
          </cell>
          <cell r="K562" t="str">
            <v>CANT TOTAL</v>
          </cell>
          <cell r="L562" t="str">
            <v>Vr TOTAL</v>
          </cell>
          <cell r="Y562" t="str">
            <v>CANT.</v>
          </cell>
          <cell r="Z562" t="str">
            <v>V/TOTAL</v>
          </cell>
        </row>
        <row r="563">
          <cell r="E563" t="str">
            <v>MATERIALES</v>
          </cell>
          <cell r="I563">
            <v>218</v>
          </cell>
          <cell r="L563">
            <v>0</v>
          </cell>
          <cell r="Z563" t="e">
            <v>#N/A</v>
          </cell>
        </row>
        <row r="564">
          <cell r="D564" t="str">
            <v>MA27LUBRI</v>
          </cell>
          <cell r="E564" t="str">
            <v>Lubricante</v>
          </cell>
          <cell r="F564" t="str">
            <v>lb</v>
          </cell>
          <cell r="G564">
            <v>0.02</v>
          </cell>
          <cell r="H564">
            <v>10890.543999999998</v>
          </cell>
          <cell r="I564">
            <v>218</v>
          </cell>
          <cell r="J564">
            <v>0</v>
          </cell>
          <cell r="K564">
            <v>0</v>
          </cell>
          <cell r="L564">
            <v>0</v>
          </cell>
          <cell r="Y564" t="e">
            <v>#N/A</v>
          </cell>
          <cell r="Z564" t="e">
            <v>#N/A</v>
          </cell>
        </row>
        <row r="565">
          <cell r="I565">
            <v>0</v>
          </cell>
          <cell r="J565">
            <v>0</v>
          </cell>
          <cell r="K565">
            <v>0</v>
          </cell>
          <cell r="L565">
            <v>0</v>
          </cell>
          <cell r="Y565">
            <v>0</v>
          </cell>
          <cell r="Z565">
            <v>0</v>
          </cell>
        </row>
        <row r="566">
          <cell r="I566">
            <v>0</v>
          </cell>
          <cell r="J566">
            <v>0</v>
          </cell>
          <cell r="K566">
            <v>0</v>
          </cell>
          <cell r="L566">
            <v>0</v>
          </cell>
          <cell r="Y566">
            <v>0</v>
          </cell>
          <cell r="Z566">
            <v>0</v>
          </cell>
        </row>
        <row r="568">
          <cell r="E568" t="str">
            <v>MANO DE OBRA</v>
          </cell>
          <cell r="I568">
            <v>5760</v>
          </cell>
          <cell r="L568">
            <v>0</v>
          </cell>
          <cell r="Z568" t="e">
            <v>#N/A</v>
          </cell>
        </row>
        <row r="569">
          <cell r="D569" t="str">
            <v>MOANITF24</v>
          </cell>
          <cell r="E569" t="str">
            <v>Inst. Tuberia Ø 20-24"</v>
          </cell>
          <cell r="F569" t="str">
            <v>ml</v>
          </cell>
          <cell r="G569">
            <v>1</v>
          </cell>
          <cell r="H569">
            <v>5760</v>
          </cell>
          <cell r="I569">
            <v>5760</v>
          </cell>
          <cell r="J569">
            <v>0</v>
          </cell>
          <cell r="K569">
            <v>0</v>
          </cell>
          <cell r="L569">
            <v>0</v>
          </cell>
          <cell r="Y569" t="e">
            <v>#N/A</v>
          </cell>
          <cell r="Z569" t="e">
            <v>#N/A</v>
          </cell>
        </row>
        <row r="571">
          <cell r="E571" t="str">
            <v>VARIOS</v>
          </cell>
          <cell r="I571">
            <v>450</v>
          </cell>
          <cell r="L571">
            <v>0</v>
          </cell>
          <cell r="Z571" t="e">
            <v>#N/A</v>
          </cell>
        </row>
        <row r="572">
          <cell r="D572" t="str">
            <v>TC07H400</v>
          </cell>
          <cell r="E572" t="str">
            <v>Herramienta y Varios</v>
          </cell>
          <cell r="F572" t="str">
            <v>Gb</v>
          </cell>
          <cell r="G572">
            <v>1</v>
          </cell>
          <cell r="H572">
            <v>450</v>
          </cell>
          <cell r="I572">
            <v>450</v>
          </cell>
          <cell r="J572">
            <v>0</v>
          </cell>
          <cell r="K572">
            <v>0</v>
          </cell>
          <cell r="L572">
            <v>0</v>
          </cell>
          <cell r="Y572" t="e">
            <v>#N/A</v>
          </cell>
          <cell r="Z572" t="e">
            <v>#N/A</v>
          </cell>
        </row>
        <row r="574">
          <cell r="E574" t="str">
            <v>SUBTOTAL</v>
          </cell>
          <cell r="I574">
            <v>6428</v>
          </cell>
          <cell r="L574">
            <v>0</v>
          </cell>
          <cell r="Z574" t="e">
            <v>#N/A</v>
          </cell>
        </row>
        <row r="575">
          <cell r="E575" t="str">
            <v>A.I.U</v>
          </cell>
          <cell r="I575">
            <v>0</v>
          </cell>
          <cell r="L575">
            <v>0</v>
          </cell>
          <cell r="Z575">
            <v>0</v>
          </cell>
        </row>
        <row r="576">
          <cell r="D576" t="str">
            <v>AIUAADMON</v>
          </cell>
          <cell r="E576" t="str">
            <v>Admon</v>
          </cell>
          <cell r="F576">
            <v>0</v>
          </cell>
          <cell r="I576">
            <v>0</v>
          </cell>
          <cell r="J576">
            <v>0</v>
          </cell>
          <cell r="L576">
            <v>0</v>
          </cell>
          <cell r="Z576">
            <v>0</v>
          </cell>
        </row>
        <row r="577">
          <cell r="D577" t="str">
            <v>AIUAIMPRE</v>
          </cell>
          <cell r="E577" t="str">
            <v>Imprevistos</v>
          </cell>
          <cell r="F577">
            <v>0</v>
          </cell>
          <cell r="I577">
            <v>0</v>
          </cell>
          <cell r="J577">
            <v>0</v>
          </cell>
          <cell r="L577">
            <v>0</v>
          </cell>
          <cell r="Z577">
            <v>0</v>
          </cell>
        </row>
        <row r="578">
          <cell r="D578" t="str">
            <v>AIUAUTILI</v>
          </cell>
          <cell r="E578" t="str">
            <v>Utilidad</v>
          </cell>
          <cell r="F578">
            <v>0</v>
          </cell>
          <cell r="I578">
            <v>0</v>
          </cell>
          <cell r="J578">
            <v>0</v>
          </cell>
          <cell r="L578">
            <v>0</v>
          </cell>
          <cell r="Z578">
            <v>0</v>
          </cell>
        </row>
        <row r="579">
          <cell r="D579" t="str">
            <v>AIUAIVAUTI</v>
          </cell>
          <cell r="E579" t="str">
            <v>IVA utilidad</v>
          </cell>
          <cell r="F579">
            <v>0</v>
          </cell>
          <cell r="I579">
            <v>0</v>
          </cell>
          <cell r="J579">
            <v>0</v>
          </cell>
          <cell r="L579">
            <v>0</v>
          </cell>
          <cell r="Z579">
            <v>0</v>
          </cell>
        </row>
        <row r="581">
          <cell r="E581" t="str">
            <v>ITEM</v>
          </cell>
        </row>
        <row r="582">
          <cell r="D582" t="str">
            <v>ANSCRC130</v>
          </cell>
          <cell r="E582" t="str">
            <v>Suministro Tuberia Concreto TCR CL-1 30"</v>
          </cell>
          <cell r="G582" t="str">
            <v>UN.</v>
          </cell>
          <cell r="H582" t="str">
            <v>Ml</v>
          </cell>
          <cell r="I582">
            <v>168472</v>
          </cell>
          <cell r="K582">
            <v>105.3</v>
          </cell>
          <cell r="L582">
            <v>17740101.599999998</v>
          </cell>
          <cell r="N582">
            <v>160520</v>
          </cell>
          <cell r="O582">
            <v>0</v>
          </cell>
          <cell r="P582">
            <v>7952</v>
          </cell>
          <cell r="Q582">
            <v>0</v>
          </cell>
          <cell r="X582">
            <v>17740101.599999998</v>
          </cell>
          <cell r="Y582" t="str">
            <v>Ml</v>
          </cell>
          <cell r="Z582" t="e">
            <v>#N/A</v>
          </cell>
          <cell r="AA582" t="e">
            <v>#N/A</v>
          </cell>
          <cell r="AB582">
            <v>0</v>
          </cell>
          <cell r="AC582" t="e">
            <v>#N/A</v>
          </cell>
        </row>
        <row r="584">
          <cell r="D584" t="str">
            <v>CODIGO</v>
          </cell>
          <cell r="E584" t="str">
            <v>DESCRIPCION</v>
          </cell>
          <cell r="F584" t="str">
            <v>UN</v>
          </cell>
          <cell r="G584" t="str">
            <v>CANT</v>
          </cell>
          <cell r="H584" t="str">
            <v>V/UNIT.</v>
          </cell>
          <cell r="I584" t="str">
            <v>V/TOTAL</v>
          </cell>
          <cell r="K584" t="str">
            <v>CANT TOTAL</v>
          </cell>
          <cell r="L584" t="str">
            <v>Vr TOTAL</v>
          </cell>
          <cell r="Y584" t="str">
            <v>CANT.</v>
          </cell>
          <cell r="Z584" t="str">
            <v>V/TOTAL</v>
          </cell>
        </row>
        <row r="585">
          <cell r="E585" t="str">
            <v>MATERIALES</v>
          </cell>
          <cell r="I585">
            <v>160520</v>
          </cell>
          <cell r="L585">
            <v>16902756</v>
          </cell>
          <cell r="Z585" t="e">
            <v>#N/A</v>
          </cell>
        </row>
        <row r="586">
          <cell r="D586" t="str">
            <v>MA46TCRC130</v>
          </cell>
          <cell r="E586" t="str">
            <v>Tuberia concreto TCR CL-I 30"</v>
          </cell>
          <cell r="F586" t="str">
            <v>ml</v>
          </cell>
          <cell r="G586">
            <v>1</v>
          </cell>
          <cell r="H586">
            <v>160520</v>
          </cell>
          <cell r="I586">
            <v>160520</v>
          </cell>
          <cell r="J586">
            <v>0</v>
          </cell>
          <cell r="K586">
            <v>105.3</v>
          </cell>
          <cell r="L586">
            <v>16902756</v>
          </cell>
          <cell r="Y586" t="e">
            <v>#N/A</v>
          </cell>
          <cell r="Z586" t="e">
            <v>#N/A</v>
          </cell>
        </row>
        <row r="589">
          <cell r="E589" t="str">
            <v>MANO DE OBRA</v>
          </cell>
          <cell r="I589">
            <v>0</v>
          </cell>
          <cell r="L589">
            <v>0</v>
          </cell>
          <cell r="Z589">
            <v>0</v>
          </cell>
        </row>
        <row r="592">
          <cell r="E592" t="str">
            <v>VARIOS</v>
          </cell>
          <cell r="I592">
            <v>7952</v>
          </cell>
          <cell r="L592">
            <v>837345.6</v>
          </cell>
          <cell r="Z592" t="e">
            <v>#N/A</v>
          </cell>
        </row>
        <row r="593">
          <cell r="D593" t="str">
            <v>TC60TT</v>
          </cell>
          <cell r="E593" t="str">
            <v>Transporte Tuberia</v>
          </cell>
          <cell r="F593" t="str">
            <v>Kg</v>
          </cell>
          <cell r="G593">
            <v>568</v>
          </cell>
          <cell r="H593">
            <v>14</v>
          </cell>
          <cell r="I593">
            <v>7952</v>
          </cell>
          <cell r="J593">
            <v>0</v>
          </cell>
          <cell r="K593">
            <v>59810.400000000001</v>
          </cell>
          <cell r="L593">
            <v>837345.6</v>
          </cell>
          <cell r="Y593" t="e">
            <v>#N/A</v>
          </cell>
          <cell r="Z593" t="e">
            <v>#N/A</v>
          </cell>
        </row>
        <row r="594">
          <cell r="E594" t="str">
            <v>SUBTOTAL</v>
          </cell>
          <cell r="I594">
            <v>168472</v>
          </cell>
          <cell r="L594">
            <v>17740101.599999998</v>
          </cell>
          <cell r="Z594" t="e">
            <v>#N/A</v>
          </cell>
        </row>
        <row r="595">
          <cell r="E595" t="str">
            <v>A.I.U</v>
          </cell>
          <cell r="I595">
            <v>0</v>
          </cell>
          <cell r="L595">
            <v>0</v>
          </cell>
          <cell r="Z595">
            <v>0</v>
          </cell>
        </row>
        <row r="596">
          <cell r="D596" t="str">
            <v>AIUAADMON</v>
          </cell>
          <cell r="E596" t="str">
            <v>Admon</v>
          </cell>
          <cell r="F596">
            <v>0</v>
          </cell>
          <cell r="I596">
            <v>0</v>
          </cell>
          <cell r="J596">
            <v>0</v>
          </cell>
          <cell r="L596">
            <v>0</v>
          </cell>
          <cell r="Z596">
            <v>0</v>
          </cell>
        </row>
        <row r="597">
          <cell r="D597" t="str">
            <v>AIUAIMPRE</v>
          </cell>
          <cell r="E597" t="str">
            <v>Imprevistos</v>
          </cell>
          <cell r="F597">
            <v>0</v>
          </cell>
          <cell r="I597">
            <v>0</v>
          </cell>
          <cell r="J597">
            <v>0</v>
          </cell>
          <cell r="L597">
            <v>0</v>
          </cell>
          <cell r="Z597">
            <v>0</v>
          </cell>
        </row>
        <row r="598">
          <cell r="D598" t="str">
            <v>AIUAUTILI</v>
          </cell>
          <cell r="E598" t="str">
            <v>Utilidad</v>
          </cell>
          <cell r="F598">
            <v>0</v>
          </cell>
          <cell r="I598">
            <v>0</v>
          </cell>
          <cell r="J598">
            <v>0</v>
          </cell>
          <cell r="L598">
            <v>0</v>
          </cell>
          <cell r="Z598">
            <v>0</v>
          </cell>
        </row>
        <row r="599">
          <cell r="D599" t="str">
            <v>AIUAIVAUTI</v>
          </cell>
          <cell r="E599" t="str">
            <v>IVA utilidad</v>
          </cell>
          <cell r="F599">
            <v>0</v>
          </cell>
          <cell r="I599">
            <v>0</v>
          </cell>
          <cell r="J599">
            <v>0</v>
          </cell>
          <cell r="L599">
            <v>0</v>
          </cell>
          <cell r="Z599">
            <v>0</v>
          </cell>
        </row>
        <row r="601">
          <cell r="E601" t="str">
            <v>ITEM</v>
          </cell>
        </row>
        <row r="602">
          <cell r="D602" t="str">
            <v>ANSCRC136</v>
          </cell>
          <cell r="E602" t="str">
            <v>Suministro Tuberia Concreto TCR CL-1 36"</v>
          </cell>
          <cell r="G602" t="str">
            <v>UN.</v>
          </cell>
          <cell r="H602" t="str">
            <v>Ml</v>
          </cell>
          <cell r="I602">
            <v>218113</v>
          </cell>
          <cell r="K602">
            <v>0</v>
          </cell>
          <cell r="L602">
            <v>0</v>
          </cell>
          <cell r="N602">
            <v>205905</v>
          </cell>
          <cell r="O602">
            <v>0</v>
          </cell>
          <cell r="P602">
            <v>12208</v>
          </cell>
          <cell r="Q602">
            <v>0</v>
          </cell>
          <cell r="X602">
            <v>0</v>
          </cell>
          <cell r="Y602" t="str">
            <v>Ml</v>
          </cell>
          <cell r="Z602" t="e">
            <v>#N/A</v>
          </cell>
          <cell r="AA602" t="e">
            <v>#N/A</v>
          </cell>
          <cell r="AB602">
            <v>0</v>
          </cell>
          <cell r="AC602" t="e">
            <v>#N/A</v>
          </cell>
        </row>
        <row r="604">
          <cell r="D604" t="str">
            <v>CODIGO</v>
          </cell>
          <cell r="E604" t="str">
            <v>DESCRIPCION</v>
          </cell>
          <cell r="F604" t="str">
            <v>UN</v>
          </cell>
          <cell r="G604" t="str">
            <v>CANT</v>
          </cell>
          <cell r="H604" t="str">
            <v>V/UNIT.</v>
          </cell>
          <cell r="I604" t="str">
            <v>V/TOTAL</v>
          </cell>
          <cell r="K604" t="str">
            <v>CANT TOTAL</v>
          </cell>
          <cell r="L604" t="str">
            <v>Vr TOTAL</v>
          </cell>
          <cell r="Y604" t="str">
            <v>CANT.</v>
          </cell>
          <cell r="Z604" t="str">
            <v>V/TOTAL</v>
          </cell>
        </row>
        <row r="605">
          <cell r="E605" t="str">
            <v>MATERIALES</v>
          </cell>
          <cell r="I605">
            <v>205905</v>
          </cell>
          <cell r="L605">
            <v>0</v>
          </cell>
          <cell r="Z605" t="e">
            <v>#N/A</v>
          </cell>
        </row>
        <row r="606">
          <cell r="D606" t="str">
            <v>MA46TCRC136</v>
          </cell>
          <cell r="E606" t="str">
            <v>Tuberia concreto TCR CL-I 36"</v>
          </cell>
          <cell r="F606" t="str">
            <v>ml</v>
          </cell>
          <cell r="G606">
            <v>1</v>
          </cell>
          <cell r="H606">
            <v>205904.64000000001</v>
          </cell>
          <cell r="I606">
            <v>205905</v>
          </cell>
          <cell r="J606">
            <v>0</v>
          </cell>
          <cell r="K606">
            <v>0</v>
          </cell>
          <cell r="L606">
            <v>0</v>
          </cell>
          <cell r="Y606" t="e">
            <v>#N/A</v>
          </cell>
          <cell r="Z606" t="e">
            <v>#N/A</v>
          </cell>
        </row>
        <row r="609">
          <cell r="E609" t="str">
            <v>MANO DE OBRA</v>
          </cell>
          <cell r="I609">
            <v>0</v>
          </cell>
          <cell r="L609">
            <v>0</v>
          </cell>
          <cell r="Z609">
            <v>0</v>
          </cell>
        </row>
        <row r="612">
          <cell r="E612" t="str">
            <v>VARIOS</v>
          </cell>
          <cell r="I612">
            <v>12208</v>
          </cell>
          <cell r="L612">
            <v>0</v>
          </cell>
          <cell r="Z612" t="e">
            <v>#N/A</v>
          </cell>
        </row>
        <row r="613">
          <cell r="D613" t="str">
            <v>TC60TT</v>
          </cell>
          <cell r="E613" t="str">
            <v>Transporte Tuberia</v>
          </cell>
          <cell r="F613" t="str">
            <v>Kg</v>
          </cell>
          <cell r="G613">
            <v>872</v>
          </cell>
          <cell r="H613">
            <v>14</v>
          </cell>
          <cell r="I613">
            <v>12208</v>
          </cell>
          <cell r="J613">
            <v>0</v>
          </cell>
          <cell r="K613">
            <v>0</v>
          </cell>
          <cell r="L613">
            <v>0</v>
          </cell>
          <cell r="Y613" t="e">
            <v>#N/A</v>
          </cell>
          <cell r="Z613" t="e">
            <v>#N/A</v>
          </cell>
        </row>
        <row r="614">
          <cell r="E614" t="str">
            <v>SUBTOTAL</v>
          </cell>
          <cell r="I614">
            <v>218113</v>
          </cell>
          <cell r="L614">
            <v>0</v>
          </cell>
          <cell r="Z614" t="e">
            <v>#N/A</v>
          </cell>
        </row>
        <row r="615">
          <cell r="E615" t="str">
            <v>A.I.U</v>
          </cell>
          <cell r="I615">
            <v>0</v>
          </cell>
          <cell r="L615">
            <v>0</v>
          </cell>
          <cell r="Z615">
            <v>0</v>
          </cell>
        </row>
        <row r="616">
          <cell r="D616" t="str">
            <v>AIUAADMON</v>
          </cell>
          <cell r="E616" t="str">
            <v>Admon</v>
          </cell>
          <cell r="F616">
            <v>0</v>
          </cell>
          <cell r="I616">
            <v>0</v>
          </cell>
          <cell r="J616">
            <v>0</v>
          </cell>
          <cell r="L616">
            <v>0</v>
          </cell>
          <cell r="Z616">
            <v>0</v>
          </cell>
        </row>
        <row r="617">
          <cell r="D617" t="str">
            <v>AIUAIMPRE</v>
          </cell>
          <cell r="E617" t="str">
            <v>Imprevistos</v>
          </cell>
          <cell r="F617">
            <v>0</v>
          </cell>
          <cell r="I617">
            <v>0</v>
          </cell>
          <cell r="J617">
            <v>0</v>
          </cell>
          <cell r="L617">
            <v>0</v>
          </cell>
          <cell r="Z617">
            <v>0</v>
          </cell>
        </row>
        <row r="618">
          <cell r="D618" t="str">
            <v>AIUAUTILI</v>
          </cell>
          <cell r="E618" t="str">
            <v>Utilidad</v>
          </cell>
          <cell r="F618">
            <v>0</v>
          </cell>
          <cell r="I618">
            <v>0</v>
          </cell>
          <cell r="J618">
            <v>0</v>
          </cell>
          <cell r="L618">
            <v>0</v>
          </cell>
          <cell r="Z618">
            <v>0</v>
          </cell>
        </row>
        <row r="619">
          <cell r="D619" t="str">
            <v>AIUAIVAUTI</v>
          </cell>
          <cell r="E619" t="str">
            <v>IVA utilidad</v>
          </cell>
          <cell r="F619">
            <v>0</v>
          </cell>
          <cell r="I619">
            <v>0</v>
          </cell>
          <cell r="J619">
            <v>0</v>
          </cell>
          <cell r="L619">
            <v>0</v>
          </cell>
          <cell r="Z619">
            <v>0</v>
          </cell>
        </row>
        <row r="621">
          <cell r="E621" t="str">
            <v>ITEM</v>
          </cell>
        </row>
        <row r="622">
          <cell r="D622" t="str">
            <v>ANSCRC156</v>
          </cell>
          <cell r="E622" t="str">
            <v>Suministro Tuberia Concreto TCR CL-1 Ø 1,40 m</v>
          </cell>
          <cell r="G622" t="str">
            <v>UN.</v>
          </cell>
          <cell r="H622" t="str">
            <v>Ml</v>
          </cell>
          <cell r="I622">
            <v>444059</v>
          </cell>
          <cell r="K622">
            <v>6</v>
          </cell>
          <cell r="L622">
            <v>2664354</v>
          </cell>
          <cell r="N622">
            <v>420987</v>
          </cell>
          <cell r="O622">
            <v>0</v>
          </cell>
          <cell r="P622">
            <v>23072</v>
          </cell>
          <cell r="Q622">
            <v>0</v>
          </cell>
          <cell r="X622">
            <v>2664354</v>
          </cell>
          <cell r="Y622" t="str">
            <v>Ml</v>
          </cell>
          <cell r="Z622" t="e">
            <v>#N/A</v>
          </cell>
          <cell r="AA622" t="e">
            <v>#N/A</v>
          </cell>
          <cell r="AB622">
            <v>0</v>
          </cell>
          <cell r="AC622" t="e">
            <v>#N/A</v>
          </cell>
        </row>
        <row r="624">
          <cell r="D624" t="str">
            <v>CODIGO</v>
          </cell>
          <cell r="E624" t="str">
            <v>DESCRIPCION</v>
          </cell>
          <cell r="F624" t="str">
            <v>UN</v>
          </cell>
          <cell r="G624" t="str">
            <v>CANT</v>
          </cell>
          <cell r="H624" t="str">
            <v>V/UNIT.</v>
          </cell>
          <cell r="I624" t="str">
            <v>V/TOTAL</v>
          </cell>
          <cell r="K624" t="str">
            <v>CANT TOTAL</v>
          </cell>
          <cell r="L624" t="str">
            <v>Vr TOTAL</v>
          </cell>
          <cell r="Y624" t="str">
            <v>CANT.</v>
          </cell>
          <cell r="Z624" t="str">
            <v>V/TOTAL</v>
          </cell>
        </row>
        <row r="625">
          <cell r="E625" t="str">
            <v>MATERIALES</v>
          </cell>
          <cell r="I625">
            <v>420987</v>
          </cell>
          <cell r="L625">
            <v>2525922</v>
          </cell>
          <cell r="Z625" t="e">
            <v>#N/A</v>
          </cell>
        </row>
        <row r="626">
          <cell r="D626" t="str">
            <v>MA46TCRC156</v>
          </cell>
          <cell r="E626" t="str">
            <v>Tuberia concreto TCR CL-I 1,40 m</v>
          </cell>
          <cell r="F626" t="str">
            <v>ml</v>
          </cell>
          <cell r="G626">
            <v>1</v>
          </cell>
          <cell r="H626">
            <v>420987.2</v>
          </cell>
          <cell r="I626">
            <v>420987</v>
          </cell>
          <cell r="J626">
            <v>0</v>
          </cell>
          <cell r="K626">
            <v>6</v>
          </cell>
          <cell r="L626">
            <v>2525923.2000000002</v>
          </cell>
          <cell r="Y626" t="e">
            <v>#N/A</v>
          </cell>
          <cell r="Z626" t="e">
            <v>#N/A</v>
          </cell>
        </row>
        <row r="629">
          <cell r="E629" t="str">
            <v>MANO DE OBRA</v>
          </cell>
          <cell r="I629">
            <v>0</v>
          </cell>
          <cell r="L629">
            <v>0</v>
          </cell>
          <cell r="Z629">
            <v>0</v>
          </cell>
        </row>
        <row r="632">
          <cell r="E632" t="str">
            <v>VARIOS</v>
          </cell>
          <cell r="I632">
            <v>23072</v>
          </cell>
          <cell r="L632">
            <v>138432</v>
          </cell>
          <cell r="Z632" t="e">
            <v>#N/A</v>
          </cell>
        </row>
        <row r="633">
          <cell r="D633" t="str">
            <v>TC60TT</v>
          </cell>
          <cell r="E633" t="str">
            <v>Transporte Tuberia</v>
          </cell>
          <cell r="F633" t="str">
            <v>Kg</v>
          </cell>
          <cell r="G633">
            <v>1648</v>
          </cell>
          <cell r="H633">
            <v>14</v>
          </cell>
          <cell r="I633">
            <v>23072</v>
          </cell>
          <cell r="J633">
            <v>0</v>
          </cell>
          <cell r="K633">
            <v>9888</v>
          </cell>
          <cell r="L633">
            <v>138432</v>
          </cell>
          <cell r="Y633" t="e">
            <v>#N/A</v>
          </cell>
          <cell r="Z633" t="e">
            <v>#N/A</v>
          </cell>
        </row>
        <row r="634">
          <cell r="E634" t="str">
            <v>SUBTOTAL</v>
          </cell>
          <cell r="I634">
            <v>444059</v>
          </cell>
          <cell r="L634">
            <v>2664354</v>
          </cell>
          <cell r="Z634" t="e">
            <v>#N/A</v>
          </cell>
        </row>
        <row r="635">
          <cell r="E635" t="str">
            <v>A.I.U</v>
          </cell>
          <cell r="I635">
            <v>0</v>
          </cell>
          <cell r="L635">
            <v>0</v>
          </cell>
          <cell r="Z635">
            <v>0</v>
          </cell>
        </row>
        <row r="636">
          <cell r="D636" t="str">
            <v>AIUAADMON</v>
          </cell>
          <cell r="E636" t="str">
            <v>Admon</v>
          </cell>
          <cell r="F636">
            <v>0</v>
          </cell>
          <cell r="I636">
            <v>0</v>
          </cell>
          <cell r="J636">
            <v>0</v>
          </cell>
          <cell r="L636">
            <v>0</v>
          </cell>
          <cell r="Z636">
            <v>0</v>
          </cell>
        </row>
        <row r="637">
          <cell r="D637" t="str">
            <v>AIUAIMPRE</v>
          </cell>
          <cell r="E637" t="str">
            <v>Imprevistos</v>
          </cell>
          <cell r="F637">
            <v>0</v>
          </cell>
          <cell r="I637">
            <v>0</v>
          </cell>
          <cell r="J637">
            <v>0</v>
          </cell>
          <cell r="L637">
            <v>0</v>
          </cell>
          <cell r="Z637">
            <v>0</v>
          </cell>
        </row>
        <row r="638">
          <cell r="D638" t="str">
            <v>AIUAUTILI</v>
          </cell>
          <cell r="E638" t="str">
            <v>Utilidad</v>
          </cell>
          <cell r="F638">
            <v>0</v>
          </cell>
          <cell r="I638">
            <v>0</v>
          </cell>
          <cell r="J638">
            <v>0</v>
          </cell>
          <cell r="L638">
            <v>0</v>
          </cell>
          <cell r="Z638">
            <v>0</v>
          </cell>
        </row>
        <row r="639">
          <cell r="D639" t="str">
            <v>AIUAIVAUTI</v>
          </cell>
          <cell r="E639" t="str">
            <v>IVA utilidad</v>
          </cell>
          <cell r="F639">
            <v>0</v>
          </cell>
          <cell r="I639">
            <v>0</v>
          </cell>
          <cell r="J639">
            <v>0</v>
          </cell>
          <cell r="L639">
            <v>0</v>
          </cell>
          <cell r="Z639">
            <v>0</v>
          </cell>
        </row>
        <row r="641">
          <cell r="E641" t="str">
            <v>ITEM</v>
          </cell>
        </row>
        <row r="642">
          <cell r="D642" t="str">
            <v>ANSCRC180</v>
          </cell>
          <cell r="E642" t="str">
            <v>Suministro Tuberia Concreto TCR CL-1  Ø 2,00 m</v>
          </cell>
          <cell r="G642" t="str">
            <v>UN.</v>
          </cell>
          <cell r="H642" t="str">
            <v>Ml</v>
          </cell>
          <cell r="I642">
            <v>844768</v>
          </cell>
          <cell r="K642">
            <v>59</v>
          </cell>
          <cell r="L642">
            <v>49841312</v>
          </cell>
          <cell r="N642">
            <v>844768</v>
          </cell>
          <cell r="O642">
            <v>0</v>
          </cell>
          <cell r="P642">
            <v>0</v>
          </cell>
          <cell r="Q642">
            <v>0</v>
          </cell>
          <cell r="X642">
            <v>49841312</v>
          </cell>
          <cell r="Y642" t="str">
            <v>Ml</v>
          </cell>
          <cell r="Z642" t="e">
            <v>#N/A</v>
          </cell>
          <cell r="AA642" t="e">
            <v>#N/A</v>
          </cell>
          <cell r="AB642">
            <v>0</v>
          </cell>
          <cell r="AC642">
            <v>0</v>
          </cell>
        </row>
        <row r="644">
          <cell r="D644" t="str">
            <v>CODIGO</v>
          </cell>
          <cell r="E644" t="str">
            <v>DESCRIPCION</v>
          </cell>
          <cell r="F644" t="str">
            <v>UN</v>
          </cell>
          <cell r="G644" t="str">
            <v>CANT</v>
          </cell>
          <cell r="H644" t="str">
            <v>V/UNIT.</v>
          </cell>
          <cell r="I644" t="str">
            <v>V/TOTAL</v>
          </cell>
          <cell r="K644" t="str">
            <v>CANT TOTAL</v>
          </cell>
          <cell r="L644" t="str">
            <v>Vr TOTAL</v>
          </cell>
          <cell r="Y644" t="str">
            <v>CANT.</v>
          </cell>
          <cell r="Z644" t="str">
            <v>V/TOTAL</v>
          </cell>
        </row>
        <row r="645">
          <cell r="E645" t="str">
            <v>MATERIALES</v>
          </cell>
          <cell r="I645">
            <v>844768</v>
          </cell>
          <cell r="L645">
            <v>49841312</v>
          </cell>
          <cell r="Z645" t="e">
            <v>#N/A</v>
          </cell>
        </row>
        <row r="646">
          <cell r="D646" t="str">
            <v>MA46TCRC180</v>
          </cell>
          <cell r="E646" t="str">
            <v>Tuberia concreto TCR CL-I 2,00 m</v>
          </cell>
          <cell r="F646" t="str">
            <v>ml</v>
          </cell>
          <cell r="G646">
            <v>1</v>
          </cell>
          <cell r="H646">
            <v>844767.68</v>
          </cell>
          <cell r="I646">
            <v>844768</v>
          </cell>
          <cell r="J646">
            <v>0</v>
          </cell>
          <cell r="K646">
            <v>59</v>
          </cell>
          <cell r="L646">
            <v>49841293.120000005</v>
          </cell>
          <cell r="Y646" t="e">
            <v>#N/A</v>
          </cell>
          <cell r="Z646" t="e">
            <v>#N/A</v>
          </cell>
        </row>
        <row r="649">
          <cell r="E649" t="str">
            <v>MANO DE OBRA</v>
          </cell>
          <cell r="I649">
            <v>0</v>
          </cell>
          <cell r="L649">
            <v>0</v>
          </cell>
          <cell r="Z649">
            <v>0</v>
          </cell>
        </row>
        <row r="652">
          <cell r="E652" t="str">
            <v>VARIOS</v>
          </cell>
          <cell r="I652">
            <v>0</v>
          </cell>
          <cell r="L652">
            <v>0</v>
          </cell>
          <cell r="Z652">
            <v>0</v>
          </cell>
        </row>
        <row r="654">
          <cell r="E654" t="str">
            <v>SUBTOTAL</v>
          </cell>
          <cell r="I654">
            <v>844768</v>
          </cell>
          <cell r="L654">
            <v>49841312</v>
          </cell>
          <cell r="Z654" t="e">
            <v>#N/A</v>
          </cell>
        </row>
        <row r="655">
          <cell r="E655" t="str">
            <v>A.I.U</v>
          </cell>
          <cell r="I655">
            <v>0</v>
          </cell>
          <cell r="L655">
            <v>0</v>
          </cell>
          <cell r="Z655">
            <v>0</v>
          </cell>
        </row>
        <row r="656">
          <cell r="D656" t="str">
            <v>AIUAADMON</v>
          </cell>
          <cell r="E656" t="str">
            <v>Admon</v>
          </cell>
          <cell r="F656">
            <v>0</v>
          </cell>
          <cell r="I656">
            <v>0</v>
          </cell>
          <cell r="J656">
            <v>0</v>
          </cell>
          <cell r="L656">
            <v>0</v>
          </cell>
          <cell r="Z656">
            <v>0</v>
          </cell>
        </row>
        <row r="657">
          <cell r="D657" t="str">
            <v>AIUAIMPRE</v>
          </cell>
          <cell r="E657" t="str">
            <v>Imprevistos</v>
          </cell>
          <cell r="F657">
            <v>0</v>
          </cell>
          <cell r="I657">
            <v>0</v>
          </cell>
          <cell r="J657">
            <v>0</v>
          </cell>
          <cell r="L657">
            <v>0</v>
          </cell>
          <cell r="Z657">
            <v>0</v>
          </cell>
        </row>
        <row r="658">
          <cell r="D658" t="str">
            <v>AIUAUTILI</v>
          </cell>
          <cell r="E658" t="str">
            <v>Utilidad</v>
          </cell>
          <cell r="F658">
            <v>0</v>
          </cell>
          <cell r="I658">
            <v>0</v>
          </cell>
          <cell r="J658">
            <v>0</v>
          </cell>
          <cell r="L658">
            <v>0</v>
          </cell>
          <cell r="Z658">
            <v>0</v>
          </cell>
        </row>
        <row r="659">
          <cell r="D659" t="str">
            <v>AIUAIVAUTI</v>
          </cell>
          <cell r="E659" t="str">
            <v>IVA utilidad</v>
          </cell>
          <cell r="F659">
            <v>0</v>
          </cell>
          <cell r="I659">
            <v>0</v>
          </cell>
          <cell r="J659">
            <v>0</v>
          </cell>
          <cell r="L659">
            <v>0</v>
          </cell>
          <cell r="Z659">
            <v>0</v>
          </cell>
        </row>
        <row r="661">
          <cell r="D661" t="str">
            <v>ANSCRC236</v>
          </cell>
          <cell r="E661" t="str">
            <v>Suministro Tuberia Concreto TCR CL-2  Ø 36"</v>
          </cell>
          <cell r="G661" t="str">
            <v>UN.</v>
          </cell>
          <cell r="H661" t="str">
            <v>Ml</v>
          </cell>
          <cell r="I661">
            <v>209557</v>
          </cell>
          <cell r="K661">
            <v>136.53</v>
          </cell>
          <cell r="L661">
            <v>28610817.210000001</v>
          </cell>
          <cell r="N661">
            <v>209557</v>
          </cell>
          <cell r="O661">
            <v>0</v>
          </cell>
          <cell r="P661">
            <v>0</v>
          </cell>
          <cell r="Q661">
            <v>0</v>
          </cell>
          <cell r="X661">
            <v>28610817.210000001</v>
          </cell>
          <cell r="Y661" t="str">
            <v>Ml</v>
          </cell>
          <cell r="Z661" t="e">
            <v>#N/A</v>
          </cell>
          <cell r="AA661" t="e">
            <v>#N/A</v>
          </cell>
          <cell r="AB661">
            <v>0</v>
          </cell>
          <cell r="AC661">
            <v>0</v>
          </cell>
        </row>
        <row r="663">
          <cell r="D663" t="str">
            <v>CODIGO</v>
          </cell>
          <cell r="E663" t="str">
            <v>DESCRIPCION</v>
          </cell>
          <cell r="F663" t="str">
            <v>UN</v>
          </cell>
          <cell r="G663" t="str">
            <v>CANT</v>
          </cell>
          <cell r="H663" t="str">
            <v>V/UNIT.</v>
          </cell>
          <cell r="I663" t="str">
            <v>V/TOTAL</v>
          </cell>
          <cell r="K663" t="str">
            <v>CANT TOTAL</v>
          </cell>
          <cell r="L663" t="str">
            <v>Vr TOTAL</v>
          </cell>
          <cell r="Y663" t="str">
            <v>CANT.</v>
          </cell>
          <cell r="Z663" t="str">
            <v>V/TOTAL</v>
          </cell>
        </row>
        <row r="664">
          <cell r="E664" t="str">
            <v>MATERIALES</v>
          </cell>
          <cell r="I664">
            <v>209557</v>
          </cell>
          <cell r="L664">
            <v>28610817.210000001</v>
          </cell>
          <cell r="Z664" t="e">
            <v>#N/A</v>
          </cell>
        </row>
        <row r="665">
          <cell r="D665" t="str">
            <v>MA46TCRC236</v>
          </cell>
          <cell r="E665" t="str">
            <v>Tuberia concreto TCR CL-I 36"</v>
          </cell>
          <cell r="F665" t="str">
            <v>ml</v>
          </cell>
          <cell r="G665">
            <v>1</v>
          </cell>
          <cell r="H665">
            <v>209557.25</v>
          </cell>
          <cell r="I665">
            <v>209557</v>
          </cell>
          <cell r="J665">
            <v>0</v>
          </cell>
          <cell r="K665">
            <v>136.53</v>
          </cell>
          <cell r="L665">
            <v>28610851.342500001</v>
          </cell>
          <cell r="Y665" t="e">
            <v>#N/A</v>
          </cell>
          <cell r="Z665" t="e">
            <v>#N/A</v>
          </cell>
        </row>
        <row r="668">
          <cell r="E668" t="str">
            <v>MANO DE OBRA</v>
          </cell>
          <cell r="I668">
            <v>0</v>
          </cell>
          <cell r="L668">
            <v>0</v>
          </cell>
          <cell r="Z668">
            <v>0</v>
          </cell>
        </row>
        <row r="671">
          <cell r="E671" t="str">
            <v>VARIOS</v>
          </cell>
          <cell r="I671">
            <v>0</v>
          </cell>
          <cell r="L671">
            <v>0</v>
          </cell>
          <cell r="Z671">
            <v>0</v>
          </cell>
        </row>
        <row r="673">
          <cell r="E673" t="str">
            <v>SUBTOTAL</v>
          </cell>
          <cell r="I673">
            <v>209557</v>
          </cell>
          <cell r="L673">
            <v>28610817.210000001</v>
          </cell>
          <cell r="Z673" t="e">
            <v>#N/A</v>
          </cell>
        </row>
        <row r="674">
          <cell r="E674" t="str">
            <v>A.I.U</v>
          </cell>
          <cell r="I674">
            <v>0</v>
          </cell>
          <cell r="L674">
            <v>0</v>
          </cell>
          <cell r="Z674">
            <v>0</v>
          </cell>
        </row>
        <row r="675">
          <cell r="D675" t="str">
            <v>AIUAADMON</v>
          </cell>
          <cell r="E675" t="str">
            <v>Admon</v>
          </cell>
          <cell r="F675">
            <v>0</v>
          </cell>
          <cell r="I675">
            <v>0</v>
          </cell>
          <cell r="J675">
            <v>0</v>
          </cell>
          <cell r="L675">
            <v>0</v>
          </cell>
          <cell r="Z675">
            <v>0</v>
          </cell>
        </row>
        <row r="676">
          <cell r="D676" t="str">
            <v>AIUAIMPRE</v>
          </cell>
          <cell r="E676" t="str">
            <v>Imprevistos</v>
          </cell>
          <cell r="F676">
            <v>0</v>
          </cell>
          <cell r="I676">
            <v>0</v>
          </cell>
          <cell r="J676">
            <v>0</v>
          </cell>
          <cell r="L676">
            <v>0</v>
          </cell>
          <cell r="Z676">
            <v>0</v>
          </cell>
        </row>
        <row r="677">
          <cell r="D677" t="str">
            <v>AIUAUTILI</v>
          </cell>
          <cell r="E677" t="str">
            <v>Utilidad</v>
          </cell>
          <cell r="F677">
            <v>0</v>
          </cell>
          <cell r="I677">
            <v>0</v>
          </cell>
          <cell r="J677">
            <v>0</v>
          </cell>
          <cell r="L677">
            <v>0</v>
          </cell>
          <cell r="Z677">
            <v>0</v>
          </cell>
        </row>
        <row r="678">
          <cell r="D678" t="str">
            <v>AIUAIVAUTI</v>
          </cell>
          <cell r="E678" t="str">
            <v>IVA utilidad</v>
          </cell>
          <cell r="F678">
            <v>0</v>
          </cell>
          <cell r="I678">
            <v>0</v>
          </cell>
          <cell r="J678">
            <v>0</v>
          </cell>
          <cell r="L678">
            <v>0</v>
          </cell>
          <cell r="Z678">
            <v>0</v>
          </cell>
        </row>
        <row r="680">
          <cell r="D680" t="str">
            <v>ANSCRC256</v>
          </cell>
          <cell r="E680" t="str">
            <v>Suministro Tuberia Concreto TCR CL-2  Ø 1,40 m</v>
          </cell>
          <cell r="G680" t="str">
            <v>UN.</v>
          </cell>
          <cell r="H680" t="str">
            <v>Ml</v>
          </cell>
          <cell r="I680">
            <v>427372</v>
          </cell>
          <cell r="K680">
            <v>114</v>
          </cell>
          <cell r="L680">
            <v>48720408</v>
          </cell>
          <cell r="N680">
            <v>427372</v>
          </cell>
          <cell r="O680">
            <v>0</v>
          </cell>
          <cell r="P680">
            <v>0</v>
          </cell>
          <cell r="Q680">
            <v>0</v>
          </cell>
          <cell r="X680">
            <v>48720408</v>
          </cell>
          <cell r="Y680" t="str">
            <v>Ml</v>
          </cell>
          <cell r="Z680" t="e">
            <v>#N/A</v>
          </cell>
          <cell r="AA680" t="e">
            <v>#N/A</v>
          </cell>
          <cell r="AB680">
            <v>0</v>
          </cell>
          <cell r="AC680">
            <v>0</v>
          </cell>
        </row>
        <row r="682">
          <cell r="D682" t="str">
            <v>CODIGO</v>
          </cell>
          <cell r="E682" t="str">
            <v>DESCRIPCION</v>
          </cell>
          <cell r="F682" t="str">
            <v>UN</v>
          </cell>
          <cell r="G682" t="str">
            <v>CANT</v>
          </cell>
          <cell r="H682" t="str">
            <v>V/UNIT.</v>
          </cell>
          <cell r="I682" t="str">
            <v>V/TOTAL</v>
          </cell>
          <cell r="K682" t="str">
            <v>CANT TOTAL</v>
          </cell>
          <cell r="L682" t="str">
            <v>Vr TOTAL</v>
          </cell>
          <cell r="Y682" t="str">
            <v>CANT.</v>
          </cell>
          <cell r="Z682" t="str">
            <v>V/TOTAL</v>
          </cell>
        </row>
        <row r="683">
          <cell r="E683" t="str">
            <v>MATERIALES</v>
          </cell>
          <cell r="I683">
            <v>427372</v>
          </cell>
          <cell r="L683">
            <v>48720408</v>
          </cell>
          <cell r="Z683" t="e">
            <v>#N/A</v>
          </cell>
        </row>
        <row r="684">
          <cell r="D684" t="str">
            <v>MA46TCRC256</v>
          </cell>
          <cell r="E684" t="str">
            <v>Tuberia concreto TCR CL-II 1,40 m</v>
          </cell>
          <cell r="F684" t="str">
            <v>ml</v>
          </cell>
          <cell r="G684">
            <v>1</v>
          </cell>
          <cell r="H684">
            <v>427371.84</v>
          </cell>
          <cell r="I684">
            <v>427372</v>
          </cell>
          <cell r="J684">
            <v>0</v>
          </cell>
          <cell r="K684">
            <v>114</v>
          </cell>
          <cell r="L684">
            <v>48720389.760000005</v>
          </cell>
          <cell r="Y684" t="e">
            <v>#N/A</v>
          </cell>
          <cell r="Z684" t="e">
            <v>#N/A</v>
          </cell>
        </row>
        <row r="687">
          <cell r="E687" t="str">
            <v>MANO DE OBRA</v>
          </cell>
          <cell r="I687">
            <v>0</v>
          </cell>
          <cell r="L687">
            <v>0</v>
          </cell>
          <cell r="Z687">
            <v>0</v>
          </cell>
        </row>
        <row r="690">
          <cell r="E690" t="str">
            <v>VARIOS</v>
          </cell>
          <cell r="I690">
            <v>0</v>
          </cell>
          <cell r="L690">
            <v>0</v>
          </cell>
          <cell r="Z690">
            <v>0</v>
          </cell>
        </row>
        <row r="692">
          <cell r="E692" t="str">
            <v>SUBTOTAL</v>
          </cell>
          <cell r="I692">
            <v>427372</v>
          </cell>
          <cell r="L692">
            <v>48720408</v>
          </cell>
          <cell r="Z692" t="e">
            <v>#N/A</v>
          </cell>
        </row>
        <row r="693">
          <cell r="E693" t="str">
            <v>A.I.U</v>
          </cell>
          <cell r="I693">
            <v>0</v>
          </cell>
          <cell r="L693">
            <v>0</v>
          </cell>
          <cell r="Z693">
            <v>0</v>
          </cell>
        </row>
        <row r="694">
          <cell r="D694" t="str">
            <v>AIUAADMON</v>
          </cell>
          <cell r="E694" t="str">
            <v>Admon</v>
          </cell>
          <cell r="F694">
            <v>0</v>
          </cell>
          <cell r="I694">
            <v>0</v>
          </cell>
          <cell r="J694">
            <v>0</v>
          </cell>
          <cell r="L694">
            <v>0</v>
          </cell>
          <cell r="Z694">
            <v>0</v>
          </cell>
        </row>
        <row r="695">
          <cell r="D695" t="str">
            <v>AIUAIMPRE</v>
          </cell>
          <cell r="E695" t="str">
            <v>Imprevistos</v>
          </cell>
          <cell r="F695">
            <v>0</v>
          </cell>
          <cell r="I695">
            <v>0</v>
          </cell>
          <cell r="J695">
            <v>0</v>
          </cell>
          <cell r="L695">
            <v>0</v>
          </cell>
          <cell r="Z695">
            <v>0</v>
          </cell>
        </row>
        <row r="696">
          <cell r="D696" t="str">
            <v>AIUAUTILI</v>
          </cell>
          <cell r="E696" t="str">
            <v>Utilidad</v>
          </cell>
          <cell r="F696">
            <v>0</v>
          </cell>
          <cell r="I696">
            <v>0</v>
          </cell>
          <cell r="J696">
            <v>0</v>
          </cell>
          <cell r="L696">
            <v>0</v>
          </cell>
          <cell r="Z696">
            <v>0</v>
          </cell>
        </row>
        <row r="697">
          <cell r="D697" t="str">
            <v>AIUAIVAUTI</v>
          </cell>
          <cell r="E697" t="str">
            <v>IVA utilidad</v>
          </cell>
          <cell r="F697">
            <v>0</v>
          </cell>
          <cell r="I697">
            <v>0</v>
          </cell>
          <cell r="J697">
            <v>0</v>
          </cell>
          <cell r="L697">
            <v>0</v>
          </cell>
          <cell r="Z697">
            <v>0</v>
          </cell>
        </row>
        <row r="699">
          <cell r="D699" t="str">
            <v>ANSCRC272</v>
          </cell>
          <cell r="E699" t="str">
            <v>Suministro Tuberia Concreto TCR CL-2  Ø 1,80 m</v>
          </cell>
          <cell r="G699" t="str">
            <v>UN.</v>
          </cell>
          <cell r="H699" t="str">
            <v>Ml</v>
          </cell>
          <cell r="I699">
            <v>675974</v>
          </cell>
          <cell r="K699">
            <v>8.9499999999999993</v>
          </cell>
          <cell r="L699">
            <v>6049967.2999999998</v>
          </cell>
          <cell r="N699">
            <v>675974</v>
          </cell>
          <cell r="O699">
            <v>0</v>
          </cell>
          <cell r="P699">
            <v>0</v>
          </cell>
          <cell r="Q699">
            <v>0</v>
          </cell>
          <cell r="X699">
            <v>6049967.2999999998</v>
          </cell>
          <cell r="Y699" t="str">
            <v>Ml</v>
          </cell>
          <cell r="Z699" t="e">
            <v>#N/A</v>
          </cell>
          <cell r="AA699" t="e">
            <v>#N/A</v>
          </cell>
          <cell r="AB699">
            <v>0</v>
          </cell>
          <cell r="AC699">
            <v>0</v>
          </cell>
        </row>
        <row r="701">
          <cell r="D701" t="str">
            <v>CODIGO</v>
          </cell>
          <cell r="E701" t="str">
            <v>DESCRIPCION</v>
          </cell>
          <cell r="F701" t="str">
            <v>UN</v>
          </cell>
          <cell r="G701" t="str">
            <v>CANT</v>
          </cell>
          <cell r="H701" t="str">
            <v>V/UNIT.</v>
          </cell>
          <cell r="I701" t="str">
            <v>V/TOTAL</v>
          </cell>
          <cell r="K701" t="str">
            <v>CANT TOTAL</v>
          </cell>
          <cell r="L701" t="str">
            <v>Vr TOTAL</v>
          </cell>
          <cell r="Y701" t="str">
            <v>CANT.</v>
          </cell>
          <cell r="Z701" t="str">
            <v>V/TOTAL</v>
          </cell>
        </row>
        <row r="702">
          <cell r="E702" t="str">
            <v>MATERIALES</v>
          </cell>
          <cell r="I702">
            <v>675974</v>
          </cell>
          <cell r="L702">
            <v>6049967.2999999998</v>
          </cell>
          <cell r="Z702" t="e">
            <v>#N/A</v>
          </cell>
        </row>
        <row r="703">
          <cell r="D703" t="str">
            <v>MA46TCRC272</v>
          </cell>
          <cell r="E703" t="str">
            <v>Tuberia concreto TCR CL-II 1,80 m</v>
          </cell>
          <cell r="F703" t="str">
            <v>ml</v>
          </cell>
          <cell r="G703">
            <v>1</v>
          </cell>
          <cell r="H703">
            <v>675973.76</v>
          </cell>
          <cell r="I703">
            <v>675974</v>
          </cell>
          <cell r="J703">
            <v>0</v>
          </cell>
          <cell r="K703">
            <v>8.9499999999999993</v>
          </cell>
          <cell r="L703">
            <v>6049965.1519999998</v>
          </cell>
          <cell r="Y703" t="e">
            <v>#N/A</v>
          </cell>
          <cell r="Z703" t="e">
            <v>#N/A</v>
          </cell>
        </row>
        <row r="706">
          <cell r="E706" t="str">
            <v>MANO DE OBRA</v>
          </cell>
          <cell r="I706">
            <v>0</v>
          </cell>
          <cell r="L706">
            <v>0</v>
          </cell>
          <cell r="Z706">
            <v>0</v>
          </cell>
        </row>
        <row r="709">
          <cell r="E709" t="str">
            <v>VARIOS</v>
          </cell>
          <cell r="I709">
            <v>0</v>
          </cell>
          <cell r="L709">
            <v>0</v>
          </cell>
          <cell r="Z709">
            <v>0</v>
          </cell>
        </row>
        <row r="711">
          <cell r="E711" t="str">
            <v>SUBTOTAL</v>
          </cell>
          <cell r="I711">
            <v>675974</v>
          </cell>
          <cell r="L711">
            <v>6049967.2999999998</v>
          </cell>
          <cell r="Z711" t="e">
            <v>#N/A</v>
          </cell>
        </row>
        <row r="712">
          <cell r="E712" t="str">
            <v>A.I.U</v>
          </cell>
          <cell r="I712">
            <v>0</v>
          </cell>
          <cell r="L712">
            <v>0</v>
          </cell>
          <cell r="Z712">
            <v>0</v>
          </cell>
        </row>
        <row r="713">
          <cell r="D713" t="str">
            <v>AIUAADMON</v>
          </cell>
          <cell r="E713" t="str">
            <v>Admon</v>
          </cell>
          <cell r="F713">
            <v>0</v>
          </cell>
          <cell r="I713">
            <v>0</v>
          </cell>
          <cell r="J713">
            <v>0</v>
          </cell>
          <cell r="L713">
            <v>0</v>
          </cell>
          <cell r="Z713">
            <v>0</v>
          </cell>
        </row>
        <row r="714">
          <cell r="D714" t="str">
            <v>AIUAIMPRE</v>
          </cell>
          <cell r="E714" t="str">
            <v>Imprevistos</v>
          </cell>
          <cell r="F714">
            <v>0</v>
          </cell>
          <cell r="I714">
            <v>0</v>
          </cell>
          <cell r="J714">
            <v>0</v>
          </cell>
          <cell r="L714">
            <v>0</v>
          </cell>
          <cell r="Z714">
            <v>0</v>
          </cell>
        </row>
        <row r="715">
          <cell r="D715" t="str">
            <v>AIUAUTILI</v>
          </cell>
          <cell r="E715" t="str">
            <v>Utilidad</v>
          </cell>
          <cell r="F715">
            <v>0</v>
          </cell>
          <cell r="I715">
            <v>0</v>
          </cell>
          <cell r="J715">
            <v>0</v>
          </cell>
          <cell r="L715">
            <v>0</v>
          </cell>
          <cell r="Z715">
            <v>0</v>
          </cell>
        </row>
        <row r="716">
          <cell r="D716" t="str">
            <v>AIUAIVAUTI</v>
          </cell>
          <cell r="E716" t="str">
            <v>IVA utilidad</v>
          </cell>
          <cell r="F716">
            <v>0</v>
          </cell>
          <cell r="I716">
            <v>0</v>
          </cell>
          <cell r="J716">
            <v>0</v>
          </cell>
          <cell r="L716">
            <v>0</v>
          </cell>
          <cell r="Z716">
            <v>0</v>
          </cell>
        </row>
        <row r="718">
          <cell r="D718" t="str">
            <v>ANSCRC280</v>
          </cell>
          <cell r="E718" t="str">
            <v>Suministro Tuberia Concreto TCR CL-2  Ø 2,00 m</v>
          </cell>
          <cell r="G718" t="str">
            <v>UN.</v>
          </cell>
          <cell r="H718" t="str">
            <v>Ml</v>
          </cell>
          <cell r="I718">
            <v>848359</v>
          </cell>
          <cell r="K718">
            <v>374</v>
          </cell>
          <cell r="L718">
            <v>317286266</v>
          </cell>
          <cell r="N718">
            <v>848359</v>
          </cell>
          <cell r="O718">
            <v>0</v>
          </cell>
          <cell r="P718">
            <v>0</v>
          </cell>
          <cell r="Q718">
            <v>0</v>
          </cell>
          <cell r="X718">
            <v>317286266</v>
          </cell>
          <cell r="Y718" t="str">
            <v>Ml</v>
          </cell>
          <cell r="Z718" t="e">
            <v>#N/A</v>
          </cell>
          <cell r="AA718" t="e">
            <v>#N/A</v>
          </cell>
          <cell r="AB718">
            <v>0</v>
          </cell>
          <cell r="AC718">
            <v>0</v>
          </cell>
        </row>
        <row r="720">
          <cell r="D720" t="str">
            <v>CODIGO</v>
          </cell>
          <cell r="E720" t="str">
            <v>DESCRIPCION</v>
          </cell>
          <cell r="F720" t="str">
            <v>UN</v>
          </cell>
          <cell r="G720" t="str">
            <v>CANT</v>
          </cell>
          <cell r="H720" t="str">
            <v>V/UNIT.</v>
          </cell>
          <cell r="I720" t="str">
            <v>V/TOTAL</v>
          </cell>
          <cell r="K720" t="str">
            <v>CANT TOTAL</v>
          </cell>
          <cell r="L720" t="str">
            <v>Vr TOTAL</v>
          </cell>
          <cell r="Y720" t="str">
            <v>CANT.</v>
          </cell>
          <cell r="Z720" t="str">
            <v>V/TOTAL</v>
          </cell>
        </row>
        <row r="721">
          <cell r="E721" t="str">
            <v>MATERIALES</v>
          </cell>
          <cell r="I721">
            <v>848359</v>
          </cell>
          <cell r="L721">
            <v>317286266</v>
          </cell>
          <cell r="Z721" t="e">
            <v>#N/A</v>
          </cell>
        </row>
        <row r="722">
          <cell r="D722" t="str">
            <v>MA46TCRC280</v>
          </cell>
          <cell r="E722" t="str">
            <v>Tuberia concreto TCR CL-II 2,00 m</v>
          </cell>
          <cell r="F722" t="str">
            <v>ml</v>
          </cell>
          <cell r="G722">
            <v>1</v>
          </cell>
          <cell r="H722">
            <v>848359.04</v>
          </cell>
          <cell r="I722">
            <v>848359</v>
          </cell>
          <cell r="J722">
            <v>0</v>
          </cell>
          <cell r="K722">
            <v>374</v>
          </cell>
          <cell r="L722">
            <v>317286280.96000004</v>
          </cell>
          <cell r="Y722" t="e">
            <v>#N/A</v>
          </cell>
          <cell r="Z722" t="e">
            <v>#N/A</v>
          </cell>
        </row>
        <row r="725">
          <cell r="E725" t="str">
            <v>MANO DE OBRA</v>
          </cell>
          <cell r="I725">
            <v>0</v>
          </cell>
          <cell r="L725">
            <v>0</v>
          </cell>
          <cell r="Z725">
            <v>0</v>
          </cell>
        </row>
        <row r="728">
          <cell r="E728" t="str">
            <v>VARIOS</v>
          </cell>
          <cell r="I728">
            <v>0</v>
          </cell>
          <cell r="L728">
            <v>0</v>
          </cell>
          <cell r="Z728">
            <v>0</v>
          </cell>
        </row>
        <row r="730">
          <cell r="E730" t="str">
            <v>SUBTOTAL</v>
          </cell>
          <cell r="I730">
            <v>848359</v>
          </cell>
          <cell r="L730">
            <v>317286266</v>
          </cell>
          <cell r="Z730" t="e">
            <v>#N/A</v>
          </cell>
        </row>
        <row r="731">
          <cell r="E731" t="str">
            <v>A.I.U</v>
          </cell>
          <cell r="I731">
            <v>0</v>
          </cell>
          <cell r="L731">
            <v>0</v>
          </cell>
          <cell r="Z731">
            <v>0</v>
          </cell>
        </row>
        <row r="732">
          <cell r="D732" t="str">
            <v>AIUAADMON</v>
          </cell>
          <cell r="E732" t="str">
            <v>Admon</v>
          </cell>
          <cell r="F732">
            <v>0</v>
          </cell>
          <cell r="I732">
            <v>0</v>
          </cell>
          <cell r="J732">
            <v>0</v>
          </cell>
          <cell r="L732">
            <v>0</v>
          </cell>
          <cell r="Z732">
            <v>0</v>
          </cell>
        </row>
        <row r="733">
          <cell r="D733" t="str">
            <v>AIUAIMPRE</v>
          </cell>
          <cell r="E733" t="str">
            <v>Imprevistos</v>
          </cell>
          <cell r="F733">
            <v>0</v>
          </cell>
          <cell r="I733">
            <v>0</v>
          </cell>
          <cell r="J733">
            <v>0</v>
          </cell>
          <cell r="L733">
            <v>0</v>
          </cell>
          <cell r="Z733">
            <v>0</v>
          </cell>
        </row>
        <row r="734">
          <cell r="D734" t="str">
            <v>AIUAUTILI</v>
          </cell>
          <cell r="E734" t="str">
            <v>Utilidad</v>
          </cell>
          <cell r="F734">
            <v>0</v>
          </cell>
          <cell r="I734">
            <v>0</v>
          </cell>
          <cell r="J734">
            <v>0</v>
          </cell>
          <cell r="L734">
            <v>0</v>
          </cell>
          <cell r="Z734">
            <v>0</v>
          </cell>
        </row>
        <row r="735">
          <cell r="D735" t="str">
            <v>AIUAIVAUTI</v>
          </cell>
          <cell r="E735" t="str">
            <v>IVA utilidad</v>
          </cell>
          <cell r="F735">
            <v>0</v>
          </cell>
          <cell r="I735">
            <v>0</v>
          </cell>
          <cell r="J735">
            <v>0</v>
          </cell>
          <cell r="L735">
            <v>0</v>
          </cell>
          <cell r="Z735">
            <v>0</v>
          </cell>
        </row>
        <row r="737">
          <cell r="D737" t="str">
            <v>ANSCRC324</v>
          </cell>
          <cell r="E737" t="str">
            <v>Suministro Tuberia Concreto TCR CL-3  Ø 24"</v>
          </cell>
          <cell r="G737" t="str">
            <v>UN.</v>
          </cell>
          <cell r="H737" t="str">
            <v>Ml</v>
          </cell>
          <cell r="I737">
            <v>106560</v>
          </cell>
          <cell r="K737">
            <v>0</v>
          </cell>
          <cell r="L737">
            <v>0</v>
          </cell>
          <cell r="N737">
            <v>106560</v>
          </cell>
          <cell r="O737">
            <v>0</v>
          </cell>
          <cell r="P737">
            <v>0</v>
          </cell>
          <cell r="Q737">
            <v>0</v>
          </cell>
          <cell r="X737">
            <v>0</v>
          </cell>
          <cell r="Y737" t="str">
            <v>Ml</v>
          </cell>
          <cell r="Z737" t="e">
            <v>#N/A</v>
          </cell>
          <cell r="AA737" t="e">
            <v>#N/A</v>
          </cell>
          <cell r="AB737">
            <v>0</v>
          </cell>
          <cell r="AC737">
            <v>0</v>
          </cell>
        </row>
        <row r="739">
          <cell r="D739" t="str">
            <v>CODIGO</v>
          </cell>
          <cell r="E739" t="str">
            <v>DESCRIPCION</v>
          </cell>
          <cell r="F739" t="str">
            <v>UN</v>
          </cell>
          <cell r="G739" t="str">
            <v>CANT</v>
          </cell>
          <cell r="H739" t="str">
            <v>V/UNIT.</v>
          </cell>
          <cell r="I739" t="str">
            <v>V/TOTAL</v>
          </cell>
          <cell r="K739" t="str">
            <v>CANT TOTAL</v>
          </cell>
          <cell r="L739" t="str">
            <v>Vr TOTAL</v>
          </cell>
          <cell r="Y739" t="str">
            <v>CANT.</v>
          </cell>
          <cell r="Z739" t="str">
            <v>V/TOTAL</v>
          </cell>
        </row>
        <row r="740">
          <cell r="E740" t="str">
            <v>MATERIALES</v>
          </cell>
          <cell r="I740">
            <v>106560</v>
          </cell>
          <cell r="L740">
            <v>0</v>
          </cell>
          <cell r="Z740" t="e">
            <v>#N/A</v>
          </cell>
        </row>
        <row r="741">
          <cell r="D741" t="str">
            <v>MA46TCRC324</v>
          </cell>
          <cell r="E741" t="str">
            <v>Tuberia concreto TCR CL-III 24</v>
          </cell>
          <cell r="F741" t="str">
            <v>ml</v>
          </cell>
          <cell r="G741">
            <v>1</v>
          </cell>
          <cell r="H741">
            <v>106560</v>
          </cell>
          <cell r="I741">
            <v>106560</v>
          </cell>
          <cell r="J741">
            <v>0</v>
          </cell>
          <cell r="K741">
            <v>0</v>
          </cell>
          <cell r="L741">
            <v>0</v>
          </cell>
          <cell r="Y741" t="e">
            <v>#N/A</v>
          </cell>
          <cell r="Z741" t="e">
            <v>#N/A</v>
          </cell>
        </row>
        <row r="744">
          <cell r="E744" t="str">
            <v>MANO DE OBRA</v>
          </cell>
          <cell r="I744">
            <v>0</v>
          </cell>
          <cell r="L744">
            <v>0</v>
          </cell>
          <cell r="Z744">
            <v>0</v>
          </cell>
        </row>
        <row r="747">
          <cell r="E747" t="str">
            <v>VARIOS</v>
          </cell>
          <cell r="I747">
            <v>0</v>
          </cell>
          <cell r="L747">
            <v>0</v>
          </cell>
          <cell r="Z747">
            <v>0</v>
          </cell>
        </row>
        <row r="749">
          <cell r="E749" t="str">
            <v>SUBTOTAL</v>
          </cell>
          <cell r="I749">
            <v>106560</v>
          </cell>
          <cell r="L749">
            <v>0</v>
          </cell>
          <cell r="Z749" t="e">
            <v>#N/A</v>
          </cell>
        </row>
        <row r="750">
          <cell r="E750" t="str">
            <v>A.I.U</v>
          </cell>
          <cell r="I750">
            <v>0</v>
          </cell>
          <cell r="L750">
            <v>0</v>
          </cell>
          <cell r="Z750">
            <v>0</v>
          </cell>
        </row>
        <row r="751">
          <cell r="D751" t="str">
            <v>AIUAADMON</v>
          </cell>
          <cell r="E751" t="str">
            <v>Admon</v>
          </cell>
          <cell r="F751">
            <v>0</v>
          </cell>
          <cell r="I751">
            <v>0</v>
          </cell>
          <cell r="J751">
            <v>0</v>
          </cell>
          <cell r="L751">
            <v>0</v>
          </cell>
          <cell r="Z751">
            <v>0</v>
          </cell>
        </row>
        <row r="752">
          <cell r="D752" t="str">
            <v>AIUAIMPRE</v>
          </cell>
          <cell r="E752" t="str">
            <v>Imprevistos</v>
          </cell>
          <cell r="F752">
            <v>0</v>
          </cell>
          <cell r="I752">
            <v>0</v>
          </cell>
          <cell r="J752">
            <v>0</v>
          </cell>
          <cell r="L752">
            <v>0</v>
          </cell>
          <cell r="Z752">
            <v>0</v>
          </cell>
        </row>
        <row r="753">
          <cell r="D753" t="str">
            <v>AIUAUTILI</v>
          </cell>
          <cell r="E753" t="str">
            <v>Utilidad</v>
          </cell>
          <cell r="F753">
            <v>0</v>
          </cell>
          <cell r="I753">
            <v>0</v>
          </cell>
          <cell r="J753">
            <v>0</v>
          </cell>
          <cell r="L753">
            <v>0</v>
          </cell>
          <cell r="Z753">
            <v>0</v>
          </cell>
        </row>
        <row r="754">
          <cell r="D754" t="str">
            <v>AIUAIVAUTI</v>
          </cell>
          <cell r="E754" t="str">
            <v>IVA utilidad</v>
          </cell>
          <cell r="F754">
            <v>0</v>
          </cell>
          <cell r="I754">
            <v>0</v>
          </cell>
          <cell r="J754">
            <v>0</v>
          </cell>
          <cell r="L754">
            <v>0</v>
          </cell>
          <cell r="Z754">
            <v>0</v>
          </cell>
        </row>
        <row r="756">
          <cell r="D756" t="str">
            <v>ANSCRC327</v>
          </cell>
          <cell r="E756" t="str">
            <v>Suministro Tuberia Concreto TCR CL-3  Ø 27"</v>
          </cell>
          <cell r="G756" t="str">
            <v>UN.</v>
          </cell>
          <cell r="H756" t="str">
            <v>Ml</v>
          </cell>
          <cell r="I756">
            <v>141978</v>
          </cell>
          <cell r="K756">
            <v>0</v>
          </cell>
          <cell r="L756">
            <v>0</v>
          </cell>
          <cell r="N756">
            <v>141978</v>
          </cell>
          <cell r="O756">
            <v>0</v>
          </cell>
          <cell r="P756">
            <v>0</v>
          </cell>
          <cell r="Q756">
            <v>0</v>
          </cell>
          <cell r="X756">
            <v>0</v>
          </cell>
          <cell r="Y756" t="str">
            <v>Ml</v>
          </cell>
          <cell r="Z756" t="e">
            <v>#N/A</v>
          </cell>
          <cell r="AA756" t="e">
            <v>#N/A</v>
          </cell>
          <cell r="AB756">
            <v>0</v>
          </cell>
          <cell r="AC756">
            <v>0</v>
          </cell>
        </row>
        <row r="758">
          <cell r="D758" t="str">
            <v>CODIGO</v>
          </cell>
          <cell r="E758" t="str">
            <v>DESCRIPCION</v>
          </cell>
          <cell r="F758" t="str">
            <v>UN</v>
          </cell>
          <cell r="G758" t="str">
            <v>CANT</v>
          </cell>
          <cell r="H758" t="str">
            <v>V/UNIT.</v>
          </cell>
          <cell r="I758" t="str">
            <v>V/TOTAL</v>
          </cell>
          <cell r="K758" t="str">
            <v>CANT TOTAL</v>
          </cell>
          <cell r="L758" t="str">
            <v>Vr TOTAL</v>
          </cell>
          <cell r="Y758" t="str">
            <v>CANT.</v>
          </cell>
          <cell r="Z758" t="str">
            <v>V/TOTAL</v>
          </cell>
        </row>
        <row r="759">
          <cell r="E759" t="str">
            <v>MATERIALES</v>
          </cell>
          <cell r="I759">
            <v>141978</v>
          </cell>
          <cell r="L759">
            <v>0</v>
          </cell>
          <cell r="Z759" t="e">
            <v>#N/A</v>
          </cell>
        </row>
        <row r="760">
          <cell r="D760" t="str">
            <v>MA46TCRC327</v>
          </cell>
          <cell r="E760" t="str">
            <v>Tuberia concreto TCR CL-III 27</v>
          </cell>
          <cell r="F760" t="str">
            <v>ml</v>
          </cell>
          <cell r="G760">
            <v>1</v>
          </cell>
          <cell r="H760">
            <v>141977.97</v>
          </cell>
          <cell r="I760">
            <v>141978</v>
          </cell>
          <cell r="J760">
            <v>0</v>
          </cell>
          <cell r="K760">
            <v>0</v>
          </cell>
          <cell r="L760">
            <v>0</v>
          </cell>
          <cell r="Y760" t="e">
            <v>#N/A</v>
          </cell>
          <cell r="Z760" t="e">
            <v>#N/A</v>
          </cell>
        </row>
        <row r="763">
          <cell r="E763" t="str">
            <v>MANO DE OBRA</v>
          </cell>
          <cell r="I763">
            <v>0</v>
          </cell>
          <cell r="L763">
            <v>0</v>
          </cell>
          <cell r="Z763">
            <v>0</v>
          </cell>
        </row>
        <row r="766">
          <cell r="E766" t="str">
            <v>VARIOS</v>
          </cell>
          <cell r="I766">
            <v>0</v>
          </cell>
          <cell r="L766">
            <v>0</v>
          </cell>
          <cell r="Z766">
            <v>0</v>
          </cell>
        </row>
        <row r="768">
          <cell r="E768" t="str">
            <v>SUBTOTAL</v>
          </cell>
          <cell r="I768">
            <v>141978</v>
          </cell>
          <cell r="L768">
            <v>0</v>
          </cell>
          <cell r="Z768" t="e">
            <v>#N/A</v>
          </cell>
        </row>
        <row r="769">
          <cell r="E769" t="str">
            <v>A.I.U</v>
          </cell>
          <cell r="I769">
            <v>0</v>
          </cell>
          <cell r="L769">
            <v>0</v>
          </cell>
          <cell r="Z769">
            <v>0</v>
          </cell>
        </row>
        <row r="770">
          <cell r="D770" t="str">
            <v>AIUAADMON</v>
          </cell>
          <cell r="E770" t="str">
            <v>Admon</v>
          </cell>
          <cell r="F770">
            <v>0</v>
          </cell>
          <cell r="I770">
            <v>0</v>
          </cell>
          <cell r="J770">
            <v>0</v>
          </cell>
          <cell r="L770">
            <v>0</v>
          </cell>
          <cell r="Z770">
            <v>0</v>
          </cell>
        </row>
        <row r="771">
          <cell r="D771" t="str">
            <v>AIUAIMPRE</v>
          </cell>
          <cell r="E771" t="str">
            <v>Imprevistos</v>
          </cell>
          <cell r="F771">
            <v>0</v>
          </cell>
          <cell r="I771">
            <v>0</v>
          </cell>
          <cell r="J771">
            <v>0</v>
          </cell>
          <cell r="L771">
            <v>0</v>
          </cell>
          <cell r="Z771">
            <v>0</v>
          </cell>
        </row>
        <row r="772">
          <cell r="D772" t="str">
            <v>AIUAUTILI</v>
          </cell>
          <cell r="E772" t="str">
            <v>Utilidad</v>
          </cell>
          <cell r="F772">
            <v>0</v>
          </cell>
          <cell r="I772">
            <v>0</v>
          </cell>
          <cell r="J772">
            <v>0</v>
          </cell>
          <cell r="L772">
            <v>0</v>
          </cell>
          <cell r="Z772">
            <v>0</v>
          </cell>
        </row>
        <row r="773">
          <cell r="D773" t="str">
            <v>AIUAIVAUTI</v>
          </cell>
          <cell r="E773" t="str">
            <v>IVA utilidad</v>
          </cell>
          <cell r="F773">
            <v>0</v>
          </cell>
          <cell r="I773">
            <v>0</v>
          </cell>
          <cell r="J773">
            <v>0</v>
          </cell>
          <cell r="L773">
            <v>0</v>
          </cell>
          <cell r="Z773">
            <v>0</v>
          </cell>
        </row>
        <row r="775">
          <cell r="D775" t="str">
            <v>ANSCRC330</v>
          </cell>
          <cell r="E775" t="str">
            <v>Suministro Tuberia Concreto TCR CL-3  Ø 30"</v>
          </cell>
          <cell r="G775" t="str">
            <v>UN.</v>
          </cell>
          <cell r="H775" t="str">
            <v>Ml</v>
          </cell>
          <cell r="I775">
            <v>143608</v>
          </cell>
          <cell r="K775">
            <v>0</v>
          </cell>
          <cell r="L775">
            <v>0</v>
          </cell>
          <cell r="N775">
            <v>143608</v>
          </cell>
          <cell r="O775">
            <v>0</v>
          </cell>
          <cell r="P775">
            <v>0</v>
          </cell>
          <cell r="Q775">
            <v>0</v>
          </cell>
          <cell r="X775">
            <v>0</v>
          </cell>
          <cell r="Y775" t="str">
            <v>Ml</v>
          </cell>
          <cell r="Z775" t="e">
            <v>#N/A</v>
          </cell>
          <cell r="AA775" t="e">
            <v>#N/A</v>
          </cell>
          <cell r="AB775">
            <v>0</v>
          </cell>
          <cell r="AC775">
            <v>0</v>
          </cell>
        </row>
        <row r="777">
          <cell r="D777" t="str">
            <v>CODIGO</v>
          </cell>
          <cell r="E777" t="str">
            <v>DESCRIPCION</v>
          </cell>
          <cell r="F777" t="str">
            <v>UN</v>
          </cell>
          <cell r="G777" t="str">
            <v>CANT</v>
          </cell>
          <cell r="H777" t="str">
            <v>V/UNIT.</v>
          </cell>
          <cell r="I777" t="str">
            <v>V/TOTAL</v>
          </cell>
          <cell r="K777" t="str">
            <v>CANT TOTAL</v>
          </cell>
          <cell r="L777" t="str">
            <v>Vr TOTAL</v>
          </cell>
          <cell r="Y777" t="str">
            <v>CANT.</v>
          </cell>
          <cell r="Z777" t="str">
            <v>V/TOTAL</v>
          </cell>
        </row>
        <row r="778">
          <cell r="E778" t="str">
            <v>MATERIALES</v>
          </cell>
          <cell r="I778">
            <v>143608</v>
          </cell>
          <cell r="L778">
            <v>0</v>
          </cell>
          <cell r="Z778" t="e">
            <v>#N/A</v>
          </cell>
        </row>
        <row r="779">
          <cell r="D779" t="str">
            <v>MA46TCRC330</v>
          </cell>
          <cell r="E779" t="str">
            <v>Tuberia concreto TCR CL-III 30</v>
          </cell>
          <cell r="F779" t="str">
            <v>ml</v>
          </cell>
          <cell r="G779">
            <v>1</v>
          </cell>
          <cell r="H779">
            <v>143608</v>
          </cell>
          <cell r="I779">
            <v>143608</v>
          </cell>
          <cell r="J779">
            <v>0</v>
          </cell>
          <cell r="K779">
            <v>0</v>
          </cell>
          <cell r="L779">
            <v>0</v>
          </cell>
          <cell r="Y779" t="e">
            <v>#N/A</v>
          </cell>
          <cell r="Z779" t="e">
            <v>#N/A</v>
          </cell>
        </row>
        <row r="782">
          <cell r="E782" t="str">
            <v>MANO DE OBRA</v>
          </cell>
          <cell r="I782">
            <v>0</v>
          </cell>
          <cell r="L782">
            <v>0</v>
          </cell>
          <cell r="Z782">
            <v>0</v>
          </cell>
        </row>
        <row r="785">
          <cell r="E785" t="str">
            <v>VARIOS</v>
          </cell>
          <cell r="I785">
            <v>0</v>
          </cell>
          <cell r="L785">
            <v>0</v>
          </cell>
          <cell r="Z785">
            <v>0</v>
          </cell>
        </row>
        <row r="787">
          <cell r="E787" t="str">
            <v>SUBTOTAL</v>
          </cell>
          <cell r="I787">
            <v>143608</v>
          </cell>
          <cell r="L787">
            <v>0</v>
          </cell>
          <cell r="Z787" t="e">
            <v>#N/A</v>
          </cell>
        </row>
        <row r="788">
          <cell r="E788" t="str">
            <v>A.I.U</v>
          </cell>
          <cell r="I788">
            <v>0</v>
          </cell>
          <cell r="L788">
            <v>0</v>
          </cell>
          <cell r="Z788">
            <v>0</v>
          </cell>
        </row>
        <row r="789">
          <cell r="D789" t="str">
            <v>AIUAADMON</v>
          </cell>
          <cell r="E789" t="str">
            <v>Admon</v>
          </cell>
          <cell r="F789">
            <v>0</v>
          </cell>
          <cell r="I789">
            <v>0</v>
          </cell>
          <cell r="J789">
            <v>0</v>
          </cell>
          <cell r="L789">
            <v>0</v>
          </cell>
          <cell r="Z789">
            <v>0</v>
          </cell>
        </row>
        <row r="790">
          <cell r="D790" t="str">
            <v>AIUAIMPRE</v>
          </cell>
          <cell r="E790" t="str">
            <v>Imprevistos</v>
          </cell>
          <cell r="F790">
            <v>0</v>
          </cell>
          <cell r="I790">
            <v>0</v>
          </cell>
          <cell r="J790">
            <v>0</v>
          </cell>
          <cell r="L790">
            <v>0</v>
          </cell>
          <cell r="Z790">
            <v>0</v>
          </cell>
        </row>
        <row r="791">
          <cell r="D791" t="str">
            <v>AIUAUTILI</v>
          </cell>
          <cell r="E791" t="str">
            <v>Utilidad</v>
          </cell>
          <cell r="F791">
            <v>0</v>
          </cell>
          <cell r="I791">
            <v>0</v>
          </cell>
          <cell r="J791">
            <v>0</v>
          </cell>
          <cell r="L791">
            <v>0</v>
          </cell>
          <cell r="Z791">
            <v>0</v>
          </cell>
        </row>
        <row r="792">
          <cell r="D792" t="str">
            <v>AIUAIVAUTI</v>
          </cell>
          <cell r="E792" t="str">
            <v>IVA utilidad</v>
          </cell>
          <cell r="F792">
            <v>0</v>
          </cell>
          <cell r="I792">
            <v>0</v>
          </cell>
          <cell r="J792">
            <v>0</v>
          </cell>
          <cell r="L792">
            <v>0</v>
          </cell>
          <cell r="Z792">
            <v>0</v>
          </cell>
        </row>
        <row r="794">
          <cell r="D794" t="str">
            <v>ANSCRC336</v>
          </cell>
          <cell r="E794" t="str">
            <v>Suministro Tuberia Concreto TCR CL-3  Ø 36"</v>
          </cell>
          <cell r="G794" t="str">
            <v>UN.</v>
          </cell>
          <cell r="H794" t="str">
            <v>Ml</v>
          </cell>
          <cell r="I794">
            <v>186992</v>
          </cell>
          <cell r="K794">
            <v>0</v>
          </cell>
          <cell r="L794">
            <v>0</v>
          </cell>
          <cell r="N794">
            <v>186992</v>
          </cell>
          <cell r="O794">
            <v>0</v>
          </cell>
          <cell r="P794">
            <v>0</v>
          </cell>
          <cell r="Q794">
            <v>0</v>
          </cell>
          <cell r="X794">
            <v>0</v>
          </cell>
          <cell r="Y794" t="str">
            <v>Ml</v>
          </cell>
          <cell r="Z794" t="e">
            <v>#N/A</v>
          </cell>
          <cell r="AA794" t="e">
            <v>#N/A</v>
          </cell>
          <cell r="AB794">
            <v>0</v>
          </cell>
          <cell r="AC794">
            <v>0</v>
          </cell>
        </row>
        <row r="796">
          <cell r="D796" t="str">
            <v>CODIGO</v>
          </cell>
          <cell r="E796" t="str">
            <v>DESCRIPCION</v>
          </cell>
          <cell r="F796" t="str">
            <v>UN</v>
          </cell>
          <cell r="G796" t="str">
            <v>CANT</v>
          </cell>
          <cell r="H796" t="str">
            <v>V/UNIT.</v>
          </cell>
          <cell r="I796" t="str">
            <v>V/TOTAL</v>
          </cell>
          <cell r="K796" t="str">
            <v>CANT TOTAL</v>
          </cell>
          <cell r="L796" t="str">
            <v>Vr TOTAL</v>
          </cell>
          <cell r="Y796" t="str">
            <v>CANT.</v>
          </cell>
          <cell r="Z796" t="str">
            <v>V/TOTAL</v>
          </cell>
        </row>
        <row r="797">
          <cell r="E797" t="str">
            <v>MATERIALES</v>
          </cell>
          <cell r="I797">
            <v>186992</v>
          </cell>
          <cell r="L797">
            <v>0</v>
          </cell>
          <cell r="Z797" t="e">
            <v>#N/A</v>
          </cell>
        </row>
        <row r="798">
          <cell r="D798" t="str">
            <v>MA46TCRC336</v>
          </cell>
          <cell r="E798" t="str">
            <v>Tuberia concreto TCR CL-III 36</v>
          </cell>
          <cell r="F798" t="str">
            <v>ml</v>
          </cell>
          <cell r="G798">
            <v>1</v>
          </cell>
          <cell r="H798">
            <v>186992</v>
          </cell>
          <cell r="I798">
            <v>186992</v>
          </cell>
          <cell r="J798">
            <v>0</v>
          </cell>
          <cell r="K798">
            <v>0</v>
          </cell>
          <cell r="L798">
            <v>0</v>
          </cell>
          <cell r="Y798" t="e">
            <v>#N/A</v>
          </cell>
          <cell r="Z798" t="e">
            <v>#N/A</v>
          </cell>
        </row>
        <row r="801">
          <cell r="E801" t="str">
            <v>MANO DE OBRA</v>
          </cell>
          <cell r="I801">
            <v>0</v>
          </cell>
          <cell r="L801">
            <v>0</v>
          </cell>
          <cell r="Z801">
            <v>0</v>
          </cell>
        </row>
        <row r="804">
          <cell r="E804" t="str">
            <v>VARIOS</v>
          </cell>
          <cell r="I804">
            <v>0</v>
          </cell>
          <cell r="L804">
            <v>0</v>
          </cell>
          <cell r="Z804">
            <v>0</v>
          </cell>
        </row>
        <row r="806">
          <cell r="E806" t="str">
            <v>SUBTOTAL</v>
          </cell>
          <cell r="I806">
            <v>186992</v>
          </cell>
          <cell r="L806">
            <v>0</v>
          </cell>
          <cell r="Z806" t="e">
            <v>#N/A</v>
          </cell>
        </row>
        <row r="807">
          <cell r="E807" t="str">
            <v>A.I.U</v>
          </cell>
          <cell r="I807">
            <v>0</v>
          </cell>
          <cell r="L807">
            <v>0</v>
          </cell>
          <cell r="Z807">
            <v>0</v>
          </cell>
        </row>
        <row r="808">
          <cell r="D808" t="str">
            <v>AIUAADMON</v>
          </cell>
          <cell r="E808" t="str">
            <v>Admon</v>
          </cell>
          <cell r="F808">
            <v>0</v>
          </cell>
          <cell r="I808">
            <v>0</v>
          </cell>
          <cell r="J808">
            <v>0</v>
          </cell>
          <cell r="L808">
            <v>0</v>
          </cell>
          <cell r="Z808">
            <v>0</v>
          </cell>
        </row>
        <row r="809">
          <cell r="D809" t="str">
            <v>AIUAIMPRE</v>
          </cell>
          <cell r="E809" t="str">
            <v>Imprevistos</v>
          </cell>
          <cell r="F809">
            <v>0</v>
          </cell>
          <cell r="I809">
            <v>0</v>
          </cell>
          <cell r="J809">
            <v>0</v>
          </cell>
          <cell r="L809">
            <v>0</v>
          </cell>
          <cell r="Z809">
            <v>0</v>
          </cell>
        </row>
        <row r="810">
          <cell r="D810" t="str">
            <v>AIUAUTILI</v>
          </cell>
          <cell r="E810" t="str">
            <v>Utilidad</v>
          </cell>
          <cell r="F810">
            <v>0</v>
          </cell>
          <cell r="I810">
            <v>0</v>
          </cell>
          <cell r="J810">
            <v>0</v>
          </cell>
          <cell r="L810">
            <v>0</v>
          </cell>
          <cell r="Z810">
            <v>0</v>
          </cell>
        </row>
        <row r="811">
          <cell r="D811" t="str">
            <v>AIUAIVAUTI</v>
          </cell>
          <cell r="E811" t="str">
            <v>IVA utilidad</v>
          </cell>
          <cell r="F811">
            <v>0</v>
          </cell>
          <cell r="I811">
            <v>0</v>
          </cell>
          <cell r="J811">
            <v>0</v>
          </cell>
          <cell r="L811">
            <v>0</v>
          </cell>
          <cell r="Z811">
            <v>0</v>
          </cell>
        </row>
        <row r="813">
          <cell r="D813" t="str">
            <v>ANSCRC356</v>
          </cell>
          <cell r="E813" t="str">
            <v>Suministro Tuberia Concreto TCR CL-3  Ø 1,40 m</v>
          </cell>
          <cell r="G813" t="str">
            <v>UN.</v>
          </cell>
          <cell r="H813" t="str">
            <v>Ml</v>
          </cell>
          <cell r="I813">
            <v>447942</v>
          </cell>
          <cell r="K813">
            <v>49</v>
          </cell>
          <cell r="L813">
            <v>21949158</v>
          </cell>
          <cell r="N813">
            <v>447942</v>
          </cell>
          <cell r="O813">
            <v>0</v>
          </cell>
          <cell r="P813">
            <v>0</v>
          </cell>
          <cell r="Q813">
            <v>0</v>
          </cell>
          <cell r="X813">
            <v>21949158</v>
          </cell>
          <cell r="Y813" t="str">
            <v>Ml</v>
          </cell>
          <cell r="Z813" t="e">
            <v>#N/A</v>
          </cell>
          <cell r="AA813" t="e">
            <v>#N/A</v>
          </cell>
          <cell r="AB813">
            <v>0</v>
          </cell>
          <cell r="AC813">
            <v>0</v>
          </cell>
        </row>
        <row r="815">
          <cell r="D815" t="str">
            <v>CODIGO</v>
          </cell>
          <cell r="E815" t="str">
            <v>DESCRIPCION</v>
          </cell>
          <cell r="F815" t="str">
            <v>UN</v>
          </cell>
          <cell r="G815" t="str">
            <v>CANT</v>
          </cell>
          <cell r="H815" t="str">
            <v>V/UNIT.</v>
          </cell>
          <cell r="I815" t="str">
            <v>V/TOTAL</v>
          </cell>
          <cell r="K815" t="str">
            <v>CANT TOTAL</v>
          </cell>
          <cell r="L815" t="str">
            <v>Vr TOTAL</v>
          </cell>
          <cell r="Y815" t="str">
            <v>CANT.</v>
          </cell>
          <cell r="Z815" t="str">
            <v>V/TOTAL</v>
          </cell>
        </row>
        <row r="816">
          <cell r="E816" t="str">
            <v>MATERIALES</v>
          </cell>
          <cell r="I816">
            <v>447942</v>
          </cell>
          <cell r="L816">
            <v>21949158</v>
          </cell>
          <cell r="Z816" t="e">
            <v>#N/A</v>
          </cell>
        </row>
        <row r="817">
          <cell r="D817" t="str">
            <v>MA46TCRC356</v>
          </cell>
          <cell r="E817" t="str">
            <v>Tuberia concreto TCR CL-III 1,40 m</v>
          </cell>
          <cell r="F817" t="str">
            <v>ml</v>
          </cell>
          <cell r="G817">
            <v>1</v>
          </cell>
          <cell r="H817">
            <v>447942.35</v>
          </cell>
          <cell r="I817">
            <v>447942</v>
          </cell>
          <cell r="J817">
            <v>0</v>
          </cell>
          <cell r="K817">
            <v>49</v>
          </cell>
          <cell r="L817">
            <v>21949175.149999999</v>
          </cell>
          <cell r="Y817" t="e">
            <v>#N/A</v>
          </cell>
          <cell r="Z817" t="e">
            <v>#N/A</v>
          </cell>
        </row>
        <row r="820">
          <cell r="E820" t="str">
            <v>MANO DE OBRA</v>
          </cell>
          <cell r="I820">
            <v>0</v>
          </cell>
          <cell r="L820">
            <v>0</v>
          </cell>
          <cell r="Z820">
            <v>0</v>
          </cell>
        </row>
        <row r="823">
          <cell r="E823" t="str">
            <v>VARIOS</v>
          </cell>
          <cell r="I823">
            <v>0</v>
          </cell>
          <cell r="L823">
            <v>0</v>
          </cell>
          <cell r="Z823">
            <v>0</v>
          </cell>
        </row>
        <row r="825">
          <cell r="E825" t="str">
            <v>SUBTOTAL</v>
          </cell>
          <cell r="I825">
            <v>447942</v>
          </cell>
          <cell r="L825">
            <v>21949158</v>
          </cell>
          <cell r="Z825" t="e">
            <v>#N/A</v>
          </cell>
        </row>
        <row r="826">
          <cell r="E826" t="str">
            <v>A.I.U</v>
          </cell>
          <cell r="I826">
            <v>0</v>
          </cell>
          <cell r="L826">
            <v>0</v>
          </cell>
          <cell r="Z826">
            <v>0</v>
          </cell>
        </row>
        <row r="827">
          <cell r="D827" t="str">
            <v>AIUAADMON</v>
          </cell>
          <cell r="E827" t="str">
            <v>Admon</v>
          </cell>
          <cell r="F827">
            <v>0</v>
          </cell>
          <cell r="I827">
            <v>0</v>
          </cell>
          <cell r="J827">
            <v>0</v>
          </cell>
          <cell r="L827">
            <v>0</v>
          </cell>
          <cell r="Z827">
            <v>0</v>
          </cell>
        </row>
        <row r="828">
          <cell r="D828" t="str">
            <v>AIUAIMPRE</v>
          </cell>
          <cell r="E828" t="str">
            <v>Imprevistos</v>
          </cell>
          <cell r="F828">
            <v>0</v>
          </cell>
          <cell r="I828">
            <v>0</v>
          </cell>
          <cell r="J828">
            <v>0</v>
          </cell>
          <cell r="L828">
            <v>0</v>
          </cell>
          <cell r="Z828">
            <v>0</v>
          </cell>
        </row>
        <row r="829">
          <cell r="D829" t="str">
            <v>AIUAUTILI</v>
          </cell>
          <cell r="E829" t="str">
            <v>Utilidad</v>
          </cell>
          <cell r="F829">
            <v>0</v>
          </cell>
          <cell r="I829">
            <v>0</v>
          </cell>
          <cell r="J829">
            <v>0</v>
          </cell>
          <cell r="L829">
            <v>0</v>
          </cell>
          <cell r="Z829">
            <v>0</v>
          </cell>
        </row>
        <row r="830">
          <cell r="D830" t="str">
            <v>AIUAIVAUTI</v>
          </cell>
          <cell r="E830" t="str">
            <v>IVA utilidad</v>
          </cell>
          <cell r="F830">
            <v>0</v>
          </cell>
          <cell r="I830">
            <v>0</v>
          </cell>
          <cell r="J830">
            <v>0</v>
          </cell>
          <cell r="L830">
            <v>0</v>
          </cell>
          <cell r="Z830">
            <v>0</v>
          </cell>
        </row>
        <row r="832">
          <cell r="D832" t="str">
            <v>ANSCRC372</v>
          </cell>
          <cell r="E832" t="str">
            <v>Suministro Tuberia Concreto TCR CL-3  Ø 1,80 m</v>
          </cell>
          <cell r="G832" t="str">
            <v>UN.</v>
          </cell>
          <cell r="H832" t="str">
            <v>Ml</v>
          </cell>
          <cell r="I832">
            <v>748998</v>
          </cell>
          <cell r="K832">
            <v>58</v>
          </cell>
          <cell r="L832">
            <v>43441884</v>
          </cell>
          <cell r="N832">
            <v>748998</v>
          </cell>
          <cell r="O832">
            <v>0</v>
          </cell>
          <cell r="P832">
            <v>0</v>
          </cell>
          <cell r="Q832">
            <v>0</v>
          </cell>
          <cell r="X832">
            <v>43441884</v>
          </cell>
          <cell r="Y832" t="str">
            <v>Ml</v>
          </cell>
          <cell r="Z832" t="e">
            <v>#N/A</v>
          </cell>
          <cell r="AA832" t="e">
            <v>#N/A</v>
          </cell>
          <cell r="AB832">
            <v>0</v>
          </cell>
          <cell r="AC832">
            <v>0</v>
          </cell>
        </row>
        <row r="834">
          <cell r="D834" t="str">
            <v>CODIGO</v>
          </cell>
          <cell r="E834" t="str">
            <v>DESCRIPCION</v>
          </cell>
          <cell r="F834" t="str">
            <v>UN</v>
          </cell>
          <cell r="G834" t="str">
            <v>CANT</v>
          </cell>
          <cell r="H834" t="str">
            <v>V/UNIT.</v>
          </cell>
          <cell r="I834" t="str">
            <v>V/TOTAL</v>
          </cell>
          <cell r="K834" t="str">
            <v>CANT TOTAL</v>
          </cell>
          <cell r="L834" t="str">
            <v>Vr TOTAL</v>
          </cell>
          <cell r="Y834" t="str">
            <v>CANT.</v>
          </cell>
          <cell r="Z834" t="str">
            <v>V/TOTAL</v>
          </cell>
        </row>
        <row r="835">
          <cell r="E835" t="str">
            <v>MATERIALES</v>
          </cell>
          <cell r="I835">
            <v>748998</v>
          </cell>
          <cell r="L835">
            <v>43441884</v>
          </cell>
          <cell r="Z835" t="e">
            <v>#N/A</v>
          </cell>
        </row>
        <row r="836">
          <cell r="D836" t="str">
            <v>MA46TCRC372</v>
          </cell>
          <cell r="E836" t="str">
            <v>Tuberia concreto TCR CL-III 1,80 m</v>
          </cell>
          <cell r="F836" t="str">
            <v>ml</v>
          </cell>
          <cell r="G836">
            <v>1</v>
          </cell>
          <cell r="H836">
            <v>748998.08</v>
          </cell>
          <cell r="I836">
            <v>748998</v>
          </cell>
          <cell r="J836">
            <v>0</v>
          </cell>
          <cell r="K836">
            <v>58</v>
          </cell>
          <cell r="L836">
            <v>43441888.640000001</v>
          </cell>
          <cell r="Y836" t="e">
            <v>#N/A</v>
          </cell>
          <cell r="Z836" t="e">
            <v>#N/A</v>
          </cell>
        </row>
        <row r="839">
          <cell r="E839" t="str">
            <v>MANO DE OBRA</v>
          </cell>
          <cell r="I839">
            <v>0</v>
          </cell>
          <cell r="L839">
            <v>0</v>
          </cell>
          <cell r="Z839">
            <v>0</v>
          </cell>
        </row>
        <row r="842">
          <cell r="E842" t="str">
            <v>VARIOS</v>
          </cell>
          <cell r="I842">
            <v>0</v>
          </cell>
          <cell r="L842">
            <v>0</v>
          </cell>
          <cell r="Z842">
            <v>0</v>
          </cell>
        </row>
        <row r="844">
          <cell r="E844" t="str">
            <v>SUBTOTAL</v>
          </cell>
          <cell r="I844">
            <v>748998</v>
          </cell>
          <cell r="L844">
            <v>43441884</v>
          </cell>
          <cell r="Z844" t="e">
            <v>#N/A</v>
          </cell>
        </row>
        <row r="845">
          <cell r="E845" t="str">
            <v>A.I.U</v>
          </cell>
          <cell r="I845">
            <v>0</v>
          </cell>
          <cell r="L845">
            <v>0</v>
          </cell>
          <cell r="Z845">
            <v>0</v>
          </cell>
        </row>
        <row r="846">
          <cell r="D846" t="str">
            <v>AIUAADMON</v>
          </cell>
          <cell r="E846" t="str">
            <v>Admon</v>
          </cell>
          <cell r="F846">
            <v>0</v>
          </cell>
          <cell r="I846">
            <v>0</v>
          </cell>
          <cell r="J846">
            <v>0</v>
          </cell>
          <cell r="L846">
            <v>0</v>
          </cell>
          <cell r="Z846">
            <v>0</v>
          </cell>
        </row>
        <row r="847">
          <cell r="D847" t="str">
            <v>AIUAIMPRE</v>
          </cell>
          <cell r="E847" t="str">
            <v>Imprevistos</v>
          </cell>
          <cell r="F847">
            <v>0</v>
          </cell>
          <cell r="I847">
            <v>0</v>
          </cell>
          <cell r="J847">
            <v>0</v>
          </cell>
          <cell r="L847">
            <v>0</v>
          </cell>
          <cell r="Z847">
            <v>0</v>
          </cell>
        </row>
        <row r="848">
          <cell r="D848" t="str">
            <v>AIUAUTILI</v>
          </cell>
          <cell r="E848" t="str">
            <v>Utilidad</v>
          </cell>
          <cell r="F848">
            <v>0</v>
          </cell>
          <cell r="I848">
            <v>0</v>
          </cell>
          <cell r="J848">
            <v>0</v>
          </cell>
          <cell r="L848">
            <v>0</v>
          </cell>
          <cell r="Z848">
            <v>0</v>
          </cell>
        </row>
        <row r="849">
          <cell r="D849" t="str">
            <v>AIUAIVAUTI</v>
          </cell>
          <cell r="E849" t="str">
            <v>IVA utilidad</v>
          </cell>
          <cell r="F849">
            <v>0</v>
          </cell>
          <cell r="I849">
            <v>0</v>
          </cell>
          <cell r="J849">
            <v>0</v>
          </cell>
          <cell r="L849">
            <v>0</v>
          </cell>
          <cell r="Z849">
            <v>0</v>
          </cell>
        </row>
        <row r="851">
          <cell r="D851" t="str">
            <v>ANSCSC112</v>
          </cell>
          <cell r="E851" t="str">
            <v xml:space="preserve">Suministro Tuberia Concreto TCS-C1 Ø 12" </v>
          </cell>
          <cell r="G851" t="str">
            <v>UN.</v>
          </cell>
          <cell r="H851" t="str">
            <v>Ml</v>
          </cell>
          <cell r="I851">
            <v>21716</v>
          </cell>
          <cell r="K851">
            <v>1359</v>
          </cell>
          <cell r="L851">
            <v>29512044</v>
          </cell>
          <cell r="N851">
            <v>21716</v>
          </cell>
          <cell r="O851">
            <v>0</v>
          </cell>
          <cell r="P851">
            <v>0</v>
          </cell>
          <cell r="Q851">
            <v>0</v>
          </cell>
          <cell r="X851">
            <v>29512044</v>
          </cell>
          <cell r="Y851" t="str">
            <v>Ml</v>
          </cell>
          <cell r="Z851" t="e">
            <v>#N/A</v>
          </cell>
          <cell r="AA851" t="e">
            <v>#N/A</v>
          </cell>
          <cell r="AB851">
            <v>0</v>
          </cell>
          <cell r="AC851">
            <v>0</v>
          </cell>
        </row>
        <row r="853">
          <cell r="D853" t="str">
            <v>CODIGO</v>
          </cell>
          <cell r="E853" t="str">
            <v>DESCRIPCION</v>
          </cell>
          <cell r="F853" t="str">
            <v>UN</v>
          </cell>
          <cell r="G853" t="str">
            <v>CANT</v>
          </cell>
          <cell r="H853" t="str">
            <v>V/UNIT.</v>
          </cell>
          <cell r="I853" t="str">
            <v>V/TOTAL</v>
          </cell>
          <cell r="K853" t="str">
            <v>CANT TOTAL</v>
          </cell>
          <cell r="L853" t="str">
            <v>Vr TOTAL</v>
          </cell>
          <cell r="Y853" t="str">
            <v>CANT.</v>
          </cell>
          <cell r="Z853" t="str">
            <v>V/TOTAL</v>
          </cell>
        </row>
        <row r="854">
          <cell r="E854" t="str">
            <v>MATERIALES</v>
          </cell>
          <cell r="I854">
            <v>21716</v>
          </cell>
          <cell r="L854">
            <v>29512044</v>
          </cell>
          <cell r="Z854" t="e">
            <v>#N/A</v>
          </cell>
        </row>
        <row r="855">
          <cell r="D855" t="str">
            <v>MA46CSC112</v>
          </cell>
          <cell r="E855" t="str">
            <v>Tuberia concreto TCS-CL1 12</v>
          </cell>
          <cell r="F855" t="str">
            <v>ml</v>
          </cell>
          <cell r="G855">
            <v>1</v>
          </cell>
          <cell r="H855">
            <v>21716.36</v>
          </cell>
          <cell r="I855">
            <v>21716</v>
          </cell>
          <cell r="J855">
            <v>0</v>
          </cell>
          <cell r="K855">
            <v>1359</v>
          </cell>
          <cell r="L855">
            <v>29512533.240000002</v>
          </cell>
          <cell r="Y855" t="e">
            <v>#N/A</v>
          </cell>
          <cell r="Z855" t="e">
            <v>#N/A</v>
          </cell>
        </row>
        <row r="858">
          <cell r="E858" t="str">
            <v>MANO DE OBRA</v>
          </cell>
          <cell r="I858">
            <v>0</v>
          </cell>
          <cell r="L858">
            <v>0</v>
          </cell>
          <cell r="Z858">
            <v>0</v>
          </cell>
        </row>
        <row r="861">
          <cell r="E861" t="str">
            <v>VARIOS</v>
          </cell>
          <cell r="I861">
            <v>0</v>
          </cell>
          <cell r="L861">
            <v>0</v>
          </cell>
          <cell r="Z861">
            <v>0</v>
          </cell>
        </row>
        <row r="863">
          <cell r="E863" t="str">
            <v>SUBTOTAL</v>
          </cell>
          <cell r="I863">
            <v>21716</v>
          </cell>
          <cell r="L863">
            <v>29512044</v>
          </cell>
          <cell r="Z863" t="e">
            <v>#N/A</v>
          </cell>
        </row>
        <row r="864">
          <cell r="E864" t="str">
            <v>A.I.U</v>
          </cell>
          <cell r="I864">
            <v>0</v>
          </cell>
          <cell r="L864">
            <v>0</v>
          </cell>
          <cell r="Z864">
            <v>0</v>
          </cell>
        </row>
        <row r="865">
          <cell r="D865" t="str">
            <v>AIUAADMON</v>
          </cell>
          <cell r="E865" t="str">
            <v>Admon</v>
          </cell>
          <cell r="F865">
            <v>0</v>
          </cell>
          <cell r="I865">
            <v>0</v>
          </cell>
          <cell r="J865">
            <v>0</v>
          </cell>
          <cell r="L865">
            <v>0</v>
          </cell>
          <cell r="Z865">
            <v>0</v>
          </cell>
        </row>
        <row r="866">
          <cell r="D866" t="str">
            <v>AIUAIMPRE</v>
          </cell>
          <cell r="E866" t="str">
            <v>Imprevistos</v>
          </cell>
          <cell r="F866">
            <v>0</v>
          </cell>
          <cell r="I866">
            <v>0</v>
          </cell>
          <cell r="J866">
            <v>0</v>
          </cell>
          <cell r="L866">
            <v>0</v>
          </cell>
          <cell r="Z866">
            <v>0</v>
          </cell>
        </row>
        <row r="867">
          <cell r="D867" t="str">
            <v>AIUAUTILI</v>
          </cell>
          <cell r="E867" t="str">
            <v>Utilidad</v>
          </cell>
          <cell r="F867">
            <v>0</v>
          </cell>
          <cell r="I867">
            <v>0</v>
          </cell>
          <cell r="J867">
            <v>0</v>
          </cell>
          <cell r="L867">
            <v>0</v>
          </cell>
          <cell r="Z867">
            <v>0</v>
          </cell>
        </row>
        <row r="868">
          <cell r="D868" t="str">
            <v>AIUAIVAUTI</v>
          </cell>
          <cell r="E868" t="str">
            <v>IVA utilidad</v>
          </cell>
          <cell r="F868">
            <v>0</v>
          </cell>
          <cell r="I868">
            <v>0</v>
          </cell>
          <cell r="J868">
            <v>0</v>
          </cell>
          <cell r="L868">
            <v>0</v>
          </cell>
          <cell r="Z868">
            <v>0</v>
          </cell>
        </row>
        <row r="870">
          <cell r="D870" t="str">
            <v>ANSCSC114</v>
          </cell>
          <cell r="E870" t="str">
            <v xml:space="preserve">Suministro Tuberia Concreto TCS-C1 Ø 14" </v>
          </cell>
          <cell r="G870" t="str">
            <v>UN.</v>
          </cell>
          <cell r="H870" t="str">
            <v>Ml</v>
          </cell>
          <cell r="I870">
            <v>27399</v>
          </cell>
          <cell r="K870">
            <v>0</v>
          </cell>
          <cell r="L870">
            <v>0</v>
          </cell>
          <cell r="N870">
            <v>27399</v>
          </cell>
          <cell r="O870">
            <v>0</v>
          </cell>
          <cell r="P870">
            <v>0</v>
          </cell>
          <cell r="Q870">
            <v>0</v>
          </cell>
          <cell r="X870">
            <v>0</v>
          </cell>
          <cell r="Y870" t="str">
            <v>Ml</v>
          </cell>
          <cell r="Z870" t="e">
            <v>#N/A</v>
          </cell>
          <cell r="AA870" t="e">
            <v>#N/A</v>
          </cell>
          <cell r="AB870">
            <v>0</v>
          </cell>
          <cell r="AC870">
            <v>0</v>
          </cell>
        </row>
        <row r="872">
          <cell r="D872" t="str">
            <v>CODIGO</v>
          </cell>
          <cell r="E872" t="str">
            <v>DESCRIPCION</v>
          </cell>
          <cell r="F872" t="str">
            <v>UN</v>
          </cell>
          <cell r="G872" t="str">
            <v>CANT</v>
          </cell>
          <cell r="H872" t="str">
            <v>V/UNIT.</v>
          </cell>
          <cell r="I872" t="str">
            <v>V/TOTAL</v>
          </cell>
          <cell r="K872" t="str">
            <v>CANT TOTAL</v>
          </cell>
          <cell r="L872" t="str">
            <v>Vr TOTAL</v>
          </cell>
          <cell r="Y872" t="str">
            <v>CANT.</v>
          </cell>
          <cell r="Z872" t="str">
            <v>V/TOTAL</v>
          </cell>
        </row>
        <row r="873">
          <cell r="E873" t="str">
            <v>MATERIALES</v>
          </cell>
          <cell r="I873">
            <v>27399</v>
          </cell>
          <cell r="L873">
            <v>0</v>
          </cell>
          <cell r="Z873" t="e">
            <v>#N/A</v>
          </cell>
        </row>
        <row r="874">
          <cell r="D874" t="str">
            <v>MA46CSC114</v>
          </cell>
          <cell r="E874" t="str">
            <v>Tuberia concreto TCS-CL1 14</v>
          </cell>
          <cell r="F874" t="str">
            <v>ml</v>
          </cell>
          <cell r="G874">
            <v>1</v>
          </cell>
          <cell r="H874">
            <v>27398.62</v>
          </cell>
          <cell r="I874">
            <v>27399</v>
          </cell>
          <cell r="J874">
            <v>0</v>
          </cell>
          <cell r="K874">
            <v>0</v>
          </cell>
          <cell r="L874">
            <v>0</v>
          </cell>
          <cell r="Y874" t="e">
            <v>#N/A</v>
          </cell>
          <cell r="Z874" t="e">
            <v>#N/A</v>
          </cell>
        </row>
        <row r="877">
          <cell r="E877" t="str">
            <v>MANO DE OBRA</v>
          </cell>
          <cell r="I877">
            <v>0</v>
          </cell>
          <cell r="L877">
            <v>0</v>
          </cell>
          <cell r="Z877">
            <v>0</v>
          </cell>
        </row>
        <row r="880">
          <cell r="E880" t="str">
            <v>VARIOS</v>
          </cell>
          <cell r="I880">
            <v>0</v>
          </cell>
          <cell r="L880">
            <v>0</v>
          </cell>
          <cell r="Z880">
            <v>0</v>
          </cell>
        </row>
        <row r="882">
          <cell r="E882" t="str">
            <v>SUBTOTAL</v>
          </cell>
          <cell r="I882">
            <v>27399</v>
          </cell>
          <cell r="L882">
            <v>0</v>
          </cell>
          <cell r="Z882" t="e">
            <v>#N/A</v>
          </cell>
        </row>
        <row r="883">
          <cell r="E883" t="str">
            <v>A.I.U</v>
          </cell>
          <cell r="I883">
            <v>0</v>
          </cell>
          <cell r="L883">
            <v>0</v>
          </cell>
          <cell r="Z883">
            <v>0</v>
          </cell>
        </row>
        <row r="884">
          <cell r="D884" t="str">
            <v>AIUAADMON</v>
          </cell>
          <cell r="E884" t="str">
            <v>Admon</v>
          </cell>
          <cell r="F884">
            <v>0</v>
          </cell>
          <cell r="I884">
            <v>0</v>
          </cell>
          <cell r="J884">
            <v>0</v>
          </cell>
          <cell r="L884">
            <v>0</v>
          </cell>
          <cell r="Z884">
            <v>0</v>
          </cell>
        </row>
        <row r="885">
          <cell r="D885" t="str">
            <v>AIUAIMPRE</v>
          </cell>
          <cell r="E885" t="str">
            <v>Imprevistos</v>
          </cell>
          <cell r="F885">
            <v>0</v>
          </cell>
          <cell r="I885">
            <v>0</v>
          </cell>
          <cell r="J885">
            <v>0</v>
          </cell>
          <cell r="L885">
            <v>0</v>
          </cell>
          <cell r="Z885">
            <v>0</v>
          </cell>
        </row>
        <row r="886">
          <cell r="D886" t="str">
            <v>AIUAUTILI</v>
          </cell>
          <cell r="E886" t="str">
            <v>Utilidad</v>
          </cell>
          <cell r="F886">
            <v>0</v>
          </cell>
          <cell r="I886">
            <v>0</v>
          </cell>
          <cell r="J886">
            <v>0</v>
          </cell>
          <cell r="L886">
            <v>0</v>
          </cell>
          <cell r="Z886">
            <v>0</v>
          </cell>
        </row>
        <row r="887">
          <cell r="D887" t="str">
            <v>AIUAIVAUTI</v>
          </cell>
          <cell r="E887" t="str">
            <v>IVA utilidad</v>
          </cell>
          <cell r="F887">
            <v>0</v>
          </cell>
          <cell r="I887">
            <v>0</v>
          </cell>
          <cell r="J887">
            <v>0</v>
          </cell>
          <cell r="L887">
            <v>0</v>
          </cell>
          <cell r="Z887">
            <v>0</v>
          </cell>
        </row>
        <row r="889">
          <cell r="D889" t="str">
            <v>ANSCSC116</v>
          </cell>
          <cell r="E889" t="str">
            <v xml:space="preserve">Suministro Tuberia Concreto TCS-C1 Ø 16" </v>
          </cell>
          <cell r="G889" t="str">
            <v>UN.</v>
          </cell>
          <cell r="H889" t="str">
            <v>Ml</v>
          </cell>
          <cell r="I889">
            <v>47522</v>
          </cell>
          <cell r="K889">
            <v>87.04</v>
          </cell>
          <cell r="L889">
            <v>4136314.8800000004</v>
          </cell>
          <cell r="N889">
            <v>47522</v>
          </cell>
          <cell r="O889">
            <v>0</v>
          </cell>
          <cell r="P889">
            <v>0</v>
          </cell>
          <cell r="Q889">
            <v>0</v>
          </cell>
          <cell r="X889">
            <v>4136314.8800000004</v>
          </cell>
          <cell r="Y889" t="str">
            <v>Ml</v>
          </cell>
          <cell r="Z889" t="e">
            <v>#N/A</v>
          </cell>
          <cell r="AA889" t="e">
            <v>#N/A</v>
          </cell>
          <cell r="AB889">
            <v>0</v>
          </cell>
          <cell r="AC889">
            <v>0</v>
          </cell>
        </row>
        <row r="891">
          <cell r="D891" t="str">
            <v>CODIGO</v>
          </cell>
          <cell r="E891" t="str">
            <v>DESCRIPCION</v>
          </cell>
          <cell r="F891" t="str">
            <v>UN</v>
          </cell>
          <cell r="G891" t="str">
            <v>CANT</v>
          </cell>
          <cell r="H891" t="str">
            <v>V/UNIT.</v>
          </cell>
          <cell r="I891" t="str">
            <v>V/TOTAL</v>
          </cell>
          <cell r="K891" t="str">
            <v>CANT TOTAL</v>
          </cell>
          <cell r="L891" t="str">
            <v>Vr TOTAL</v>
          </cell>
          <cell r="Y891" t="str">
            <v>CANT.</v>
          </cell>
          <cell r="Z891" t="str">
            <v>V/TOTAL</v>
          </cell>
        </row>
        <row r="892">
          <cell r="E892" t="str">
            <v>MATERIALES</v>
          </cell>
          <cell r="I892">
            <v>47522</v>
          </cell>
          <cell r="L892">
            <v>4136314.8800000004</v>
          </cell>
          <cell r="Z892" t="e">
            <v>#N/A</v>
          </cell>
        </row>
        <row r="893">
          <cell r="D893" t="str">
            <v>MA46CSC116</v>
          </cell>
          <cell r="E893" t="str">
            <v>Tuberia concreto TCS-CL1 16</v>
          </cell>
          <cell r="F893" t="str">
            <v>ml</v>
          </cell>
          <cell r="G893">
            <v>1</v>
          </cell>
          <cell r="H893">
            <v>47522.3</v>
          </cell>
          <cell r="I893">
            <v>47522</v>
          </cell>
          <cell r="J893">
            <v>0</v>
          </cell>
          <cell r="K893">
            <v>87.04</v>
          </cell>
          <cell r="L893">
            <v>4136340.9920000006</v>
          </cell>
          <cell r="Y893" t="e">
            <v>#N/A</v>
          </cell>
          <cell r="Z893" t="e">
            <v>#N/A</v>
          </cell>
        </row>
        <row r="896">
          <cell r="E896" t="str">
            <v>MANO DE OBRA</v>
          </cell>
          <cell r="I896">
            <v>0</v>
          </cell>
          <cell r="L896">
            <v>0</v>
          </cell>
          <cell r="Z896">
            <v>0</v>
          </cell>
        </row>
        <row r="899">
          <cell r="E899" t="str">
            <v>VARIOS</v>
          </cell>
          <cell r="I899">
            <v>0</v>
          </cell>
          <cell r="L899">
            <v>0</v>
          </cell>
          <cell r="Z899">
            <v>0</v>
          </cell>
        </row>
        <row r="901">
          <cell r="E901" t="str">
            <v>SUBTOTAL</v>
          </cell>
          <cell r="I901">
            <v>47522</v>
          </cell>
          <cell r="L901">
            <v>4136314.8800000004</v>
          </cell>
          <cell r="Z901" t="e">
            <v>#N/A</v>
          </cell>
        </row>
        <row r="902">
          <cell r="E902" t="str">
            <v>A.I.U</v>
          </cell>
          <cell r="I902">
            <v>0</v>
          </cell>
          <cell r="L902">
            <v>0</v>
          </cell>
          <cell r="Z902">
            <v>0</v>
          </cell>
        </row>
        <row r="903">
          <cell r="D903" t="str">
            <v>AIUAADMON</v>
          </cell>
          <cell r="E903" t="str">
            <v>Admon</v>
          </cell>
          <cell r="F903">
            <v>0</v>
          </cell>
          <cell r="I903">
            <v>0</v>
          </cell>
          <cell r="J903">
            <v>0</v>
          </cell>
          <cell r="L903">
            <v>0</v>
          </cell>
          <cell r="Z903">
            <v>0</v>
          </cell>
        </row>
        <row r="904">
          <cell r="D904" t="str">
            <v>AIUAIMPRE</v>
          </cell>
          <cell r="E904" t="str">
            <v>Imprevistos</v>
          </cell>
          <cell r="F904">
            <v>0</v>
          </cell>
          <cell r="I904">
            <v>0</v>
          </cell>
          <cell r="J904">
            <v>0</v>
          </cell>
          <cell r="L904">
            <v>0</v>
          </cell>
          <cell r="Z904">
            <v>0</v>
          </cell>
        </row>
        <row r="905">
          <cell r="D905" t="str">
            <v>AIUAUTILI</v>
          </cell>
          <cell r="E905" t="str">
            <v>Utilidad</v>
          </cell>
          <cell r="F905">
            <v>0</v>
          </cell>
          <cell r="I905">
            <v>0</v>
          </cell>
          <cell r="J905">
            <v>0</v>
          </cell>
          <cell r="L905">
            <v>0</v>
          </cell>
          <cell r="Z905">
            <v>0</v>
          </cell>
        </row>
        <row r="906">
          <cell r="D906" t="str">
            <v>AIUAIVAUTI</v>
          </cell>
          <cell r="E906" t="str">
            <v>IVA utilidad</v>
          </cell>
          <cell r="F906">
            <v>0</v>
          </cell>
          <cell r="I906">
            <v>0</v>
          </cell>
          <cell r="J906">
            <v>0</v>
          </cell>
          <cell r="L906">
            <v>0</v>
          </cell>
          <cell r="Z906">
            <v>0</v>
          </cell>
        </row>
        <row r="908">
          <cell r="D908" t="str">
            <v>ANSCSC118</v>
          </cell>
          <cell r="E908" t="str">
            <v xml:space="preserve">Suministro Tuberia Concreto TCS-C1 Ø 18" </v>
          </cell>
          <cell r="G908" t="str">
            <v>UN.</v>
          </cell>
          <cell r="H908" t="str">
            <v>Ml</v>
          </cell>
          <cell r="I908">
            <v>67582</v>
          </cell>
          <cell r="K908">
            <v>0</v>
          </cell>
          <cell r="L908">
            <v>0</v>
          </cell>
          <cell r="N908">
            <v>67582</v>
          </cell>
          <cell r="O908">
            <v>0</v>
          </cell>
          <cell r="P908">
            <v>0</v>
          </cell>
          <cell r="Q908">
            <v>0</v>
          </cell>
          <cell r="X908">
            <v>0</v>
          </cell>
          <cell r="Y908" t="str">
            <v>Ml</v>
          </cell>
          <cell r="Z908" t="e">
            <v>#N/A</v>
          </cell>
          <cell r="AA908" t="e">
            <v>#N/A</v>
          </cell>
          <cell r="AB908">
            <v>0</v>
          </cell>
          <cell r="AC908">
            <v>0</v>
          </cell>
        </row>
        <row r="910">
          <cell r="D910" t="str">
            <v>CODIGO</v>
          </cell>
          <cell r="E910" t="str">
            <v>DESCRIPCION</v>
          </cell>
          <cell r="F910" t="str">
            <v>UN</v>
          </cell>
          <cell r="G910" t="str">
            <v>CANT</v>
          </cell>
          <cell r="H910" t="str">
            <v>V/UNIT.</v>
          </cell>
          <cell r="I910" t="str">
            <v>V/TOTAL</v>
          </cell>
          <cell r="K910" t="str">
            <v>CANT TOTAL</v>
          </cell>
          <cell r="L910" t="str">
            <v>Vr TOTAL</v>
          </cell>
          <cell r="Y910" t="str">
            <v>CANT.</v>
          </cell>
          <cell r="Z910" t="str">
            <v>V/TOTAL</v>
          </cell>
        </row>
        <row r="911">
          <cell r="E911" t="str">
            <v>MATERIALES</v>
          </cell>
          <cell r="I911">
            <v>67582</v>
          </cell>
          <cell r="L911">
            <v>0</v>
          </cell>
          <cell r="Z911" t="e">
            <v>#N/A</v>
          </cell>
        </row>
        <row r="912">
          <cell r="D912" t="str">
            <v>MA46CSC118</v>
          </cell>
          <cell r="E912" t="str">
            <v>Tuberia concreto TCS-CL1 18</v>
          </cell>
          <cell r="F912" t="str">
            <v>ml</v>
          </cell>
          <cell r="G912">
            <v>1</v>
          </cell>
          <cell r="H912">
            <v>67581.600000000006</v>
          </cell>
          <cell r="I912">
            <v>67582</v>
          </cell>
          <cell r="J912">
            <v>0</v>
          </cell>
          <cell r="K912">
            <v>0</v>
          </cell>
          <cell r="L912">
            <v>0</v>
          </cell>
          <cell r="Y912" t="e">
            <v>#N/A</v>
          </cell>
          <cell r="Z912" t="e">
            <v>#N/A</v>
          </cell>
        </row>
        <row r="915">
          <cell r="E915" t="str">
            <v>MANO DE OBRA</v>
          </cell>
          <cell r="I915">
            <v>0</v>
          </cell>
          <cell r="L915">
            <v>0</v>
          </cell>
          <cell r="Z915">
            <v>0</v>
          </cell>
        </row>
        <row r="918">
          <cell r="E918" t="str">
            <v>VARIOS</v>
          </cell>
          <cell r="I918">
            <v>0</v>
          </cell>
          <cell r="L918">
            <v>0</v>
          </cell>
          <cell r="Z918">
            <v>0</v>
          </cell>
        </row>
        <row r="920">
          <cell r="E920" t="str">
            <v>SUBTOTAL</v>
          </cell>
          <cell r="I920">
            <v>67582</v>
          </cell>
          <cell r="L920">
            <v>0</v>
          </cell>
          <cell r="Z920" t="e">
            <v>#N/A</v>
          </cell>
        </row>
        <row r="921">
          <cell r="E921" t="str">
            <v>A.I.U</v>
          </cell>
          <cell r="I921">
            <v>0</v>
          </cell>
          <cell r="L921">
            <v>0</v>
          </cell>
          <cell r="Z921">
            <v>0</v>
          </cell>
        </row>
        <row r="922">
          <cell r="D922" t="str">
            <v>AIUAADMON</v>
          </cell>
          <cell r="E922" t="str">
            <v>Admon</v>
          </cell>
          <cell r="F922">
            <v>0</v>
          </cell>
          <cell r="I922">
            <v>0</v>
          </cell>
          <cell r="J922">
            <v>0</v>
          </cell>
          <cell r="L922">
            <v>0</v>
          </cell>
          <cell r="Z922">
            <v>0</v>
          </cell>
        </row>
        <row r="923">
          <cell r="D923" t="str">
            <v>AIUAIMPRE</v>
          </cell>
          <cell r="E923" t="str">
            <v>Imprevistos</v>
          </cell>
          <cell r="F923">
            <v>0</v>
          </cell>
          <cell r="I923">
            <v>0</v>
          </cell>
          <cell r="J923">
            <v>0</v>
          </cell>
          <cell r="L923">
            <v>0</v>
          </cell>
          <cell r="Z923">
            <v>0</v>
          </cell>
        </row>
        <row r="924">
          <cell r="D924" t="str">
            <v>AIUAUTILI</v>
          </cell>
          <cell r="E924" t="str">
            <v>Utilidad</v>
          </cell>
          <cell r="F924">
            <v>0</v>
          </cell>
          <cell r="I924">
            <v>0</v>
          </cell>
          <cell r="J924">
            <v>0</v>
          </cell>
          <cell r="L924">
            <v>0</v>
          </cell>
          <cell r="Z924">
            <v>0</v>
          </cell>
        </row>
        <row r="925">
          <cell r="D925" t="str">
            <v>AIUAIVAUTI</v>
          </cell>
          <cell r="E925" t="str">
            <v>IVA utilidad</v>
          </cell>
          <cell r="F925">
            <v>0</v>
          </cell>
          <cell r="I925">
            <v>0</v>
          </cell>
          <cell r="J925">
            <v>0</v>
          </cell>
          <cell r="L925">
            <v>0</v>
          </cell>
          <cell r="Z925">
            <v>0</v>
          </cell>
        </row>
        <row r="927">
          <cell r="D927" t="str">
            <v>ANSCSC120</v>
          </cell>
          <cell r="E927" t="str">
            <v xml:space="preserve">Suministro Tuberia Concreto TCS-C1 Ø 20" </v>
          </cell>
          <cell r="G927" t="str">
            <v>UN.</v>
          </cell>
          <cell r="H927" t="str">
            <v>Ml</v>
          </cell>
          <cell r="I927">
            <v>60761</v>
          </cell>
          <cell r="K927">
            <v>0</v>
          </cell>
          <cell r="L927">
            <v>0</v>
          </cell>
          <cell r="N927">
            <v>60761</v>
          </cell>
          <cell r="O927">
            <v>0</v>
          </cell>
          <cell r="P927">
            <v>0</v>
          </cell>
          <cell r="Q927">
            <v>0</v>
          </cell>
          <cell r="X927">
            <v>0</v>
          </cell>
          <cell r="Y927" t="str">
            <v>Ml</v>
          </cell>
          <cell r="Z927" t="e">
            <v>#N/A</v>
          </cell>
          <cell r="AA927" t="e">
            <v>#N/A</v>
          </cell>
          <cell r="AB927">
            <v>0</v>
          </cell>
          <cell r="AC927">
            <v>0</v>
          </cell>
        </row>
        <row r="929">
          <cell r="D929" t="str">
            <v>CODIGO</v>
          </cell>
          <cell r="E929" t="str">
            <v>DESCRIPCION</v>
          </cell>
          <cell r="F929" t="str">
            <v>UN</v>
          </cell>
          <cell r="G929" t="str">
            <v>CANT</v>
          </cell>
          <cell r="H929" t="str">
            <v>V/UNIT.</v>
          </cell>
          <cell r="I929" t="str">
            <v>V/TOTAL</v>
          </cell>
          <cell r="K929" t="str">
            <v>CANT TOTAL</v>
          </cell>
          <cell r="L929" t="str">
            <v>Vr TOTAL</v>
          </cell>
          <cell r="Y929" t="str">
            <v>CANT.</v>
          </cell>
          <cell r="Z929" t="str">
            <v>V/TOTAL</v>
          </cell>
        </row>
        <row r="930">
          <cell r="E930" t="str">
            <v>MATERIALES</v>
          </cell>
          <cell r="I930">
            <v>60761</v>
          </cell>
          <cell r="L930">
            <v>0</v>
          </cell>
          <cell r="Z930" t="e">
            <v>#N/A</v>
          </cell>
        </row>
        <row r="931">
          <cell r="D931" t="str">
            <v>MA46CSC120</v>
          </cell>
          <cell r="E931" t="str">
            <v>Tuberia concreto TCS-C1 20</v>
          </cell>
          <cell r="F931" t="str">
            <v>ml</v>
          </cell>
          <cell r="G931">
            <v>1</v>
          </cell>
          <cell r="H931">
            <v>60760.800000000003</v>
          </cell>
          <cell r="I931">
            <v>60761</v>
          </cell>
          <cell r="J931">
            <v>0</v>
          </cell>
          <cell r="K931">
            <v>0</v>
          </cell>
          <cell r="L931">
            <v>0</v>
          </cell>
          <cell r="Y931" t="e">
            <v>#N/A</v>
          </cell>
          <cell r="Z931" t="e">
            <v>#N/A</v>
          </cell>
        </row>
        <row r="934">
          <cell r="E934" t="str">
            <v>MANO DE OBRA</v>
          </cell>
          <cell r="I934">
            <v>0</v>
          </cell>
          <cell r="L934">
            <v>0</v>
          </cell>
          <cell r="Z934">
            <v>0</v>
          </cell>
        </row>
        <row r="937">
          <cell r="E937" t="str">
            <v>VARIOS</v>
          </cell>
          <cell r="I937">
            <v>0</v>
          </cell>
          <cell r="L937">
            <v>0</v>
          </cell>
          <cell r="Z937">
            <v>0</v>
          </cell>
        </row>
        <row r="939">
          <cell r="E939" t="str">
            <v>SUBTOTAL</v>
          </cell>
          <cell r="I939">
            <v>60761</v>
          </cell>
          <cell r="L939">
            <v>0</v>
          </cell>
          <cell r="Z939" t="e">
            <v>#N/A</v>
          </cell>
        </row>
        <row r="940">
          <cell r="E940" t="str">
            <v>A.I.U</v>
          </cell>
          <cell r="I940">
            <v>0</v>
          </cell>
          <cell r="L940">
            <v>0</v>
          </cell>
          <cell r="Z940">
            <v>0</v>
          </cell>
        </row>
        <row r="941">
          <cell r="D941" t="str">
            <v>AIUAADMON</v>
          </cell>
          <cell r="E941" t="str">
            <v>Admon</v>
          </cell>
          <cell r="F941">
            <v>0</v>
          </cell>
          <cell r="I941">
            <v>0</v>
          </cell>
          <cell r="J941">
            <v>0</v>
          </cell>
          <cell r="L941">
            <v>0</v>
          </cell>
          <cell r="Z941">
            <v>0</v>
          </cell>
        </row>
        <row r="942">
          <cell r="D942" t="str">
            <v>AIUAIMPRE</v>
          </cell>
          <cell r="E942" t="str">
            <v>Imprevistos</v>
          </cell>
          <cell r="F942">
            <v>0</v>
          </cell>
          <cell r="I942">
            <v>0</v>
          </cell>
          <cell r="J942">
            <v>0</v>
          </cell>
          <cell r="L942">
            <v>0</v>
          </cell>
          <cell r="Z942">
            <v>0</v>
          </cell>
        </row>
        <row r="943">
          <cell r="D943" t="str">
            <v>AIUAUTILI</v>
          </cell>
          <cell r="E943" t="str">
            <v>Utilidad</v>
          </cell>
          <cell r="F943">
            <v>0</v>
          </cell>
          <cell r="I943">
            <v>0</v>
          </cell>
          <cell r="J943">
            <v>0</v>
          </cell>
          <cell r="L943">
            <v>0</v>
          </cell>
          <cell r="Z943">
            <v>0</v>
          </cell>
        </row>
        <row r="944">
          <cell r="D944" t="str">
            <v>AIUAIVAUTI</v>
          </cell>
          <cell r="E944" t="str">
            <v>IVA utilidad</v>
          </cell>
          <cell r="F944">
            <v>0</v>
          </cell>
          <cell r="I944">
            <v>0</v>
          </cell>
          <cell r="J944">
            <v>0</v>
          </cell>
          <cell r="L944">
            <v>0</v>
          </cell>
          <cell r="Z944">
            <v>0</v>
          </cell>
        </row>
        <row r="946">
          <cell r="E946" t="str">
            <v>ITEM</v>
          </cell>
        </row>
        <row r="947">
          <cell r="D947" t="str">
            <v>ANSTF12</v>
          </cell>
          <cell r="E947" t="str">
            <v xml:space="preserve">Suministro Tuberia Flexible  PS 57 Ø 12" </v>
          </cell>
          <cell r="G947" t="str">
            <v>UN.</v>
          </cell>
          <cell r="H947" t="str">
            <v>Ml</v>
          </cell>
          <cell r="I947">
            <v>28400</v>
          </cell>
          <cell r="K947">
            <v>1173</v>
          </cell>
          <cell r="L947">
            <v>33313200</v>
          </cell>
          <cell r="N947">
            <v>28400</v>
          </cell>
          <cell r="O947">
            <v>0</v>
          </cell>
          <cell r="P947">
            <v>0</v>
          </cell>
          <cell r="Q947">
            <v>0</v>
          </cell>
          <cell r="X947">
            <v>33313200</v>
          </cell>
          <cell r="Y947" t="str">
            <v>Ml</v>
          </cell>
          <cell r="Z947" t="e">
            <v>#N/A</v>
          </cell>
          <cell r="AA947" t="e">
            <v>#N/A</v>
          </cell>
          <cell r="AB947">
            <v>0</v>
          </cell>
          <cell r="AC947">
            <v>0</v>
          </cell>
        </row>
        <row r="949">
          <cell r="D949" t="str">
            <v>CODIGO</v>
          </cell>
          <cell r="E949" t="str">
            <v>DESCRIPCION</v>
          </cell>
          <cell r="F949" t="str">
            <v>UN</v>
          </cell>
          <cell r="G949" t="str">
            <v>CANT</v>
          </cell>
          <cell r="H949" t="str">
            <v>V/UNIT.</v>
          </cell>
          <cell r="I949" t="str">
            <v>V/TOTAL</v>
          </cell>
          <cell r="K949" t="str">
            <v>CANT TOTAL</v>
          </cell>
          <cell r="L949" t="str">
            <v>Vr TOTAL</v>
          </cell>
          <cell r="Y949" t="str">
            <v>CANT.</v>
          </cell>
          <cell r="Z949" t="str">
            <v>V/TOTAL</v>
          </cell>
        </row>
        <row r="950">
          <cell r="E950" t="str">
            <v>MATERIALES</v>
          </cell>
          <cell r="I950">
            <v>28400</v>
          </cell>
          <cell r="L950">
            <v>33313200</v>
          </cell>
          <cell r="Z950" t="e">
            <v>#N/A</v>
          </cell>
        </row>
        <row r="951">
          <cell r="D951" t="str">
            <v>MA44TF12</v>
          </cell>
          <cell r="E951" t="str">
            <v>Tuberia Flexible PS 57 12 "</v>
          </cell>
          <cell r="F951" t="str">
            <v>Ml</v>
          </cell>
          <cell r="G951">
            <v>1</v>
          </cell>
          <cell r="H951">
            <v>28400</v>
          </cell>
          <cell r="I951">
            <v>28400</v>
          </cell>
          <cell r="J951">
            <v>0</v>
          </cell>
          <cell r="K951">
            <v>1173</v>
          </cell>
          <cell r="L951">
            <v>33313200</v>
          </cell>
          <cell r="Y951" t="e">
            <v>#N/A</v>
          </cell>
          <cell r="Z951" t="e">
            <v>#N/A</v>
          </cell>
        </row>
        <row r="952">
          <cell r="I952">
            <v>0</v>
          </cell>
          <cell r="J952">
            <v>0</v>
          </cell>
          <cell r="K952">
            <v>0</v>
          </cell>
          <cell r="L952">
            <v>0</v>
          </cell>
          <cell r="Y952">
            <v>0</v>
          </cell>
          <cell r="Z952">
            <v>0</v>
          </cell>
        </row>
        <row r="953">
          <cell r="I953">
            <v>0</v>
          </cell>
          <cell r="J953">
            <v>0</v>
          </cell>
          <cell r="K953">
            <v>0</v>
          </cell>
          <cell r="L953">
            <v>0</v>
          </cell>
          <cell r="Y953">
            <v>0</v>
          </cell>
          <cell r="Z953">
            <v>0</v>
          </cell>
        </row>
        <row r="955">
          <cell r="E955" t="str">
            <v>MANO DE OBRA</v>
          </cell>
          <cell r="I955">
            <v>0</v>
          </cell>
          <cell r="L955">
            <v>0</v>
          </cell>
          <cell r="Z955">
            <v>0</v>
          </cell>
        </row>
        <row r="956">
          <cell r="I956">
            <v>0</v>
          </cell>
          <cell r="J956">
            <v>0</v>
          </cell>
          <cell r="K956">
            <v>0</v>
          </cell>
          <cell r="L956">
            <v>0</v>
          </cell>
          <cell r="Y956">
            <v>0</v>
          </cell>
          <cell r="Z956">
            <v>0</v>
          </cell>
        </row>
        <row r="958">
          <cell r="E958" t="str">
            <v>VARIOS</v>
          </cell>
          <cell r="I958">
            <v>0</v>
          </cell>
          <cell r="L958">
            <v>0</v>
          </cell>
          <cell r="Z958">
            <v>0</v>
          </cell>
        </row>
        <row r="959">
          <cell r="I959">
            <v>0</v>
          </cell>
          <cell r="J959">
            <v>0</v>
          </cell>
          <cell r="K959">
            <v>0</v>
          </cell>
          <cell r="L959">
            <v>0</v>
          </cell>
          <cell r="Y959">
            <v>0</v>
          </cell>
          <cell r="Z959">
            <v>0</v>
          </cell>
        </row>
        <row r="961">
          <cell r="E961" t="str">
            <v>SUBTOTAL</v>
          </cell>
          <cell r="I961">
            <v>28400</v>
          </cell>
          <cell r="L961">
            <v>33313200</v>
          </cell>
          <cell r="Z961" t="e">
            <v>#N/A</v>
          </cell>
        </row>
        <row r="962">
          <cell r="E962" t="str">
            <v>A.I.U</v>
          </cell>
          <cell r="I962">
            <v>0</v>
          </cell>
          <cell r="L962">
            <v>0</v>
          </cell>
          <cell r="Z962">
            <v>0</v>
          </cell>
        </row>
        <row r="963">
          <cell r="D963" t="str">
            <v>AIUAADMON</v>
          </cell>
          <cell r="E963" t="str">
            <v>Admon</v>
          </cell>
          <cell r="F963">
            <v>0</v>
          </cell>
          <cell r="I963">
            <v>0</v>
          </cell>
          <cell r="J963">
            <v>0</v>
          </cell>
          <cell r="L963">
            <v>0</v>
          </cell>
          <cell r="Z963">
            <v>0</v>
          </cell>
        </row>
        <row r="964">
          <cell r="D964" t="str">
            <v>AIUAIMPRE</v>
          </cell>
          <cell r="E964" t="str">
            <v>Imprevistos</v>
          </cell>
          <cell r="F964">
            <v>0</v>
          </cell>
          <cell r="I964">
            <v>0</v>
          </cell>
          <cell r="J964">
            <v>0</v>
          </cell>
          <cell r="L964">
            <v>0</v>
          </cell>
          <cell r="Z964">
            <v>0</v>
          </cell>
        </row>
        <row r="965">
          <cell r="D965" t="str">
            <v>AIUAUTILI</v>
          </cell>
          <cell r="E965" t="str">
            <v>Utilidad</v>
          </cell>
          <cell r="F965">
            <v>0</v>
          </cell>
          <cell r="I965">
            <v>0</v>
          </cell>
          <cell r="J965">
            <v>0</v>
          </cell>
          <cell r="L965">
            <v>0</v>
          </cell>
          <cell r="Z965">
            <v>0</v>
          </cell>
        </row>
        <row r="966">
          <cell r="D966" t="str">
            <v>AIUAIVAUTI</v>
          </cell>
          <cell r="E966" t="str">
            <v>IVA utilidad</v>
          </cell>
          <cell r="F966">
            <v>0</v>
          </cell>
          <cell r="I966">
            <v>0</v>
          </cell>
          <cell r="J966">
            <v>0</v>
          </cell>
          <cell r="L966">
            <v>0</v>
          </cell>
          <cell r="Z966">
            <v>0</v>
          </cell>
        </row>
        <row r="968">
          <cell r="E968" t="str">
            <v>ITEM</v>
          </cell>
        </row>
        <row r="969">
          <cell r="D969" t="str">
            <v>ANSTF16</v>
          </cell>
          <cell r="E969" t="str">
            <v xml:space="preserve">Suministro Tuberia Flexible  PS 57 Ø 16" </v>
          </cell>
          <cell r="G969" t="str">
            <v>UN.</v>
          </cell>
          <cell r="H969" t="str">
            <v>Ml</v>
          </cell>
          <cell r="I969">
            <v>48350</v>
          </cell>
          <cell r="K969">
            <v>330</v>
          </cell>
          <cell r="L969">
            <v>15955500</v>
          </cell>
          <cell r="N969">
            <v>48350</v>
          </cell>
          <cell r="O969">
            <v>0</v>
          </cell>
          <cell r="P969">
            <v>0</v>
          </cell>
          <cell r="Q969">
            <v>0</v>
          </cell>
          <cell r="X969">
            <v>15955500</v>
          </cell>
          <cell r="Y969" t="str">
            <v>Ml</v>
          </cell>
          <cell r="Z969" t="e">
            <v>#N/A</v>
          </cell>
          <cell r="AA969" t="e">
            <v>#N/A</v>
          </cell>
          <cell r="AB969">
            <v>0</v>
          </cell>
          <cell r="AC969">
            <v>0</v>
          </cell>
        </row>
        <row r="971">
          <cell r="D971" t="str">
            <v>CODIGO</v>
          </cell>
          <cell r="E971" t="str">
            <v>DESCRIPCION</v>
          </cell>
          <cell r="F971" t="str">
            <v>UN</v>
          </cell>
          <cell r="G971" t="str">
            <v>CANT</v>
          </cell>
          <cell r="H971" t="str">
            <v>V/UNIT.</v>
          </cell>
          <cell r="I971" t="str">
            <v>V/TOTAL</v>
          </cell>
          <cell r="K971" t="str">
            <v>CANT TOTAL</v>
          </cell>
          <cell r="L971" t="str">
            <v>Vr TOTAL</v>
          </cell>
          <cell r="Y971" t="str">
            <v>CANT.</v>
          </cell>
          <cell r="Z971" t="str">
            <v>V/TOTAL</v>
          </cell>
        </row>
        <row r="972">
          <cell r="E972" t="str">
            <v>MATERIALES</v>
          </cell>
          <cell r="I972">
            <v>48350</v>
          </cell>
          <cell r="L972">
            <v>15955500</v>
          </cell>
          <cell r="Z972" t="e">
            <v>#N/A</v>
          </cell>
        </row>
        <row r="973">
          <cell r="D973" t="str">
            <v>MA44TF16</v>
          </cell>
          <cell r="E973" t="str">
            <v>Tuberia Flexible PS 57 16 "</v>
          </cell>
          <cell r="F973" t="str">
            <v>Ml</v>
          </cell>
          <cell r="G973">
            <v>1</v>
          </cell>
          <cell r="H973">
            <v>48350</v>
          </cell>
          <cell r="I973">
            <v>48350</v>
          </cell>
          <cell r="J973">
            <v>0</v>
          </cell>
          <cell r="K973">
            <v>330</v>
          </cell>
          <cell r="L973">
            <v>15955500</v>
          </cell>
          <cell r="Y973" t="e">
            <v>#N/A</v>
          </cell>
          <cell r="Z973" t="e">
            <v>#N/A</v>
          </cell>
        </row>
        <row r="974">
          <cell r="I974">
            <v>0</v>
          </cell>
          <cell r="J974">
            <v>0</v>
          </cell>
          <cell r="K974">
            <v>0</v>
          </cell>
          <cell r="L974">
            <v>0</v>
          </cell>
          <cell r="Y974">
            <v>0</v>
          </cell>
          <cell r="Z974">
            <v>0</v>
          </cell>
        </row>
        <row r="975">
          <cell r="I975">
            <v>0</v>
          </cell>
          <cell r="J975">
            <v>0</v>
          </cell>
          <cell r="K975">
            <v>0</v>
          </cell>
          <cell r="L975">
            <v>0</v>
          </cell>
          <cell r="Y975">
            <v>0</v>
          </cell>
          <cell r="Z975">
            <v>0</v>
          </cell>
        </row>
        <row r="977">
          <cell r="E977" t="str">
            <v>MANO DE OBRA</v>
          </cell>
          <cell r="I977">
            <v>0</v>
          </cell>
          <cell r="L977">
            <v>0</v>
          </cell>
          <cell r="Z977">
            <v>0</v>
          </cell>
        </row>
        <row r="978">
          <cell r="I978">
            <v>0</v>
          </cell>
          <cell r="J978">
            <v>0</v>
          </cell>
          <cell r="K978">
            <v>0</v>
          </cell>
          <cell r="L978">
            <v>0</v>
          </cell>
          <cell r="Y978">
            <v>0</v>
          </cell>
          <cell r="Z978">
            <v>0</v>
          </cell>
        </row>
        <row r="980">
          <cell r="E980" t="str">
            <v>VARIOS</v>
          </cell>
          <cell r="I980">
            <v>0</v>
          </cell>
          <cell r="L980">
            <v>0</v>
          </cell>
          <cell r="Z980">
            <v>0</v>
          </cell>
        </row>
        <row r="981">
          <cell r="I981">
            <v>0</v>
          </cell>
          <cell r="J981">
            <v>0</v>
          </cell>
          <cell r="K981">
            <v>0</v>
          </cell>
          <cell r="L981">
            <v>0</v>
          </cell>
          <cell r="Y981">
            <v>0</v>
          </cell>
          <cell r="Z981">
            <v>0</v>
          </cell>
        </row>
        <row r="983">
          <cell r="E983" t="str">
            <v>SUBTOTAL</v>
          </cell>
          <cell r="I983">
            <v>48350</v>
          </cell>
          <cell r="L983">
            <v>15955500</v>
          </cell>
          <cell r="Z983" t="e">
            <v>#N/A</v>
          </cell>
        </row>
        <row r="984">
          <cell r="E984" t="str">
            <v>A.I.U</v>
          </cell>
          <cell r="I984">
            <v>0</v>
          </cell>
          <cell r="L984">
            <v>0</v>
          </cell>
          <cell r="Z984">
            <v>0</v>
          </cell>
        </row>
        <row r="985">
          <cell r="D985" t="str">
            <v>AIUAADMON</v>
          </cell>
          <cell r="E985" t="str">
            <v>Admon</v>
          </cell>
          <cell r="F985">
            <v>0</v>
          </cell>
          <cell r="I985">
            <v>0</v>
          </cell>
          <cell r="J985">
            <v>0</v>
          </cell>
          <cell r="L985">
            <v>0</v>
          </cell>
          <cell r="Z985">
            <v>0</v>
          </cell>
        </row>
        <row r="986">
          <cell r="D986" t="str">
            <v>AIUAIMPRE</v>
          </cell>
          <cell r="E986" t="str">
            <v>Imprevistos</v>
          </cell>
          <cell r="F986">
            <v>0</v>
          </cell>
          <cell r="I986">
            <v>0</v>
          </cell>
          <cell r="J986">
            <v>0</v>
          </cell>
          <cell r="L986">
            <v>0</v>
          </cell>
          <cell r="Z986">
            <v>0</v>
          </cell>
        </row>
        <row r="987">
          <cell r="D987" t="str">
            <v>AIUAUTILI</v>
          </cell>
          <cell r="E987" t="str">
            <v>Utilidad</v>
          </cell>
          <cell r="F987">
            <v>0</v>
          </cell>
          <cell r="I987">
            <v>0</v>
          </cell>
          <cell r="J987">
            <v>0</v>
          </cell>
          <cell r="L987">
            <v>0</v>
          </cell>
          <cell r="Z987">
            <v>0</v>
          </cell>
        </row>
        <row r="988">
          <cell r="D988" t="str">
            <v>AIUAIVAUTI</v>
          </cell>
          <cell r="E988" t="str">
            <v>IVA utilidad</v>
          </cell>
          <cell r="F988">
            <v>0</v>
          </cell>
          <cell r="I988">
            <v>0</v>
          </cell>
          <cell r="J988">
            <v>0</v>
          </cell>
          <cell r="L988">
            <v>0</v>
          </cell>
          <cell r="Z988">
            <v>0</v>
          </cell>
        </row>
        <row r="990">
          <cell r="D990" t="str">
            <v>ANSTF18</v>
          </cell>
          <cell r="E990" t="str">
            <v xml:space="preserve">Suministro Tuberia Flexible  PS 57 Ø 18" </v>
          </cell>
          <cell r="G990" t="str">
            <v>UN.</v>
          </cell>
          <cell r="H990" t="str">
            <v>Ml</v>
          </cell>
          <cell r="I990">
            <v>56210</v>
          </cell>
          <cell r="K990">
            <v>192</v>
          </cell>
          <cell r="L990">
            <v>10792320</v>
          </cell>
          <cell r="N990">
            <v>56210</v>
          </cell>
          <cell r="O990">
            <v>0</v>
          </cell>
          <cell r="P990">
            <v>0</v>
          </cell>
          <cell r="Q990">
            <v>0</v>
          </cell>
          <cell r="X990">
            <v>10792320</v>
          </cell>
          <cell r="Y990" t="str">
            <v>Ml</v>
          </cell>
          <cell r="Z990" t="e">
            <v>#N/A</v>
          </cell>
          <cell r="AA990" t="e">
            <v>#N/A</v>
          </cell>
          <cell r="AB990">
            <v>0</v>
          </cell>
          <cell r="AC990">
            <v>0</v>
          </cell>
        </row>
        <row r="992">
          <cell r="D992" t="str">
            <v>CODIGO</v>
          </cell>
          <cell r="E992" t="str">
            <v>DESCRIPCION</v>
          </cell>
          <cell r="F992" t="str">
            <v>UN</v>
          </cell>
          <cell r="G992" t="str">
            <v>CANT</v>
          </cell>
          <cell r="H992" t="str">
            <v>V/UNIT.</v>
          </cell>
          <cell r="I992" t="str">
            <v>V/TOTAL</v>
          </cell>
          <cell r="K992" t="str">
            <v>CANT TOTAL</v>
          </cell>
          <cell r="L992" t="str">
            <v>Vr TOTAL</v>
          </cell>
          <cell r="Y992" t="str">
            <v>CANT.</v>
          </cell>
          <cell r="Z992" t="str">
            <v>V/TOTAL</v>
          </cell>
        </row>
        <row r="993">
          <cell r="E993" t="str">
            <v>MATERIALES</v>
          </cell>
          <cell r="I993">
            <v>56210</v>
          </cell>
          <cell r="L993">
            <v>10792320</v>
          </cell>
          <cell r="Z993" t="e">
            <v>#N/A</v>
          </cell>
        </row>
        <row r="994">
          <cell r="D994" t="str">
            <v>MA44TF18</v>
          </cell>
          <cell r="E994" t="str">
            <v>Tuberia Flexible PS 57 18 "</v>
          </cell>
          <cell r="F994" t="str">
            <v>Ml</v>
          </cell>
          <cell r="G994">
            <v>1</v>
          </cell>
          <cell r="H994">
            <v>56210</v>
          </cell>
          <cell r="I994">
            <v>56210</v>
          </cell>
          <cell r="J994">
            <v>0</v>
          </cell>
          <cell r="K994">
            <v>192</v>
          </cell>
          <cell r="L994">
            <v>10792320</v>
          </cell>
          <cell r="Y994" t="e">
            <v>#N/A</v>
          </cell>
          <cell r="Z994" t="e">
            <v>#N/A</v>
          </cell>
        </row>
        <row r="995">
          <cell r="I995">
            <v>0</v>
          </cell>
          <cell r="J995">
            <v>0</v>
          </cell>
          <cell r="K995">
            <v>0</v>
          </cell>
          <cell r="L995">
            <v>0</v>
          </cell>
          <cell r="Y995">
            <v>0</v>
          </cell>
          <cell r="Z995">
            <v>0</v>
          </cell>
        </row>
        <row r="996">
          <cell r="I996">
            <v>0</v>
          </cell>
          <cell r="J996">
            <v>0</v>
          </cell>
          <cell r="K996">
            <v>0</v>
          </cell>
          <cell r="L996">
            <v>0</v>
          </cell>
          <cell r="Y996">
            <v>0</v>
          </cell>
          <cell r="Z996">
            <v>0</v>
          </cell>
        </row>
        <row r="998">
          <cell r="E998" t="str">
            <v>MANO DE OBRA</v>
          </cell>
          <cell r="I998">
            <v>0</v>
          </cell>
          <cell r="L998">
            <v>0</v>
          </cell>
          <cell r="Z998">
            <v>0</v>
          </cell>
        </row>
        <row r="999">
          <cell r="I999">
            <v>0</v>
          </cell>
          <cell r="J999">
            <v>0</v>
          </cell>
          <cell r="K999">
            <v>0</v>
          </cell>
          <cell r="L999">
            <v>0</v>
          </cell>
          <cell r="Y999">
            <v>0</v>
          </cell>
          <cell r="Z999">
            <v>0</v>
          </cell>
        </row>
        <row r="1001">
          <cell r="E1001" t="str">
            <v>VARIOS</v>
          </cell>
          <cell r="I1001">
            <v>0</v>
          </cell>
          <cell r="L1001">
            <v>0</v>
          </cell>
          <cell r="Z1001">
            <v>0</v>
          </cell>
        </row>
        <row r="1002">
          <cell r="I1002">
            <v>0</v>
          </cell>
          <cell r="J1002">
            <v>0</v>
          </cell>
          <cell r="K1002">
            <v>0</v>
          </cell>
          <cell r="L1002">
            <v>0</v>
          </cell>
          <cell r="Y1002">
            <v>0</v>
          </cell>
          <cell r="Z1002">
            <v>0</v>
          </cell>
        </row>
        <row r="1004">
          <cell r="E1004" t="str">
            <v>SUBTOTAL</v>
          </cell>
          <cell r="I1004">
            <v>56210</v>
          </cell>
          <cell r="L1004">
            <v>10792320</v>
          </cell>
          <cell r="Z1004" t="e">
            <v>#N/A</v>
          </cell>
        </row>
        <row r="1005">
          <cell r="E1005" t="str">
            <v>A.I.U</v>
          </cell>
          <cell r="I1005">
            <v>0</v>
          </cell>
          <cell r="L1005">
            <v>0</v>
          </cell>
          <cell r="Z1005">
            <v>0</v>
          </cell>
        </row>
        <row r="1006">
          <cell r="D1006" t="str">
            <v>AIUAADMON</v>
          </cell>
          <cell r="E1006" t="str">
            <v>Admon</v>
          </cell>
          <cell r="F1006">
            <v>0</v>
          </cell>
          <cell r="I1006">
            <v>0</v>
          </cell>
          <cell r="J1006">
            <v>0</v>
          </cell>
          <cell r="L1006">
            <v>0</v>
          </cell>
          <cell r="Z1006">
            <v>0</v>
          </cell>
        </row>
        <row r="1007">
          <cell r="D1007" t="str">
            <v>AIUAIMPRE</v>
          </cell>
          <cell r="E1007" t="str">
            <v>Imprevistos</v>
          </cell>
          <cell r="F1007">
            <v>0</v>
          </cell>
          <cell r="I1007">
            <v>0</v>
          </cell>
          <cell r="J1007">
            <v>0</v>
          </cell>
          <cell r="L1007">
            <v>0</v>
          </cell>
          <cell r="Z1007">
            <v>0</v>
          </cell>
        </row>
        <row r="1008">
          <cell r="D1008" t="str">
            <v>AIUAUTILI</v>
          </cell>
          <cell r="E1008" t="str">
            <v>Utilidad</v>
          </cell>
          <cell r="F1008">
            <v>0</v>
          </cell>
          <cell r="I1008">
            <v>0</v>
          </cell>
          <cell r="J1008">
            <v>0</v>
          </cell>
          <cell r="L1008">
            <v>0</v>
          </cell>
          <cell r="Z1008">
            <v>0</v>
          </cell>
        </row>
        <row r="1009">
          <cell r="D1009" t="str">
            <v>AIUAIVAUTI</v>
          </cell>
          <cell r="E1009" t="str">
            <v>IVA utilidad</v>
          </cell>
          <cell r="F1009">
            <v>0</v>
          </cell>
          <cell r="I1009">
            <v>0</v>
          </cell>
          <cell r="J1009">
            <v>0</v>
          </cell>
          <cell r="L1009">
            <v>0</v>
          </cell>
          <cell r="Z1009">
            <v>0</v>
          </cell>
        </row>
        <row r="1011">
          <cell r="D1011" t="str">
            <v>ANSTF20</v>
          </cell>
          <cell r="E1011" t="str">
            <v xml:space="preserve">Suministro Tuberia Flexible  PS 57 Ø 20" </v>
          </cell>
          <cell r="G1011" t="str">
            <v>UN.</v>
          </cell>
          <cell r="H1011" t="str">
            <v>Ml</v>
          </cell>
          <cell r="I1011">
            <v>86450</v>
          </cell>
          <cell r="K1011">
            <v>0</v>
          </cell>
          <cell r="L1011">
            <v>0</v>
          </cell>
          <cell r="N1011">
            <v>86450</v>
          </cell>
          <cell r="O1011">
            <v>0</v>
          </cell>
          <cell r="P1011">
            <v>0</v>
          </cell>
          <cell r="Q1011">
            <v>0</v>
          </cell>
          <cell r="X1011">
            <v>0</v>
          </cell>
          <cell r="Y1011" t="str">
            <v>Ml</v>
          </cell>
          <cell r="Z1011" t="e">
            <v>#N/A</v>
          </cell>
          <cell r="AA1011" t="e">
            <v>#N/A</v>
          </cell>
          <cell r="AB1011">
            <v>0</v>
          </cell>
          <cell r="AC1011">
            <v>0</v>
          </cell>
        </row>
        <row r="1013">
          <cell r="D1013" t="str">
            <v>CODIGO</v>
          </cell>
          <cell r="E1013" t="str">
            <v>DESCRIPCION</v>
          </cell>
          <cell r="F1013" t="str">
            <v>UN</v>
          </cell>
          <cell r="G1013" t="str">
            <v>CANT</v>
          </cell>
          <cell r="H1013" t="str">
            <v>V/UNIT.</v>
          </cell>
          <cell r="I1013" t="str">
            <v>V/TOTAL</v>
          </cell>
          <cell r="K1013" t="str">
            <v>CANT TOTAL</v>
          </cell>
          <cell r="L1013" t="str">
            <v>Vr TOTAL</v>
          </cell>
          <cell r="Y1013" t="str">
            <v>CANT.</v>
          </cell>
          <cell r="Z1013" t="str">
            <v>V/TOTAL</v>
          </cell>
        </row>
        <row r="1014">
          <cell r="E1014" t="str">
            <v>MATERIALES</v>
          </cell>
          <cell r="I1014">
            <v>86450</v>
          </cell>
          <cell r="L1014">
            <v>0</v>
          </cell>
          <cell r="Z1014" t="e">
            <v>#N/A</v>
          </cell>
        </row>
        <row r="1015">
          <cell r="D1015" t="str">
            <v>MA44TF20</v>
          </cell>
          <cell r="E1015" t="str">
            <v>Tuberia Flexible PS 57 20 "</v>
          </cell>
          <cell r="F1015" t="str">
            <v>Ml</v>
          </cell>
          <cell r="G1015">
            <v>1</v>
          </cell>
          <cell r="H1015">
            <v>86450</v>
          </cell>
          <cell r="I1015">
            <v>86450</v>
          </cell>
          <cell r="J1015">
            <v>0</v>
          </cell>
          <cell r="K1015">
            <v>0</v>
          </cell>
          <cell r="L1015">
            <v>0</v>
          </cell>
          <cell r="Y1015" t="e">
            <v>#N/A</v>
          </cell>
          <cell r="Z1015" t="e">
            <v>#N/A</v>
          </cell>
        </row>
        <row r="1016">
          <cell r="I1016">
            <v>0</v>
          </cell>
          <cell r="J1016">
            <v>0</v>
          </cell>
          <cell r="K1016">
            <v>0</v>
          </cell>
          <cell r="L1016">
            <v>0</v>
          </cell>
          <cell r="Y1016">
            <v>0</v>
          </cell>
          <cell r="Z1016">
            <v>0</v>
          </cell>
        </row>
        <row r="1017">
          <cell r="I1017">
            <v>0</v>
          </cell>
          <cell r="J1017">
            <v>0</v>
          </cell>
          <cell r="K1017">
            <v>0</v>
          </cell>
          <cell r="L1017">
            <v>0</v>
          </cell>
          <cell r="Y1017">
            <v>0</v>
          </cell>
          <cell r="Z1017">
            <v>0</v>
          </cell>
        </row>
        <row r="1019">
          <cell r="E1019" t="str">
            <v>MANO DE OBRA</v>
          </cell>
          <cell r="I1019">
            <v>0</v>
          </cell>
          <cell r="L1019">
            <v>0</v>
          </cell>
          <cell r="Z1019">
            <v>0</v>
          </cell>
        </row>
        <row r="1020">
          <cell r="I1020">
            <v>0</v>
          </cell>
          <cell r="J1020">
            <v>0</v>
          </cell>
          <cell r="K1020">
            <v>0</v>
          </cell>
          <cell r="L1020">
            <v>0</v>
          </cell>
          <cell r="Y1020">
            <v>0</v>
          </cell>
          <cell r="Z1020">
            <v>0</v>
          </cell>
        </row>
        <row r="1022">
          <cell r="E1022" t="str">
            <v>VARIOS</v>
          </cell>
          <cell r="I1022">
            <v>0</v>
          </cell>
          <cell r="L1022">
            <v>0</v>
          </cell>
          <cell r="Z1022">
            <v>0</v>
          </cell>
        </row>
        <row r="1023">
          <cell r="I1023">
            <v>0</v>
          </cell>
          <cell r="J1023">
            <v>0</v>
          </cell>
          <cell r="K1023">
            <v>0</v>
          </cell>
          <cell r="L1023">
            <v>0</v>
          </cell>
          <cell r="Y1023">
            <v>0</v>
          </cell>
          <cell r="Z1023">
            <v>0</v>
          </cell>
        </row>
        <row r="1025">
          <cell r="E1025" t="str">
            <v>SUBTOTAL</v>
          </cell>
          <cell r="I1025">
            <v>86450</v>
          </cell>
          <cell r="L1025">
            <v>0</v>
          </cell>
          <cell r="Z1025" t="e">
            <v>#N/A</v>
          </cell>
        </row>
        <row r="1026">
          <cell r="E1026" t="str">
            <v>A.I.U</v>
          </cell>
          <cell r="I1026">
            <v>0</v>
          </cell>
          <cell r="L1026">
            <v>0</v>
          </cell>
          <cell r="Z1026">
            <v>0</v>
          </cell>
        </row>
        <row r="1027">
          <cell r="D1027" t="str">
            <v>AIUAADMON</v>
          </cell>
          <cell r="E1027" t="str">
            <v>Admon</v>
          </cell>
          <cell r="F1027">
            <v>0</v>
          </cell>
          <cell r="I1027">
            <v>0</v>
          </cell>
          <cell r="J1027">
            <v>0</v>
          </cell>
          <cell r="L1027">
            <v>0</v>
          </cell>
          <cell r="Z1027">
            <v>0</v>
          </cell>
        </row>
        <row r="1028">
          <cell r="D1028" t="str">
            <v>AIUAIMPRE</v>
          </cell>
          <cell r="E1028" t="str">
            <v>Imprevistos</v>
          </cell>
          <cell r="F1028">
            <v>0</v>
          </cell>
          <cell r="I1028">
            <v>0</v>
          </cell>
          <cell r="J1028">
            <v>0</v>
          </cell>
          <cell r="L1028">
            <v>0</v>
          </cell>
          <cell r="Z1028">
            <v>0</v>
          </cell>
        </row>
        <row r="1029">
          <cell r="D1029" t="str">
            <v>AIUAUTILI</v>
          </cell>
          <cell r="E1029" t="str">
            <v>Utilidad</v>
          </cell>
          <cell r="F1029">
            <v>0</v>
          </cell>
          <cell r="I1029">
            <v>0</v>
          </cell>
          <cell r="J1029">
            <v>0</v>
          </cell>
          <cell r="L1029">
            <v>0</v>
          </cell>
          <cell r="Z1029">
            <v>0</v>
          </cell>
        </row>
        <row r="1030">
          <cell r="D1030" t="str">
            <v>AIUAIVAUTI</v>
          </cell>
          <cell r="E1030" t="str">
            <v>IVA utilidad</v>
          </cell>
          <cell r="F1030">
            <v>0</v>
          </cell>
          <cell r="I1030">
            <v>0</v>
          </cell>
          <cell r="J1030">
            <v>0</v>
          </cell>
          <cell r="L1030">
            <v>0</v>
          </cell>
          <cell r="Z1030">
            <v>0</v>
          </cell>
        </row>
        <row r="1032">
          <cell r="E1032" t="str">
            <v>ITEM</v>
          </cell>
        </row>
        <row r="1033">
          <cell r="D1033" t="str">
            <v>ANENTIMA</v>
          </cell>
          <cell r="E1033" t="str">
            <v>Entibado Madera</v>
          </cell>
          <cell r="G1033" t="str">
            <v>UN.</v>
          </cell>
          <cell r="H1033" t="str">
            <v>M3</v>
          </cell>
          <cell r="I1033">
            <v>2302</v>
          </cell>
          <cell r="K1033">
            <v>13728</v>
          </cell>
          <cell r="L1033">
            <v>31601856</v>
          </cell>
          <cell r="N1033">
            <v>1003</v>
          </cell>
          <cell r="O1033">
            <v>712</v>
          </cell>
          <cell r="P1033">
            <v>587</v>
          </cell>
          <cell r="Q1033">
            <v>0</v>
          </cell>
          <cell r="X1033">
            <v>31601856</v>
          </cell>
          <cell r="Y1033" t="str">
            <v>M3</v>
          </cell>
          <cell r="Z1033" t="e">
            <v>#N/A</v>
          </cell>
          <cell r="AA1033" t="e">
            <v>#N/A</v>
          </cell>
          <cell r="AB1033" t="e">
            <v>#N/A</v>
          </cell>
          <cell r="AC1033" t="e">
            <v>#N/A</v>
          </cell>
        </row>
        <row r="1035">
          <cell r="D1035" t="str">
            <v>CODIGO</v>
          </cell>
          <cell r="E1035" t="str">
            <v>DESCRIPCION</v>
          </cell>
          <cell r="F1035" t="str">
            <v>UN</v>
          </cell>
          <cell r="G1035" t="str">
            <v>CANT</v>
          </cell>
          <cell r="H1035" t="str">
            <v>V/UNIT.</v>
          </cell>
          <cell r="I1035" t="str">
            <v>V/TOTAL</v>
          </cell>
          <cell r="K1035" t="str">
            <v>CANT TOTAL</v>
          </cell>
          <cell r="L1035" t="str">
            <v>Vr TOTAL</v>
          </cell>
          <cell r="Y1035" t="str">
            <v>CANT.</v>
          </cell>
          <cell r="Z1035" t="str">
            <v>V/TOTAL</v>
          </cell>
        </row>
        <row r="1036">
          <cell r="E1036" t="str">
            <v>MATERIALES</v>
          </cell>
          <cell r="I1036">
            <v>1003</v>
          </cell>
          <cell r="L1036">
            <v>13769184</v>
          </cell>
          <cell r="Z1036" t="e">
            <v>#N/A</v>
          </cell>
        </row>
        <row r="1037">
          <cell r="D1037" t="str">
            <v>MA25VL6</v>
          </cell>
          <cell r="E1037" t="str">
            <v>Vara Limaton 6m Diametro 12-15</v>
          </cell>
          <cell r="F1037" t="str">
            <v>Un</v>
          </cell>
          <cell r="G1037">
            <v>2.4E-2</v>
          </cell>
          <cell r="H1037">
            <v>18560</v>
          </cell>
          <cell r="I1037">
            <v>445</v>
          </cell>
          <cell r="J1037">
            <v>0</v>
          </cell>
          <cell r="K1037">
            <v>329.47199999999998</v>
          </cell>
          <cell r="L1037">
            <v>6115000.3199999994</v>
          </cell>
          <cell r="Y1037" t="e">
            <v>#N/A</v>
          </cell>
          <cell r="Z1037" t="e">
            <v>#N/A</v>
          </cell>
        </row>
        <row r="1038">
          <cell r="D1038" t="str">
            <v>MA25PO3</v>
          </cell>
          <cell r="E1038" t="str">
            <v>Planchon 3 Mts. 0,04*0,20*3,00</v>
          </cell>
          <cell r="F1038" t="str">
            <v>Un</v>
          </cell>
          <cell r="G1038">
            <v>2.7E-2</v>
          </cell>
          <cell r="H1038">
            <v>9860</v>
          </cell>
          <cell r="I1038">
            <v>266</v>
          </cell>
          <cell r="J1038">
            <v>0</v>
          </cell>
          <cell r="K1038">
            <v>370.65600000000001</v>
          </cell>
          <cell r="L1038">
            <v>3654668.16</v>
          </cell>
          <cell r="Y1038" t="e">
            <v>#N/A</v>
          </cell>
          <cell r="Z1038" t="e">
            <v>#N/A</v>
          </cell>
        </row>
        <row r="1039">
          <cell r="D1039" t="str">
            <v>MA25VI3</v>
          </cell>
          <cell r="E1039" t="str">
            <v>Vigas 0,10*0,20*3,00</v>
          </cell>
          <cell r="F1039" t="str">
            <v>Un</v>
          </cell>
          <cell r="G1039">
            <v>1.4E-2</v>
          </cell>
          <cell r="H1039">
            <v>20880</v>
          </cell>
          <cell r="I1039">
            <v>292</v>
          </cell>
          <cell r="J1039">
            <v>0</v>
          </cell>
          <cell r="K1039">
            <v>192.19200000000001</v>
          </cell>
          <cell r="L1039">
            <v>4012968.96</v>
          </cell>
          <cell r="Y1039" t="e">
            <v>#N/A</v>
          </cell>
          <cell r="Z1039" t="e">
            <v>#N/A</v>
          </cell>
        </row>
        <row r="1041">
          <cell r="E1041" t="str">
            <v>MANO DE OBRA</v>
          </cell>
          <cell r="I1041">
            <v>712</v>
          </cell>
          <cell r="L1041">
            <v>9774336</v>
          </cell>
          <cell r="Z1041" t="e">
            <v>#N/A</v>
          </cell>
        </row>
        <row r="1042">
          <cell r="D1042" t="str">
            <v>MOANENT</v>
          </cell>
          <cell r="E1042" t="str">
            <v>Entibado</v>
          </cell>
          <cell r="F1042" t="str">
            <v>M2</v>
          </cell>
          <cell r="G1042">
            <v>0.57199999999999995</v>
          </cell>
          <cell r="H1042">
            <v>1245</v>
          </cell>
          <cell r="I1042">
            <v>712</v>
          </cell>
          <cell r="J1042">
            <v>0</v>
          </cell>
          <cell r="K1042">
            <v>7852.4159999999993</v>
          </cell>
          <cell r="L1042">
            <v>9776257.9199999999</v>
          </cell>
          <cell r="Y1042" t="e">
            <v>#N/A</v>
          </cell>
          <cell r="Z1042" t="e">
            <v>#N/A</v>
          </cell>
        </row>
        <row r="1044">
          <cell r="E1044" t="str">
            <v>VARIOS</v>
          </cell>
          <cell r="I1044">
            <v>587</v>
          </cell>
          <cell r="L1044">
            <v>8058336</v>
          </cell>
          <cell r="Z1044" t="e">
            <v>#N/A</v>
          </cell>
        </row>
        <row r="1045">
          <cell r="D1045" t="str">
            <v>AL07PA</v>
          </cell>
          <cell r="E1045" t="str">
            <v>Parales</v>
          </cell>
          <cell r="F1045" t="str">
            <v>mes</v>
          </cell>
          <cell r="G1045">
            <v>0.115</v>
          </cell>
          <cell r="H1045">
            <v>1450</v>
          </cell>
          <cell r="I1045">
            <v>167</v>
          </cell>
          <cell r="J1045">
            <v>0</v>
          </cell>
          <cell r="K1045">
            <v>1578.72</v>
          </cell>
          <cell r="L1045">
            <v>2289144</v>
          </cell>
          <cell r="Y1045" t="e">
            <v>#N/A</v>
          </cell>
          <cell r="Z1045" t="e">
            <v>#N/A</v>
          </cell>
        </row>
        <row r="1046">
          <cell r="D1046" t="str">
            <v>AL04RETROE</v>
          </cell>
          <cell r="E1046" t="str">
            <v>Retro Oruga</v>
          </cell>
          <cell r="F1046" t="str">
            <v>Hr</v>
          </cell>
          <cell r="G1046">
            <v>7.0000000000000001E-3</v>
          </cell>
          <cell r="H1046">
            <v>60000</v>
          </cell>
          <cell r="I1046">
            <v>420</v>
          </cell>
          <cell r="J1046">
            <v>0</v>
          </cell>
          <cell r="K1046">
            <v>96.096000000000004</v>
          </cell>
          <cell r="L1046">
            <v>5765760</v>
          </cell>
          <cell r="Y1046" t="e">
            <v>#N/A</v>
          </cell>
          <cell r="Z1046" t="e">
            <v>#N/A</v>
          </cell>
        </row>
        <row r="1047">
          <cell r="E1047" t="str">
            <v>SUBTOTAL</v>
          </cell>
          <cell r="I1047">
            <v>2302</v>
          </cell>
          <cell r="L1047">
            <v>31601856</v>
          </cell>
          <cell r="Z1047" t="e">
            <v>#N/A</v>
          </cell>
        </row>
        <row r="1048">
          <cell r="E1048" t="str">
            <v>A.I.U</v>
          </cell>
          <cell r="I1048">
            <v>0</v>
          </cell>
          <cell r="L1048">
            <v>0</v>
          </cell>
          <cell r="Z1048">
            <v>0</v>
          </cell>
        </row>
        <row r="1049">
          <cell r="D1049" t="str">
            <v>AIUAADMON</v>
          </cell>
          <cell r="E1049" t="str">
            <v>Admon</v>
          </cell>
          <cell r="F1049">
            <v>0</v>
          </cell>
          <cell r="I1049">
            <v>0</v>
          </cell>
          <cell r="J1049">
            <v>0</v>
          </cell>
          <cell r="L1049">
            <v>0</v>
          </cell>
          <cell r="Z1049">
            <v>0</v>
          </cell>
        </row>
        <row r="1050">
          <cell r="D1050" t="str">
            <v>AIUAIMPRE</v>
          </cell>
          <cell r="E1050" t="str">
            <v>Imprevistos</v>
          </cell>
          <cell r="F1050">
            <v>0</v>
          </cell>
          <cell r="I1050">
            <v>0</v>
          </cell>
          <cell r="J1050">
            <v>0</v>
          </cell>
          <cell r="L1050">
            <v>0</v>
          </cell>
          <cell r="Z1050">
            <v>0</v>
          </cell>
        </row>
        <row r="1051">
          <cell r="D1051" t="str">
            <v>AIUAUTILI</v>
          </cell>
          <cell r="E1051" t="str">
            <v>Utilidad</v>
          </cell>
          <cell r="F1051">
            <v>0</v>
          </cell>
          <cell r="I1051">
            <v>0</v>
          </cell>
          <cell r="J1051">
            <v>0</v>
          </cell>
          <cell r="L1051">
            <v>0</v>
          </cell>
          <cell r="Z1051">
            <v>0</v>
          </cell>
        </row>
        <row r="1052">
          <cell r="D1052" t="str">
            <v>AIUAIVAUTI</v>
          </cell>
          <cell r="E1052" t="str">
            <v>IVA utilidad</v>
          </cell>
          <cell r="F1052">
            <v>0</v>
          </cell>
          <cell r="I1052">
            <v>0</v>
          </cell>
          <cell r="J1052">
            <v>0</v>
          </cell>
          <cell r="L1052">
            <v>0</v>
          </cell>
          <cell r="Z1052">
            <v>0</v>
          </cell>
        </row>
        <row r="1054">
          <cell r="D1054" t="str">
            <v>ANGER</v>
          </cell>
          <cell r="E1054" t="str">
            <v>Geotextil para Estabilización y Refuerzo Tipo 1</v>
          </cell>
          <cell r="G1054" t="str">
            <v>UN.</v>
          </cell>
          <cell r="H1054" t="str">
            <v>M2</v>
          </cell>
          <cell r="I1054">
            <v>3058</v>
          </cell>
          <cell r="K1054">
            <v>165</v>
          </cell>
          <cell r="L1054">
            <v>504570</v>
          </cell>
          <cell r="N1054">
            <v>2258</v>
          </cell>
          <cell r="O1054">
            <v>800</v>
          </cell>
          <cell r="P1054">
            <v>0</v>
          </cell>
          <cell r="Q1054">
            <v>0</v>
          </cell>
          <cell r="X1054">
            <v>504570</v>
          </cell>
          <cell r="Y1054" t="str">
            <v>M2</v>
          </cell>
          <cell r="Z1054" t="e">
            <v>#N/A</v>
          </cell>
          <cell r="AA1054" t="e">
            <v>#N/A</v>
          </cell>
          <cell r="AB1054" t="e">
            <v>#N/A</v>
          </cell>
          <cell r="AC1054">
            <v>0</v>
          </cell>
        </row>
        <row r="1056">
          <cell r="D1056" t="str">
            <v>CODIGO</v>
          </cell>
          <cell r="E1056" t="str">
            <v>DESCRIPCION</v>
          </cell>
          <cell r="F1056" t="str">
            <v>UN</v>
          </cell>
          <cell r="G1056" t="str">
            <v>CANT</v>
          </cell>
          <cell r="H1056" t="str">
            <v>V/UNIT.</v>
          </cell>
          <cell r="I1056" t="str">
            <v>V/TOTAL</v>
          </cell>
          <cell r="K1056" t="str">
            <v>CANT TOTAL</v>
          </cell>
          <cell r="L1056" t="str">
            <v>Vr TOTAL</v>
          </cell>
          <cell r="Y1056" t="str">
            <v>CANT.</v>
          </cell>
          <cell r="Z1056" t="str">
            <v>V/TOTAL</v>
          </cell>
        </row>
        <row r="1057">
          <cell r="E1057" t="str">
            <v>MATERIALES</v>
          </cell>
          <cell r="I1057">
            <v>2258</v>
          </cell>
          <cell r="L1057">
            <v>372570</v>
          </cell>
          <cell r="Z1057" t="e">
            <v>#N/A</v>
          </cell>
        </row>
        <row r="1058">
          <cell r="D1058" t="str">
            <v>MA26GE16NT</v>
          </cell>
          <cell r="E1058" t="str">
            <v>Geotextil 1600 NT</v>
          </cell>
          <cell r="F1058" t="str">
            <v>m2</v>
          </cell>
          <cell r="G1058">
            <v>1.05</v>
          </cell>
          <cell r="H1058">
            <v>2150</v>
          </cell>
          <cell r="I1058">
            <v>2258</v>
          </cell>
          <cell r="J1058">
            <v>0</v>
          </cell>
          <cell r="K1058">
            <v>173.25</v>
          </cell>
          <cell r="L1058">
            <v>372487.5</v>
          </cell>
          <cell r="Y1058" t="e">
            <v>#N/A</v>
          </cell>
          <cell r="Z1058" t="e">
            <v>#N/A</v>
          </cell>
        </row>
        <row r="1060">
          <cell r="E1060" t="str">
            <v>MANO DE OBRA</v>
          </cell>
          <cell r="I1060">
            <v>800</v>
          </cell>
          <cell r="L1060">
            <v>132000</v>
          </cell>
          <cell r="Z1060" t="e">
            <v>#N/A</v>
          </cell>
        </row>
        <row r="1061">
          <cell r="D1061" t="str">
            <v>MOANIGE</v>
          </cell>
          <cell r="E1061" t="str">
            <v xml:space="preserve">Instalación Geotextilespara estabilizacion </v>
          </cell>
          <cell r="F1061" t="str">
            <v>M2</v>
          </cell>
          <cell r="G1061">
            <v>1</v>
          </cell>
          <cell r="H1061">
            <v>800</v>
          </cell>
          <cell r="I1061">
            <v>800</v>
          </cell>
          <cell r="J1061">
            <v>0</v>
          </cell>
          <cell r="K1061">
            <v>165</v>
          </cell>
          <cell r="L1061">
            <v>132000</v>
          </cell>
          <cell r="Y1061" t="e">
            <v>#N/A</v>
          </cell>
          <cell r="Z1061" t="e">
            <v>#N/A</v>
          </cell>
        </row>
        <row r="1063">
          <cell r="E1063" t="str">
            <v>VARIOS</v>
          </cell>
          <cell r="I1063">
            <v>0</v>
          </cell>
          <cell r="L1063">
            <v>0</v>
          </cell>
          <cell r="Z1063">
            <v>0</v>
          </cell>
        </row>
        <row r="1065">
          <cell r="D1065" t="str">
            <v/>
          </cell>
        </row>
        <row r="1066">
          <cell r="E1066" t="str">
            <v>SUBTOTAL</v>
          </cell>
          <cell r="I1066">
            <v>3058</v>
          </cell>
          <cell r="L1066">
            <v>504570</v>
          </cell>
          <cell r="Z1066" t="e">
            <v>#N/A</v>
          </cell>
        </row>
        <row r="1067">
          <cell r="E1067" t="str">
            <v>A.I.U</v>
          </cell>
          <cell r="I1067">
            <v>0</v>
          </cell>
          <cell r="L1067">
            <v>0</v>
          </cell>
          <cell r="Z1067">
            <v>0</v>
          </cell>
        </row>
        <row r="1068">
          <cell r="D1068" t="str">
            <v>AIUAADMON</v>
          </cell>
          <cell r="E1068" t="str">
            <v>Admon</v>
          </cell>
          <cell r="F1068">
            <v>0</v>
          </cell>
          <cell r="I1068">
            <v>0</v>
          </cell>
          <cell r="J1068">
            <v>0</v>
          </cell>
          <cell r="L1068">
            <v>0</v>
          </cell>
          <cell r="Z1068">
            <v>0</v>
          </cell>
        </row>
        <row r="1069">
          <cell r="D1069" t="str">
            <v>AIUAIMPRE</v>
          </cell>
          <cell r="E1069" t="str">
            <v>Imprevistos</v>
          </cell>
          <cell r="F1069">
            <v>0</v>
          </cell>
          <cell r="I1069">
            <v>0</v>
          </cell>
          <cell r="J1069">
            <v>0</v>
          </cell>
          <cell r="L1069">
            <v>0</v>
          </cell>
          <cell r="Z1069">
            <v>0</v>
          </cell>
        </row>
        <row r="1070">
          <cell r="D1070" t="str">
            <v>AIUAUTILI</v>
          </cell>
          <cell r="E1070" t="str">
            <v>Utilidad</v>
          </cell>
          <cell r="F1070">
            <v>0</v>
          </cell>
          <cell r="I1070">
            <v>0</v>
          </cell>
          <cell r="J1070">
            <v>0</v>
          </cell>
          <cell r="L1070">
            <v>0</v>
          </cell>
          <cell r="Z1070">
            <v>0</v>
          </cell>
        </row>
        <row r="1071">
          <cell r="D1071" t="str">
            <v>AIUAIVAUTI</v>
          </cell>
          <cell r="E1071" t="str">
            <v>IVA utilidad</v>
          </cell>
          <cell r="F1071">
            <v>0</v>
          </cell>
          <cell r="I1071">
            <v>0</v>
          </cell>
          <cell r="J1071">
            <v>0</v>
          </cell>
          <cell r="L1071">
            <v>0</v>
          </cell>
          <cell r="Z1071">
            <v>0</v>
          </cell>
        </row>
        <row r="1073">
          <cell r="D1073" t="str">
            <v>ANGFD</v>
          </cell>
          <cell r="E1073" t="str">
            <v>Geotextil para Filtración y Drenaje Tipo 1</v>
          </cell>
          <cell r="G1073" t="str">
            <v>UN.</v>
          </cell>
          <cell r="H1073" t="str">
            <v>M2</v>
          </cell>
          <cell r="I1073">
            <v>3108</v>
          </cell>
          <cell r="K1073">
            <v>383</v>
          </cell>
          <cell r="L1073">
            <v>1190364</v>
          </cell>
          <cell r="N1073">
            <v>2258</v>
          </cell>
          <cell r="O1073">
            <v>850</v>
          </cell>
          <cell r="P1073">
            <v>0</v>
          </cell>
          <cell r="Q1073">
            <v>0</v>
          </cell>
          <cell r="X1073">
            <v>1190364</v>
          </cell>
          <cell r="Y1073" t="str">
            <v>M2</v>
          </cell>
          <cell r="Z1073" t="e">
            <v>#N/A</v>
          </cell>
          <cell r="AA1073" t="e">
            <v>#N/A</v>
          </cell>
          <cell r="AB1073" t="e">
            <v>#N/A</v>
          </cell>
          <cell r="AC1073">
            <v>0</v>
          </cell>
        </row>
        <row r="1075">
          <cell r="D1075" t="str">
            <v>CODIGO</v>
          </cell>
          <cell r="E1075" t="str">
            <v>DESCRIPCION</v>
          </cell>
          <cell r="F1075" t="str">
            <v>UN</v>
          </cell>
          <cell r="G1075" t="str">
            <v>CANT</v>
          </cell>
          <cell r="H1075" t="str">
            <v>V/UNIT.</v>
          </cell>
          <cell r="I1075" t="str">
            <v>V/TOTAL</v>
          </cell>
          <cell r="K1075" t="str">
            <v>CANT TOTAL</v>
          </cell>
          <cell r="L1075" t="str">
            <v>Vr TOTAL</v>
          </cell>
          <cell r="Y1075" t="str">
            <v>CANT.</v>
          </cell>
          <cell r="Z1075" t="str">
            <v>V/TOTAL</v>
          </cell>
        </row>
        <row r="1076">
          <cell r="E1076" t="str">
            <v>MATERIALES</v>
          </cell>
          <cell r="I1076">
            <v>2258</v>
          </cell>
          <cell r="L1076">
            <v>864814</v>
          </cell>
          <cell r="Z1076" t="e">
            <v>#N/A</v>
          </cell>
        </row>
        <row r="1077">
          <cell r="D1077" t="str">
            <v>MA26GE16NT</v>
          </cell>
          <cell r="E1077" t="str">
            <v>Geotextil 1600 NT</v>
          </cell>
          <cell r="F1077" t="str">
            <v>m2</v>
          </cell>
          <cell r="G1077">
            <v>1.05</v>
          </cell>
          <cell r="H1077">
            <v>2150</v>
          </cell>
          <cell r="I1077">
            <v>2258</v>
          </cell>
          <cell r="J1077">
            <v>0</v>
          </cell>
          <cell r="K1077">
            <v>402.15000000000003</v>
          </cell>
          <cell r="L1077">
            <v>864622.50000000012</v>
          </cell>
          <cell r="Y1077" t="e">
            <v>#N/A</v>
          </cell>
          <cell r="Z1077" t="e">
            <v>#N/A</v>
          </cell>
        </row>
        <row r="1079">
          <cell r="E1079" t="str">
            <v>MANO DE OBRA</v>
          </cell>
          <cell r="I1079">
            <v>850</v>
          </cell>
          <cell r="L1079">
            <v>325550</v>
          </cell>
          <cell r="Z1079" t="e">
            <v>#N/A</v>
          </cell>
        </row>
        <row r="1080">
          <cell r="D1080" t="str">
            <v>MOANIGF</v>
          </cell>
          <cell r="E1080" t="str">
            <v>Instalación Geotextilespara Filtraciones</v>
          </cell>
          <cell r="F1080" t="str">
            <v>M2</v>
          </cell>
          <cell r="G1080">
            <v>1</v>
          </cell>
          <cell r="H1080">
            <v>850</v>
          </cell>
          <cell r="I1080">
            <v>850</v>
          </cell>
          <cell r="J1080">
            <v>0</v>
          </cell>
          <cell r="K1080">
            <v>383</v>
          </cell>
          <cell r="L1080">
            <v>325550</v>
          </cell>
          <cell r="Y1080" t="e">
            <v>#N/A</v>
          </cell>
          <cell r="Z1080" t="e">
            <v>#N/A</v>
          </cell>
        </row>
        <row r="1082">
          <cell r="E1082" t="str">
            <v>VARIOS</v>
          </cell>
          <cell r="I1082">
            <v>0</v>
          </cell>
          <cell r="L1082">
            <v>0</v>
          </cell>
          <cell r="Z1082">
            <v>0</v>
          </cell>
        </row>
        <row r="1084">
          <cell r="D1084" t="str">
            <v/>
          </cell>
        </row>
        <row r="1085">
          <cell r="E1085" t="str">
            <v>SUBTOTAL</v>
          </cell>
          <cell r="I1085">
            <v>3108</v>
          </cell>
          <cell r="L1085">
            <v>1190364</v>
          </cell>
          <cell r="Z1085" t="e">
            <v>#N/A</v>
          </cell>
        </row>
        <row r="1086">
          <cell r="E1086" t="str">
            <v>A.I.U</v>
          </cell>
          <cell r="I1086">
            <v>0</v>
          </cell>
          <cell r="L1086">
            <v>0</v>
          </cell>
          <cell r="Z1086">
            <v>0</v>
          </cell>
        </row>
        <row r="1087">
          <cell r="D1087" t="str">
            <v>AIUAADMON</v>
          </cell>
          <cell r="E1087" t="str">
            <v>Admon</v>
          </cell>
          <cell r="F1087">
            <v>0</v>
          </cell>
          <cell r="I1087">
            <v>0</v>
          </cell>
          <cell r="J1087">
            <v>0</v>
          </cell>
          <cell r="L1087">
            <v>0</v>
          </cell>
          <cell r="Z1087">
            <v>0</v>
          </cell>
        </row>
        <row r="1088">
          <cell r="D1088" t="str">
            <v>AIUAIMPRE</v>
          </cell>
          <cell r="E1088" t="str">
            <v>Imprevistos</v>
          </cell>
          <cell r="F1088">
            <v>0</v>
          </cell>
          <cell r="I1088">
            <v>0</v>
          </cell>
          <cell r="J1088">
            <v>0</v>
          </cell>
          <cell r="L1088">
            <v>0</v>
          </cell>
          <cell r="Z1088">
            <v>0</v>
          </cell>
        </row>
        <row r="1089">
          <cell r="D1089" t="str">
            <v>AIUAUTILI</v>
          </cell>
          <cell r="E1089" t="str">
            <v>Utilidad</v>
          </cell>
          <cell r="F1089">
            <v>0</v>
          </cell>
          <cell r="I1089">
            <v>0</v>
          </cell>
          <cell r="J1089">
            <v>0</v>
          </cell>
          <cell r="L1089">
            <v>0</v>
          </cell>
          <cell r="Z1089">
            <v>0</v>
          </cell>
        </row>
        <row r="1090">
          <cell r="D1090" t="str">
            <v>AIUAIVAUTI</v>
          </cell>
          <cell r="E1090" t="str">
            <v>IVA utilidad</v>
          </cell>
          <cell r="F1090">
            <v>0</v>
          </cell>
          <cell r="I1090">
            <v>0</v>
          </cell>
          <cell r="J1090">
            <v>0</v>
          </cell>
          <cell r="L1090">
            <v>0</v>
          </cell>
          <cell r="Z1090">
            <v>0</v>
          </cell>
        </row>
        <row r="1092">
          <cell r="E1092" t="str">
            <v>ITEM</v>
          </cell>
        </row>
        <row r="1093">
          <cell r="D1093" t="str">
            <v>ANPOMA</v>
          </cell>
          <cell r="E1093" t="str">
            <v xml:space="preserve">Pozo Inspección Mamposteria </v>
          </cell>
          <cell r="G1093" t="str">
            <v>UN.</v>
          </cell>
          <cell r="H1093" t="str">
            <v>Ml</v>
          </cell>
          <cell r="I1093">
            <v>224479</v>
          </cell>
          <cell r="K1093">
            <v>234.95</v>
          </cell>
          <cell r="L1093">
            <v>52741341.049999997</v>
          </cell>
          <cell r="N1093">
            <v>188979</v>
          </cell>
          <cell r="O1093">
            <v>35000</v>
          </cell>
          <cell r="P1093">
            <v>500</v>
          </cell>
          <cell r="Q1093">
            <v>0</v>
          </cell>
          <cell r="X1093">
            <v>52741341.049999997</v>
          </cell>
          <cell r="Y1093" t="str">
            <v>Ml</v>
          </cell>
          <cell r="Z1093" t="e">
            <v>#VALUE!</v>
          </cell>
          <cell r="AA1093" t="e">
            <v>#VALUE!</v>
          </cell>
          <cell r="AB1093" t="e">
            <v>#VALUE!</v>
          </cell>
          <cell r="AC1093" t="e">
            <v>#VALUE!</v>
          </cell>
        </row>
        <row r="1095">
          <cell r="D1095" t="str">
            <v>CODIGO</v>
          </cell>
          <cell r="E1095" t="str">
            <v>DESCRIPCION</v>
          </cell>
          <cell r="F1095" t="str">
            <v>UN</v>
          </cell>
          <cell r="G1095" t="str">
            <v>CANT</v>
          </cell>
          <cell r="H1095" t="str">
            <v>V/UNIT.</v>
          </cell>
          <cell r="I1095" t="str">
            <v>V/TOTAL</v>
          </cell>
          <cell r="K1095" t="str">
            <v>CANT TOTAL</v>
          </cell>
          <cell r="L1095" t="str">
            <v>Vr TOTAL</v>
          </cell>
          <cell r="Y1095" t="str">
            <v>CANT.</v>
          </cell>
          <cell r="Z1095" t="str">
            <v>V/TOTAL</v>
          </cell>
        </row>
        <row r="1096">
          <cell r="E1096" t="str">
            <v>MATERIALES</v>
          </cell>
          <cell r="I1096">
            <v>188979</v>
          </cell>
          <cell r="L1096">
            <v>44400616.049999997</v>
          </cell>
          <cell r="Z1096" t="e">
            <v>#VALUE!</v>
          </cell>
        </row>
        <row r="1097">
          <cell r="D1097" t="str">
            <v>MA06TR</v>
          </cell>
          <cell r="E1097" t="str">
            <v>Ladrillo Tolete Recocido</v>
          </cell>
          <cell r="F1097" t="str">
            <v>Un</v>
          </cell>
          <cell r="G1097">
            <v>380</v>
          </cell>
          <cell r="H1097">
            <v>220</v>
          </cell>
          <cell r="I1097">
            <v>83600</v>
          </cell>
          <cell r="J1097">
            <v>0</v>
          </cell>
          <cell r="K1097">
            <v>89281</v>
          </cell>
          <cell r="L1097">
            <v>19641820</v>
          </cell>
          <cell r="Y1097" t="e">
            <v>#VALUE!</v>
          </cell>
          <cell r="Z1097" t="e">
            <v>#VALUE!</v>
          </cell>
        </row>
        <row r="1098">
          <cell r="D1098" t="str">
            <v>MA02AS</v>
          </cell>
          <cell r="E1098" t="str">
            <v>Arena Semilavada</v>
          </cell>
          <cell r="F1098" t="str">
            <v>M3</v>
          </cell>
          <cell r="G1098">
            <v>1.0455999999999999</v>
          </cell>
          <cell r="H1098">
            <v>19500</v>
          </cell>
          <cell r="I1098">
            <v>20389</v>
          </cell>
          <cell r="J1098">
            <v>0</v>
          </cell>
          <cell r="K1098">
            <v>245.66371999999996</v>
          </cell>
          <cell r="L1098">
            <v>4790442.5399999991</v>
          </cell>
          <cell r="Y1098" t="e">
            <v>#VALUE!</v>
          </cell>
          <cell r="Z1098" t="e">
            <v>#VALUE!</v>
          </cell>
        </row>
        <row r="1099">
          <cell r="D1099" t="str">
            <v>MA03CG</v>
          </cell>
          <cell r="E1099" t="str">
            <v>Cemento Gris</v>
          </cell>
          <cell r="F1099" t="str">
            <v>Kg</v>
          </cell>
          <cell r="G1099">
            <v>195.249</v>
          </cell>
          <cell r="H1099">
            <v>190</v>
          </cell>
          <cell r="I1099">
            <v>37097</v>
          </cell>
          <cell r="J1099">
            <v>0</v>
          </cell>
          <cell r="K1099">
            <v>45873.752549999997</v>
          </cell>
          <cell r="L1099">
            <v>8716012.9845000003</v>
          </cell>
          <cell r="Y1099" t="e">
            <v>#VALUE!</v>
          </cell>
          <cell r="Z1099" t="e">
            <v>#VALUE!</v>
          </cell>
        </row>
        <row r="1100">
          <cell r="D1100" t="str">
            <v>MA01H6</v>
          </cell>
          <cell r="E1100" t="str">
            <v>Acero PDR60 N. 6</v>
          </cell>
          <cell r="F1100" t="str">
            <v>Kg</v>
          </cell>
          <cell r="G1100">
            <v>8</v>
          </cell>
          <cell r="H1100">
            <v>2150</v>
          </cell>
          <cell r="I1100">
            <v>17200</v>
          </cell>
          <cell r="J1100">
            <v>0</v>
          </cell>
          <cell r="K1100">
            <v>1879.6</v>
          </cell>
          <cell r="L1100">
            <v>4041140</v>
          </cell>
          <cell r="Y1100" t="e">
            <v>#VALUE!</v>
          </cell>
          <cell r="Z1100" t="e">
            <v>#VALUE!</v>
          </cell>
        </row>
        <row r="1101">
          <cell r="D1101" t="str">
            <v>MA26GE16NT</v>
          </cell>
          <cell r="E1101" t="str">
            <v>Geotextil 1600 NT</v>
          </cell>
          <cell r="F1101" t="str">
            <v>m2</v>
          </cell>
          <cell r="G1101">
            <v>7.3920000000000003</v>
          </cell>
          <cell r="H1101">
            <v>2150</v>
          </cell>
          <cell r="I1101">
            <v>15893</v>
          </cell>
          <cell r="J1101">
            <v>0</v>
          </cell>
          <cell r="K1101">
            <v>1736.7503999999999</v>
          </cell>
          <cell r="L1101">
            <v>3734013.36</v>
          </cell>
          <cell r="Y1101" t="e">
            <v>#N/A</v>
          </cell>
          <cell r="Z1101" t="e">
            <v>#N/A</v>
          </cell>
        </row>
        <row r="1102">
          <cell r="D1102" t="str">
            <v>MA27T</v>
          </cell>
          <cell r="E1102" t="str">
            <v>Toxement</v>
          </cell>
          <cell r="F1102" t="str">
            <v>kg</v>
          </cell>
          <cell r="G1102">
            <v>8</v>
          </cell>
          <cell r="H1102">
            <v>1850</v>
          </cell>
          <cell r="I1102">
            <v>14800</v>
          </cell>
          <cell r="J1102">
            <v>0</v>
          </cell>
          <cell r="K1102">
            <v>1879.6</v>
          </cell>
          <cell r="L1102">
            <v>3477260</v>
          </cell>
          <cell r="Y1102" t="e">
            <v>#VALUE!</v>
          </cell>
          <cell r="Z1102" t="e">
            <v>#VALUE!</v>
          </cell>
        </row>
        <row r="1104">
          <cell r="E1104" t="str">
            <v>MANO DE OBRA</v>
          </cell>
          <cell r="I1104">
            <v>35000</v>
          </cell>
          <cell r="J1104">
            <v>0</v>
          </cell>
          <cell r="L1104">
            <v>8223250</v>
          </cell>
          <cell r="Z1104" t="e">
            <v>#VALUE!</v>
          </cell>
        </row>
        <row r="1105">
          <cell r="D1105" t="str">
            <v>MOANPM</v>
          </cell>
          <cell r="E1105" t="str">
            <v>Pozo Inspeccion Mamposteria</v>
          </cell>
          <cell r="F1105" t="str">
            <v>Ml</v>
          </cell>
          <cell r="G1105">
            <v>1</v>
          </cell>
          <cell r="H1105">
            <v>35000</v>
          </cell>
          <cell r="I1105">
            <v>35000</v>
          </cell>
          <cell r="J1105">
            <v>0</v>
          </cell>
          <cell r="K1105">
            <v>234.95</v>
          </cell>
          <cell r="L1105">
            <v>8223250</v>
          </cell>
          <cell r="Y1105" t="e">
            <v>#VALUE!</v>
          </cell>
          <cell r="Z1105" t="e">
            <v>#VALUE!</v>
          </cell>
        </row>
        <row r="1107">
          <cell r="E1107" t="str">
            <v>VARIOS</v>
          </cell>
          <cell r="I1107">
            <v>500</v>
          </cell>
          <cell r="L1107">
            <v>117475</v>
          </cell>
          <cell r="Z1107" t="e">
            <v>#VALUE!</v>
          </cell>
        </row>
        <row r="1108">
          <cell r="D1108" t="str">
            <v>TC07H350</v>
          </cell>
          <cell r="E1108" t="str">
            <v>Herramienta</v>
          </cell>
          <cell r="F1108" t="str">
            <v>Gb</v>
          </cell>
          <cell r="G1108">
            <v>1</v>
          </cell>
          <cell r="H1108">
            <v>500</v>
          </cell>
          <cell r="I1108">
            <v>500</v>
          </cell>
          <cell r="J1108">
            <v>0</v>
          </cell>
          <cell r="K1108">
            <v>234.95</v>
          </cell>
          <cell r="L1108">
            <v>117475</v>
          </cell>
          <cell r="Y1108" t="e">
            <v>#VALUE!</v>
          </cell>
          <cell r="Z1108" t="e">
            <v>#VALUE!</v>
          </cell>
        </row>
        <row r="1109">
          <cell r="D1109" t="str">
            <v/>
          </cell>
        </row>
        <row r="1110">
          <cell r="E1110" t="str">
            <v>SUBTOTAL</v>
          </cell>
          <cell r="I1110">
            <v>224479</v>
          </cell>
          <cell r="L1110">
            <v>52741341.049999997</v>
          </cell>
          <cell r="Z1110" t="e">
            <v>#VALUE!</v>
          </cell>
        </row>
        <row r="1111">
          <cell r="E1111" t="str">
            <v>A.I.U</v>
          </cell>
          <cell r="I1111">
            <v>0</v>
          </cell>
          <cell r="L1111">
            <v>0</v>
          </cell>
          <cell r="Z1111">
            <v>0</v>
          </cell>
        </row>
        <row r="1112">
          <cell r="D1112" t="str">
            <v>AIUAADMON</v>
          </cell>
          <cell r="E1112" t="str">
            <v>Admon</v>
          </cell>
          <cell r="F1112">
            <v>0</v>
          </cell>
          <cell r="I1112">
            <v>0</v>
          </cell>
          <cell r="L1112">
            <v>0</v>
          </cell>
          <cell r="Z1112">
            <v>0</v>
          </cell>
        </row>
        <row r="1113">
          <cell r="D1113" t="str">
            <v>AIUAIMPRE</v>
          </cell>
          <cell r="E1113" t="str">
            <v>Imprevistos</v>
          </cell>
          <cell r="F1113">
            <v>0</v>
          </cell>
          <cell r="I1113">
            <v>0</v>
          </cell>
          <cell r="J1113">
            <v>0</v>
          </cell>
          <cell r="L1113">
            <v>0</v>
          </cell>
          <cell r="Z1113">
            <v>0</v>
          </cell>
        </row>
        <row r="1114">
          <cell r="D1114" t="str">
            <v>AIUAUTILI</v>
          </cell>
          <cell r="E1114" t="str">
            <v>Utilidad</v>
          </cell>
          <cell r="F1114">
            <v>0</v>
          </cell>
          <cell r="I1114">
            <v>0</v>
          </cell>
          <cell r="J1114">
            <v>0</v>
          </cell>
          <cell r="L1114">
            <v>0</v>
          </cell>
          <cell r="Z1114">
            <v>0</v>
          </cell>
        </row>
        <row r="1115">
          <cell r="D1115" t="str">
            <v>AIUAIVAUTI</v>
          </cell>
          <cell r="E1115" t="str">
            <v>IVA utilidad</v>
          </cell>
          <cell r="F1115">
            <v>0</v>
          </cell>
          <cell r="I1115">
            <v>0</v>
          </cell>
          <cell r="J1115">
            <v>0</v>
          </cell>
          <cell r="L1115">
            <v>0</v>
          </cell>
          <cell r="Z1115">
            <v>0</v>
          </cell>
        </row>
        <row r="1117">
          <cell r="E1117" t="str">
            <v>ITEM</v>
          </cell>
        </row>
        <row r="1118">
          <cell r="D1118" t="str">
            <v>ANPOMA37</v>
          </cell>
          <cell r="E1118" t="str">
            <v>Pozo Inspección Mamposteria  e=0.37</v>
          </cell>
          <cell r="G1118" t="str">
            <v>UN.</v>
          </cell>
          <cell r="H1118" t="str">
            <v>Ml</v>
          </cell>
          <cell r="I1118">
            <v>386181</v>
          </cell>
          <cell r="K1118">
            <v>6</v>
          </cell>
          <cell r="L1118">
            <v>2317086</v>
          </cell>
          <cell r="N1118">
            <v>320681</v>
          </cell>
          <cell r="O1118">
            <v>65000</v>
          </cell>
          <cell r="P1118">
            <v>500</v>
          </cell>
          <cell r="Q1118">
            <v>0</v>
          </cell>
          <cell r="X1118">
            <v>2317086</v>
          </cell>
          <cell r="Y1118" t="str">
            <v>Ml</v>
          </cell>
          <cell r="Z1118" t="e">
            <v>#N/A</v>
          </cell>
          <cell r="AA1118" t="e">
            <v>#N/A</v>
          </cell>
          <cell r="AB1118" t="e">
            <v>#N/A</v>
          </cell>
          <cell r="AC1118" t="e">
            <v>#N/A</v>
          </cell>
        </row>
        <row r="1120">
          <cell r="D1120" t="str">
            <v>CODIGO</v>
          </cell>
          <cell r="E1120" t="str">
            <v>DESCRIPCION</v>
          </cell>
          <cell r="F1120" t="str">
            <v>UN</v>
          </cell>
          <cell r="G1120" t="str">
            <v>CANT</v>
          </cell>
          <cell r="H1120" t="str">
            <v>V/UNIT.</v>
          </cell>
          <cell r="I1120" t="str">
            <v>V/TOTAL</v>
          </cell>
          <cell r="K1120" t="str">
            <v>CANT TOTAL</v>
          </cell>
          <cell r="L1120" t="str">
            <v>Vr TOTAL</v>
          </cell>
          <cell r="Y1120" t="str">
            <v>CANT.</v>
          </cell>
          <cell r="Z1120" t="str">
            <v>V/TOTAL</v>
          </cell>
        </row>
        <row r="1121">
          <cell r="E1121" t="str">
            <v>MATERIALES</v>
          </cell>
          <cell r="I1121">
            <v>320681</v>
          </cell>
          <cell r="L1121">
            <v>1924086</v>
          </cell>
          <cell r="Z1121" t="e">
            <v>#N/A</v>
          </cell>
        </row>
        <row r="1122">
          <cell r="D1122" t="str">
            <v>MA06TR</v>
          </cell>
          <cell r="E1122" t="str">
            <v>Ladrillo Tolete Recocido</v>
          </cell>
          <cell r="F1122" t="str">
            <v>Un</v>
          </cell>
          <cell r="G1122">
            <v>760</v>
          </cell>
          <cell r="H1122">
            <v>220</v>
          </cell>
          <cell r="I1122">
            <v>167200</v>
          </cell>
          <cell r="J1122">
            <v>0</v>
          </cell>
          <cell r="K1122">
            <v>4560</v>
          </cell>
          <cell r="L1122">
            <v>1003200</v>
          </cell>
          <cell r="Y1122" t="e">
            <v>#N/A</v>
          </cell>
          <cell r="Z1122" t="e">
            <v>#N/A</v>
          </cell>
        </row>
        <row r="1123">
          <cell r="D1123" t="str">
            <v>MA02AS</v>
          </cell>
          <cell r="E1123" t="str">
            <v>Arena Semilavada</v>
          </cell>
          <cell r="F1123" t="str">
            <v>M3</v>
          </cell>
          <cell r="G1123">
            <v>2.0911999999999997</v>
          </cell>
          <cell r="H1123">
            <v>19500</v>
          </cell>
          <cell r="I1123">
            <v>40778</v>
          </cell>
          <cell r="J1123">
            <v>0</v>
          </cell>
          <cell r="K1123">
            <v>12.547199999999998</v>
          </cell>
          <cell r="L1123">
            <v>244670.39999999997</v>
          </cell>
          <cell r="Y1123" t="e">
            <v>#N/A</v>
          </cell>
          <cell r="Z1123" t="e">
            <v>#N/A</v>
          </cell>
        </row>
        <row r="1124">
          <cell r="D1124" t="str">
            <v>MA03CG</v>
          </cell>
          <cell r="E1124" t="str">
            <v>Cemento Gris</v>
          </cell>
          <cell r="F1124" t="str">
            <v>Kg</v>
          </cell>
          <cell r="G1124">
            <v>292.87349999999998</v>
          </cell>
          <cell r="H1124">
            <v>190</v>
          </cell>
          <cell r="I1124">
            <v>55646</v>
          </cell>
          <cell r="J1124">
            <v>0</v>
          </cell>
          <cell r="K1124">
            <v>1757.241</v>
          </cell>
          <cell r="L1124">
            <v>333875.78999999998</v>
          </cell>
          <cell r="Y1124" t="e">
            <v>#N/A</v>
          </cell>
          <cell r="Z1124" t="e">
            <v>#N/A</v>
          </cell>
        </row>
        <row r="1125">
          <cell r="D1125" t="str">
            <v>MA01H6</v>
          </cell>
          <cell r="E1125" t="str">
            <v>Acero PDR60 N. 6</v>
          </cell>
          <cell r="F1125" t="str">
            <v>Kg</v>
          </cell>
          <cell r="G1125">
            <v>14</v>
          </cell>
          <cell r="H1125">
            <v>2150</v>
          </cell>
          <cell r="I1125">
            <v>30100</v>
          </cell>
          <cell r="J1125">
            <v>0</v>
          </cell>
          <cell r="K1125">
            <v>84</v>
          </cell>
          <cell r="L1125">
            <v>180600</v>
          </cell>
          <cell r="Y1125" t="e">
            <v>#N/A</v>
          </cell>
          <cell r="Z1125" t="e">
            <v>#N/A</v>
          </cell>
        </row>
        <row r="1126">
          <cell r="D1126" t="str">
            <v>MA26GE16NT</v>
          </cell>
          <cell r="E1126" t="str">
            <v>Geotextil 1600 NT</v>
          </cell>
          <cell r="F1126" t="str">
            <v>m2</v>
          </cell>
          <cell r="G1126">
            <v>8.9239999999999995</v>
          </cell>
          <cell r="H1126">
            <v>2150</v>
          </cell>
          <cell r="I1126">
            <v>19187</v>
          </cell>
          <cell r="J1126">
            <v>0</v>
          </cell>
          <cell r="K1126">
            <v>53.543999999999997</v>
          </cell>
          <cell r="L1126">
            <v>115119.59999999999</v>
          </cell>
          <cell r="Y1126" t="e">
            <v>#N/A</v>
          </cell>
          <cell r="Z1126" t="e">
            <v>#N/A</v>
          </cell>
        </row>
        <row r="1127">
          <cell r="D1127" t="str">
            <v>MA27T</v>
          </cell>
          <cell r="E1127" t="str">
            <v>Toxement</v>
          </cell>
          <cell r="F1127" t="str">
            <v>kg</v>
          </cell>
          <cell r="G1127">
            <v>4.2</v>
          </cell>
          <cell r="H1127">
            <v>1850</v>
          </cell>
          <cell r="I1127">
            <v>7770</v>
          </cell>
          <cell r="J1127">
            <v>0</v>
          </cell>
          <cell r="K1127">
            <v>25.200000000000003</v>
          </cell>
          <cell r="L1127">
            <v>46620.000000000007</v>
          </cell>
          <cell r="Y1127" t="e">
            <v>#N/A</v>
          </cell>
          <cell r="Z1127" t="e">
            <v>#N/A</v>
          </cell>
        </row>
        <row r="1129">
          <cell r="E1129" t="str">
            <v>MANO DE OBRA</v>
          </cell>
          <cell r="I1129">
            <v>65000</v>
          </cell>
          <cell r="J1129">
            <v>0</v>
          </cell>
          <cell r="L1129">
            <v>390000</v>
          </cell>
          <cell r="Z1129" t="e">
            <v>#N/A</v>
          </cell>
        </row>
        <row r="1130">
          <cell r="D1130" t="str">
            <v>MOANPM37</v>
          </cell>
          <cell r="E1130" t="str">
            <v>Pozo Inspeccion Mamposteria e=0.37</v>
          </cell>
          <cell r="F1130" t="str">
            <v>Ml</v>
          </cell>
          <cell r="G1130">
            <v>1</v>
          </cell>
          <cell r="H1130">
            <v>65000</v>
          </cell>
          <cell r="I1130">
            <v>65000</v>
          </cell>
          <cell r="J1130">
            <v>0</v>
          </cell>
          <cell r="K1130">
            <v>6</v>
          </cell>
          <cell r="L1130">
            <v>390000</v>
          </cell>
          <cell r="Y1130" t="e">
            <v>#N/A</v>
          </cell>
          <cell r="Z1130" t="e">
            <v>#N/A</v>
          </cell>
        </row>
        <row r="1132">
          <cell r="E1132" t="str">
            <v>VARIOS</v>
          </cell>
          <cell r="I1132">
            <v>500</v>
          </cell>
          <cell r="L1132">
            <v>3000</v>
          </cell>
          <cell r="Z1132" t="e">
            <v>#N/A</v>
          </cell>
        </row>
        <row r="1133">
          <cell r="D1133" t="str">
            <v>TC07H350</v>
          </cell>
          <cell r="E1133" t="str">
            <v>Herramienta</v>
          </cell>
          <cell r="F1133" t="str">
            <v>Gb</v>
          </cell>
          <cell r="G1133">
            <v>1</v>
          </cell>
          <cell r="H1133">
            <v>500</v>
          </cell>
          <cell r="I1133">
            <v>500</v>
          </cell>
          <cell r="J1133">
            <v>0</v>
          </cell>
          <cell r="K1133">
            <v>6</v>
          </cell>
          <cell r="L1133">
            <v>3000</v>
          </cell>
          <cell r="Y1133" t="e">
            <v>#N/A</v>
          </cell>
          <cell r="Z1133" t="e">
            <v>#N/A</v>
          </cell>
        </row>
        <row r="1134">
          <cell r="D1134" t="str">
            <v/>
          </cell>
        </row>
        <row r="1135">
          <cell r="E1135" t="str">
            <v>SUBTOTAL</v>
          </cell>
          <cell r="I1135">
            <v>386181</v>
          </cell>
          <cell r="L1135">
            <v>2317086</v>
          </cell>
          <cell r="Z1135" t="e">
            <v>#N/A</v>
          </cell>
        </row>
        <row r="1136">
          <cell r="E1136" t="str">
            <v>A.I.U</v>
          </cell>
          <cell r="I1136">
            <v>0</v>
          </cell>
          <cell r="L1136">
            <v>0</v>
          </cell>
          <cell r="Z1136">
            <v>0</v>
          </cell>
        </row>
        <row r="1137">
          <cell r="D1137" t="str">
            <v>AIUAADMON</v>
          </cell>
          <cell r="E1137" t="str">
            <v>Admon</v>
          </cell>
          <cell r="F1137">
            <v>0</v>
          </cell>
          <cell r="I1137">
            <v>0</v>
          </cell>
          <cell r="L1137">
            <v>0</v>
          </cell>
          <cell r="Z1137">
            <v>0</v>
          </cell>
        </row>
        <row r="1138">
          <cell r="D1138" t="str">
            <v>AIUAIMPRE</v>
          </cell>
          <cell r="E1138" t="str">
            <v>Imprevistos</v>
          </cell>
          <cell r="F1138">
            <v>0</v>
          </cell>
          <cell r="I1138">
            <v>0</v>
          </cell>
          <cell r="J1138">
            <v>0</v>
          </cell>
          <cell r="L1138">
            <v>0</v>
          </cell>
          <cell r="Z1138">
            <v>0</v>
          </cell>
        </row>
        <row r="1139">
          <cell r="D1139" t="str">
            <v>AIUAUTILI</v>
          </cell>
          <cell r="E1139" t="str">
            <v>Utilidad</v>
          </cell>
          <cell r="F1139">
            <v>0</v>
          </cell>
          <cell r="I1139">
            <v>0</v>
          </cell>
          <cell r="J1139">
            <v>0</v>
          </cell>
          <cell r="L1139">
            <v>0</v>
          </cell>
          <cell r="Z1139">
            <v>0</v>
          </cell>
        </row>
        <row r="1140">
          <cell r="D1140" t="str">
            <v>AIUAIVAUTI</v>
          </cell>
          <cell r="E1140" t="str">
            <v>IVA utilidad</v>
          </cell>
          <cell r="F1140">
            <v>0</v>
          </cell>
          <cell r="I1140">
            <v>0</v>
          </cell>
          <cell r="J1140">
            <v>0</v>
          </cell>
          <cell r="L1140">
            <v>0</v>
          </cell>
          <cell r="Z1140">
            <v>0</v>
          </cell>
        </row>
        <row r="1142">
          <cell r="E1142" t="str">
            <v>ITEM</v>
          </cell>
        </row>
        <row r="1143">
          <cell r="D1143" t="str">
            <v>ANPOBA</v>
          </cell>
          <cell r="E1143" t="str">
            <v xml:space="preserve">Pozo Base </v>
          </cell>
          <cell r="G1143" t="str">
            <v>UN.</v>
          </cell>
          <cell r="H1143" t="str">
            <v>Un</v>
          </cell>
          <cell r="I1143" t="e">
            <v>#N/A</v>
          </cell>
          <cell r="K1143">
            <v>0</v>
          </cell>
          <cell r="L1143" t="e">
            <v>#N/A</v>
          </cell>
          <cell r="N1143" t="e">
            <v>#N/A</v>
          </cell>
          <cell r="O1143">
            <v>16000</v>
          </cell>
          <cell r="P1143">
            <v>500</v>
          </cell>
          <cell r="Q1143" t="e">
            <v>#N/A</v>
          </cell>
          <cell r="X1143" t="e">
            <v>#N/A</v>
          </cell>
          <cell r="Y1143" t="str">
            <v>Un</v>
          </cell>
          <cell r="Z1143" t="e">
            <v>#VALUE!</v>
          </cell>
          <cell r="AA1143" t="e">
            <v>#VALUE!</v>
          </cell>
          <cell r="AB1143" t="e">
            <v>#VALUE!</v>
          </cell>
          <cell r="AC1143" t="e">
            <v>#VALUE!</v>
          </cell>
        </row>
        <row r="1145">
          <cell r="D1145" t="str">
            <v>CODIGO</v>
          </cell>
          <cell r="E1145" t="str">
            <v>DESCRIPCION</v>
          </cell>
          <cell r="F1145" t="str">
            <v>UN</v>
          </cell>
          <cell r="G1145" t="str">
            <v>CANT</v>
          </cell>
          <cell r="H1145" t="str">
            <v>V/UNIT.</v>
          </cell>
          <cell r="I1145" t="str">
            <v>V/TOTAL</v>
          </cell>
          <cell r="K1145" t="str">
            <v>CANT TOTAL</v>
          </cell>
          <cell r="L1145" t="str">
            <v>Vr TOTAL</v>
          </cell>
          <cell r="Y1145" t="str">
            <v>CANT.</v>
          </cell>
          <cell r="Z1145" t="str">
            <v>V/TOTAL</v>
          </cell>
        </row>
        <row r="1146">
          <cell r="E1146" t="str">
            <v>MATERIALES</v>
          </cell>
          <cell r="I1146" t="e">
            <v>#N/A</v>
          </cell>
          <cell r="L1146" t="e">
            <v>#N/A</v>
          </cell>
          <cell r="Z1146" t="e">
            <v>#VALUE!</v>
          </cell>
        </row>
        <row r="1147">
          <cell r="D1147" t="str">
            <v>MA03CG</v>
          </cell>
          <cell r="E1147" t="str">
            <v>Cemento Gris</v>
          </cell>
          <cell r="F1147" t="str">
            <v>Kg</v>
          </cell>
          <cell r="G1147">
            <v>225</v>
          </cell>
          <cell r="H1147">
            <v>190</v>
          </cell>
          <cell r="I1147">
            <v>42750</v>
          </cell>
          <cell r="J1147">
            <v>0</v>
          </cell>
          <cell r="K1147">
            <v>0</v>
          </cell>
          <cell r="L1147">
            <v>0</v>
          </cell>
          <cell r="Y1147" t="e">
            <v>#VALUE!</v>
          </cell>
          <cell r="Z1147" t="e">
            <v>#VALUE!</v>
          </cell>
        </row>
        <row r="1148">
          <cell r="D1148" t="str">
            <v>MA02ALR</v>
          </cell>
          <cell r="E1148" t="str">
            <v>Arena Lavada Rio</v>
          </cell>
          <cell r="F1148" t="str">
            <v>M3</v>
          </cell>
          <cell r="G1148">
            <v>0.71</v>
          </cell>
          <cell r="H1148">
            <v>45000</v>
          </cell>
          <cell r="I1148">
            <v>31950</v>
          </cell>
          <cell r="J1148">
            <v>0</v>
          </cell>
          <cell r="K1148">
            <v>0</v>
          </cell>
          <cell r="L1148">
            <v>0</v>
          </cell>
          <cell r="Y1148" t="e">
            <v>#VALUE!</v>
          </cell>
          <cell r="Z1148" t="e">
            <v>#VALUE!</v>
          </cell>
        </row>
        <row r="1149">
          <cell r="D1149" t="str">
            <v>MA02GCR</v>
          </cell>
          <cell r="E1149" t="e">
            <v>#N/A</v>
          </cell>
          <cell r="F1149" t="e">
            <v>#N/A</v>
          </cell>
          <cell r="G1149">
            <v>0.7</v>
          </cell>
          <cell r="H1149" t="e">
            <v>#N/A</v>
          </cell>
          <cell r="I1149" t="e">
            <v>#N/A</v>
          </cell>
          <cell r="J1149" t="e">
            <v>#N/A</v>
          </cell>
          <cell r="K1149">
            <v>0</v>
          </cell>
          <cell r="L1149" t="e">
            <v>#N/A</v>
          </cell>
          <cell r="Y1149" t="e">
            <v>#VALUE!</v>
          </cell>
          <cell r="Z1149" t="e">
            <v>#VALUE!</v>
          </cell>
        </row>
        <row r="1150">
          <cell r="D1150" t="str">
            <v>MA01H3</v>
          </cell>
          <cell r="E1150" t="str">
            <v>Acero PDR60 N. 3</v>
          </cell>
          <cell r="F1150" t="str">
            <v>Kg</v>
          </cell>
          <cell r="G1150">
            <v>35</v>
          </cell>
          <cell r="H1150">
            <v>2150</v>
          </cell>
          <cell r="I1150">
            <v>75250</v>
          </cell>
          <cell r="J1150">
            <v>0</v>
          </cell>
          <cell r="K1150">
            <v>0</v>
          </cell>
          <cell r="L1150">
            <v>0</v>
          </cell>
          <cell r="Y1150" t="e">
            <v>#VALUE!</v>
          </cell>
          <cell r="Z1150" t="e">
            <v>#VALUE!</v>
          </cell>
        </row>
        <row r="1151">
          <cell r="D1151" t="str">
            <v>MA01H4</v>
          </cell>
          <cell r="E1151" t="str">
            <v>Acero PDR60 N. 4</v>
          </cell>
          <cell r="F1151" t="str">
            <v>Kg</v>
          </cell>
          <cell r="G1151">
            <v>45</v>
          </cell>
          <cell r="H1151">
            <v>2150</v>
          </cell>
          <cell r="I1151">
            <v>96750</v>
          </cell>
          <cell r="J1151">
            <v>0</v>
          </cell>
          <cell r="K1151">
            <v>0</v>
          </cell>
          <cell r="L1151">
            <v>0</v>
          </cell>
          <cell r="Y1151" t="e">
            <v>#VALUE!</v>
          </cell>
          <cell r="Z1151" t="e">
            <v>#VALUE!</v>
          </cell>
        </row>
        <row r="1152">
          <cell r="D1152" t="str">
            <v>MA01H5</v>
          </cell>
          <cell r="E1152" t="str">
            <v>Acero PDR60 N. 5</v>
          </cell>
          <cell r="F1152" t="str">
            <v>Kg</v>
          </cell>
          <cell r="G1152">
            <v>20</v>
          </cell>
          <cell r="H1152">
            <v>2150</v>
          </cell>
          <cell r="I1152">
            <v>43000</v>
          </cell>
          <cell r="J1152">
            <v>0</v>
          </cell>
          <cell r="K1152">
            <v>0</v>
          </cell>
          <cell r="L1152">
            <v>0</v>
          </cell>
          <cell r="Y1152" t="e">
            <v>#VALUE!</v>
          </cell>
          <cell r="Z1152" t="e">
            <v>#VALUE!</v>
          </cell>
        </row>
        <row r="1154">
          <cell r="E1154" t="str">
            <v>MANO DE OBRA</v>
          </cell>
          <cell r="I1154">
            <v>16000</v>
          </cell>
          <cell r="J1154">
            <v>0</v>
          </cell>
          <cell r="L1154">
            <v>0</v>
          </cell>
          <cell r="Z1154" t="e">
            <v>#VALUE!</v>
          </cell>
        </row>
        <row r="1155">
          <cell r="D1155" t="str">
            <v>MOANPB</v>
          </cell>
          <cell r="E1155" t="str">
            <v>Base</v>
          </cell>
          <cell r="F1155" t="str">
            <v>Un</v>
          </cell>
          <cell r="G1155">
            <v>1</v>
          </cell>
          <cell r="H1155">
            <v>16000</v>
          </cell>
          <cell r="I1155">
            <v>16000</v>
          </cell>
          <cell r="J1155">
            <v>0</v>
          </cell>
          <cell r="K1155">
            <v>0</v>
          </cell>
          <cell r="L1155">
            <v>0</v>
          </cell>
          <cell r="Y1155" t="e">
            <v>#VALUE!</v>
          </cell>
          <cell r="Z1155" t="e">
            <v>#VALUE!</v>
          </cell>
        </row>
        <row r="1157">
          <cell r="E1157" t="str">
            <v>VARIOS</v>
          </cell>
          <cell r="I1157">
            <v>500</v>
          </cell>
          <cell r="L1157">
            <v>0</v>
          </cell>
          <cell r="Z1157" t="e">
            <v>#VALUE!</v>
          </cell>
        </row>
        <row r="1158">
          <cell r="D1158" t="str">
            <v>TC07H350</v>
          </cell>
          <cell r="E1158" t="str">
            <v>Herramienta</v>
          </cell>
          <cell r="F1158" t="str">
            <v>Gb</v>
          </cell>
          <cell r="G1158">
            <v>1</v>
          </cell>
          <cell r="H1158">
            <v>500</v>
          </cell>
          <cell r="I1158">
            <v>500</v>
          </cell>
          <cell r="J1158">
            <v>0</v>
          </cell>
          <cell r="K1158">
            <v>0</v>
          </cell>
          <cell r="L1158">
            <v>0</v>
          </cell>
          <cell r="Y1158" t="e">
            <v>#VALUE!</v>
          </cell>
          <cell r="Z1158" t="e">
            <v>#VALUE!</v>
          </cell>
        </row>
        <row r="1159">
          <cell r="D1159" t="str">
            <v/>
          </cell>
        </row>
        <row r="1160">
          <cell r="E1160" t="str">
            <v>SUBTOTAL</v>
          </cell>
          <cell r="I1160" t="e">
            <v>#N/A</v>
          </cell>
          <cell r="L1160" t="e">
            <v>#N/A</v>
          </cell>
          <cell r="Z1160" t="e">
            <v>#VALUE!</v>
          </cell>
        </row>
        <row r="1161">
          <cell r="E1161" t="str">
            <v>A.I.U</v>
          </cell>
          <cell r="I1161" t="e">
            <v>#N/A</v>
          </cell>
          <cell r="L1161" t="e">
            <v>#N/A</v>
          </cell>
          <cell r="Z1161" t="e">
            <v>#N/A</v>
          </cell>
        </row>
        <row r="1162">
          <cell r="D1162" t="str">
            <v>AIUAADMON</v>
          </cell>
          <cell r="E1162" t="str">
            <v>Admon</v>
          </cell>
          <cell r="F1162">
            <v>0</v>
          </cell>
          <cell r="I1162" t="e">
            <v>#N/A</v>
          </cell>
          <cell r="L1162" t="e">
            <v>#N/A</v>
          </cell>
          <cell r="Z1162" t="e">
            <v>#N/A</v>
          </cell>
        </row>
        <row r="1163">
          <cell r="D1163" t="str">
            <v>AIUAIMPRE</v>
          </cell>
          <cell r="E1163" t="str">
            <v>Imprevistos</v>
          </cell>
          <cell r="F1163">
            <v>0</v>
          </cell>
          <cell r="I1163" t="e">
            <v>#N/A</v>
          </cell>
          <cell r="J1163">
            <v>0</v>
          </cell>
          <cell r="L1163" t="e">
            <v>#N/A</v>
          </cell>
          <cell r="Z1163" t="e">
            <v>#N/A</v>
          </cell>
        </row>
        <row r="1164">
          <cell r="D1164" t="str">
            <v>AIUAUTILI</v>
          </cell>
          <cell r="E1164" t="str">
            <v>Utilidad</v>
          </cell>
          <cell r="F1164">
            <v>0</v>
          </cell>
          <cell r="I1164" t="e">
            <v>#N/A</v>
          </cell>
          <cell r="J1164">
            <v>0</v>
          </cell>
          <cell r="L1164" t="e">
            <v>#N/A</v>
          </cell>
          <cell r="Z1164" t="e">
            <v>#N/A</v>
          </cell>
        </row>
        <row r="1165">
          <cell r="D1165" t="str">
            <v>AIUAIVAUTI</v>
          </cell>
          <cell r="E1165" t="str">
            <v>IVA utilidad</v>
          </cell>
          <cell r="F1165">
            <v>0</v>
          </cell>
          <cell r="I1165" t="e">
            <v>#N/A</v>
          </cell>
          <cell r="J1165">
            <v>0</v>
          </cell>
          <cell r="L1165" t="e">
            <v>#N/A</v>
          </cell>
          <cell r="Z1165" t="e">
            <v>#N/A</v>
          </cell>
        </row>
        <row r="1167">
          <cell r="E1167" t="str">
            <v>ITEM</v>
          </cell>
        </row>
        <row r="1168">
          <cell r="D1168" t="str">
            <v>ANPOBACA</v>
          </cell>
          <cell r="E1168" t="str">
            <v>Base y Cañuela</v>
          </cell>
          <cell r="G1168" t="str">
            <v>UN.</v>
          </cell>
          <cell r="H1168" t="str">
            <v>Un</v>
          </cell>
          <cell r="I1168">
            <v>202081</v>
          </cell>
          <cell r="K1168">
            <v>100</v>
          </cell>
          <cell r="L1168">
            <v>20208100</v>
          </cell>
          <cell r="N1168">
            <v>172631</v>
          </cell>
          <cell r="O1168">
            <v>28500</v>
          </cell>
          <cell r="P1168">
            <v>950</v>
          </cell>
          <cell r="Q1168">
            <v>0</v>
          </cell>
          <cell r="X1168">
            <v>20208100</v>
          </cell>
          <cell r="Y1168" t="str">
            <v>Un</v>
          </cell>
          <cell r="Z1168" t="e">
            <v>#N/A</v>
          </cell>
          <cell r="AA1168" t="e">
            <v>#N/A</v>
          </cell>
          <cell r="AB1168" t="e">
            <v>#N/A</v>
          </cell>
          <cell r="AC1168" t="e">
            <v>#N/A</v>
          </cell>
        </row>
        <row r="1170">
          <cell r="D1170" t="str">
            <v>CODIGO</v>
          </cell>
          <cell r="E1170" t="str">
            <v>DESCRIPCION</v>
          </cell>
          <cell r="F1170" t="str">
            <v>UN</v>
          </cell>
          <cell r="G1170" t="str">
            <v>CANT</v>
          </cell>
          <cell r="H1170" t="str">
            <v>V/UNIT.</v>
          </cell>
          <cell r="I1170" t="str">
            <v>V/TOTAL</v>
          </cell>
          <cell r="K1170" t="str">
            <v>CANT TOTAL</v>
          </cell>
          <cell r="L1170" t="str">
            <v>Vr TOTAL</v>
          </cell>
          <cell r="Y1170" t="str">
            <v>CANT.</v>
          </cell>
          <cell r="Z1170" t="str">
            <v>V/TOTAL</v>
          </cell>
        </row>
        <row r="1171">
          <cell r="E1171" t="str">
            <v>MATERIALES</v>
          </cell>
          <cell r="I1171">
            <v>172631</v>
          </cell>
          <cell r="L1171">
            <v>17263100</v>
          </cell>
          <cell r="Z1171" t="e">
            <v>#N/A</v>
          </cell>
        </row>
        <row r="1172">
          <cell r="D1172" t="str">
            <v>MA04C4I</v>
          </cell>
          <cell r="E1172" t="str">
            <v>Concreto 4000 psi Impermeabilizado</v>
          </cell>
          <cell r="F1172" t="str">
            <v>M3</v>
          </cell>
          <cell r="G1172">
            <v>0.75</v>
          </cell>
          <cell r="H1172">
            <v>230175</v>
          </cell>
          <cell r="I1172">
            <v>172631</v>
          </cell>
          <cell r="J1172">
            <v>0</v>
          </cell>
          <cell r="K1172">
            <v>75</v>
          </cell>
          <cell r="L1172">
            <v>17263125</v>
          </cell>
          <cell r="Y1172" t="e">
            <v>#N/A</v>
          </cell>
          <cell r="Z1172" t="e">
            <v>#N/A</v>
          </cell>
        </row>
        <row r="1173">
          <cell r="I1173">
            <v>0</v>
          </cell>
          <cell r="J1173">
            <v>0</v>
          </cell>
          <cell r="K1173">
            <v>0</v>
          </cell>
          <cell r="L1173">
            <v>0</v>
          </cell>
          <cell r="Y1173">
            <v>0</v>
          </cell>
          <cell r="Z1173">
            <v>0</v>
          </cell>
        </row>
        <row r="1174">
          <cell r="I1174">
            <v>0</v>
          </cell>
          <cell r="J1174">
            <v>0</v>
          </cell>
          <cell r="K1174">
            <v>0</v>
          </cell>
          <cell r="L1174">
            <v>0</v>
          </cell>
          <cell r="Y1174">
            <v>0</v>
          </cell>
          <cell r="Z1174">
            <v>0</v>
          </cell>
        </row>
        <row r="1175">
          <cell r="I1175">
            <v>0</v>
          </cell>
          <cell r="J1175">
            <v>0</v>
          </cell>
          <cell r="K1175">
            <v>0</v>
          </cell>
          <cell r="L1175">
            <v>0</v>
          </cell>
          <cell r="Y1175">
            <v>0</v>
          </cell>
          <cell r="Z1175">
            <v>0</v>
          </cell>
        </row>
        <row r="1177">
          <cell r="E1177" t="str">
            <v>MANO DE OBRA</v>
          </cell>
          <cell r="I1177">
            <v>28500</v>
          </cell>
          <cell r="J1177">
            <v>0</v>
          </cell>
          <cell r="L1177">
            <v>2850000</v>
          </cell>
          <cell r="Z1177" t="e">
            <v>#N/A</v>
          </cell>
        </row>
        <row r="1178">
          <cell r="D1178" t="str">
            <v>MOANPB</v>
          </cell>
          <cell r="E1178" t="str">
            <v>Base</v>
          </cell>
          <cell r="F1178" t="str">
            <v>Un</v>
          </cell>
          <cell r="G1178">
            <v>1</v>
          </cell>
          <cell r="H1178">
            <v>16000</v>
          </cell>
          <cell r="I1178">
            <v>16000</v>
          </cell>
          <cell r="J1178">
            <v>0</v>
          </cell>
          <cell r="K1178">
            <v>100</v>
          </cell>
          <cell r="L1178">
            <v>1600000</v>
          </cell>
          <cell r="Y1178" t="e">
            <v>#N/A</v>
          </cell>
          <cell r="Z1178" t="e">
            <v>#N/A</v>
          </cell>
        </row>
        <row r="1179">
          <cell r="D1179" t="str">
            <v>MOANPC</v>
          </cell>
          <cell r="E1179" t="str">
            <v>Canuela</v>
          </cell>
          <cell r="F1179" t="str">
            <v>Un</v>
          </cell>
          <cell r="G1179">
            <v>1</v>
          </cell>
          <cell r="H1179">
            <v>12500</v>
          </cell>
          <cell r="I1179">
            <v>12500</v>
          </cell>
          <cell r="J1179">
            <v>0</v>
          </cell>
          <cell r="K1179">
            <v>0</v>
          </cell>
          <cell r="L1179">
            <v>0</v>
          </cell>
          <cell r="Y1179" t="e">
            <v>#N/A</v>
          </cell>
          <cell r="Z1179" t="e">
            <v>#N/A</v>
          </cell>
        </row>
        <row r="1180">
          <cell r="E1180" t="str">
            <v>VARIOS</v>
          </cell>
          <cell r="I1180">
            <v>950</v>
          </cell>
          <cell r="L1180">
            <v>95000</v>
          </cell>
          <cell r="Z1180" t="e">
            <v>#N/A</v>
          </cell>
        </row>
        <row r="1181">
          <cell r="D1181" t="str">
            <v>TC07H350</v>
          </cell>
          <cell r="E1181" t="str">
            <v>Herramienta</v>
          </cell>
          <cell r="F1181" t="str">
            <v>Gb</v>
          </cell>
          <cell r="G1181">
            <v>1</v>
          </cell>
          <cell r="H1181">
            <v>500</v>
          </cell>
          <cell r="I1181">
            <v>500</v>
          </cell>
          <cell r="J1181">
            <v>0</v>
          </cell>
          <cell r="K1181">
            <v>100</v>
          </cell>
          <cell r="L1181">
            <v>50000</v>
          </cell>
          <cell r="Y1181" t="e">
            <v>#N/A</v>
          </cell>
          <cell r="Z1181" t="e">
            <v>#N/A</v>
          </cell>
        </row>
        <row r="1182">
          <cell r="D1182" t="str">
            <v>AL07VCG</v>
          </cell>
          <cell r="E1182" t="str">
            <v>Vibrador para concretos a Gasolina</v>
          </cell>
          <cell r="F1182" t="str">
            <v>Hr</v>
          </cell>
          <cell r="G1182">
            <v>0.01</v>
          </cell>
          <cell r="H1182">
            <v>45000</v>
          </cell>
          <cell r="I1182">
            <v>450</v>
          </cell>
          <cell r="J1182">
            <v>0</v>
          </cell>
          <cell r="K1182">
            <v>1</v>
          </cell>
          <cell r="L1182">
            <v>45000</v>
          </cell>
          <cell r="Y1182" t="e">
            <v>#N/A</v>
          </cell>
          <cell r="Z1182" t="e">
            <v>#N/A</v>
          </cell>
        </row>
        <row r="1183">
          <cell r="E1183" t="str">
            <v>SUBTOTAL</v>
          </cell>
          <cell r="I1183">
            <v>202081</v>
          </cell>
          <cell r="L1183">
            <v>20208100</v>
          </cell>
          <cell r="Z1183" t="e">
            <v>#N/A</v>
          </cell>
        </row>
        <row r="1184">
          <cell r="E1184" t="str">
            <v>A.I.U</v>
          </cell>
          <cell r="I1184">
            <v>0</v>
          </cell>
          <cell r="L1184">
            <v>0</v>
          </cell>
          <cell r="Z1184">
            <v>0</v>
          </cell>
        </row>
        <row r="1185">
          <cell r="D1185" t="str">
            <v>AIUAADMON</v>
          </cell>
          <cell r="E1185" t="str">
            <v>Admon</v>
          </cell>
          <cell r="F1185">
            <v>0</v>
          </cell>
          <cell r="I1185">
            <v>0</v>
          </cell>
          <cell r="L1185">
            <v>0</v>
          </cell>
          <cell r="Z1185">
            <v>0</v>
          </cell>
        </row>
        <row r="1186">
          <cell r="D1186" t="str">
            <v>AIUAIMPRE</v>
          </cell>
          <cell r="E1186" t="str">
            <v>Imprevistos</v>
          </cell>
          <cell r="F1186">
            <v>0</v>
          </cell>
          <cell r="I1186">
            <v>0</v>
          </cell>
          <cell r="J1186">
            <v>0</v>
          </cell>
          <cell r="L1186">
            <v>0</v>
          </cell>
          <cell r="Z1186">
            <v>0</v>
          </cell>
        </row>
        <row r="1187">
          <cell r="D1187" t="str">
            <v>AIUAUTILI</v>
          </cell>
          <cell r="E1187" t="str">
            <v>Utilidad</v>
          </cell>
          <cell r="F1187">
            <v>0</v>
          </cell>
          <cell r="I1187">
            <v>0</v>
          </cell>
          <cell r="J1187">
            <v>0</v>
          </cell>
          <cell r="L1187">
            <v>0</v>
          </cell>
          <cell r="Z1187">
            <v>0</v>
          </cell>
        </row>
        <row r="1188">
          <cell r="D1188" t="str">
            <v>AIUAIVAUTI</v>
          </cell>
          <cell r="E1188" t="str">
            <v>IVA utilidad</v>
          </cell>
          <cell r="F1188">
            <v>0</v>
          </cell>
          <cell r="I1188">
            <v>0</v>
          </cell>
          <cell r="J1188">
            <v>0</v>
          </cell>
          <cell r="L1188">
            <v>0</v>
          </cell>
          <cell r="Z1188">
            <v>0</v>
          </cell>
        </row>
        <row r="1190">
          <cell r="E1190" t="str">
            <v>ITEM</v>
          </cell>
        </row>
        <row r="1191">
          <cell r="D1191" t="str">
            <v>ANPOCA</v>
          </cell>
          <cell r="E1191" t="str">
            <v>Pozo Cañuela</v>
          </cell>
          <cell r="G1191" t="str">
            <v>UN.</v>
          </cell>
          <cell r="H1191" t="str">
            <v>Un</v>
          </cell>
          <cell r="I1191" t="e">
            <v>#N/A</v>
          </cell>
          <cell r="K1191">
            <v>0</v>
          </cell>
          <cell r="L1191" t="e">
            <v>#N/A</v>
          </cell>
          <cell r="N1191" t="e">
            <v>#N/A</v>
          </cell>
          <cell r="O1191">
            <v>12500</v>
          </cell>
          <cell r="P1191">
            <v>350</v>
          </cell>
          <cell r="Q1191" t="e">
            <v>#N/A</v>
          </cell>
          <cell r="X1191" t="e">
            <v>#N/A</v>
          </cell>
          <cell r="Y1191" t="str">
            <v>Un</v>
          </cell>
          <cell r="Z1191" t="e">
            <v>#VALUE!</v>
          </cell>
          <cell r="AA1191" t="e">
            <v>#VALUE!</v>
          </cell>
          <cell r="AB1191" t="e">
            <v>#VALUE!</v>
          </cell>
          <cell r="AC1191" t="e">
            <v>#VALUE!</v>
          </cell>
        </row>
        <row r="1193">
          <cell r="D1193" t="str">
            <v>CODIGO</v>
          </cell>
          <cell r="E1193" t="str">
            <v>DESCRIPCION</v>
          </cell>
          <cell r="F1193" t="str">
            <v>UN</v>
          </cell>
          <cell r="G1193" t="str">
            <v>CANT</v>
          </cell>
          <cell r="H1193" t="str">
            <v>V/UNIT.</v>
          </cell>
          <cell r="I1193" t="str">
            <v>V/TOTAL</v>
          </cell>
          <cell r="K1193" t="str">
            <v>CANT TOTAL</v>
          </cell>
          <cell r="L1193" t="str">
            <v>Vr TOTAL</v>
          </cell>
          <cell r="Y1193" t="str">
            <v>CANT.</v>
          </cell>
          <cell r="Z1193" t="str">
            <v>V/TOTAL</v>
          </cell>
        </row>
        <row r="1194">
          <cell r="E1194" t="str">
            <v>MATERIALES</v>
          </cell>
          <cell r="I1194" t="e">
            <v>#N/A</v>
          </cell>
          <cell r="L1194" t="e">
            <v>#N/A</v>
          </cell>
          <cell r="Z1194" t="e">
            <v>#VALUE!</v>
          </cell>
        </row>
        <row r="1195">
          <cell r="D1195" t="str">
            <v>MA03CG</v>
          </cell>
          <cell r="E1195" t="str">
            <v>Cemento Gris</v>
          </cell>
          <cell r="F1195" t="str">
            <v>Kg</v>
          </cell>
          <cell r="G1195">
            <v>33.6</v>
          </cell>
          <cell r="H1195">
            <v>190</v>
          </cell>
          <cell r="I1195">
            <v>6384</v>
          </cell>
          <cell r="J1195">
            <v>0</v>
          </cell>
          <cell r="K1195">
            <v>0</v>
          </cell>
          <cell r="L1195">
            <v>0</v>
          </cell>
          <cell r="Y1195" t="e">
            <v>#VALUE!</v>
          </cell>
          <cell r="Z1195" t="e">
            <v>#VALUE!</v>
          </cell>
        </row>
        <row r="1196">
          <cell r="D1196" t="str">
            <v>MA02ALR</v>
          </cell>
          <cell r="E1196" t="str">
            <v>Arena Lavada Rio</v>
          </cell>
          <cell r="F1196" t="str">
            <v>M3</v>
          </cell>
          <cell r="G1196">
            <v>0.05</v>
          </cell>
          <cell r="H1196">
            <v>45000</v>
          </cell>
          <cell r="I1196">
            <v>2250</v>
          </cell>
          <cell r="J1196">
            <v>0</v>
          </cell>
          <cell r="K1196">
            <v>0</v>
          </cell>
          <cell r="L1196">
            <v>0</v>
          </cell>
          <cell r="Y1196" t="e">
            <v>#VALUE!</v>
          </cell>
          <cell r="Z1196" t="e">
            <v>#VALUE!</v>
          </cell>
        </row>
        <row r="1197">
          <cell r="D1197" t="str">
            <v>MA02GCR</v>
          </cell>
          <cell r="E1197" t="e">
            <v>#N/A</v>
          </cell>
          <cell r="F1197" t="e">
            <v>#N/A</v>
          </cell>
          <cell r="G1197">
            <v>0.11</v>
          </cell>
          <cell r="H1197" t="e">
            <v>#N/A</v>
          </cell>
          <cell r="I1197" t="e">
            <v>#N/A</v>
          </cell>
          <cell r="J1197" t="e">
            <v>#N/A</v>
          </cell>
          <cell r="K1197">
            <v>0</v>
          </cell>
          <cell r="L1197" t="e">
            <v>#N/A</v>
          </cell>
          <cell r="Y1197" t="e">
            <v>#VALUE!</v>
          </cell>
          <cell r="Z1197" t="e">
            <v>#VALUE!</v>
          </cell>
        </row>
        <row r="1199">
          <cell r="E1199" t="str">
            <v>MANO DE OBRA</v>
          </cell>
          <cell r="I1199">
            <v>12500</v>
          </cell>
          <cell r="J1199">
            <v>0</v>
          </cell>
          <cell r="L1199">
            <v>0</v>
          </cell>
          <cell r="Z1199" t="e">
            <v>#VALUE!</v>
          </cell>
        </row>
        <row r="1200">
          <cell r="D1200" t="str">
            <v>MOANPC</v>
          </cell>
          <cell r="E1200" t="str">
            <v>Canuela</v>
          </cell>
          <cell r="F1200" t="str">
            <v>Un</v>
          </cell>
          <cell r="G1200">
            <v>1</v>
          </cell>
          <cell r="H1200">
            <v>12500</v>
          </cell>
          <cell r="I1200">
            <v>12500</v>
          </cell>
          <cell r="J1200">
            <v>0</v>
          </cell>
          <cell r="K1200">
            <v>0</v>
          </cell>
          <cell r="L1200">
            <v>0</v>
          </cell>
          <cell r="Y1200" t="e">
            <v>#VALUE!</v>
          </cell>
          <cell r="Z1200" t="e">
            <v>#VALUE!</v>
          </cell>
        </row>
        <row r="1202">
          <cell r="E1202" t="str">
            <v>VARIOS</v>
          </cell>
          <cell r="I1202">
            <v>350</v>
          </cell>
          <cell r="L1202">
            <v>0</v>
          </cell>
          <cell r="Z1202" t="e">
            <v>#VALUE!</v>
          </cell>
        </row>
        <row r="1203">
          <cell r="D1203" t="str">
            <v>TC07H150</v>
          </cell>
          <cell r="E1203" t="str">
            <v>Herramienta</v>
          </cell>
          <cell r="F1203" t="str">
            <v>Gb</v>
          </cell>
          <cell r="G1203">
            <v>1</v>
          </cell>
          <cell r="H1203">
            <v>350</v>
          </cell>
          <cell r="I1203">
            <v>350</v>
          </cell>
          <cell r="J1203">
            <v>0</v>
          </cell>
          <cell r="K1203">
            <v>0</v>
          </cell>
          <cell r="L1203">
            <v>0</v>
          </cell>
          <cell r="Y1203" t="e">
            <v>#VALUE!</v>
          </cell>
          <cell r="Z1203" t="e">
            <v>#VALUE!</v>
          </cell>
        </row>
        <row r="1204">
          <cell r="D1204" t="str">
            <v/>
          </cell>
        </row>
        <row r="1205">
          <cell r="E1205" t="str">
            <v>SUBTOTAL</v>
          </cell>
          <cell r="I1205" t="e">
            <v>#N/A</v>
          </cell>
          <cell r="L1205" t="e">
            <v>#N/A</v>
          </cell>
          <cell r="Z1205" t="e">
            <v>#VALUE!</v>
          </cell>
        </row>
        <row r="1206">
          <cell r="E1206" t="str">
            <v>A.I.U</v>
          </cell>
          <cell r="I1206" t="e">
            <v>#N/A</v>
          </cell>
          <cell r="L1206" t="e">
            <v>#N/A</v>
          </cell>
          <cell r="Z1206" t="e">
            <v>#N/A</v>
          </cell>
        </row>
        <row r="1207">
          <cell r="D1207" t="str">
            <v>AIUAADMON</v>
          </cell>
          <cell r="E1207" t="str">
            <v>Admon</v>
          </cell>
          <cell r="F1207">
            <v>0</v>
          </cell>
          <cell r="I1207" t="e">
            <v>#N/A</v>
          </cell>
          <cell r="L1207" t="e">
            <v>#N/A</v>
          </cell>
          <cell r="Z1207" t="e">
            <v>#N/A</v>
          </cell>
        </row>
        <row r="1208">
          <cell r="D1208" t="str">
            <v>AIUAIMPRE</v>
          </cell>
          <cell r="E1208" t="str">
            <v>Imprevistos</v>
          </cell>
          <cell r="F1208">
            <v>0</v>
          </cell>
          <cell r="I1208" t="e">
            <v>#N/A</v>
          </cell>
          <cell r="J1208">
            <v>0</v>
          </cell>
          <cell r="L1208" t="e">
            <v>#N/A</v>
          </cell>
          <cell r="Z1208" t="e">
            <v>#N/A</v>
          </cell>
        </row>
        <row r="1209">
          <cell r="D1209" t="str">
            <v>AIUAUTILI</v>
          </cell>
          <cell r="E1209" t="str">
            <v>Utilidad</v>
          </cell>
          <cell r="F1209">
            <v>0</v>
          </cell>
          <cell r="I1209" t="e">
            <v>#N/A</v>
          </cell>
          <cell r="J1209">
            <v>0</v>
          </cell>
          <cell r="L1209" t="e">
            <v>#N/A</v>
          </cell>
          <cell r="Z1209" t="e">
            <v>#N/A</v>
          </cell>
        </row>
        <row r="1210">
          <cell r="D1210" t="str">
            <v>AIUAIVAUTI</v>
          </cell>
          <cell r="E1210" t="str">
            <v>IVA utilidad</v>
          </cell>
          <cell r="F1210">
            <v>0</v>
          </cell>
          <cell r="I1210" t="e">
            <v>#N/A</v>
          </cell>
          <cell r="J1210">
            <v>0</v>
          </cell>
          <cell r="L1210" t="e">
            <v>#N/A</v>
          </cell>
          <cell r="Z1210" t="e">
            <v>#N/A</v>
          </cell>
        </row>
        <row r="1212">
          <cell r="E1212" t="str">
            <v>ITEM</v>
          </cell>
        </row>
        <row r="1213">
          <cell r="D1213" t="str">
            <v>ANPOITA</v>
          </cell>
          <cell r="E1213" t="str">
            <v>Inst. Placa Prefabricada Tapa Pozos y Camaras</v>
          </cell>
          <cell r="G1213" t="str">
            <v>UN.</v>
          </cell>
          <cell r="H1213" t="str">
            <v>Un</v>
          </cell>
          <cell r="I1213">
            <v>87605</v>
          </cell>
          <cell r="K1213">
            <v>102</v>
          </cell>
          <cell r="L1213">
            <v>8935710</v>
          </cell>
          <cell r="N1213">
            <v>8605</v>
          </cell>
          <cell r="O1213">
            <v>60000</v>
          </cell>
          <cell r="P1213">
            <v>19000</v>
          </cell>
          <cell r="Q1213">
            <v>0</v>
          </cell>
          <cell r="X1213">
            <v>8935710</v>
          </cell>
          <cell r="Y1213" t="str">
            <v>Un</v>
          </cell>
          <cell r="Z1213" t="e">
            <v>#N/A</v>
          </cell>
          <cell r="AA1213" t="e">
            <v>#N/A</v>
          </cell>
          <cell r="AB1213" t="e">
            <v>#N/A</v>
          </cell>
          <cell r="AC1213" t="e">
            <v>#N/A</v>
          </cell>
        </row>
        <row r="1215">
          <cell r="D1215" t="str">
            <v>CODIGO</v>
          </cell>
          <cell r="E1215" t="str">
            <v>DESCRIPCION</v>
          </cell>
          <cell r="F1215" t="str">
            <v>UN</v>
          </cell>
          <cell r="G1215" t="str">
            <v>CANT</v>
          </cell>
          <cell r="H1215" t="str">
            <v>V/UNIT.</v>
          </cell>
          <cell r="I1215" t="str">
            <v>V/TOTAL</v>
          </cell>
          <cell r="K1215" t="str">
            <v>CANT TOTAL</v>
          </cell>
          <cell r="L1215" t="str">
            <v>Vr TOTAL</v>
          </cell>
          <cell r="Y1215" t="str">
            <v>CANT.</v>
          </cell>
          <cell r="Z1215" t="str">
            <v>V/TOTAL</v>
          </cell>
        </row>
        <row r="1216">
          <cell r="E1216" t="str">
            <v>MATERIALES</v>
          </cell>
          <cell r="I1216">
            <v>8605</v>
          </cell>
          <cell r="L1216">
            <v>877710</v>
          </cell>
          <cell r="Z1216" t="e">
            <v>#N/A</v>
          </cell>
        </row>
        <row r="1217">
          <cell r="D1217" t="str">
            <v>MA26GE16NT</v>
          </cell>
          <cell r="E1217" t="str">
            <v>Geotextil 1600 NT</v>
          </cell>
          <cell r="F1217" t="str">
            <v>m2</v>
          </cell>
          <cell r="G1217">
            <v>1.5</v>
          </cell>
          <cell r="H1217">
            <v>2150</v>
          </cell>
          <cell r="I1217">
            <v>3225</v>
          </cell>
          <cell r="J1217">
            <v>0</v>
          </cell>
          <cell r="K1217">
            <v>153</v>
          </cell>
          <cell r="L1217">
            <v>328950</v>
          </cell>
          <cell r="Y1217" t="e">
            <v>#N/A</v>
          </cell>
          <cell r="Z1217" t="e">
            <v>#N/A</v>
          </cell>
        </row>
        <row r="1218">
          <cell r="D1218" t="str">
            <v>MA02ALR</v>
          </cell>
          <cell r="E1218" t="str">
            <v>Arena Lavada Rio</v>
          </cell>
          <cell r="F1218" t="str">
            <v>M3</v>
          </cell>
          <cell r="G1218">
            <v>0.09</v>
          </cell>
          <cell r="H1218">
            <v>45000</v>
          </cell>
          <cell r="I1218">
            <v>4050</v>
          </cell>
          <cell r="J1218">
            <v>0</v>
          </cell>
          <cell r="K1218">
            <v>9.18</v>
          </cell>
          <cell r="L1218">
            <v>413100</v>
          </cell>
          <cell r="Y1218" t="e">
            <v>#N/A</v>
          </cell>
          <cell r="Z1218" t="e">
            <v>#N/A</v>
          </cell>
        </row>
        <row r="1219">
          <cell r="D1219" t="str">
            <v>MA03CG</v>
          </cell>
          <cell r="E1219" t="str">
            <v>Cemento Gris</v>
          </cell>
          <cell r="F1219" t="str">
            <v>Kg</v>
          </cell>
          <cell r="G1219">
            <v>7</v>
          </cell>
          <cell r="H1219">
            <v>190</v>
          </cell>
          <cell r="I1219">
            <v>1330</v>
          </cell>
          <cell r="J1219">
            <v>0</v>
          </cell>
          <cell r="K1219">
            <v>714</v>
          </cell>
          <cell r="L1219">
            <v>135660</v>
          </cell>
          <cell r="Y1219" t="e">
            <v>#N/A</v>
          </cell>
          <cell r="Z1219" t="e">
            <v>#N/A</v>
          </cell>
        </row>
        <row r="1220">
          <cell r="I1220">
            <v>0</v>
          </cell>
          <cell r="J1220">
            <v>0</v>
          </cell>
          <cell r="K1220">
            <v>0</v>
          </cell>
          <cell r="L1220">
            <v>0</v>
          </cell>
          <cell r="Y1220">
            <v>0</v>
          </cell>
          <cell r="Z1220">
            <v>0</v>
          </cell>
        </row>
        <row r="1222">
          <cell r="E1222" t="str">
            <v>MANO DE OBRA</v>
          </cell>
          <cell r="I1222">
            <v>60000</v>
          </cell>
          <cell r="J1222">
            <v>0</v>
          </cell>
          <cell r="L1222">
            <v>6120000</v>
          </cell>
          <cell r="Z1222" t="e">
            <v>#N/A</v>
          </cell>
        </row>
        <row r="1223">
          <cell r="D1223" t="str">
            <v>MOANPT</v>
          </cell>
          <cell r="E1223" t="str">
            <v>Tapa</v>
          </cell>
          <cell r="F1223" t="str">
            <v>Un</v>
          </cell>
          <cell r="G1223">
            <v>1</v>
          </cell>
          <cell r="H1223">
            <v>60000</v>
          </cell>
          <cell r="I1223">
            <v>60000</v>
          </cell>
          <cell r="J1223">
            <v>0</v>
          </cell>
          <cell r="K1223">
            <v>102</v>
          </cell>
          <cell r="L1223">
            <v>6120000</v>
          </cell>
          <cell r="Y1223" t="e">
            <v>#N/A</v>
          </cell>
          <cell r="Z1223" t="e">
            <v>#N/A</v>
          </cell>
        </row>
        <row r="1225">
          <cell r="E1225" t="str">
            <v>VARIOS</v>
          </cell>
          <cell r="I1225">
            <v>19000</v>
          </cell>
          <cell r="L1225">
            <v>1938000</v>
          </cell>
          <cell r="Z1225" t="e">
            <v>#N/A</v>
          </cell>
        </row>
        <row r="1226">
          <cell r="D1226" t="str">
            <v>AL04RETRLL</v>
          </cell>
          <cell r="E1226" t="str">
            <v xml:space="preserve">Retro Llanta </v>
          </cell>
          <cell r="F1226" t="str">
            <v>Hr</v>
          </cell>
          <cell r="G1226">
            <v>0.5</v>
          </cell>
          <cell r="H1226">
            <v>38000</v>
          </cell>
          <cell r="I1226">
            <v>19000</v>
          </cell>
          <cell r="J1226">
            <v>0</v>
          </cell>
          <cell r="K1226">
            <v>51</v>
          </cell>
          <cell r="L1226">
            <v>1938000</v>
          </cell>
          <cell r="Y1226" t="e">
            <v>#N/A</v>
          </cell>
          <cell r="Z1226" t="e">
            <v>#N/A</v>
          </cell>
        </row>
        <row r="1227">
          <cell r="D1227" t="str">
            <v/>
          </cell>
        </row>
        <row r="1228">
          <cell r="E1228" t="str">
            <v>SUBTOTAL</v>
          </cell>
          <cell r="I1228">
            <v>87605</v>
          </cell>
          <cell r="L1228">
            <v>8935710</v>
          </cell>
          <cell r="Z1228" t="e">
            <v>#N/A</v>
          </cell>
        </row>
        <row r="1229">
          <cell r="E1229" t="str">
            <v>A.I.U</v>
          </cell>
          <cell r="I1229">
            <v>0</v>
          </cell>
          <cell r="L1229">
            <v>0</v>
          </cell>
          <cell r="Z1229">
            <v>0</v>
          </cell>
        </row>
        <row r="1230">
          <cell r="D1230" t="str">
            <v>AIUAADMON</v>
          </cell>
          <cell r="E1230" t="str">
            <v>Admon</v>
          </cell>
          <cell r="F1230">
            <v>0</v>
          </cell>
          <cell r="I1230">
            <v>0</v>
          </cell>
          <cell r="L1230">
            <v>0</v>
          </cell>
          <cell r="Z1230">
            <v>0</v>
          </cell>
        </row>
        <row r="1231">
          <cell r="D1231" t="str">
            <v>AIUAIMPRE</v>
          </cell>
          <cell r="E1231" t="str">
            <v>Imprevistos</v>
          </cell>
          <cell r="F1231">
            <v>0</v>
          </cell>
          <cell r="I1231">
            <v>0</v>
          </cell>
          <cell r="J1231">
            <v>0</v>
          </cell>
          <cell r="L1231">
            <v>0</v>
          </cell>
          <cell r="Z1231">
            <v>0</v>
          </cell>
        </row>
        <row r="1232">
          <cell r="D1232" t="str">
            <v>AIUAUTILI</v>
          </cell>
          <cell r="E1232" t="str">
            <v>Utilidad</v>
          </cell>
          <cell r="F1232">
            <v>0</v>
          </cell>
          <cell r="I1232">
            <v>0</v>
          </cell>
          <cell r="J1232">
            <v>0</v>
          </cell>
          <cell r="L1232">
            <v>0</v>
          </cell>
          <cell r="Z1232">
            <v>0</v>
          </cell>
        </row>
        <row r="1233">
          <cell r="D1233" t="str">
            <v>AIUAIVAUTI</v>
          </cell>
          <cell r="E1233" t="str">
            <v>IVA utilidad</v>
          </cell>
          <cell r="F1233">
            <v>0</v>
          </cell>
          <cell r="I1233">
            <v>0</v>
          </cell>
          <cell r="J1233">
            <v>0</v>
          </cell>
          <cell r="L1233">
            <v>0</v>
          </cell>
          <cell r="Z1233">
            <v>0</v>
          </cell>
        </row>
        <row r="1235">
          <cell r="E1235" t="str">
            <v>ITEM</v>
          </cell>
        </row>
        <row r="1236">
          <cell r="D1236" t="str">
            <v>ANPOSTA</v>
          </cell>
          <cell r="E1236" t="str">
            <v>Sumin. Placa Prefabricada Tapa Pozos y Camaras</v>
          </cell>
          <cell r="G1236" t="str">
            <v>UN.</v>
          </cell>
          <cell r="H1236" t="str">
            <v>Un</v>
          </cell>
          <cell r="I1236">
            <v>465000</v>
          </cell>
          <cell r="K1236">
            <v>101</v>
          </cell>
          <cell r="L1236">
            <v>46965000</v>
          </cell>
          <cell r="N1236">
            <v>465000</v>
          </cell>
          <cell r="O1236">
            <v>0</v>
          </cell>
          <cell r="P1236">
            <v>0</v>
          </cell>
          <cell r="Q1236">
            <v>0</v>
          </cell>
          <cell r="X1236">
            <v>46965000</v>
          </cell>
          <cell r="Y1236" t="str">
            <v>Un</v>
          </cell>
          <cell r="Z1236" t="e">
            <v>#N/A</v>
          </cell>
          <cell r="AA1236" t="e">
            <v>#N/A</v>
          </cell>
          <cell r="AB1236">
            <v>0</v>
          </cell>
          <cell r="AC1236">
            <v>0</v>
          </cell>
        </row>
        <row r="1238">
          <cell r="D1238" t="str">
            <v>CODIGO</v>
          </cell>
          <cell r="E1238" t="str">
            <v>DESCRIPCION</v>
          </cell>
          <cell r="F1238" t="str">
            <v>UN</v>
          </cell>
          <cell r="G1238" t="str">
            <v>CANT</v>
          </cell>
          <cell r="H1238" t="str">
            <v>V/UNIT.</v>
          </cell>
          <cell r="I1238" t="str">
            <v>V/TOTAL</v>
          </cell>
          <cell r="K1238" t="str">
            <v>CANT TOTAL</v>
          </cell>
          <cell r="L1238" t="str">
            <v>Vr TOTAL</v>
          </cell>
          <cell r="Y1238" t="str">
            <v>CANT.</v>
          </cell>
          <cell r="Z1238" t="str">
            <v>V/TOTAL</v>
          </cell>
        </row>
        <row r="1239">
          <cell r="E1239" t="str">
            <v>MATERIALES</v>
          </cell>
          <cell r="I1239">
            <v>465000</v>
          </cell>
          <cell r="L1239">
            <v>46965000</v>
          </cell>
          <cell r="Z1239" t="e">
            <v>#N/A</v>
          </cell>
        </row>
        <row r="1240">
          <cell r="D1240" t="str">
            <v>MA05PLPOIN</v>
          </cell>
          <cell r="E1240" t="str">
            <v>Placa Prefabricada Pozo de Inspeccion e=0.25</v>
          </cell>
          <cell r="F1240" t="str">
            <v>Un</v>
          </cell>
          <cell r="G1240">
            <v>1</v>
          </cell>
          <cell r="H1240">
            <v>465000</v>
          </cell>
          <cell r="I1240">
            <v>465000</v>
          </cell>
          <cell r="J1240">
            <v>0</v>
          </cell>
          <cell r="K1240">
            <v>101</v>
          </cell>
          <cell r="L1240">
            <v>46965000</v>
          </cell>
          <cell r="Y1240" t="e">
            <v>#N/A</v>
          </cell>
          <cell r="Z1240" t="e">
            <v>#N/A</v>
          </cell>
        </row>
        <row r="1245">
          <cell r="E1245" t="str">
            <v>MANO DE OBRA</v>
          </cell>
          <cell r="I1245">
            <v>0</v>
          </cell>
          <cell r="J1245">
            <v>0</v>
          </cell>
          <cell r="L1245">
            <v>0</v>
          </cell>
          <cell r="Z1245">
            <v>0</v>
          </cell>
        </row>
        <row r="1246">
          <cell r="I1246">
            <v>0</v>
          </cell>
          <cell r="J1246">
            <v>0</v>
          </cell>
          <cell r="K1246">
            <v>0</v>
          </cell>
          <cell r="L1246">
            <v>0</v>
          </cell>
          <cell r="Y1246">
            <v>0</v>
          </cell>
          <cell r="Z1246">
            <v>0</v>
          </cell>
        </row>
        <row r="1248">
          <cell r="E1248" t="str">
            <v>VARIOS</v>
          </cell>
          <cell r="I1248">
            <v>0</v>
          </cell>
          <cell r="L1248">
            <v>0</v>
          </cell>
          <cell r="Z1248">
            <v>0</v>
          </cell>
        </row>
        <row r="1249">
          <cell r="I1249">
            <v>0</v>
          </cell>
          <cell r="J1249">
            <v>0</v>
          </cell>
          <cell r="K1249">
            <v>0</v>
          </cell>
          <cell r="L1249">
            <v>0</v>
          </cell>
          <cell r="Y1249">
            <v>0</v>
          </cell>
          <cell r="Z1249">
            <v>0</v>
          </cell>
        </row>
        <row r="1250">
          <cell r="D1250" t="str">
            <v/>
          </cell>
        </row>
        <row r="1251">
          <cell r="E1251" t="str">
            <v>SUBTOTAL</v>
          </cell>
          <cell r="I1251">
            <v>465000</v>
          </cell>
          <cell r="L1251">
            <v>46965000</v>
          </cell>
          <cell r="Z1251" t="e">
            <v>#N/A</v>
          </cell>
        </row>
        <row r="1252">
          <cell r="E1252" t="str">
            <v>A.I.U</v>
          </cell>
          <cell r="I1252">
            <v>0</v>
          </cell>
          <cell r="L1252">
            <v>0</v>
          </cell>
          <cell r="Z1252">
            <v>0</v>
          </cell>
        </row>
        <row r="1253">
          <cell r="D1253" t="str">
            <v>AIUAADMON</v>
          </cell>
          <cell r="E1253" t="str">
            <v>Admon</v>
          </cell>
          <cell r="F1253">
            <v>0</v>
          </cell>
          <cell r="I1253">
            <v>0</v>
          </cell>
          <cell r="L1253">
            <v>0</v>
          </cell>
          <cell r="Z1253">
            <v>0</v>
          </cell>
        </row>
        <row r="1254">
          <cell r="D1254" t="str">
            <v>AIUAIMPRE</v>
          </cell>
          <cell r="E1254" t="str">
            <v>Imprevistos</v>
          </cell>
          <cell r="F1254">
            <v>0</v>
          </cell>
          <cell r="I1254">
            <v>0</v>
          </cell>
          <cell r="J1254">
            <v>0</v>
          </cell>
          <cell r="L1254">
            <v>0</v>
          </cell>
          <cell r="Z1254">
            <v>0</v>
          </cell>
        </row>
        <row r="1255">
          <cell r="D1255" t="str">
            <v>AIUAUTILI</v>
          </cell>
          <cell r="E1255" t="str">
            <v>Utilidad</v>
          </cell>
          <cell r="F1255">
            <v>0</v>
          </cell>
          <cell r="I1255">
            <v>0</v>
          </cell>
          <cell r="J1255">
            <v>0</v>
          </cell>
          <cell r="L1255">
            <v>0</v>
          </cell>
          <cell r="Z1255">
            <v>0</v>
          </cell>
        </row>
        <row r="1256">
          <cell r="D1256" t="str">
            <v>AIUAIVAUTI</v>
          </cell>
          <cell r="E1256" t="str">
            <v>IVA utilidad</v>
          </cell>
          <cell r="F1256">
            <v>0</v>
          </cell>
          <cell r="I1256">
            <v>0</v>
          </cell>
          <cell r="J1256">
            <v>0</v>
          </cell>
          <cell r="L1256">
            <v>0</v>
          </cell>
          <cell r="Z1256">
            <v>0</v>
          </cell>
        </row>
        <row r="1258">
          <cell r="E1258" t="str">
            <v>ITEM</v>
          </cell>
        </row>
        <row r="1259">
          <cell r="D1259" t="str">
            <v>ANCCB12</v>
          </cell>
          <cell r="E1259" t="str">
            <v>Camara Caida Bajante 12"</v>
          </cell>
          <cell r="G1259" t="str">
            <v>UN.</v>
          </cell>
          <cell r="H1259" t="str">
            <v>Un</v>
          </cell>
          <cell r="I1259">
            <v>121919</v>
          </cell>
          <cell r="K1259">
            <v>8</v>
          </cell>
          <cell r="L1259">
            <v>975352</v>
          </cell>
          <cell r="N1259">
            <v>91069</v>
          </cell>
          <cell r="O1259">
            <v>30000</v>
          </cell>
          <cell r="P1259">
            <v>850</v>
          </cell>
          <cell r="Q1259">
            <v>0</v>
          </cell>
          <cell r="X1259">
            <v>975352</v>
          </cell>
          <cell r="Y1259" t="str">
            <v>Un</v>
          </cell>
          <cell r="Z1259" t="e">
            <v>#N/A</v>
          </cell>
          <cell r="AA1259" t="e">
            <v>#N/A</v>
          </cell>
          <cell r="AB1259" t="e">
            <v>#N/A</v>
          </cell>
          <cell r="AC1259" t="e">
            <v>#N/A</v>
          </cell>
        </row>
        <row r="1261">
          <cell r="D1261" t="str">
            <v>CODIGO</v>
          </cell>
          <cell r="E1261" t="str">
            <v>DESCRIPCION</v>
          </cell>
          <cell r="F1261" t="str">
            <v>UN</v>
          </cell>
          <cell r="G1261" t="str">
            <v>CANT</v>
          </cell>
          <cell r="H1261" t="str">
            <v>V/UNIT.</v>
          </cell>
          <cell r="I1261" t="str">
            <v>V/TOTAL</v>
          </cell>
          <cell r="K1261" t="str">
            <v>CANT TOTAL</v>
          </cell>
          <cell r="L1261" t="str">
            <v>Vr TOTAL</v>
          </cell>
          <cell r="Y1261" t="str">
            <v>CANT.</v>
          </cell>
          <cell r="Z1261" t="str">
            <v>V/TOTAL</v>
          </cell>
        </row>
        <row r="1262">
          <cell r="E1262" t="str">
            <v>MATERIALES</v>
          </cell>
          <cell r="I1262">
            <v>91069</v>
          </cell>
          <cell r="L1262">
            <v>728552</v>
          </cell>
          <cell r="Z1262" t="e">
            <v>#N/A</v>
          </cell>
        </row>
        <row r="1263">
          <cell r="D1263" t="str">
            <v>MA46CSC112</v>
          </cell>
          <cell r="E1263" t="str">
            <v>Tuberia concreto TCS-CL1 12</v>
          </cell>
          <cell r="F1263" t="str">
            <v>ml</v>
          </cell>
          <cell r="G1263">
            <v>1</v>
          </cell>
          <cell r="H1263">
            <v>21716.36</v>
          </cell>
          <cell r="I1263">
            <v>21716</v>
          </cell>
          <cell r="J1263">
            <v>0</v>
          </cell>
          <cell r="K1263">
            <v>8</v>
          </cell>
          <cell r="L1263">
            <v>173730.88</v>
          </cell>
          <cell r="Y1263" t="e">
            <v>#N/A</v>
          </cell>
          <cell r="Z1263" t="e">
            <v>#N/A</v>
          </cell>
        </row>
        <row r="1264">
          <cell r="D1264" t="str">
            <v>MA04C3</v>
          </cell>
          <cell r="E1264" t="str">
            <v xml:space="preserve">Concreto 3000 psi </v>
          </cell>
          <cell r="F1264" t="str">
            <v>M3</v>
          </cell>
          <cell r="G1264">
            <v>0.34</v>
          </cell>
          <cell r="H1264">
            <v>202575</v>
          </cell>
          <cell r="I1264">
            <v>68876</v>
          </cell>
          <cell r="J1264">
            <v>0</v>
          </cell>
          <cell r="K1264">
            <v>2.72</v>
          </cell>
          <cell r="L1264">
            <v>551004</v>
          </cell>
          <cell r="Y1264" t="e">
            <v>#N/A</v>
          </cell>
          <cell r="Z1264" t="e">
            <v>#N/A</v>
          </cell>
        </row>
        <row r="1265">
          <cell r="D1265" t="str">
            <v>MA01A3</v>
          </cell>
          <cell r="E1265" t="str">
            <v>Acero A-3</v>
          </cell>
          <cell r="F1265" t="str">
            <v>Kg</v>
          </cell>
          <cell r="G1265">
            <v>0.34</v>
          </cell>
          <cell r="H1265">
            <v>1404</v>
          </cell>
          <cell r="I1265">
            <v>477</v>
          </cell>
          <cell r="J1265">
            <v>0</v>
          </cell>
          <cell r="K1265">
            <v>2.72</v>
          </cell>
          <cell r="L1265">
            <v>3818.88</v>
          </cell>
          <cell r="Y1265" t="e">
            <v>#N/A</v>
          </cell>
          <cell r="Z1265" t="e">
            <v>#N/A</v>
          </cell>
        </row>
        <row r="1266">
          <cell r="I1266">
            <v>0</v>
          </cell>
          <cell r="J1266">
            <v>0</v>
          </cell>
          <cell r="K1266">
            <v>0</v>
          </cell>
          <cell r="L1266">
            <v>0</v>
          </cell>
          <cell r="Y1266">
            <v>0</v>
          </cell>
          <cell r="Z1266">
            <v>0</v>
          </cell>
        </row>
        <row r="1267">
          <cell r="I1267">
            <v>0</v>
          </cell>
          <cell r="J1267">
            <v>0</v>
          </cell>
          <cell r="K1267">
            <v>0</v>
          </cell>
          <cell r="L1267">
            <v>0</v>
          </cell>
          <cell r="Y1267">
            <v>0</v>
          </cell>
          <cell r="Z1267">
            <v>0</v>
          </cell>
        </row>
        <row r="1268">
          <cell r="I1268">
            <v>0</v>
          </cell>
          <cell r="J1268">
            <v>0</v>
          </cell>
          <cell r="K1268">
            <v>0</v>
          </cell>
          <cell r="L1268">
            <v>0</v>
          </cell>
          <cell r="Y1268">
            <v>0</v>
          </cell>
          <cell r="Z1268">
            <v>0</v>
          </cell>
        </row>
        <row r="1269">
          <cell r="E1269" t="str">
            <v>MANO DE OBRA</v>
          </cell>
          <cell r="I1269">
            <v>30000</v>
          </cell>
          <cell r="J1269">
            <v>0</v>
          </cell>
          <cell r="L1269">
            <v>240000</v>
          </cell>
          <cell r="Z1269" t="e">
            <v>#N/A</v>
          </cell>
        </row>
        <row r="1270">
          <cell r="D1270" t="str">
            <v>MOANCCB</v>
          </cell>
          <cell r="E1270" t="str">
            <v>Camara Caida Bajante Tuberia</v>
          </cell>
          <cell r="F1270" t="str">
            <v>m3</v>
          </cell>
          <cell r="G1270">
            <v>1.2</v>
          </cell>
          <cell r="H1270">
            <v>25000</v>
          </cell>
          <cell r="I1270">
            <v>30000</v>
          </cell>
          <cell r="J1270">
            <v>0</v>
          </cell>
          <cell r="K1270">
            <v>9.6</v>
          </cell>
          <cell r="L1270">
            <v>240000</v>
          </cell>
          <cell r="Y1270" t="e">
            <v>#N/A</v>
          </cell>
          <cell r="Z1270" t="e">
            <v>#N/A</v>
          </cell>
        </row>
        <row r="1272">
          <cell r="E1272" t="str">
            <v>VARIOS</v>
          </cell>
          <cell r="I1272">
            <v>850</v>
          </cell>
          <cell r="L1272">
            <v>6800</v>
          </cell>
          <cell r="Z1272" t="e">
            <v>#N/A</v>
          </cell>
        </row>
        <row r="1273">
          <cell r="D1273" t="str">
            <v>TC07H800</v>
          </cell>
          <cell r="E1273" t="str">
            <v>Herramienta Menor</v>
          </cell>
          <cell r="F1273" t="str">
            <v>Gb</v>
          </cell>
          <cell r="G1273">
            <v>0.5</v>
          </cell>
          <cell r="H1273">
            <v>800</v>
          </cell>
          <cell r="I1273">
            <v>400</v>
          </cell>
          <cell r="J1273">
            <v>0</v>
          </cell>
          <cell r="K1273">
            <v>4</v>
          </cell>
          <cell r="L1273">
            <v>3200</v>
          </cell>
          <cell r="Y1273" t="e">
            <v>#N/A</v>
          </cell>
          <cell r="Z1273" t="e">
            <v>#N/A</v>
          </cell>
        </row>
        <row r="1274">
          <cell r="D1274" t="str">
            <v>AL07VCG</v>
          </cell>
          <cell r="E1274" t="str">
            <v>Vibrador para concretos a Gasolina</v>
          </cell>
          <cell r="F1274" t="str">
            <v>Hr</v>
          </cell>
          <cell r="G1274">
            <v>0.01</v>
          </cell>
          <cell r="H1274">
            <v>45000</v>
          </cell>
          <cell r="I1274">
            <v>450</v>
          </cell>
          <cell r="J1274">
            <v>0</v>
          </cell>
          <cell r="K1274">
            <v>0.08</v>
          </cell>
          <cell r="L1274">
            <v>3600</v>
          </cell>
          <cell r="Y1274" t="e">
            <v>#N/A</v>
          </cell>
          <cell r="Z1274" t="e">
            <v>#N/A</v>
          </cell>
        </row>
        <row r="1275">
          <cell r="E1275" t="str">
            <v>SUBTOTAL</v>
          </cell>
          <cell r="I1275">
            <v>121919</v>
          </cell>
          <cell r="L1275">
            <v>975352</v>
          </cell>
          <cell r="Z1275" t="e">
            <v>#N/A</v>
          </cell>
        </row>
        <row r="1276">
          <cell r="E1276" t="str">
            <v>A.I.U</v>
          </cell>
          <cell r="I1276">
            <v>0</v>
          </cell>
          <cell r="L1276">
            <v>0</v>
          </cell>
          <cell r="Z1276">
            <v>0</v>
          </cell>
        </row>
        <row r="1277">
          <cell r="D1277" t="str">
            <v>AIUAADMON</v>
          </cell>
          <cell r="E1277" t="str">
            <v>Admon</v>
          </cell>
          <cell r="F1277">
            <v>0</v>
          </cell>
          <cell r="I1277">
            <v>0</v>
          </cell>
          <cell r="L1277">
            <v>0</v>
          </cell>
          <cell r="Z1277">
            <v>0</v>
          </cell>
        </row>
        <row r="1278">
          <cell r="D1278" t="str">
            <v>AIUAIMPRE</v>
          </cell>
          <cell r="E1278" t="str">
            <v>Imprevistos</v>
          </cell>
          <cell r="F1278">
            <v>0</v>
          </cell>
          <cell r="I1278">
            <v>0</v>
          </cell>
          <cell r="J1278">
            <v>0</v>
          </cell>
          <cell r="L1278">
            <v>0</v>
          </cell>
          <cell r="Z1278">
            <v>0</v>
          </cell>
        </row>
        <row r="1279">
          <cell r="D1279" t="str">
            <v>AIUAUTILI</v>
          </cell>
          <cell r="E1279" t="str">
            <v>Utilidad</v>
          </cell>
          <cell r="F1279">
            <v>0</v>
          </cell>
          <cell r="I1279">
            <v>0</v>
          </cell>
          <cell r="J1279">
            <v>0</v>
          </cell>
          <cell r="L1279">
            <v>0</v>
          </cell>
          <cell r="Z1279">
            <v>0</v>
          </cell>
        </row>
        <row r="1280">
          <cell r="D1280" t="str">
            <v>AIUAIVAUTI</v>
          </cell>
          <cell r="E1280" t="str">
            <v>IVA utilidad</v>
          </cell>
          <cell r="F1280">
            <v>0</v>
          </cell>
          <cell r="I1280">
            <v>0</v>
          </cell>
          <cell r="J1280">
            <v>0</v>
          </cell>
          <cell r="L1280">
            <v>0</v>
          </cell>
          <cell r="Z1280">
            <v>0</v>
          </cell>
        </row>
        <row r="1282">
          <cell r="E1282" t="str">
            <v>ITEM</v>
          </cell>
        </row>
        <row r="1283">
          <cell r="D1283" t="str">
            <v>ANCCB16</v>
          </cell>
          <cell r="E1283" t="str">
            <v>Camara Caida Bajante 16"</v>
          </cell>
          <cell r="G1283" t="str">
            <v>UN.</v>
          </cell>
          <cell r="H1283" t="str">
            <v>Un</v>
          </cell>
          <cell r="I1283">
            <v>164964</v>
          </cell>
          <cell r="K1283">
            <v>3</v>
          </cell>
          <cell r="L1283">
            <v>494892</v>
          </cell>
          <cell r="N1283">
            <v>129114</v>
          </cell>
          <cell r="O1283">
            <v>35000</v>
          </cell>
          <cell r="P1283">
            <v>850</v>
          </cell>
          <cell r="Q1283">
            <v>0</v>
          </cell>
          <cell r="X1283">
            <v>494892</v>
          </cell>
          <cell r="Y1283" t="str">
            <v>Un</v>
          </cell>
          <cell r="Z1283" t="e">
            <v>#N/A</v>
          </cell>
          <cell r="AA1283" t="e">
            <v>#N/A</v>
          </cell>
          <cell r="AB1283" t="e">
            <v>#N/A</v>
          </cell>
          <cell r="AC1283" t="e">
            <v>#N/A</v>
          </cell>
        </row>
        <row r="1285">
          <cell r="D1285" t="str">
            <v>CODIGO</v>
          </cell>
          <cell r="E1285" t="str">
            <v>DESCRIPCION</v>
          </cell>
          <cell r="F1285" t="str">
            <v>UN</v>
          </cell>
          <cell r="G1285" t="str">
            <v>CANT</v>
          </cell>
          <cell r="H1285" t="str">
            <v>V/UNIT.</v>
          </cell>
          <cell r="I1285" t="str">
            <v>V/TOTAL</v>
          </cell>
          <cell r="K1285" t="str">
            <v>CANT TOTAL</v>
          </cell>
          <cell r="L1285" t="str">
            <v>Vr TOTAL</v>
          </cell>
          <cell r="Y1285" t="str">
            <v>CANT.</v>
          </cell>
          <cell r="Z1285" t="str">
            <v>V/TOTAL</v>
          </cell>
        </row>
        <row r="1286">
          <cell r="E1286" t="str">
            <v>MATERIALES</v>
          </cell>
          <cell r="I1286">
            <v>129114</v>
          </cell>
          <cell r="L1286">
            <v>387342</v>
          </cell>
          <cell r="Z1286" t="e">
            <v>#N/A</v>
          </cell>
        </row>
        <row r="1287">
          <cell r="D1287" t="str">
            <v>MA46CSC116</v>
          </cell>
          <cell r="E1287" t="str">
            <v>Tuberia concreto TCS-CL1 16</v>
          </cell>
          <cell r="F1287" t="str">
            <v>ml</v>
          </cell>
          <cell r="G1287">
            <v>1</v>
          </cell>
          <cell r="H1287">
            <v>47522.3</v>
          </cell>
          <cell r="I1287">
            <v>47522</v>
          </cell>
          <cell r="J1287">
            <v>0</v>
          </cell>
          <cell r="K1287">
            <v>3</v>
          </cell>
          <cell r="L1287">
            <v>142566.90000000002</v>
          </cell>
          <cell r="Y1287" t="e">
            <v>#N/A</v>
          </cell>
          <cell r="Z1287" t="e">
            <v>#N/A</v>
          </cell>
        </row>
        <row r="1288">
          <cell r="D1288" t="str">
            <v>MA04C3</v>
          </cell>
          <cell r="E1288" t="str">
            <v xml:space="preserve">Concreto 3000 psi </v>
          </cell>
          <cell r="F1288" t="str">
            <v>M3</v>
          </cell>
          <cell r="G1288">
            <v>0.4</v>
          </cell>
          <cell r="H1288">
            <v>202575</v>
          </cell>
          <cell r="I1288">
            <v>81030</v>
          </cell>
          <cell r="J1288">
            <v>0</v>
          </cell>
          <cell r="K1288">
            <v>1.2000000000000002</v>
          </cell>
          <cell r="L1288">
            <v>243090.00000000003</v>
          </cell>
          <cell r="Y1288" t="e">
            <v>#N/A</v>
          </cell>
          <cell r="Z1288" t="e">
            <v>#N/A</v>
          </cell>
        </row>
        <row r="1289">
          <cell r="D1289" t="str">
            <v>MA01A3</v>
          </cell>
          <cell r="E1289" t="str">
            <v>Acero A-3</v>
          </cell>
          <cell r="F1289" t="str">
            <v>Kg</v>
          </cell>
          <cell r="G1289">
            <v>0.4</v>
          </cell>
          <cell r="H1289">
            <v>1404</v>
          </cell>
          <cell r="I1289">
            <v>562</v>
          </cell>
          <cell r="J1289">
            <v>0</v>
          </cell>
          <cell r="K1289">
            <v>1.2000000000000002</v>
          </cell>
          <cell r="L1289">
            <v>1684.8000000000002</v>
          </cell>
          <cell r="Y1289" t="e">
            <v>#N/A</v>
          </cell>
          <cell r="Z1289" t="e">
            <v>#N/A</v>
          </cell>
        </row>
        <row r="1290">
          <cell r="I1290">
            <v>0</v>
          </cell>
          <cell r="J1290">
            <v>0</v>
          </cell>
          <cell r="K1290">
            <v>0</v>
          </cell>
          <cell r="L1290">
            <v>0</v>
          </cell>
          <cell r="Y1290">
            <v>0</v>
          </cell>
          <cell r="Z1290">
            <v>0</v>
          </cell>
        </row>
        <row r="1291">
          <cell r="I1291">
            <v>0</v>
          </cell>
          <cell r="J1291">
            <v>0</v>
          </cell>
          <cell r="K1291">
            <v>0</v>
          </cell>
          <cell r="L1291">
            <v>0</v>
          </cell>
          <cell r="Y1291">
            <v>0</v>
          </cell>
          <cell r="Z1291">
            <v>0</v>
          </cell>
        </row>
        <row r="1292">
          <cell r="I1292">
            <v>0</v>
          </cell>
          <cell r="J1292">
            <v>0</v>
          </cell>
          <cell r="K1292">
            <v>0</v>
          </cell>
          <cell r="L1292">
            <v>0</v>
          </cell>
          <cell r="Y1292">
            <v>0</v>
          </cell>
          <cell r="Z1292">
            <v>0</v>
          </cell>
        </row>
        <row r="1293">
          <cell r="E1293" t="str">
            <v>MANO DE OBRA</v>
          </cell>
          <cell r="I1293">
            <v>35000</v>
          </cell>
          <cell r="J1293">
            <v>0</v>
          </cell>
          <cell r="L1293">
            <v>105000</v>
          </cell>
          <cell r="Z1293" t="e">
            <v>#N/A</v>
          </cell>
        </row>
        <row r="1294">
          <cell r="D1294" t="str">
            <v>MOANCCB</v>
          </cell>
          <cell r="E1294" t="str">
            <v>Camara Caida Bajante Tuberia</v>
          </cell>
          <cell r="F1294" t="str">
            <v>m3</v>
          </cell>
          <cell r="G1294">
            <v>1.4</v>
          </cell>
          <cell r="H1294">
            <v>25000</v>
          </cell>
          <cell r="I1294">
            <v>35000</v>
          </cell>
          <cell r="J1294">
            <v>0</v>
          </cell>
          <cell r="K1294">
            <v>4.1999999999999993</v>
          </cell>
          <cell r="L1294">
            <v>104999.99999999999</v>
          </cell>
          <cell r="Y1294" t="e">
            <v>#N/A</v>
          </cell>
          <cell r="Z1294" t="e">
            <v>#N/A</v>
          </cell>
        </row>
        <row r="1296">
          <cell r="E1296" t="str">
            <v>VARIOS</v>
          </cell>
          <cell r="I1296">
            <v>850</v>
          </cell>
          <cell r="L1296">
            <v>2550</v>
          </cell>
          <cell r="Z1296" t="e">
            <v>#N/A</v>
          </cell>
        </row>
        <row r="1297">
          <cell r="D1297" t="str">
            <v>TC07H800</v>
          </cell>
          <cell r="E1297" t="str">
            <v>Herramienta Menor</v>
          </cell>
          <cell r="F1297" t="str">
            <v>Gb</v>
          </cell>
          <cell r="G1297">
            <v>0.5</v>
          </cell>
          <cell r="H1297">
            <v>800</v>
          </cell>
          <cell r="I1297">
            <v>400</v>
          </cell>
          <cell r="J1297">
            <v>0</v>
          </cell>
          <cell r="K1297">
            <v>1.5</v>
          </cell>
          <cell r="L1297">
            <v>1200</v>
          </cell>
          <cell r="Y1297" t="e">
            <v>#N/A</v>
          </cell>
          <cell r="Z1297" t="e">
            <v>#N/A</v>
          </cell>
        </row>
        <row r="1298">
          <cell r="D1298" t="str">
            <v>AL07VCG</v>
          </cell>
          <cell r="E1298" t="str">
            <v>Vibrador para concretos a Gasolina</v>
          </cell>
          <cell r="F1298" t="str">
            <v>Hr</v>
          </cell>
          <cell r="G1298">
            <v>0.01</v>
          </cell>
          <cell r="H1298">
            <v>45000</v>
          </cell>
          <cell r="I1298">
            <v>450</v>
          </cell>
          <cell r="J1298">
            <v>0</v>
          </cell>
          <cell r="K1298">
            <v>0.03</v>
          </cell>
          <cell r="L1298">
            <v>1350</v>
          </cell>
          <cell r="Y1298" t="e">
            <v>#N/A</v>
          </cell>
          <cell r="Z1298" t="e">
            <v>#N/A</v>
          </cell>
        </row>
        <row r="1299">
          <cell r="E1299" t="str">
            <v>SUBTOTAL</v>
          </cell>
          <cell r="I1299">
            <v>164964</v>
          </cell>
          <cell r="L1299">
            <v>494892</v>
          </cell>
          <cell r="Z1299" t="e">
            <v>#N/A</v>
          </cell>
        </row>
        <row r="1300">
          <cell r="E1300" t="str">
            <v>A.I.U</v>
          </cell>
          <cell r="I1300">
            <v>0</v>
          </cell>
          <cell r="L1300">
            <v>0</v>
          </cell>
          <cell r="Z1300">
            <v>0</v>
          </cell>
        </row>
        <row r="1301">
          <cell r="D1301" t="str">
            <v>AIUAADMON</v>
          </cell>
          <cell r="E1301" t="str">
            <v>Admon</v>
          </cell>
          <cell r="F1301">
            <v>0</v>
          </cell>
          <cell r="I1301">
            <v>0</v>
          </cell>
          <cell r="L1301">
            <v>0</v>
          </cell>
          <cell r="Z1301">
            <v>0</v>
          </cell>
        </row>
        <row r="1302">
          <cell r="D1302" t="str">
            <v>AIUAIMPRE</v>
          </cell>
          <cell r="E1302" t="str">
            <v>Imprevistos</v>
          </cell>
          <cell r="F1302">
            <v>0</v>
          </cell>
          <cell r="I1302">
            <v>0</v>
          </cell>
          <cell r="J1302">
            <v>0</v>
          </cell>
          <cell r="L1302">
            <v>0</v>
          </cell>
          <cell r="Z1302">
            <v>0</v>
          </cell>
        </row>
        <row r="1303">
          <cell r="D1303" t="str">
            <v>AIUAUTILI</v>
          </cell>
          <cell r="E1303" t="str">
            <v>Utilidad</v>
          </cell>
          <cell r="F1303">
            <v>0</v>
          </cell>
          <cell r="I1303">
            <v>0</v>
          </cell>
          <cell r="J1303">
            <v>0</v>
          </cell>
          <cell r="L1303">
            <v>0</v>
          </cell>
          <cell r="Z1303">
            <v>0</v>
          </cell>
        </row>
        <row r="1304">
          <cell r="D1304" t="str">
            <v>AIUAIVAUTI</v>
          </cell>
          <cell r="E1304" t="str">
            <v>IVA utilidad</v>
          </cell>
          <cell r="F1304">
            <v>0</v>
          </cell>
          <cell r="I1304">
            <v>0</v>
          </cell>
          <cell r="J1304">
            <v>0</v>
          </cell>
          <cell r="L1304">
            <v>0</v>
          </cell>
          <cell r="Z1304">
            <v>0</v>
          </cell>
        </row>
        <row r="1306">
          <cell r="E1306" t="str">
            <v>ITEM</v>
          </cell>
        </row>
        <row r="1307">
          <cell r="D1307" t="str">
            <v>ANSU110</v>
          </cell>
          <cell r="E1307" t="str">
            <v>Sumidero Tipo SL-100</v>
          </cell>
          <cell r="G1307" t="str">
            <v>UN.</v>
          </cell>
          <cell r="H1307" t="str">
            <v>Un</v>
          </cell>
          <cell r="I1307">
            <v>783662</v>
          </cell>
          <cell r="K1307">
            <v>80</v>
          </cell>
          <cell r="L1307">
            <v>62692960</v>
          </cell>
          <cell r="N1307">
            <v>617862</v>
          </cell>
          <cell r="O1307">
            <v>165000</v>
          </cell>
          <cell r="P1307">
            <v>800</v>
          </cell>
          <cell r="Q1307">
            <v>0</v>
          </cell>
          <cell r="X1307">
            <v>62692960</v>
          </cell>
          <cell r="Y1307" t="str">
            <v>Un</v>
          </cell>
          <cell r="Z1307" t="e">
            <v>#VALUE!</v>
          </cell>
          <cell r="AA1307" t="e">
            <v>#N/A</v>
          </cell>
          <cell r="AB1307" t="e">
            <v>#VALUE!</v>
          </cell>
          <cell r="AC1307" t="e">
            <v>#VALUE!</v>
          </cell>
        </row>
        <row r="1309">
          <cell r="D1309" t="str">
            <v>CODIGO</v>
          </cell>
          <cell r="E1309" t="str">
            <v>DESCRIPCION</v>
          </cell>
          <cell r="F1309" t="str">
            <v>UN</v>
          </cell>
          <cell r="G1309" t="str">
            <v>CANT</v>
          </cell>
          <cell r="H1309" t="str">
            <v>V/UNIT.</v>
          </cell>
          <cell r="I1309" t="str">
            <v>V/TOTAL</v>
          </cell>
          <cell r="K1309" t="str">
            <v>CANT TOTAL</v>
          </cell>
          <cell r="L1309" t="str">
            <v>Vr TOTAL</v>
          </cell>
          <cell r="Y1309" t="str">
            <v>CANT.</v>
          </cell>
          <cell r="Z1309" t="str">
            <v>V/TOTAL</v>
          </cell>
        </row>
        <row r="1310">
          <cell r="E1310" t="str">
            <v>MATERIALES</v>
          </cell>
          <cell r="I1310">
            <v>617862</v>
          </cell>
          <cell r="L1310">
            <v>49428960</v>
          </cell>
          <cell r="Z1310" t="e">
            <v>#N/A</v>
          </cell>
        </row>
        <row r="1311">
          <cell r="D1311" t="str">
            <v>MA04C35</v>
          </cell>
          <cell r="E1311" t="str">
            <v xml:space="preserve">Concreto 3500 psi </v>
          </cell>
          <cell r="F1311" t="str">
            <v>M3</v>
          </cell>
          <cell r="G1311">
            <v>2</v>
          </cell>
          <cell r="H1311">
            <v>215775</v>
          </cell>
          <cell r="I1311">
            <v>431550</v>
          </cell>
          <cell r="J1311">
            <v>0</v>
          </cell>
          <cell r="K1311">
            <v>160</v>
          </cell>
          <cell r="L1311">
            <v>34524000</v>
          </cell>
          <cell r="Y1311" t="e">
            <v>#N/A</v>
          </cell>
          <cell r="Z1311" t="e">
            <v>#N/A</v>
          </cell>
        </row>
        <row r="1312">
          <cell r="D1312" t="str">
            <v>MA05SUMT10</v>
          </cell>
          <cell r="E1312" t="str">
            <v>Marco y Tapa para Sumidero SL-100</v>
          </cell>
          <cell r="F1312" t="str">
            <v>Un</v>
          </cell>
          <cell r="G1312">
            <v>1</v>
          </cell>
          <cell r="H1312">
            <v>110000</v>
          </cell>
          <cell r="I1312">
            <v>110000</v>
          </cell>
          <cell r="J1312">
            <v>0</v>
          </cell>
          <cell r="K1312">
            <v>80</v>
          </cell>
          <cell r="L1312">
            <v>8800000</v>
          </cell>
          <cell r="Y1312" t="e">
            <v>#N/A</v>
          </cell>
          <cell r="Z1312" t="e">
            <v>#N/A</v>
          </cell>
        </row>
        <row r="1313">
          <cell r="D1313" t="str">
            <v>MA25TB20</v>
          </cell>
          <cell r="E1313" t="str">
            <v>Tabla Burra 20 cm</v>
          </cell>
          <cell r="F1313" t="str">
            <v>Un</v>
          </cell>
          <cell r="G1313">
            <v>6</v>
          </cell>
          <cell r="H1313">
            <v>6380</v>
          </cell>
          <cell r="I1313">
            <v>38280</v>
          </cell>
          <cell r="J1313">
            <v>0</v>
          </cell>
          <cell r="K1313">
            <v>480</v>
          </cell>
          <cell r="L1313">
            <v>3062400</v>
          </cell>
          <cell r="Y1313" t="e">
            <v>#VALUE!</v>
          </cell>
          <cell r="Z1313" t="e">
            <v>#VALUE!</v>
          </cell>
        </row>
        <row r="1314">
          <cell r="D1314" t="str">
            <v>MA25DURM</v>
          </cell>
          <cell r="E1314" t="str">
            <v>Durmiente</v>
          </cell>
          <cell r="F1314" t="str">
            <v>Un</v>
          </cell>
          <cell r="G1314">
            <v>4</v>
          </cell>
          <cell r="H1314">
            <v>2000</v>
          </cell>
          <cell r="I1314">
            <v>8000</v>
          </cell>
          <cell r="J1314">
            <v>0</v>
          </cell>
          <cell r="K1314">
            <v>320</v>
          </cell>
          <cell r="L1314">
            <v>640000</v>
          </cell>
          <cell r="Y1314" t="e">
            <v>#VALUE!</v>
          </cell>
          <cell r="Z1314" t="e">
            <v>#VALUE!</v>
          </cell>
        </row>
        <row r="1315">
          <cell r="D1315" t="str">
            <v>MA25VC6</v>
          </cell>
          <cell r="E1315" t="str">
            <v>Vara de Corredor 6 ml</v>
          </cell>
          <cell r="F1315" t="str">
            <v>Un</v>
          </cell>
          <cell r="G1315">
            <v>4</v>
          </cell>
          <cell r="H1315">
            <v>6900</v>
          </cell>
          <cell r="I1315">
            <v>27600</v>
          </cell>
          <cell r="J1315">
            <v>0</v>
          </cell>
          <cell r="K1315">
            <v>320</v>
          </cell>
          <cell r="L1315">
            <v>2208000</v>
          </cell>
          <cell r="Y1315" t="e">
            <v>#VALUE!</v>
          </cell>
          <cell r="Z1315" t="e">
            <v>#VALUE!</v>
          </cell>
        </row>
        <row r="1316">
          <cell r="D1316" t="str">
            <v>MA19PC25</v>
          </cell>
          <cell r="E1316" t="str">
            <v>Puntilla con cabeza 2,5"</v>
          </cell>
          <cell r="F1316" t="str">
            <v>Lb</v>
          </cell>
          <cell r="G1316">
            <v>2</v>
          </cell>
          <cell r="H1316">
            <v>1216</v>
          </cell>
          <cell r="I1316">
            <v>2432</v>
          </cell>
          <cell r="J1316">
            <v>0</v>
          </cell>
          <cell r="K1316">
            <v>160</v>
          </cell>
          <cell r="L1316">
            <v>194560</v>
          </cell>
          <cell r="Y1316" t="e">
            <v>#N/A</v>
          </cell>
          <cell r="Z1316" t="e">
            <v>#N/A</v>
          </cell>
        </row>
        <row r="1317">
          <cell r="E1317" t="str">
            <v>MANO DE OBRA</v>
          </cell>
          <cell r="I1317">
            <v>165000</v>
          </cell>
          <cell r="L1317">
            <v>13200000</v>
          </cell>
          <cell r="Z1317" t="e">
            <v>#VALUE!</v>
          </cell>
        </row>
        <row r="1318">
          <cell r="D1318" t="str">
            <v>MOANSU</v>
          </cell>
          <cell r="E1318" t="str">
            <v>Sumidero concreto</v>
          </cell>
          <cell r="F1318" t="str">
            <v>UN</v>
          </cell>
          <cell r="G1318">
            <v>1</v>
          </cell>
          <cell r="H1318">
            <v>165000</v>
          </cell>
          <cell r="I1318">
            <v>165000</v>
          </cell>
          <cell r="J1318">
            <v>0</v>
          </cell>
          <cell r="K1318">
            <v>80</v>
          </cell>
          <cell r="L1318">
            <v>13200000</v>
          </cell>
          <cell r="Y1318" t="e">
            <v>#VALUE!</v>
          </cell>
          <cell r="Z1318" t="e">
            <v>#VALUE!</v>
          </cell>
        </row>
        <row r="1320">
          <cell r="E1320" t="str">
            <v>VARIOS</v>
          </cell>
          <cell r="I1320">
            <v>800</v>
          </cell>
          <cell r="L1320">
            <v>64000</v>
          </cell>
          <cell r="Z1320" t="e">
            <v>#VALUE!</v>
          </cell>
        </row>
        <row r="1321">
          <cell r="D1321" t="str">
            <v>TC07H800</v>
          </cell>
          <cell r="E1321" t="str">
            <v>Herramienta Menor</v>
          </cell>
          <cell r="F1321" t="str">
            <v>Gb</v>
          </cell>
          <cell r="G1321">
            <v>1</v>
          </cell>
          <cell r="H1321">
            <v>800</v>
          </cell>
          <cell r="I1321">
            <v>800</v>
          </cell>
          <cell r="J1321">
            <v>0</v>
          </cell>
          <cell r="K1321">
            <v>80</v>
          </cell>
          <cell r="L1321">
            <v>64000</v>
          </cell>
          <cell r="Y1321" t="e">
            <v>#VALUE!</v>
          </cell>
          <cell r="Z1321" t="e">
            <v>#VALUE!</v>
          </cell>
        </row>
        <row r="1323">
          <cell r="E1323" t="str">
            <v>SUBTOTAL</v>
          </cell>
          <cell r="I1323">
            <v>783662</v>
          </cell>
          <cell r="L1323">
            <v>62692960</v>
          </cell>
          <cell r="Z1323" t="e">
            <v>#VALUE!</v>
          </cell>
        </row>
        <row r="1324">
          <cell r="E1324" t="str">
            <v>A.I.U</v>
          </cell>
          <cell r="I1324">
            <v>0</v>
          </cell>
          <cell r="L1324">
            <v>0</v>
          </cell>
          <cell r="Z1324">
            <v>0</v>
          </cell>
        </row>
        <row r="1325">
          <cell r="D1325" t="str">
            <v>AIUAADMON</v>
          </cell>
          <cell r="E1325" t="str">
            <v>Admon</v>
          </cell>
          <cell r="F1325">
            <v>0</v>
          </cell>
          <cell r="I1325">
            <v>0</v>
          </cell>
          <cell r="J1325">
            <v>0</v>
          </cell>
          <cell r="L1325">
            <v>0</v>
          </cell>
          <cell r="Z1325">
            <v>0</v>
          </cell>
        </row>
        <row r="1326">
          <cell r="D1326" t="str">
            <v>AIUAIMPRE</v>
          </cell>
          <cell r="E1326" t="str">
            <v>Imprevistos</v>
          </cell>
          <cell r="F1326">
            <v>0</v>
          </cell>
          <cell r="I1326">
            <v>0</v>
          </cell>
          <cell r="J1326">
            <v>0</v>
          </cell>
          <cell r="L1326">
            <v>0</v>
          </cell>
          <cell r="Z1326">
            <v>0</v>
          </cell>
        </row>
        <row r="1327">
          <cell r="D1327" t="str">
            <v>AIUAUTILI</v>
          </cell>
          <cell r="E1327" t="str">
            <v>Utilidad</v>
          </cell>
          <cell r="F1327">
            <v>0</v>
          </cell>
          <cell r="I1327">
            <v>0</v>
          </cell>
          <cell r="J1327">
            <v>0</v>
          </cell>
          <cell r="L1327">
            <v>0</v>
          </cell>
          <cell r="Z1327">
            <v>0</v>
          </cell>
        </row>
        <row r="1328">
          <cell r="D1328" t="str">
            <v>AIUAIVAUTI</v>
          </cell>
          <cell r="E1328" t="str">
            <v>IVA utilidad</v>
          </cell>
          <cell r="F1328">
            <v>0</v>
          </cell>
          <cell r="I1328">
            <v>0</v>
          </cell>
          <cell r="J1328">
            <v>0</v>
          </cell>
          <cell r="L1328">
            <v>0</v>
          </cell>
          <cell r="Z1328">
            <v>0</v>
          </cell>
        </row>
        <row r="1330">
          <cell r="E1330" t="str">
            <v>ITEM</v>
          </cell>
        </row>
        <row r="1331">
          <cell r="D1331" t="str">
            <v>ANSU150</v>
          </cell>
          <cell r="E1331" t="str">
            <v>Sumidero Tipo SL-150</v>
          </cell>
          <cell r="G1331" t="str">
            <v>UN.</v>
          </cell>
          <cell r="H1331" t="str">
            <v>Un</v>
          </cell>
          <cell r="I1331">
            <v>930106</v>
          </cell>
          <cell r="K1331">
            <v>39</v>
          </cell>
          <cell r="L1331">
            <v>36274134</v>
          </cell>
          <cell r="N1331">
            <v>681806</v>
          </cell>
          <cell r="O1331">
            <v>247500</v>
          </cell>
          <cell r="P1331">
            <v>800</v>
          </cell>
          <cell r="Q1331">
            <v>0</v>
          </cell>
          <cell r="X1331">
            <v>36274134</v>
          </cell>
          <cell r="Y1331" t="str">
            <v>Un</v>
          </cell>
          <cell r="Z1331" t="e">
            <v>#N/A</v>
          </cell>
          <cell r="AA1331" t="e">
            <v>#N/A</v>
          </cell>
          <cell r="AB1331" t="e">
            <v>#N/A</v>
          </cell>
          <cell r="AC1331" t="e">
            <v>#N/A</v>
          </cell>
        </row>
        <row r="1333">
          <cell r="D1333" t="str">
            <v>CODIGO</v>
          </cell>
          <cell r="E1333" t="str">
            <v>DESCRIPCION</v>
          </cell>
          <cell r="F1333" t="str">
            <v>UN</v>
          </cell>
          <cell r="G1333" t="str">
            <v>CANT</v>
          </cell>
          <cell r="H1333" t="str">
            <v>V/UNIT.</v>
          </cell>
          <cell r="I1333" t="str">
            <v>V/TOTAL</v>
          </cell>
          <cell r="K1333" t="str">
            <v>CANT TOTAL</v>
          </cell>
          <cell r="L1333" t="str">
            <v>Vr TOTAL</v>
          </cell>
          <cell r="Y1333" t="str">
            <v>CANT.</v>
          </cell>
          <cell r="Z1333" t="str">
            <v>V/TOTAL</v>
          </cell>
        </row>
        <row r="1334">
          <cell r="E1334" t="str">
            <v>MATERIALES</v>
          </cell>
          <cell r="I1334">
            <v>681806</v>
          </cell>
          <cell r="L1334">
            <v>26590434</v>
          </cell>
          <cell r="Z1334" t="e">
            <v>#N/A</v>
          </cell>
        </row>
        <row r="1335">
          <cell r="D1335" t="str">
            <v>MA04C35</v>
          </cell>
          <cell r="E1335" t="str">
            <v xml:space="preserve">Concreto 3500 psi </v>
          </cell>
          <cell r="F1335" t="str">
            <v>M3</v>
          </cell>
          <cell r="G1335">
            <v>2.25</v>
          </cell>
          <cell r="H1335">
            <v>215775</v>
          </cell>
          <cell r="I1335">
            <v>485494</v>
          </cell>
          <cell r="J1335">
            <v>0</v>
          </cell>
          <cell r="K1335">
            <v>87.75</v>
          </cell>
          <cell r="L1335">
            <v>18934256.25</v>
          </cell>
          <cell r="Y1335" t="e">
            <v>#N/A</v>
          </cell>
          <cell r="Z1335" t="e">
            <v>#N/A</v>
          </cell>
        </row>
        <row r="1336">
          <cell r="D1336" t="str">
            <v>MA05SUMT15</v>
          </cell>
          <cell r="E1336" t="str">
            <v>Marco y Tapa para Sumidero SL-150</v>
          </cell>
          <cell r="F1336" t="str">
            <v>Un</v>
          </cell>
          <cell r="G1336">
            <v>1</v>
          </cell>
          <cell r="H1336">
            <v>120000</v>
          </cell>
          <cell r="I1336">
            <v>120000</v>
          </cell>
          <cell r="J1336">
            <v>0</v>
          </cell>
          <cell r="K1336">
            <v>39</v>
          </cell>
          <cell r="L1336">
            <v>4680000</v>
          </cell>
          <cell r="Y1336" t="e">
            <v>#N/A</v>
          </cell>
          <cell r="Z1336" t="e">
            <v>#N/A</v>
          </cell>
        </row>
        <row r="1337">
          <cell r="D1337" t="str">
            <v>MA25TB20</v>
          </cell>
          <cell r="E1337" t="str">
            <v>Tabla Burra 20 cm</v>
          </cell>
          <cell r="F1337" t="str">
            <v>Un</v>
          </cell>
          <cell r="G1337">
            <v>6</v>
          </cell>
          <cell r="H1337">
            <v>6380</v>
          </cell>
          <cell r="I1337">
            <v>38280</v>
          </cell>
          <cell r="J1337">
            <v>0</v>
          </cell>
          <cell r="K1337">
            <v>234</v>
          </cell>
          <cell r="L1337">
            <v>1492920</v>
          </cell>
          <cell r="Y1337" t="e">
            <v>#N/A</v>
          </cell>
          <cell r="Z1337" t="e">
            <v>#N/A</v>
          </cell>
        </row>
        <row r="1338">
          <cell r="D1338" t="str">
            <v>MA25DURM</v>
          </cell>
          <cell r="E1338" t="str">
            <v>Durmiente</v>
          </cell>
          <cell r="F1338" t="str">
            <v>Un</v>
          </cell>
          <cell r="G1338">
            <v>4</v>
          </cell>
          <cell r="H1338">
            <v>2000</v>
          </cell>
          <cell r="I1338">
            <v>8000</v>
          </cell>
          <cell r="J1338">
            <v>0</v>
          </cell>
          <cell r="K1338">
            <v>156</v>
          </cell>
          <cell r="L1338">
            <v>312000</v>
          </cell>
          <cell r="Y1338" t="e">
            <v>#N/A</v>
          </cell>
          <cell r="Z1338" t="e">
            <v>#N/A</v>
          </cell>
        </row>
        <row r="1339">
          <cell r="D1339" t="str">
            <v>MA25VC6</v>
          </cell>
          <cell r="E1339" t="str">
            <v>Vara de Corredor 6 ml</v>
          </cell>
          <cell r="F1339" t="str">
            <v>Un</v>
          </cell>
          <cell r="G1339">
            <v>4</v>
          </cell>
          <cell r="H1339">
            <v>6900</v>
          </cell>
          <cell r="I1339">
            <v>27600</v>
          </cell>
          <cell r="J1339">
            <v>0</v>
          </cell>
          <cell r="K1339">
            <v>156</v>
          </cell>
          <cell r="L1339">
            <v>1076400</v>
          </cell>
          <cell r="Y1339" t="e">
            <v>#N/A</v>
          </cell>
          <cell r="Z1339" t="e">
            <v>#N/A</v>
          </cell>
        </row>
        <row r="1340">
          <cell r="D1340" t="str">
            <v>MA19PC25</v>
          </cell>
          <cell r="E1340" t="str">
            <v>Puntilla con cabeza 2,5"</v>
          </cell>
          <cell r="F1340" t="str">
            <v>Lb</v>
          </cell>
          <cell r="G1340">
            <v>2</v>
          </cell>
          <cell r="H1340">
            <v>1216</v>
          </cell>
          <cell r="I1340">
            <v>2432</v>
          </cell>
          <cell r="J1340">
            <v>0</v>
          </cell>
          <cell r="K1340">
            <v>78</v>
          </cell>
          <cell r="L1340">
            <v>94848</v>
          </cell>
          <cell r="Y1340" t="e">
            <v>#N/A</v>
          </cell>
          <cell r="Z1340" t="e">
            <v>#N/A</v>
          </cell>
        </row>
        <row r="1341">
          <cell r="E1341" t="str">
            <v>MANO DE OBRA</v>
          </cell>
          <cell r="I1341">
            <v>247500</v>
          </cell>
          <cell r="L1341">
            <v>9652500</v>
          </cell>
          <cell r="Z1341" t="e">
            <v>#N/A</v>
          </cell>
        </row>
        <row r="1342">
          <cell r="D1342" t="str">
            <v>MOANSU</v>
          </cell>
          <cell r="E1342" t="str">
            <v>Sumidero concreto</v>
          </cell>
          <cell r="F1342" t="str">
            <v>UN</v>
          </cell>
          <cell r="G1342">
            <v>1.5</v>
          </cell>
          <cell r="H1342">
            <v>165000</v>
          </cell>
          <cell r="I1342">
            <v>247500</v>
          </cell>
          <cell r="J1342">
            <v>0</v>
          </cell>
          <cell r="K1342">
            <v>58.5</v>
          </cell>
          <cell r="L1342">
            <v>9652500</v>
          </cell>
          <cell r="Y1342" t="e">
            <v>#N/A</v>
          </cell>
          <cell r="Z1342" t="e">
            <v>#N/A</v>
          </cell>
        </row>
        <row r="1344">
          <cell r="E1344" t="str">
            <v>VARIOS</v>
          </cell>
          <cell r="I1344">
            <v>800</v>
          </cell>
          <cell r="L1344">
            <v>31200</v>
          </cell>
          <cell r="Z1344" t="e">
            <v>#N/A</v>
          </cell>
        </row>
        <row r="1345">
          <cell r="D1345" t="str">
            <v>TC07H800</v>
          </cell>
          <cell r="E1345" t="str">
            <v>Herramienta Menor</v>
          </cell>
          <cell r="F1345" t="str">
            <v>Gb</v>
          </cell>
          <cell r="G1345">
            <v>1</v>
          </cell>
          <cell r="H1345">
            <v>800</v>
          </cell>
          <cell r="I1345">
            <v>800</v>
          </cell>
          <cell r="J1345">
            <v>0</v>
          </cell>
          <cell r="K1345">
            <v>39</v>
          </cell>
          <cell r="L1345">
            <v>31200</v>
          </cell>
          <cell r="Y1345" t="e">
            <v>#N/A</v>
          </cell>
          <cell r="Z1345" t="e">
            <v>#N/A</v>
          </cell>
        </row>
        <row r="1347">
          <cell r="E1347" t="str">
            <v>SUBTOTAL</v>
          </cell>
          <cell r="I1347">
            <v>930106</v>
          </cell>
          <cell r="L1347">
            <v>36274134</v>
          </cell>
          <cell r="Z1347" t="e">
            <v>#N/A</v>
          </cell>
        </row>
        <row r="1348">
          <cell r="E1348" t="str">
            <v>A.I.U</v>
          </cell>
          <cell r="I1348">
            <v>0</v>
          </cell>
          <cell r="L1348">
            <v>0</v>
          </cell>
          <cell r="Z1348">
            <v>0</v>
          </cell>
        </row>
        <row r="1349">
          <cell r="D1349" t="str">
            <v>AIUAADMON</v>
          </cell>
          <cell r="E1349" t="str">
            <v>Admon</v>
          </cell>
          <cell r="F1349">
            <v>0</v>
          </cell>
          <cell r="I1349">
            <v>0</v>
          </cell>
          <cell r="J1349">
            <v>0</v>
          </cell>
          <cell r="L1349">
            <v>0</v>
          </cell>
          <cell r="Z1349">
            <v>0</v>
          </cell>
        </row>
        <row r="1350">
          <cell r="D1350" t="str">
            <v>AIUAIMPRE</v>
          </cell>
          <cell r="E1350" t="str">
            <v>Imprevistos</v>
          </cell>
          <cell r="F1350">
            <v>0</v>
          </cell>
          <cell r="I1350">
            <v>0</v>
          </cell>
          <cell r="J1350">
            <v>0</v>
          </cell>
          <cell r="L1350">
            <v>0</v>
          </cell>
          <cell r="Z1350">
            <v>0</v>
          </cell>
        </row>
        <row r="1351">
          <cell r="D1351" t="str">
            <v>AIUAUTILI</v>
          </cell>
          <cell r="E1351" t="str">
            <v>Utilidad</v>
          </cell>
          <cell r="F1351">
            <v>0</v>
          </cell>
          <cell r="I1351">
            <v>0</v>
          </cell>
          <cell r="J1351">
            <v>0</v>
          </cell>
          <cell r="L1351">
            <v>0</v>
          </cell>
          <cell r="Z1351">
            <v>0</v>
          </cell>
        </row>
        <row r="1352">
          <cell r="D1352" t="str">
            <v>AIUAIVAUTI</v>
          </cell>
          <cell r="E1352" t="str">
            <v>IVA utilidad</v>
          </cell>
          <cell r="F1352">
            <v>0</v>
          </cell>
          <cell r="I1352">
            <v>0</v>
          </cell>
          <cell r="J1352">
            <v>0</v>
          </cell>
          <cell r="L1352">
            <v>0</v>
          </cell>
          <cell r="Z1352">
            <v>0</v>
          </cell>
        </row>
        <row r="1354">
          <cell r="E1354" t="str">
            <v>ITEM</v>
          </cell>
        </row>
        <row r="1355">
          <cell r="D1355" t="str">
            <v>ANSURE</v>
          </cell>
          <cell r="E1355" t="str">
            <v>Rejilla para sumidero CR- area 0.32x0.7 (dos y tres apoy)</v>
          </cell>
          <cell r="G1355" t="str">
            <v>UN.</v>
          </cell>
          <cell r="H1355" t="str">
            <v>Un</v>
          </cell>
          <cell r="I1355">
            <v>82000</v>
          </cell>
          <cell r="K1355">
            <v>145</v>
          </cell>
          <cell r="L1355">
            <v>11890000</v>
          </cell>
          <cell r="N1355">
            <v>82000</v>
          </cell>
          <cell r="O1355">
            <v>0</v>
          </cell>
          <cell r="P1355">
            <v>0</v>
          </cell>
          <cell r="Q1355">
            <v>0</v>
          </cell>
          <cell r="X1355">
            <v>11890000</v>
          </cell>
          <cell r="Y1355" t="str">
            <v>Un</v>
          </cell>
          <cell r="Z1355" t="e">
            <v>#N/A</v>
          </cell>
          <cell r="AA1355" t="e">
            <v>#N/A</v>
          </cell>
          <cell r="AB1355">
            <v>0</v>
          </cell>
          <cell r="AC1355">
            <v>0</v>
          </cell>
        </row>
        <row r="1357">
          <cell r="D1357" t="str">
            <v>CODIGO</v>
          </cell>
          <cell r="E1357" t="str">
            <v>DESCRIPCION</v>
          </cell>
          <cell r="F1357" t="str">
            <v>UN</v>
          </cell>
          <cell r="G1357" t="str">
            <v>CANT</v>
          </cell>
          <cell r="H1357" t="str">
            <v>V/UNIT.</v>
          </cell>
          <cell r="I1357" t="str">
            <v>V/TOTAL</v>
          </cell>
          <cell r="K1357" t="str">
            <v>CANT TOTAL</v>
          </cell>
          <cell r="L1357" t="str">
            <v>Vr TOTAL</v>
          </cell>
          <cell r="Y1357" t="str">
            <v>CANT.</v>
          </cell>
          <cell r="Z1357" t="str">
            <v>V/TOTAL</v>
          </cell>
        </row>
        <row r="1358">
          <cell r="E1358" t="str">
            <v>MATERIALES</v>
          </cell>
          <cell r="I1358">
            <v>82000</v>
          </cell>
          <cell r="L1358">
            <v>11890000</v>
          </cell>
          <cell r="Z1358" t="e">
            <v>#N/A</v>
          </cell>
        </row>
        <row r="1359">
          <cell r="D1359" t="str">
            <v>MA05SURE</v>
          </cell>
          <cell r="E1359" t="str">
            <v>Rejilla para Sumidero CR Area 0.32x0.70 (dos y tes Apoyos)</v>
          </cell>
          <cell r="F1359" t="str">
            <v>Un</v>
          </cell>
          <cell r="G1359">
            <v>1</v>
          </cell>
          <cell r="H1359">
            <v>82000</v>
          </cell>
          <cell r="I1359">
            <v>82000</v>
          </cell>
          <cell r="J1359">
            <v>0</v>
          </cell>
          <cell r="K1359">
            <v>145</v>
          </cell>
          <cell r="L1359">
            <v>11890000</v>
          </cell>
          <cell r="Y1359" t="e">
            <v>#N/A</v>
          </cell>
          <cell r="Z1359" t="e">
            <v>#N/A</v>
          </cell>
        </row>
        <row r="1360">
          <cell r="I1360">
            <v>0</v>
          </cell>
          <cell r="J1360">
            <v>0</v>
          </cell>
          <cell r="K1360">
            <v>0</v>
          </cell>
          <cell r="L1360">
            <v>0</v>
          </cell>
          <cell r="Y1360">
            <v>0</v>
          </cell>
          <cell r="Z1360">
            <v>0</v>
          </cell>
        </row>
        <row r="1361">
          <cell r="I1361">
            <v>0</v>
          </cell>
          <cell r="J1361">
            <v>0</v>
          </cell>
          <cell r="K1361">
            <v>0</v>
          </cell>
          <cell r="L1361">
            <v>0</v>
          </cell>
          <cell r="Y1361">
            <v>0</v>
          </cell>
          <cell r="Z1361">
            <v>0</v>
          </cell>
        </row>
        <row r="1362">
          <cell r="I1362">
            <v>0</v>
          </cell>
          <cell r="J1362">
            <v>0</v>
          </cell>
          <cell r="K1362">
            <v>0</v>
          </cell>
          <cell r="L1362">
            <v>0</v>
          </cell>
          <cell r="Y1362">
            <v>0</v>
          </cell>
          <cell r="Z1362">
            <v>0</v>
          </cell>
        </row>
        <row r="1363">
          <cell r="E1363" t="str">
            <v>MANO DE OBRA</v>
          </cell>
          <cell r="I1363">
            <v>0</v>
          </cell>
          <cell r="L1363">
            <v>0</v>
          </cell>
          <cell r="Z1363">
            <v>0</v>
          </cell>
        </row>
        <row r="1364">
          <cell r="I1364">
            <v>0</v>
          </cell>
          <cell r="J1364">
            <v>0</v>
          </cell>
          <cell r="K1364">
            <v>0</v>
          </cell>
          <cell r="L1364">
            <v>0</v>
          </cell>
          <cell r="Y1364">
            <v>0</v>
          </cell>
          <cell r="Z1364">
            <v>0</v>
          </cell>
        </row>
        <row r="1366">
          <cell r="E1366" t="str">
            <v>VARIOS</v>
          </cell>
          <cell r="I1366">
            <v>0</v>
          </cell>
          <cell r="L1366">
            <v>0</v>
          </cell>
          <cell r="Z1366">
            <v>0</v>
          </cell>
        </row>
        <row r="1367">
          <cell r="I1367">
            <v>0</v>
          </cell>
          <cell r="J1367">
            <v>0</v>
          </cell>
          <cell r="K1367">
            <v>0</v>
          </cell>
          <cell r="L1367">
            <v>0</v>
          </cell>
          <cell r="Y1367">
            <v>0</v>
          </cell>
          <cell r="Z1367">
            <v>0</v>
          </cell>
        </row>
        <row r="1369">
          <cell r="E1369" t="str">
            <v>SUBTOTAL</v>
          </cell>
          <cell r="I1369">
            <v>82000</v>
          </cell>
          <cell r="L1369">
            <v>11890000</v>
          </cell>
          <cell r="Z1369" t="e">
            <v>#N/A</v>
          </cell>
        </row>
        <row r="1370">
          <cell r="E1370" t="str">
            <v>A.I.U</v>
          </cell>
          <cell r="I1370">
            <v>0</v>
          </cell>
          <cell r="L1370">
            <v>0</v>
          </cell>
          <cell r="Z1370">
            <v>0</v>
          </cell>
        </row>
        <row r="1371">
          <cell r="D1371" t="str">
            <v>AIUAADMON</v>
          </cell>
          <cell r="E1371" t="str">
            <v>Admon</v>
          </cell>
          <cell r="F1371">
            <v>0</v>
          </cell>
          <cell r="I1371">
            <v>0</v>
          </cell>
          <cell r="J1371">
            <v>0</v>
          </cell>
          <cell r="L1371">
            <v>0</v>
          </cell>
          <cell r="Z1371">
            <v>0</v>
          </cell>
        </row>
        <row r="1372">
          <cell r="D1372" t="str">
            <v>AIUAIMPRE</v>
          </cell>
          <cell r="E1372" t="str">
            <v>Imprevistos</v>
          </cell>
          <cell r="F1372">
            <v>0</v>
          </cell>
          <cell r="I1372">
            <v>0</v>
          </cell>
          <cell r="J1372">
            <v>0</v>
          </cell>
          <cell r="L1372">
            <v>0</v>
          </cell>
          <cell r="Z1372">
            <v>0</v>
          </cell>
        </row>
        <row r="1373">
          <cell r="D1373" t="str">
            <v>AIUAUTILI</v>
          </cell>
          <cell r="E1373" t="str">
            <v>Utilidad</v>
          </cell>
          <cell r="F1373">
            <v>0</v>
          </cell>
          <cell r="I1373">
            <v>0</v>
          </cell>
          <cell r="J1373">
            <v>0</v>
          </cell>
          <cell r="L1373">
            <v>0</v>
          </cell>
          <cell r="Z1373">
            <v>0</v>
          </cell>
        </row>
        <row r="1374">
          <cell r="D1374" t="str">
            <v>AIUAIVAUTI</v>
          </cell>
          <cell r="E1374" t="str">
            <v>IVA utilidad</v>
          </cell>
          <cell r="F1374">
            <v>0</v>
          </cell>
          <cell r="I1374">
            <v>0</v>
          </cell>
          <cell r="J1374">
            <v>0</v>
          </cell>
          <cell r="L1374">
            <v>0</v>
          </cell>
          <cell r="Z1374">
            <v>0</v>
          </cell>
        </row>
        <row r="1376">
          <cell r="E1376" t="str">
            <v>ITEM</v>
          </cell>
        </row>
        <row r="1377">
          <cell r="D1377" t="str">
            <v>RACVLA</v>
          </cell>
          <cell r="E1377" t="str">
            <v>Cruce Vias Ladrillo (Carc. de Protec. Tuberia 12¨)</v>
          </cell>
          <cell r="G1377" t="str">
            <v>UN.</v>
          </cell>
          <cell r="H1377" t="str">
            <v>Ml</v>
          </cell>
          <cell r="I1377">
            <v>81696</v>
          </cell>
          <cell r="K1377">
            <v>384</v>
          </cell>
          <cell r="L1377">
            <v>31371264</v>
          </cell>
          <cell r="N1377">
            <v>51696</v>
          </cell>
          <cell r="O1377">
            <v>29500</v>
          </cell>
          <cell r="P1377">
            <v>500</v>
          </cell>
          <cell r="Q1377">
            <v>0</v>
          </cell>
          <cell r="X1377">
            <v>31371264</v>
          </cell>
          <cell r="Y1377" t="str">
            <v>Ml</v>
          </cell>
          <cell r="Z1377" t="e">
            <v>#VALUE!</v>
          </cell>
          <cell r="AA1377" t="e">
            <v>#VALUE!</v>
          </cell>
          <cell r="AB1377" t="e">
            <v>#VALUE!</v>
          </cell>
          <cell r="AC1377" t="e">
            <v>#VALUE!</v>
          </cell>
        </row>
        <row r="1379">
          <cell r="D1379" t="str">
            <v>CODIGO</v>
          </cell>
          <cell r="E1379" t="str">
            <v>DESCRIPCION</v>
          </cell>
          <cell r="F1379" t="str">
            <v>UN</v>
          </cell>
          <cell r="G1379" t="str">
            <v>CANT</v>
          </cell>
          <cell r="H1379" t="str">
            <v>V/UNIT.</v>
          </cell>
          <cell r="I1379" t="str">
            <v>V/TOTAL</v>
          </cell>
          <cell r="K1379" t="str">
            <v>CANT TOTAL</v>
          </cell>
          <cell r="L1379" t="str">
            <v>Vr TOTAL</v>
          </cell>
          <cell r="Y1379" t="str">
            <v>CANT.</v>
          </cell>
          <cell r="Z1379" t="str">
            <v>V/TOTAL</v>
          </cell>
        </row>
        <row r="1380">
          <cell r="E1380" t="str">
            <v>MATERIALES</v>
          </cell>
          <cell r="I1380">
            <v>51696</v>
          </cell>
          <cell r="L1380">
            <v>19851264</v>
          </cell>
          <cell r="Z1380" t="e">
            <v>#VALUE!</v>
          </cell>
        </row>
        <row r="1381">
          <cell r="D1381" t="str">
            <v>MA06TR</v>
          </cell>
          <cell r="E1381" t="str">
            <v>Ladrillo Tolete Recocido</v>
          </cell>
          <cell r="F1381" t="str">
            <v>Un</v>
          </cell>
          <cell r="G1381">
            <v>90</v>
          </cell>
          <cell r="H1381">
            <v>220</v>
          </cell>
          <cell r="I1381">
            <v>19800</v>
          </cell>
          <cell r="J1381">
            <v>0</v>
          </cell>
          <cell r="K1381">
            <v>34560</v>
          </cell>
          <cell r="L1381">
            <v>7603200</v>
          </cell>
          <cell r="Y1381" t="e">
            <v>#VALUE!</v>
          </cell>
          <cell r="Z1381" t="e">
            <v>#VALUE!</v>
          </cell>
        </row>
        <row r="1382">
          <cell r="D1382" t="str">
            <v>MA02AS</v>
          </cell>
          <cell r="E1382" t="str">
            <v>Arena Semilavada</v>
          </cell>
          <cell r="F1382" t="str">
            <v>M3</v>
          </cell>
          <cell r="G1382">
            <v>0.65</v>
          </cell>
          <cell r="H1382">
            <v>19500</v>
          </cell>
          <cell r="I1382">
            <v>12675</v>
          </cell>
          <cell r="J1382">
            <v>0</v>
          </cell>
          <cell r="K1382">
            <v>249.60000000000002</v>
          </cell>
          <cell r="L1382">
            <v>4867200</v>
          </cell>
          <cell r="Y1382" t="e">
            <v>#VALUE!</v>
          </cell>
          <cell r="Z1382" t="e">
            <v>#VALUE!</v>
          </cell>
        </row>
        <row r="1383">
          <cell r="D1383" t="str">
            <v>MA03CG</v>
          </cell>
          <cell r="E1383" t="str">
            <v>Cemento Gris</v>
          </cell>
          <cell r="F1383" t="str">
            <v>Kg</v>
          </cell>
          <cell r="G1383">
            <v>12</v>
          </cell>
          <cell r="H1383">
            <v>190</v>
          </cell>
          <cell r="I1383">
            <v>2280</v>
          </cell>
          <cell r="J1383">
            <v>0</v>
          </cell>
          <cell r="K1383">
            <v>4608</v>
          </cell>
          <cell r="L1383">
            <v>875520</v>
          </cell>
          <cell r="Y1383" t="e">
            <v>#VALUE!</v>
          </cell>
          <cell r="Z1383" t="e">
            <v>#VALUE!</v>
          </cell>
        </row>
        <row r="1384">
          <cell r="D1384" t="str">
            <v>MA04C3</v>
          </cell>
          <cell r="E1384" t="str">
            <v xml:space="preserve">Concreto 3000 psi </v>
          </cell>
          <cell r="F1384" t="str">
            <v>M3</v>
          </cell>
          <cell r="G1384">
            <v>0.08</v>
          </cell>
          <cell r="H1384">
            <v>202575</v>
          </cell>
          <cell r="I1384">
            <v>16206</v>
          </cell>
          <cell r="J1384">
            <v>0</v>
          </cell>
          <cell r="K1384">
            <v>30.72</v>
          </cell>
          <cell r="L1384">
            <v>6223104</v>
          </cell>
          <cell r="Y1384" t="e">
            <v>#VALUE!</v>
          </cell>
          <cell r="Z1384" t="e">
            <v>#VALUE!</v>
          </cell>
        </row>
        <row r="1385">
          <cell r="D1385" t="str">
            <v>HS17POL</v>
          </cell>
          <cell r="E1385" t="str">
            <v>Polietileno</v>
          </cell>
          <cell r="F1385" t="str">
            <v>Kg</v>
          </cell>
          <cell r="G1385">
            <v>0.3</v>
          </cell>
          <cell r="H1385">
            <v>2450</v>
          </cell>
          <cell r="I1385">
            <v>735</v>
          </cell>
          <cell r="J1385">
            <v>0</v>
          </cell>
          <cell r="K1385">
            <v>115.19999999999999</v>
          </cell>
          <cell r="L1385">
            <v>282240</v>
          </cell>
          <cell r="Y1385" t="e">
            <v>#VALUE!</v>
          </cell>
          <cell r="Z1385" t="e">
            <v>#VALUE!</v>
          </cell>
        </row>
        <row r="1387">
          <cell r="E1387" t="str">
            <v>MANO DE OBRA</v>
          </cell>
          <cell r="I1387">
            <v>29500</v>
          </cell>
          <cell r="L1387">
            <v>11328000</v>
          </cell>
          <cell r="Z1387" t="e">
            <v>#VALUE!</v>
          </cell>
        </row>
        <row r="1388">
          <cell r="D1388" t="str">
            <v>MORACVLA</v>
          </cell>
          <cell r="E1388" t="str">
            <v>Cruce Vias en Ladrillo</v>
          </cell>
          <cell r="F1388" t="str">
            <v>ml</v>
          </cell>
          <cell r="G1388">
            <v>1</v>
          </cell>
          <cell r="H1388">
            <v>29500</v>
          </cell>
          <cell r="I1388">
            <v>29500</v>
          </cell>
          <cell r="J1388">
            <v>0</v>
          </cell>
          <cell r="K1388">
            <v>384</v>
          </cell>
          <cell r="L1388">
            <v>11328000</v>
          </cell>
          <cell r="Y1388" t="e">
            <v>#VALUE!</v>
          </cell>
          <cell r="Z1388" t="e">
            <v>#VALUE!</v>
          </cell>
        </row>
        <row r="1390">
          <cell r="E1390" t="str">
            <v>VARIOS</v>
          </cell>
          <cell r="I1390">
            <v>500</v>
          </cell>
          <cell r="L1390">
            <v>192000</v>
          </cell>
          <cell r="Z1390" t="e">
            <v>#VALUE!</v>
          </cell>
        </row>
        <row r="1391">
          <cell r="D1391" t="str">
            <v>TC07H350</v>
          </cell>
          <cell r="E1391" t="str">
            <v>Herramienta</v>
          </cell>
          <cell r="F1391" t="str">
            <v>Gb</v>
          </cell>
          <cell r="G1391">
            <v>1</v>
          </cell>
          <cell r="H1391">
            <v>500</v>
          </cell>
          <cell r="I1391">
            <v>500</v>
          </cell>
          <cell r="J1391">
            <v>0</v>
          </cell>
          <cell r="K1391">
            <v>384</v>
          </cell>
          <cell r="L1391">
            <v>192000</v>
          </cell>
          <cell r="Y1391" t="e">
            <v>#VALUE!</v>
          </cell>
          <cell r="Z1391" t="e">
            <v>#VALUE!</v>
          </cell>
        </row>
        <row r="1393">
          <cell r="E1393" t="str">
            <v>SUBTOTAL</v>
          </cell>
          <cell r="I1393">
            <v>81696</v>
          </cell>
          <cell r="L1393">
            <v>31371264</v>
          </cell>
          <cell r="Z1393" t="e">
            <v>#VALUE!</v>
          </cell>
        </row>
        <row r="1394">
          <cell r="E1394" t="str">
            <v>A.I.U</v>
          </cell>
          <cell r="I1394">
            <v>0</v>
          </cell>
          <cell r="L1394">
            <v>0</v>
          </cell>
          <cell r="Z1394">
            <v>0</v>
          </cell>
        </row>
        <row r="1395">
          <cell r="D1395" t="str">
            <v>AIUAADMON</v>
          </cell>
          <cell r="E1395" t="str">
            <v>Admon</v>
          </cell>
          <cell r="F1395">
            <v>0</v>
          </cell>
          <cell r="I1395">
            <v>0</v>
          </cell>
          <cell r="J1395">
            <v>0</v>
          </cell>
          <cell r="L1395">
            <v>0</v>
          </cell>
          <cell r="Z1395">
            <v>0</v>
          </cell>
        </row>
        <row r="1396">
          <cell r="D1396" t="str">
            <v>AIUAIMPRE</v>
          </cell>
          <cell r="E1396" t="str">
            <v>Imprevistos</v>
          </cell>
          <cell r="F1396">
            <v>0</v>
          </cell>
          <cell r="I1396">
            <v>0</v>
          </cell>
          <cell r="J1396">
            <v>0</v>
          </cell>
          <cell r="L1396">
            <v>0</v>
          </cell>
          <cell r="Z1396">
            <v>0</v>
          </cell>
        </row>
        <row r="1397">
          <cell r="D1397" t="str">
            <v>AIUAUTILI</v>
          </cell>
          <cell r="E1397" t="str">
            <v>Utilidad</v>
          </cell>
          <cell r="F1397">
            <v>0</v>
          </cell>
          <cell r="I1397">
            <v>0</v>
          </cell>
          <cell r="J1397">
            <v>0</v>
          </cell>
          <cell r="L1397">
            <v>0</v>
          </cell>
          <cell r="Z1397">
            <v>0</v>
          </cell>
        </row>
        <row r="1398">
          <cell r="D1398" t="str">
            <v>AIUAIVAUTI</v>
          </cell>
          <cell r="E1398" t="str">
            <v>IVA utilidad</v>
          </cell>
          <cell r="F1398">
            <v>0</v>
          </cell>
          <cell r="I1398">
            <v>0</v>
          </cell>
          <cell r="J1398">
            <v>0</v>
          </cell>
          <cell r="L1398">
            <v>0</v>
          </cell>
          <cell r="Z1398">
            <v>0</v>
          </cell>
        </row>
        <row r="1400">
          <cell r="E1400" t="str">
            <v>ITEM</v>
          </cell>
        </row>
        <row r="1401">
          <cell r="D1401" t="str">
            <v>RACP16</v>
          </cell>
          <cell r="E1401" t="str">
            <v>Cruce Vias Ladrillo (Carc. de Protec. Tuberia 16¨)</v>
          </cell>
          <cell r="G1401" t="str">
            <v>UN.</v>
          </cell>
          <cell r="H1401" t="str">
            <v>Ml</v>
          </cell>
          <cell r="I1401">
            <v>91045.2</v>
          </cell>
          <cell r="K1401">
            <v>96</v>
          </cell>
          <cell r="L1401">
            <v>8740339.1999999993</v>
          </cell>
          <cell r="N1401">
            <v>61045.2</v>
          </cell>
          <cell r="O1401">
            <v>29500</v>
          </cell>
          <cell r="P1401">
            <v>500</v>
          </cell>
          <cell r="Q1401">
            <v>0</v>
          </cell>
          <cell r="X1401">
            <v>8740339.1999999993</v>
          </cell>
          <cell r="Y1401" t="str">
            <v>Ml</v>
          </cell>
          <cell r="Z1401" t="e">
            <v>#N/A</v>
          </cell>
          <cell r="AA1401" t="e">
            <v>#N/A</v>
          </cell>
          <cell r="AB1401" t="e">
            <v>#N/A</v>
          </cell>
          <cell r="AC1401" t="e">
            <v>#N/A</v>
          </cell>
        </row>
        <row r="1403">
          <cell r="D1403" t="str">
            <v>CODIGO</v>
          </cell>
          <cell r="E1403" t="str">
            <v>DESCRIPCION</v>
          </cell>
          <cell r="F1403" t="str">
            <v>UN</v>
          </cell>
          <cell r="G1403" t="str">
            <v>CANT</v>
          </cell>
          <cell r="H1403" t="str">
            <v>V/UNIT.</v>
          </cell>
          <cell r="I1403" t="str">
            <v>V/TOTAL</v>
          </cell>
          <cell r="K1403" t="str">
            <v>CANT TOTAL</v>
          </cell>
          <cell r="L1403" t="str">
            <v>Vr TOTAL</v>
          </cell>
          <cell r="Y1403" t="str">
            <v>CANT.</v>
          </cell>
          <cell r="Z1403" t="str">
            <v>V/TOTAL</v>
          </cell>
        </row>
        <row r="1404">
          <cell r="E1404" t="str">
            <v>MATERIALES</v>
          </cell>
          <cell r="I1404">
            <v>61045.2</v>
          </cell>
          <cell r="L1404">
            <v>5860339.1999999993</v>
          </cell>
          <cell r="Z1404" t="e">
            <v>#N/A</v>
          </cell>
        </row>
        <row r="1405">
          <cell r="D1405" t="str">
            <v>MA06TR</v>
          </cell>
          <cell r="E1405" t="str">
            <v>Ladrillo Tolete Recocido</v>
          </cell>
          <cell r="F1405" t="str">
            <v>Un</v>
          </cell>
          <cell r="G1405">
            <v>103.49999999999999</v>
          </cell>
          <cell r="H1405">
            <v>220</v>
          </cell>
          <cell r="I1405">
            <v>22769.999999999996</v>
          </cell>
          <cell r="J1405">
            <v>0</v>
          </cell>
          <cell r="K1405">
            <v>9935.9999999999982</v>
          </cell>
          <cell r="L1405">
            <v>2185919.9999999995</v>
          </cell>
          <cell r="Y1405" t="e">
            <v>#N/A</v>
          </cell>
          <cell r="Z1405" t="e">
            <v>#N/A</v>
          </cell>
        </row>
        <row r="1406">
          <cell r="D1406" t="str">
            <v>MA02AS</v>
          </cell>
          <cell r="E1406" t="str">
            <v>Arena Semilavada</v>
          </cell>
          <cell r="F1406" t="str">
            <v>M3</v>
          </cell>
          <cell r="G1406">
            <v>0.78</v>
          </cell>
          <cell r="H1406">
            <v>19500</v>
          </cell>
          <cell r="I1406">
            <v>15210</v>
          </cell>
          <cell r="J1406">
            <v>0</v>
          </cell>
          <cell r="K1406">
            <v>74.88</v>
          </cell>
          <cell r="L1406">
            <v>1460160</v>
          </cell>
          <cell r="Y1406" t="e">
            <v>#N/A</v>
          </cell>
          <cell r="Z1406" t="e">
            <v>#N/A</v>
          </cell>
        </row>
        <row r="1407">
          <cell r="D1407" t="str">
            <v>MA03CG</v>
          </cell>
          <cell r="E1407" t="str">
            <v>Cemento Gris</v>
          </cell>
          <cell r="F1407" t="str">
            <v>Kg</v>
          </cell>
          <cell r="G1407">
            <v>14.399999999999999</v>
          </cell>
          <cell r="H1407">
            <v>190</v>
          </cell>
          <cell r="I1407">
            <v>2735.9999999999995</v>
          </cell>
          <cell r="J1407">
            <v>0</v>
          </cell>
          <cell r="K1407">
            <v>1382.3999999999999</v>
          </cell>
          <cell r="L1407">
            <v>262656</v>
          </cell>
          <cell r="Y1407" t="e">
            <v>#N/A</v>
          </cell>
          <cell r="Z1407" t="e">
            <v>#N/A</v>
          </cell>
        </row>
        <row r="1408">
          <cell r="D1408" t="str">
            <v>MA04C3</v>
          </cell>
          <cell r="E1408" t="str">
            <v xml:space="preserve">Concreto 3000 psi </v>
          </cell>
          <cell r="F1408" t="str">
            <v>M3</v>
          </cell>
          <cell r="G1408">
            <v>9.6000000000000002E-2</v>
          </cell>
          <cell r="H1408">
            <v>202575</v>
          </cell>
          <cell r="I1408">
            <v>19447.2</v>
          </cell>
          <cell r="J1408">
            <v>0</v>
          </cell>
          <cell r="K1408">
            <v>9.2160000000000011</v>
          </cell>
          <cell r="L1408">
            <v>1866931.2000000002</v>
          </cell>
          <cell r="Y1408" t="e">
            <v>#N/A</v>
          </cell>
          <cell r="Z1408" t="e">
            <v>#N/A</v>
          </cell>
        </row>
        <row r="1409">
          <cell r="D1409" t="str">
            <v>HS17POL</v>
          </cell>
          <cell r="E1409" t="str">
            <v>Polietileno</v>
          </cell>
          <cell r="F1409" t="str">
            <v>Kg</v>
          </cell>
          <cell r="G1409">
            <v>0.36</v>
          </cell>
          <cell r="H1409">
            <v>2450</v>
          </cell>
          <cell r="I1409">
            <v>882</v>
          </cell>
          <cell r="J1409">
            <v>0</v>
          </cell>
          <cell r="K1409">
            <v>34.56</v>
          </cell>
          <cell r="L1409">
            <v>84672</v>
          </cell>
          <cell r="Y1409" t="e">
            <v>#N/A</v>
          </cell>
          <cell r="Z1409" t="e">
            <v>#N/A</v>
          </cell>
        </row>
        <row r="1411">
          <cell r="E1411" t="str">
            <v>MANO DE OBRA</v>
          </cell>
          <cell r="I1411">
            <v>29500</v>
          </cell>
          <cell r="L1411">
            <v>2832000</v>
          </cell>
          <cell r="Z1411" t="e">
            <v>#N/A</v>
          </cell>
        </row>
        <row r="1412">
          <cell r="D1412" t="str">
            <v>MORACVLA</v>
          </cell>
          <cell r="E1412" t="str">
            <v>Cruce Vias en Ladrillo</v>
          </cell>
          <cell r="F1412" t="str">
            <v>ml</v>
          </cell>
          <cell r="G1412">
            <v>1</v>
          </cell>
          <cell r="H1412">
            <v>29500</v>
          </cell>
          <cell r="I1412">
            <v>29500</v>
          </cell>
          <cell r="J1412">
            <v>0</v>
          </cell>
          <cell r="K1412">
            <v>96</v>
          </cell>
          <cell r="L1412">
            <v>2832000</v>
          </cell>
          <cell r="Y1412" t="e">
            <v>#N/A</v>
          </cell>
          <cell r="Z1412" t="e">
            <v>#N/A</v>
          </cell>
        </row>
        <row r="1414">
          <cell r="E1414" t="str">
            <v>VARIOS</v>
          </cell>
          <cell r="I1414">
            <v>500</v>
          </cell>
          <cell r="L1414">
            <v>48000</v>
          </cell>
          <cell r="Z1414" t="e">
            <v>#N/A</v>
          </cell>
        </row>
        <row r="1415">
          <cell r="D1415" t="str">
            <v>TC07H350</v>
          </cell>
          <cell r="E1415" t="str">
            <v>Herramienta</v>
          </cell>
          <cell r="F1415" t="str">
            <v>Gb</v>
          </cell>
          <cell r="G1415">
            <v>1</v>
          </cell>
          <cell r="H1415">
            <v>500</v>
          </cell>
          <cell r="I1415">
            <v>500</v>
          </cell>
          <cell r="J1415">
            <v>0</v>
          </cell>
          <cell r="K1415">
            <v>96</v>
          </cell>
          <cell r="L1415">
            <v>48000</v>
          </cell>
          <cell r="Y1415" t="e">
            <v>#N/A</v>
          </cell>
          <cell r="Z1415" t="e">
            <v>#N/A</v>
          </cell>
        </row>
        <row r="1417">
          <cell r="E1417" t="str">
            <v>SUBTOTAL</v>
          </cell>
          <cell r="I1417">
            <v>91045.2</v>
          </cell>
          <cell r="L1417">
            <v>8740339.1999999993</v>
          </cell>
          <cell r="Z1417" t="e">
            <v>#N/A</v>
          </cell>
        </row>
        <row r="1418">
          <cell r="E1418" t="str">
            <v>A.I.U</v>
          </cell>
          <cell r="I1418">
            <v>0</v>
          </cell>
          <cell r="L1418">
            <v>0</v>
          </cell>
          <cell r="Z1418">
            <v>0</v>
          </cell>
        </row>
        <row r="1419">
          <cell r="D1419" t="str">
            <v>AIUAADMON</v>
          </cell>
          <cell r="E1419" t="str">
            <v>Admon</v>
          </cell>
          <cell r="F1419">
            <v>0</v>
          </cell>
          <cell r="I1419">
            <v>0</v>
          </cell>
          <cell r="J1419">
            <v>0</v>
          </cell>
          <cell r="L1419">
            <v>0</v>
          </cell>
          <cell r="Z1419">
            <v>0</v>
          </cell>
        </row>
        <row r="1420">
          <cell r="D1420" t="str">
            <v>AIUAIMPRE</v>
          </cell>
          <cell r="E1420" t="str">
            <v>Imprevistos</v>
          </cell>
          <cell r="F1420">
            <v>0</v>
          </cell>
          <cell r="I1420">
            <v>0</v>
          </cell>
          <cell r="J1420">
            <v>0</v>
          </cell>
          <cell r="L1420">
            <v>0</v>
          </cell>
          <cell r="Z1420">
            <v>0</v>
          </cell>
        </row>
        <row r="1421">
          <cell r="D1421" t="str">
            <v>AIUAUTILI</v>
          </cell>
          <cell r="E1421" t="str">
            <v>Utilidad</v>
          </cell>
          <cell r="F1421">
            <v>0</v>
          </cell>
          <cell r="I1421">
            <v>0</v>
          </cell>
          <cell r="J1421">
            <v>0</v>
          </cell>
          <cell r="L1421">
            <v>0</v>
          </cell>
          <cell r="Z1421">
            <v>0</v>
          </cell>
        </row>
        <row r="1422">
          <cell r="D1422" t="str">
            <v>AIUAIVAUTI</v>
          </cell>
          <cell r="E1422" t="str">
            <v>IVA utilidad</v>
          </cell>
          <cell r="F1422">
            <v>0</v>
          </cell>
          <cell r="I1422">
            <v>0</v>
          </cell>
          <cell r="J1422">
            <v>0</v>
          </cell>
          <cell r="L1422">
            <v>0</v>
          </cell>
          <cell r="Z1422">
            <v>0</v>
          </cell>
        </row>
        <row r="1424">
          <cell r="E1424" t="str">
            <v>ITEM</v>
          </cell>
        </row>
        <row r="1425">
          <cell r="D1425" t="str">
            <v>VIRC</v>
          </cell>
          <cell r="E1425" t="str">
            <v>Recebo Común Compacto</v>
          </cell>
          <cell r="G1425" t="str">
            <v>UN.</v>
          </cell>
          <cell r="H1425" t="str">
            <v>M3</v>
          </cell>
          <cell r="I1425">
            <v>31150</v>
          </cell>
          <cell r="K1425">
            <v>0</v>
          </cell>
          <cell r="L1425">
            <v>0</v>
          </cell>
          <cell r="N1425">
            <v>25910</v>
          </cell>
          <cell r="O1425">
            <v>200</v>
          </cell>
          <cell r="P1425">
            <v>5040</v>
          </cell>
          <cell r="Q1425">
            <v>0</v>
          </cell>
          <cell r="X1425">
            <v>0</v>
          </cell>
          <cell r="Y1425" t="str">
            <v>M3</v>
          </cell>
          <cell r="Z1425" t="e">
            <v>#VALUE!</v>
          </cell>
          <cell r="AA1425" t="e">
            <v>#VALUE!</v>
          </cell>
          <cell r="AB1425" t="e">
            <v>#VALUE!</v>
          </cell>
          <cell r="AC1425" t="e">
            <v>#VALUE!</v>
          </cell>
        </row>
        <row r="1427">
          <cell r="D1427" t="str">
            <v>CODIGO</v>
          </cell>
          <cell r="E1427" t="str">
            <v>DESCRIPCION</v>
          </cell>
          <cell r="F1427" t="str">
            <v>UN</v>
          </cell>
          <cell r="G1427" t="str">
            <v>CANT</v>
          </cell>
          <cell r="H1427" t="str">
            <v>V/UNIT.</v>
          </cell>
          <cell r="I1427" t="str">
            <v>V/TOTAL</v>
          </cell>
          <cell r="K1427" t="str">
            <v>CANT TOTAL</v>
          </cell>
          <cell r="L1427" t="str">
            <v>Vr TOTAL</v>
          </cell>
          <cell r="Y1427" t="str">
            <v>CANT.</v>
          </cell>
          <cell r="Z1427" t="str">
            <v>V/TOTAL</v>
          </cell>
        </row>
        <row r="1428">
          <cell r="E1428" t="str">
            <v>MATERIALES</v>
          </cell>
          <cell r="I1428">
            <v>25910</v>
          </cell>
          <cell r="L1428">
            <v>0</v>
          </cell>
          <cell r="Z1428" t="e">
            <v>#VALUE!</v>
          </cell>
        </row>
        <row r="1429">
          <cell r="D1429" t="str">
            <v>MA02RMC</v>
          </cell>
          <cell r="E1429" t="str">
            <v>Recebo en Cantera</v>
          </cell>
          <cell r="F1429" t="str">
            <v>M3</v>
          </cell>
          <cell r="G1429">
            <v>1.3</v>
          </cell>
          <cell r="H1429">
            <v>6000</v>
          </cell>
          <cell r="I1429">
            <v>7800</v>
          </cell>
          <cell r="J1429">
            <v>0</v>
          </cell>
          <cell r="K1429">
            <v>0</v>
          </cell>
          <cell r="L1429">
            <v>0</v>
          </cell>
          <cell r="Y1429" t="e">
            <v>#VALUE!</v>
          </cell>
          <cell r="Z1429" t="e">
            <v>#VALUE!</v>
          </cell>
        </row>
        <row r="1430">
          <cell r="D1430" t="str">
            <v>TC09TR</v>
          </cell>
          <cell r="E1430" t="str">
            <v>Transporte Recebo</v>
          </cell>
          <cell r="F1430" t="str">
            <v>Vj</v>
          </cell>
          <cell r="G1430">
            <v>0.21</v>
          </cell>
          <cell r="H1430">
            <v>81000</v>
          </cell>
          <cell r="I1430">
            <v>17010</v>
          </cell>
          <cell r="J1430">
            <v>0</v>
          </cell>
          <cell r="K1430">
            <v>0</v>
          </cell>
          <cell r="L1430">
            <v>0</v>
          </cell>
          <cell r="Y1430" t="e">
            <v>#VALUE!</v>
          </cell>
          <cell r="Z1430" t="e">
            <v>#VALUE!</v>
          </cell>
        </row>
        <row r="1431">
          <cell r="D1431" t="str">
            <v>TC16AGUA</v>
          </cell>
          <cell r="E1431" t="str">
            <v>Agua</v>
          </cell>
          <cell r="F1431" t="str">
            <v>M3</v>
          </cell>
          <cell r="G1431">
            <v>0.11</v>
          </cell>
          <cell r="H1431">
            <v>10000</v>
          </cell>
          <cell r="I1431">
            <v>1100</v>
          </cell>
          <cell r="J1431">
            <v>0</v>
          </cell>
          <cell r="K1431">
            <v>0</v>
          </cell>
          <cell r="L1431">
            <v>0</v>
          </cell>
          <cell r="Y1431" t="e">
            <v>#VALUE!</v>
          </cell>
          <cell r="Z1431" t="e">
            <v>#VALUE!</v>
          </cell>
        </row>
        <row r="1433">
          <cell r="E1433" t="str">
            <v>MANO DE OBRA</v>
          </cell>
          <cell r="I1433">
            <v>200</v>
          </cell>
          <cell r="L1433">
            <v>0</v>
          </cell>
          <cell r="Z1433" t="e">
            <v>#VALUE!</v>
          </cell>
        </row>
        <row r="1434">
          <cell r="D1434" t="str">
            <v>MOVIARC</v>
          </cell>
          <cell r="E1434" t="str">
            <v>Ayudante Recebo Compacto</v>
          </cell>
          <cell r="F1434" t="str">
            <v>M3</v>
          </cell>
          <cell r="G1434">
            <v>1</v>
          </cell>
          <cell r="H1434">
            <v>200</v>
          </cell>
          <cell r="I1434">
            <v>200</v>
          </cell>
          <cell r="J1434">
            <v>0</v>
          </cell>
          <cell r="K1434">
            <v>0</v>
          </cell>
          <cell r="L1434">
            <v>0</v>
          </cell>
          <cell r="Y1434" t="e">
            <v>#VALUE!</v>
          </cell>
          <cell r="Z1434" t="e">
            <v>#VALUE!</v>
          </cell>
        </row>
        <row r="1436">
          <cell r="E1436" t="str">
            <v>VARIOS</v>
          </cell>
          <cell r="I1436">
            <v>5040</v>
          </cell>
          <cell r="L1436">
            <v>0</v>
          </cell>
          <cell r="Z1436" t="e">
            <v>#VALUE!</v>
          </cell>
        </row>
        <row r="1437">
          <cell r="D1437" t="str">
            <v>AL04MOTO</v>
          </cell>
          <cell r="E1437" t="str">
            <v>Motoniveladora</v>
          </cell>
          <cell r="F1437" t="str">
            <v>Hr</v>
          </cell>
          <cell r="G1437">
            <v>0.08</v>
          </cell>
          <cell r="H1437">
            <v>38000</v>
          </cell>
          <cell r="I1437">
            <v>3040</v>
          </cell>
          <cell r="J1437">
            <v>0</v>
          </cell>
          <cell r="K1437">
            <v>0</v>
          </cell>
          <cell r="L1437">
            <v>0</v>
          </cell>
          <cell r="Y1437" t="e">
            <v>#VALUE!</v>
          </cell>
          <cell r="Z1437" t="e">
            <v>#VALUE!</v>
          </cell>
        </row>
        <row r="1438">
          <cell r="D1438" t="str">
            <v>AL04CILI</v>
          </cell>
          <cell r="E1438" t="str">
            <v>Cilindro</v>
          </cell>
          <cell r="F1438" t="str">
            <v>Hr</v>
          </cell>
          <cell r="G1438">
            <v>0.06</v>
          </cell>
          <cell r="H1438">
            <v>25000</v>
          </cell>
          <cell r="I1438">
            <v>1500</v>
          </cell>
          <cell r="J1438">
            <v>0</v>
          </cell>
          <cell r="K1438">
            <v>0</v>
          </cell>
          <cell r="L1438">
            <v>0</v>
          </cell>
          <cell r="Y1438" t="e">
            <v>#VALUE!</v>
          </cell>
          <cell r="Z1438" t="e">
            <v>#VALUE!</v>
          </cell>
        </row>
        <row r="1439">
          <cell r="D1439" t="str">
            <v>AL04DENS</v>
          </cell>
          <cell r="E1439" t="str">
            <v>Densidades</v>
          </cell>
          <cell r="F1439" t="str">
            <v>Un</v>
          </cell>
          <cell r="G1439">
            <v>0.02</v>
          </cell>
          <cell r="H1439">
            <v>25000</v>
          </cell>
          <cell r="I1439">
            <v>500</v>
          </cell>
          <cell r="J1439">
            <v>0</v>
          </cell>
          <cell r="K1439">
            <v>0</v>
          </cell>
          <cell r="L1439">
            <v>0</v>
          </cell>
          <cell r="Y1439" t="e">
            <v>#VALUE!</v>
          </cell>
          <cell r="Z1439" t="e">
            <v>#VALUE!</v>
          </cell>
        </row>
        <row r="1440">
          <cell r="E1440" t="str">
            <v>SUBTOTAL</v>
          </cell>
          <cell r="I1440">
            <v>31150</v>
          </cell>
          <cell r="L1440">
            <v>0</v>
          </cell>
          <cell r="Z1440" t="e">
            <v>#VALUE!</v>
          </cell>
        </row>
        <row r="1441">
          <cell r="E1441" t="str">
            <v>A.I.U</v>
          </cell>
          <cell r="I1441">
            <v>0</v>
          </cell>
          <cell r="L1441">
            <v>0</v>
          </cell>
          <cell r="Z1441">
            <v>0</v>
          </cell>
        </row>
        <row r="1442">
          <cell r="D1442" t="str">
            <v>AIUAADMON</v>
          </cell>
          <cell r="E1442" t="str">
            <v>Admon</v>
          </cell>
          <cell r="F1442">
            <v>0</v>
          </cell>
          <cell r="I1442">
            <v>0</v>
          </cell>
          <cell r="J1442">
            <v>0</v>
          </cell>
          <cell r="L1442">
            <v>0</v>
          </cell>
          <cell r="Z1442">
            <v>0</v>
          </cell>
        </row>
        <row r="1443">
          <cell r="D1443" t="str">
            <v>AIUAIMPRE</v>
          </cell>
          <cell r="E1443" t="str">
            <v>Imprevistos</v>
          </cell>
          <cell r="F1443">
            <v>0</v>
          </cell>
          <cell r="I1443">
            <v>0</v>
          </cell>
          <cell r="J1443">
            <v>0</v>
          </cell>
          <cell r="L1443">
            <v>0</v>
          </cell>
          <cell r="Z1443">
            <v>0</v>
          </cell>
        </row>
        <row r="1444">
          <cell r="D1444" t="str">
            <v>AIUAUTILI</v>
          </cell>
          <cell r="E1444" t="str">
            <v>Utilidad</v>
          </cell>
          <cell r="F1444">
            <v>0</v>
          </cell>
          <cell r="I1444">
            <v>0</v>
          </cell>
          <cell r="J1444">
            <v>0</v>
          </cell>
          <cell r="L1444">
            <v>0</v>
          </cell>
          <cell r="Z1444">
            <v>0</v>
          </cell>
        </row>
        <row r="1445">
          <cell r="D1445" t="str">
            <v>AIUAIVAUTI</v>
          </cell>
          <cell r="E1445" t="str">
            <v>IVA utilidad</v>
          </cell>
          <cell r="F1445">
            <v>0</v>
          </cell>
          <cell r="I1445">
            <v>0</v>
          </cell>
          <cell r="J1445">
            <v>0</v>
          </cell>
          <cell r="L1445">
            <v>0</v>
          </cell>
          <cell r="Z1445">
            <v>0</v>
          </cell>
        </row>
        <row r="1447">
          <cell r="E1447" t="str">
            <v>ITEM</v>
          </cell>
        </row>
        <row r="1448">
          <cell r="D1448" t="str">
            <v>VIDPAS</v>
          </cell>
          <cell r="E1448" t="str">
            <v>Demolición pavimento Asfaltico</v>
          </cell>
          <cell r="G1448" t="str">
            <v>UN.</v>
          </cell>
          <cell r="H1448" t="str">
            <v>M3</v>
          </cell>
          <cell r="I1448">
            <v>28250</v>
          </cell>
          <cell r="K1448">
            <v>202</v>
          </cell>
          <cell r="L1448">
            <v>5706500</v>
          </cell>
          <cell r="N1448">
            <v>0</v>
          </cell>
          <cell r="O1448">
            <v>16000</v>
          </cell>
          <cell r="P1448">
            <v>12250</v>
          </cell>
          <cell r="Q1448">
            <v>0</v>
          </cell>
          <cell r="X1448">
            <v>5706500</v>
          </cell>
          <cell r="Y1448" t="str">
            <v>M3</v>
          </cell>
          <cell r="Z1448" t="e">
            <v>#N/A</v>
          </cell>
          <cell r="AA1448">
            <v>0</v>
          </cell>
          <cell r="AB1448" t="e">
            <v>#N/A</v>
          </cell>
          <cell r="AC1448" t="e">
            <v>#N/A</v>
          </cell>
        </row>
        <row r="1450">
          <cell r="D1450" t="str">
            <v>CODIGO</v>
          </cell>
          <cell r="E1450" t="str">
            <v>DESCRIPCION</v>
          </cell>
          <cell r="F1450" t="str">
            <v>UN</v>
          </cell>
          <cell r="G1450" t="str">
            <v>CANT</v>
          </cell>
          <cell r="H1450" t="str">
            <v>V/UNIT.</v>
          </cell>
          <cell r="I1450" t="str">
            <v>V/TOTAL</v>
          </cell>
          <cell r="K1450" t="str">
            <v>CANT TOTAL</v>
          </cell>
          <cell r="L1450" t="str">
            <v>Vr TOTAL</v>
          </cell>
          <cell r="Y1450" t="str">
            <v>CANT.</v>
          </cell>
          <cell r="Z1450" t="str">
            <v>V/TOTAL</v>
          </cell>
        </row>
        <row r="1451">
          <cell r="E1451" t="str">
            <v>MATERIALES</v>
          </cell>
          <cell r="I1451">
            <v>0</v>
          </cell>
          <cell r="L1451">
            <v>0</v>
          </cell>
          <cell r="Z1451">
            <v>0</v>
          </cell>
        </row>
        <row r="1452">
          <cell r="I1452">
            <v>0</v>
          </cell>
          <cell r="J1452">
            <v>0</v>
          </cell>
          <cell r="K1452">
            <v>0</v>
          </cell>
          <cell r="L1452">
            <v>0</v>
          </cell>
          <cell r="Y1452">
            <v>0</v>
          </cell>
          <cell r="Z1452">
            <v>0</v>
          </cell>
        </row>
        <row r="1453">
          <cell r="I1453">
            <v>0</v>
          </cell>
          <cell r="J1453">
            <v>0</v>
          </cell>
          <cell r="K1453">
            <v>0</v>
          </cell>
          <cell r="L1453">
            <v>0</v>
          </cell>
          <cell r="Y1453">
            <v>0</v>
          </cell>
          <cell r="Z1453">
            <v>0</v>
          </cell>
        </row>
        <row r="1454">
          <cell r="I1454">
            <v>0</v>
          </cell>
          <cell r="J1454">
            <v>0</v>
          </cell>
          <cell r="K1454">
            <v>0</v>
          </cell>
          <cell r="L1454">
            <v>0</v>
          </cell>
          <cell r="Y1454">
            <v>0</v>
          </cell>
          <cell r="Z1454">
            <v>0</v>
          </cell>
        </row>
        <row r="1456">
          <cell r="E1456" t="str">
            <v>MANO DE OBRA</v>
          </cell>
          <cell r="I1456">
            <v>16000</v>
          </cell>
          <cell r="L1456">
            <v>3232000</v>
          </cell>
          <cell r="Z1456" t="e">
            <v>#N/A</v>
          </cell>
        </row>
        <row r="1457">
          <cell r="D1457" t="str">
            <v>MOVIDPAS</v>
          </cell>
          <cell r="E1457" t="str">
            <v>Demolición Pavimento Asfaltico</v>
          </cell>
          <cell r="F1457" t="str">
            <v>M3</v>
          </cell>
          <cell r="G1457">
            <v>1</v>
          </cell>
          <cell r="H1457">
            <v>16000</v>
          </cell>
          <cell r="I1457">
            <v>16000</v>
          </cell>
          <cell r="J1457">
            <v>0</v>
          </cell>
          <cell r="K1457">
            <v>202</v>
          </cell>
          <cell r="L1457">
            <v>3232000</v>
          </cell>
          <cell r="Y1457" t="e">
            <v>#N/A</v>
          </cell>
          <cell r="Z1457" t="e">
            <v>#N/A</v>
          </cell>
        </row>
        <row r="1459">
          <cell r="E1459" t="str">
            <v>VARIOS</v>
          </cell>
          <cell r="I1459">
            <v>12250</v>
          </cell>
          <cell r="L1459">
            <v>2474500</v>
          </cell>
          <cell r="Z1459" t="e">
            <v>#N/A</v>
          </cell>
        </row>
        <row r="1460">
          <cell r="D1460" t="str">
            <v>AL04COMP</v>
          </cell>
          <cell r="E1460" t="str">
            <v>Compresor</v>
          </cell>
          <cell r="F1460" t="str">
            <v>Hr</v>
          </cell>
          <cell r="G1460">
            <v>0.28999999999999998</v>
          </cell>
          <cell r="H1460">
            <v>40000</v>
          </cell>
          <cell r="I1460">
            <v>11600</v>
          </cell>
          <cell r="J1460">
            <v>0</v>
          </cell>
          <cell r="K1460">
            <v>58.58</v>
          </cell>
          <cell r="L1460">
            <v>2343200</v>
          </cell>
          <cell r="Y1460" t="e">
            <v>#N/A</v>
          </cell>
          <cell r="Z1460" t="e">
            <v>#N/A</v>
          </cell>
        </row>
        <row r="1461">
          <cell r="D1461" t="str">
            <v>TC07H650</v>
          </cell>
          <cell r="E1461" t="str">
            <v>Herramienta</v>
          </cell>
          <cell r="F1461" t="str">
            <v>Gb</v>
          </cell>
          <cell r="G1461">
            <v>1</v>
          </cell>
          <cell r="H1461">
            <v>650</v>
          </cell>
          <cell r="I1461">
            <v>650</v>
          </cell>
          <cell r="J1461">
            <v>0</v>
          </cell>
          <cell r="K1461">
            <v>202</v>
          </cell>
          <cell r="L1461">
            <v>131300</v>
          </cell>
          <cell r="Y1461" t="e">
            <v>#N/A</v>
          </cell>
          <cell r="Z1461" t="e">
            <v>#N/A</v>
          </cell>
        </row>
        <row r="1462">
          <cell r="I1462">
            <v>0</v>
          </cell>
          <cell r="J1462">
            <v>0</v>
          </cell>
          <cell r="K1462">
            <v>0</v>
          </cell>
          <cell r="L1462">
            <v>0</v>
          </cell>
          <cell r="Y1462">
            <v>0</v>
          </cell>
          <cell r="Z1462">
            <v>0</v>
          </cell>
        </row>
        <row r="1463">
          <cell r="E1463" t="str">
            <v>SUBTOTAL</v>
          </cell>
          <cell r="I1463">
            <v>28250</v>
          </cell>
          <cell r="L1463">
            <v>5706500</v>
          </cell>
          <cell r="Z1463" t="e">
            <v>#N/A</v>
          </cell>
        </row>
        <row r="1464">
          <cell r="E1464" t="str">
            <v>A.I.U</v>
          </cell>
          <cell r="I1464">
            <v>0</v>
          </cell>
          <cell r="L1464">
            <v>0</v>
          </cell>
          <cell r="Z1464">
            <v>0</v>
          </cell>
        </row>
        <row r="1465">
          <cell r="D1465" t="str">
            <v>AIUAADMON</v>
          </cell>
          <cell r="E1465" t="str">
            <v>Admon</v>
          </cell>
          <cell r="F1465">
            <v>0</v>
          </cell>
          <cell r="I1465">
            <v>0</v>
          </cell>
          <cell r="J1465">
            <v>0</v>
          </cell>
          <cell r="L1465">
            <v>0</v>
          </cell>
          <cell r="Z1465">
            <v>0</v>
          </cell>
        </row>
        <row r="1466">
          <cell r="D1466" t="str">
            <v>AIUAIMPRE</v>
          </cell>
          <cell r="E1466" t="str">
            <v>Imprevistos</v>
          </cell>
          <cell r="F1466">
            <v>0</v>
          </cell>
          <cell r="I1466">
            <v>0</v>
          </cell>
          <cell r="J1466">
            <v>0</v>
          </cell>
          <cell r="L1466">
            <v>0</v>
          </cell>
          <cell r="Z1466">
            <v>0</v>
          </cell>
        </row>
        <row r="1467">
          <cell r="D1467" t="str">
            <v>AIUAUTILI</v>
          </cell>
          <cell r="E1467" t="str">
            <v>Utilidad</v>
          </cell>
          <cell r="F1467">
            <v>0</v>
          </cell>
          <cell r="I1467">
            <v>0</v>
          </cell>
          <cell r="J1467">
            <v>0</v>
          </cell>
          <cell r="L1467">
            <v>0</v>
          </cell>
          <cell r="Z1467">
            <v>0</v>
          </cell>
        </row>
        <row r="1468">
          <cell r="D1468" t="str">
            <v>AIUAIVAUTI</v>
          </cell>
          <cell r="E1468" t="str">
            <v>IVA utilidad</v>
          </cell>
          <cell r="F1468">
            <v>0</v>
          </cell>
          <cell r="I1468">
            <v>0</v>
          </cell>
          <cell r="J1468">
            <v>0</v>
          </cell>
          <cell r="L1468">
            <v>0</v>
          </cell>
          <cell r="Z1468">
            <v>0</v>
          </cell>
        </row>
        <row r="1470">
          <cell r="E1470" t="str">
            <v>ITEM</v>
          </cell>
        </row>
        <row r="1471">
          <cell r="D1471" t="str">
            <v>VIDPCO</v>
          </cell>
          <cell r="E1471" t="str">
            <v>Demolición pavimento Concreto</v>
          </cell>
          <cell r="G1471" t="str">
            <v>UN.</v>
          </cell>
          <cell r="H1471" t="str">
            <v>M3</v>
          </cell>
          <cell r="I1471">
            <v>28750</v>
          </cell>
          <cell r="K1471">
            <v>302</v>
          </cell>
          <cell r="L1471">
            <v>8682500</v>
          </cell>
          <cell r="N1471">
            <v>0</v>
          </cell>
          <cell r="O1471">
            <v>16500</v>
          </cell>
          <cell r="P1471">
            <v>12250</v>
          </cell>
          <cell r="Q1471">
            <v>0</v>
          </cell>
          <cell r="X1471">
            <v>8682500</v>
          </cell>
          <cell r="Y1471" t="str">
            <v>M3</v>
          </cell>
          <cell r="Z1471" t="e">
            <v>#N/A</v>
          </cell>
          <cell r="AA1471">
            <v>0</v>
          </cell>
          <cell r="AB1471" t="e">
            <v>#N/A</v>
          </cell>
          <cell r="AC1471" t="e">
            <v>#N/A</v>
          </cell>
        </row>
        <row r="1473">
          <cell r="D1473" t="str">
            <v>CODIGO</v>
          </cell>
          <cell r="E1473" t="str">
            <v>DESCRIPCION</v>
          </cell>
          <cell r="F1473" t="str">
            <v>UN</v>
          </cell>
          <cell r="G1473" t="str">
            <v>CANT</v>
          </cell>
          <cell r="H1473" t="str">
            <v>V/UNIT.</v>
          </cell>
          <cell r="I1473" t="str">
            <v>V/TOTAL</v>
          </cell>
          <cell r="K1473" t="str">
            <v>CANT TOTAL</v>
          </cell>
          <cell r="L1473" t="str">
            <v>Vr TOTAL</v>
          </cell>
          <cell r="Y1473" t="str">
            <v>CANT.</v>
          </cell>
          <cell r="Z1473" t="str">
            <v>V/TOTAL</v>
          </cell>
        </row>
        <row r="1474">
          <cell r="E1474" t="str">
            <v>MATERIALES</v>
          </cell>
          <cell r="I1474">
            <v>0</v>
          </cell>
          <cell r="L1474">
            <v>0</v>
          </cell>
          <cell r="Z1474">
            <v>0</v>
          </cell>
        </row>
        <row r="1475">
          <cell r="I1475">
            <v>0</v>
          </cell>
          <cell r="J1475">
            <v>0</v>
          </cell>
          <cell r="K1475">
            <v>0</v>
          </cell>
          <cell r="L1475">
            <v>0</v>
          </cell>
          <cell r="Y1475">
            <v>0</v>
          </cell>
          <cell r="Z1475">
            <v>0</v>
          </cell>
        </row>
        <row r="1476">
          <cell r="I1476">
            <v>0</v>
          </cell>
          <cell r="J1476">
            <v>0</v>
          </cell>
          <cell r="K1476">
            <v>0</v>
          </cell>
          <cell r="L1476">
            <v>0</v>
          </cell>
          <cell r="Y1476">
            <v>0</v>
          </cell>
          <cell r="Z1476">
            <v>0</v>
          </cell>
        </row>
        <row r="1477">
          <cell r="I1477">
            <v>0</v>
          </cell>
          <cell r="J1477">
            <v>0</v>
          </cell>
          <cell r="K1477">
            <v>0</v>
          </cell>
          <cell r="L1477">
            <v>0</v>
          </cell>
          <cell r="Y1477">
            <v>0</v>
          </cell>
          <cell r="Z1477">
            <v>0</v>
          </cell>
        </row>
        <row r="1479">
          <cell r="E1479" t="str">
            <v>MANO DE OBRA</v>
          </cell>
          <cell r="I1479">
            <v>16500</v>
          </cell>
          <cell r="L1479">
            <v>4983000</v>
          </cell>
          <cell r="Z1479" t="e">
            <v>#N/A</v>
          </cell>
        </row>
        <row r="1480">
          <cell r="D1480" t="str">
            <v>MOVIDPCO</v>
          </cell>
          <cell r="E1480" t="str">
            <v xml:space="preserve">Demolición Pavimento Concreto </v>
          </cell>
          <cell r="F1480" t="str">
            <v>M3</v>
          </cell>
          <cell r="G1480">
            <v>1</v>
          </cell>
          <cell r="H1480">
            <v>16500</v>
          </cell>
          <cell r="I1480">
            <v>16500</v>
          </cell>
          <cell r="J1480">
            <v>0</v>
          </cell>
          <cell r="K1480">
            <v>302</v>
          </cell>
          <cell r="L1480">
            <v>4983000</v>
          </cell>
          <cell r="Y1480" t="e">
            <v>#N/A</v>
          </cell>
          <cell r="Z1480" t="e">
            <v>#N/A</v>
          </cell>
        </row>
        <row r="1482">
          <cell r="E1482" t="str">
            <v>VARIOS</v>
          </cell>
          <cell r="I1482">
            <v>12250</v>
          </cell>
          <cell r="L1482">
            <v>3699500</v>
          </cell>
          <cell r="Z1482" t="e">
            <v>#N/A</v>
          </cell>
        </row>
        <row r="1483">
          <cell r="D1483" t="str">
            <v>AL04COMP</v>
          </cell>
          <cell r="E1483" t="str">
            <v>Compresor</v>
          </cell>
          <cell r="F1483" t="str">
            <v>Hr</v>
          </cell>
          <cell r="G1483">
            <v>0.28999999999999998</v>
          </cell>
          <cell r="H1483">
            <v>40000</v>
          </cell>
          <cell r="I1483">
            <v>11600</v>
          </cell>
          <cell r="J1483">
            <v>0</v>
          </cell>
          <cell r="K1483">
            <v>87.58</v>
          </cell>
          <cell r="L1483">
            <v>3503200</v>
          </cell>
          <cell r="Y1483" t="e">
            <v>#N/A</v>
          </cell>
          <cell r="Z1483" t="e">
            <v>#N/A</v>
          </cell>
        </row>
        <row r="1484">
          <cell r="D1484" t="str">
            <v>TC07H650</v>
          </cell>
          <cell r="E1484" t="str">
            <v>Herramienta</v>
          </cell>
          <cell r="F1484" t="str">
            <v>Gb</v>
          </cell>
          <cell r="G1484">
            <v>1</v>
          </cell>
          <cell r="H1484">
            <v>650</v>
          </cell>
          <cell r="I1484">
            <v>650</v>
          </cell>
          <cell r="J1484">
            <v>0</v>
          </cell>
          <cell r="K1484">
            <v>302</v>
          </cell>
          <cell r="L1484">
            <v>196300</v>
          </cell>
          <cell r="Y1484" t="e">
            <v>#N/A</v>
          </cell>
          <cell r="Z1484" t="e">
            <v>#N/A</v>
          </cell>
        </row>
        <row r="1485">
          <cell r="I1485">
            <v>0</v>
          </cell>
          <cell r="J1485">
            <v>0</v>
          </cell>
          <cell r="K1485">
            <v>0</v>
          </cell>
          <cell r="L1485">
            <v>0</v>
          </cell>
          <cell r="Y1485">
            <v>0</v>
          </cell>
          <cell r="Z1485">
            <v>0</v>
          </cell>
        </row>
        <row r="1486">
          <cell r="E1486" t="str">
            <v>SUBTOTAL</v>
          </cell>
          <cell r="I1486">
            <v>28750</v>
          </cell>
          <cell r="L1486">
            <v>8682500</v>
          </cell>
          <cell r="Z1486" t="e">
            <v>#N/A</v>
          </cell>
        </row>
        <row r="1487">
          <cell r="E1487" t="str">
            <v>A.I.U</v>
          </cell>
          <cell r="I1487">
            <v>0</v>
          </cell>
          <cell r="L1487">
            <v>0</v>
          </cell>
          <cell r="Z1487">
            <v>0</v>
          </cell>
        </row>
        <row r="1488">
          <cell r="D1488" t="str">
            <v>AIUAADMON</v>
          </cell>
          <cell r="E1488" t="str">
            <v>Admon</v>
          </cell>
          <cell r="F1488">
            <v>0</v>
          </cell>
          <cell r="I1488">
            <v>0</v>
          </cell>
          <cell r="J1488">
            <v>0</v>
          </cell>
          <cell r="L1488">
            <v>0</v>
          </cell>
          <cell r="Z1488">
            <v>0</v>
          </cell>
        </row>
        <row r="1489">
          <cell r="D1489" t="str">
            <v>AIUAIMPRE</v>
          </cell>
          <cell r="E1489" t="str">
            <v>Imprevistos</v>
          </cell>
          <cell r="F1489">
            <v>0</v>
          </cell>
          <cell r="I1489">
            <v>0</v>
          </cell>
          <cell r="J1489">
            <v>0</v>
          </cell>
          <cell r="L1489">
            <v>0</v>
          </cell>
          <cell r="Z1489">
            <v>0</v>
          </cell>
        </row>
        <row r="1490">
          <cell r="D1490" t="str">
            <v>AIUAUTILI</v>
          </cell>
          <cell r="E1490" t="str">
            <v>Utilidad</v>
          </cell>
          <cell r="F1490">
            <v>0</v>
          </cell>
          <cell r="I1490">
            <v>0</v>
          </cell>
          <cell r="J1490">
            <v>0</v>
          </cell>
          <cell r="L1490">
            <v>0</v>
          </cell>
          <cell r="Z1490">
            <v>0</v>
          </cell>
        </row>
        <row r="1491">
          <cell r="D1491" t="str">
            <v>AIUAIVAUTI</v>
          </cell>
          <cell r="E1491" t="str">
            <v>IVA utilidad</v>
          </cell>
          <cell r="F1491">
            <v>0</v>
          </cell>
          <cell r="I1491">
            <v>0</v>
          </cell>
          <cell r="J1491">
            <v>0</v>
          </cell>
          <cell r="L1491">
            <v>0</v>
          </cell>
          <cell r="Z1491">
            <v>0</v>
          </cell>
        </row>
        <row r="1493">
          <cell r="E1493" t="str">
            <v>ITEM</v>
          </cell>
        </row>
        <row r="1494">
          <cell r="D1494" t="str">
            <v>VIDSAR</v>
          </cell>
          <cell r="E1494" t="str">
            <v>Demolición Sardineles</v>
          </cell>
          <cell r="G1494" t="str">
            <v>UN.</v>
          </cell>
          <cell r="H1494" t="str">
            <v>Ml</v>
          </cell>
          <cell r="I1494">
            <v>2930</v>
          </cell>
          <cell r="K1494">
            <v>419</v>
          </cell>
          <cell r="L1494">
            <v>1227670</v>
          </cell>
          <cell r="N1494">
            <v>0</v>
          </cell>
          <cell r="O1494">
            <v>1800</v>
          </cell>
          <cell r="P1494">
            <v>1130</v>
          </cell>
          <cell r="Q1494">
            <v>0</v>
          </cell>
          <cell r="X1494">
            <v>1227670</v>
          </cell>
          <cell r="Y1494" t="str">
            <v>Ml</v>
          </cell>
          <cell r="Z1494" t="e">
            <v>#N/A</v>
          </cell>
          <cell r="AA1494">
            <v>0</v>
          </cell>
          <cell r="AB1494" t="e">
            <v>#N/A</v>
          </cell>
          <cell r="AC1494" t="e">
            <v>#N/A</v>
          </cell>
        </row>
        <row r="1496">
          <cell r="D1496" t="str">
            <v>CODIGO</v>
          </cell>
          <cell r="E1496" t="str">
            <v>DESCRIPCION</v>
          </cell>
          <cell r="F1496" t="str">
            <v>UN</v>
          </cell>
          <cell r="G1496" t="str">
            <v>CANT</v>
          </cell>
          <cell r="H1496" t="str">
            <v>V/UNIT.</v>
          </cell>
          <cell r="I1496" t="str">
            <v>V/TOTAL</v>
          </cell>
          <cell r="K1496" t="str">
            <v>CANT TOTAL</v>
          </cell>
          <cell r="L1496" t="str">
            <v>Vr TOTAL</v>
          </cell>
          <cell r="Y1496" t="str">
            <v>CANT.</v>
          </cell>
          <cell r="Z1496" t="str">
            <v>V/TOTAL</v>
          </cell>
        </row>
        <row r="1497">
          <cell r="E1497" t="str">
            <v>MATERIALES</v>
          </cell>
          <cell r="I1497">
            <v>0</v>
          </cell>
          <cell r="L1497">
            <v>0</v>
          </cell>
          <cell r="Z1497">
            <v>0</v>
          </cell>
        </row>
        <row r="1498">
          <cell r="I1498">
            <v>0</v>
          </cell>
          <cell r="J1498">
            <v>0</v>
          </cell>
          <cell r="K1498">
            <v>0</v>
          </cell>
          <cell r="L1498">
            <v>0</v>
          </cell>
          <cell r="Y1498">
            <v>0</v>
          </cell>
          <cell r="Z1498">
            <v>0</v>
          </cell>
        </row>
        <row r="1499">
          <cell r="I1499">
            <v>0</v>
          </cell>
          <cell r="J1499">
            <v>0</v>
          </cell>
          <cell r="K1499">
            <v>0</v>
          </cell>
          <cell r="L1499">
            <v>0</v>
          </cell>
          <cell r="Y1499">
            <v>0</v>
          </cell>
          <cell r="Z1499">
            <v>0</v>
          </cell>
        </row>
        <row r="1500">
          <cell r="I1500">
            <v>0</v>
          </cell>
          <cell r="J1500">
            <v>0</v>
          </cell>
          <cell r="K1500">
            <v>0</v>
          </cell>
          <cell r="L1500">
            <v>0</v>
          </cell>
          <cell r="Y1500">
            <v>0</v>
          </cell>
          <cell r="Z1500">
            <v>0</v>
          </cell>
        </row>
        <row r="1502">
          <cell r="E1502" t="str">
            <v>MANO DE OBRA</v>
          </cell>
          <cell r="I1502">
            <v>1800</v>
          </cell>
          <cell r="L1502">
            <v>754200</v>
          </cell>
          <cell r="Z1502" t="e">
            <v>#N/A</v>
          </cell>
        </row>
        <row r="1503">
          <cell r="D1503" t="str">
            <v>MOVIDSAR</v>
          </cell>
          <cell r="E1503" t="str">
            <v xml:space="preserve">Demolición Sardineles Concreto </v>
          </cell>
          <cell r="F1503" t="str">
            <v>Ml</v>
          </cell>
          <cell r="G1503">
            <v>1</v>
          </cell>
          <cell r="H1503">
            <v>1800</v>
          </cell>
          <cell r="I1503">
            <v>1800</v>
          </cell>
          <cell r="J1503">
            <v>0</v>
          </cell>
          <cell r="K1503">
            <v>419</v>
          </cell>
          <cell r="L1503">
            <v>754200</v>
          </cell>
          <cell r="Y1503" t="e">
            <v>#N/A</v>
          </cell>
          <cell r="Z1503" t="e">
            <v>#N/A</v>
          </cell>
        </row>
        <row r="1505">
          <cell r="E1505" t="str">
            <v>VARIOS</v>
          </cell>
          <cell r="I1505">
            <v>1130</v>
          </cell>
          <cell r="L1505">
            <v>473470</v>
          </cell>
          <cell r="Z1505" t="e">
            <v>#N/A</v>
          </cell>
        </row>
        <row r="1506">
          <cell r="D1506" t="str">
            <v>AL04COMP</v>
          </cell>
          <cell r="E1506" t="str">
            <v>Compresor</v>
          </cell>
          <cell r="F1506" t="str">
            <v>Hr</v>
          </cell>
          <cell r="G1506">
            <v>1.2E-2</v>
          </cell>
          <cell r="H1506">
            <v>40000</v>
          </cell>
          <cell r="I1506">
            <v>480</v>
          </cell>
          <cell r="J1506">
            <v>0</v>
          </cell>
          <cell r="K1506">
            <v>5.0280000000000005</v>
          </cell>
          <cell r="L1506">
            <v>201120.00000000003</v>
          </cell>
          <cell r="Y1506" t="e">
            <v>#N/A</v>
          </cell>
          <cell r="Z1506" t="e">
            <v>#N/A</v>
          </cell>
        </row>
        <row r="1507">
          <cell r="D1507" t="str">
            <v>TC07H650</v>
          </cell>
          <cell r="E1507" t="str">
            <v>Herramienta</v>
          </cell>
          <cell r="F1507" t="str">
            <v>Gb</v>
          </cell>
          <cell r="G1507">
            <v>1</v>
          </cell>
          <cell r="H1507">
            <v>650</v>
          </cell>
          <cell r="I1507">
            <v>650</v>
          </cell>
          <cell r="J1507">
            <v>0</v>
          </cell>
          <cell r="K1507">
            <v>419</v>
          </cell>
          <cell r="L1507">
            <v>272350</v>
          </cell>
          <cell r="Y1507" t="e">
            <v>#N/A</v>
          </cell>
          <cell r="Z1507" t="e">
            <v>#N/A</v>
          </cell>
        </row>
        <row r="1508">
          <cell r="I1508">
            <v>0</v>
          </cell>
          <cell r="J1508">
            <v>0</v>
          </cell>
          <cell r="K1508">
            <v>0</v>
          </cell>
          <cell r="L1508">
            <v>0</v>
          </cell>
          <cell r="Y1508">
            <v>0</v>
          </cell>
          <cell r="Z1508">
            <v>0</v>
          </cell>
        </row>
        <row r="1509">
          <cell r="E1509" t="str">
            <v>SUBTOTAL</v>
          </cell>
          <cell r="I1509">
            <v>2930</v>
          </cell>
          <cell r="L1509">
            <v>1227670</v>
          </cell>
          <cell r="Z1509" t="e">
            <v>#N/A</v>
          </cell>
        </row>
        <row r="1510">
          <cell r="E1510" t="str">
            <v>A.I.U</v>
          </cell>
          <cell r="I1510">
            <v>0</v>
          </cell>
          <cell r="L1510">
            <v>0</v>
          </cell>
          <cell r="Z1510">
            <v>0</v>
          </cell>
        </row>
        <row r="1511">
          <cell r="D1511" t="str">
            <v>AIUAADMON</v>
          </cell>
          <cell r="E1511" t="str">
            <v>Admon</v>
          </cell>
          <cell r="F1511">
            <v>0</v>
          </cell>
          <cell r="I1511">
            <v>0</v>
          </cell>
          <cell r="J1511">
            <v>0</v>
          </cell>
          <cell r="L1511">
            <v>0</v>
          </cell>
          <cell r="Z1511">
            <v>0</v>
          </cell>
        </row>
        <row r="1512">
          <cell r="D1512" t="str">
            <v>AIUAIMPRE</v>
          </cell>
          <cell r="E1512" t="str">
            <v>Imprevistos</v>
          </cell>
          <cell r="F1512">
            <v>0</v>
          </cell>
          <cell r="I1512">
            <v>0</v>
          </cell>
          <cell r="J1512">
            <v>0</v>
          </cell>
          <cell r="L1512">
            <v>0</v>
          </cell>
          <cell r="Z1512">
            <v>0</v>
          </cell>
        </row>
        <row r="1513">
          <cell r="D1513" t="str">
            <v>AIUAUTILI</v>
          </cell>
          <cell r="E1513" t="str">
            <v>Utilidad</v>
          </cell>
          <cell r="F1513">
            <v>0</v>
          </cell>
          <cell r="I1513">
            <v>0</v>
          </cell>
          <cell r="J1513">
            <v>0</v>
          </cell>
          <cell r="L1513">
            <v>0</v>
          </cell>
          <cell r="Z1513">
            <v>0</v>
          </cell>
        </row>
        <row r="1514">
          <cell r="D1514" t="str">
            <v>AIUAIVAUTI</v>
          </cell>
          <cell r="E1514" t="str">
            <v>IVA utilidad</v>
          </cell>
          <cell r="F1514">
            <v>0</v>
          </cell>
          <cell r="I1514">
            <v>0</v>
          </cell>
          <cell r="J1514">
            <v>0</v>
          </cell>
          <cell r="L1514">
            <v>0</v>
          </cell>
          <cell r="Z1514">
            <v>0</v>
          </cell>
        </row>
        <row r="1516">
          <cell r="E1516" t="str">
            <v>ITEM</v>
          </cell>
        </row>
        <row r="1517">
          <cell r="D1517" t="str">
            <v>VIDRAA</v>
          </cell>
          <cell r="E1517" t="str">
            <v>Demolición y Retiro Andenes en Adoquin</v>
          </cell>
          <cell r="G1517" t="str">
            <v>UN.</v>
          </cell>
          <cell r="H1517" t="str">
            <v>M2</v>
          </cell>
          <cell r="I1517">
            <v>18250</v>
          </cell>
          <cell r="K1517">
            <v>273</v>
          </cell>
          <cell r="L1517">
            <v>4982250</v>
          </cell>
          <cell r="N1517">
            <v>0</v>
          </cell>
          <cell r="O1517">
            <v>3800</v>
          </cell>
          <cell r="P1517">
            <v>14450</v>
          </cell>
          <cell r="Q1517">
            <v>0</v>
          </cell>
          <cell r="X1517">
            <v>4982250</v>
          </cell>
          <cell r="Y1517" t="str">
            <v>M2</v>
          </cell>
          <cell r="Z1517" t="e">
            <v>#N/A</v>
          </cell>
          <cell r="AA1517">
            <v>0</v>
          </cell>
          <cell r="AB1517" t="e">
            <v>#N/A</v>
          </cell>
          <cell r="AC1517" t="e">
            <v>#N/A</v>
          </cell>
        </row>
        <row r="1519">
          <cell r="D1519" t="str">
            <v>CODIGO</v>
          </cell>
          <cell r="E1519" t="str">
            <v>DESCRIPCION</v>
          </cell>
          <cell r="F1519" t="str">
            <v>UN</v>
          </cell>
          <cell r="G1519" t="str">
            <v>CANT</v>
          </cell>
          <cell r="H1519" t="str">
            <v>V/UNIT.</v>
          </cell>
          <cell r="I1519" t="str">
            <v>V/TOTAL</v>
          </cell>
          <cell r="K1519" t="str">
            <v>CANT TOTAL</v>
          </cell>
          <cell r="L1519" t="str">
            <v>Vr TOTAL</v>
          </cell>
          <cell r="Y1519" t="str">
            <v>CANT.</v>
          </cell>
          <cell r="Z1519" t="str">
            <v>V/TOTAL</v>
          </cell>
        </row>
        <row r="1520">
          <cell r="E1520" t="str">
            <v>MATERIALES</v>
          </cell>
          <cell r="I1520">
            <v>0</v>
          </cell>
          <cell r="L1520">
            <v>0</v>
          </cell>
          <cell r="Z1520">
            <v>0</v>
          </cell>
        </row>
        <row r="1521">
          <cell r="I1521">
            <v>0</v>
          </cell>
          <cell r="J1521">
            <v>0</v>
          </cell>
          <cell r="K1521">
            <v>0</v>
          </cell>
          <cell r="L1521">
            <v>0</v>
          </cell>
          <cell r="Y1521">
            <v>0</v>
          </cell>
          <cell r="Z1521">
            <v>0</v>
          </cell>
        </row>
        <row r="1522">
          <cell r="I1522">
            <v>0</v>
          </cell>
          <cell r="J1522">
            <v>0</v>
          </cell>
          <cell r="K1522">
            <v>0</v>
          </cell>
          <cell r="L1522">
            <v>0</v>
          </cell>
          <cell r="Y1522">
            <v>0</v>
          </cell>
          <cell r="Z1522">
            <v>0</v>
          </cell>
        </row>
        <row r="1523">
          <cell r="I1523">
            <v>0</v>
          </cell>
          <cell r="J1523">
            <v>0</v>
          </cell>
          <cell r="K1523">
            <v>0</v>
          </cell>
          <cell r="L1523">
            <v>0</v>
          </cell>
          <cell r="Y1523">
            <v>0</v>
          </cell>
          <cell r="Z1523">
            <v>0</v>
          </cell>
        </row>
        <row r="1525">
          <cell r="E1525" t="str">
            <v>MANO DE OBRA</v>
          </cell>
          <cell r="I1525">
            <v>3800</v>
          </cell>
          <cell r="L1525">
            <v>1037400</v>
          </cell>
          <cell r="Z1525" t="e">
            <v>#N/A</v>
          </cell>
        </row>
        <row r="1526">
          <cell r="D1526" t="str">
            <v>MOVIDRAA</v>
          </cell>
          <cell r="E1526" t="str">
            <v>Demolición Andenes Adoquin</v>
          </cell>
          <cell r="F1526" t="str">
            <v>M2</v>
          </cell>
          <cell r="G1526">
            <v>1</v>
          </cell>
          <cell r="H1526">
            <v>3800</v>
          </cell>
          <cell r="I1526">
            <v>3800</v>
          </cell>
          <cell r="J1526">
            <v>0</v>
          </cell>
          <cell r="K1526">
            <v>273</v>
          </cell>
          <cell r="L1526">
            <v>1037400</v>
          </cell>
          <cell r="Y1526" t="e">
            <v>#N/A</v>
          </cell>
          <cell r="Z1526" t="e">
            <v>#N/A</v>
          </cell>
        </row>
        <row r="1528">
          <cell r="E1528" t="str">
            <v>VARIOS</v>
          </cell>
          <cell r="I1528">
            <v>14450</v>
          </cell>
          <cell r="L1528">
            <v>3944850</v>
          </cell>
          <cell r="Z1528" t="e">
            <v>#N/A</v>
          </cell>
        </row>
        <row r="1529">
          <cell r="D1529" t="str">
            <v>TC60V</v>
          </cell>
          <cell r="E1529" t="str">
            <v>Volqueta</v>
          </cell>
          <cell r="F1529" t="str">
            <v>Vj</v>
          </cell>
          <cell r="G1529">
            <v>0.23</v>
          </cell>
          <cell r="H1529">
            <v>60000</v>
          </cell>
          <cell r="I1529">
            <v>13800</v>
          </cell>
          <cell r="J1529">
            <v>0</v>
          </cell>
          <cell r="K1529">
            <v>62.790000000000006</v>
          </cell>
          <cell r="L1529">
            <v>3767400.0000000005</v>
          </cell>
          <cell r="Y1529" t="e">
            <v>#N/A</v>
          </cell>
          <cell r="Z1529" t="e">
            <v>#N/A</v>
          </cell>
        </row>
        <row r="1530">
          <cell r="D1530" t="str">
            <v>TC07H650</v>
          </cell>
          <cell r="E1530" t="str">
            <v>Herramienta</v>
          </cell>
          <cell r="F1530" t="str">
            <v>Gb</v>
          </cell>
          <cell r="G1530">
            <v>1</v>
          </cell>
          <cell r="H1530">
            <v>650</v>
          </cell>
          <cell r="I1530">
            <v>650</v>
          </cell>
          <cell r="J1530">
            <v>0</v>
          </cell>
          <cell r="K1530">
            <v>273</v>
          </cell>
          <cell r="L1530">
            <v>177450</v>
          </cell>
          <cell r="Y1530" t="e">
            <v>#N/A</v>
          </cell>
          <cell r="Z1530" t="e">
            <v>#N/A</v>
          </cell>
        </row>
        <row r="1531">
          <cell r="I1531">
            <v>0</v>
          </cell>
          <cell r="J1531">
            <v>0</v>
          </cell>
          <cell r="K1531">
            <v>0</v>
          </cell>
          <cell r="L1531">
            <v>0</v>
          </cell>
          <cell r="Y1531">
            <v>0</v>
          </cell>
          <cell r="Z1531">
            <v>0</v>
          </cell>
        </row>
        <row r="1532">
          <cell r="E1532" t="str">
            <v>SUBTOTAL</v>
          </cell>
          <cell r="I1532">
            <v>18250</v>
          </cell>
          <cell r="L1532">
            <v>4982250</v>
          </cell>
          <cell r="Z1532" t="e">
            <v>#N/A</v>
          </cell>
        </row>
        <row r="1533">
          <cell r="E1533" t="str">
            <v>A.I.U</v>
          </cell>
          <cell r="I1533">
            <v>0</v>
          </cell>
          <cell r="L1533">
            <v>0</v>
          </cell>
          <cell r="Z1533">
            <v>0</v>
          </cell>
        </row>
        <row r="1534">
          <cell r="D1534" t="str">
            <v>AIUAADMON</v>
          </cell>
          <cell r="E1534" t="str">
            <v>Admon</v>
          </cell>
          <cell r="F1534">
            <v>0</v>
          </cell>
          <cell r="I1534">
            <v>0</v>
          </cell>
          <cell r="J1534">
            <v>0</v>
          </cell>
          <cell r="L1534">
            <v>0</v>
          </cell>
          <cell r="Z1534">
            <v>0</v>
          </cell>
        </row>
        <row r="1535">
          <cell r="D1535" t="str">
            <v>AIUAIMPRE</v>
          </cell>
          <cell r="E1535" t="str">
            <v>Imprevistos</v>
          </cell>
          <cell r="F1535">
            <v>0</v>
          </cell>
          <cell r="I1535">
            <v>0</v>
          </cell>
          <cell r="J1535">
            <v>0</v>
          </cell>
          <cell r="L1535">
            <v>0</v>
          </cell>
          <cell r="Z1535">
            <v>0</v>
          </cell>
        </row>
        <row r="1536">
          <cell r="D1536" t="str">
            <v>AIUAUTILI</v>
          </cell>
          <cell r="E1536" t="str">
            <v>Utilidad</v>
          </cell>
          <cell r="F1536">
            <v>0</v>
          </cell>
          <cell r="I1536">
            <v>0</v>
          </cell>
          <cell r="J1536">
            <v>0</v>
          </cell>
          <cell r="L1536">
            <v>0</v>
          </cell>
          <cell r="Z1536">
            <v>0</v>
          </cell>
        </row>
        <row r="1537">
          <cell r="D1537" t="str">
            <v>AIUAIVAUTI</v>
          </cell>
          <cell r="E1537" t="str">
            <v>IVA utilidad</v>
          </cell>
          <cell r="F1537">
            <v>0</v>
          </cell>
          <cell r="I1537">
            <v>0</v>
          </cell>
          <cell r="J1537">
            <v>0</v>
          </cell>
          <cell r="L1537">
            <v>0</v>
          </cell>
          <cell r="Z1537">
            <v>0</v>
          </cell>
        </row>
        <row r="1539">
          <cell r="E1539" t="str">
            <v>ITEM</v>
          </cell>
        </row>
        <row r="1540">
          <cell r="D1540" t="str">
            <v>VIPR43</v>
          </cell>
          <cell r="E1540" t="str">
            <v>pavimento Rgido MR-43</v>
          </cell>
          <cell r="G1540" t="str">
            <v>UN.</v>
          </cell>
          <cell r="H1540" t="str">
            <v>M3</v>
          </cell>
          <cell r="I1540">
            <v>246195.75</v>
          </cell>
          <cell r="K1540">
            <v>302</v>
          </cell>
          <cell r="L1540">
            <v>74351116.5</v>
          </cell>
          <cell r="N1540">
            <v>236415.75</v>
          </cell>
          <cell r="O1540">
            <v>4200</v>
          </cell>
          <cell r="P1540">
            <v>5580</v>
          </cell>
          <cell r="Q1540">
            <v>0</v>
          </cell>
          <cell r="X1540">
            <v>74351116.5</v>
          </cell>
          <cell r="Y1540" t="str">
            <v>M3</v>
          </cell>
          <cell r="Z1540" t="e">
            <v>#N/A</v>
          </cell>
          <cell r="AA1540" t="e">
            <v>#N/A</v>
          </cell>
          <cell r="AB1540" t="e">
            <v>#N/A</v>
          </cell>
          <cell r="AC1540" t="e">
            <v>#N/A</v>
          </cell>
        </row>
        <row r="1542">
          <cell r="D1542" t="str">
            <v>CODIGO</v>
          </cell>
          <cell r="E1542" t="str">
            <v>DESCRIPCION</v>
          </cell>
          <cell r="F1542" t="str">
            <v>UN</v>
          </cell>
          <cell r="G1542" t="str">
            <v>CANT</v>
          </cell>
          <cell r="H1542" t="str">
            <v>V/UNIT.</v>
          </cell>
          <cell r="I1542" t="str">
            <v>V/TOTAL</v>
          </cell>
          <cell r="K1542" t="str">
            <v>CANT TOTAL</v>
          </cell>
          <cell r="L1542" t="str">
            <v>Vr TOTAL</v>
          </cell>
          <cell r="Y1542" t="str">
            <v>CANT.</v>
          </cell>
          <cell r="Z1542" t="str">
            <v>V/TOTAL</v>
          </cell>
        </row>
        <row r="1543">
          <cell r="E1543" t="str">
            <v>MATERIALES</v>
          </cell>
          <cell r="I1543">
            <v>236415.75</v>
          </cell>
          <cell r="L1543">
            <v>71397556.5</v>
          </cell>
          <cell r="Z1543" t="e">
            <v>#N/A</v>
          </cell>
        </row>
        <row r="1544">
          <cell r="D1544" t="str">
            <v>MA04CRMR43</v>
          </cell>
          <cell r="E1544" t="str">
            <v>Concreto Rigido MR-43</v>
          </cell>
          <cell r="F1544" t="str">
            <v>M3</v>
          </cell>
          <cell r="G1544">
            <v>1.01</v>
          </cell>
          <cell r="H1544">
            <v>234075</v>
          </cell>
          <cell r="I1544">
            <v>236415.75</v>
          </cell>
          <cell r="J1544">
            <v>0</v>
          </cell>
          <cell r="K1544">
            <v>305.02</v>
          </cell>
          <cell r="L1544">
            <v>71397556.5</v>
          </cell>
          <cell r="Y1544" t="e">
            <v>#N/A</v>
          </cell>
          <cell r="Z1544" t="e">
            <v>#N/A</v>
          </cell>
        </row>
        <row r="1545">
          <cell r="I1545">
            <v>0</v>
          </cell>
          <cell r="J1545">
            <v>0</v>
          </cell>
          <cell r="K1545">
            <v>0</v>
          </cell>
          <cell r="L1545">
            <v>0</v>
          </cell>
          <cell r="Y1545">
            <v>0</v>
          </cell>
          <cell r="Z1545">
            <v>0</v>
          </cell>
        </row>
        <row r="1546">
          <cell r="I1546">
            <v>0</v>
          </cell>
          <cell r="J1546">
            <v>0</v>
          </cell>
          <cell r="K1546">
            <v>0</v>
          </cell>
          <cell r="L1546">
            <v>0</v>
          </cell>
          <cell r="Y1546">
            <v>0</v>
          </cell>
          <cell r="Z1546">
            <v>0</v>
          </cell>
        </row>
        <row r="1548">
          <cell r="E1548" t="str">
            <v>MANO DE OBRA</v>
          </cell>
          <cell r="I1548">
            <v>4200</v>
          </cell>
          <cell r="L1548">
            <v>1268400</v>
          </cell>
          <cell r="Z1548" t="e">
            <v>#N/A</v>
          </cell>
        </row>
        <row r="1549">
          <cell r="D1549" t="str">
            <v>MOVIPR</v>
          </cell>
          <cell r="E1549" t="str">
            <v>Pavimento Rigido</v>
          </cell>
          <cell r="F1549" t="str">
            <v>M2</v>
          </cell>
          <cell r="G1549">
            <v>1</v>
          </cell>
          <cell r="H1549">
            <v>4200</v>
          </cell>
          <cell r="I1549">
            <v>4200</v>
          </cell>
          <cell r="J1549">
            <v>0</v>
          </cell>
          <cell r="K1549">
            <v>302</v>
          </cell>
          <cell r="L1549">
            <v>1268400</v>
          </cell>
          <cell r="Y1549" t="e">
            <v>#N/A</v>
          </cell>
          <cell r="Z1549" t="e">
            <v>#N/A</v>
          </cell>
        </row>
        <row r="1551">
          <cell r="E1551" t="str">
            <v>VARIOS</v>
          </cell>
          <cell r="I1551">
            <v>5580</v>
          </cell>
          <cell r="L1551">
            <v>1685160</v>
          </cell>
          <cell r="Z1551" t="e">
            <v>#N/A</v>
          </cell>
        </row>
        <row r="1552">
          <cell r="D1552" t="str">
            <v>TC07H600</v>
          </cell>
          <cell r="E1552" t="str">
            <v>Herramienta y Varios</v>
          </cell>
          <cell r="F1552" t="str">
            <v>Gb</v>
          </cell>
          <cell r="G1552">
            <v>1</v>
          </cell>
          <cell r="H1552">
            <v>600</v>
          </cell>
          <cell r="I1552">
            <v>600</v>
          </cell>
          <cell r="J1552">
            <v>0</v>
          </cell>
          <cell r="K1552">
            <v>302</v>
          </cell>
          <cell r="L1552">
            <v>181200</v>
          </cell>
          <cell r="Y1552" t="e">
            <v>#N/A</v>
          </cell>
          <cell r="Z1552" t="e">
            <v>#N/A</v>
          </cell>
        </row>
        <row r="1553">
          <cell r="D1553" t="str">
            <v>AL04AFOR</v>
          </cell>
          <cell r="E1553" t="str">
            <v>Alquiler Formaleta</v>
          </cell>
          <cell r="F1553" t="str">
            <v>Ml</v>
          </cell>
          <cell r="G1553">
            <v>1</v>
          </cell>
          <cell r="H1553">
            <v>480</v>
          </cell>
          <cell r="I1553">
            <v>480</v>
          </cell>
          <cell r="J1553">
            <v>0</v>
          </cell>
          <cell r="K1553">
            <v>302</v>
          </cell>
          <cell r="L1553">
            <v>144960</v>
          </cell>
          <cell r="Y1553" t="e">
            <v>#N/A</v>
          </cell>
          <cell r="Z1553" t="e">
            <v>#N/A</v>
          </cell>
        </row>
        <row r="1554">
          <cell r="D1554" t="str">
            <v>AL07RVI</v>
          </cell>
          <cell r="E1554" t="str">
            <v>Regla Vibratoria</v>
          </cell>
          <cell r="F1554" t="str">
            <v>Hr</v>
          </cell>
          <cell r="G1554">
            <v>0.1</v>
          </cell>
          <cell r="H1554">
            <v>45000</v>
          </cell>
          <cell r="I1554">
            <v>4500</v>
          </cell>
          <cell r="J1554">
            <v>0</v>
          </cell>
          <cell r="K1554">
            <v>30.200000000000003</v>
          </cell>
          <cell r="L1554">
            <v>1359000.0000000002</v>
          </cell>
          <cell r="Y1554" t="e">
            <v>#N/A</v>
          </cell>
          <cell r="Z1554" t="e">
            <v>#N/A</v>
          </cell>
        </row>
        <row r="1555">
          <cell r="E1555" t="str">
            <v>SUBTOTAL</v>
          </cell>
          <cell r="I1555">
            <v>246195.75</v>
          </cell>
          <cell r="L1555">
            <v>74351116.5</v>
          </cell>
          <cell r="Z1555" t="e">
            <v>#N/A</v>
          </cell>
        </row>
        <row r="1556">
          <cell r="E1556" t="str">
            <v>A.I.U</v>
          </cell>
          <cell r="I1556">
            <v>0</v>
          </cell>
          <cell r="L1556">
            <v>0</v>
          </cell>
          <cell r="Z1556">
            <v>0</v>
          </cell>
        </row>
        <row r="1557">
          <cell r="D1557" t="str">
            <v>AIUAADMON</v>
          </cell>
          <cell r="E1557" t="str">
            <v>Admon</v>
          </cell>
          <cell r="F1557">
            <v>0</v>
          </cell>
          <cell r="I1557">
            <v>0</v>
          </cell>
          <cell r="J1557">
            <v>0</v>
          </cell>
          <cell r="L1557">
            <v>0</v>
          </cell>
          <cell r="Z1557">
            <v>0</v>
          </cell>
        </row>
        <row r="1558">
          <cell r="D1558" t="str">
            <v>AIUAIMPRE</v>
          </cell>
          <cell r="E1558" t="str">
            <v>Imprevistos</v>
          </cell>
          <cell r="F1558">
            <v>0</v>
          </cell>
          <cell r="I1558">
            <v>0</v>
          </cell>
          <cell r="J1558">
            <v>0</v>
          </cell>
          <cell r="L1558">
            <v>0</v>
          </cell>
          <cell r="Z1558">
            <v>0</v>
          </cell>
        </row>
        <row r="1559">
          <cell r="D1559" t="str">
            <v>AIUAUTILI</v>
          </cell>
          <cell r="E1559" t="str">
            <v>Utilidad</v>
          </cell>
          <cell r="F1559">
            <v>0</v>
          </cell>
          <cell r="I1559">
            <v>0</v>
          </cell>
          <cell r="J1559">
            <v>0</v>
          </cell>
          <cell r="L1559">
            <v>0</v>
          </cell>
          <cell r="Z1559">
            <v>0</v>
          </cell>
        </row>
        <row r="1560">
          <cell r="D1560" t="str">
            <v>AIUAIVAUTI</v>
          </cell>
          <cell r="E1560" t="str">
            <v>IVA utilidad</v>
          </cell>
          <cell r="F1560">
            <v>0</v>
          </cell>
          <cell r="I1560">
            <v>0</v>
          </cell>
          <cell r="J1560">
            <v>0</v>
          </cell>
          <cell r="L1560">
            <v>0</v>
          </cell>
          <cell r="Z1560">
            <v>0</v>
          </cell>
        </row>
        <row r="1562">
          <cell r="E1562" t="str">
            <v>ITEM</v>
          </cell>
        </row>
        <row r="1563">
          <cell r="D1563" t="str">
            <v>VIBG400</v>
          </cell>
          <cell r="E1563" t="str">
            <v>Sub Base Granular B-400</v>
          </cell>
          <cell r="G1563" t="str">
            <v>UN.</v>
          </cell>
          <cell r="H1563" t="str">
            <v>M3</v>
          </cell>
          <cell r="I1563">
            <v>37700</v>
          </cell>
          <cell r="K1563">
            <v>326</v>
          </cell>
          <cell r="L1563">
            <v>12290200</v>
          </cell>
          <cell r="N1563">
            <v>32460</v>
          </cell>
          <cell r="O1563">
            <v>200</v>
          </cell>
          <cell r="P1563">
            <v>5040</v>
          </cell>
          <cell r="Q1563">
            <v>0</v>
          </cell>
          <cell r="X1563">
            <v>12290200</v>
          </cell>
          <cell r="Y1563" t="str">
            <v>M3</v>
          </cell>
          <cell r="Z1563" t="e">
            <v>#VALUE!</v>
          </cell>
          <cell r="AA1563" t="e">
            <v>#VALUE!</v>
          </cell>
          <cell r="AB1563" t="e">
            <v>#VALUE!</v>
          </cell>
          <cell r="AC1563" t="e">
            <v>#VALUE!</v>
          </cell>
        </row>
        <row r="1565">
          <cell r="D1565" t="str">
            <v>CODIGO</v>
          </cell>
          <cell r="E1565" t="str">
            <v>DESCRIPCION</v>
          </cell>
          <cell r="F1565" t="str">
            <v>UN</v>
          </cell>
          <cell r="G1565" t="str">
            <v>CANT</v>
          </cell>
          <cell r="H1565" t="str">
            <v>V/UNIT.</v>
          </cell>
          <cell r="I1565" t="str">
            <v>V/TOTAL</v>
          </cell>
          <cell r="K1565" t="str">
            <v>CANT TOTAL</v>
          </cell>
          <cell r="L1565" t="str">
            <v>Vr TOTAL</v>
          </cell>
          <cell r="Y1565" t="str">
            <v>CANT.</v>
          </cell>
          <cell r="Z1565" t="str">
            <v>V/TOTAL</v>
          </cell>
        </row>
        <row r="1566">
          <cell r="E1566" t="str">
            <v>MATERIALES</v>
          </cell>
          <cell r="I1566">
            <v>32460</v>
          </cell>
          <cell r="L1566">
            <v>10581960</v>
          </cell>
          <cell r="Z1566" t="e">
            <v>#VALUE!</v>
          </cell>
        </row>
        <row r="1567">
          <cell r="D1567" t="str">
            <v>MA02BG400</v>
          </cell>
          <cell r="E1567" t="str">
            <v>SubBase Granular B-400</v>
          </cell>
          <cell r="F1567" t="str">
            <v>M3</v>
          </cell>
          <cell r="G1567">
            <v>1.28</v>
          </cell>
          <cell r="H1567">
            <v>11000</v>
          </cell>
          <cell r="I1567">
            <v>14080</v>
          </cell>
          <cell r="J1567">
            <v>0</v>
          </cell>
          <cell r="K1567">
            <v>417.28000000000003</v>
          </cell>
          <cell r="L1567">
            <v>4590080</v>
          </cell>
          <cell r="Y1567" t="e">
            <v>#VALUE!</v>
          </cell>
          <cell r="Z1567" t="e">
            <v>#VALUE!</v>
          </cell>
        </row>
        <row r="1568">
          <cell r="D1568" t="str">
            <v>TC09TR</v>
          </cell>
          <cell r="E1568" t="str">
            <v>Transporte Recebo</v>
          </cell>
          <cell r="F1568" t="str">
            <v>Vj</v>
          </cell>
          <cell r="G1568">
            <v>0.21333333333333335</v>
          </cell>
          <cell r="H1568">
            <v>81000</v>
          </cell>
          <cell r="I1568">
            <v>17280</v>
          </cell>
          <cell r="J1568">
            <v>0</v>
          </cell>
          <cell r="K1568">
            <v>69.546666666666667</v>
          </cell>
          <cell r="L1568">
            <v>5633280</v>
          </cell>
          <cell r="Y1568" t="e">
            <v>#VALUE!</v>
          </cell>
          <cell r="Z1568" t="e">
            <v>#VALUE!</v>
          </cell>
        </row>
        <row r="1569">
          <cell r="D1569" t="str">
            <v>TC16AGUA</v>
          </cell>
          <cell r="E1569" t="str">
            <v>Agua</v>
          </cell>
          <cell r="F1569" t="str">
            <v>M3</v>
          </cell>
          <cell r="G1569">
            <v>0.11</v>
          </cell>
          <cell r="H1569">
            <v>10000</v>
          </cell>
          <cell r="I1569">
            <v>1100</v>
          </cell>
          <cell r="J1569">
            <v>0</v>
          </cell>
          <cell r="K1569">
            <v>35.86</v>
          </cell>
          <cell r="L1569">
            <v>358600</v>
          </cell>
          <cell r="Y1569" t="e">
            <v>#VALUE!</v>
          </cell>
          <cell r="Z1569" t="e">
            <v>#VALUE!</v>
          </cell>
        </row>
        <row r="1571">
          <cell r="E1571" t="str">
            <v>MANO DE OBRA</v>
          </cell>
          <cell r="I1571">
            <v>200</v>
          </cell>
          <cell r="L1571">
            <v>65200</v>
          </cell>
          <cell r="Z1571" t="e">
            <v>#VALUE!</v>
          </cell>
        </row>
        <row r="1572">
          <cell r="D1572" t="str">
            <v>MOVIARC</v>
          </cell>
          <cell r="E1572" t="str">
            <v>Ayudante Recebo Compacto</v>
          </cell>
          <cell r="F1572" t="str">
            <v>M3</v>
          </cell>
          <cell r="G1572">
            <v>1</v>
          </cell>
          <cell r="H1572">
            <v>200</v>
          </cell>
          <cell r="I1572">
            <v>200</v>
          </cell>
          <cell r="J1572">
            <v>0</v>
          </cell>
          <cell r="K1572">
            <v>326</v>
          </cell>
          <cell r="L1572">
            <v>65200</v>
          </cell>
          <cell r="Y1572" t="e">
            <v>#VALUE!</v>
          </cell>
          <cell r="Z1572" t="e">
            <v>#VALUE!</v>
          </cell>
        </row>
        <row r="1574">
          <cell r="E1574" t="str">
            <v>VARIOS</v>
          </cell>
          <cell r="I1574">
            <v>5040</v>
          </cell>
          <cell r="L1574">
            <v>1643040</v>
          </cell>
          <cell r="Z1574" t="e">
            <v>#VALUE!</v>
          </cell>
        </row>
        <row r="1575">
          <cell r="D1575" t="str">
            <v>AL04MOTO</v>
          </cell>
          <cell r="E1575" t="str">
            <v>Motoniveladora</v>
          </cell>
          <cell r="F1575" t="str">
            <v>Hr</v>
          </cell>
          <cell r="G1575">
            <v>0.08</v>
          </cell>
          <cell r="H1575">
            <v>38000</v>
          </cell>
          <cell r="I1575">
            <v>3040</v>
          </cell>
          <cell r="J1575">
            <v>0</v>
          </cell>
          <cell r="K1575">
            <v>26.080000000000002</v>
          </cell>
          <cell r="L1575">
            <v>991040.00000000012</v>
          </cell>
          <cell r="Y1575" t="e">
            <v>#VALUE!</v>
          </cell>
          <cell r="Z1575" t="e">
            <v>#VALUE!</v>
          </cell>
        </row>
        <row r="1576">
          <cell r="D1576" t="str">
            <v>AL04CILI</v>
          </cell>
          <cell r="E1576" t="str">
            <v>Cilindro</v>
          </cell>
          <cell r="F1576" t="str">
            <v>Hr</v>
          </cell>
          <cell r="G1576">
            <v>0.06</v>
          </cell>
          <cell r="H1576">
            <v>25000</v>
          </cell>
          <cell r="I1576">
            <v>1500</v>
          </cell>
          <cell r="J1576">
            <v>0</v>
          </cell>
          <cell r="K1576">
            <v>19.559999999999999</v>
          </cell>
          <cell r="L1576">
            <v>488999.99999999994</v>
          </cell>
          <cell r="Y1576" t="e">
            <v>#VALUE!</v>
          </cell>
          <cell r="Z1576" t="e">
            <v>#VALUE!</v>
          </cell>
        </row>
        <row r="1577">
          <cell r="D1577" t="str">
            <v>AL04DENS</v>
          </cell>
          <cell r="E1577" t="str">
            <v>Densidades</v>
          </cell>
          <cell r="F1577" t="str">
            <v>Un</v>
          </cell>
          <cell r="G1577">
            <v>0.02</v>
          </cell>
          <cell r="H1577">
            <v>25000</v>
          </cell>
          <cell r="I1577">
            <v>500</v>
          </cell>
          <cell r="J1577">
            <v>0</v>
          </cell>
          <cell r="K1577">
            <v>6.5200000000000005</v>
          </cell>
          <cell r="L1577">
            <v>163000</v>
          </cell>
          <cell r="Y1577" t="e">
            <v>#VALUE!</v>
          </cell>
          <cell r="Z1577" t="e">
            <v>#VALUE!</v>
          </cell>
        </row>
        <row r="1578">
          <cell r="E1578" t="str">
            <v>SUBTOTAL</v>
          </cell>
          <cell r="I1578">
            <v>37700</v>
          </cell>
          <cell r="L1578">
            <v>12290200</v>
          </cell>
          <cell r="Z1578" t="e">
            <v>#VALUE!</v>
          </cell>
        </row>
        <row r="1579">
          <cell r="E1579" t="str">
            <v>A.I.U</v>
          </cell>
          <cell r="I1579">
            <v>0</v>
          </cell>
          <cell r="L1579">
            <v>0</v>
          </cell>
          <cell r="Z1579">
            <v>0</v>
          </cell>
        </row>
        <row r="1580">
          <cell r="D1580" t="str">
            <v>AIUAADMON</v>
          </cell>
          <cell r="E1580" t="str">
            <v>Admon</v>
          </cell>
          <cell r="F1580">
            <v>0</v>
          </cell>
          <cell r="I1580">
            <v>0</v>
          </cell>
          <cell r="J1580">
            <v>0</v>
          </cell>
          <cell r="L1580">
            <v>0</v>
          </cell>
          <cell r="Z1580">
            <v>0</v>
          </cell>
        </row>
        <row r="1581">
          <cell r="D1581" t="str">
            <v>AIUAIMPRE</v>
          </cell>
          <cell r="E1581" t="str">
            <v>Imprevistos</v>
          </cell>
          <cell r="F1581">
            <v>0</v>
          </cell>
          <cell r="I1581">
            <v>0</v>
          </cell>
          <cell r="J1581">
            <v>0</v>
          </cell>
          <cell r="L1581">
            <v>0</v>
          </cell>
          <cell r="Z1581">
            <v>0</v>
          </cell>
        </row>
        <row r="1582">
          <cell r="D1582" t="str">
            <v>AIUAUTILI</v>
          </cell>
          <cell r="E1582" t="str">
            <v>Utilidad</v>
          </cell>
          <cell r="F1582">
            <v>0</v>
          </cell>
          <cell r="I1582">
            <v>0</v>
          </cell>
          <cell r="J1582">
            <v>0</v>
          </cell>
          <cell r="L1582">
            <v>0</v>
          </cell>
          <cell r="Z1582">
            <v>0</v>
          </cell>
        </row>
        <row r="1583">
          <cell r="D1583" t="str">
            <v>AIUAIVAUTI</v>
          </cell>
          <cell r="E1583" t="str">
            <v>IVA utilidad</v>
          </cell>
          <cell r="F1583">
            <v>0</v>
          </cell>
          <cell r="I1583">
            <v>0</v>
          </cell>
          <cell r="J1583">
            <v>0</v>
          </cell>
          <cell r="L1583">
            <v>0</v>
          </cell>
          <cell r="Z1583">
            <v>0</v>
          </cell>
        </row>
        <row r="1585">
          <cell r="E1585" t="str">
            <v>ITEM</v>
          </cell>
        </row>
        <row r="1586">
          <cell r="D1586" t="str">
            <v>VIBG600</v>
          </cell>
          <cell r="E1586" t="str">
            <v>Base Granular B-600</v>
          </cell>
          <cell r="G1586" t="str">
            <v>UN.</v>
          </cell>
          <cell r="H1586" t="str">
            <v>M3</v>
          </cell>
          <cell r="I1586">
            <v>45287.199999999997</v>
          </cell>
          <cell r="K1586">
            <v>562</v>
          </cell>
          <cell r="L1586">
            <v>25451406.399999999</v>
          </cell>
          <cell r="N1586">
            <v>39167.199999999997</v>
          </cell>
          <cell r="O1586">
            <v>200</v>
          </cell>
          <cell r="P1586">
            <v>5920</v>
          </cell>
          <cell r="Q1586">
            <v>0</v>
          </cell>
          <cell r="X1586">
            <v>25451406.399999999</v>
          </cell>
          <cell r="Z1586" t="e">
            <v>#VALUE!</v>
          </cell>
          <cell r="AA1586" t="e">
            <v>#VALUE!</v>
          </cell>
          <cell r="AB1586" t="e">
            <v>#VALUE!</v>
          </cell>
          <cell r="AC1586" t="e">
            <v>#VALUE!</v>
          </cell>
        </row>
        <row r="1588">
          <cell r="D1588" t="str">
            <v>CODIGO</v>
          </cell>
          <cell r="E1588" t="str">
            <v>DESCRIPCION</v>
          </cell>
          <cell r="F1588" t="str">
            <v>UN</v>
          </cell>
          <cell r="G1588" t="str">
            <v>CANT</v>
          </cell>
          <cell r="H1588" t="str">
            <v>V/UNIT.</v>
          </cell>
          <cell r="I1588" t="str">
            <v>V/TOTAL</v>
          </cell>
          <cell r="K1588" t="str">
            <v>CANT TOTAL</v>
          </cell>
          <cell r="L1588" t="str">
            <v>Vr TOTAL</v>
          </cell>
          <cell r="Y1588" t="str">
            <v>CANT.</v>
          </cell>
          <cell r="Z1588" t="str">
            <v>V/TOTAL</v>
          </cell>
        </row>
        <row r="1589">
          <cell r="E1589" t="str">
            <v>MATERIALES</v>
          </cell>
          <cell r="I1589">
            <v>39167.199999999997</v>
          </cell>
          <cell r="L1589">
            <v>22011966.399999999</v>
          </cell>
          <cell r="Z1589" t="e">
            <v>#VALUE!</v>
          </cell>
        </row>
        <row r="1590">
          <cell r="D1590" t="str">
            <v>MA02BG600</v>
          </cell>
          <cell r="E1590" t="str">
            <v>Base Granular B-600</v>
          </cell>
          <cell r="F1590" t="str">
            <v>M3</v>
          </cell>
          <cell r="G1590">
            <v>1.28</v>
          </cell>
          <cell r="H1590">
            <v>16240</v>
          </cell>
          <cell r="I1590">
            <v>20787.2</v>
          </cell>
          <cell r="J1590">
            <v>0</v>
          </cell>
          <cell r="K1590">
            <v>719.36</v>
          </cell>
          <cell r="L1590">
            <v>11682406.4</v>
          </cell>
          <cell r="Y1590" t="e">
            <v>#VALUE!</v>
          </cell>
          <cell r="Z1590" t="e">
            <v>#VALUE!</v>
          </cell>
        </row>
        <row r="1591">
          <cell r="D1591" t="str">
            <v>TC09TR</v>
          </cell>
          <cell r="E1591" t="str">
            <v>Transporte Recebo</v>
          </cell>
          <cell r="F1591" t="str">
            <v>Vj</v>
          </cell>
          <cell r="G1591">
            <v>0.21333333333333335</v>
          </cell>
          <cell r="H1591">
            <v>81000</v>
          </cell>
          <cell r="I1591">
            <v>17280</v>
          </cell>
          <cell r="J1591">
            <v>0</v>
          </cell>
          <cell r="K1591">
            <v>119.89333333333335</v>
          </cell>
          <cell r="L1591">
            <v>9711360.0000000019</v>
          </cell>
          <cell r="Y1591" t="e">
            <v>#VALUE!</v>
          </cell>
          <cell r="Z1591" t="e">
            <v>#VALUE!</v>
          </cell>
        </row>
        <row r="1592">
          <cell r="D1592" t="str">
            <v>TC16AGUA</v>
          </cell>
          <cell r="E1592" t="str">
            <v>Agua</v>
          </cell>
          <cell r="F1592" t="str">
            <v>M3</v>
          </cell>
          <cell r="G1592">
            <v>0.11</v>
          </cell>
          <cell r="H1592">
            <v>10000</v>
          </cell>
          <cell r="I1592">
            <v>1100</v>
          </cell>
          <cell r="J1592">
            <v>0</v>
          </cell>
          <cell r="K1592">
            <v>61.82</v>
          </cell>
          <cell r="L1592">
            <v>618200</v>
          </cell>
          <cell r="Y1592" t="e">
            <v>#VALUE!</v>
          </cell>
          <cell r="Z1592" t="e">
            <v>#VALUE!</v>
          </cell>
        </row>
        <row r="1594">
          <cell r="E1594" t="str">
            <v>MANO DE OBRA</v>
          </cell>
          <cell r="I1594">
            <v>200</v>
          </cell>
          <cell r="L1594">
            <v>112400</v>
          </cell>
          <cell r="Z1594" t="e">
            <v>#VALUE!</v>
          </cell>
        </row>
        <row r="1595">
          <cell r="D1595" t="str">
            <v>MOVIARC</v>
          </cell>
          <cell r="E1595" t="str">
            <v>Ayudante Recebo Compacto</v>
          </cell>
          <cell r="F1595" t="str">
            <v>M3</v>
          </cell>
          <cell r="G1595">
            <v>1</v>
          </cell>
          <cell r="H1595">
            <v>200</v>
          </cell>
          <cell r="I1595">
            <v>200</v>
          </cell>
          <cell r="J1595">
            <v>0</v>
          </cell>
          <cell r="K1595">
            <v>562</v>
          </cell>
          <cell r="L1595">
            <v>112400</v>
          </cell>
          <cell r="Y1595" t="e">
            <v>#VALUE!</v>
          </cell>
          <cell r="Z1595" t="e">
            <v>#VALUE!</v>
          </cell>
        </row>
        <row r="1597">
          <cell r="E1597" t="str">
            <v>VARIOS</v>
          </cell>
          <cell r="I1597">
            <v>5920</v>
          </cell>
          <cell r="L1597">
            <v>3327040</v>
          </cell>
          <cell r="Z1597" t="e">
            <v>#VALUE!</v>
          </cell>
        </row>
        <row r="1598">
          <cell r="D1598" t="str">
            <v>AL04MOTO</v>
          </cell>
          <cell r="E1598" t="str">
            <v>Motoniveladora</v>
          </cell>
          <cell r="F1598" t="str">
            <v>Hr</v>
          </cell>
          <cell r="G1598">
            <v>0.09</v>
          </cell>
          <cell r="H1598">
            <v>38000</v>
          </cell>
          <cell r="I1598">
            <v>3420</v>
          </cell>
          <cell r="J1598">
            <v>0</v>
          </cell>
          <cell r="K1598">
            <v>50.58</v>
          </cell>
          <cell r="L1598">
            <v>1922040</v>
          </cell>
          <cell r="Y1598" t="e">
            <v>#VALUE!</v>
          </cell>
          <cell r="Z1598" t="e">
            <v>#VALUE!</v>
          </cell>
        </row>
        <row r="1599">
          <cell r="D1599" t="str">
            <v>AL04CILI</v>
          </cell>
          <cell r="E1599" t="str">
            <v>Cilindro</v>
          </cell>
          <cell r="F1599" t="str">
            <v>Hr</v>
          </cell>
          <cell r="G1599">
            <v>7.0000000000000007E-2</v>
          </cell>
          <cell r="H1599">
            <v>25000</v>
          </cell>
          <cell r="I1599">
            <v>1750</v>
          </cell>
          <cell r="J1599">
            <v>0</v>
          </cell>
          <cell r="K1599">
            <v>39.340000000000003</v>
          </cell>
          <cell r="L1599">
            <v>983500.00000000012</v>
          </cell>
          <cell r="Y1599" t="e">
            <v>#VALUE!</v>
          </cell>
          <cell r="Z1599" t="e">
            <v>#VALUE!</v>
          </cell>
        </row>
        <row r="1600">
          <cell r="D1600" t="str">
            <v>AL04DENS</v>
          </cell>
          <cell r="E1600" t="str">
            <v>Densidades</v>
          </cell>
          <cell r="F1600" t="str">
            <v>Un</v>
          </cell>
          <cell r="G1600">
            <v>0.03</v>
          </cell>
          <cell r="H1600">
            <v>25000</v>
          </cell>
          <cell r="I1600">
            <v>750</v>
          </cell>
          <cell r="J1600">
            <v>0</v>
          </cell>
          <cell r="K1600">
            <v>16.86</v>
          </cell>
          <cell r="L1600">
            <v>421500</v>
          </cell>
          <cell r="Y1600" t="e">
            <v>#VALUE!</v>
          </cell>
          <cell r="Z1600" t="e">
            <v>#VALUE!</v>
          </cell>
        </row>
        <row r="1601">
          <cell r="E1601" t="str">
            <v>SUBTOTAL</v>
          </cell>
          <cell r="I1601">
            <v>45287.199999999997</v>
          </cell>
          <cell r="L1601">
            <v>25451406.399999999</v>
          </cell>
          <cell r="Z1601" t="e">
            <v>#VALUE!</v>
          </cell>
        </row>
        <row r="1602">
          <cell r="E1602" t="str">
            <v>A.I.U</v>
          </cell>
          <cell r="I1602">
            <v>0</v>
          </cell>
          <cell r="L1602">
            <v>0</v>
          </cell>
          <cell r="Z1602">
            <v>0</v>
          </cell>
        </row>
        <row r="1603">
          <cell r="D1603" t="str">
            <v>AIUAADMON</v>
          </cell>
          <cell r="E1603" t="str">
            <v>Admon</v>
          </cell>
          <cell r="F1603">
            <v>0</v>
          </cell>
          <cell r="I1603">
            <v>0</v>
          </cell>
          <cell r="J1603">
            <v>0</v>
          </cell>
          <cell r="L1603">
            <v>0</v>
          </cell>
          <cell r="Z1603">
            <v>0</v>
          </cell>
        </row>
        <row r="1604">
          <cell r="D1604" t="str">
            <v>AIUAIMPRE</v>
          </cell>
          <cell r="E1604" t="str">
            <v>Imprevistos</v>
          </cell>
          <cell r="F1604">
            <v>0</v>
          </cell>
          <cell r="I1604">
            <v>0</v>
          </cell>
          <cell r="J1604">
            <v>0</v>
          </cell>
          <cell r="L1604">
            <v>0</v>
          </cell>
          <cell r="Z1604">
            <v>0</v>
          </cell>
        </row>
        <row r="1605">
          <cell r="D1605" t="str">
            <v>AIUAUTILI</v>
          </cell>
          <cell r="E1605" t="str">
            <v>Utilidad</v>
          </cell>
          <cell r="F1605">
            <v>0</v>
          </cell>
          <cell r="I1605">
            <v>0</v>
          </cell>
          <cell r="J1605">
            <v>0</v>
          </cell>
          <cell r="L1605">
            <v>0</v>
          </cell>
          <cell r="Z1605">
            <v>0</v>
          </cell>
        </row>
        <row r="1606">
          <cell r="D1606" t="str">
            <v>AIUAIVAUTI</v>
          </cell>
          <cell r="E1606" t="str">
            <v>IVA utilidad</v>
          </cell>
          <cell r="F1606">
            <v>0</v>
          </cell>
          <cell r="I1606">
            <v>0</v>
          </cell>
          <cell r="J1606">
            <v>0</v>
          </cell>
          <cell r="L1606">
            <v>0</v>
          </cell>
          <cell r="Z1606">
            <v>0</v>
          </cell>
        </row>
        <row r="1608">
          <cell r="E1608" t="str">
            <v>ITEM</v>
          </cell>
        </row>
        <row r="1609">
          <cell r="D1609" t="str">
            <v>VIAA</v>
          </cell>
          <cell r="E1609" t="str">
            <v>Construccion Andenes en Adoquin</v>
          </cell>
          <cell r="G1609" t="str">
            <v>UN.</v>
          </cell>
          <cell r="H1609" t="str">
            <v>M2</v>
          </cell>
          <cell r="I1609">
            <v>26014.5</v>
          </cell>
          <cell r="K1609">
            <v>273</v>
          </cell>
          <cell r="L1609">
            <v>7101958.5</v>
          </cell>
          <cell r="N1609">
            <v>19164.5</v>
          </cell>
          <cell r="O1609">
            <v>5200</v>
          </cell>
          <cell r="P1609">
            <v>1650</v>
          </cell>
          <cell r="Q1609">
            <v>0</v>
          </cell>
          <cell r="X1609">
            <v>7101958.5</v>
          </cell>
          <cell r="Z1609" t="e">
            <v>#N/A</v>
          </cell>
          <cell r="AA1609" t="e">
            <v>#N/A</v>
          </cell>
          <cell r="AB1609" t="e">
            <v>#N/A</v>
          </cell>
          <cell r="AC1609" t="e">
            <v>#N/A</v>
          </cell>
        </row>
        <row r="1611">
          <cell r="D1611" t="str">
            <v>CODIGO</v>
          </cell>
          <cell r="E1611" t="str">
            <v>DESCRIPCION</v>
          </cell>
          <cell r="F1611" t="str">
            <v>UN</v>
          </cell>
          <cell r="G1611" t="str">
            <v>CANT</v>
          </cell>
          <cell r="H1611" t="str">
            <v>V/UNIT.</v>
          </cell>
          <cell r="I1611" t="str">
            <v>V/TOTAL</v>
          </cell>
          <cell r="K1611" t="str">
            <v>CANT TOTAL</v>
          </cell>
          <cell r="L1611" t="str">
            <v>Vr TOTAL</v>
          </cell>
          <cell r="Y1611" t="str">
            <v>CANT.</v>
          </cell>
          <cell r="Z1611" t="str">
            <v>V/TOTAL</v>
          </cell>
        </row>
        <row r="1612">
          <cell r="E1612" t="str">
            <v>MATERIALES</v>
          </cell>
          <cell r="I1612">
            <v>19164.5</v>
          </cell>
          <cell r="L1612">
            <v>5231908.5</v>
          </cell>
          <cell r="Z1612" t="e">
            <v>#N/A</v>
          </cell>
        </row>
        <row r="1613">
          <cell r="D1613" t="str">
            <v>MA06TAM</v>
          </cell>
          <cell r="E1613" t="str">
            <v>Ladrillo Tolete Adoquin</v>
          </cell>
          <cell r="F1613" t="str">
            <v>m2</v>
          </cell>
          <cell r="G1613">
            <v>1</v>
          </cell>
          <cell r="H1613">
            <v>16480</v>
          </cell>
          <cell r="I1613">
            <v>16480</v>
          </cell>
          <cell r="J1613">
            <v>0</v>
          </cell>
          <cell r="K1613">
            <v>273</v>
          </cell>
          <cell r="L1613">
            <v>4499040</v>
          </cell>
          <cell r="Y1613" t="e">
            <v>#N/A</v>
          </cell>
          <cell r="Z1613" t="e">
            <v>#N/A</v>
          </cell>
        </row>
        <row r="1614">
          <cell r="D1614" t="str">
            <v>MA02AL</v>
          </cell>
          <cell r="E1614" t="str">
            <v xml:space="preserve">Arena Lavada </v>
          </cell>
          <cell r="F1614" t="str">
            <v>M3</v>
          </cell>
          <cell r="G1614">
            <v>0.05</v>
          </cell>
          <cell r="H1614">
            <v>25000</v>
          </cell>
          <cell r="I1614">
            <v>1250</v>
          </cell>
          <cell r="J1614">
            <v>0</v>
          </cell>
          <cell r="K1614">
            <v>13.65</v>
          </cell>
          <cell r="L1614">
            <v>341250</v>
          </cell>
          <cell r="Y1614" t="e">
            <v>#N/A</v>
          </cell>
          <cell r="Z1614" t="e">
            <v>#N/A</v>
          </cell>
        </row>
        <row r="1615">
          <cell r="D1615" t="str">
            <v>MA03CG</v>
          </cell>
          <cell r="E1615" t="str">
            <v>Cemento Gris</v>
          </cell>
          <cell r="F1615" t="str">
            <v>Kg</v>
          </cell>
          <cell r="G1615">
            <v>7.55</v>
          </cell>
          <cell r="H1615">
            <v>190</v>
          </cell>
          <cell r="I1615">
            <v>1434.5</v>
          </cell>
          <cell r="J1615">
            <v>0</v>
          </cell>
          <cell r="K1615">
            <v>2061.15</v>
          </cell>
          <cell r="L1615">
            <v>391618.5</v>
          </cell>
          <cell r="Y1615" t="e">
            <v>#N/A</v>
          </cell>
          <cell r="Z1615" t="e">
            <v>#N/A</v>
          </cell>
        </row>
        <row r="1617">
          <cell r="E1617" t="str">
            <v>MANO DE OBRA</v>
          </cell>
          <cell r="I1617">
            <v>5200</v>
          </cell>
          <cell r="L1617">
            <v>1419600</v>
          </cell>
          <cell r="Z1617" t="e">
            <v>#N/A</v>
          </cell>
        </row>
        <row r="1618">
          <cell r="D1618" t="str">
            <v>MOVIAA</v>
          </cell>
          <cell r="E1618" t="str">
            <v>Andenes Adoquin</v>
          </cell>
          <cell r="F1618" t="str">
            <v>m2</v>
          </cell>
          <cell r="G1618">
            <v>1</v>
          </cell>
          <cell r="H1618">
            <v>5200</v>
          </cell>
          <cell r="I1618">
            <v>5200</v>
          </cell>
          <cell r="J1618">
            <v>0</v>
          </cell>
          <cell r="K1618">
            <v>273</v>
          </cell>
          <cell r="L1618">
            <v>1419600</v>
          </cell>
          <cell r="Y1618" t="e">
            <v>#N/A</v>
          </cell>
          <cell r="Z1618" t="e">
            <v>#N/A</v>
          </cell>
        </row>
        <row r="1620">
          <cell r="E1620" t="str">
            <v>VARIOS</v>
          </cell>
          <cell r="I1620">
            <v>1650</v>
          </cell>
          <cell r="L1620">
            <v>450450</v>
          </cell>
          <cell r="Z1620" t="e">
            <v>#N/A</v>
          </cell>
        </row>
        <row r="1621">
          <cell r="D1621" t="str">
            <v>AL04PV</v>
          </cell>
          <cell r="E1621" t="str">
            <v>Plancha Vibradora</v>
          </cell>
          <cell r="F1621" t="str">
            <v>Dia</v>
          </cell>
          <cell r="G1621">
            <v>0.08</v>
          </cell>
          <cell r="H1621">
            <v>12500</v>
          </cell>
          <cell r="I1621">
            <v>1000</v>
          </cell>
          <cell r="J1621">
            <v>0</v>
          </cell>
          <cell r="K1621">
            <v>21.84</v>
          </cell>
          <cell r="L1621">
            <v>273000</v>
          </cell>
          <cell r="Y1621" t="e">
            <v>#N/A</v>
          </cell>
          <cell r="Z1621" t="e">
            <v>#N/A</v>
          </cell>
        </row>
        <row r="1622">
          <cell r="D1622" t="str">
            <v>TC07H650</v>
          </cell>
          <cell r="E1622" t="str">
            <v>Herramienta</v>
          </cell>
          <cell r="F1622" t="str">
            <v>Gb</v>
          </cell>
          <cell r="G1622">
            <v>1</v>
          </cell>
          <cell r="H1622">
            <v>650</v>
          </cell>
          <cell r="I1622">
            <v>650</v>
          </cell>
          <cell r="J1622">
            <v>0</v>
          </cell>
          <cell r="K1622">
            <v>273</v>
          </cell>
          <cell r="L1622">
            <v>177450</v>
          </cell>
          <cell r="Y1622" t="e">
            <v>#N/A</v>
          </cell>
          <cell r="Z1622" t="e">
            <v>#N/A</v>
          </cell>
        </row>
        <row r="1624">
          <cell r="E1624" t="str">
            <v>SUBTOTAL</v>
          </cell>
          <cell r="I1624">
            <v>26014.5</v>
          </cell>
          <cell r="L1624">
            <v>7101958.5</v>
          </cell>
          <cell r="Z1624" t="e">
            <v>#N/A</v>
          </cell>
        </row>
        <row r="1625">
          <cell r="E1625" t="str">
            <v>A.I.U</v>
          </cell>
          <cell r="I1625">
            <v>0</v>
          </cell>
          <cell r="L1625">
            <v>0</v>
          </cell>
          <cell r="Z1625">
            <v>0</v>
          </cell>
        </row>
        <row r="1626">
          <cell r="D1626" t="str">
            <v>AIUAADMON</v>
          </cell>
          <cell r="E1626" t="str">
            <v>Admon</v>
          </cell>
          <cell r="F1626">
            <v>0</v>
          </cell>
          <cell r="I1626">
            <v>0</v>
          </cell>
          <cell r="J1626">
            <v>0</v>
          </cell>
          <cell r="L1626">
            <v>0</v>
          </cell>
          <cell r="Z1626">
            <v>0</v>
          </cell>
        </row>
        <row r="1627">
          <cell r="D1627" t="str">
            <v>AIUAIMPRE</v>
          </cell>
          <cell r="E1627" t="str">
            <v>Imprevistos</v>
          </cell>
          <cell r="F1627">
            <v>0</v>
          </cell>
          <cell r="I1627">
            <v>0</v>
          </cell>
          <cell r="J1627">
            <v>0</v>
          </cell>
          <cell r="L1627">
            <v>0</v>
          </cell>
          <cell r="Z1627">
            <v>0</v>
          </cell>
        </row>
        <row r="1628">
          <cell r="D1628" t="str">
            <v>AIUAUTILI</v>
          </cell>
          <cell r="E1628" t="str">
            <v>Utilidad</v>
          </cell>
          <cell r="F1628">
            <v>0</v>
          </cell>
          <cell r="I1628">
            <v>0</v>
          </cell>
          <cell r="J1628">
            <v>0</v>
          </cell>
          <cell r="L1628">
            <v>0</v>
          </cell>
          <cell r="Z1628">
            <v>0</v>
          </cell>
        </row>
        <row r="1629">
          <cell r="D1629" t="str">
            <v>AIUAIVAUTI</v>
          </cell>
          <cell r="E1629" t="str">
            <v>IVA utilidad</v>
          </cell>
          <cell r="F1629">
            <v>0</v>
          </cell>
          <cell r="I1629">
            <v>0</v>
          </cell>
          <cell r="J1629">
            <v>0</v>
          </cell>
          <cell r="L1629">
            <v>0</v>
          </cell>
          <cell r="Z1629">
            <v>0</v>
          </cell>
        </row>
        <row r="1631">
          <cell r="E1631" t="str">
            <v>ITEM</v>
          </cell>
        </row>
        <row r="1632">
          <cell r="D1632" t="str">
            <v>VIAND</v>
          </cell>
          <cell r="E1632" t="str">
            <v>Andenes</v>
          </cell>
          <cell r="G1632" t="str">
            <v>UN.</v>
          </cell>
          <cell r="H1632" t="str">
            <v>M2</v>
          </cell>
          <cell r="I1632">
            <v>30342.9</v>
          </cell>
          <cell r="K1632">
            <v>0</v>
          </cell>
          <cell r="L1632">
            <v>0</v>
          </cell>
          <cell r="N1632">
            <v>24447.9</v>
          </cell>
          <cell r="O1632">
            <v>3545</v>
          </cell>
          <cell r="P1632">
            <v>2350</v>
          </cell>
          <cell r="Q1632">
            <v>0</v>
          </cell>
          <cell r="X1632">
            <v>0</v>
          </cell>
          <cell r="Z1632" t="e">
            <v>#VALUE!</v>
          </cell>
          <cell r="AA1632" t="e">
            <v>#VALUE!</v>
          </cell>
          <cell r="AB1632" t="e">
            <v>#VALUE!</v>
          </cell>
          <cell r="AC1632" t="e">
            <v>#VALUE!</v>
          </cell>
        </row>
        <row r="1634">
          <cell r="D1634" t="str">
            <v>CODIGO</v>
          </cell>
          <cell r="E1634" t="str">
            <v>DESCRIPCION</v>
          </cell>
          <cell r="F1634" t="str">
            <v>UN</v>
          </cell>
          <cell r="G1634" t="str">
            <v>CANT</v>
          </cell>
          <cell r="H1634" t="str">
            <v>V/UNIT.</v>
          </cell>
          <cell r="I1634" t="str">
            <v>V/TOTAL</v>
          </cell>
          <cell r="K1634" t="str">
            <v>CANT TOTAL</v>
          </cell>
          <cell r="L1634" t="str">
            <v>Vr TOTAL</v>
          </cell>
          <cell r="Y1634" t="str">
            <v>CANT.</v>
          </cell>
          <cell r="Z1634" t="str">
            <v>V/TOTAL</v>
          </cell>
        </row>
        <row r="1635">
          <cell r="E1635" t="str">
            <v>MATERIALES</v>
          </cell>
          <cell r="I1635">
            <v>24447.9</v>
          </cell>
          <cell r="L1635">
            <v>0</v>
          </cell>
          <cell r="Z1635" t="e">
            <v>#VALUE!</v>
          </cell>
        </row>
        <row r="1636">
          <cell r="D1636" t="str">
            <v>MA04C3</v>
          </cell>
          <cell r="E1636" t="str">
            <v xml:space="preserve">Concreto 3000 psi </v>
          </cell>
          <cell r="F1636" t="str">
            <v>M3</v>
          </cell>
          <cell r="G1636">
            <v>0.1</v>
          </cell>
          <cell r="H1636">
            <v>202575</v>
          </cell>
          <cell r="I1636">
            <v>20257.5</v>
          </cell>
          <cell r="J1636">
            <v>0</v>
          </cell>
          <cell r="K1636">
            <v>0</v>
          </cell>
          <cell r="L1636">
            <v>0</v>
          </cell>
          <cell r="Y1636" t="e">
            <v>#VALUE!</v>
          </cell>
          <cell r="Z1636" t="e">
            <v>#VALUE!</v>
          </cell>
        </row>
        <row r="1637">
          <cell r="D1637" t="str">
            <v>MA02RMC</v>
          </cell>
          <cell r="E1637" t="str">
            <v>Recebo en Cantera</v>
          </cell>
          <cell r="F1637" t="str">
            <v>M3</v>
          </cell>
          <cell r="G1637">
            <v>0.18</v>
          </cell>
          <cell r="H1637">
            <v>6000</v>
          </cell>
          <cell r="I1637">
            <v>1080</v>
          </cell>
          <cell r="J1637">
            <v>0</v>
          </cell>
          <cell r="K1637">
            <v>0</v>
          </cell>
          <cell r="L1637">
            <v>0</v>
          </cell>
          <cell r="Y1637" t="e">
            <v>#VALUE!</v>
          </cell>
          <cell r="Z1637" t="e">
            <v>#VALUE!</v>
          </cell>
        </row>
        <row r="1638">
          <cell r="D1638" t="str">
            <v>TC09TR</v>
          </cell>
          <cell r="E1638" t="str">
            <v>Transporte Recebo</v>
          </cell>
          <cell r="F1638" t="str">
            <v>Vj</v>
          </cell>
          <cell r="G1638">
            <v>3.8399999999999997E-2</v>
          </cell>
          <cell r="H1638">
            <v>81000</v>
          </cell>
          <cell r="I1638">
            <v>3110.3999999999996</v>
          </cell>
          <cell r="J1638">
            <v>0</v>
          </cell>
          <cell r="K1638">
            <v>0</v>
          </cell>
          <cell r="L1638">
            <v>0</v>
          </cell>
          <cell r="Y1638" t="e">
            <v>#VALUE!</v>
          </cell>
          <cell r="Z1638" t="e">
            <v>#VALUE!</v>
          </cell>
        </row>
        <row r="1640">
          <cell r="E1640" t="str">
            <v>MANO DE OBRA</v>
          </cell>
          <cell r="I1640">
            <v>3545</v>
          </cell>
          <cell r="L1640">
            <v>0</v>
          </cell>
          <cell r="Z1640" t="e">
            <v>#VALUE!</v>
          </cell>
        </row>
        <row r="1641">
          <cell r="D1641" t="str">
            <v>MOVIA</v>
          </cell>
          <cell r="E1641" t="str">
            <v>Andenes</v>
          </cell>
          <cell r="F1641" t="str">
            <v>m3</v>
          </cell>
          <cell r="G1641">
            <v>0.1</v>
          </cell>
          <cell r="H1641">
            <v>35450</v>
          </cell>
          <cell r="I1641">
            <v>3545</v>
          </cell>
          <cell r="J1641">
            <v>0</v>
          </cell>
          <cell r="K1641">
            <v>0</v>
          </cell>
          <cell r="L1641">
            <v>0</v>
          </cell>
          <cell r="Y1641" t="e">
            <v>#VALUE!</v>
          </cell>
          <cell r="Z1641" t="e">
            <v>#VALUE!</v>
          </cell>
        </row>
        <row r="1643">
          <cell r="E1643" t="str">
            <v>VARIOS</v>
          </cell>
          <cell r="I1643">
            <v>2350</v>
          </cell>
          <cell r="L1643">
            <v>0</v>
          </cell>
          <cell r="Z1643" t="e">
            <v>#VALUE!</v>
          </cell>
        </row>
        <row r="1644">
          <cell r="D1644" t="str">
            <v>TC07H125</v>
          </cell>
          <cell r="E1644" t="str">
            <v>Herramienta</v>
          </cell>
          <cell r="F1644" t="str">
            <v>Gb</v>
          </cell>
          <cell r="G1644">
            <v>1</v>
          </cell>
          <cell r="H1644">
            <v>400</v>
          </cell>
          <cell r="I1644">
            <v>400</v>
          </cell>
          <cell r="J1644">
            <v>0</v>
          </cell>
          <cell r="K1644">
            <v>0</v>
          </cell>
          <cell r="L1644">
            <v>0</v>
          </cell>
          <cell r="Y1644" t="e">
            <v>#VALUE!</v>
          </cell>
          <cell r="Z1644" t="e">
            <v>#VALUE!</v>
          </cell>
        </row>
        <row r="1645">
          <cell r="D1645" t="str">
            <v>AL04BENIT</v>
          </cell>
          <cell r="E1645" t="str">
            <v>Benitin</v>
          </cell>
          <cell r="F1645" t="str">
            <v>Dia</v>
          </cell>
          <cell r="G1645">
            <v>1.2999999999999999E-2</v>
          </cell>
          <cell r="H1645">
            <v>150000</v>
          </cell>
          <cell r="I1645">
            <v>1950</v>
          </cell>
          <cell r="J1645">
            <v>0</v>
          </cell>
          <cell r="K1645">
            <v>0</v>
          </cell>
          <cell r="L1645">
            <v>0</v>
          </cell>
          <cell r="Y1645" t="e">
            <v>#VALUE!</v>
          </cell>
          <cell r="Z1645" t="e">
            <v>#VALUE!</v>
          </cell>
        </row>
        <row r="1647">
          <cell r="E1647" t="str">
            <v>SUBTOTAL</v>
          </cell>
          <cell r="I1647">
            <v>30342.9</v>
          </cell>
          <cell r="L1647">
            <v>0</v>
          </cell>
          <cell r="Z1647" t="e">
            <v>#VALUE!</v>
          </cell>
        </row>
        <row r="1648">
          <cell r="E1648" t="str">
            <v>A.I.U</v>
          </cell>
          <cell r="I1648">
            <v>0</v>
          </cell>
          <cell r="L1648">
            <v>0</v>
          </cell>
          <cell r="Z1648">
            <v>0</v>
          </cell>
        </row>
        <row r="1649">
          <cell r="D1649" t="str">
            <v>AIUAADMON</v>
          </cell>
          <cell r="E1649" t="str">
            <v>Admon</v>
          </cell>
          <cell r="F1649">
            <v>0</v>
          </cell>
          <cell r="I1649">
            <v>0</v>
          </cell>
          <cell r="J1649">
            <v>0</v>
          </cell>
          <cell r="L1649">
            <v>0</v>
          </cell>
          <cell r="Z1649">
            <v>0</v>
          </cell>
        </row>
        <row r="1650">
          <cell r="D1650" t="str">
            <v>AIUAIMPRE</v>
          </cell>
          <cell r="E1650" t="str">
            <v>Imprevistos</v>
          </cell>
          <cell r="F1650">
            <v>0</v>
          </cell>
          <cell r="I1650">
            <v>0</v>
          </cell>
          <cell r="J1650">
            <v>0</v>
          </cell>
          <cell r="L1650">
            <v>0</v>
          </cell>
          <cell r="Z1650">
            <v>0</v>
          </cell>
        </row>
        <row r="1651">
          <cell r="D1651" t="str">
            <v>AIUAUTILI</v>
          </cell>
          <cell r="E1651" t="str">
            <v>Utilidad</v>
          </cell>
          <cell r="F1651">
            <v>0</v>
          </cell>
          <cell r="I1651">
            <v>0</v>
          </cell>
          <cell r="J1651">
            <v>0</v>
          </cell>
          <cell r="L1651">
            <v>0</v>
          </cell>
          <cell r="Z1651">
            <v>0</v>
          </cell>
        </row>
        <row r="1652">
          <cell r="D1652" t="str">
            <v>AIUAIVAUTI</v>
          </cell>
          <cell r="E1652" t="str">
            <v>IVA utilidad</v>
          </cell>
          <cell r="F1652">
            <v>0</v>
          </cell>
          <cell r="I1652">
            <v>0</v>
          </cell>
          <cell r="J1652">
            <v>0</v>
          </cell>
          <cell r="L1652">
            <v>0</v>
          </cell>
          <cell r="Z1652">
            <v>0</v>
          </cell>
        </row>
        <row r="1654">
          <cell r="E1654" t="str">
            <v>ITEM</v>
          </cell>
        </row>
        <row r="1655">
          <cell r="D1655" t="str">
            <v>VIANDS</v>
          </cell>
          <cell r="E1655" t="str">
            <v>Separador</v>
          </cell>
          <cell r="G1655" t="str">
            <v>UN.</v>
          </cell>
          <cell r="H1655" t="str">
            <v>M2</v>
          </cell>
          <cell r="I1655">
            <v>30342.9</v>
          </cell>
          <cell r="K1655">
            <v>0</v>
          </cell>
          <cell r="L1655">
            <v>0</v>
          </cell>
          <cell r="N1655">
            <v>24447.9</v>
          </cell>
          <cell r="O1655">
            <v>3545</v>
          </cell>
          <cell r="P1655">
            <v>2350</v>
          </cell>
          <cell r="Q1655">
            <v>0</v>
          </cell>
          <cell r="X1655">
            <v>0</v>
          </cell>
          <cell r="Z1655" t="e">
            <v>#VALUE!</v>
          </cell>
          <cell r="AA1655" t="e">
            <v>#VALUE!</v>
          </cell>
          <cell r="AB1655" t="e">
            <v>#VALUE!</v>
          </cell>
          <cell r="AC1655" t="e">
            <v>#VALUE!</v>
          </cell>
        </row>
        <row r="1657">
          <cell r="D1657" t="str">
            <v>CODIGO</v>
          </cell>
          <cell r="E1657" t="str">
            <v>DESCRIPCION</v>
          </cell>
          <cell r="F1657" t="str">
            <v>UN</v>
          </cell>
          <cell r="G1657" t="str">
            <v>CANT</v>
          </cell>
          <cell r="H1657" t="str">
            <v>V/UNIT.</v>
          </cell>
          <cell r="I1657" t="str">
            <v>V/TOTAL</v>
          </cell>
          <cell r="K1657" t="str">
            <v>CANT TOTAL</v>
          </cell>
          <cell r="L1657" t="str">
            <v>Vr TOTAL</v>
          </cell>
          <cell r="Y1657" t="str">
            <v>CANT.</v>
          </cell>
          <cell r="Z1657" t="str">
            <v>V/TOTAL</v>
          </cell>
        </row>
        <row r="1658">
          <cell r="E1658" t="str">
            <v>MATERIALES</v>
          </cell>
          <cell r="I1658">
            <v>24447.9</v>
          </cell>
          <cell r="L1658">
            <v>0</v>
          </cell>
          <cell r="Z1658" t="e">
            <v>#VALUE!</v>
          </cell>
        </row>
        <row r="1659">
          <cell r="D1659" t="str">
            <v>MA04C3</v>
          </cell>
          <cell r="E1659" t="str">
            <v xml:space="preserve">Concreto 3000 psi </v>
          </cell>
          <cell r="F1659" t="str">
            <v>M3</v>
          </cell>
          <cell r="G1659">
            <v>0.1</v>
          </cell>
          <cell r="H1659">
            <v>202575</v>
          </cell>
          <cell r="I1659">
            <v>20257.5</v>
          </cell>
          <cell r="J1659">
            <v>0</v>
          </cell>
          <cell r="K1659">
            <v>0</v>
          </cell>
          <cell r="L1659">
            <v>0</v>
          </cell>
          <cell r="Y1659" t="e">
            <v>#VALUE!</v>
          </cell>
          <cell r="Z1659" t="e">
            <v>#VALUE!</v>
          </cell>
        </row>
        <row r="1660">
          <cell r="D1660" t="str">
            <v>MA02RMC</v>
          </cell>
          <cell r="E1660" t="str">
            <v>Recebo en Cantera</v>
          </cell>
          <cell r="F1660" t="str">
            <v>M3</v>
          </cell>
          <cell r="G1660">
            <v>0.18</v>
          </cell>
          <cell r="H1660">
            <v>6000</v>
          </cell>
          <cell r="I1660">
            <v>1080</v>
          </cell>
          <cell r="J1660">
            <v>0</v>
          </cell>
          <cell r="K1660">
            <v>0</v>
          </cell>
          <cell r="L1660">
            <v>0</v>
          </cell>
          <cell r="Y1660" t="e">
            <v>#VALUE!</v>
          </cell>
          <cell r="Z1660" t="e">
            <v>#VALUE!</v>
          </cell>
        </row>
        <row r="1661">
          <cell r="D1661" t="str">
            <v>TC09TR</v>
          </cell>
          <cell r="E1661" t="str">
            <v>Transporte Recebo</v>
          </cell>
          <cell r="F1661" t="str">
            <v>Vj</v>
          </cell>
          <cell r="G1661">
            <v>3.8399999999999997E-2</v>
          </cell>
          <cell r="H1661">
            <v>81000</v>
          </cell>
          <cell r="I1661">
            <v>3110.3999999999996</v>
          </cell>
          <cell r="J1661">
            <v>0</v>
          </cell>
          <cell r="K1661">
            <v>0</v>
          </cell>
          <cell r="L1661">
            <v>0</v>
          </cell>
          <cell r="Y1661" t="e">
            <v>#VALUE!</v>
          </cell>
          <cell r="Z1661" t="e">
            <v>#VALUE!</v>
          </cell>
        </row>
        <row r="1663">
          <cell r="E1663" t="str">
            <v>MANO DE OBRA</v>
          </cell>
          <cell r="I1663">
            <v>3545</v>
          </cell>
          <cell r="L1663">
            <v>0</v>
          </cell>
          <cell r="Z1663" t="e">
            <v>#VALUE!</v>
          </cell>
        </row>
        <row r="1664">
          <cell r="D1664" t="str">
            <v>MOVIA</v>
          </cell>
          <cell r="E1664" t="str">
            <v>Andenes</v>
          </cell>
          <cell r="F1664" t="str">
            <v>m3</v>
          </cell>
          <cell r="G1664">
            <v>0.1</v>
          </cell>
          <cell r="H1664">
            <v>35450</v>
          </cell>
          <cell r="I1664">
            <v>3545</v>
          </cell>
          <cell r="J1664">
            <v>0</v>
          </cell>
          <cell r="K1664">
            <v>0</v>
          </cell>
          <cell r="L1664">
            <v>0</v>
          </cell>
          <cell r="Y1664" t="e">
            <v>#VALUE!</v>
          </cell>
          <cell r="Z1664" t="e">
            <v>#VALUE!</v>
          </cell>
        </row>
        <row r="1666">
          <cell r="E1666" t="str">
            <v>VARIOS</v>
          </cell>
          <cell r="I1666">
            <v>2350</v>
          </cell>
          <cell r="L1666">
            <v>0</v>
          </cell>
          <cell r="Z1666" t="e">
            <v>#VALUE!</v>
          </cell>
        </row>
        <row r="1667">
          <cell r="D1667" t="str">
            <v>TC07H125</v>
          </cell>
          <cell r="E1667" t="str">
            <v>Herramienta</v>
          </cell>
          <cell r="F1667" t="str">
            <v>Gb</v>
          </cell>
          <cell r="G1667">
            <v>1</v>
          </cell>
          <cell r="H1667">
            <v>400</v>
          </cell>
          <cell r="I1667">
            <v>400</v>
          </cell>
          <cell r="J1667">
            <v>0</v>
          </cell>
          <cell r="K1667">
            <v>0</v>
          </cell>
          <cell r="L1667">
            <v>0</v>
          </cell>
          <cell r="Y1667" t="e">
            <v>#VALUE!</v>
          </cell>
          <cell r="Z1667" t="e">
            <v>#VALUE!</v>
          </cell>
        </row>
        <row r="1668">
          <cell r="D1668" t="str">
            <v>AL04BENIT</v>
          </cell>
          <cell r="E1668" t="str">
            <v>Benitin</v>
          </cell>
          <cell r="F1668" t="str">
            <v>Dia</v>
          </cell>
          <cell r="G1668">
            <v>1.2999999999999999E-2</v>
          </cell>
          <cell r="H1668">
            <v>150000</v>
          </cell>
          <cell r="I1668">
            <v>1950</v>
          </cell>
          <cell r="J1668">
            <v>0</v>
          </cell>
          <cell r="K1668">
            <v>0</v>
          </cell>
          <cell r="L1668">
            <v>0</v>
          </cell>
          <cell r="Y1668" t="e">
            <v>#VALUE!</v>
          </cell>
          <cell r="Z1668" t="e">
            <v>#VALUE!</v>
          </cell>
        </row>
        <row r="1670">
          <cell r="E1670" t="str">
            <v>SUBTOTAL</v>
          </cell>
          <cell r="I1670">
            <v>30342.9</v>
          </cell>
          <cell r="L1670">
            <v>0</v>
          </cell>
          <cell r="Z1670" t="e">
            <v>#VALUE!</v>
          </cell>
        </row>
        <row r="1671">
          <cell r="E1671" t="str">
            <v>A.I.U</v>
          </cell>
          <cell r="I1671">
            <v>0</v>
          </cell>
          <cell r="L1671">
            <v>0</v>
          </cell>
          <cell r="Z1671">
            <v>0</v>
          </cell>
        </row>
        <row r="1672">
          <cell r="D1672" t="str">
            <v>AIUAADMON</v>
          </cell>
          <cell r="E1672" t="str">
            <v>Admon</v>
          </cell>
          <cell r="F1672">
            <v>0</v>
          </cell>
          <cell r="I1672">
            <v>0</v>
          </cell>
          <cell r="J1672">
            <v>0</v>
          </cell>
          <cell r="L1672">
            <v>0</v>
          </cell>
          <cell r="Z1672">
            <v>0</v>
          </cell>
        </row>
        <row r="1673">
          <cell r="D1673" t="str">
            <v>AIUAIMPRE</v>
          </cell>
          <cell r="E1673" t="str">
            <v>Imprevistos</v>
          </cell>
          <cell r="F1673">
            <v>0</v>
          </cell>
          <cell r="I1673">
            <v>0</v>
          </cell>
          <cell r="J1673">
            <v>0</v>
          </cell>
          <cell r="L1673">
            <v>0</v>
          </cell>
          <cell r="Z1673">
            <v>0</v>
          </cell>
        </row>
        <row r="1674">
          <cell r="D1674" t="str">
            <v>AIUAUTILI</v>
          </cell>
          <cell r="E1674" t="str">
            <v>Utilidad</v>
          </cell>
          <cell r="F1674">
            <v>0</v>
          </cell>
          <cell r="I1674">
            <v>0</v>
          </cell>
          <cell r="J1674">
            <v>0</v>
          </cell>
          <cell r="L1674">
            <v>0</v>
          </cell>
          <cell r="Z1674">
            <v>0</v>
          </cell>
        </row>
        <row r="1675">
          <cell r="D1675" t="str">
            <v>AIUAIVAUTI</v>
          </cell>
          <cell r="E1675" t="str">
            <v>IVA utilidad</v>
          </cell>
          <cell r="F1675">
            <v>0</v>
          </cell>
          <cell r="I1675">
            <v>0</v>
          </cell>
          <cell r="J1675">
            <v>0</v>
          </cell>
          <cell r="L1675">
            <v>0</v>
          </cell>
          <cell r="Z1675">
            <v>0</v>
          </cell>
        </row>
        <row r="1677">
          <cell r="E1677" t="str">
            <v>ITEM</v>
          </cell>
        </row>
        <row r="1678">
          <cell r="D1678" t="str">
            <v>VISARP</v>
          </cell>
          <cell r="E1678" t="str">
            <v>Sardinel Concreto H=0,50</v>
          </cell>
          <cell r="G1678" t="str">
            <v>UN.</v>
          </cell>
          <cell r="H1678" t="str">
            <v>Ml</v>
          </cell>
          <cell r="I1678">
            <v>21744</v>
          </cell>
          <cell r="K1678">
            <v>156</v>
          </cell>
          <cell r="L1678">
            <v>3392064</v>
          </cell>
          <cell r="N1678">
            <v>18166</v>
          </cell>
          <cell r="O1678">
            <v>2650</v>
          </cell>
          <cell r="P1678">
            <v>928</v>
          </cell>
          <cell r="Q1678">
            <v>0</v>
          </cell>
          <cell r="X1678">
            <v>3392064</v>
          </cell>
          <cell r="Z1678" t="e">
            <v>#N/A</v>
          </cell>
          <cell r="AA1678" t="e">
            <v>#N/A</v>
          </cell>
          <cell r="AB1678" t="e">
            <v>#N/A</v>
          </cell>
          <cell r="AC1678" t="e">
            <v>#N/A</v>
          </cell>
        </row>
        <row r="1680">
          <cell r="D1680" t="str">
            <v>CODIGO</v>
          </cell>
          <cell r="E1680" t="str">
            <v>DESCRIPCION</v>
          </cell>
          <cell r="F1680" t="str">
            <v>UN</v>
          </cell>
          <cell r="G1680" t="str">
            <v>CANT</v>
          </cell>
          <cell r="H1680" t="str">
            <v>V/UNIT.</v>
          </cell>
          <cell r="I1680" t="str">
            <v>V/TOTAL</v>
          </cell>
          <cell r="K1680" t="str">
            <v>CANT TOTAL</v>
          </cell>
          <cell r="L1680" t="str">
            <v>Vr TOTAL</v>
          </cell>
          <cell r="Y1680" t="str">
            <v>CANT.</v>
          </cell>
          <cell r="Z1680" t="str">
            <v>V/TOTAL</v>
          </cell>
        </row>
        <row r="1681">
          <cell r="E1681" t="str">
            <v>MATERIALES</v>
          </cell>
          <cell r="I1681">
            <v>18166</v>
          </cell>
          <cell r="L1681">
            <v>2833896</v>
          </cell>
          <cell r="Z1681" t="e">
            <v>#N/A</v>
          </cell>
        </row>
        <row r="1682">
          <cell r="D1682" t="str">
            <v>MA04C3</v>
          </cell>
          <cell r="E1682" t="str">
            <v xml:space="preserve">Concreto 3000 psi </v>
          </cell>
          <cell r="F1682" t="str">
            <v>M3</v>
          </cell>
          <cell r="G1682">
            <v>8.7999999999999995E-2</v>
          </cell>
          <cell r="H1682">
            <v>202575</v>
          </cell>
          <cell r="I1682">
            <v>17827</v>
          </cell>
          <cell r="J1682">
            <v>0</v>
          </cell>
          <cell r="K1682">
            <v>13.728</v>
          </cell>
          <cell r="L1682">
            <v>2780949.6</v>
          </cell>
          <cell r="Y1682" t="e">
            <v>#N/A</v>
          </cell>
          <cell r="Z1682" t="e">
            <v>#N/A</v>
          </cell>
        </row>
        <row r="1683">
          <cell r="D1683" t="str">
            <v>MA02RMC</v>
          </cell>
          <cell r="E1683" t="str">
            <v>Recebo en Cantera</v>
          </cell>
          <cell r="F1683" t="str">
            <v>M3</v>
          </cell>
          <cell r="G1683">
            <v>1.6E-2</v>
          </cell>
          <cell r="H1683">
            <v>6000</v>
          </cell>
          <cell r="I1683">
            <v>96</v>
          </cell>
          <cell r="J1683">
            <v>0</v>
          </cell>
          <cell r="K1683">
            <v>2.496</v>
          </cell>
          <cell r="L1683">
            <v>14976</v>
          </cell>
          <cell r="Y1683" t="e">
            <v>#N/A</v>
          </cell>
          <cell r="Z1683" t="e">
            <v>#N/A</v>
          </cell>
        </row>
        <row r="1684">
          <cell r="D1684" t="str">
            <v>TC09TR</v>
          </cell>
          <cell r="E1684" t="str">
            <v>Transporte Recebo</v>
          </cell>
          <cell r="F1684" t="str">
            <v>Vj</v>
          </cell>
          <cell r="G1684">
            <v>3.0000000000000001E-3</v>
          </cell>
          <cell r="H1684">
            <v>81000</v>
          </cell>
          <cell r="I1684">
            <v>243</v>
          </cell>
          <cell r="J1684">
            <v>0</v>
          </cell>
          <cell r="K1684">
            <v>0.46800000000000003</v>
          </cell>
          <cell r="L1684">
            <v>37908</v>
          </cell>
          <cell r="Y1684" t="e">
            <v>#N/A</v>
          </cell>
          <cell r="Z1684" t="e">
            <v>#N/A</v>
          </cell>
        </row>
        <row r="1686">
          <cell r="E1686" t="str">
            <v>MANO DE OBRA</v>
          </cell>
          <cell r="I1686">
            <v>2650</v>
          </cell>
          <cell r="L1686">
            <v>413400</v>
          </cell>
          <cell r="Z1686" t="e">
            <v>#N/A</v>
          </cell>
        </row>
        <row r="1687">
          <cell r="D1687" t="str">
            <v>MOVIS</v>
          </cell>
          <cell r="E1687" t="str">
            <v>Sardineles</v>
          </cell>
          <cell r="F1687" t="str">
            <v>ml</v>
          </cell>
          <cell r="G1687">
            <v>1</v>
          </cell>
          <cell r="H1687">
            <v>2650</v>
          </cell>
          <cell r="I1687">
            <v>2650</v>
          </cell>
          <cell r="J1687">
            <v>0</v>
          </cell>
          <cell r="K1687">
            <v>156</v>
          </cell>
          <cell r="L1687">
            <v>413400</v>
          </cell>
          <cell r="Y1687" t="e">
            <v>#N/A</v>
          </cell>
          <cell r="Z1687" t="e">
            <v>#N/A</v>
          </cell>
        </row>
        <row r="1689">
          <cell r="E1689" t="str">
            <v>VARIOS</v>
          </cell>
          <cell r="I1689">
            <v>928</v>
          </cell>
          <cell r="L1689">
            <v>144768</v>
          </cell>
          <cell r="Z1689" t="e">
            <v>#N/A</v>
          </cell>
        </row>
        <row r="1690">
          <cell r="D1690" t="str">
            <v>TC07H125</v>
          </cell>
          <cell r="E1690" t="str">
            <v>Herramienta</v>
          </cell>
          <cell r="F1690" t="str">
            <v>Gb</v>
          </cell>
          <cell r="G1690">
            <v>1</v>
          </cell>
          <cell r="H1690">
            <v>400</v>
          </cell>
          <cell r="I1690">
            <v>400</v>
          </cell>
          <cell r="J1690">
            <v>0</v>
          </cell>
          <cell r="K1690">
            <v>156</v>
          </cell>
          <cell r="L1690">
            <v>62400</v>
          </cell>
          <cell r="Y1690" t="e">
            <v>#N/A</v>
          </cell>
          <cell r="Z1690" t="e">
            <v>#N/A</v>
          </cell>
        </row>
        <row r="1691">
          <cell r="D1691" t="str">
            <v>AL04AFOR</v>
          </cell>
          <cell r="E1691" t="str">
            <v>Alquiler Formaleta</v>
          </cell>
          <cell r="F1691" t="str">
            <v>Ml</v>
          </cell>
          <cell r="G1691">
            <v>1.1000000000000001</v>
          </cell>
          <cell r="H1691">
            <v>480</v>
          </cell>
          <cell r="I1691">
            <v>528</v>
          </cell>
          <cell r="J1691">
            <v>0</v>
          </cell>
          <cell r="K1691">
            <v>171.60000000000002</v>
          </cell>
          <cell r="L1691">
            <v>82368.000000000015</v>
          </cell>
          <cell r="Y1691" t="e">
            <v>#N/A</v>
          </cell>
          <cell r="Z1691" t="e">
            <v>#N/A</v>
          </cell>
        </row>
        <row r="1693">
          <cell r="E1693" t="str">
            <v>SUBTOTAL</v>
          </cell>
          <cell r="I1693">
            <v>21744</v>
          </cell>
          <cell r="L1693">
            <v>3392064</v>
          </cell>
          <cell r="Z1693" t="e">
            <v>#N/A</v>
          </cell>
        </row>
        <row r="1694">
          <cell r="E1694" t="str">
            <v>A.I.U</v>
          </cell>
          <cell r="I1694">
            <v>0</v>
          </cell>
          <cell r="L1694">
            <v>0</v>
          </cell>
          <cell r="Z1694">
            <v>0</v>
          </cell>
        </row>
        <row r="1695">
          <cell r="D1695" t="str">
            <v>AIUAADMON</v>
          </cell>
          <cell r="E1695" t="str">
            <v>Admon</v>
          </cell>
          <cell r="F1695">
            <v>0</v>
          </cell>
          <cell r="I1695">
            <v>0</v>
          </cell>
          <cell r="J1695">
            <v>0</v>
          </cell>
          <cell r="L1695">
            <v>0</v>
          </cell>
          <cell r="Z1695">
            <v>0</v>
          </cell>
        </row>
        <row r="1696">
          <cell r="D1696" t="str">
            <v>AIUAIMPRE</v>
          </cell>
          <cell r="E1696" t="str">
            <v>Imprevistos</v>
          </cell>
          <cell r="F1696">
            <v>0</v>
          </cell>
          <cell r="I1696">
            <v>0</v>
          </cell>
          <cell r="J1696">
            <v>0</v>
          </cell>
          <cell r="L1696">
            <v>0</v>
          </cell>
          <cell r="Z1696">
            <v>0</v>
          </cell>
        </row>
        <row r="1697">
          <cell r="D1697" t="str">
            <v>AIUAUTILI</v>
          </cell>
          <cell r="E1697" t="str">
            <v>Utilidad</v>
          </cell>
          <cell r="F1697">
            <v>0</v>
          </cell>
          <cell r="I1697">
            <v>0</v>
          </cell>
          <cell r="J1697">
            <v>0</v>
          </cell>
          <cell r="L1697">
            <v>0</v>
          </cell>
          <cell r="Z1697">
            <v>0</v>
          </cell>
        </row>
        <row r="1698">
          <cell r="D1698" t="str">
            <v>AIUAIVAUTI</v>
          </cell>
          <cell r="E1698" t="str">
            <v>IVA utilidad</v>
          </cell>
          <cell r="F1698">
            <v>0</v>
          </cell>
          <cell r="I1698">
            <v>0</v>
          </cell>
          <cell r="J1698">
            <v>0</v>
          </cell>
          <cell r="L1698">
            <v>0</v>
          </cell>
          <cell r="Z1698">
            <v>0</v>
          </cell>
        </row>
        <row r="1700">
          <cell r="E1700" t="str">
            <v>ITEM</v>
          </cell>
        </row>
        <row r="1701">
          <cell r="D1701" t="str">
            <v>VISAR</v>
          </cell>
          <cell r="E1701" t="str">
            <v>Sardinel</v>
          </cell>
          <cell r="G1701" t="str">
            <v>UN.</v>
          </cell>
          <cell r="H1701" t="str">
            <v>Ml</v>
          </cell>
          <cell r="I1701">
            <v>29585.8</v>
          </cell>
          <cell r="K1701">
            <v>0</v>
          </cell>
          <cell r="L1701">
            <v>0</v>
          </cell>
          <cell r="N1701">
            <v>26007.8</v>
          </cell>
          <cell r="O1701">
            <v>2650</v>
          </cell>
          <cell r="P1701">
            <v>928</v>
          </cell>
          <cell r="Q1701">
            <v>0</v>
          </cell>
          <cell r="X1701">
            <v>0</v>
          </cell>
          <cell r="Z1701" t="e">
            <v>#VALUE!</v>
          </cell>
          <cell r="AA1701" t="e">
            <v>#VALUE!</v>
          </cell>
          <cell r="AB1701" t="e">
            <v>#VALUE!</v>
          </cell>
          <cell r="AC1701" t="e">
            <v>#VALUE!</v>
          </cell>
        </row>
        <row r="1703">
          <cell r="D1703" t="str">
            <v>CODIGO</v>
          </cell>
          <cell r="E1703" t="str">
            <v>DESCRIPCION</v>
          </cell>
          <cell r="F1703" t="str">
            <v>UN</v>
          </cell>
          <cell r="G1703" t="str">
            <v>CANT</v>
          </cell>
          <cell r="H1703" t="str">
            <v>V/UNIT.</v>
          </cell>
          <cell r="I1703" t="str">
            <v>V/TOTAL</v>
          </cell>
          <cell r="K1703" t="str">
            <v>CANT TOTAL</v>
          </cell>
          <cell r="L1703" t="str">
            <v>Vr TOTAL</v>
          </cell>
          <cell r="Y1703" t="str">
            <v>CANT.</v>
          </cell>
          <cell r="Z1703" t="str">
            <v>V/TOTAL</v>
          </cell>
        </row>
        <row r="1704">
          <cell r="E1704" t="str">
            <v>MATERIALES</v>
          </cell>
          <cell r="I1704">
            <v>26007.8</v>
          </cell>
          <cell r="L1704">
            <v>0</v>
          </cell>
          <cell r="Z1704" t="e">
            <v>#VALUE!</v>
          </cell>
        </row>
        <row r="1705">
          <cell r="D1705" t="str">
            <v>MA04C3</v>
          </cell>
          <cell r="E1705" t="str">
            <v xml:space="preserve">Concreto 3000 psi </v>
          </cell>
          <cell r="F1705" t="str">
            <v>M3</v>
          </cell>
          <cell r="G1705">
            <v>0.11</v>
          </cell>
          <cell r="H1705">
            <v>202575</v>
          </cell>
          <cell r="I1705">
            <v>22283</v>
          </cell>
          <cell r="J1705">
            <v>0</v>
          </cell>
          <cell r="K1705">
            <v>0</v>
          </cell>
          <cell r="L1705">
            <v>0</v>
          </cell>
          <cell r="Y1705" t="e">
            <v>#VALUE!</v>
          </cell>
          <cell r="Z1705" t="e">
            <v>#VALUE!</v>
          </cell>
        </row>
        <row r="1706">
          <cell r="D1706" t="str">
            <v>MA02RMC</v>
          </cell>
          <cell r="E1706" t="str">
            <v>Recebo en Cantera</v>
          </cell>
          <cell r="F1706" t="str">
            <v>M3</v>
          </cell>
          <cell r="G1706">
            <v>0.16</v>
          </cell>
          <cell r="H1706">
            <v>6000</v>
          </cell>
          <cell r="I1706">
            <v>960</v>
          </cell>
          <cell r="J1706">
            <v>0</v>
          </cell>
          <cell r="K1706">
            <v>0</v>
          </cell>
          <cell r="L1706">
            <v>0</v>
          </cell>
          <cell r="Y1706" t="e">
            <v>#VALUE!</v>
          </cell>
          <cell r="Z1706" t="e">
            <v>#VALUE!</v>
          </cell>
        </row>
        <row r="1707">
          <cell r="D1707" t="str">
            <v>TC09TR</v>
          </cell>
          <cell r="E1707" t="str">
            <v>Transporte Recebo</v>
          </cell>
          <cell r="F1707" t="str">
            <v>Vj</v>
          </cell>
          <cell r="G1707">
            <v>3.4133333333333335E-2</v>
          </cell>
          <cell r="H1707">
            <v>81000</v>
          </cell>
          <cell r="I1707">
            <v>2764.8</v>
          </cell>
          <cell r="J1707">
            <v>0</v>
          </cell>
          <cell r="K1707">
            <v>0</v>
          </cell>
          <cell r="L1707">
            <v>0</v>
          </cell>
          <cell r="Y1707" t="e">
            <v>#VALUE!</v>
          </cell>
          <cell r="Z1707" t="e">
            <v>#VALUE!</v>
          </cell>
        </row>
        <row r="1709">
          <cell r="E1709" t="str">
            <v>MANO DE OBRA</v>
          </cell>
          <cell r="I1709">
            <v>2650</v>
          </cell>
          <cell r="L1709">
            <v>0</v>
          </cell>
          <cell r="Z1709" t="e">
            <v>#VALUE!</v>
          </cell>
        </row>
        <row r="1710">
          <cell r="D1710" t="str">
            <v>MOVIS</v>
          </cell>
          <cell r="E1710" t="str">
            <v>Sardineles</v>
          </cell>
          <cell r="F1710" t="str">
            <v>ml</v>
          </cell>
          <cell r="G1710">
            <v>1</v>
          </cell>
          <cell r="H1710">
            <v>2650</v>
          </cell>
          <cell r="I1710">
            <v>2650</v>
          </cell>
          <cell r="J1710">
            <v>0</v>
          </cell>
          <cell r="K1710">
            <v>0</v>
          </cell>
          <cell r="L1710">
            <v>0</v>
          </cell>
          <cell r="Y1710" t="e">
            <v>#VALUE!</v>
          </cell>
          <cell r="Z1710" t="e">
            <v>#VALUE!</v>
          </cell>
        </row>
        <row r="1712">
          <cell r="E1712" t="str">
            <v>VARIOS</v>
          </cell>
          <cell r="I1712">
            <v>928</v>
          </cell>
          <cell r="L1712">
            <v>0</v>
          </cell>
          <cell r="Z1712" t="e">
            <v>#VALUE!</v>
          </cell>
        </row>
        <row r="1713">
          <cell r="D1713" t="str">
            <v>TC07H125</v>
          </cell>
          <cell r="E1713" t="str">
            <v>Herramienta</v>
          </cell>
          <cell r="F1713" t="str">
            <v>Gb</v>
          </cell>
          <cell r="G1713">
            <v>1</v>
          </cell>
          <cell r="H1713">
            <v>400</v>
          </cell>
          <cell r="I1713">
            <v>400</v>
          </cell>
          <cell r="J1713">
            <v>0</v>
          </cell>
          <cell r="K1713">
            <v>0</v>
          </cell>
          <cell r="L1713">
            <v>0</v>
          </cell>
          <cell r="Y1713" t="e">
            <v>#VALUE!</v>
          </cell>
          <cell r="Z1713" t="e">
            <v>#VALUE!</v>
          </cell>
        </row>
        <row r="1714">
          <cell r="D1714" t="str">
            <v>AL04AFOR</v>
          </cell>
          <cell r="E1714" t="str">
            <v>Alquiler Formaleta</v>
          </cell>
          <cell r="F1714" t="str">
            <v>Ml</v>
          </cell>
          <cell r="G1714">
            <v>1.1000000000000001</v>
          </cell>
          <cell r="H1714">
            <v>480</v>
          </cell>
          <cell r="I1714">
            <v>528</v>
          </cell>
          <cell r="J1714">
            <v>0</v>
          </cell>
          <cell r="K1714">
            <v>0</v>
          </cell>
          <cell r="L1714">
            <v>0</v>
          </cell>
          <cell r="Y1714" t="e">
            <v>#VALUE!</v>
          </cell>
          <cell r="Z1714" t="e">
            <v>#VALUE!</v>
          </cell>
        </row>
        <row r="1716">
          <cell r="E1716" t="str">
            <v>SUBTOTAL</v>
          </cell>
          <cell r="I1716">
            <v>29585.8</v>
          </cell>
          <cell r="L1716">
            <v>0</v>
          </cell>
          <cell r="Z1716" t="e">
            <v>#VALUE!</v>
          </cell>
        </row>
        <row r="1717">
          <cell r="E1717" t="str">
            <v>A.I.U</v>
          </cell>
          <cell r="I1717">
            <v>0</v>
          </cell>
          <cell r="L1717">
            <v>0</v>
          </cell>
          <cell r="Z1717">
            <v>0</v>
          </cell>
        </row>
        <row r="1718">
          <cell r="D1718" t="str">
            <v>AIUAADMON</v>
          </cell>
          <cell r="E1718" t="str">
            <v>Admon</v>
          </cell>
          <cell r="F1718">
            <v>0</v>
          </cell>
          <cell r="I1718">
            <v>0</v>
          </cell>
          <cell r="J1718">
            <v>0</v>
          </cell>
          <cell r="L1718">
            <v>0</v>
          </cell>
          <cell r="Z1718">
            <v>0</v>
          </cell>
        </row>
        <row r="1719">
          <cell r="D1719" t="str">
            <v>AIUAIMPRE</v>
          </cell>
          <cell r="E1719" t="str">
            <v>Imprevistos</v>
          </cell>
          <cell r="F1719">
            <v>0</v>
          </cell>
          <cell r="I1719">
            <v>0</v>
          </cell>
          <cell r="J1719">
            <v>0</v>
          </cell>
          <cell r="L1719">
            <v>0</v>
          </cell>
          <cell r="Z1719">
            <v>0</v>
          </cell>
        </row>
        <row r="1720">
          <cell r="D1720" t="str">
            <v>AIUAUTILI</v>
          </cell>
          <cell r="E1720" t="str">
            <v>Utilidad</v>
          </cell>
          <cell r="F1720">
            <v>0</v>
          </cell>
          <cell r="I1720">
            <v>0</v>
          </cell>
          <cell r="J1720">
            <v>0</v>
          </cell>
          <cell r="L1720">
            <v>0</v>
          </cell>
          <cell r="Z1720">
            <v>0</v>
          </cell>
        </row>
        <row r="1721">
          <cell r="D1721" t="str">
            <v>AIUAIVAUTI</v>
          </cell>
          <cell r="E1721" t="str">
            <v>IVA utilidad</v>
          </cell>
          <cell r="F1721">
            <v>0</v>
          </cell>
          <cell r="I1721">
            <v>0</v>
          </cell>
          <cell r="J1721">
            <v>0</v>
          </cell>
          <cell r="L1721">
            <v>0</v>
          </cell>
          <cell r="Z1721">
            <v>0</v>
          </cell>
        </row>
        <row r="1723">
          <cell r="E1723" t="str">
            <v>ITEM</v>
          </cell>
        </row>
        <row r="1724">
          <cell r="D1724" t="str">
            <v>VIGEOT</v>
          </cell>
          <cell r="E1724" t="str">
            <v>Geotextil Tejido 1400</v>
          </cell>
          <cell r="G1724" t="str">
            <v>UN.</v>
          </cell>
          <cell r="H1724" t="str">
            <v>M3</v>
          </cell>
          <cell r="I1724">
            <v>2967.5</v>
          </cell>
          <cell r="K1724">
            <v>0</v>
          </cell>
          <cell r="L1724">
            <v>0</v>
          </cell>
          <cell r="N1724">
            <v>2587.5</v>
          </cell>
          <cell r="O1724">
            <v>380</v>
          </cell>
          <cell r="P1724">
            <v>0</v>
          </cell>
          <cell r="Q1724">
            <v>0</v>
          </cell>
          <cell r="X1724">
            <v>0</v>
          </cell>
          <cell r="Z1724" t="e">
            <v>#VALUE!</v>
          </cell>
          <cell r="AA1724" t="e">
            <v>#VALUE!</v>
          </cell>
          <cell r="AB1724" t="e">
            <v>#VALUE!</v>
          </cell>
          <cell r="AC1724">
            <v>0</v>
          </cell>
        </row>
        <row r="1726">
          <cell r="D1726" t="str">
            <v>CODIGO</v>
          </cell>
          <cell r="E1726" t="str">
            <v>DESCRIPCION</v>
          </cell>
          <cell r="F1726" t="str">
            <v>UN</v>
          </cell>
          <cell r="G1726" t="str">
            <v>CANT</v>
          </cell>
          <cell r="H1726" t="str">
            <v>V/UNIT.</v>
          </cell>
          <cell r="I1726" t="str">
            <v>V/TOTAL</v>
          </cell>
          <cell r="K1726" t="str">
            <v>CANT TOTAL</v>
          </cell>
          <cell r="L1726" t="str">
            <v>Vr TOTAL</v>
          </cell>
          <cell r="Y1726" t="str">
            <v>CANT.</v>
          </cell>
          <cell r="Z1726" t="str">
            <v>V/TOTAL</v>
          </cell>
        </row>
        <row r="1727">
          <cell r="E1727" t="str">
            <v>MATERIALES</v>
          </cell>
          <cell r="I1727">
            <v>2587.5</v>
          </cell>
          <cell r="L1727">
            <v>0</v>
          </cell>
          <cell r="Z1727" t="e">
            <v>#VALUE!</v>
          </cell>
        </row>
        <row r="1728">
          <cell r="D1728" t="str">
            <v>MA26GEOT</v>
          </cell>
          <cell r="E1728" t="str">
            <v>Geotextil 1400</v>
          </cell>
          <cell r="F1728" t="str">
            <v>m2</v>
          </cell>
          <cell r="G1728">
            <v>1.1499999999999999</v>
          </cell>
          <cell r="H1728">
            <v>2250</v>
          </cell>
          <cell r="I1728">
            <v>2587.5</v>
          </cell>
          <cell r="J1728">
            <v>0</v>
          </cell>
          <cell r="K1728">
            <v>0</v>
          </cell>
          <cell r="L1728">
            <v>0</v>
          </cell>
          <cell r="Y1728" t="e">
            <v>#VALUE!</v>
          </cell>
          <cell r="Z1728" t="e">
            <v>#VALUE!</v>
          </cell>
        </row>
        <row r="1730">
          <cell r="E1730" t="str">
            <v>MANO DE OBRA</v>
          </cell>
          <cell r="I1730">
            <v>380</v>
          </cell>
          <cell r="L1730">
            <v>0</v>
          </cell>
          <cell r="Z1730" t="e">
            <v>#VALUE!</v>
          </cell>
        </row>
        <row r="1731">
          <cell r="D1731" t="str">
            <v>MOVIIGEOT</v>
          </cell>
          <cell r="E1731" t="str">
            <v>Instalacion Geotextil</v>
          </cell>
          <cell r="F1731" t="str">
            <v>m2</v>
          </cell>
          <cell r="G1731">
            <v>1</v>
          </cell>
          <cell r="H1731">
            <v>380</v>
          </cell>
          <cell r="I1731">
            <v>380</v>
          </cell>
          <cell r="J1731">
            <v>0</v>
          </cell>
          <cell r="K1731">
            <v>0</v>
          </cell>
          <cell r="L1731">
            <v>0</v>
          </cell>
          <cell r="Y1731" t="e">
            <v>#VALUE!</v>
          </cell>
          <cell r="Z1731" t="e">
            <v>#VALUE!</v>
          </cell>
        </row>
        <row r="1732">
          <cell r="I1732">
            <v>0</v>
          </cell>
          <cell r="J1732">
            <v>0</v>
          </cell>
          <cell r="K1732">
            <v>0</v>
          </cell>
          <cell r="L1732">
            <v>0</v>
          </cell>
        </row>
        <row r="1733">
          <cell r="E1733" t="str">
            <v>VARIOS</v>
          </cell>
          <cell r="I1733">
            <v>0</v>
          </cell>
          <cell r="L1733">
            <v>0</v>
          </cell>
          <cell r="Z1733">
            <v>0</v>
          </cell>
        </row>
        <row r="1734">
          <cell r="I1734">
            <v>0</v>
          </cell>
          <cell r="J1734">
            <v>0</v>
          </cell>
          <cell r="K1734">
            <v>0</v>
          </cell>
          <cell r="L1734">
            <v>0</v>
          </cell>
        </row>
        <row r="1735">
          <cell r="I1735">
            <v>0</v>
          </cell>
        </row>
        <row r="1736">
          <cell r="E1736" t="str">
            <v>SUBTOTAL</v>
          </cell>
          <cell r="I1736">
            <v>2967.5</v>
          </cell>
          <cell r="L1736">
            <v>0</v>
          </cell>
          <cell r="Z1736" t="e">
            <v>#VALUE!</v>
          </cell>
        </row>
        <row r="1737">
          <cell r="E1737" t="str">
            <v>A.I.U</v>
          </cell>
          <cell r="I1737">
            <v>0</v>
          </cell>
          <cell r="L1737">
            <v>0</v>
          </cell>
          <cell r="Z1737">
            <v>0</v>
          </cell>
        </row>
        <row r="1738">
          <cell r="D1738" t="str">
            <v>AIUAADMON</v>
          </cell>
          <cell r="E1738" t="str">
            <v>Admon</v>
          </cell>
          <cell r="F1738">
            <v>0</v>
          </cell>
          <cell r="I1738">
            <v>0</v>
          </cell>
          <cell r="J1738">
            <v>0</v>
          </cell>
          <cell r="L1738">
            <v>0</v>
          </cell>
          <cell r="Z1738">
            <v>0</v>
          </cell>
        </row>
        <row r="1739">
          <cell r="D1739" t="str">
            <v>AIUAIMPRE</v>
          </cell>
          <cell r="E1739" t="str">
            <v>Imprevistos</v>
          </cell>
          <cell r="F1739">
            <v>0</v>
          </cell>
          <cell r="I1739">
            <v>0</v>
          </cell>
          <cell r="J1739">
            <v>0</v>
          </cell>
          <cell r="L1739">
            <v>0</v>
          </cell>
          <cell r="Z1739">
            <v>0</v>
          </cell>
        </row>
        <row r="1740">
          <cell r="D1740" t="str">
            <v>AIUAUTILI</v>
          </cell>
          <cell r="E1740" t="str">
            <v>Utilidad</v>
          </cell>
          <cell r="F1740">
            <v>0</v>
          </cell>
          <cell r="I1740">
            <v>0</v>
          </cell>
          <cell r="J1740">
            <v>0</v>
          </cell>
          <cell r="L1740">
            <v>0</v>
          </cell>
          <cell r="Z1740">
            <v>0</v>
          </cell>
        </row>
        <row r="1741">
          <cell r="D1741" t="str">
            <v>AIUAIVAUTI</v>
          </cell>
          <cell r="E1741" t="str">
            <v>IVA utilidad</v>
          </cell>
          <cell r="F1741">
            <v>0</v>
          </cell>
          <cell r="I1741">
            <v>0</v>
          </cell>
          <cell r="J1741">
            <v>0</v>
          </cell>
          <cell r="L1741">
            <v>0</v>
          </cell>
          <cell r="Z1741">
            <v>0</v>
          </cell>
        </row>
        <row r="1743">
          <cell r="E1743" t="str">
            <v>ITEM</v>
          </cell>
        </row>
        <row r="1744">
          <cell r="D1744" t="str">
            <v>VI1MDC</v>
          </cell>
          <cell r="E1744" t="str">
            <v xml:space="preserve">Pavimento Flexible MDC-1 </v>
          </cell>
          <cell r="G1744" t="str">
            <v>UN.</v>
          </cell>
          <cell r="H1744" t="str">
            <v>M3</v>
          </cell>
          <cell r="I1744">
            <v>235600</v>
          </cell>
          <cell r="K1744">
            <v>127</v>
          </cell>
          <cell r="L1744">
            <v>29921200</v>
          </cell>
          <cell r="N1744">
            <v>600</v>
          </cell>
          <cell r="O1744">
            <v>0</v>
          </cell>
          <cell r="P1744">
            <v>235000</v>
          </cell>
          <cell r="Q1744">
            <v>0</v>
          </cell>
          <cell r="X1744">
            <v>29921200</v>
          </cell>
          <cell r="Z1744" t="e">
            <v>#N/A</v>
          </cell>
          <cell r="AA1744" t="e">
            <v>#N/A</v>
          </cell>
          <cell r="AB1744">
            <v>0</v>
          </cell>
          <cell r="AC1744" t="e">
            <v>#N/A</v>
          </cell>
        </row>
        <row r="1746">
          <cell r="D1746" t="str">
            <v>CODIGO</v>
          </cell>
          <cell r="E1746" t="str">
            <v>DESCRIPCION</v>
          </cell>
          <cell r="F1746" t="str">
            <v>UN</v>
          </cell>
          <cell r="G1746" t="str">
            <v>CANT</v>
          </cell>
          <cell r="H1746" t="str">
            <v>V/UNIT.</v>
          </cell>
          <cell r="I1746" t="str">
            <v>V/TOTAL</v>
          </cell>
          <cell r="K1746" t="str">
            <v>CANT TOTAL</v>
          </cell>
          <cell r="L1746" t="str">
            <v>Vr TOTAL</v>
          </cell>
          <cell r="Y1746" t="str">
            <v>CANT.</v>
          </cell>
          <cell r="Z1746" t="str">
            <v>V/TOTAL</v>
          </cell>
        </row>
        <row r="1747">
          <cell r="E1747" t="str">
            <v>MATERIALES</v>
          </cell>
          <cell r="I1747">
            <v>600</v>
          </cell>
          <cell r="L1747">
            <v>76200</v>
          </cell>
          <cell r="Z1747" t="e">
            <v>#N/A</v>
          </cell>
        </row>
        <row r="1748">
          <cell r="D1748" t="str">
            <v>TC16IMPR</v>
          </cell>
          <cell r="E1748" t="str">
            <v>Imprimación</v>
          </cell>
          <cell r="F1748" t="str">
            <v>m2</v>
          </cell>
          <cell r="G1748">
            <v>1</v>
          </cell>
          <cell r="H1748">
            <v>600</v>
          </cell>
          <cell r="I1748">
            <v>600</v>
          </cell>
          <cell r="J1748">
            <v>0</v>
          </cell>
          <cell r="K1748">
            <v>127</v>
          </cell>
          <cell r="L1748">
            <v>76200</v>
          </cell>
          <cell r="Y1748" t="e">
            <v>#N/A</v>
          </cell>
          <cell r="Z1748" t="e">
            <v>#N/A</v>
          </cell>
        </row>
        <row r="1749">
          <cell r="I1749">
            <v>0</v>
          </cell>
          <cell r="J1749">
            <v>0</v>
          </cell>
          <cell r="K1749">
            <v>0</v>
          </cell>
          <cell r="L1749">
            <v>0</v>
          </cell>
          <cell r="Y1749">
            <v>0</v>
          </cell>
          <cell r="Z1749">
            <v>0</v>
          </cell>
        </row>
        <row r="1750">
          <cell r="I1750">
            <v>0</v>
          </cell>
          <cell r="J1750">
            <v>0</v>
          </cell>
          <cell r="K1750">
            <v>0</v>
          </cell>
          <cell r="L1750">
            <v>0</v>
          </cell>
          <cell r="Y1750">
            <v>0</v>
          </cell>
          <cell r="Z1750">
            <v>0</v>
          </cell>
        </row>
        <row r="1751">
          <cell r="I1751">
            <v>0</v>
          </cell>
          <cell r="J1751">
            <v>0</v>
          </cell>
          <cell r="K1751">
            <v>0</v>
          </cell>
          <cell r="L1751">
            <v>0</v>
          </cell>
          <cell r="Y1751">
            <v>0</v>
          </cell>
          <cell r="Z1751">
            <v>0</v>
          </cell>
        </row>
        <row r="1752">
          <cell r="I1752">
            <v>0</v>
          </cell>
          <cell r="J1752">
            <v>0</v>
          </cell>
          <cell r="K1752">
            <v>0</v>
          </cell>
          <cell r="L1752">
            <v>0</v>
          </cell>
          <cell r="Y1752">
            <v>0</v>
          </cell>
          <cell r="Z1752">
            <v>0</v>
          </cell>
        </row>
        <row r="1754">
          <cell r="E1754" t="str">
            <v>MANO DE OBRA</v>
          </cell>
          <cell r="I1754">
            <v>0</v>
          </cell>
          <cell r="L1754">
            <v>0</v>
          </cell>
          <cell r="Z1754">
            <v>0</v>
          </cell>
        </row>
        <row r="1755">
          <cell r="I1755">
            <v>0</v>
          </cell>
          <cell r="J1755">
            <v>0</v>
          </cell>
          <cell r="K1755">
            <v>0</v>
          </cell>
          <cell r="L1755">
            <v>0</v>
          </cell>
          <cell r="Y1755">
            <v>0</v>
          </cell>
          <cell r="Z1755">
            <v>0</v>
          </cell>
        </row>
        <row r="1757">
          <cell r="E1757" t="str">
            <v>VARIOS</v>
          </cell>
          <cell r="I1757">
            <v>235000</v>
          </cell>
          <cell r="L1757">
            <v>29845000</v>
          </cell>
          <cell r="Z1757" t="e">
            <v>#N/A</v>
          </cell>
        </row>
        <row r="1758">
          <cell r="D1758" t="str">
            <v>TC161MDC</v>
          </cell>
          <cell r="E1758" t="str">
            <v>Base Asfaltica MDC-1</v>
          </cell>
          <cell r="F1758" t="str">
            <v>M3</v>
          </cell>
          <cell r="G1758">
            <v>1</v>
          </cell>
          <cell r="H1758">
            <v>235000</v>
          </cell>
          <cell r="I1758">
            <v>235000</v>
          </cell>
          <cell r="J1758">
            <v>0</v>
          </cell>
          <cell r="K1758">
            <v>127</v>
          </cell>
          <cell r="L1758">
            <v>29845000</v>
          </cell>
          <cell r="Y1758" t="e">
            <v>#N/A</v>
          </cell>
          <cell r="Z1758" t="e">
            <v>#N/A</v>
          </cell>
        </row>
        <row r="1761">
          <cell r="E1761" t="str">
            <v>SUBTOTAL</v>
          </cell>
          <cell r="I1761">
            <v>235600</v>
          </cell>
          <cell r="L1761">
            <v>29921200</v>
          </cell>
          <cell r="Z1761" t="e">
            <v>#N/A</v>
          </cell>
        </row>
        <row r="1762">
          <cell r="E1762" t="str">
            <v>A.I.U</v>
          </cell>
          <cell r="I1762">
            <v>0</v>
          </cell>
          <cell r="L1762">
            <v>0</v>
          </cell>
          <cell r="Z1762">
            <v>0</v>
          </cell>
        </row>
        <row r="1763">
          <cell r="D1763" t="str">
            <v>AIUAADMON</v>
          </cell>
          <cell r="E1763" t="str">
            <v>Admon</v>
          </cell>
          <cell r="F1763">
            <v>0</v>
          </cell>
          <cell r="I1763">
            <v>0</v>
          </cell>
          <cell r="J1763">
            <v>0</v>
          </cell>
          <cell r="L1763">
            <v>0</v>
          </cell>
          <cell r="Z1763">
            <v>0</v>
          </cell>
        </row>
        <row r="1764">
          <cell r="D1764" t="str">
            <v>AIUAIMPRE</v>
          </cell>
          <cell r="E1764" t="str">
            <v>Imprevistos</v>
          </cell>
          <cell r="F1764">
            <v>0</v>
          </cell>
          <cell r="I1764">
            <v>0</v>
          </cell>
          <cell r="J1764">
            <v>0</v>
          </cell>
          <cell r="L1764">
            <v>0</v>
          </cell>
          <cell r="Z1764">
            <v>0</v>
          </cell>
        </row>
        <row r="1765">
          <cell r="D1765" t="str">
            <v>AIUAUTILI</v>
          </cell>
          <cell r="E1765" t="str">
            <v>Utilidad</v>
          </cell>
          <cell r="F1765">
            <v>0</v>
          </cell>
          <cell r="I1765">
            <v>0</v>
          </cell>
          <cell r="J1765">
            <v>0</v>
          </cell>
          <cell r="L1765">
            <v>0</v>
          </cell>
          <cell r="Z1765">
            <v>0</v>
          </cell>
        </row>
        <row r="1766">
          <cell r="D1766" t="str">
            <v>AIUAIVAUTI</v>
          </cell>
          <cell r="E1766" t="str">
            <v>IVA utilidad</v>
          </cell>
          <cell r="F1766">
            <v>0</v>
          </cell>
          <cell r="I1766">
            <v>0</v>
          </cell>
          <cell r="J1766">
            <v>0</v>
          </cell>
          <cell r="L1766">
            <v>0</v>
          </cell>
          <cell r="Z1766">
            <v>0</v>
          </cell>
        </row>
        <row r="1768">
          <cell r="E1768" t="str">
            <v>ITEM</v>
          </cell>
        </row>
        <row r="1769">
          <cell r="D1769" t="str">
            <v>VI3MDC</v>
          </cell>
          <cell r="E1769" t="str">
            <v>Pavimento Flexibles MDC-3</v>
          </cell>
          <cell r="G1769" t="str">
            <v>UN.</v>
          </cell>
          <cell r="H1769" t="str">
            <v>M3</v>
          </cell>
          <cell r="I1769">
            <v>258600</v>
          </cell>
          <cell r="K1769">
            <v>75</v>
          </cell>
          <cell r="L1769">
            <v>19395000</v>
          </cell>
          <cell r="N1769">
            <v>600</v>
          </cell>
          <cell r="O1769">
            <v>0</v>
          </cell>
          <cell r="P1769">
            <v>258000</v>
          </cell>
          <cell r="Q1769">
            <v>0</v>
          </cell>
          <cell r="X1769">
            <v>19395000</v>
          </cell>
          <cell r="Z1769" t="e">
            <v>#N/A</v>
          </cell>
          <cell r="AA1769" t="e">
            <v>#N/A</v>
          </cell>
          <cell r="AB1769">
            <v>0</v>
          </cell>
          <cell r="AC1769" t="e">
            <v>#N/A</v>
          </cell>
        </row>
        <row r="1771">
          <cell r="D1771" t="str">
            <v>CODIGO</v>
          </cell>
          <cell r="E1771" t="str">
            <v>DESCRIPCION</v>
          </cell>
          <cell r="F1771" t="str">
            <v>UN</v>
          </cell>
          <cell r="G1771" t="str">
            <v>CANT</v>
          </cell>
          <cell r="H1771" t="str">
            <v>V/UNIT.</v>
          </cell>
          <cell r="I1771" t="str">
            <v>V/TOTAL</v>
          </cell>
          <cell r="K1771" t="str">
            <v>CANT TOTAL</v>
          </cell>
          <cell r="L1771" t="str">
            <v>Vr TOTAL</v>
          </cell>
          <cell r="Y1771" t="str">
            <v>CANT.</v>
          </cell>
          <cell r="Z1771" t="str">
            <v>V/TOTAL</v>
          </cell>
        </row>
        <row r="1772">
          <cell r="E1772" t="str">
            <v>MATERIALES</v>
          </cell>
          <cell r="I1772">
            <v>600</v>
          </cell>
          <cell r="L1772">
            <v>45000</v>
          </cell>
          <cell r="Z1772" t="e">
            <v>#N/A</v>
          </cell>
        </row>
        <row r="1773">
          <cell r="D1773" t="str">
            <v>TC16IMPR</v>
          </cell>
          <cell r="E1773" t="str">
            <v>Imprimación</v>
          </cell>
          <cell r="F1773" t="str">
            <v>m2</v>
          </cell>
          <cell r="G1773">
            <v>1</v>
          </cell>
          <cell r="H1773">
            <v>600</v>
          </cell>
          <cell r="I1773">
            <v>600</v>
          </cell>
          <cell r="J1773">
            <v>0</v>
          </cell>
          <cell r="K1773">
            <v>75</v>
          </cell>
          <cell r="L1773">
            <v>45000</v>
          </cell>
          <cell r="Y1773" t="e">
            <v>#N/A</v>
          </cell>
          <cell r="Z1773" t="e">
            <v>#N/A</v>
          </cell>
        </row>
        <row r="1774">
          <cell r="I1774">
            <v>0</v>
          </cell>
          <cell r="J1774">
            <v>0</v>
          </cell>
          <cell r="K1774">
            <v>0</v>
          </cell>
          <cell r="L1774">
            <v>0</v>
          </cell>
          <cell r="Y1774">
            <v>0</v>
          </cell>
          <cell r="Z1774">
            <v>0</v>
          </cell>
        </row>
        <row r="1775">
          <cell r="I1775">
            <v>0</v>
          </cell>
          <cell r="J1775">
            <v>0</v>
          </cell>
          <cell r="K1775">
            <v>0</v>
          </cell>
          <cell r="L1775">
            <v>0</v>
          </cell>
          <cell r="Y1775">
            <v>0</v>
          </cell>
          <cell r="Z1775">
            <v>0</v>
          </cell>
        </row>
        <row r="1776">
          <cell r="I1776">
            <v>0</v>
          </cell>
          <cell r="J1776">
            <v>0</v>
          </cell>
          <cell r="K1776">
            <v>0</v>
          </cell>
          <cell r="L1776">
            <v>0</v>
          </cell>
          <cell r="Y1776">
            <v>0</v>
          </cell>
          <cell r="Z1776">
            <v>0</v>
          </cell>
        </row>
        <row r="1777">
          <cell r="I1777">
            <v>0</v>
          </cell>
          <cell r="J1777">
            <v>0</v>
          </cell>
          <cell r="K1777">
            <v>0</v>
          </cell>
          <cell r="L1777">
            <v>0</v>
          </cell>
          <cell r="Y1777">
            <v>0</v>
          </cell>
          <cell r="Z1777">
            <v>0</v>
          </cell>
        </row>
        <row r="1779">
          <cell r="E1779" t="str">
            <v>MANO DE OBRA</v>
          </cell>
          <cell r="I1779">
            <v>0</v>
          </cell>
          <cell r="L1779">
            <v>0</v>
          </cell>
          <cell r="Z1779">
            <v>0</v>
          </cell>
        </row>
        <row r="1780">
          <cell r="I1780">
            <v>0</v>
          </cell>
          <cell r="J1780">
            <v>0</v>
          </cell>
          <cell r="K1780">
            <v>0</v>
          </cell>
          <cell r="L1780">
            <v>0</v>
          </cell>
          <cell r="Y1780">
            <v>0</v>
          </cell>
          <cell r="Z1780">
            <v>0</v>
          </cell>
        </row>
        <row r="1782">
          <cell r="E1782" t="str">
            <v>VARIOS</v>
          </cell>
          <cell r="I1782">
            <v>258000</v>
          </cell>
          <cell r="L1782">
            <v>19350000</v>
          </cell>
          <cell r="Z1782" t="e">
            <v>#N/A</v>
          </cell>
        </row>
        <row r="1783">
          <cell r="D1783" t="str">
            <v>TC163MDC</v>
          </cell>
          <cell r="E1783" t="str">
            <v>Rodadura Asfaltica MDC-3</v>
          </cell>
          <cell r="F1783" t="str">
            <v>M3</v>
          </cell>
          <cell r="G1783">
            <v>1</v>
          </cell>
          <cell r="H1783">
            <v>258000</v>
          </cell>
          <cell r="I1783">
            <v>258000</v>
          </cell>
          <cell r="J1783">
            <v>0</v>
          </cell>
          <cell r="K1783">
            <v>75</v>
          </cell>
          <cell r="L1783">
            <v>19350000</v>
          </cell>
          <cell r="Y1783" t="e">
            <v>#N/A</v>
          </cell>
          <cell r="Z1783" t="e">
            <v>#N/A</v>
          </cell>
        </row>
        <row r="1786">
          <cell r="E1786" t="str">
            <v>SUBTOTAL</v>
          </cell>
          <cell r="I1786">
            <v>258600</v>
          </cell>
          <cell r="L1786">
            <v>19395000</v>
          </cell>
          <cell r="Z1786" t="e">
            <v>#N/A</v>
          </cell>
        </row>
        <row r="1787">
          <cell r="E1787" t="str">
            <v>A.I.U</v>
          </cell>
          <cell r="I1787">
            <v>0</v>
          </cell>
          <cell r="L1787">
            <v>0</v>
          </cell>
          <cell r="Z1787">
            <v>0</v>
          </cell>
        </row>
        <row r="1788">
          <cell r="D1788" t="str">
            <v>AIUAADMON</v>
          </cell>
          <cell r="E1788" t="str">
            <v>Admon</v>
          </cell>
          <cell r="F1788">
            <v>0</v>
          </cell>
          <cell r="I1788">
            <v>0</v>
          </cell>
          <cell r="J1788">
            <v>0</v>
          </cell>
          <cell r="L1788">
            <v>0</v>
          </cell>
          <cell r="Z1788">
            <v>0</v>
          </cell>
        </row>
        <row r="1789">
          <cell r="D1789" t="str">
            <v>AIUAIMPRE</v>
          </cell>
          <cell r="E1789" t="str">
            <v>Imprevistos</v>
          </cell>
          <cell r="F1789">
            <v>0</v>
          </cell>
          <cell r="I1789">
            <v>0</v>
          </cell>
          <cell r="J1789">
            <v>0</v>
          </cell>
          <cell r="L1789">
            <v>0</v>
          </cell>
          <cell r="Z1789">
            <v>0</v>
          </cell>
        </row>
        <row r="1790">
          <cell r="D1790" t="str">
            <v>AIUAUTILI</v>
          </cell>
          <cell r="E1790" t="str">
            <v>Utilidad</v>
          </cell>
          <cell r="F1790">
            <v>0</v>
          </cell>
          <cell r="I1790">
            <v>0</v>
          </cell>
          <cell r="J1790">
            <v>0</v>
          </cell>
          <cell r="L1790">
            <v>0</v>
          </cell>
          <cell r="Z1790">
            <v>0</v>
          </cell>
        </row>
        <row r="1791">
          <cell r="D1791" t="str">
            <v>AIUAIVAUTI</v>
          </cell>
          <cell r="E1791" t="str">
            <v>IVA utilidad</v>
          </cell>
          <cell r="F1791">
            <v>0</v>
          </cell>
          <cell r="I1791">
            <v>0</v>
          </cell>
          <cell r="J1791">
            <v>0</v>
          </cell>
          <cell r="L1791">
            <v>0</v>
          </cell>
          <cell r="Z1791">
            <v>0</v>
          </cell>
        </row>
        <row r="1793">
          <cell r="E1793" t="str">
            <v>ITEM</v>
          </cell>
        </row>
        <row r="1794">
          <cell r="D1794" t="str">
            <v>HIH2</v>
          </cell>
          <cell r="E1794" t="str">
            <v>Hierro Figurado Nª 2</v>
          </cell>
          <cell r="G1794" t="str">
            <v>UN.</v>
          </cell>
          <cell r="H1794" t="str">
            <v>Kg</v>
          </cell>
          <cell r="I1794">
            <v>2198.5</v>
          </cell>
          <cell r="K1794">
            <v>0</v>
          </cell>
          <cell r="L1794">
            <v>0</v>
          </cell>
          <cell r="N1794">
            <v>2198.5</v>
          </cell>
          <cell r="O1794">
            <v>0</v>
          </cell>
          <cell r="P1794">
            <v>0</v>
          </cell>
          <cell r="Q1794">
            <v>0</v>
          </cell>
          <cell r="X1794">
            <v>0</v>
          </cell>
          <cell r="Z1794" t="e">
            <v>#VALUE!</v>
          </cell>
          <cell r="AA1794" t="e">
            <v>#VALUE!</v>
          </cell>
          <cell r="AB1794">
            <v>0</v>
          </cell>
          <cell r="AC1794">
            <v>0</v>
          </cell>
        </row>
        <row r="1796">
          <cell r="D1796" t="str">
            <v>CODIGO</v>
          </cell>
          <cell r="E1796" t="str">
            <v>DESCRIPCION</v>
          </cell>
          <cell r="F1796" t="str">
            <v>UN</v>
          </cell>
          <cell r="G1796" t="str">
            <v>CANT</v>
          </cell>
          <cell r="H1796" t="str">
            <v>V/UNIT.</v>
          </cell>
          <cell r="I1796" t="str">
            <v>V/TOTAL</v>
          </cell>
          <cell r="K1796" t="str">
            <v>CANT TOTAL</v>
          </cell>
          <cell r="L1796" t="str">
            <v>Vr TOTAL</v>
          </cell>
          <cell r="Y1796" t="str">
            <v>CANT.</v>
          </cell>
          <cell r="Z1796" t="str">
            <v>V/TOTAL</v>
          </cell>
        </row>
        <row r="1797">
          <cell r="E1797" t="str">
            <v>MATERIALES</v>
          </cell>
          <cell r="I1797">
            <v>2198.5</v>
          </cell>
          <cell r="L1797">
            <v>0</v>
          </cell>
          <cell r="Z1797" t="e">
            <v>#VALUE!</v>
          </cell>
        </row>
        <row r="1798">
          <cell r="D1798" t="str">
            <v>MA01H2</v>
          </cell>
          <cell r="E1798" t="str">
            <v>Acero PDR60 N. 2</v>
          </cell>
          <cell r="F1798" t="str">
            <v>Kg</v>
          </cell>
          <cell r="G1798">
            <v>1</v>
          </cell>
          <cell r="H1798">
            <v>2150</v>
          </cell>
          <cell r="I1798">
            <v>2150</v>
          </cell>
          <cell r="J1798">
            <v>0</v>
          </cell>
          <cell r="K1798">
            <v>0</v>
          </cell>
          <cell r="L1798">
            <v>0</v>
          </cell>
          <cell r="Y1798" t="e">
            <v>#VALUE!</v>
          </cell>
          <cell r="Z1798" t="e">
            <v>#VALUE!</v>
          </cell>
        </row>
        <row r="1799">
          <cell r="D1799" t="str">
            <v>MA01AN18</v>
          </cell>
          <cell r="E1799" t="str">
            <v>Alambre Negro</v>
          </cell>
          <cell r="F1799" t="str">
            <v>Kg</v>
          </cell>
          <cell r="G1799">
            <v>2.5000000000000001E-2</v>
          </cell>
          <cell r="H1799">
            <v>1940</v>
          </cell>
          <cell r="I1799">
            <v>48.5</v>
          </cell>
          <cell r="J1799">
            <v>0</v>
          </cell>
          <cell r="K1799">
            <v>0</v>
          </cell>
          <cell r="L1799">
            <v>0</v>
          </cell>
          <cell r="Y1799" t="e">
            <v>#VALUE!</v>
          </cell>
          <cell r="Z1799" t="e">
            <v>#VALUE!</v>
          </cell>
        </row>
        <row r="1801">
          <cell r="E1801" t="str">
            <v>MANO DE OBRA</v>
          </cell>
          <cell r="I1801">
            <v>0</v>
          </cell>
          <cell r="L1801">
            <v>0</v>
          </cell>
          <cell r="Z1801">
            <v>0</v>
          </cell>
        </row>
        <row r="1803">
          <cell r="E1803" t="str">
            <v>VARIOS</v>
          </cell>
          <cell r="I1803">
            <v>0</v>
          </cell>
          <cell r="L1803">
            <v>0</v>
          </cell>
          <cell r="Z1803">
            <v>0</v>
          </cell>
        </row>
        <row r="1805">
          <cell r="E1805" t="str">
            <v>SUBTOTAL</v>
          </cell>
          <cell r="I1805">
            <v>2198.5</v>
          </cell>
          <cell r="L1805">
            <v>0</v>
          </cell>
          <cell r="Z1805" t="e">
            <v>#VALUE!</v>
          </cell>
        </row>
        <row r="1806">
          <cell r="E1806" t="str">
            <v>A.I.U</v>
          </cell>
          <cell r="I1806">
            <v>0</v>
          </cell>
          <cell r="L1806">
            <v>0</v>
          </cell>
          <cell r="Z1806">
            <v>0</v>
          </cell>
        </row>
        <row r="1807">
          <cell r="D1807" t="str">
            <v>AIUAADMON</v>
          </cell>
          <cell r="E1807" t="str">
            <v>Admon</v>
          </cell>
          <cell r="F1807">
            <v>0</v>
          </cell>
          <cell r="I1807">
            <v>0</v>
          </cell>
          <cell r="J1807">
            <v>0</v>
          </cell>
          <cell r="L1807">
            <v>0</v>
          </cell>
          <cell r="Z1807">
            <v>0</v>
          </cell>
        </row>
        <row r="1808">
          <cell r="D1808" t="str">
            <v>AIUAIMPRE</v>
          </cell>
          <cell r="E1808" t="str">
            <v>Imprevistos</v>
          </cell>
          <cell r="F1808">
            <v>0</v>
          </cell>
          <cell r="I1808">
            <v>0</v>
          </cell>
          <cell r="J1808">
            <v>0</v>
          </cell>
          <cell r="L1808">
            <v>0</v>
          </cell>
          <cell r="Z1808">
            <v>0</v>
          </cell>
        </row>
        <row r="1809">
          <cell r="D1809" t="str">
            <v>AIUAUTILI</v>
          </cell>
          <cell r="E1809" t="str">
            <v>Utilidad</v>
          </cell>
          <cell r="F1809">
            <v>0</v>
          </cell>
          <cell r="I1809">
            <v>0</v>
          </cell>
          <cell r="J1809">
            <v>0</v>
          </cell>
          <cell r="L1809">
            <v>0</v>
          </cell>
          <cell r="Z1809">
            <v>0</v>
          </cell>
        </row>
        <row r="1810">
          <cell r="D1810" t="str">
            <v>AIUAIVAUTI</v>
          </cell>
          <cell r="E1810" t="str">
            <v>IVA utilidad</v>
          </cell>
          <cell r="F1810">
            <v>0</v>
          </cell>
          <cell r="I1810">
            <v>0</v>
          </cell>
          <cell r="J1810">
            <v>0</v>
          </cell>
          <cell r="L1810">
            <v>0</v>
          </cell>
          <cell r="Z1810">
            <v>0</v>
          </cell>
        </row>
        <row r="1812">
          <cell r="E1812" t="str">
            <v>ITEM</v>
          </cell>
        </row>
        <row r="1813">
          <cell r="D1813" t="str">
            <v>HIH3</v>
          </cell>
          <cell r="E1813" t="str">
            <v>Hierro Figurado Nª 3</v>
          </cell>
          <cell r="G1813" t="str">
            <v>UN.</v>
          </cell>
          <cell r="H1813" t="str">
            <v>Kg</v>
          </cell>
          <cell r="I1813">
            <v>2198.5</v>
          </cell>
          <cell r="K1813">
            <v>0</v>
          </cell>
          <cell r="L1813">
            <v>0</v>
          </cell>
          <cell r="N1813">
            <v>2198.5</v>
          </cell>
          <cell r="O1813">
            <v>0</v>
          </cell>
          <cell r="P1813">
            <v>0</v>
          </cell>
          <cell r="Q1813">
            <v>0</v>
          </cell>
          <cell r="X1813">
            <v>0</v>
          </cell>
          <cell r="Z1813" t="e">
            <v>#VALUE!</v>
          </cell>
          <cell r="AA1813" t="e">
            <v>#VALUE!</v>
          </cell>
          <cell r="AB1813">
            <v>0</v>
          </cell>
          <cell r="AC1813">
            <v>0</v>
          </cell>
        </row>
        <row r="1815">
          <cell r="D1815" t="str">
            <v>CODIGO</v>
          </cell>
          <cell r="E1815" t="str">
            <v>DESCRIPCION</v>
          </cell>
          <cell r="F1815" t="str">
            <v>UN</v>
          </cell>
          <cell r="G1815" t="str">
            <v>CANT</v>
          </cell>
          <cell r="H1815" t="str">
            <v>V/UNIT.</v>
          </cell>
          <cell r="I1815" t="str">
            <v>V/TOTAL</v>
          </cell>
          <cell r="K1815" t="str">
            <v>CANT TOTAL</v>
          </cell>
          <cell r="L1815" t="str">
            <v>Vr TOTAL</v>
          </cell>
          <cell r="Y1815" t="str">
            <v>CANT.</v>
          </cell>
          <cell r="Z1815" t="str">
            <v>V/TOTAL</v>
          </cell>
        </row>
        <row r="1816">
          <cell r="E1816" t="str">
            <v>MATERIALES</v>
          </cell>
          <cell r="I1816">
            <v>2198.5</v>
          </cell>
          <cell r="L1816">
            <v>0</v>
          </cell>
          <cell r="Z1816" t="e">
            <v>#VALUE!</v>
          </cell>
        </row>
        <row r="1817">
          <cell r="D1817" t="str">
            <v>MA01H3</v>
          </cell>
          <cell r="E1817" t="str">
            <v>Acero PDR60 N. 3</v>
          </cell>
          <cell r="F1817" t="str">
            <v>Kg</v>
          </cell>
          <cell r="G1817">
            <v>1</v>
          </cell>
          <cell r="H1817">
            <v>2150</v>
          </cell>
          <cell r="I1817">
            <v>2150</v>
          </cell>
          <cell r="J1817">
            <v>0</v>
          </cell>
          <cell r="K1817">
            <v>0</v>
          </cell>
          <cell r="L1817">
            <v>0</v>
          </cell>
          <cell r="Y1817" t="e">
            <v>#VALUE!</v>
          </cell>
          <cell r="Z1817" t="e">
            <v>#VALUE!</v>
          </cell>
        </row>
        <row r="1818">
          <cell r="D1818" t="str">
            <v>MA01AN18</v>
          </cell>
          <cell r="E1818" t="str">
            <v>Alambre Negro</v>
          </cell>
          <cell r="F1818" t="str">
            <v>Kg</v>
          </cell>
          <cell r="G1818">
            <v>2.5000000000000001E-2</v>
          </cell>
          <cell r="H1818">
            <v>1940</v>
          </cell>
          <cell r="I1818">
            <v>48.5</v>
          </cell>
          <cell r="J1818">
            <v>0</v>
          </cell>
          <cell r="K1818">
            <v>0</v>
          </cell>
          <cell r="L1818">
            <v>0</v>
          </cell>
          <cell r="Y1818" t="e">
            <v>#VALUE!</v>
          </cell>
          <cell r="Z1818" t="e">
            <v>#VALUE!</v>
          </cell>
        </row>
        <row r="1820">
          <cell r="E1820" t="str">
            <v>MANO DE OBRA</v>
          </cell>
          <cell r="I1820">
            <v>0</v>
          </cell>
          <cell r="L1820">
            <v>0</v>
          </cell>
          <cell r="Z1820">
            <v>0</v>
          </cell>
        </row>
        <row r="1822">
          <cell r="E1822" t="str">
            <v>VARIOS</v>
          </cell>
          <cell r="I1822">
            <v>0</v>
          </cell>
          <cell r="L1822">
            <v>0</v>
          </cell>
          <cell r="Z1822">
            <v>0</v>
          </cell>
        </row>
        <row r="1824">
          <cell r="E1824" t="str">
            <v>SUBTOTAL</v>
          </cell>
          <cell r="I1824">
            <v>2198.5</v>
          </cell>
          <cell r="L1824">
            <v>0</v>
          </cell>
          <cell r="Z1824" t="e">
            <v>#VALUE!</v>
          </cell>
        </row>
        <row r="1825">
          <cell r="E1825" t="str">
            <v>A.I.U</v>
          </cell>
          <cell r="I1825">
            <v>0</v>
          </cell>
          <cell r="L1825">
            <v>0</v>
          </cell>
          <cell r="Z1825">
            <v>0</v>
          </cell>
        </row>
        <row r="1826">
          <cell r="D1826" t="str">
            <v>AIUAADMON</v>
          </cell>
          <cell r="E1826" t="str">
            <v>Admon</v>
          </cell>
          <cell r="F1826">
            <v>0</v>
          </cell>
          <cell r="I1826">
            <v>0</v>
          </cell>
          <cell r="J1826">
            <v>0</v>
          </cell>
          <cell r="L1826">
            <v>0</v>
          </cell>
          <cell r="Z1826">
            <v>0</v>
          </cell>
        </row>
        <row r="1827">
          <cell r="D1827" t="str">
            <v>AIUAIMPRE</v>
          </cell>
          <cell r="E1827" t="str">
            <v>Imprevistos</v>
          </cell>
          <cell r="F1827">
            <v>0</v>
          </cell>
          <cell r="I1827">
            <v>0</v>
          </cell>
          <cell r="J1827">
            <v>0</v>
          </cell>
          <cell r="L1827">
            <v>0</v>
          </cell>
          <cell r="Z1827">
            <v>0</v>
          </cell>
        </row>
        <row r="1828">
          <cell r="D1828" t="str">
            <v>AIUAUTILI</v>
          </cell>
          <cell r="E1828" t="str">
            <v>Utilidad</v>
          </cell>
          <cell r="F1828">
            <v>0</v>
          </cell>
          <cell r="I1828">
            <v>0</v>
          </cell>
          <cell r="J1828">
            <v>0</v>
          </cell>
          <cell r="L1828">
            <v>0</v>
          </cell>
          <cell r="Z1828">
            <v>0</v>
          </cell>
        </row>
        <row r="1829">
          <cell r="D1829" t="str">
            <v>AIUAIVAUTI</v>
          </cell>
          <cell r="E1829" t="str">
            <v>IVA utilidad</v>
          </cell>
          <cell r="F1829">
            <v>0</v>
          </cell>
          <cell r="I1829">
            <v>0</v>
          </cell>
          <cell r="J1829">
            <v>0</v>
          </cell>
          <cell r="L1829">
            <v>0</v>
          </cell>
          <cell r="Z1829">
            <v>0</v>
          </cell>
        </row>
        <row r="1831">
          <cell r="E1831" t="str">
            <v>ITEM</v>
          </cell>
        </row>
        <row r="1832">
          <cell r="D1832" t="str">
            <v>HIH4</v>
          </cell>
          <cell r="E1832" t="str">
            <v>Hierro Figurado Nª 4</v>
          </cell>
          <cell r="G1832" t="str">
            <v>UN.</v>
          </cell>
          <cell r="H1832" t="str">
            <v>Kg</v>
          </cell>
          <cell r="I1832">
            <v>2198.5</v>
          </cell>
          <cell r="K1832">
            <v>68964</v>
          </cell>
          <cell r="L1832">
            <v>151617354</v>
          </cell>
          <cell r="N1832">
            <v>2198.5</v>
          </cell>
          <cell r="O1832">
            <v>0</v>
          </cell>
          <cell r="P1832">
            <v>0</v>
          </cell>
          <cell r="Q1832">
            <v>0</v>
          </cell>
          <cell r="X1832">
            <v>151617354</v>
          </cell>
          <cell r="Z1832" t="e">
            <v>#VALUE!</v>
          </cell>
          <cell r="AA1832" t="e">
            <v>#VALUE!</v>
          </cell>
          <cell r="AB1832">
            <v>0</v>
          </cell>
          <cell r="AC1832">
            <v>0</v>
          </cell>
        </row>
        <row r="1834">
          <cell r="D1834" t="str">
            <v>CODIGO</v>
          </cell>
          <cell r="E1834" t="str">
            <v>DESCRIPCION</v>
          </cell>
          <cell r="F1834" t="str">
            <v>UN</v>
          </cell>
          <cell r="G1834" t="str">
            <v>CANT</v>
          </cell>
          <cell r="H1834" t="str">
            <v>V/UNIT.</v>
          </cell>
          <cell r="I1834" t="str">
            <v>V/TOTAL</v>
          </cell>
          <cell r="K1834" t="str">
            <v>CANT TOTAL</v>
          </cell>
          <cell r="L1834" t="str">
            <v>Vr TOTAL</v>
          </cell>
          <cell r="Y1834" t="str">
            <v>CANT.</v>
          </cell>
          <cell r="Z1834" t="str">
            <v>V/TOTAL</v>
          </cell>
        </row>
        <row r="1835">
          <cell r="E1835" t="str">
            <v>MATERIALES</v>
          </cell>
          <cell r="I1835">
            <v>2198.5</v>
          </cell>
          <cell r="L1835">
            <v>151617354</v>
          </cell>
          <cell r="Z1835" t="e">
            <v>#VALUE!</v>
          </cell>
        </row>
        <row r="1836">
          <cell r="D1836" t="str">
            <v>MA01H4</v>
          </cell>
          <cell r="E1836" t="str">
            <v>Acero PDR60 N. 4</v>
          </cell>
          <cell r="F1836" t="str">
            <v>Kg</v>
          </cell>
          <cell r="G1836">
            <v>1</v>
          </cell>
          <cell r="H1836">
            <v>2150</v>
          </cell>
          <cell r="I1836">
            <v>2150</v>
          </cell>
          <cell r="J1836">
            <v>0</v>
          </cell>
          <cell r="K1836">
            <v>68964</v>
          </cell>
          <cell r="L1836">
            <v>148272600</v>
          </cell>
          <cell r="Y1836" t="e">
            <v>#VALUE!</v>
          </cell>
          <cell r="Z1836" t="e">
            <v>#VALUE!</v>
          </cell>
        </row>
        <row r="1837">
          <cell r="D1837" t="str">
            <v>MA01AN18</v>
          </cell>
          <cell r="E1837" t="str">
            <v>Alambre Negro</v>
          </cell>
          <cell r="F1837" t="str">
            <v>Kg</v>
          </cell>
          <cell r="G1837">
            <v>2.5000000000000001E-2</v>
          </cell>
          <cell r="H1837">
            <v>1940</v>
          </cell>
          <cell r="I1837">
            <v>48.5</v>
          </cell>
          <cell r="J1837">
            <v>0</v>
          </cell>
          <cell r="K1837">
            <v>1724.1000000000001</v>
          </cell>
          <cell r="L1837">
            <v>3344754.0000000005</v>
          </cell>
          <cell r="Y1837" t="e">
            <v>#VALUE!</v>
          </cell>
          <cell r="Z1837" t="e">
            <v>#VALUE!</v>
          </cell>
        </row>
        <row r="1839">
          <cell r="E1839" t="str">
            <v>MANO DE OBRA</v>
          </cell>
          <cell r="I1839">
            <v>0</v>
          </cell>
          <cell r="L1839">
            <v>0</v>
          </cell>
          <cell r="Z1839">
            <v>0</v>
          </cell>
        </row>
        <row r="1841">
          <cell r="E1841" t="str">
            <v>VARIOS</v>
          </cell>
          <cell r="I1841">
            <v>0</v>
          </cell>
          <cell r="L1841">
            <v>0</v>
          </cell>
          <cell r="Z1841">
            <v>0</v>
          </cell>
        </row>
        <row r="1843">
          <cell r="E1843" t="str">
            <v>SUBTOTAL</v>
          </cell>
          <cell r="I1843">
            <v>2198.5</v>
          </cell>
          <cell r="L1843">
            <v>151617354</v>
          </cell>
          <cell r="Z1843" t="e">
            <v>#VALUE!</v>
          </cell>
        </row>
        <row r="1844">
          <cell r="E1844" t="str">
            <v>A.I.U</v>
          </cell>
          <cell r="I1844">
            <v>0</v>
          </cell>
          <cell r="L1844">
            <v>0</v>
          </cell>
          <cell r="Z1844">
            <v>0</v>
          </cell>
        </row>
        <row r="1845">
          <cell r="D1845" t="str">
            <v>AIUAADMON</v>
          </cell>
          <cell r="E1845" t="str">
            <v>Admon</v>
          </cell>
          <cell r="F1845">
            <v>0</v>
          </cell>
          <cell r="I1845">
            <v>0</v>
          </cell>
          <cell r="J1845">
            <v>0</v>
          </cell>
          <cell r="L1845">
            <v>0</v>
          </cell>
          <cell r="Z1845">
            <v>0</v>
          </cell>
        </row>
        <row r="1846">
          <cell r="D1846" t="str">
            <v>AIUAIMPRE</v>
          </cell>
          <cell r="E1846" t="str">
            <v>Imprevistos</v>
          </cell>
          <cell r="F1846">
            <v>0</v>
          </cell>
          <cell r="I1846">
            <v>0</v>
          </cell>
          <cell r="J1846">
            <v>0</v>
          </cell>
          <cell r="L1846">
            <v>0</v>
          </cell>
          <cell r="Z1846">
            <v>0</v>
          </cell>
        </row>
        <row r="1847">
          <cell r="D1847" t="str">
            <v>AIUAUTILI</v>
          </cell>
          <cell r="E1847" t="str">
            <v>Utilidad</v>
          </cell>
          <cell r="F1847">
            <v>0</v>
          </cell>
          <cell r="I1847">
            <v>0</v>
          </cell>
          <cell r="J1847">
            <v>0</v>
          </cell>
          <cell r="L1847">
            <v>0</v>
          </cell>
          <cell r="Z1847">
            <v>0</v>
          </cell>
        </row>
        <row r="1848">
          <cell r="D1848" t="str">
            <v>AIUAIVAUTI</v>
          </cell>
          <cell r="E1848" t="str">
            <v>IVA utilidad</v>
          </cell>
          <cell r="F1848">
            <v>0</v>
          </cell>
          <cell r="I1848">
            <v>0</v>
          </cell>
          <cell r="J1848">
            <v>0</v>
          </cell>
          <cell r="L1848">
            <v>0</v>
          </cell>
          <cell r="Z1848">
            <v>0</v>
          </cell>
        </row>
        <row r="1850">
          <cell r="E1850" t="str">
            <v>ITEM</v>
          </cell>
        </row>
        <row r="1851">
          <cell r="D1851" t="str">
            <v>HIH5</v>
          </cell>
          <cell r="E1851" t="str">
            <v>Hierro Figurado Nª 5</v>
          </cell>
          <cell r="G1851" t="str">
            <v>UN.</v>
          </cell>
          <cell r="H1851" t="str">
            <v>Kg</v>
          </cell>
          <cell r="I1851">
            <v>2198.5</v>
          </cell>
          <cell r="K1851">
            <v>0</v>
          </cell>
          <cell r="L1851">
            <v>0</v>
          </cell>
          <cell r="N1851">
            <v>2198.5</v>
          </cell>
          <cell r="O1851">
            <v>0</v>
          </cell>
          <cell r="P1851">
            <v>0</v>
          </cell>
          <cell r="Q1851">
            <v>0</v>
          </cell>
          <cell r="X1851">
            <v>0</v>
          </cell>
          <cell r="Z1851" t="e">
            <v>#VALUE!</v>
          </cell>
          <cell r="AA1851" t="e">
            <v>#VALUE!</v>
          </cell>
          <cell r="AB1851">
            <v>0</v>
          </cell>
          <cell r="AC1851">
            <v>0</v>
          </cell>
        </row>
        <row r="1853">
          <cell r="D1853" t="str">
            <v>CODIGO</v>
          </cell>
          <cell r="E1853" t="str">
            <v>DESCRIPCION</v>
          </cell>
          <cell r="F1853" t="str">
            <v>UN</v>
          </cell>
          <cell r="G1853" t="str">
            <v>CANT</v>
          </cell>
          <cell r="H1853" t="str">
            <v>V/UNIT.</v>
          </cell>
          <cell r="I1853" t="str">
            <v>V/TOTAL</v>
          </cell>
          <cell r="K1853" t="str">
            <v>CANT TOTAL</v>
          </cell>
          <cell r="L1853" t="str">
            <v>Vr TOTAL</v>
          </cell>
          <cell r="Y1853" t="str">
            <v>CANT.</v>
          </cell>
          <cell r="Z1853" t="str">
            <v>V/TOTAL</v>
          </cell>
        </row>
        <row r="1854">
          <cell r="E1854" t="str">
            <v>MATERIALES</v>
          </cell>
          <cell r="I1854">
            <v>2198.5</v>
          </cell>
          <cell r="L1854">
            <v>0</v>
          </cell>
          <cell r="Z1854" t="e">
            <v>#VALUE!</v>
          </cell>
        </row>
        <row r="1855">
          <cell r="D1855" t="str">
            <v>MA01H5</v>
          </cell>
          <cell r="E1855" t="str">
            <v>Acero PDR60 N. 5</v>
          </cell>
          <cell r="F1855" t="str">
            <v>Kg</v>
          </cell>
          <cell r="G1855">
            <v>1</v>
          </cell>
          <cell r="H1855">
            <v>2150</v>
          </cell>
          <cell r="I1855">
            <v>2150</v>
          </cell>
          <cell r="J1855">
            <v>0</v>
          </cell>
          <cell r="K1855">
            <v>0</v>
          </cell>
          <cell r="L1855">
            <v>0</v>
          </cell>
          <cell r="Y1855" t="e">
            <v>#VALUE!</v>
          </cell>
          <cell r="Z1855" t="e">
            <v>#VALUE!</v>
          </cell>
        </row>
        <row r="1856">
          <cell r="D1856" t="str">
            <v>MA01AN18</v>
          </cell>
          <cell r="E1856" t="str">
            <v>Alambre Negro</v>
          </cell>
          <cell r="F1856" t="str">
            <v>Kg</v>
          </cell>
          <cell r="G1856">
            <v>2.5000000000000001E-2</v>
          </cell>
          <cell r="H1856">
            <v>1940</v>
          </cell>
          <cell r="I1856">
            <v>48.5</v>
          </cell>
          <cell r="J1856">
            <v>0</v>
          </cell>
          <cell r="K1856">
            <v>0</v>
          </cell>
          <cell r="L1856">
            <v>0</v>
          </cell>
          <cell r="Y1856" t="e">
            <v>#VALUE!</v>
          </cell>
          <cell r="Z1856" t="e">
            <v>#VALUE!</v>
          </cell>
        </row>
        <row r="1858">
          <cell r="E1858" t="str">
            <v>MANO DE OBRA</v>
          </cell>
          <cell r="I1858">
            <v>0</v>
          </cell>
          <cell r="L1858">
            <v>0</v>
          </cell>
          <cell r="Z1858">
            <v>0</v>
          </cell>
        </row>
        <row r="1860">
          <cell r="E1860" t="str">
            <v>VARIOS</v>
          </cell>
          <cell r="I1860">
            <v>0</v>
          </cell>
          <cell r="L1860">
            <v>0</v>
          </cell>
          <cell r="Z1860">
            <v>0</v>
          </cell>
        </row>
        <row r="1862">
          <cell r="E1862" t="str">
            <v>SUBTOTAL</v>
          </cell>
          <cell r="I1862">
            <v>2198.5</v>
          </cell>
          <cell r="L1862">
            <v>0</v>
          </cell>
          <cell r="Z1862" t="e">
            <v>#VALUE!</v>
          </cell>
        </row>
        <row r="1863">
          <cell r="E1863" t="str">
            <v>A.I.U</v>
          </cell>
          <cell r="I1863">
            <v>0</v>
          </cell>
          <cell r="L1863">
            <v>0</v>
          </cell>
          <cell r="Z1863">
            <v>0</v>
          </cell>
        </row>
        <row r="1864">
          <cell r="D1864" t="str">
            <v>AIUAADMON</v>
          </cell>
          <cell r="E1864" t="str">
            <v>Admon</v>
          </cell>
          <cell r="F1864">
            <v>0</v>
          </cell>
          <cell r="I1864">
            <v>0</v>
          </cell>
          <cell r="J1864">
            <v>0</v>
          </cell>
          <cell r="L1864">
            <v>0</v>
          </cell>
          <cell r="Z1864">
            <v>0</v>
          </cell>
        </row>
        <row r="1865">
          <cell r="D1865" t="str">
            <v>AIUAIMPRE</v>
          </cell>
          <cell r="E1865" t="str">
            <v>Imprevistos</v>
          </cell>
          <cell r="F1865">
            <v>0</v>
          </cell>
          <cell r="I1865">
            <v>0</v>
          </cell>
          <cell r="J1865">
            <v>0</v>
          </cell>
          <cell r="L1865">
            <v>0</v>
          </cell>
          <cell r="Z1865">
            <v>0</v>
          </cell>
        </row>
        <row r="1866">
          <cell r="D1866" t="str">
            <v>AIUAUTILI</v>
          </cell>
          <cell r="E1866" t="str">
            <v>Utilidad</v>
          </cell>
          <cell r="F1866">
            <v>0</v>
          </cell>
          <cell r="I1866">
            <v>0</v>
          </cell>
          <cell r="J1866">
            <v>0</v>
          </cell>
          <cell r="L1866">
            <v>0</v>
          </cell>
          <cell r="Z1866">
            <v>0</v>
          </cell>
        </row>
        <row r="1867">
          <cell r="D1867" t="str">
            <v>AIUAIVAUTI</v>
          </cell>
          <cell r="E1867" t="str">
            <v>IVA utilidad</v>
          </cell>
          <cell r="F1867">
            <v>0</v>
          </cell>
          <cell r="I1867">
            <v>0</v>
          </cell>
          <cell r="J1867">
            <v>0</v>
          </cell>
          <cell r="L1867">
            <v>0</v>
          </cell>
          <cell r="Z1867">
            <v>0</v>
          </cell>
        </row>
        <row r="1869">
          <cell r="E1869" t="str">
            <v>ITEM</v>
          </cell>
        </row>
        <row r="1870">
          <cell r="D1870" t="str">
            <v>HIH6</v>
          </cell>
          <cell r="E1870" t="str">
            <v>Hierro Figurado Nª 6</v>
          </cell>
          <cell r="G1870" t="str">
            <v>UN.</v>
          </cell>
          <cell r="H1870" t="str">
            <v>Kg</v>
          </cell>
          <cell r="I1870">
            <v>2198.5</v>
          </cell>
          <cell r="K1870">
            <v>0</v>
          </cell>
          <cell r="L1870">
            <v>0</v>
          </cell>
          <cell r="N1870">
            <v>2198.5</v>
          </cell>
          <cell r="O1870">
            <v>0</v>
          </cell>
          <cell r="P1870">
            <v>0</v>
          </cell>
          <cell r="Q1870">
            <v>0</v>
          </cell>
          <cell r="X1870">
            <v>0</v>
          </cell>
          <cell r="Z1870" t="e">
            <v>#VALUE!</v>
          </cell>
          <cell r="AA1870" t="e">
            <v>#VALUE!</v>
          </cell>
          <cell r="AB1870">
            <v>0</v>
          </cell>
          <cell r="AC1870">
            <v>0</v>
          </cell>
        </row>
        <row r="1872">
          <cell r="D1872" t="str">
            <v>CODIGO</v>
          </cell>
          <cell r="E1872" t="str">
            <v>DESCRIPCION</v>
          </cell>
          <cell r="F1872" t="str">
            <v>UN</v>
          </cell>
          <cell r="G1872" t="str">
            <v>CANT</v>
          </cell>
          <cell r="H1872" t="str">
            <v>V/UNIT.</v>
          </cell>
          <cell r="I1872" t="str">
            <v>V/TOTAL</v>
          </cell>
          <cell r="K1872" t="str">
            <v>CANT TOTAL</v>
          </cell>
          <cell r="L1872" t="str">
            <v>Vr TOTAL</v>
          </cell>
          <cell r="Y1872" t="str">
            <v>CANT.</v>
          </cell>
          <cell r="Z1872" t="str">
            <v>V/TOTAL</v>
          </cell>
        </row>
        <row r="1873">
          <cell r="E1873" t="str">
            <v>MATERIALES</v>
          </cell>
          <cell r="I1873">
            <v>2198.5</v>
          </cell>
          <cell r="L1873">
            <v>0</v>
          </cell>
          <cell r="Z1873" t="e">
            <v>#VALUE!</v>
          </cell>
        </row>
        <row r="1874">
          <cell r="D1874" t="str">
            <v>MA01H6</v>
          </cell>
          <cell r="E1874" t="str">
            <v>Acero PDR60 N. 6</v>
          </cell>
          <cell r="F1874" t="str">
            <v>Kg</v>
          </cell>
          <cell r="G1874">
            <v>1</v>
          </cell>
          <cell r="H1874">
            <v>2150</v>
          </cell>
          <cell r="I1874">
            <v>2150</v>
          </cell>
          <cell r="J1874">
            <v>0</v>
          </cell>
          <cell r="K1874">
            <v>0</v>
          </cell>
          <cell r="L1874">
            <v>0</v>
          </cell>
          <cell r="Y1874" t="e">
            <v>#VALUE!</v>
          </cell>
          <cell r="Z1874" t="e">
            <v>#VALUE!</v>
          </cell>
        </row>
        <row r="1875">
          <cell r="D1875" t="str">
            <v>MA01AN18</v>
          </cell>
          <cell r="E1875" t="str">
            <v>Alambre Negro</v>
          </cell>
          <cell r="F1875" t="str">
            <v>Kg</v>
          </cell>
          <cell r="G1875">
            <v>2.5000000000000001E-2</v>
          </cell>
          <cell r="H1875">
            <v>1940</v>
          </cell>
          <cell r="I1875">
            <v>48.5</v>
          </cell>
          <cell r="J1875">
            <v>0</v>
          </cell>
          <cell r="K1875">
            <v>0</v>
          </cell>
          <cell r="L1875">
            <v>0</v>
          </cell>
          <cell r="Y1875" t="e">
            <v>#VALUE!</v>
          </cell>
          <cell r="Z1875" t="e">
            <v>#VALUE!</v>
          </cell>
        </row>
        <row r="1877">
          <cell r="E1877" t="str">
            <v>MANO DE OBRA</v>
          </cell>
          <cell r="I1877">
            <v>0</v>
          </cell>
          <cell r="L1877">
            <v>0</v>
          </cell>
          <cell r="Z1877">
            <v>0</v>
          </cell>
        </row>
        <row r="1879">
          <cell r="E1879" t="str">
            <v>VARIOS</v>
          </cell>
          <cell r="I1879">
            <v>0</v>
          </cell>
          <cell r="L1879">
            <v>0</v>
          </cell>
          <cell r="Z1879">
            <v>0</v>
          </cell>
        </row>
        <row r="1881">
          <cell r="E1881" t="str">
            <v>SUBTOTAL</v>
          </cell>
          <cell r="I1881">
            <v>2198.5</v>
          </cell>
          <cell r="L1881">
            <v>0</v>
          </cell>
          <cell r="Z1881" t="e">
            <v>#VALUE!</v>
          </cell>
        </row>
        <row r="1882">
          <cell r="E1882" t="str">
            <v>A.I.U</v>
          </cell>
          <cell r="I1882">
            <v>0</v>
          </cell>
          <cell r="L1882">
            <v>0</v>
          </cell>
          <cell r="Z1882">
            <v>0</v>
          </cell>
        </row>
        <row r="1883">
          <cell r="D1883" t="str">
            <v>AIUAADMON</v>
          </cell>
          <cell r="E1883" t="str">
            <v>Admon</v>
          </cell>
          <cell r="F1883">
            <v>0</v>
          </cell>
          <cell r="I1883">
            <v>0</v>
          </cell>
          <cell r="J1883">
            <v>0</v>
          </cell>
          <cell r="L1883">
            <v>0</v>
          </cell>
          <cell r="Z1883">
            <v>0</v>
          </cell>
        </row>
        <row r="1884">
          <cell r="D1884" t="str">
            <v>AIUAIMPRE</v>
          </cell>
          <cell r="E1884" t="str">
            <v>Imprevistos</v>
          </cell>
          <cell r="F1884">
            <v>0</v>
          </cell>
          <cell r="I1884">
            <v>0</v>
          </cell>
          <cell r="J1884">
            <v>0</v>
          </cell>
          <cell r="L1884">
            <v>0</v>
          </cell>
          <cell r="Z1884">
            <v>0</v>
          </cell>
        </row>
        <row r="1885">
          <cell r="D1885" t="str">
            <v>AIUAUTILI</v>
          </cell>
          <cell r="E1885" t="str">
            <v>Utilidad</v>
          </cell>
          <cell r="F1885">
            <v>0</v>
          </cell>
          <cell r="I1885">
            <v>0</v>
          </cell>
          <cell r="J1885">
            <v>0</v>
          </cell>
          <cell r="L1885">
            <v>0</v>
          </cell>
          <cell r="Z1885">
            <v>0</v>
          </cell>
        </row>
        <row r="1886">
          <cell r="D1886" t="str">
            <v>AIUAIVAUTI</v>
          </cell>
          <cell r="E1886" t="str">
            <v>IVA utilidad</v>
          </cell>
          <cell r="F1886">
            <v>0</v>
          </cell>
          <cell r="I1886">
            <v>0</v>
          </cell>
          <cell r="J1886">
            <v>0</v>
          </cell>
          <cell r="L1886">
            <v>0</v>
          </cell>
          <cell r="Z1886">
            <v>0</v>
          </cell>
        </row>
        <row r="1888">
          <cell r="E1888" t="str">
            <v>ITEM</v>
          </cell>
        </row>
        <row r="1889">
          <cell r="D1889" t="str">
            <v>HIH7</v>
          </cell>
          <cell r="E1889" t="str">
            <v>Hierro Figurado Nª 7</v>
          </cell>
          <cell r="G1889" t="str">
            <v>UN.</v>
          </cell>
          <cell r="H1889" t="str">
            <v>Kg</v>
          </cell>
          <cell r="I1889">
            <v>2198.5</v>
          </cell>
          <cell r="K1889">
            <v>0</v>
          </cell>
          <cell r="L1889">
            <v>0</v>
          </cell>
          <cell r="N1889">
            <v>2198.5</v>
          </cell>
          <cell r="O1889">
            <v>0</v>
          </cell>
          <cell r="P1889">
            <v>0</v>
          </cell>
          <cell r="Q1889">
            <v>0</v>
          </cell>
          <cell r="X1889">
            <v>0</v>
          </cell>
          <cell r="Z1889" t="e">
            <v>#VALUE!</v>
          </cell>
          <cell r="AA1889" t="e">
            <v>#VALUE!</v>
          </cell>
          <cell r="AB1889">
            <v>0</v>
          </cell>
          <cell r="AC1889">
            <v>0</v>
          </cell>
        </row>
        <row r="1891">
          <cell r="D1891" t="str">
            <v>CODIGO</v>
          </cell>
          <cell r="E1891" t="str">
            <v>DESCRIPCION</v>
          </cell>
          <cell r="F1891" t="str">
            <v>UN</v>
          </cell>
          <cell r="G1891" t="str">
            <v>CANT</v>
          </cell>
          <cell r="H1891" t="str">
            <v>V/UNIT.</v>
          </cell>
          <cell r="I1891" t="str">
            <v>V/TOTAL</v>
          </cell>
          <cell r="K1891" t="str">
            <v>CANT TOTAL</v>
          </cell>
          <cell r="L1891" t="str">
            <v>Vr TOTAL</v>
          </cell>
          <cell r="Y1891" t="str">
            <v>CANT.</v>
          </cell>
          <cell r="Z1891" t="str">
            <v>V/TOTAL</v>
          </cell>
        </row>
        <row r="1892">
          <cell r="E1892" t="str">
            <v>MATERIALES</v>
          </cell>
          <cell r="I1892">
            <v>2198.5</v>
          </cell>
          <cell r="L1892">
            <v>0</v>
          </cell>
          <cell r="Z1892" t="e">
            <v>#VALUE!</v>
          </cell>
        </row>
        <row r="1893">
          <cell r="D1893" t="str">
            <v>MA01H7</v>
          </cell>
          <cell r="E1893" t="str">
            <v>Acero PDR60 N. 7</v>
          </cell>
          <cell r="F1893" t="str">
            <v>Kg</v>
          </cell>
          <cell r="G1893">
            <v>1</v>
          </cell>
          <cell r="H1893">
            <v>2150</v>
          </cell>
          <cell r="I1893">
            <v>2150</v>
          </cell>
          <cell r="J1893">
            <v>0</v>
          </cell>
          <cell r="K1893">
            <v>0</v>
          </cell>
          <cell r="L1893">
            <v>0</v>
          </cell>
          <cell r="Y1893" t="e">
            <v>#VALUE!</v>
          </cell>
          <cell r="Z1893" t="e">
            <v>#VALUE!</v>
          </cell>
        </row>
        <row r="1894">
          <cell r="D1894" t="str">
            <v>MA01AN18</v>
          </cell>
          <cell r="E1894" t="str">
            <v>Alambre Negro</v>
          </cell>
          <cell r="F1894" t="str">
            <v>Kg</v>
          </cell>
          <cell r="G1894">
            <v>2.5000000000000001E-2</v>
          </cell>
          <cell r="H1894">
            <v>1940</v>
          </cell>
          <cell r="I1894">
            <v>48.5</v>
          </cell>
          <cell r="J1894">
            <v>0</v>
          </cell>
          <cell r="K1894">
            <v>0</v>
          </cell>
          <cell r="L1894">
            <v>0</v>
          </cell>
          <cell r="Y1894" t="e">
            <v>#VALUE!</v>
          </cell>
          <cell r="Z1894" t="e">
            <v>#VALUE!</v>
          </cell>
        </row>
        <row r="1896">
          <cell r="E1896" t="str">
            <v>MANO DE OBRA</v>
          </cell>
          <cell r="I1896">
            <v>0</v>
          </cell>
          <cell r="L1896">
            <v>0</v>
          </cell>
          <cell r="Z1896">
            <v>0</v>
          </cell>
        </row>
        <row r="1898">
          <cell r="E1898" t="str">
            <v>VARIOS</v>
          </cell>
          <cell r="I1898">
            <v>0</v>
          </cell>
          <cell r="L1898">
            <v>0</v>
          </cell>
          <cell r="Z1898">
            <v>0</v>
          </cell>
        </row>
        <row r="1900">
          <cell r="E1900" t="str">
            <v>SUBTOTAL</v>
          </cell>
          <cell r="I1900">
            <v>2198.5</v>
          </cell>
          <cell r="L1900">
            <v>0</v>
          </cell>
          <cell r="Z1900" t="e">
            <v>#VALUE!</v>
          </cell>
        </row>
        <row r="1901">
          <cell r="E1901" t="str">
            <v>A.I.U</v>
          </cell>
          <cell r="I1901">
            <v>0</v>
          </cell>
          <cell r="L1901">
            <v>0</v>
          </cell>
          <cell r="Z1901">
            <v>0</v>
          </cell>
        </row>
        <row r="1902">
          <cell r="D1902" t="str">
            <v>AIUAADMON</v>
          </cell>
          <cell r="E1902" t="str">
            <v>Admon</v>
          </cell>
          <cell r="F1902">
            <v>0</v>
          </cell>
          <cell r="I1902">
            <v>0</v>
          </cell>
          <cell r="J1902">
            <v>0</v>
          </cell>
          <cell r="L1902">
            <v>0</v>
          </cell>
          <cell r="Z1902">
            <v>0</v>
          </cell>
        </row>
        <row r="1903">
          <cell r="D1903" t="str">
            <v>AIUAIMPRE</v>
          </cell>
          <cell r="E1903" t="str">
            <v>Imprevistos</v>
          </cell>
          <cell r="F1903">
            <v>0</v>
          </cell>
          <cell r="I1903">
            <v>0</v>
          </cell>
          <cell r="J1903">
            <v>0</v>
          </cell>
          <cell r="L1903">
            <v>0</v>
          </cell>
          <cell r="Z1903">
            <v>0</v>
          </cell>
        </row>
        <row r="1904">
          <cell r="D1904" t="str">
            <v>AIUAUTILI</v>
          </cell>
          <cell r="E1904" t="str">
            <v>Utilidad</v>
          </cell>
          <cell r="F1904">
            <v>0</v>
          </cell>
          <cell r="I1904">
            <v>0</v>
          </cell>
          <cell r="J1904">
            <v>0</v>
          </cell>
          <cell r="L1904">
            <v>0</v>
          </cell>
          <cell r="Z1904">
            <v>0</v>
          </cell>
        </row>
        <row r="1905">
          <cell r="D1905" t="str">
            <v>AIUAIVAUTI</v>
          </cell>
          <cell r="E1905" t="str">
            <v>IVA utilidad</v>
          </cell>
          <cell r="F1905">
            <v>0</v>
          </cell>
          <cell r="I1905">
            <v>0</v>
          </cell>
          <cell r="J1905">
            <v>0</v>
          </cell>
          <cell r="L1905">
            <v>0</v>
          </cell>
          <cell r="Z1905">
            <v>0</v>
          </cell>
        </row>
        <row r="1907">
          <cell r="E1907" t="str">
            <v>ITEM</v>
          </cell>
        </row>
        <row r="1908">
          <cell r="D1908" t="str">
            <v>HIH8</v>
          </cell>
          <cell r="E1908" t="str">
            <v>Hierro Figurado Nª 8</v>
          </cell>
          <cell r="G1908" t="str">
            <v>UN.</v>
          </cell>
          <cell r="H1908" t="str">
            <v>Kg</v>
          </cell>
          <cell r="I1908">
            <v>2198.5</v>
          </cell>
          <cell r="K1908">
            <v>0</v>
          </cell>
          <cell r="L1908">
            <v>0</v>
          </cell>
          <cell r="N1908">
            <v>2198.5</v>
          </cell>
          <cell r="O1908">
            <v>0</v>
          </cell>
          <cell r="P1908">
            <v>0</v>
          </cell>
          <cell r="Q1908">
            <v>0</v>
          </cell>
          <cell r="X1908">
            <v>0</v>
          </cell>
          <cell r="Z1908" t="e">
            <v>#VALUE!</v>
          </cell>
          <cell r="AA1908" t="e">
            <v>#VALUE!</v>
          </cell>
          <cell r="AB1908">
            <v>0</v>
          </cell>
          <cell r="AC1908">
            <v>0</v>
          </cell>
        </row>
        <row r="1910">
          <cell r="D1910" t="str">
            <v>CODIGO</v>
          </cell>
          <cell r="E1910" t="str">
            <v>DESCRIPCION</v>
          </cell>
          <cell r="F1910" t="str">
            <v>UN</v>
          </cell>
          <cell r="G1910" t="str">
            <v>CANT</v>
          </cell>
          <cell r="H1910" t="str">
            <v>V/UNIT.</v>
          </cell>
          <cell r="I1910" t="str">
            <v>V/TOTAL</v>
          </cell>
          <cell r="K1910" t="str">
            <v>CANT TOTAL</v>
          </cell>
          <cell r="L1910" t="str">
            <v>Vr TOTAL</v>
          </cell>
          <cell r="Y1910" t="str">
            <v>CANT.</v>
          </cell>
          <cell r="Z1910" t="str">
            <v>V/TOTAL</v>
          </cell>
        </row>
        <row r="1911">
          <cell r="E1911" t="str">
            <v>MATERIALES</v>
          </cell>
          <cell r="I1911">
            <v>2198.5</v>
          </cell>
          <cell r="L1911">
            <v>0</v>
          </cell>
          <cell r="Z1911" t="e">
            <v>#VALUE!</v>
          </cell>
        </row>
        <row r="1912">
          <cell r="D1912" t="str">
            <v>MA01H8</v>
          </cell>
          <cell r="E1912" t="str">
            <v>Acero PDR60 N. 8</v>
          </cell>
          <cell r="F1912" t="str">
            <v>Kg</v>
          </cell>
          <cell r="G1912">
            <v>1</v>
          </cell>
          <cell r="H1912">
            <v>2150</v>
          </cell>
          <cell r="I1912">
            <v>2150</v>
          </cell>
          <cell r="J1912">
            <v>0</v>
          </cell>
          <cell r="K1912">
            <v>0</v>
          </cell>
          <cell r="L1912">
            <v>0</v>
          </cell>
          <cell r="Y1912" t="e">
            <v>#VALUE!</v>
          </cell>
          <cell r="Z1912" t="e">
            <v>#VALUE!</v>
          </cell>
        </row>
        <row r="1913">
          <cell r="D1913" t="str">
            <v>MA01AN18</v>
          </cell>
          <cell r="E1913" t="str">
            <v>Alambre Negro</v>
          </cell>
          <cell r="F1913" t="str">
            <v>Kg</v>
          </cell>
          <cell r="G1913">
            <v>2.5000000000000001E-2</v>
          </cell>
          <cell r="H1913">
            <v>1940</v>
          </cell>
          <cell r="I1913">
            <v>48.5</v>
          </cell>
          <cell r="J1913">
            <v>0</v>
          </cell>
          <cell r="K1913">
            <v>0</v>
          </cell>
          <cell r="L1913">
            <v>0</v>
          </cell>
          <cell r="Y1913" t="e">
            <v>#VALUE!</v>
          </cell>
          <cell r="Z1913" t="e">
            <v>#VALUE!</v>
          </cell>
        </row>
        <row r="1915">
          <cell r="E1915" t="str">
            <v>MANO DE OBRA</v>
          </cell>
          <cell r="I1915">
            <v>0</v>
          </cell>
          <cell r="L1915">
            <v>0</v>
          </cell>
          <cell r="Z1915">
            <v>0</v>
          </cell>
        </row>
        <row r="1917">
          <cell r="E1917" t="str">
            <v>VARIOS</v>
          </cell>
          <cell r="I1917">
            <v>0</v>
          </cell>
          <cell r="L1917">
            <v>0</v>
          </cell>
          <cell r="Z1917">
            <v>0</v>
          </cell>
        </row>
        <row r="1919">
          <cell r="E1919" t="str">
            <v>SUBTOTAL</v>
          </cell>
          <cell r="I1919">
            <v>2198.5</v>
          </cell>
          <cell r="L1919">
            <v>0</v>
          </cell>
          <cell r="Z1919" t="e">
            <v>#VALUE!</v>
          </cell>
        </row>
        <row r="1920">
          <cell r="E1920" t="str">
            <v>A.I.U</v>
          </cell>
          <cell r="I1920">
            <v>0</v>
          </cell>
          <cell r="L1920">
            <v>0</v>
          </cell>
          <cell r="Z1920">
            <v>0</v>
          </cell>
        </row>
        <row r="1921">
          <cell r="D1921" t="str">
            <v>AIUAADMON</v>
          </cell>
          <cell r="E1921" t="str">
            <v>Admon</v>
          </cell>
          <cell r="F1921">
            <v>0</v>
          </cell>
          <cell r="I1921">
            <v>0</v>
          </cell>
          <cell r="J1921">
            <v>0</v>
          </cell>
          <cell r="L1921">
            <v>0</v>
          </cell>
          <cell r="Z1921">
            <v>0</v>
          </cell>
        </row>
        <row r="1922">
          <cell r="D1922" t="str">
            <v>AIUAIMPRE</v>
          </cell>
          <cell r="E1922" t="str">
            <v>Imprevistos</v>
          </cell>
          <cell r="F1922">
            <v>0</v>
          </cell>
          <cell r="I1922">
            <v>0</v>
          </cell>
          <cell r="J1922">
            <v>0</v>
          </cell>
          <cell r="L1922">
            <v>0</v>
          </cell>
          <cell r="Z1922">
            <v>0</v>
          </cell>
        </row>
        <row r="1923">
          <cell r="D1923" t="str">
            <v>AIUAUTILI</v>
          </cell>
          <cell r="E1923" t="str">
            <v>Utilidad</v>
          </cell>
          <cell r="F1923">
            <v>0</v>
          </cell>
          <cell r="I1923">
            <v>0</v>
          </cell>
          <cell r="J1923">
            <v>0</v>
          </cell>
          <cell r="L1923">
            <v>0</v>
          </cell>
          <cell r="Z1923">
            <v>0</v>
          </cell>
        </row>
        <row r="1924">
          <cell r="D1924" t="str">
            <v>AIUAIVAUTI</v>
          </cell>
          <cell r="E1924" t="str">
            <v>IVA utilidad</v>
          </cell>
          <cell r="F1924">
            <v>0</v>
          </cell>
          <cell r="I1924">
            <v>0</v>
          </cell>
          <cell r="J1924">
            <v>0</v>
          </cell>
          <cell r="L1924">
            <v>0</v>
          </cell>
          <cell r="Z1924">
            <v>0</v>
          </cell>
        </row>
        <row r="1926">
          <cell r="E1926" t="str">
            <v>ITEM</v>
          </cell>
        </row>
        <row r="1927">
          <cell r="D1927" t="str">
            <v>HIA2</v>
          </cell>
          <cell r="E1927" t="str">
            <v>Acero A-37 Nª 2 Chipa</v>
          </cell>
          <cell r="G1927" t="str">
            <v>UN.</v>
          </cell>
          <cell r="H1927" t="str">
            <v>Kg</v>
          </cell>
          <cell r="I1927">
            <v>1404</v>
          </cell>
          <cell r="K1927">
            <v>0</v>
          </cell>
          <cell r="L1927">
            <v>0</v>
          </cell>
          <cell r="N1927">
            <v>1404</v>
          </cell>
          <cell r="O1927">
            <v>0</v>
          </cell>
          <cell r="P1927">
            <v>0</v>
          </cell>
          <cell r="Q1927">
            <v>0</v>
          </cell>
          <cell r="X1927">
            <v>0</v>
          </cell>
          <cell r="Z1927" t="e">
            <v>#VALUE!</v>
          </cell>
          <cell r="AA1927" t="e">
            <v>#VALUE!</v>
          </cell>
          <cell r="AB1927">
            <v>0</v>
          </cell>
          <cell r="AC1927">
            <v>0</v>
          </cell>
        </row>
        <row r="1928">
          <cell r="I1928">
            <v>28080</v>
          </cell>
        </row>
        <row r="1929">
          <cell r="D1929" t="str">
            <v>CODIGO</v>
          </cell>
          <cell r="E1929" t="str">
            <v>DESCRIPCION</v>
          </cell>
          <cell r="F1929" t="str">
            <v>UN</v>
          </cell>
          <cell r="G1929" t="str">
            <v>CANT</v>
          </cell>
          <cell r="H1929" t="str">
            <v>V/UNIT.</v>
          </cell>
          <cell r="I1929" t="str">
            <v>V/TOTAL</v>
          </cell>
          <cell r="K1929" t="str">
            <v>CANT TOTAL</v>
          </cell>
          <cell r="L1929" t="str">
            <v>Vr TOTAL</v>
          </cell>
          <cell r="Y1929" t="str">
            <v>CANT.</v>
          </cell>
          <cell r="Z1929" t="str">
            <v>V/TOTAL</v>
          </cell>
        </row>
        <row r="1930">
          <cell r="E1930" t="str">
            <v>MATERIALES</v>
          </cell>
          <cell r="I1930">
            <v>1404</v>
          </cell>
          <cell r="L1930">
            <v>0</v>
          </cell>
          <cell r="Z1930" t="e">
            <v>#VALUE!</v>
          </cell>
        </row>
        <row r="1931">
          <cell r="D1931" t="str">
            <v>MA01A2</v>
          </cell>
          <cell r="E1931" t="str">
            <v>Acero A-2</v>
          </cell>
          <cell r="F1931" t="str">
            <v>Kg</v>
          </cell>
          <cell r="G1931">
            <v>1</v>
          </cell>
          <cell r="H1931">
            <v>1404</v>
          </cell>
          <cell r="I1931">
            <v>1404</v>
          </cell>
          <cell r="J1931">
            <v>0</v>
          </cell>
          <cell r="K1931">
            <v>0</v>
          </cell>
          <cell r="L1931">
            <v>0</v>
          </cell>
          <cell r="Y1931" t="e">
            <v>#VALUE!</v>
          </cell>
          <cell r="Z1931" t="e">
            <v>#VALUE!</v>
          </cell>
        </row>
        <row r="1934">
          <cell r="E1934" t="str">
            <v>MANO DE OBRA</v>
          </cell>
          <cell r="I1934">
            <v>0</v>
          </cell>
          <cell r="L1934">
            <v>0</v>
          </cell>
          <cell r="Z1934">
            <v>0</v>
          </cell>
        </row>
        <row r="1936">
          <cell r="E1936" t="str">
            <v>VARIOS</v>
          </cell>
          <cell r="I1936">
            <v>0</v>
          </cell>
          <cell r="L1936">
            <v>0</v>
          </cell>
          <cell r="Z1936">
            <v>0</v>
          </cell>
        </row>
        <row r="1938">
          <cell r="E1938" t="str">
            <v>SUBTOTAL</v>
          </cell>
          <cell r="I1938">
            <v>1404</v>
          </cell>
          <cell r="L1938">
            <v>0</v>
          </cell>
          <cell r="Z1938" t="e">
            <v>#VALUE!</v>
          </cell>
        </row>
        <row r="1939">
          <cell r="E1939" t="str">
            <v>A.I.U</v>
          </cell>
          <cell r="I1939">
            <v>0</v>
          </cell>
          <cell r="L1939">
            <v>0</v>
          </cell>
          <cell r="Z1939">
            <v>0</v>
          </cell>
        </row>
        <row r="1940">
          <cell r="D1940" t="str">
            <v>AIUAADMON</v>
          </cell>
          <cell r="E1940" t="str">
            <v>Admon</v>
          </cell>
          <cell r="F1940">
            <v>0</v>
          </cell>
          <cell r="I1940">
            <v>0</v>
          </cell>
          <cell r="J1940">
            <v>0</v>
          </cell>
          <cell r="L1940">
            <v>0</v>
          </cell>
          <cell r="Z1940">
            <v>0</v>
          </cell>
        </row>
        <row r="1941">
          <cell r="D1941" t="str">
            <v>AIUAIMPRE</v>
          </cell>
          <cell r="E1941" t="str">
            <v>Imprevistos</v>
          </cell>
          <cell r="F1941">
            <v>0</v>
          </cell>
          <cell r="I1941">
            <v>0</v>
          </cell>
          <cell r="J1941">
            <v>0</v>
          </cell>
          <cell r="L1941">
            <v>0</v>
          </cell>
          <cell r="Z1941">
            <v>0</v>
          </cell>
        </row>
        <row r="1942">
          <cell r="D1942" t="str">
            <v>AIUAUTILI</v>
          </cell>
          <cell r="E1942" t="str">
            <v>Utilidad</v>
          </cell>
          <cell r="F1942">
            <v>0</v>
          </cell>
          <cell r="I1942">
            <v>0</v>
          </cell>
          <cell r="J1942">
            <v>0</v>
          </cell>
          <cell r="L1942">
            <v>0</v>
          </cell>
          <cell r="Z1942">
            <v>0</v>
          </cell>
        </row>
        <row r="1943">
          <cell r="D1943" t="str">
            <v>AIUAIVAUTI</v>
          </cell>
          <cell r="E1943" t="str">
            <v>IVA utilidad</v>
          </cell>
          <cell r="F1943">
            <v>0</v>
          </cell>
          <cell r="I1943">
            <v>0</v>
          </cell>
          <cell r="J1943">
            <v>0</v>
          </cell>
          <cell r="L1943">
            <v>0</v>
          </cell>
          <cell r="Z1943">
            <v>0</v>
          </cell>
        </row>
        <row r="1945">
          <cell r="E1945" t="str">
            <v>ITEM</v>
          </cell>
        </row>
        <row r="1946">
          <cell r="D1946" t="str">
            <v>HIA3</v>
          </cell>
          <cell r="E1946" t="str">
            <v>Acero A-37 Nª 3 Chipa</v>
          </cell>
          <cell r="G1946" t="str">
            <v>UN.</v>
          </cell>
          <cell r="H1946" t="str">
            <v>Kg</v>
          </cell>
          <cell r="I1946">
            <v>1404</v>
          </cell>
          <cell r="K1946">
            <v>0</v>
          </cell>
          <cell r="L1946">
            <v>0</v>
          </cell>
          <cell r="N1946">
            <v>1404</v>
          </cell>
          <cell r="O1946">
            <v>0</v>
          </cell>
          <cell r="P1946">
            <v>0</v>
          </cell>
          <cell r="Q1946">
            <v>0</v>
          </cell>
          <cell r="X1946">
            <v>0</v>
          </cell>
          <cell r="Y1946" t="str">
            <v>Kg</v>
          </cell>
          <cell r="Z1946" t="e">
            <v>#VALUE!</v>
          </cell>
          <cell r="AA1946" t="e">
            <v>#VALUE!</v>
          </cell>
          <cell r="AB1946">
            <v>0</v>
          </cell>
          <cell r="AC1946">
            <v>0</v>
          </cell>
        </row>
        <row r="1948">
          <cell r="D1948" t="str">
            <v>CODIGO</v>
          </cell>
          <cell r="E1948" t="str">
            <v>DESCRIPCION</v>
          </cell>
          <cell r="F1948" t="str">
            <v>UN</v>
          </cell>
          <cell r="G1948" t="str">
            <v>CANT</v>
          </cell>
          <cell r="H1948" t="str">
            <v>V/UNIT.</v>
          </cell>
          <cell r="I1948" t="str">
            <v>V/TOTAL</v>
          </cell>
          <cell r="K1948" t="str">
            <v>CANT TOTAL</v>
          </cell>
          <cell r="L1948" t="str">
            <v>Vr TOTAL</v>
          </cell>
          <cell r="Y1948" t="str">
            <v>CANT.</v>
          </cell>
          <cell r="Z1948" t="str">
            <v>V/TOTAL</v>
          </cell>
        </row>
        <row r="1949">
          <cell r="E1949" t="str">
            <v>MATERIALES</v>
          </cell>
          <cell r="I1949">
            <v>1404</v>
          </cell>
          <cell r="L1949">
            <v>0</v>
          </cell>
          <cell r="Z1949" t="e">
            <v>#VALUE!</v>
          </cell>
        </row>
        <row r="1950">
          <cell r="D1950" t="str">
            <v>MA01A3</v>
          </cell>
          <cell r="E1950" t="str">
            <v>Acero A-3</v>
          </cell>
          <cell r="F1950" t="str">
            <v>Kg</v>
          </cell>
          <cell r="G1950">
            <v>1</v>
          </cell>
          <cell r="H1950">
            <v>1404</v>
          </cell>
          <cell r="I1950">
            <v>1404</v>
          </cell>
          <cell r="J1950">
            <v>0</v>
          </cell>
          <cell r="K1950">
            <v>0</v>
          </cell>
          <cell r="L1950">
            <v>0</v>
          </cell>
          <cell r="Y1950" t="e">
            <v>#VALUE!</v>
          </cell>
          <cell r="Z1950" t="e">
            <v>#VALUE!</v>
          </cell>
        </row>
        <row r="1953">
          <cell r="E1953" t="str">
            <v>MANO DE OBRA</v>
          </cell>
          <cell r="I1953">
            <v>0</v>
          </cell>
          <cell r="L1953">
            <v>0</v>
          </cell>
          <cell r="Z1953">
            <v>0</v>
          </cell>
        </row>
        <row r="1955">
          <cell r="E1955" t="str">
            <v>VARIOS</v>
          </cell>
          <cell r="I1955">
            <v>0</v>
          </cell>
          <cell r="L1955">
            <v>0</v>
          </cell>
          <cell r="Z1955">
            <v>0</v>
          </cell>
        </row>
        <row r="1957">
          <cell r="E1957" t="str">
            <v>SUBTOTAL</v>
          </cell>
          <cell r="I1957">
            <v>1404</v>
          </cell>
          <cell r="L1957">
            <v>0</v>
          </cell>
          <cell r="Z1957" t="e">
            <v>#VALUE!</v>
          </cell>
        </row>
        <row r="1958">
          <cell r="E1958" t="str">
            <v>A.I.U</v>
          </cell>
          <cell r="I1958">
            <v>0</v>
          </cell>
          <cell r="L1958">
            <v>0</v>
          </cell>
          <cell r="Z1958">
            <v>0</v>
          </cell>
        </row>
        <row r="1959">
          <cell r="D1959" t="str">
            <v>AIUAADMON</v>
          </cell>
          <cell r="E1959" t="str">
            <v>Admon</v>
          </cell>
          <cell r="F1959">
            <v>0</v>
          </cell>
          <cell r="I1959">
            <v>0</v>
          </cell>
          <cell r="J1959">
            <v>0</v>
          </cell>
          <cell r="L1959">
            <v>0</v>
          </cell>
          <cell r="Z1959">
            <v>0</v>
          </cell>
        </row>
        <row r="1960">
          <cell r="D1960" t="str">
            <v>AIUAIMPRE</v>
          </cell>
          <cell r="E1960" t="str">
            <v>Imprevistos</v>
          </cell>
          <cell r="F1960">
            <v>0</v>
          </cell>
          <cell r="I1960">
            <v>0</v>
          </cell>
          <cell r="J1960">
            <v>0</v>
          </cell>
          <cell r="L1960">
            <v>0</v>
          </cell>
          <cell r="Z1960">
            <v>0</v>
          </cell>
        </row>
        <row r="1961">
          <cell r="D1961" t="str">
            <v>AIUAUTILI</v>
          </cell>
          <cell r="E1961" t="str">
            <v>Utilidad</v>
          </cell>
          <cell r="F1961">
            <v>0</v>
          </cell>
          <cell r="I1961">
            <v>0</v>
          </cell>
          <cell r="J1961">
            <v>0</v>
          </cell>
          <cell r="L1961">
            <v>0</v>
          </cell>
          <cell r="Z1961">
            <v>0</v>
          </cell>
        </row>
        <row r="1962">
          <cell r="D1962" t="str">
            <v>AIUAIVAUTI</v>
          </cell>
          <cell r="E1962" t="str">
            <v>IVA utilidad</v>
          </cell>
          <cell r="F1962">
            <v>0</v>
          </cell>
          <cell r="I1962">
            <v>0</v>
          </cell>
          <cell r="J1962">
            <v>0</v>
          </cell>
          <cell r="L1962">
            <v>0</v>
          </cell>
          <cell r="Z1962">
            <v>0</v>
          </cell>
        </row>
        <row r="1964">
          <cell r="E1964" t="str">
            <v>ITEM</v>
          </cell>
        </row>
        <row r="1965">
          <cell r="D1965" t="str">
            <v>COIMPA14</v>
          </cell>
          <cell r="E1965" t="str">
            <v xml:space="preserve">Instalacion Comcreto Baja Resistencia 7-17,5 Mpa </v>
          </cell>
          <cell r="G1965" t="str">
            <v>UN.</v>
          </cell>
          <cell r="H1965" t="str">
            <v>M3</v>
          </cell>
          <cell r="I1965">
            <v>261150</v>
          </cell>
          <cell r="K1965">
            <v>2</v>
          </cell>
          <cell r="L1965">
            <v>522300</v>
          </cell>
          <cell r="N1965">
            <v>0</v>
          </cell>
          <cell r="O1965">
            <v>250000</v>
          </cell>
          <cell r="P1965">
            <v>11150</v>
          </cell>
          <cell r="Q1965">
            <v>0</v>
          </cell>
          <cell r="X1965">
            <v>522300</v>
          </cell>
          <cell r="Y1965" t="str">
            <v>M3</v>
          </cell>
          <cell r="Z1965" t="e">
            <v>#N/A</v>
          </cell>
          <cell r="AA1965">
            <v>0</v>
          </cell>
          <cell r="AB1965" t="e">
            <v>#N/A</v>
          </cell>
          <cell r="AC1965" t="e">
            <v>#N/A</v>
          </cell>
        </row>
        <row r="1967">
          <cell r="D1967" t="str">
            <v>CODIGO</v>
          </cell>
          <cell r="E1967" t="str">
            <v>DESCRIPCION</v>
          </cell>
          <cell r="F1967" t="str">
            <v>UN</v>
          </cell>
          <cell r="G1967" t="str">
            <v>CANT</v>
          </cell>
          <cell r="H1967" t="str">
            <v>V/UNIT.</v>
          </cell>
          <cell r="I1967" t="str">
            <v>V/TOTAL</v>
          </cell>
          <cell r="K1967" t="str">
            <v>CANT TOTAL</v>
          </cell>
          <cell r="L1967" t="str">
            <v>Vr TOTAL</v>
          </cell>
          <cell r="Y1967" t="str">
            <v>CANT.</v>
          </cell>
          <cell r="Z1967" t="str">
            <v>V/TOTAL</v>
          </cell>
        </row>
        <row r="1968">
          <cell r="E1968" t="str">
            <v>MATERIALES</v>
          </cell>
          <cell r="I1968">
            <v>0</v>
          </cell>
          <cell r="L1968">
            <v>0</v>
          </cell>
          <cell r="Z1968">
            <v>0</v>
          </cell>
        </row>
        <row r="1969">
          <cell r="I1969">
            <v>0</v>
          </cell>
          <cell r="J1969">
            <v>0</v>
          </cell>
          <cell r="K1969">
            <v>0</v>
          </cell>
          <cell r="L1969">
            <v>0</v>
          </cell>
          <cell r="Y1969">
            <v>0</v>
          </cell>
          <cell r="Z1969">
            <v>0</v>
          </cell>
        </row>
        <row r="1972">
          <cell r="E1972" t="str">
            <v>MANO DE OBRA</v>
          </cell>
          <cell r="I1972">
            <v>250000</v>
          </cell>
          <cell r="L1972">
            <v>500000</v>
          </cell>
          <cell r="Z1972" t="e">
            <v>#N/A</v>
          </cell>
        </row>
        <row r="1973">
          <cell r="D1973" t="str">
            <v>MOCOIMPA14</v>
          </cell>
          <cell r="E1973" t="str">
            <v>Instalacion Concretos Baja Resistencia</v>
          </cell>
          <cell r="F1973" t="str">
            <v>M3</v>
          </cell>
          <cell r="G1973">
            <v>1</v>
          </cell>
          <cell r="H1973">
            <v>250000</v>
          </cell>
          <cell r="I1973">
            <v>250000</v>
          </cell>
          <cell r="J1973">
            <v>0</v>
          </cell>
          <cell r="K1973">
            <v>2</v>
          </cell>
          <cell r="L1973">
            <v>500000</v>
          </cell>
          <cell r="Y1973" t="e">
            <v>#N/A</v>
          </cell>
          <cell r="Z1973" t="e">
            <v>#N/A</v>
          </cell>
        </row>
        <row r="1974">
          <cell r="E1974" t="str">
            <v>VARIOS</v>
          </cell>
          <cell r="I1974">
            <v>11150</v>
          </cell>
          <cell r="L1974">
            <v>22300</v>
          </cell>
          <cell r="Z1974" t="e">
            <v>#N/A</v>
          </cell>
        </row>
        <row r="1975">
          <cell r="D1975" t="str">
            <v>TC07H500</v>
          </cell>
          <cell r="E1975" t="str">
            <v>Herramienta y Varios</v>
          </cell>
          <cell r="F1975" t="str">
            <v>Gb</v>
          </cell>
          <cell r="G1975">
            <v>1</v>
          </cell>
          <cell r="H1975">
            <v>500</v>
          </cell>
          <cell r="I1975">
            <v>500</v>
          </cell>
          <cell r="J1975">
            <v>0</v>
          </cell>
          <cell r="K1975">
            <v>2</v>
          </cell>
          <cell r="L1975">
            <v>1000</v>
          </cell>
          <cell r="Y1975" t="e">
            <v>#N/A</v>
          </cell>
          <cell r="Z1975" t="e">
            <v>#N/A</v>
          </cell>
        </row>
        <row r="1976">
          <cell r="D1976" t="str">
            <v>AL07FTE</v>
          </cell>
          <cell r="E1976" t="str">
            <v>Formaleta Tipica Estructural</v>
          </cell>
          <cell r="F1976" t="str">
            <v>m2</v>
          </cell>
          <cell r="G1976">
            <v>1</v>
          </cell>
          <cell r="H1976">
            <v>4800</v>
          </cell>
          <cell r="I1976">
            <v>4800</v>
          </cell>
          <cell r="J1976">
            <v>0</v>
          </cell>
          <cell r="K1976">
            <v>2</v>
          </cell>
          <cell r="L1976">
            <v>9600</v>
          </cell>
          <cell r="Y1976" t="e">
            <v>#N/A</v>
          </cell>
          <cell r="Z1976" t="e">
            <v>#N/A</v>
          </cell>
        </row>
        <row r="1977">
          <cell r="D1977" t="str">
            <v>AL07VCG</v>
          </cell>
          <cell r="E1977" t="str">
            <v>Vibrador para concretos a Gasolina</v>
          </cell>
          <cell r="F1977" t="str">
            <v>Hr</v>
          </cell>
          <cell r="G1977">
            <v>0.13</v>
          </cell>
          <cell r="H1977">
            <v>45000</v>
          </cell>
          <cell r="I1977">
            <v>5850</v>
          </cell>
          <cell r="J1977">
            <v>0</v>
          </cell>
          <cell r="K1977">
            <v>0.26</v>
          </cell>
          <cell r="L1977">
            <v>11700</v>
          </cell>
          <cell r="Y1977" t="e">
            <v>#N/A</v>
          </cell>
          <cell r="Z1977" t="e">
            <v>#N/A</v>
          </cell>
        </row>
        <row r="1978">
          <cell r="E1978" t="str">
            <v>SUBTOTAL</v>
          </cell>
          <cell r="I1978">
            <v>261150</v>
          </cell>
          <cell r="L1978">
            <v>522300</v>
          </cell>
          <cell r="Z1978" t="e">
            <v>#N/A</v>
          </cell>
        </row>
        <row r="1979">
          <cell r="E1979" t="str">
            <v>A.I.U</v>
          </cell>
          <cell r="I1979">
            <v>0</v>
          </cell>
          <cell r="L1979">
            <v>0</v>
          </cell>
          <cell r="Z1979">
            <v>0</v>
          </cell>
        </row>
        <row r="1980">
          <cell r="D1980" t="str">
            <v>AIUAADMON</v>
          </cell>
          <cell r="E1980" t="str">
            <v>Admon</v>
          </cell>
          <cell r="F1980">
            <v>0</v>
          </cell>
          <cell r="I1980">
            <v>0</v>
          </cell>
          <cell r="J1980">
            <v>0</v>
          </cell>
          <cell r="L1980">
            <v>0</v>
          </cell>
          <cell r="Z1980">
            <v>0</v>
          </cell>
        </row>
        <row r="1981">
          <cell r="D1981" t="str">
            <v>AIUAIMPRE</v>
          </cell>
          <cell r="E1981" t="str">
            <v>Imprevistos</v>
          </cell>
          <cell r="F1981">
            <v>0</v>
          </cell>
          <cell r="I1981">
            <v>0</v>
          </cell>
          <cell r="J1981">
            <v>0</v>
          </cell>
          <cell r="L1981">
            <v>0</v>
          </cell>
          <cell r="Z1981">
            <v>0</v>
          </cell>
        </row>
        <row r="1982">
          <cell r="D1982" t="str">
            <v>AIUAUTILI</v>
          </cell>
          <cell r="E1982" t="str">
            <v>Utilidad</v>
          </cell>
          <cell r="F1982">
            <v>0</v>
          </cell>
          <cell r="I1982">
            <v>0</v>
          </cell>
          <cell r="J1982">
            <v>0</v>
          </cell>
          <cell r="L1982">
            <v>0</v>
          </cell>
          <cell r="Z1982">
            <v>0</v>
          </cell>
        </row>
        <row r="1983">
          <cell r="D1983" t="str">
            <v>AIUAIVAUTI</v>
          </cell>
          <cell r="E1983" t="str">
            <v>IVA utilidad</v>
          </cell>
          <cell r="F1983">
            <v>0</v>
          </cell>
          <cell r="I1983">
            <v>0</v>
          </cell>
          <cell r="J1983">
            <v>0</v>
          </cell>
          <cell r="L1983">
            <v>0</v>
          </cell>
          <cell r="Z1983">
            <v>0</v>
          </cell>
        </row>
        <row r="1985">
          <cell r="E1985" t="str">
            <v>ITEM</v>
          </cell>
        </row>
        <row r="1986">
          <cell r="D1986" t="str">
            <v>COMPA14</v>
          </cell>
          <cell r="E1986" t="str">
            <v>Comcreto resistencia 14.0 Mpa (140 Kg/cm2)</v>
          </cell>
          <cell r="G1986" t="str">
            <v>UN.</v>
          </cell>
          <cell r="H1986" t="str">
            <v>M3</v>
          </cell>
          <cell r="I1986">
            <v>187125</v>
          </cell>
          <cell r="K1986">
            <v>20</v>
          </cell>
          <cell r="L1986">
            <v>3742500</v>
          </cell>
          <cell r="N1986">
            <v>183525</v>
          </cell>
          <cell r="O1986">
            <v>0</v>
          </cell>
          <cell r="P1986">
            <v>3600</v>
          </cell>
          <cell r="Q1986">
            <v>0</v>
          </cell>
          <cell r="X1986">
            <v>3742500</v>
          </cell>
          <cell r="Y1986" t="str">
            <v>M3</v>
          </cell>
          <cell r="Z1986" t="e">
            <v>#N/A</v>
          </cell>
          <cell r="AA1986" t="e">
            <v>#N/A</v>
          </cell>
          <cell r="AB1986">
            <v>0</v>
          </cell>
          <cell r="AC1986" t="e">
            <v>#N/A</v>
          </cell>
        </row>
        <row r="1988">
          <cell r="D1988" t="str">
            <v>CODIGO</v>
          </cell>
          <cell r="E1988" t="str">
            <v>DESCRIPCION</v>
          </cell>
          <cell r="F1988" t="str">
            <v>UN</v>
          </cell>
          <cell r="G1988" t="str">
            <v>CANT</v>
          </cell>
          <cell r="H1988" t="str">
            <v>V/UNIT.</v>
          </cell>
          <cell r="I1988" t="str">
            <v>V/TOTAL</v>
          </cell>
          <cell r="K1988" t="str">
            <v>CANT TOTAL</v>
          </cell>
          <cell r="L1988" t="str">
            <v>Vr TOTAL</v>
          </cell>
          <cell r="Y1988" t="str">
            <v>CANT.</v>
          </cell>
          <cell r="Z1988" t="str">
            <v>V/TOTAL</v>
          </cell>
        </row>
        <row r="1989">
          <cell r="E1989" t="str">
            <v>MATERIALES</v>
          </cell>
          <cell r="I1989">
            <v>183525</v>
          </cell>
          <cell r="L1989">
            <v>3670500</v>
          </cell>
          <cell r="Z1989" t="e">
            <v>#N/A</v>
          </cell>
        </row>
        <row r="1990">
          <cell r="D1990" t="str">
            <v>MA04C2</v>
          </cell>
          <cell r="E1990" t="str">
            <v>Concreto 2000 psi</v>
          </cell>
          <cell r="F1990" t="str">
            <v>M3</v>
          </cell>
          <cell r="G1990">
            <v>1</v>
          </cell>
          <cell r="H1990">
            <v>183525</v>
          </cell>
          <cell r="I1990">
            <v>183525</v>
          </cell>
          <cell r="J1990">
            <v>0</v>
          </cell>
          <cell r="K1990">
            <v>20</v>
          </cell>
          <cell r="L1990">
            <v>3670500</v>
          </cell>
          <cell r="Y1990" t="e">
            <v>#N/A</v>
          </cell>
          <cell r="Z1990" t="e">
            <v>#N/A</v>
          </cell>
        </row>
        <row r="1993">
          <cell r="E1993" t="str">
            <v>MANO DE OBRA</v>
          </cell>
          <cell r="I1993">
            <v>0</v>
          </cell>
          <cell r="L1993">
            <v>0</v>
          </cell>
          <cell r="Z1993">
            <v>0</v>
          </cell>
        </row>
        <row r="1995">
          <cell r="E1995" t="str">
            <v>VARIOS</v>
          </cell>
          <cell r="I1995">
            <v>3600</v>
          </cell>
          <cell r="L1995">
            <v>72000</v>
          </cell>
          <cell r="Z1995" t="e">
            <v>#N/A</v>
          </cell>
        </row>
        <row r="1996">
          <cell r="D1996" t="str">
            <v>AL07VCG</v>
          </cell>
          <cell r="E1996" t="str">
            <v>Vibrador para concretos a Gasolina</v>
          </cell>
          <cell r="F1996" t="str">
            <v>Hr</v>
          </cell>
          <cell r="G1996">
            <v>0.08</v>
          </cell>
          <cell r="H1996">
            <v>45000</v>
          </cell>
          <cell r="I1996">
            <v>3600</v>
          </cell>
          <cell r="J1996">
            <v>0</v>
          </cell>
          <cell r="K1996">
            <v>1.6</v>
          </cell>
          <cell r="L1996">
            <v>72000</v>
          </cell>
          <cell r="Y1996" t="e">
            <v>#N/A</v>
          </cell>
          <cell r="Z1996" t="e">
            <v>#N/A</v>
          </cell>
        </row>
        <row r="1997">
          <cell r="E1997" t="str">
            <v>SUBTOTAL</v>
          </cell>
          <cell r="I1997">
            <v>187125</v>
          </cell>
          <cell r="L1997">
            <v>3742500</v>
          </cell>
          <cell r="Z1997" t="e">
            <v>#N/A</v>
          </cell>
        </row>
        <row r="1998">
          <cell r="E1998" t="str">
            <v>A.I.U</v>
          </cell>
          <cell r="I1998">
            <v>0</v>
          </cell>
          <cell r="L1998">
            <v>0</v>
          </cell>
          <cell r="Z1998">
            <v>0</v>
          </cell>
        </row>
        <row r="1999">
          <cell r="D1999" t="str">
            <v>AIUAADMON</v>
          </cell>
          <cell r="E1999" t="str">
            <v>Admon</v>
          </cell>
          <cell r="F1999">
            <v>0</v>
          </cell>
          <cell r="I1999">
            <v>0</v>
          </cell>
          <cell r="J1999">
            <v>0</v>
          </cell>
          <cell r="L1999">
            <v>0</v>
          </cell>
          <cell r="Z1999">
            <v>0</v>
          </cell>
        </row>
        <row r="2000">
          <cell r="D2000" t="str">
            <v>AIUAIMPRE</v>
          </cell>
          <cell r="E2000" t="str">
            <v>Imprevistos</v>
          </cell>
          <cell r="F2000">
            <v>0</v>
          </cell>
          <cell r="I2000">
            <v>0</v>
          </cell>
          <cell r="J2000">
            <v>0</v>
          </cell>
          <cell r="L2000">
            <v>0</v>
          </cell>
          <cell r="Z2000">
            <v>0</v>
          </cell>
        </row>
        <row r="2001">
          <cell r="D2001" t="str">
            <v>AIUAUTILI</v>
          </cell>
          <cell r="E2001" t="str">
            <v>Utilidad</v>
          </cell>
          <cell r="F2001">
            <v>0</v>
          </cell>
          <cell r="I2001">
            <v>0</v>
          </cell>
          <cell r="J2001">
            <v>0</v>
          </cell>
          <cell r="L2001">
            <v>0</v>
          </cell>
          <cell r="Z2001">
            <v>0</v>
          </cell>
        </row>
        <row r="2002">
          <cell r="D2002" t="str">
            <v>AIUAIVAUTI</v>
          </cell>
          <cell r="E2002" t="str">
            <v>IVA utilidad</v>
          </cell>
          <cell r="F2002">
            <v>0</v>
          </cell>
          <cell r="I2002">
            <v>0</v>
          </cell>
          <cell r="J2002">
            <v>0</v>
          </cell>
          <cell r="L2002">
            <v>0</v>
          </cell>
          <cell r="Z2002">
            <v>0</v>
          </cell>
        </row>
        <row r="2004">
          <cell r="E2004" t="str">
            <v>ITEM</v>
          </cell>
        </row>
        <row r="2005">
          <cell r="D2005" t="str">
            <v>COMPA17</v>
          </cell>
          <cell r="E2005" t="str">
            <v>Comcreto resistencia 17.5 Mpa (175 Kg/cm2)</v>
          </cell>
          <cell r="G2005" t="str">
            <v>UN.</v>
          </cell>
          <cell r="H2005" t="str">
            <v>M3</v>
          </cell>
          <cell r="I2005">
            <v>198060</v>
          </cell>
          <cell r="K2005">
            <v>0</v>
          </cell>
          <cell r="L2005">
            <v>0</v>
          </cell>
          <cell r="N2005">
            <v>194325</v>
          </cell>
          <cell r="O2005">
            <v>0</v>
          </cell>
          <cell r="P2005">
            <v>3735</v>
          </cell>
          <cell r="Q2005">
            <v>0</v>
          </cell>
          <cell r="X2005">
            <v>0</v>
          </cell>
          <cell r="Y2005" t="str">
            <v>M3</v>
          </cell>
          <cell r="Z2005" t="e">
            <v>#N/A</v>
          </cell>
          <cell r="AA2005" t="e">
            <v>#N/A</v>
          </cell>
          <cell r="AB2005">
            <v>0</v>
          </cell>
          <cell r="AC2005" t="e">
            <v>#N/A</v>
          </cell>
        </row>
        <row r="2007">
          <cell r="D2007" t="str">
            <v>CODIGO</v>
          </cell>
          <cell r="E2007" t="str">
            <v>DESCRIPCION</v>
          </cell>
          <cell r="F2007" t="str">
            <v>UN</v>
          </cell>
          <cell r="G2007" t="str">
            <v>CANT</v>
          </cell>
          <cell r="H2007" t="str">
            <v>V/UNIT.</v>
          </cell>
          <cell r="I2007" t="str">
            <v>V/TOTAL</v>
          </cell>
          <cell r="K2007" t="str">
            <v>CANT TOTAL</v>
          </cell>
          <cell r="L2007" t="str">
            <v>Vr TOTAL</v>
          </cell>
          <cell r="Y2007" t="str">
            <v>CANT.</v>
          </cell>
          <cell r="Z2007" t="str">
            <v>V/TOTAL</v>
          </cell>
        </row>
        <row r="2008">
          <cell r="E2008" t="str">
            <v>MATERIALES</v>
          </cell>
          <cell r="I2008">
            <v>194325</v>
          </cell>
          <cell r="L2008">
            <v>0</v>
          </cell>
          <cell r="Z2008" t="e">
            <v>#N/A</v>
          </cell>
        </row>
        <row r="2009">
          <cell r="D2009" t="str">
            <v>MA04C25</v>
          </cell>
          <cell r="E2009" t="str">
            <v>Concreto 2500 psi</v>
          </cell>
          <cell r="F2009" t="str">
            <v>M3</v>
          </cell>
          <cell r="G2009">
            <v>1</v>
          </cell>
          <cell r="H2009">
            <v>194325</v>
          </cell>
          <cell r="I2009">
            <v>194325</v>
          </cell>
          <cell r="J2009">
            <v>0</v>
          </cell>
          <cell r="K2009">
            <v>0</v>
          </cell>
          <cell r="L2009">
            <v>0</v>
          </cell>
          <cell r="Y2009" t="e">
            <v>#N/A</v>
          </cell>
          <cell r="Z2009" t="e">
            <v>#N/A</v>
          </cell>
        </row>
        <row r="2012">
          <cell r="E2012" t="str">
            <v>MANO DE OBRA</v>
          </cell>
          <cell r="I2012">
            <v>0</v>
          </cell>
          <cell r="L2012">
            <v>0</v>
          </cell>
          <cell r="Z2012">
            <v>0</v>
          </cell>
        </row>
        <row r="2014">
          <cell r="E2014" t="str">
            <v>VARIOS</v>
          </cell>
          <cell r="I2014">
            <v>3735</v>
          </cell>
          <cell r="L2014">
            <v>0</v>
          </cell>
          <cell r="Z2014" t="e">
            <v>#N/A</v>
          </cell>
        </row>
        <row r="2015">
          <cell r="D2015" t="str">
            <v>AL07VCG</v>
          </cell>
          <cell r="E2015" t="str">
            <v>Vibrador para concretos a Gasolina</v>
          </cell>
          <cell r="F2015" t="str">
            <v>Hr</v>
          </cell>
          <cell r="G2015">
            <v>8.3000000000000004E-2</v>
          </cell>
          <cell r="H2015">
            <v>45000</v>
          </cell>
          <cell r="I2015">
            <v>3735</v>
          </cell>
          <cell r="J2015">
            <v>0</v>
          </cell>
          <cell r="K2015">
            <v>0</v>
          </cell>
          <cell r="L2015">
            <v>0</v>
          </cell>
          <cell r="Y2015" t="e">
            <v>#N/A</v>
          </cell>
          <cell r="Z2015" t="e">
            <v>#N/A</v>
          </cell>
        </row>
        <row r="2016">
          <cell r="E2016" t="str">
            <v>SUBTOTAL</v>
          </cell>
          <cell r="I2016">
            <v>198060</v>
          </cell>
          <cell r="L2016">
            <v>0</v>
          </cell>
          <cell r="Z2016" t="e">
            <v>#N/A</v>
          </cell>
        </row>
        <row r="2017">
          <cell r="E2017" t="str">
            <v>A.I.U</v>
          </cell>
          <cell r="I2017">
            <v>0</v>
          </cell>
          <cell r="L2017">
            <v>0</v>
          </cell>
          <cell r="Z2017">
            <v>0</v>
          </cell>
        </row>
        <row r="2018">
          <cell r="D2018" t="str">
            <v>AIUAADMON</v>
          </cell>
          <cell r="E2018" t="str">
            <v>Admon</v>
          </cell>
          <cell r="F2018">
            <v>0</v>
          </cell>
          <cell r="I2018">
            <v>0</v>
          </cell>
          <cell r="J2018">
            <v>0</v>
          </cell>
          <cell r="L2018">
            <v>0</v>
          </cell>
          <cell r="Z2018">
            <v>0</v>
          </cell>
        </row>
        <row r="2019">
          <cell r="D2019" t="str">
            <v>AIUAIMPRE</v>
          </cell>
          <cell r="E2019" t="str">
            <v>Imprevistos</v>
          </cell>
          <cell r="F2019">
            <v>0</v>
          </cell>
          <cell r="I2019">
            <v>0</v>
          </cell>
          <cell r="J2019">
            <v>0</v>
          </cell>
          <cell r="L2019">
            <v>0</v>
          </cell>
          <cell r="Z2019">
            <v>0</v>
          </cell>
        </row>
        <row r="2020">
          <cell r="D2020" t="str">
            <v>AIUAUTILI</v>
          </cell>
          <cell r="E2020" t="str">
            <v>Utilidad</v>
          </cell>
          <cell r="F2020">
            <v>0</v>
          </cell>
          <cell r="I2020">
            <v>0</v>
          </cell>
          <cell r="J2020">
            <v>0</v>
          </cell>
          <cell r="L2020">
            <v>0</v>
          </cell>
          <cell r="Z2020">
            <v>0</v>
          </cell>
        </row>
        <row r="2021">
          <cell r="D2021" t="str">
            <v>AIUAIVAUTI</v>
          </cell>
          <cell r="E2021" t="str">
            <v>IVA utilidad</v>
          </cell>
          <cell r="F2021">
            <v>0</v>
          </cell>
          <cell r="I2021">
            <v>0</v>
          </cell>
          <cell r="J2021">
            <v>0</v>
          </cell>
          <cell r="L2021">
            <v>0</v>
          </cell>
          <cell r="Z2021">
            <v>0</v>
          </cell>
        </row>
        <row r="2023">
          <cell r="E2023" t="str">
            <v>ITEM</v>
          </cell>
        </row>
        <row r="2024">
          <cell r="D2024" t="str">
            <v>COMPA24</v>
          </cell>
          <cell r="E2024" t="str">
            <v>Comcreto resistencia 24.5 Mpa (245 Kg/cm2)</v>
          </cell>
          <cell r="G2024" t="str">
            <v>UN.</v>
          </cell>
          <cell r="H2024" t="str">
            <v>M3</v>
          </cell>
          <cell r="I2024">
            <v>219525</v>
          </cell>
          <cell r="K2024">
            <v>664</v>
          </cell>
          <cell r="L2024">
            <v>145764600</v>
          </cell>
          <cell r="N2024">
            <v>215775</v>
          </cell>
          <cell r="O2024">
            <v>0</v>
          </cell>
          <cell r="P2024">
            <v>3750</v>
          </cell>
          <cell r="Q2024">
            <v>0</v>
          </cell>
          <cell r="X2024">
            <v>145764600</v>
          </cell>
          <cell r="Y2024" t="str">
            <v>M3</v>
          </cell>
          <cell r="Z2024" t="e">
            <v>#N/A</v>
          </cell>
          <cell r="AA2024" t="e">
            <v>#N/A</v>
          </cell>
          <cell r="AB2024">
            <v>0</v>
          </cell>
          <cell r="AC2024" t="e">
            <v>#N/A</v>
          </cell>
        </row>
        <row r="2026">
          <cell r="D2026" t="str">
            <v>CODIGO</v>
          </cell>
          <cell r="E2026" t="str">
            <v>DESCRIPCION</v>
          </cell>
          <cell r="F2026" t="str">
            <v>UN</v>
          </cell>
          <cell r="G2026" t="str">
            <v>CANT</v>
          </cell>
          <cell r="H2026" t="str">
            <v>V/UNIT.</v>
          </cell>
          <cell r="I2026" t="str">
            <v>V/TOTAL</v>
          </cell>
          <cell r="K2026" t="str">
            <v>CANT TOTAL</v>
          </cell>
          <cell r="L2026" t="str">
            <v>Vr TOTAL</v>
          </cell>
          <cell r="Y2026" t="str">
            <v>CANT.</v>
          </cell>
          <cell r="Z2026" t="str">
            <v>V/TOTAL</v>
          </cell>
        </row>
        <row r="2027">
          <cell r="E2027" t="str">
            <v>MATERIALES</v>
          </cell>
          <cell r="I2027">
            <v>215775</v>
          </cell>
          <cell r="L2027">
            <v>143274600</v>
          </cell>
          <cell r="Z2027" t="e">
            <v>#N/A</v>
          </cell>
        </row>
        <row r="2028">
          <cell r="D2028" t="str">
            <v>MA04C35</v>
          </cell>
          <cell r="E2028" t="str">
            <v xml:space="preserve">Concreto 3500 psi </v>
          </cell>
          <cell r="F2028" t="str">
            <v>M3</v>
          </cell>
          <cell r="G2028">
            <v>1</v>
          </cell>
          <cell r="H2028">
            <v>215775</v>
          </cell>
          <cell r="I2028">
            <v>215775</v>
          </cell>
          <cell r="J2028">
            <v>0</v>
          </cell>
          <cell r="K2028">
            <v>664</v>
          </cell>
          <cell r="L2028">
            <v>143274600</v>
          </cell>
          <cell r="Y2028" t="e">
            <v>#N/A</v>
          </cell>
          <cell r="Z2028" t="e">
            <v>#N/A</v>
          </cell>
        </row>
        <row r="2031">
          <cell r="E2031" t="str">
            <v>MANO DE OBRA</v>
          </cell>
          <cell r="I2031">
            <v>0</v>
          </cell>
          <cell r="L2031">
            <v>0</v>
          </cell>
          <cell r="Z2031">
            <v>0</v>
          </cell>
        </row>
        <row r="2033">
          <cell r="E2033" t="str">
            <v>VARIOS</v>
          </cell>
          <cell r="I2033">
            <v>3750</v>
          </cell>
          <cell r="L2033">
            <v>2490000</v>
          </cell>
          <cell r="Z2033" t="e">
            <v>#N/A</v>
          </cell>
        </row>
        <row r="2034">
          <cell r="D2034" t="str">
            <v>AL07VCG</v>
          </cell>
          <cell r="E2034" t="str">
            <v>Vibrador para concretos a Gasolina</v>
          </cell>
          <cell r="F2034" t="str">
            <v>Hr</v>
          </cell>
          <cell r="G2034">
            <v>8.3333333333333329E-2</v>
          </cell>
          <cell r="H2034">
            <v>45000</v>
          </cell>
          <cell r="I2034">
            <v>3750</v>
          </cell>
          <cell r="J2034">
            <v>0</v>
          </cell>
          <cell r="K2034">
            <v>55.333333333333329</v>
          </cell>
          <cell r="L2034">
            <v>2490000</v>
          </cell>
          <cell r="Y2034" t="e">
            <v>#N/A</v>
          </cell>
          <cell r="Z2034" t="e">
            <v>#N/A</v>
          </cell>
        </row>
        <row r="2035">
          <cell r="E2035" t="str">
            <v>SUBTOTAL</v>
          </cell>
          <cell r="I2035">
            <v>219525</v>
          </cell>
          <cell r="L2035">
            <v>145764600</v>
          </cell>
          <cell r="Z2035" t="e">
            <v>#N/A</v>
          </cell>
        </row>
        <row r="2036">
          <cell r="E2036" t="str">
            <v>A.I.U</v>
          </cell>
          <cell r="I2036">
            <v>0</v>
          </cell>
          <cell r="L2036">
            <v>0</v>
          </cell>
          <cell r="Z2036">
            <v>0</v>
          </cell>
        </row>
        <row r="2037">
          <cell r="D2037" t="str">
            <v>AIUAADMON</v>
          </cell>
          <cell r="E2037" t="str">
            <v>Admon</v>
          </cell>
          <cell r="F2037">
            <v>0</v>
          </cell>
          <cell r="I2037">
            <v>0</v>
          </cell>
          <cell r="J2037">
            <v>0</v>
          </cell>
          <cell r="L2037">
            <v>0</v>
          </cell>
          <cell r="Z2037">
            <v>0</v>
          </cell>
        </row>
        <row r="2038">
          <cell r="D2038" t="str">
            <v>AIUAIMPRE</v>
          </cell>
          <cell r="E2038" t="str">
            <v>Imprevistos</v>
          </cell>
          <cell r="F2038">
            <v>0</v>
          </cell>
          <cell r="I2038">
            <v>0</v>
          </cell>
          <cell r="J2038">
            <v>0</v>
          </cell>
          <cell r="L2038">
            <v>0</v>
          </cell>
          <cell r="Z2038">
            <v>0</v>
          </cell>
        </row>
        <row r="2039">
          <cell r="D2039" t="str">
            <v>AIUAUTILI</v>
          </cell>
          <cell r="E2039" t="str">
            <v>Utilidad</v>
          </cell>
          <cell r="F2039">
            <v>0</v>
          </cell>
          <cell r="I2039">
            <v>0</v>
          </cell>
          <cell r="J2039">
            <v>0</v>
          </cell>
          <cell r="L2039">
            <v>0</v>
          </cell>
          <cell r="Z2039">
            <v>0</v>
          </cell>
        </row>
        <row r="2040">
          <cell r="D2040" t="str">
            <v>AIUAIVAUTI</v>
          </cell>
          <cell r="E2040" t="str">
            <v>IVA utilidad</v>
          </cell>
          <cell r="F2040">
            <v>0</v>
          </cell>
          <cell r="I2040">
            <v>0</v>
          </cell>
          <cell r="J2040">
            <v>0</v>
          </cell>
          <cell r="L2040">
            <v>0</v>
          </cell>
          <cell r="Z2040">
            <v>0</v>
          </cell>
        </row>
        <row r="2042">
          <cell r="E2042" t="str">
            <v>ITEM</v>
          </cell>
        </row>
        <row r="2043">
          <cell r="D2043" t="str">
            <v>COMPA28</v>
          </cell>
          <cell r="E2043" t="str">
            <v>Comcreto resistencia 26.0 Mpa (280 Kg/cm2)</v>
          </cell>
          <cell r="G2043" t="str">
            <v>UN.</v>
          </cell>
          <cell r="H2043" t="str">
            <v>M3</v>
          </cell>
          <cell r="I2043">
            <v>228525</v>
          </cell>
          <cell r="K2043">
            <v>15</v>
          </cell>
          <cell r="L2043">
            <v>3427875</v>
          </cell>
          <cell r="N2043">
            <v>224775</v>
          </cell>
          <cell r="O2043">
            <v>0</v>
          </cell>
          <cell r="P2043">
            <v>3750</v>
          </cell>
          <cell r="Q2043">
            <v>0</v>
          </cell>
          <cell r="X2043">
            <v>3427875</v>
          </cell>
          <cell r="Y2043" t="str">
            <v>M3</v>
          </cell>
          <cell r="Z2043" t="e">
            <v>#N/A</v>
          </cell>
          <cell r="AA2043" t="e">
            <v>#N/A</v>
          </cell>
          <cell r="AB2043">
            <v>0</v>
          </cell>
          <cell r="AC2043" t="e">
            <v>#N/A</v>
          </cell>
        </row>
        <row r="2045">
          <cell r="D2045" t="str">
            <v>CODIGO</v>
          </cell>
          <cell r="E2045" t="str">
            <v>DESCRIPCION</v>
          </cell>
          <cell r="F2045" t="str">
            <v>UN</v>
          </cell>
          <cell r="G2045" t="str">
            <v>CANT</v>
          </cell>
          <cell r="H2045" t="str">
            <v>V/UNIT.</v>
          </cell>
          <cell r="I2045" t="str">
            <v>V/TOTAL</v>
          </cell>
          <cell r="K2045" t="str">
            <v>CANT TOTAL</v>
          </cell>
          <cell r="L2045" t="str">
            <v>Vr TOTAL</v>
          </cell>
          <cell r="Y2045" t="str">
            <v>CANT.</v>
          </cell>
          <cell r="Z2045" t="str">
            <v>V/TOTAL</v>
          </cell>
        </row>
        <row r="2046">
          <cell r="E2046" t="str">
            <v>MATERIALES</v>
          </cell>
          <cell r="I2046">
            <v>224775</v>
          </cell>
          <cell r="L2046">
            <v>3371625</v>
          </cell>
          <cell r="Z2046" t="e">
            <v>#N/A</v>
          </cell>
        </row>
        <row r="2047">
          <cell r="D2047" t="str">
            <v>MA04C4</v>
          </cell>
          <cell r="E2047" t="str">
            <v>Concreto 4000 psi</v>
          </cell>
          <cell r="F2047" t="str">
            <v>M3</v>
          </cell>
          <cell r="G2047">
            <v>1</v>
          </cell>
          <cell r="H2047">
            <v>224775</v>
          </cell>
          <cell r="I2047">
            <v>224775</v>
          </cell>
          <cell r="J2047">
            <v>0</v>
          </cell>
          <cell r="K2047">
            <v>15</v>
          </cell>
          <cell r="L2047">
            <v>3371625</v>
          </cell>
          <cell r="Y2047" t="e">
            <v>#N/A</v>
          </cell>
          <cell r="Z2047" t="e">
            <v>#N/A</v>
          </cell>
        </row>
        <row r="2050">
          <cell r="E2050" t="str">
            <v>MANO DE OBRA</v>
          </cell>
          <cell r="I2050">
            <v>0</v>
          </cell>
          <cell r="L2050">
            <v>0</v>
          </cell>
          <cell r="Z2050">
            <v>0</v>
          </cell>
        </row>
        <row r="2052">
          <cell r="E2052" t="str">
            <v>VARIOS</v>
          </cell>
          <cell r="I2052">
            <v>3750</v>
          </cell>
          <cell r="L2052">
            <v>56250</v>
          </cell>
          <cell r="Z2052" t="e">
            <v>#N/A</v>
          </cell>
        </row>
        <row r="2053">
          <cell r="D2053" t="str">
            <v>AL07VCG</v>
          </cell>
          <cell r="E2053" t="str">
            <v>Vibrador para concretos a Gasolina</v>
          </cell>
          <cell r="F2053" t="str">
            <v>Hr</v>
          </cell>
          <cell r="G2053">
            <v>8.3333333333333329E-2</v>
          </cell>
          <cell r="H2053">
            <v>45000</v>
          </cell>
          <cell r="I2053">
            <v>3750</v>
          </cell>
          <cell r="J2053">
            <v>0</v>
          </cell>
          <cell r="K2053">
            <v>1.25</v>
          </cell>
          <cell r="L2053">
            <v>56250</v>
          </cell>
          <cell r="Y2053" t="e">
            <v>#N/A</v>
          </cell>
          <cell r="Z2053" t="e">
            <v>#N/A</v>
          </cell>
        </row>
        <row r="2054">
          <cell r="E2054" t="str">
            <v>SUBTOTAL</v>
          </cell>
          <cell r="I2054">
            <v>228525</v>
          </cell>
          <cell r="L2054">
            <v>3427875</v>
          </cell>
          <cell r="Z2054" t="e">
            <v>#N/A</v>
          </cell>
        </row>
        <row r="2055">
          <cell r="E2055" t="str">
            <v>A.I.U</v>
          </cell>
          <cell r="I2055">
            <v>0</v>
          </cell>
          <cell r="L2055">
            <v>0</v>
          </cell>
          <cell r="Z2055">
            <v>0</v>
          </cell>
        </row>
        <row r="2056">
          <cell r="D2056" t="str">
            <v>AIUAADMON</v>
          </cell>
          <cell r="E2056" t="str">
            <v>Admon</v>
          </cell>
          <cell r="F2056">
            <v>0</v>
          </cell>
          <cell r="I2056">
            <v>0</v>
          </cell>
          <cell r="J2056">
            <v>0</v>
          </cell>
          <cell r="L2056">
            <v>0</v>
          </cell>
          <cell r="Z2056">
            <v>0</v>
          </cell>
        </row>
        <row r="2057">
          <cell r="D2057" t="str">
            <v>AIUAIMPRE</v>
          </cell>
          <cell r="E2057" t="str">
            <v>Imprevistos</v>
          </cell>
          <cell r="F2057">
            <v>0</v>
          </cell>
          <cell r="I2057">
            <v>0</v>
          </cell>
          <cell r="J2057">
            <v>0</v>
          </cell>
          <cell r="L2057">
            <v>0</v>
          </cell>
          <cell r="Z2057">
            <v>0</v>
          </cell>
        </row>
        <row r="2058">
          <cell r="D2058" t="str">
            <v>AIUAUTILI</v>
          </cell>
          <cell r="E2058" t="str">
            <v>Utilidad</v>
          </cell>
          <cell r="F2058">
            <v>0</v>
          </cell>
          <cell r="I2058">
            <v>0</v>
          </cell>
          <cell r="J2058">
            <v>0</v>
          </cell>
          <cell r="L2058">
            <v>0</v>
          </cell>
          <cell r="Z2058">
            <v>0</v>
          </cell>
        </row>
        <row r="2059">
          <cell r="D2059" t="str">
            <v>AIUAIVAUTI</v>
          </cell>
          <cell r="E2059" t="str">
            <v>IVA utilidad</v>
          </cell>
          <cell r="F2059">
            <v>0</v>
          </cell>
          <cell r="I2059">
            <v>0</v>
          </cell>
          <cell r="J2059">
            <v>0</v>
          </cell>
          <cell r="L2059">
            <v>0</v>
          </cell>
          <cell r="Z2059">
            <v>0</v>
          </cell>
        </row>
        <row r="2061">
          <cell r="E2061" t="str">
            <v>ITEM</v>
          </cell>
        </row>
        <row r="2062">
          <cell r="D2062" t="str">
            <v>PETO</v>
          </cell>
          <cell r="E2062" t="str">
            <v>Topografia</v>
          </cell>
          <cell r="G2062" t="str">
            <v>UN.</v>
          </cell>
          <cell r="H2062" t="str">
            <v>Mes</v>
          </cell>
          <cell r="I2062" t="e">
            <v>#N/A</v>
          </cell>
          <cell r="K2062">
            <v>0</v>
          </cell>
          <cell r="L2062" t="e">
            <v>#N/A</v>
          </cell>
          <cell r="P2062" t="e">
            <v>#N/A</v>
          </cell>
          <cell r="Q2062" t="e">
            <v>#N/A</v>
          </cell>
          <cell r="X2062" t="e">
            <v>#N/A</v>
          </cell>
          <cell r="Z2062" t="e">
            <v>#VALUE!</v>
          </cell>
          <cell r="AC2062" t="e">
            <v>#VALUE!</v>
          </cell>
        </row>
        <row r="2064">
          <cell r="D2064" t="str">
            <v>CODIGO</v>
          </cell>
          <cell r="E2064" t="str">
            <v>DESCRIPCION</v>
          </cell>
          <cell r="F2064" t="str">
            <v>UN</v>
          </cell>
          <cell r="G2064" t="str">
            <v>CANT</v>
          </cell>
          <cell r="H2064" t="str">
            <v>V/UNIT.</v>
          </cell>
          <cell r="I2064" t="str">
            <v>V/TOTAL</v>
          </cell>
          <cell r="K2064" t="str">
            <v>CANT TOTAL</v>
          </cell>
          <cell r="L2064" t="str">
            <v>Vr TOTAL</v>
          </cell>
          <cell r="Y2064" t="str">
            <v>CANT.</v>
          </cell>
          <cell r="Z2064" t="str">
            <v>V/TOTAL</v>
          </cell>
        </row>
        <row r="2065">
          <cell r="E2065" t="str">
            <v>VARIOS</v>
          </cell>
          <cell r="I2065" t="e">
            <v>#N/A</v>
          </cell>
          <cell r="L2065" t="e">
            <v>#N/A</v>
          </cell>
          <cell r="Z2065" t="e">
            <v>#VALUE!</v>
          </cell>
        </row>
        <row r="2066">
          <cell r="D2066" t="str">
            <v>TC65T</v>
          </cell>
          <cell r="E2066" t="e">
            <v>#N/A</v>
          </cell>
          <cell r="F2066" t="e">
            <v>#N/A</v>
          </cell>
          <cell r="G2066">
            <v>1</v>
          </cell>
          <cell r="H2066" t="e">
            <v>#N/A</v>
          </cell>
          <cell r="I2066" t="e">
            <v>#N/A</v>
          </cell>
          <cell r="J2066" t="e">
            <v>#N/A</v>
          </cell>
          <cell r="K2066">
            <v>0</v>
          </cell>
          <cell r="L2066" t="e">
            <v>#N/A</v>
          </cell>
          <cell r="Y2066" t="e">
            <v>#VALUE!</v>
          </cell>
          <cell r="Z2066" t="e">
            <v>#VALUE!</v>
          </cell>
        </row>
        <row r="2068">
          <cell r="E2068" t="str">
            <v>SUBTOTAL</v>
          </cell>
          <cell r="I2068" t="e">
            <v>#N/A</v>
          </cell>
          <cell r="L2068" t="e">
            <v>#N/A</v>
          </cell>
          <cell r="Z2068" t="e">
            <v>#VALUE!</v>
          </cell>
        </row>
        <row r="2069">
          <cell r="E2069" t="str">
            <v>A.I.U</v>
          </cell>
          <cell r="I2069" t="e">
            <v>#N/A</v>
          </cell>
          <cell r="L2069" t="e">
            <v>#N/A</v>
          </cell>
          <cell r="Z2069" t="e">
            <v>#N/A</v>
          </cell>
        </row>
        <row r="2070">
          <cell r="D2070" t="str">
            <v>AIUAADMON</v>
          </cell>
          <cell r="E2070" t="str">
            <v>Admon</v>
          </cell>
          <cell r="F2070">
            <v>0</v>
          </cell>
          <cell r="I2070" t="e">
            <v>#N/A</v>
          </cell>
          <cell r="J2070">
            <v>0</v>
          </cell>
          <cell r="L2070" t="e">
            <v>#N/A</v>
          </cell>
          <cell r="Z2070" t="e">
            <v>#N/A</v>
          </cell>
        </row>
        <row r="2071">
          <cell r="D2071" t="str">
            <v>AIUAIMPRE</v>
          </cell>
          <cell r="E2071" t="str">
            <v>Imprevistos</v>
          </cell>
          <cell r="F2071">
            <v>0</v>
          </cell>
          <cell r="I2071" t="e">
            <v>#N/A</v>
          </cell>
          <cell r="J2071">
            <v>0</v>
          </cell>
          <cell r="L2071" t="e">
            <v>#N/A</v>
          </cell>
          <cell r="Z2071" t="e">
            <v>#N/A</v>
          </cell>
        </row>
        <row r="2072">
          <cell r="D2072" t="str">
            <v>AIUAUTILI</v>
          </cell>
          <cell r="E2072" t="str">
            <v>Utilidad</v>
          </cell>
          <cell r="F2072">
            <v>0</v>
          </cell>
          <cell r="I2072" t="e">
            <v>#N/A</v>
          </cell>
          <cell r="J2072">
            <v>0</v>
          </cell>
          <cell r="L2072" t="e">
            <v>#N/A</v>
          </cell>
          <cell r="Z2072" t="e">
            <v>#N/A</v>
          </cell>
        </row>
        <row r="2073">
          <cell r="D2073" t="str">
            <v>AIUAIVAUTI</v>
          </cell>
          <cell r="E2073" t="str">
            <v>IVA utilidad</v>
          </cell>
          <cell r="F2073">
            <v>0</v>
          </cell>
          <cell r="I2073" t="e">
            <v>#N/A</v>
          </cell>
          <cell r="J2073">
            <v>0</v>
          </cell>
          <cell r="L2073" t="e">
            <v>#N/A</v>
          </cell>
          <cell r="Z2073" t="e">
            <v>#N/A</v>
          </cell>
        </row>
        <row r="2075">
          <cell r="E2075" t="str">
            <v>ITEM</v>
          </cell>
        </row>
        <row r="2076">
          <cell r="D2076" t="str">
            <v>PEDO</v>
          </cell>
          <cell r="E2076" t="str">
            <v>Direccion Obra</v>
          </cell>
          <cell r="G2076" t="str">
            <v>UN.</v>
          </cell>
          <cell r="H2076" t="str">
            <v>Mes</v>
          </cell>
          <cell r="I2076" t="e">
            <v>#N/A</v>
          </cell>
          <cell r="K2076">
            <v>0</v>
          </cell>
          <cell r="L2076" t="e">
            <v>#N/A</v>
          </cell>
          <cell r="P2076" t="e">
            <v>#N/A</v>
          </cell>
          <cell r="Q2076" t="e">
            <v>#N/A</v>
          </cell>
          <cell r="X2076" t="e">
            <v>#N/A</v>
          </cell>
          <cell r="Z2076" t="e">
            <v>#VALUE!</v>
          </cell>
          <cell r="AC2076" t="e">
            <v>#VALUE!</v>
          </cell>
        </row>
        <row r="2078">
          <cell r="D2078" t="str">
            <v>CODIGO</v>
          </cell>
          <cell r="E2078" t="str">
            <v>DESCRIPCION</v>
          </cell>
          <cell r="F2078" t="str">
            <v>UN</v>
          </cell>
          <cell r="G2078" t="str">
            <v>CANT</v>
          </cell>
          <cell r="H2078" t="str">
            <v>V/UNIT.</v>
          </cell>
          <cell r="I2078" t="str">
            <v>V/TOTAL</v>
          </cell>
          <cell r="K2078" t="str">
            <v>CANT TOTAL</v>
          </cell>
          <cell r="L2078" t="str">
            <v>Vr TOTAL</v>
          </cell>
          <cell r="Y2078" t="str">
            <v>CANT.</v>
          </cell>
          <cell r="Z2078" t="str">
            <v>V/TOTAL</v>
          </cell>
        </row>
        <row r="2079">
          <cell r="E2079" t="str">
            <v>VARIOS</v>
          </cell>
          <cell r="I2079" t="e">
            <v>#N/A</v>
          </cell>
          <cell r="L2079" t="e">
            <v>#N/A</v>
          </cell>
          <cell r="Z2079" t="e">
            <v>#VALUE!</v>
          </cell>
        </row>
        <row r="2080">
          <cell r="D2080" t="str">
            <v>TC65DO</v>
          </cell>
          <cell r="E2080" t="e">
            <v>#N/A</v>
          </cell>
          <cell r="F2080" t="e">
            <v>#N/A</v>
          </cell>
          <cell r="G2080">
            <v>0.5</v>
          </cell>
          <cell r="H2080" t="e">
            <v>#N/A</v>
          </cell>
          <cell r="I2080" t="e">
            <v>#N/A</v>
          </cell>
          <cell r="J2080" t="e">
            <v>#N/A</v>
          </cell>
          <cell r="K2080">
            <v>0</v>
          </cell>
          <cell r="L2080" t="e">
            <v>#N/A</v>
          </cell>
          <cell r="Y2080" t="e">
            <v>#VALUE!</v>
          </cell>
          <cell r="Z2080" t="e">
            <v>#VALUE!</v>
          </cell>
        </row>
        <row r="2081">
          <cell r="D2081" t="str">
            <v>TC65RO</v>
          </cell>
          <cell r="E2081" t="e">
            <v>#N/A</v>
          </cell>
          <cell r="F2081" t="e">
            <v>#N/A</v>
          </cell>
          <cell r="G2081">
            <v>1</v>
          </cell>
          <cell r="H2081" t="e">
            <v>#N/A</v>
          </cell>
          <cell r="I2081" t="e">
            <v>#N/A</v>
          </cell>
          <cell r="J2081" t="e">
            <v>#N/A</v>
          </cell>
          <cell r="K2081">
            <v>0</v>
          </cell>
          <cell r="L2081" t="e">
            <v>#N/A</v>
          </cell>
          <cell r="Y2081" t="e">
            <v>#VALUE!</v>
          </cell>
          <cell r="Z2081" t="e">
            <v>#VALUE!</v>
          </cell>
        </row>
        <row r="2082">
          <cell r="D2082" t="str">
            <v>TC65IO</v>
          </cell>
          <cell r="E2082" t="e">
            <v>#N/A</v>
          </cell>
          <cell r="F2082" t="e">
            <v>#N/A</v>
          </cell>
          <cell r="G2082">
            <v>1</v>
          </cell>
          <cell r="H2082" t="e">
            <v>#N/A</v>
          </cell>
          <cell r="I2082" t="e">
            <v>#N/A</v>
          </cell>
          <cell r="J2082" t="e">
            <v>#N/A</v>
          </cell>
          <cell r="K2082">
            <v>0</v>
          </cell>
          <cell r="L2082" t="e">
            <v>#N/A</v>
          </cell>
          <cell r="Y2082" t="e">
            <v>#VALUE!</v>
          </cell>
          <cell r="Z2082" t="e">
            <v>#VALUE!</v>
          </cell>
        </row>
        <row r="2083">
          <cell r="D2083" t="str">
            <v>TC65SE</v>
          </cell>
          <cell r="E2083" t="e">
            <v>#N/A</v>
          </cell>
          <cell r="F2083" t="e">
            <v>#N/A</v>
          </cell>
          <cell r="G2083">
            <v>1</v>
          </cell>
          <cell r="H2083" t="e">
            <v>#N/A</v>
          </cell>
          <cell r="I2083" t="e">
            <v>#N/A</v>
          </cell>
          <cell r="J2083" t="e">
            <v>#N/A</v>
          </cell>
          <cell r="K2083">
            <v>0</v>
          </cell>
          <cell r="L2083" t="e">
            <v>#N/A</v>
          </cell>
          <cell r="Y2083" t="e">
            <v>#VALUE!</v>
          </cell>
          <cell r="Z2083" t="e">
            <v>#VALUE!</v>
          </cell>
        </row>
        <row r="2084">
          <cell r="E2084" t="str">
            <v>SUBTOTAL</v>
          </cell>
          <cell r="I2084" t="e">
            <v>#N/A</v>
          </cell>
          <cell r="L2084" t="e">
            <v>#N/A</v>
          </cell>
          <cell r="Z2084" t="e">
            <v>#VALUE!</v>
          </cell>
        </row>
        <row r="2085">
          <cell r="E2085" t="str">
            <v>A.I.U</v>
          </cell>
          <cell r="I2085" t="e">
            <v>#N/A</v>
          </cell>
          <cell r="L2085" t="e">
            <v>#N/A</v>
          </cell>
          <cell r="Z2085" t="e">
            <v>#N/A</v>
          </cell>
        </row>
        <row r="2086">
          <cell r="D2086" t="str">
            <v>AIUAADMON</v>
          </cell>
          <cell r="E2086" t="str">
            <v>Admon</v>
          </cell>
          <cell r="F2086">
            <v>0</v>
          </cell>
          <cell r="I2086" t="e">
            <v>#N/A</v>
          </cell>
          <cell r="J2086">
            <v>0</v>
          </cell>
          <cell r="L2086" t="e">
            <v>#N/A</v>
          </cell>
          <cell r="Z2086" t="e">
            <v>#N/A</v>
          </cell>
        </row>
        <row r="2087">
          <cell r="D2087" t="str">
            <v>AIUAIMPRE</v>
          </cell>
          <cell r="E2087" t="str">
            <v>Imprevistos</v>
          </cell>
          <cell r="F2087">
            <v>0</v>
          </cell>
          <cell r="I2087" t="e">
            <v>#N/A</v>
          </cell>
          <cell r="J2087">
            <v>0</v>
          </cell>
          <cell r="L2087" t="e">
            <v>#N/A</v>
          </cell>
          <cell r="Z2087" t="e">
            <v>#N/A</v>
          </cell>
        </row>
        <row r="2088">
          <cell r="D2088" t="str">
            <v>AIUAUTILI</v>
          </cell>
          <cell r="E2088" t="str">
            <v>Utilidad</v>
          </cell>
          <cell r="F2088">
            <v>0</v>
          </cell>
          <cell r="I2088" t="e">
            <v>#N/A</v>
          </cell>
          <cell r="J2088">
            <v>0</v>
          </cell>
          <cell r="L2088" t="e">
            <v>#N/A</v>
          </cell>
          <cell r="Z2088" t="e">
            <v>#N/A</v>
          </cell>
        </row>
        <row r="2089">
          <cell r="D2089" t="str">
            <v>AIUAIVAUTI</v>
          </cell>
          <cell r="E2089" t="str">
            <v>IVA utilidad</v>
          </cell>
          <cell r="F2089">
            <v>0</v>
          </cell>
          <cell r="I2089" t="e">
            <v>#N/A</v>
          </cell>
          <cell r="J2089">
            <v>0</v>
          </cell>
          <cell r="L2089" t="e">
            <v>#N/A</v>
          </cell>
          <cell r="Z2089" t="e">
            <v>#N/A</v>
          </cell>
        </row>
        <row r="2091">
          <cell r="E2091" t="str">
            <v>ITEM</v>
          </cell>
        </row>
        <row r="2092">
          <cell r="D2092" t="str">
            <v>PEDOC</v>
          </cell>
          <cell r="E2092" t="str">
            <v>Direccion Obra</v>
          </cell>
          <cell r="G2092" t="str">
            <v>UN.</v>
          </cell>
          <cell r="H2092" t="str">
            <v>Mes</v>
          </cell>
          <cell r="I2092" t="e">
            <v>#N/A</v>
          </cell>
          <cell r="K2092">
            <v>0</v>
          </cell>
          <cell r="L2092" t="e">
            <v>#N/A</v>
          </cell>
          <cell r="P2092" t="e">
            <v>#N/A</v>
          </cell>
          <cell r="Q2092" t="e">
            <v>#N/A</v>
          </cell>
          <cell r="X2092" t="e">
            <v>#N/A</v>
          </cell>
          <cell r="Z2092" t="e">
            <v>#VALUE!</v>
          </cell>
          <cell r="AC2092" t="e">
            <v>#VALUE!</v>
          </cell>
        </row>
        <row r="2094">
          <cell r="D2094" t="str">
            <v>CODIGO</v>
          </cell>
          <cell r="E2094" t="str">
            <v>DESCRIPCION</v>
          </cell>
          <cell r="F2094" t="str">
            <v>UN</v>
          </cell>
          <cell r="G2094" t="str">
            <v>CANT</v>
          </cell>
          <cell r="H2094" t="str">
            <v>V/UNIT.</v>
          </cell>
          <cell r="I2094" t="str">
            <v>V/TOTAL</v>
          </cell>
          <cell r="K2094" t="str">
            <v>CANT TOTAL</v>
          </cell>
          <cell r="L2094" t="str">
            <v>Vr TOTAL</v>
          </cell>
          <cell r="Y2094" t="str">
            <v>CANT.</v>
          </cell>
          <cell r="Z2094" t="str">
            <v>V/TOTAL</v>
          </cell>
        </row>
        <row r="2095">
          <cell r="E2095" t="str">
            <v>VARIOS</v>
          </cell>
          <cell r="I2095" t="e">
            <v>#N/A</v>
          </cell>
          <cell r="L2095" t="e">
            <v>#N/A</v>
          </cell>
          <cell r="Z2095" t="e">
            <v>#VALUE!</v>
          </cell>
        </row>
        <row r="2096">
          <cell r="D2096" t="str">
            <v>TC65DO</v>
          </cell>
          <cell r="E2096" t="e">
            <v>#N/A</v>
          </cell>
          <cell r="F2096" t="e">
            <v>#N/A</v>
          </cell>
          <cell r="G2096">
            <v>0.503</v>
          </cell>
          <cell r="H2096" t="e">
            <v>#N/A</v>
          </cell>
          <cell r="I2096" t="e">
            <v>#N/A</v>
          </cell>
          <cell r="J2096" t="e">
            <v>#N/A</v>
          </cell>
          <cell r="K2096">
            <v>0</v>
          </cell>
          <cell r="L2096" t="e">
            <v>#N/A</v>
          </cell>
          <cell r="Y2096" t="e">
            <v>#VALUE!</v>
          </cell>
          <cell r="Z2096" t="e">
            <v>#VALUE!</v>
          </cell>
        </row>
        <row r="2100">
          <cell r="E2100" t="str">
            <v>SUBTOTAL</v>
          </cell>
          <cell r="I2100" t="e">
            <v>#N/A</v>
          </cell>
          <cell r="L2100" t="e">
            <v>#N/A</v>
          </cell>
          <cell r="Z2100" t="e">
            <v>#VALUE!</v>
          </cell>
        </row>
        <row r="2101">
          <cell r="E2101" t="str">
            <v>A.I.U</v>
          </cell>
          <cell r="I2101" t="e">
            <v>#N/A</v>
          </cell>
          <cell r="L2101" t="e">
            <v>#N/A</v>
          </cell>
          <cell r="Z2101" t="e">
            <v>#N/A</v>
          </cell>
        </row>
        <row r="2102">
          <cell r="D2102" t="str">
            <v>AIUAADMON</v>
          </cell>
          <cell r="E2102" t="str">
            <v>Admon</v>
          </cell>
          <cell r="F2102">
            <v>0</v>
          </cell>
          <cell r="I2102" t="e">
            <v>#N/A</v>
          </cell>
          <cell r="J2102">
            <v>0</v>
          </cell>
          <cell r="L2102" t="e">
            <v>#N/A</v>
          </cell>
          <cell r="Z2102" t="e">
            <v>#N/A</v>
          </cell>
        </row>
        <row r="2103">
          <cell r="D2103" t="str">
            <v>AIUAIMPRE</v>
          </cell>
          <cell r="E2103" t="str">
            <v>Imprevistos</v>
          </cell>
          <cell r="F2103">
            <v>0</v>
          </cell>
          <cell r="I2103" t="e">
            <v>#N/A</v>
          </cell>
          <cell r="J2103">
            <v>0</v>
          </cell>
          <cell r="L2103" t="e">
            <v>#N/A</v>
          </cell>
          <cell r="Z2103" t="e">
            <v>#N/A</v>
          </cell>
        </row>
        <row r="2104">
          <cell r="D2104" t="str">
            <v>AIUAUTILI</v>
          </cell>
          <cell r="E2104" t="str">
            <v>Utilidad</v>
          </cell>
          <cell r="F2104">
            <v>0</v>
          </cell>
          <cell r="I2104" t="e">
            <v>#N/A</v>
          </cell>
          <cell r="J2104">
            <v>0</v>
          </cell>
          <cell r="L2104" t="e">
            <v>#N/A</v>
          </cell>
          <cell r="Z2104" t="e">
            <v>#N/A</v>
          </cell>
        </row>
        <row r="2105">
          <cell r="D2105" t="str">
            <v>AIUAIVAUTI</v>
          </cell>
          <cell r="E2105" t="str">
            <v>IVA utilidad</v>
          </cell>
          <cell r="F2105">
            <v>0</v>
          </cell>
          <cell r="I2105" t="e">
            <v>#N/A</v>
          </cell>
          <cell r="J2105">
            <v>0</v>
          </cell>
          <cell r="L2105" t="e">
            <v>#N/A</v>
          </cell>
          <cell r="Z2105" t="e">
            <v>#N/A</v>
          </cell>
        </row>
        <row r="2107">
          <cell r="E2107" t="str">
            <v>ITEM</v>
          </cell>
        </row>
        <row r="2108">
          <cell r="D2108" t="str">
            <v>PEAL</v>
          </cell>
          <cell r="E2108" t="str">
            <v>Almacen</v>
          </cell>
          <cell r="G2108" t="str">
            <v>UN.</v>
          </cell>
          <cell r="H2108" t="str">
            <v>Mes</v>
          </cell>
          <cell r="I2108" t="e">
            <v>#N/A</v>
          </cell>
          <cell r="K2108">
            <v>0</v>
          </cell>
          <cell r="L2108" t="e">
            <v>#N/A</v>
          </cell>
          <cell r="P2108" t="e">
            <v>#N/A</v>
          </cell>
          <cell r="Q2108" t="e">
            <v>#N/A</v>
          </cell>
          <cell r="X2108" t="e">
            <v>#N/A</v>
          </cell>
          <cell r="Z2108" t="e">
            <v>#VALUE!</v>
          </cell>
          <cell r="AC2108" t="e">
            <v>#VALUE!</v>
          </cell>
        </row>
        <row r="2110">
          <cell r="D2110" t="str">
            <v>CODIGO</v>
          </cell>
          <cell r="E2110" t="str">
            <v>DESCRIPCION</v>
          </cell>
          <cell r="F2110" t="str">
            <v>UN</v>
          </cell>
          <cell r="G2110" t="str">
            <v>CANT</v>
          </cell>
          <cell r="H2110" t="str">
            <v>V/UNIT.</v>
          </cell>
          <cell r="I2110" t="str">
            <v>V/TOTAL</v>
          </cell>
          <cell r="K2110" t="str">
            <v>CANT TOTAL</v>
          </cell>
          <cell r="L2110" t="str">
            <v>Vr TOTAL</v>
          </cell>
          <cell r="Y2110" t="str">
            <v>CANT.</v>
          </cell>
          <cell r="Z2110" t="str">
            <v>V/TOTAL</v>
          </cell>
        </row>
        <row r="2111">
          <cell r="E2111" t="str">
            <v>VARIOS</v>
          </cell>
          <cell r="I2111" t="e">
            <v>#N/A</v>
          </cell>
          <cell r="L2111" t="e">
            <v>#N/A</v>
          </cell>
          <cell r="Z2111" t="e">
            <v>#VALUE!</v>
          </cell>
        </row>
        <row r="2112">
          <cell r="D2112" t="str">
            <v>TC65ALMA</v>
          </cell>
          <cell r="E2112" t="e">
            <v>#N/A</v>
          </cell>
          <cell r="F2112" t="e">
            <v>#N/A</v>
          </cell>
          <cell r="G2112">
            <v>1</v>
          </cell>
          <cell r="H2112" t="e">
            <v>#N/A</v>
          </cell>
          <cell r="I2112" t="e">
            <v>#N/A</v>
          </cell>
          <cell r="J2112" t="e">
            <v>#N/A</v>
          </cell>
          <cell r="K2112">
            <v>0</v>
          </cell>
          <cell r="L2112" t="e">
            <v>#N/A</v>
          </cell>
          <cell r="Y2112" t="e">
            <v>#VALUE!</v>
          </cell>
          <cell r="Z2112" t="e">
            <v>#VALUE!</v>
          </cell>
        </row>
        <row r="2113">
          <cell r="D2113" t="str">
            <v>TC65AYAL</v>
          </cell>
          <cell r="E2113" t="e">
            <v>#N/A</v>
          </cell>
          <cell r="F2113" t="e">
            <v>#N/A</v>
          </cell>
          <cell r="G2113">
            <v>2</v>
          </cell>
          <cell r="H2113" t="e">
            <v>#N/A</v>
          </cell>
          <cell r="I2113" t="e">
            <v>#N/A</v>
          </cell>
          <cell r="J2113" t="e">
            <v>#N/A</v>
          </cell>
          <cell r="K2113">
            <v>0</v>
          </cell>
          <cell r="L2113" t="e">
            <v>#N/A</v>
          </cell>
          <cell r="Y2113" t="e">
            <v>#VALUE!</v>
          </cell>
          <cell r="Z2113" t="e">
            <v>#VALUE!</v>
          </cell>
        </row>
        <row r="2115">
          <cell r="E2115" t="str">
            <v>SUBTOTAL</v>
          </cell>
          <cell r="I2115" t="e">
            <v>#N/A</v>
          </cell>
          <cell r="L2115" t="e">
            <v>#N/A</v>
          </cell>
          <cell r="Z2115" t="e">
            <v>#VALUE!</v>
          </cell>
        </row>
        <row r="2116">
          <cell r="E2116" t="str">
            <v>A.I.U</v>
          </cell>
          <cell r="I2116" t="e">
            <v>#N/A</v>
          </cell>
          <cell r="L2116" t="e">
            <v>#N/A</v>
          </cell>
          <cell r="Z2116" t="e">
            <v>#N/A</v>
          </cell>
        </row>
        <row r="2117">
          <cell r="D2117" t="str">
            <v>AIUAADMON</v>
          </cell>
          <cell r="E2117" t="str">
            <v>Admon</v>
          </cell>
          <cell r="F2117">
            <v>0</v>
          </cell>
          <cell r="I2117" t="e">
            <v>#N/A</v>
          </cell>
          <cell r="J2117">
            <v>0</v>
          </cell>
          <cell r="L2117" t="e">
            <v>#N/A</v>
          </cell>
          <cell r="Z2117" t="e">
            <v>#N/A</v>
          </cell>
        </row>
        <row r="2118">
          <cell r="D2118" t="str">
            <v>AIUAIMPRE</v>
          </cell>
          <cell r="E2118" t="str">
            <v>Imprevistos</v>
          </cell>
          <cell r="F2118">
            <v>0</v>
          </cell>
          <cell r="I2118" t="e">
            <v>#N/A</v>
          </cell>
          <cell r="J2118">
            <v>0</v>
          </cell>
          <cell r="L2118" t="e">
            <v>#N/A</v>
          </cell>
          <cell r="Z2118" t="e">
            <v>#N/A</v>
          </cell>
        </row>
        <row r="2119">
          <cell r="D2119" t="str">
            <v>AIUAUTILI</v>
          </cell>
          <cell r="E2119" t="str">
            <v>Utilidad</v>
          </cell>
          <cell r="F2119">
            <v>0</v>
          </cell>
          <cell r="I2119" t="e">
            <v>#N/A</v>
          </cell>
          <cell r="J2119">
            <v>0</v>
          </cell>
          <cell r="L2119" t="e">
            <v>#N/A</v>
          </cell>
          <cell r="Z2119" t="e">
            <v>#N/A</v>
          </cell>
        </row>
        <row r="2120">
          <cell r="D2120" t="str">
            <v>AIUAIVAUTI</v>
          </cell>
          <cell r="E2120" t="str">
            <v>IVA utilidad</v>
          </cell>
          <cell r="F2120">
            <v>0</v>
          </cell>
          <cell r="I2120" t="e">
            <v>#N/A</v>
          </cell>
          <cell r="J2120">
            <v>0</v>
          </cell>
          <cell r="L2120" t="e">
            <v>#N/A</v>
          </cell>
          <cell r="Z2120" t="e">
            <v>#N/A</v>
          </cell>
        </row>
        <row r="2122">
          <cell r="E2122" t="str">
            <v>ITEM</v>
          </cell>
        </row>
        <row r="2123">
          <cell r="D2123" t="str">
            <v>PEVI</v>
          </cell>
          <cell r="E2123" t="str">
            <v>Vigilancia</v>
          </cell>
          <cell r="G2123" t="str">
            <v>UN.</v>
          </cell>
          <cell r="H2123" t="str">
            <v>Mes</v>
          </cell>
          <cell r="I2123" t="e">
            <v>#N/A</v>
          </cell>
          <cell r="K2123">
            <v>0</v>
          </cell>
          <cell r="L2123" t="e">
            <v>#N/A</v>
          </cell>
          <cell r="P2123" t="e">
            <v>#N/A</v>
          </cell>
          <cell r="Q2123" t="e">
            <v>#N/A</v>
          </cell>
          <cell r="X2123" t="e">
            <v>#N/A</v>
          </cell>
          <cell r="Z2123" t="e">
            <v>#VALUE!</v>
          </cell>
          <cell r="AC2123" t="e">
            <v>#VALUE!</v>
          </cell>
        </row>
        <row r="2125">
          <cell r="D2125" t="str">
            <v>CODIGO</v>
          </cell>
          <cell r="E2125" t="str">
            <v>DESCRIPCION</v>
          </cell>
          <cell r="F2125" t="str">
            <v>UN</v>
          </cell>
          <cell r="G2125" t="str">
            <v>CANT</v>
          </cell>
          <cell r="H2125" t="str">
            <v>V/UNIT.</v>
          </cell>
          <cell r="I2125" t="str">
            <v>V/TOTAL</v>
          </cell>
          <cell r="K2125" t="str">
            <v>CANT TOTAL</v>
          </cell>
          <cell r="L2125" t="str">
            <v>Vr TOTAL</v>
          </cell>
          <cell r="Y2125" t="str">
            <v>CANT.</v>
          </cell>
          <cell r="Z2125" t="str">
            <v>V/TOTAL</v>
          </cell>
        </row>
        <row r="2126">
          <cell r="E2126" t="str">
            <v>VARIOS</v>
          </cell>
          <cell r="I2126" t="e">
            <v>#N/A</v>
          </cell>
          <cell r="L2126" t="e">
            <v>#N/A</v>
          </cell>
          <cell r="Z2126" t="e">
            <v>#VALUE!</v>
          </cell>
        </row>
        <row r="2127">
          <cell r="D2127" t="str">
            <v>TC65VI</v>
          </cell>
          <cell r="E2127" t="e">
            <v>#N/A</v>
          </cell>
          <cell r="F2127" t="e">
            <v>#N/A</v>
          </cell>
          <cell r="G2127">
            <v>1</v>
          </cell>
          <cell r="H2127" t="e">
            <v>#N/A</v>
          </cell>
          <cell r="I2127" t="e">
            <v>#N/A</v>
          </cell>
          <cell r="J2127" t="e">
            <v>#N/A</v>
          </cell>
          <cell r="K2127">
            <v>0</v>
          </cell>
          <cell r="L2127" t="e">
            <v>#N/A</v>
          </cell>
          <cell r="Y2127" t="e">
            <v>#VALUE!</v>
          </cell>
          <cell r="Z2127" t="e">
            <v>#VALUE!</v>
          </cell>
        </row>
        <row r="2129">
          <cell r="E2129" t="str">
            <v>SUBTOTAL</v>
          </cell>
          <cell r="I2129" t="e">
            <v>#N/A</v>
          </cell>
          <cell r="L2129" t="e">
            <v>#N/A</v>
          </cell>
          <cell r="Z2129" t="e">
            <v>#VALUE!</v>
          </cell>
        </row>
        <row r="2130">
          <cell r="E2130" t="str">
            <v>A.I.U</v>
          </cell>
          <cell r="I2130" t="e">
            <v>#N/A</v>
          </cell>
          <cell r="L2130" t="e">
            <v>#N/A</v>
          </cell>
          <cell r="Z2130" t="e">
            <v>#VALUE!</v>
          </cell>
        </row>
        <row r="2131">
          <cell r="D2131" t="str">
            <v>AIUAADMON</v>
          </cell>
          <cell r="E2131" t="str">
            <v>Admon</v>
          </cell>
          <cell r="F2131">
            <v>0</v>
          </cell>
          <cell r="I2131" t="e">
            <v>#N/A</v>
          </cell>
          <cell r="L2131" t="e">
            <v>#N/A</v>
          </cell>
          <cell r="Z2131" t="e">
            <v>#VALUE!</v>
          </cell>
        </row>
        <row r="2132">
          <cell r="D2132" t="str">
            <v>AIUAIMPRE</v>
          </cell>
          <cell r="E2132" t="str">
            <v>Imprevistos</v>
          </cell>
          <cell r="F2132">
            <v>0</v>
          </cell>
          <cell r="I2132" t="e">
            <v>#N/A</v>
          </cell>
          <cell r="L2132" t="e">
            <v>#N/A</v>
          </cell>
          <cell r="Z2132" t="e">
            <v>#VALUE!</v>
          </cell>
        </row>
        <row r="2133">
          <cell r="D2133" t="str">
            <v>AIUAUTILI</v>
          </cell>
          <cell r="E2133" t="str">
            <v>Utilidad</v>
          </cell>
          <cell r="F2133">
            <v>0</v>
          </cell>
          <cell r="I2133" t="e">
            <v>#N/A</v>
          </cell>
          <cell r="L2133" t="e">
            <v>#N/A</v>
          </cell>
          <cell r="Z2133" t="e">
            <v>#VALUE!</v>
          </cell>
        </row>
        <row r="2134">
          <cell r="D2134" t="str">
            <v>AIUAIVAUTI</v>
          </cell>
          <cell r="E2134" t="str">
            <v>IVA utilidad</v>
          </cell>
          <cell r="F2134">
            <v>0</v>
          </cell>
          <cell r="I2134" t="e">
            <v>#N/A</v>
          </cell>
          <cell r="L2134" t="e">
            <v>#N/A</v>
          </cell>
          <cell r="Z2134" t="e">
            <v>#VALUE!</v>
          </cell>
        </row>
        <row r="2136">
          <cell r="E2136" t="str">
            <v>ITEM</v>
          </cell>
        </row>
        <row r="2137">
          <cell r="D2137" t="str">
            <v>PRPR</v>
          </cell>
          <cell r="E2137" t="e">
            <v>#N/A</v>
          </cell>
          <cell r="G2137" t="str">
            <v>UN.</v>
          </cell>
          <cell r="H2137" t="e">
            <v>#N/A</v>
          </cell>
          <cell r="I2137" t="e">
            <v>#N/A</v>
          </cell>
          <cell r="K2137">
            <v>0</v>
          </cell>
          <cell r="L2137" t="e">
            <v>#N/A</v>
          </cell>
          <cell r="P2137" t="e">
            <v>#N/A</v>
          </cell>
          <cell r="Q2137" t="e">
            <v>#N/A</v>
          </cell>
          <cell r="X2137" t="e">
            <v>#N/A</v>
          </cell>
          <cell r="Z2137" t="e">
            <v>#VALUE!</v>
          </cell>
          <cell r="AC2137" t="e">
            <v>#VALUE!</v>
          </cell>
        </row>
        <row r="2139">
          <cell r="D2139" t="str">
            <v>CODIGO</v>
          </cell>
          <cell r="E2139" t="str">
            <v>DESCRIPCION</v>
          </cell>
          <cell r="F2139" t="str">
            <v>UN</v>
          </cell>
          <cell r="G2139" t="str">
            <v>CANT</v>
          </cell>
          <cell r="H2139" t="str">
            <v>V/UNIT.</v>
          </cell>
          <cell r="I2139" t="str">
            <v>V/TOTAL</v>
          </cell>
          <cell r="K2139" t="str">
            <v>CANT TOTAL</v>
          </cell>
          <cell r="L2139" t="str">
            <v>Vr TOTAL</v>
          </cell>
          <cell r="Y2139" t="str">
            <v>CANT.</v>
          </cell>
          <cell r="Z2139" t="str">
            <v>V/TOTAL</v>
          </cell>
        </row>
        <row r="2140">
          <cell r="E2140" t="str">
            <v>VARIOS</v>
          </cell>
          <cell r="I2140" t="e">
            <v>#N/A</v>
          </cell>
          <cell r="L2140" t="e">
            <v>#N/A</v>
          </cell>
          <cell r="Z2140" t="e">
            <v>#VALUE!</v>
          </cell>
        </row>
        <row r="2141">
          <cell r="D2141" t="str">
            <v>TCPRPR</v>
          </cell>
          <cell r="E2141" t="e">
            <v>#N/A</v>
          </cell>
          <cell r="F2141" t="e">
            <v>#N/A</v>
          </cell>
          <cell r="G2141">
            <v>1.4999999999999999E-2</v>
          </cell>
          <cell r="H2141" t="e">
            <v>#N/A</v>
          </cell>
          <cell r="I2141" t="e">
            <v>#N/A</v>
          </cell>
          <cell r="J2141" t="e">
            <v>#N/A</v>
          </cell>
          <cell r="K2141">
            <v>0</v>
          </cell>
          <cell r="L2141" t="e">
            <v>#N/A</v>
          </cell>
          <cell r="Y2141" t="e">
            <v>#VALUE!</v>
          </cell>
          <cell r="Z2141" t="e">
            <v>#VALUE!</v>
          </cell>
        </row>
        <row r="2143">
          <cell r="E2143" t="str">
            <v>SUBTOTAL</v>
          </cell>
          <cell r="I2143" t="e">
            <v>#N/A</v>
          </cell>
          <cell r="L2143" t="e">
            <v>#N/A</v>
          </cell>
          <cell r="Z2143" t="e">
            <v>#VALUE!</v>
          </cell>
        </row>
        <row r="2144">
          <cell r="E2144" t="str">
            <v>A.I.U</v>
          </cell>
          <cell r="I2144" t="e">
            <v>#N/A</v>
          </cell>
          <cell r="L2144" t="e">
            <v>#N/A</v>
          </cell>
          <cell r="Z2144" t="e">
            <v>#VALUE!</v>
          </cell>
        </row>
        <row r="2145">
          <cell r="D2145" t="str">
            <v>AIUAADMON</v>
          </cell>
          <cell r="E2145" t="str">
            <v>Admon</v>
          </cell>
          <cell r="F2145">
            <v>0</v>
          </cell>
          <cell r="I2145" t="e">
            <v>#N/A</v>
          </cell>
          <cell r="L2145" t="e">
            <v>#N/A</v>
          </cell>
          <cell r="Z2145" t="e">
            <v>#VALUE!</v>
          </cell>
        </row>
        <row r="2146">
          <cell r="D2146" t="str">
            <v>AIUAIMPRE</v>
          </cell>
          <cell r="E2146" t="str">
            <v>Imprevistos</v>
          </cell>
          <cell r="F2146">
            <v>0</v>
          </cell>
          <cell r="I2146" t="e">
            <v>#N/A</v>
          </cell>
          <cell r="L2146" t="e">
            <v>#N/A</v>
          </cell>
          <cell r="Z2146" t="e">
            <v>#VALUE!</v>
          </cell>
        </row>
        <row r="2147">
          <cell r="D2147" t="str">
            <v>AIUAUTILI</v>
          </cell>
          <cell r="E2147" t="str">
            <v>Utilidad</v>
          </cell>
          <cell r="F2147">
            <v>0</v>
          </cell>
          <cell r="I2147" t="e">
            <v>#N/A</v>
          </cell>
          <cell r="L2147" t="e">
            <v>#N/A</v>
          </cell>
          <cell r="Z2147" t="e">
            <v>#VALUE!</v>
          </cell>
        </row>
        <row r="2148">
          <cell r="D2148" t="str">
            <v>AIUAIVAUTI</v>
          </cell>
          <cell r="E2148" t="str">
            <v>IVA utilidad</v>
          </cell>
          <cell r="F2148">
            <v>0</v>
          </cell>
          <cell r="I2148" t="e">
            <v>#N/A</v>
          </cell>
          <cell r="L2148" t="e">
            <v>#N/A</v>
          </cell>
          <cell r="Z2148" t="e">
            <v>#VALUE!</v>
          </cell>
        </row>
        <row r="2151">
          <cell r="E2151" t="str">
            <v>ITEM</v>
          </cell>
        </row>
        <row r="2152">
          <cell r="D2152" t="str">
            <v>MSAGU</v>
          </cell>
          <cell r="E2152" t="str">
            <v>Agua</v>
          </cell>
          <cell r="G2152" t="str">
            <v>UN.</v>
          </cell>
          <cell r="H2152" t="str">
            <v>Mes</v>
          </cell>
          <cell r="I2152" t="e">
            <v>#N/A</v>
          </cell>
          <cell r="K2152">
            <v>0</v>
          </cell>
          <cell r="L2152" t="e">
            <v>#N/A</v>
          </cell>
          <cell r="P2152" t="e">
            <v>#N/A</v>
          </cell>
          <cell r="Q2152" t="e">
            <v>#N/A</v>
          </cell>
          <cell r="X2152" t="e">
            <v>#N/A</v>
          </cell>
          <cell r="Z2152" t="e">
            <v>#VALUE!</v>
          </cell>
          <cell r="AC2152" t="e">
            <v>#VALUE!</v>
          </cell>
        </row>
        <row r="2154">
          <cell r="D2154" t="str">
            <v>CODIGO</v>
          </cell>
          <cell r="E2154" t="str">
            <v>DESCRIPCION</v>
          </cell>
          <cell r="F2154" t="str">
            <v>UN</v>
          </cell>
          <cell r="G2154" t="str">
            <v>CANT</v>
          </cell>
          <cell r="H2154" t="str">
            <v>V/UNIT.</v>
          </cell>
          <cell r="I2154" t="str">
            <v>V/TOTAL</v>
          </cell>
          <cell r="K2154" t="str">
            <v>CANT TOTAL</v>
          </cell>
          <cell r="L2154" t="str">
            <v>Vr TOTAL</v>
          </cell>
          <cell r="Y2154" t="str">
            <v>CANT.</v>
          </cell>
          <cell r="Z2154" t="str">
            <v>V/TOTAL</v>
          </cell>
        </row>
        <row r="2155">
          <cell r="E2155" t="str">
            <v>VARIOS</v>
          </cell>
          <cell r="I2155" t="e">
            <v>#N/A</v>
          </cell>
          <cell r="L2155" t="e">
            <v>#N/A</v>
          </cell>
          <cell r="Z2155" t="e">
            <v>#VALUE!</v>
          </cell>
        </row>
        <row r="2156">
          <cell r="D2156" t="str">
            <v>TCMSAGU</v>
          </cell>
          <cell r="E2156" t="e">
            <v>#N/A</v>
          </cell>
          <cell r="F2156" t="e">
            <v>#N/A</v>
          </cell>
          <cell r="G2156">
            <v>1</v>
          </cell>
          <cell r="H2156" t="e">
            <v>#N/A</v>
          </cell>
          <cell r="I2156" t="e">
            <v>#N/A</v>
          </cell>
          <cell r="J2156" t="e">
            <v>#N/A</v>
          </cell>
          <cell r="K2156">
            <v>0</v>
          </cell>
          <cell r="L2156" t="e">
            <v>#N/A</v>
          </cell>
          <cell r="Y2156" t="e">
            <v>#VALUE!</v>
          </cell>
          <cell r="Z2156" t="e">
            <v>#VALUE!</v>
          </cell>
        </row>
        <row r="2158">
          <cell r="E2158" t="str">
            <v>SUBTOTAL</v>
          </cell>
          <cell r="I2158" t="e">
            <v>#N/A</v>
          </cell>
          <cell r="L2158" t="e">
            <v>#N/A</v>
          </cell>
          <cell r="Z2158" t="e">
            <v>#VALUE!</v>
          </cell>
        </row>
        <row r="2159">
          <cell r="E2159" t="str">
            <v>A.I.U</v>
          </cell>
          <cell r="I2159" t="e">
            <v>#N/A</v>
          </cell>
          <cell r="L2159" t="e">
            <v>#N/A</v>
          </cell>
          <cell r="Z2159" t="e">
            <v>#VALUE!</v>
          </cell>
        </row>
        <row r="2160">
          <cell r="D2160" t="str">
            <v>AIUAADMON</v>
          </cell>
          <cell r="E2160" t="str">
            <v>Admon</v>
          </cell>
          <cell r="F2160">
            <v>0</v>
          </cell>
          <cell r="I2160" t="e">
            <v>#N/A</v>
          </cell>
          <cell r="L2160" t="e">
            <v>#N/A</v>
          </cell>
          <cell r="Z2160" t="e">
            <v>#VALUE!</v>
          </cell>
        </row>
        <row r="2161">
          <cell r="D2161" t="str">
            <v>AIUAIMPRE</v>
          </cell>
          <cell r="E2161" t="str">
            <v>Imprevistos</v>
          </cell>
          <cell r="F2161">
            <v>0</v>
          </cell>
          <cell r="I2161" t="e">
            <v>#N/A</v>
          </cell>
          <cell r="L2161" t="e">
            <v>#N/A</v>
          </cell>
          <cell r="Z2161" t="e">
            <v>#VALUE!</v>
          </cell>
        </row>
        <row r="2162">
          <cell r="D2162" t="str">
            <v>AIUAUTILI</v>
          </cell>
          <cell r="E2162" t="str">
            <v>Utilidad</v>
          </cell>
          <cell r="F2162">
            <v>0</v>
          </cell>
          <cell r="I2162" t="e">
            <v>#N/A</v>
          </cell>
          <cell r="L2162" t="e">
            <v>#N/A</v>
          </cell>
          <cell r="Z2162" t="e">
            <v>#VALUE!</v>
          </cell>
        </row>
        <row r="2163">
          <cell r="D2163" t="str">
            <v>AIUAIVAUTI</v>
          </cell>
          <cell r="E2163" t="str">
            <v>IVA utilidad</v>
          </cell>
          <cell r="F2163">
            <v>0</v>
          </cell>
          <cell r="I2163" t="e">
            <v>#N/A</v>
          </cell>
          <cell r="L2163" t="e">
            <v>#N/A</v>
          </cell>
          <cell r="Z2163" t="e">
            <v>#VALUE!</v>
          </cell>
        </row>
        <row r="2165">
          <cell r="E2165" t="str">
            <v>ITEM</v>
          </cell>
        </row>
        <row r="2166">
          <cell r="D2166" t="str">
            <v>MSENE</v>
          </cell>
          <cell r="E2166" t="str">
            <v>Luz</v>
          </cell>
          <cell r="G2166" t="str">
            <v>UN.</v>
          </cell>
          <cell r="H2166" t="str">
            <v>Mes</v>
          </cell>
          <cell r="I2166" t="e">
            <v>#N/A</v>
          </cell>
          <cell r="K2166">
            <v>0</v>
          </cell>
          <cell r="L2166" t="e">
            <v>#N/A</v>
          </cell>
          <cell r="P2166" t="e">
            <v>#N/A</v>
          </cell>
          <cell r="Q2166" t="e">
            <v>#N/A</v>
          </cell>
          <cell r="X2166" t="e">
            <v>#N/A</v>
          </cell>
          <cell r="Z2166" t="e">
            <v>#VALUE!</v>
          </cell>
          <cell r="AC2166" t="e">
            <v>#VALUE!</v>
          </cell>
        </row>
        <row r="2168">
          <cell r="D2168" t="str">
            <v>CODIGO</v>
          </cell>
          <cell r="E2168" t="str">
            <v>DESCRIPCION</v>
          </cell>
          <cell r="F2168" t="str">
            <v>UN</v>
          </cell>
          <cell r="G2168" t="str">
            <v>CANT</v>
          </cell>
          <cell r="H2168" t="str">
            <v>V/UNIT.</v>
          </cell>
          <cell r="I2168" t="str">
            <v>V/TOTAL</v>
          </cell>
          <cell r="K2168" t="str">
            <v>CANT TOTAL</v>
          </cell>
          <cell r="L2168" t="str">
            <v>Vr TOTAL</v>
          </cell>
          <cell r="Y2168" t="str">
            <v>CANT.</v>
          </cell>
          <cell r="Z2168" t="str">
            <v>V/TOTAL</v>
          </cell>
        </row>
        <row r="2169">
          <cell r="E2169" t="str">
            <v>VARIOS</v>
          </cell>
          <cell r="I2169" t="e">
            <v>#N/A</v>
          </cell>
          <cell r="L2169" t="e">
            <v>#N/A</v>
          </cell>
          <cell r="Z2169" t="e">
            <v>#VALUE!</v>
          </cell>
        </row>
        <row r="2170">
          <cell r="D2170" t="str">
            <v>TCMSENE</v>
          </cell>
          <cell r="E2170" t="e">
            <v>#N/A</v>
          </cell>
          <cell r="F2170" t="e">
            <v>#N/A</v>
          </cell>
          <cell r="G2170">
            <v>1</v>
          </cell>
          <cell r="H2170" t="e">
            <v>#N/A</v>
          </cell>
          <cell r="I2170" t="e">
            <v>#N/A</v>
          </cell>
          <cell r="J2170" t="e">
            <v>#N/A</v>
          </cell>
          <cell r="K2170">
            <v>0</v>
          </cell>
          <cell r="L2170" t="e">
            <v>#N/A</v>
          </cell>
          <cell r="Y2170" t="e">
            <v>#VALUE!</v>
          </cell>
          <cell r="Z2170" t="e">
            <v>#VALUE!</v>
          </cell>
        </row>
        <row r="2172">
          <cell r="E2172" t="str">
            <v>SUBTOTAL</v>
          </cell>
          <cell r="I2172" t="e">
            <v>#N/A</v>
          </cell>
          <cell r="L2172" t="e">
            <v>#N/A</v>
          </cell>
          <cell r="Z2172" t="e">
            <v>#VALUE!</v>
          </cell>
        </row>
        <row r="2173">
          <cell r="E2173" t="str">
            <v>A.I.U</v>
          </cell>
          <cell r="I2173" t="e">
            <v>#N/A</v>
          </cell>
          <cell r="L2173" t="e">
            <v>#N/A</v>
          </cell>
          <cell r="Z2173" t="e">
            <v>#VALUE!</v>
          </cell>
        </row>
        <row r="2174">
          <cell r="D2174" t="str">
            <v>AIUAADMON</v>
          </cell>
          <cell r="E2174" t="str">
            <v>Admon</v>
          </cell>
          <cell r="F2174">
            <v>0</v>
          </cell>
          <cell r="I2174" t="e">
            <v>#N/A</v>
          </cell>
          <cell r="L2174" t="e">
            <v>#N/A</v>
          </cell>
          <cell r="Z2174" t="e">
            <v>#VALUE!</v>
          </cell>
        </row>
        <row r="2175">
          <cell r="D2175" t="str">
            <v>AIUAIMPRE</v>
          </cell>
          <cell r="E2175" t="str">
            <v>Imprevistos</v>
          </cell>
          <cell r="F2175">
            <v>0</v>
          </cell>
          <cell r="I2175" t="e">
            <v>#N/A</v>
          </cell>
          <cell r="L2175" t="e">
            <v>#N/A</v>
          </cell>
          <cell r="Z2175" t="e">
            <v>#VALUE!</v>
          </cell>
        </row>
        <row r="2176">
          <cell r="D2176" t="str">
            <v>AIUAUTILI</v>
          </cell>
          <cell r="E2176" t="str">
            <v>Utilidad</v>
          </cell>
          <cell r="F2176">
            <v>0</v>
          </cell>
          <cell r="I2176" t="e">
            <v>#N/A</v>
          </cell>
          <cell r="L2176" t="e">
            <v>#N/A</v>
          </cell>
          <cell r="Z2176" t="e">
            <v>#VALUE!</v>
          </cell>
        </row>
        <row r="2177">
          <cell r="D2177" t="str">
            <v>AIUAIVAUTI</v>
          </cell>
          <cell r="E2177" t="str">
            <v>IVA utilidad</v>
          </cell>
          <cell r="F2177">
            <v>0</v>
          </cell>
          <cell r="I2177" t="e">
            <v>#N/A</v>
          </cell>
          <cell r="L2177" t="e">
            <v>#N/A</v>
          </cell>
          <cell r="Z2177" t="e">
            <v>#VALUE!</v>
          </cell>
        </row>
        <row r="2179">
          <cell r="E2179" t="str">
            <v>ITEM</v>
          </cell>
        </row>
        <row r="2180">
          <cell r="D2180" t="str">
            <v>MSPENE</v>
          </cell>
          <cell r="E2180" t="str">
            <v>Provisional electrica</v>
          </cell>
          <cell r="G2180" t="str">
            <v>UN.</v>
          </cell>
          <cell r="H2180" t="str">
            <v>Gb</v>
          </cell>
          <cell r="I2180" t="e">
            <v>#N/A</v>
          </cell>
          <cell r="K2180">
            <v>0</v>
          </cell>
          <cell r="L2180" t="e">
            <v>#N/A</v>
          </cell>
          <cell r="P2180" t="e">
            <v>#N/A</v>
          </cell>
          <cell r="Q2180" t="e">
            <v>#N/A</v>
          </cell>
          <cell r="X2180" t="e">
            <v>#N/A</v>
          </cell>
          <cell r="Z2180" t="e">
            <v>#VALUE!</v>
          </cell>
          <cell r="AC2180" t="e">
            <v>#VALUE!</v>
          </cell>
        </row>
        <row r="2182">
          <cell r="D2182" t="str">
            <v>CODIGO</v>
          </cell>
          <cell r="E2182" t="str">
            <v>DESCRIPCION</v>
          </cell>
          <cell r="F2182" t="str">
            <v>UN</v>
          </cell>
          <cell r="G2182" t="str">
            <v>CANT</v>
          </cell>
          <cell r="H2182" t="str">
            <v>V/UNIT.</v>
          </cell>
          <cell r="I2182" t="str">
            <v>V/TOTAL</v>
          </cell>
          <cell r="K2182" t="str">
            <v>CANT TOTAL</v>
          </cell>
          <cell r="L2182" t="str">
            <v>Vr TOTAL</v>
          </cell>
          <cell r="Y2182" t="str">
            <v>CANT.</v>
          </cell>
          <cell r="Z2182" t="str">
            <v>V/TOTAL</v>
          </cell>
        </row>
        <row r="2183">
          <cell r="E2183" t="str">
            <v>VARIOS</v>
          </cell>
          <cell r="I2183" t="e">
            <v>#N/A</v>
          </cell>
          <cell r="L2183" t="e">
            <v>#N/A</v>
          </cell>
          <cell r="Z2183" t="e">
            <v>#VALUE!</v>
          </cell>
        </row>
        <row r="2184">
          <cell r="D2184" t="str">
            <v>TCMSPENE</v>
          </cell>
          <cell r="E2184" t="e">
            <v>#N/A</v>
          </cell>
          <cell r="F2184" t="e">
            <v>#N/A</v>
          </cell>
          <cell r="G2184">
            <v>1</v>
          </cell>
          <cell r="H2184" t="e">
            <v>#N/A</v>
          </cell>
          <cell r="I2184" t="e">
            <v>#N/A</v>
          </cell>
          <cell r="J2184" t="e">
            <v>#N/A</v>
          </cell>
          <cell r="K2184">
            <v>0</v>
          </cell>
          <cell r="L2184" t="e">
            <v>#N/A</v>
          </cell>
          <cell r="Y2184" t="e">
            <v>#VALUE!</v>
          </cell>
          <cell r="Z2184" t="e">
            <v>#VALUE!</v>
          </cell>
        </row>
        <row r="2186">
          <cell r="E2186" t="str">
            <v>SUBTOTAL</v>
          </cell>
          <cell r="I2186" t="e">
            <v>#N/A</v>
          </cell>
          <cell r="L2186" t="e">
            <v>#N/A</v>
          </cell>
          <cell r="Z2186" t="e">
            <v>#VALUE!</v>
          </cell>
        </row>
        <row r="2187">
          <cell r="E2187" t="str">
            <v>A.I.U</v>
          </cell>
          <cell r="I2187" t="e">
            <v>#N/A</v>
          </cell>
          <cell r="L2187" t="e">
            <v>#N/A</v>
          </cell>
          <cell r="Z2187" t="e">
            <v>#VALUE!</v>
          </cell>
        </row>
        <row r="2188">
          <cell r="D2188" t="str">
            <v>AIUAADMON</v>
          </cell>
          <cell r="E2188" t="str">
            <v>Admon</v>
          </cell>
          <cell r="F2188">
            <v>0</v>
          </cell>
          <cell r="I2188" t="e">
            <v>#N/A</v>
          </cell>
          <cell r="L2188" t="e">
            <v>#N/A</v>
          </cell>
          <cell r="Z2188" t="e">
            <v>#VALUE!</v>
          </cell>
        </row>
        <row r="2189">
          <cell r="D2189" t="str">
            <v>AIUAIMPRE</v>
          </cell>
          <cell r="E2189" t="str">
            <v>Imprevistos</v>
          </cell>
          <cell r="F2189">
            <v>0</v>
          </cell>
          <cell r="I2189" t="e">
            <v>#N/A</v>
          </cell>
          <cell r="L2189" t="e">
            <v>#N/A</v>
          </cell>
          <cell r="Z2189" t="e">
            <v>#VALUE!</v>
          </cell>
        </row>
        <row r="2190">
          <cell r="D2190" t="str">
            <v>AIUAUTILI</v>
          </cell>
          <cell r="E2190" t="str">
            <v>Utilidad</v>
          </cell>
          <cell r="F2190">
            <v>0</v>
          </cell>
          <cell r="I2190" t="e">
            <v>#N/A</v>
          </cell>
          <cell r="L2190" t="e">
            <v>#N/A</v>
          </cell>
          <cell r="Z2190" t="e">
            <v>#VALUE!</v>
          </cell>
        </row>
        <row r="2191">
          <cell r="D2191" t="str">
            <v>AIUAIVAUTI</v>
          </cell>
          <cell r="E2191" t="str">
            <v>IVA utilidad</v>
          </cell>
          <cell r="F2191">
            <v>0</v>
          </cell>
          <cell r="I2191" t="e">
            <v>#N/A</v>
          </cell>
          <cell r="L2191" t="e">
            <v>#N/A</v>
          </cell>
          <cell r="Z2191" t="e">
            <v>#VALUE!</v>
          </cell>
        </row>
        <row r="2194">
          <cell r="E2194" t="str">
            <v>ITEM</v>
          </cell>
        </row>
        <row r="2195">
          <cell r="D2195" t="str">
            <v>MSTEL</v>
          </cell>
          <cell r="E2195" t="str">
            <v>Telefono</v>
          </cell>
          <cell r="G2195" t="str">
            <v>UN.</v>
          </cell>
          <cell r="H2195" t="str">
            <v>Mes</v>
          </cell>
          <cell r="I2195" t="e">
            <v>#N/A</v>
          </cell>
          <cell r="K2195">
            <v>0</v>
          </cell>
          <cell r="L2195" t="e">
            <v>#N/A</v>
          </cell>
          <cell r="P2195" t="e">
            <v>#N/A</v>
          </cell>
          <cell r="Q2195" t="e">
            <v>#N/A</v>
          </cell>
          <cell r="X2195" t="e">
            <v>#N/A</v>
          </cell>
          <cell r="Z2195" t="e">
            <v>#VALUE!</v>
          </cell>
          <cell r="AC2195" t="e">
            <v>#VALUE!</v>
          </cell>
        </row>
        <row r="2197">
          <cell r="D2197" t="str">
            <v>CODIGO</v>
          </cell>
          <cell r="E2197" t="str">
            <v>DESCRIPCION</v>
          </cell>
          <cell r="F2197" t="str">
            <v>UN</v>
          </cell>
          <cell r="G2197" t="str">
            <v>CANT</v>
          </cell>
          <cell r="H2197" t="str">
            <v>V/UNIT.</v>
          </cell>
          <cell r="I2197" t="str">
            <v>V/TOTAL</v>
          </cell>
          <cell r="K2197" t="str">
            <v>CANT TOTAL</v>
          </cell>
          <cell r="L2197" t="str">
            <v>Vr TOTAL</v>
          </cell>
          <cell r="Y2197" t="str">
            <v>CANT.</v>
          </cell>
          <cell r="Z2197" t="str">
            <v>V/TOTAL</v>
          </cell>
        </row>
        <row r="2198">
          <cell r="E2198" t="str">
            <v>VARIOS</v>
          </cell>
          <cell r="I2198" t="e">
            <v>#N/A</v>
          </cell>
          <cell r="L2198" t="e">
            <v>#N/A</v>
          </cell>
          <cell r="Z2198" t="e">
            <v>#VALUE!</v>
          </cell>
        </row>
        <row r="2199">
          <cell r="D2199" t="str">
            <v>TCMSTEL</v>
          </cell>
          <cell r="E2199" t="e">
            <v>#N/A</v>
          </cell>
          <cell r="F2199" t="e">
            <v>#N/A</v>
          </cell>
          <cell r="G2199">
            <v>1</v>
          </cell>
          <cell r="H2199" t="e">
            <v>#N/A</v>
          </cell>
          <cell r="I2199" t="e">
            <v>#N/A</v>
          </cell>
          <cell r="J2199" t="e">
            <v>#N/A</v>
          </cell>
          <cell r="K2199">
            <v>0</v>
          </cell>
          <cell r="L2199" t="e">
            <v>#N/A</v>
          </cell>
          <cell r="Y2199" t="e">
            <v>#VALUE!</v>
          </cell>
          <cell r="Z2199" t="e">
            <v>#VALUE!</v>
          </cell>
        </row>
        <row r="2201">
          <cell r="E2201" t="str">
            <v>SUBTOTAL</v>
          </cell>
          <cell r="I2201" t="e">
            <v>#N/A</v>
          </cell>
          <cell r="L2201" t="e">
            <v>#N/A</v>
          </cell>
          <cell r="Z2201" t="e">
            <v>#VALUE!</v>
          </cell>
        </row>
        <row r="2202">
          <cell r="E2202" t="str">
            <v>A.I.U</v>
          </cell>
          <cell r="I2202" t="e">
            <v>#N/A</v>
          </cell>
          <cell r="L2202" t="e">
            <v>#N/A</v>
          </cell>
          <cell r="Z2202" t="e">
            <v>#VALUE!</v>
          </cell>
        </row>
        <row r="2203">
          <cell r="D2203" t="str">
            <v>AIUAADMON</v>
          </cell>
          <cell r="E2203" t="str">
            <v>Admon</v>
          </cell>
          <cell r="F2203">
            <v>0</v>
          </cell>
          <cell r="I2203" t="e">
            <v>#N/A</v>
          </cell>
          <cell r="L2203" t="e">
            <v>#N/A</v>
          </cell>
          <cell r="Z2203" t="e">
            <v>#VALUE!</v>
          </cell>
        </row>
        <row r="2204">
          <cell r="D2204" t="str">
            <v>AIUAIMPRE</v>
          </cell>
          <cell r="E2204" t="str">
            <v>Imprevistos</v>
          </cell>
          <cell r="F2204">
            <v>0</v>
          </cell>
          <cell r="I2204" t="e">
            <v>#N/A</v>
          </cell>
          <cell r="L2204" t="e">
            <v>#N/A</v>
          </cell>
          <cell r="Z2204" t="e">
            <v>#VALUE!</v>
          </cell>
        </row>
        <row r="2205">
          <cell r="D2205" t="str">
            <v>AIUAUTILI</v>
          </cell>
          <cell r="E2205" t="str">
            <v>Utilidad</v>
          </cell>
          <cell r="F2205">
            <v>0</v>
          </cell>
          <cell r="I2205" t="e">
            <v>#N/A</v>
          </cell>
          <cell r="L2205" t="e">
            <v>#N/A</v>
          </cell>
          <cell r="Z2205" t="e">
            <v>#VALUE!</v>
          </cell>
        </row>
        <row r="2206">
          <cell r="D2206" t="str">
            <v>AIUAIVAUTI</v>
          </cell>
          <cell r="E2206" t="str">
            <v>IVA utilidad</v>
          </cell>
          <cell r="F2206">
            <v>0</v>
          </cell>
          <cell r="I2206" t="e">
            <v>#N/A</v>
          </cell>
          <cell r="L2206" t="e">
            <v>#N/A</v>
          </cell>
          <cell r="Z2206" t="e">
            <v>#VALUE!</v>
          </cell>
        </row>
      </sheetData>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s>
    <sheetDataSet>
      <sheetData sheetId="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
      <sheetName val="Equipo"/>
      <sheetName val="Mano de obra "/>
      <sheetName val="Cuadrillas"/>
      <sheetName val="Transporte"/>
      <sheetName val="Concretos y morteros"/>
      <sheetName val="Materiales"/>
      <sheetName val="Pre Descriminado"/>
      <sheetName val="Cantidades tuberia principal"/>
      <sheetName val="Cantidades domiciliarias"/>
      <sheetName val="APUS"/>
      <sheetName val="Presupuesto de obra"/>
      <sheetName val="Cantidades pavimento calles "/>
      <sheetName val="Cantidades acueducto"/>
      <sheetName val="Cant. Pavimento"/>
      <sheetName val="Total "/>
      <sheetName val="Cronograma "/>
      <sheetName val="Flujo de fondos "/>
      <sheetName val="Grafica"/>
      <sheetName val="PRESUPUESTO GUALMATAN V.2.1"/>
      <sheetName val="Listado"/>
      <sheetName val="des_rps"/>
    </sheetNames>
    <sheetDataSet>
      <sheetData sheetId="0">
        <row r="19">
          <cell r="C19">
            <v>737717</v>
          </cell>
        </row>
      </sheetData>
      <sheetData sheetId="1">
        <row r="10">
          <cell r="F10">
            <v>12000</v>
          </cell>
        </row>
        <row r="13">
          <cell r="F13">
            <v>8100</v>
          </cell>
        </row>
      </sheetData>
      <sheetData sheetId="2"/>
      <sheetData sheetId="3">
        <row r="12">
          <cell r="H12">
            <v>19800</v>
          </cell>
        </row>
        <row r="21">
          <cell r="H21">
            <v>45600</v>
          </cell>
        </row>
        <row r="30">
          <cell r="H30">
            <v>31300</v>
          </cell>
        </row>
        <row r="39">
          <cell r="H39">
            <v>48500</v>
          </cell>
        </row>
        <row r="48">
          <cell r="H48">
            <v>139700</v>
          </cell>
        </row>
        <row r="57">
          <cell r="H57">
            <v>42500</v>
          </cell>
        </row>
        <row r="66">
          <cell r="H66">
            <v>59700</v>
          </cell>
        </row>
      </sheetData>
      <sheetData sheetId="4">
        <row r="8">
          <cell r="F8">
            <v>1100</v>
          </cell>
        </row>
        <row r="9">
          <cell r="F9">
            <v>1100</v>
          </cell>
        </row>
        <row r="13">
          <cell r="F13">
            <v>1</v>
          </cell>
        </row>
      </sheetData>
      <sheetData sheetId="5">
        <row r="12">
          <cell r="J12">
            <v>40.9</v>
          </cell>
          <cell r="K12">
            <v>39.5</v>
          </cell>
          <cell r="L12">
            <v>10</v>
          </cell>
        </row>
      </sheetData>
      <sheetData sheetId="6">
        <row r="7">
          <cell r="F7">
            <v>40</v>
          </cell>
        </row>
        <row r="19">
          <cell r="F19">
            <v>26000</v>
          </cell>
        </row>
        <row r="37">
          <cell r="F37">
            <v>19500</v>
          </cell>
        </row>
        <row r="73">
          <cell r="F73">
            <v>52000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I"/>
    </sheetNames>
    <sheetDataSet>
      <sheetData sheetId="0"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sheetName val="equipos"/>
      <sheetName val="ACARREO"/>
      <sheetName val="MATERIALES"/>
      <sheetName val="CUADBASI"/>
    </sheetNames>
    <sheetDataSet>
      <sheetData sheetId="0">
        <row r="6">
          <cell r="A6" t="str">
            <v>Número</v>
          </cell>
        </row>
      </sheetData>
      <sheetData sheetId="1">
        <row r="2">
          <cell r="A2" t="str">
            <v>EQ08</v>
          </cell>
          <cell r="B2" t="str">
            <v>BULLDOZER D6D</v>
          </cell>
          <cell r="C2" t="str">
            <v>CATERPILLAR</v>
          </cell>
          <cell r="D2" t="str">
            <v>140 HP</v>
          </cell>
          <cell r="E2">
            <v>57221.9</v>
          </cell>
        </row>
        <row r="3">
          <cell r="A3" t="str">
            <v>EQ09</v>
          </cell>
          <cell r="B3" t="str">
            <v>BULLDOZER D6H</v>
          </cell>
          <cell r="C3" t="str">
            <v>CATERPILLAR</v>
          </cell>
          <cell r="D3" t="str">
            <v>165 HP</v>
          </cell>
          <cell r="E3">
            <v>57221.9</v>
          </cell>
        </row>
        <row r="4">
          <cell r="A4" t="str">
            <v>EQ10</v>
          </cell>
          <cell r="B4" t="str">
            <v>BULLDOZER D8L</v>
          </cell>
          <cell r="C4" t="str">
            <v>CATERPILLAR</v>
          </cell>
          <cell r="D4" t="str">
            <v>335 HP</v>
          </cell>
          <cell r="E4">
            <v>79285.179999999993</v>
          </cell>
        </row>
        <row r="5">
          <cell r="A5" t="str">
            <v>EQ11</v>
          </cell>
          <cell r="B5" t="str">
            <v>BULLDOZER D9L</v>
          </cell>
          <cell r="C5" t="str">
            <v>CATERPILLAR</v>
          </cell>
          <cell r="D5" t="str">
            <v>460 HP</v>
          </cell>
          <cell r="E5">
            <v>88895.24</v>
          </cell>
        </row>
        <row r="6">
          <cell r="A6" t="str">
            <v>EQ45</v>
          </cell>
          <cell r="B6" t="str">
            <v>CAMION HORMIGONERO BM-20</v>
          </cell>
          <cell r="C6" t="str">
            <v>ASTRA</v>
          </cell>
          <cell r="D6" t="str">
            <v>7 M3 , 300 HP</v>
          </cell>
          <cell r="E6">
            <v>47132.42</v>
          </cell>
        </row>
        <row r="7">
          <cell r="A7" t="str">
            <v>EQ12</v>
          </cell>
          <cell r="B7" t="str">
            <v>CARGADOR 4500</v>
          </cell>
          <cell r="C7" t="str">
            <v>VOLVO</v>
          </cell>
          <cell r="D7" t="str">
            <v>2,48 M3, 186 HP</v>
          </cell>
          <cell r="E7">
            <v>46560.12</v>
          </cell>
        </row>
        <row r="8">
          <cell r="A8" t="str">
            <v>EQ13</v>
          </cell>
          <cell r="B8" t="str">
            <v>CARGADOR 4600</v>
          </cell>
          <cell r="C8" t="str">
            <v>VOLVO</v>
          </cell>
          <cell r="D8" t="str">
            <v>4,2 M3, 264 HP</v>
          </cell>
          <cell r="E8">
            <v>63704.19</v>
          </cell>
        </row>
        <row r="9">
          <cell r="A9" t="str">
            <v>EQ14</v>
          </cell>
          <cell r="B9" t="str">
            <v>CARGADOR 910</v>
          </cell>
          <cell r="C9" t="str">
            <v>CATERPILLAR</v>
          </cell>
          <cell r="D9" t="str">
            <v>1,0 M3, 65 HP</v>
          </cell>
          <cell r="E9">
            <v>30019.48</v>
          </cell>
        </row>
        <row r="10">
          <cell r="A10" t="str">
            <v>EQ15</v>
          </cell>
          <cell r="B10" t="str">
            <v>CARGADOR 938F</v>
          </cell>
          <cell r="C10" t="str">
            <v>CATERPILLAR</v>
          </cell>
          <cell r="D10">
            <v>0</v>
          </cell>
          <cell r="E10">
            <v>57970.74</v>
          </cell>
        </row>
        <row r="11">
          <cell r="A11" t="str">
            <v>EQ16</v>
          </cell>
          <cell r="B11" t="str">
            <v>CARGADOR 955L</v>
          </cell>
          <cell r="C11" t="str">
            <v>CATERPILLAR</v>
          </cell>
          <cell r="D11" t="str">
            <v>1,52 M3, 130 HP</v>
          </cell>
          <cell r="E11">
            <v>41948.62</v>
          </cell>
        </row>
        <row r="12">
          <cell r="A12" t="str">
            <v>EQ17</v>
          </cell>
          <cell r="B12" t="str">
            <v>CARGADOR 966D</v>
          </cell>
          <cell r="C12" t="str">
            <v>CATERPILLAR</v>
          </cell>
          <cell r="D12" t="str">
            <v>3 M3, 200 HP</v>
          </cell>
          <cell r="E12">
            <v>57061.97</v>
          </cell>
        </row>
        <row r="13">
          <cell r="A13" t="str">
            <v>EQ18</v>
          </cell>
          <cell r="B13" t="str">
            <v>CARGADOR 966F</v>
          </cell>
          <cell r="C13" t="str">
            <v>CATERPILLAR</v>
          </cell>
          <cell r="D13" t="str">
            <v>3.8 M3, 220 HP</v>
          </cell>
          <cell r="E13">
            <v>74256.97</v>
          </cell>
        </row>
        <row r="14">
          <cell r="A14" t="str">
            <v>EQ19</v>
          </cell>
          <cell r="B14" t="str">
            <v>CARGADOR 980C</v>
          </cell>
          <cell r="C14" t="str">
            <v>CATERPILLAR</v>
          </cell>
          <cell r="D14" t="str">
            <v>4,2 M3, 260 HP</v>
          </cell>
          <cell r="E14">
            <v>66728.350000000006</v>
          </cell>
        </row>
        <row r="15">
          <cell r="A15" t="str">
            <v>EQ65</v>
          </cell>
          <cell r="B15" t="str">
            <v>CARRO IMPRIMADOR</v>
          </cell>
          <cell r="C15">
            <v>0</v>
          </cell>
          <cell r="D15">
            <v>0</v>
          </cell>
          <cell r="E15">
            <v>38690.980000000003</v>
          </cell>
        </row>
        <row r="16">
          <cell r="A16" t="str">
            <v>EQ20</v>
          </cell>
          <cell r="B16" t="str">
            <v>CARROTANQUE</v>
          </cell>
          <cell r="C16" t="str">
            <v>CHEVROLET</v>
          </cell>
          <cell r="D16" t="str">
            <v>C-70, 170 HP</v>
          </cell>
          <cell r="E16">
            <v>37390.76</v>
          </cell>
        </row>
        <row r="17">
          <cell r="A17" t="str">
            <v>EQ21</v>
          </cell>
          <cell r="B17" t="str">
            <v>COMP.LLANTAS 9PC</v>
          </cell>
          <cell r="C17" t="str">
            <v>GALION</v>
          </cell>
          <cell r="D17" t="str">
            <v>60 HP</v>
          </cell>
          <cell r="E17">
            <v>32622.38</v>
          </cell>
        </row>
        <row r="18">
          <cell r="A18" t="str">
            <v>EQ22</v>
          </cell>
          <cell r="B18" t="str">
            <v>COMP.LLANTAS C530A</v>
          </cell>
          <cell r="C18" t="str">
            <v>HYSTER</v>
          </cell>
          <cell r="D18" t="str">
            <v>81 HP</v>
          </cell>
          <cell r="E18">
            <v>27206.17</v>
          </cell>
        </row>
        <row r="19">
          <cell r="A19" t="str">
            <v>EQ23</v>
          </cell>
          <cell r="B19" t="str">
            <v>COMP.LLANTAS PT125R</v>
          </cell>
          <cell r="C19" t="str">
            <v>INGERSOLL RAND</v>
          </cell>
          <cell r="D19" t="str">
            <v>76 HP</v>
          </cell>
          <cell r="E19">
            <v>34990.019999999997</v>
          </cell>
        </row>
        <row r="20">
          <cell r="A20" t="str">
            <v>EQ24</v>
          </cell>
          <cell r="B20" t="str">
            <v>COMPACTADOR CA25</v>
          </cell>
          <cell r="C20" t="str">
            <v>DYNAPAC</v>
          </cell>
          <cell r="D20" t="str">
            <v>125 HP</v>
          </cell>
          <cell r="E20">
            <v>33578.129999999997</v>
          </cell>
        </row>
        <row r="21">
          <cell r="A21" t="str">
            <v>EQ25</v>
          </cell>
          <cell r="B21" t="str">
            <v>COMPACTADOR CC21A</v>
          </cell>
          <cell r="C21" t="str">
            <v>DYNAPAC</v>
          </cell>
          <cell r="D21" t="str">
            <v>71 HP</v>
          </cell>
          <cell r="E21">
            <v>24390.720000000001</v>
          </cell>
        </row>
        <row r="22">
          <cell r="A22" t="str">
            <v>EQ66</v>
          </cell>
          <cell r="B22" t="str">
            <v>COMPACTADOR CS563</v>
          </cell>
          <cell r="C22" t="str">
            <v>CATERPILLAR</v>
          </cell>
          <cell r="D22" t="str">
            <v>145 HP</v>
          </cell>
          <cell r="E22">
            <v>35937.17</v>
          </cell>
        </row>
        <row r="23">
          <cell r="A23" t="str">
            <v>EQ26</v>
          </cell>
          <cell r="B23" t="str">
            <v>COMPACTADOR DD22</v>
          </cell>
          <cell r="C23" t="str">
            <v>INGERSOLL RAND</v>
          </cell>
          <cell r="D23" t="str">
            <v>31 HP</v>
          </cell>
          <cell r="E23">
            <v>19932.82</v>
          </cell>
        </row>
        <row r="24">
          <cell r="A24" t="str">
            <v>EQ27</v>
          </cell>
          <cell r="B24" t="str">
            <v>COMPACTADOR DD90</v>
          </cell>
          <cell r="C24" t="str">
            <v>INGERSOLL RAND</v>
          </cell>
          <cell r="D24" t="str">
            <v>82 HP</v>
          </cell>
          <cell r="E24">
            <v>34182.129999999997</v>
          </cell>
        </row>
        <row r="25">
          <cell r="A25" t="str">
            <v>EQ28</v>
          </cell>
          <cell r="B25" t="str">
            <v>COMPACTADOR SD100</v>
          </cell>
          <cell r="C25" t="str">
            <v>INGERSOLL RAND</v>
          </cell>
          <cell r="D25" t="str">
            <v>112 HP</v>
          </cell>
          <cell r="E25">
            <v>40704.04</v>
          </cell>
        </row>
        <row r="26">
          <cell r="A26" t="str">
            <v>EQ29</v>
          </cell>
          <cell r="B26" t="str">
            <v>COMPACTADOR SD70</v>
          </cell>
          <cell r="C26" t="str">
            <v>INGERSOLL RAND</v>
          </cell>
          <cell r="D26" t="str">
            <v>82 HP</v>
          </cell>
          <cell r="E26">
            <v>35708.03</v>
          </cell>
        </row>
        <row r="27">
          <cell r="A27" t="str">
            <v>EQ30</v>
          </cell>
          <cell r="B27" t="str">
            <v>COMPACTADOR SP48</v>
          </cell>
          <cell r="C27" t="str">
            <v>INGERSOLL RAND</v>
          </cell>
          <cell r="D27" t="str">
            <v>94 HP</v>
          </cell>
          <cell r="E27">
            <v>29265.63</v>
          </cell>
        </row>
        <row r="28">
          <cell r="A28" t="str">
            <v>EQ31</v>
          </cell>
          <cell r="B28" t="str">
            <v>COMPACTADOR SP700</v>
          </cell>
          <cell r="C28" t="str">
            <v>REX</v>
          </cell>
          <cell r="D28" t="str">
            <v>75 HP</v>
          </cell>
          <cell r="E28">
            <v>40807.120000000003</v>
          </cell>
        </row>
        <row r="29">
          <cell r="A29" t="str">
            <v>EQ32</v>
          </cell>
          <cell r="B29" t="str">
            <v>COMPRESOR DXL-850</v>
          </cell>
          <cell r="C29" t="str">
            <v>INGERSOLL RAND</v>
          </cell>
          <cell r="D29" t="str">
            <v>850 PCM, 280 HP</v>
          </cell>
          <cell r="E29">
            <v>42300.25</v>
          </cell>
        </row>
        <row r="30">
          <cell r="A30" t="str">
            <v>EQ01</v>
          </cell>
          <cell r="B30">
            <v>0</v>
          </cell>
          <cell r="C30">
            <v>0</v>
          </cell>
          <cell r="D30">
            <v>0</v>
          </cell>
          <cell r="E30" t="str">
            <v>ND</v>
          </cell>
        </row>
        <row r="31">
          <cell r="A31" t="str">
            <v>EQ33</v>
          </cell>
          <cell r="B31" t="str">
            <v>COMPRESOR P-100WD</v>
          </cell>
          <cell r="C31" t="str">
            <v>INGERSOLL RAND</v>
          </cell>
          <cell r="D31" t="str">
            <v>100 PCM, 50 HP</v>
          </cell>
          <cell r="E31">
            <v>17778.669999999998</v>
          </cell>
        </row>
        <row r="32">
          <cell r="A32" t="str">
            <v>EQ06</v>
          </cell>
          <cell r="B32">
            <v>0</v>
          </cell>
          <cell r="C32">
            <v>0</v>
          </cell>
          <cell r="D32">
            <v>0</v>
          </cell>
          <cell r="E32" t="str">
            <v>ND</v>
          </cell>
        </row>
        <row r="33">
          <cell r="A33" t="str">
            <v>EQ34</v>
          </cell>
          <cell r="B33" t="str">
            <v>COMPRESOR P-300</v>
          </cell>
          <cell r="C33" t="str">
            <v>INGERSOLL RAND</v>
          </cell>
          <cell r="D33" t="str">
            <v>300 PCM, 87 HP</v>
          </cell>
          <cell r="E33">
            <v>19536.98</v>
          </cell>
        </row>
        <row r="34">
          <cell r="A34" t="str">
            <v>EQ02</v>
          </cell>
          <cell r="B34">
            <v>0</v>
          </cell>
          <cell r="C34">
            <v>0</v>
          </cell>
          <cell r="D34">
            <v>0</v>
          </cell>
          <cell r="E34" t="str">
            <v>ND</v>
          </cell>
        </row>
        <row r="35">
          <cell r="A35" t="str">
            <v>EQ35</v>
          </cell>
          <cell r="B35" t="str">
            <v>COMPRESOR XA-120</v>
          </cell>
          <cell r="C35" t="str">
            <v>ATLAS COPCO</v>
          </cell>
          <cell r="D35" t="str">
            <v>252 PCM, 120 HP</v>
          </cell>
          <cell r="E35">
            <v>25420.880000000001</v>
          </cell>
        </row>
        <row r="36">
          <cell r="A36" t="str">
            <v>EQ36</v>
          </cell>
          <cell r="B36" t="str">
            <v>COMPRESOR XA-210</v>
          </cell>
          <cell r="C36" t="str">
            <v>ATLAS COPCO</v>
          </cell>
          <cell r="D36" t="str">
            <v>445 PCM, 180 HP</v>
          </cell>
          <cell r="E36">
            <v>29051</v>
          </cell>
        </row>
        <row r="37">
          <cell r="A37" t="str">
            <v>EQ37</v>
          </cell>
          <cell r="B37" t="str">
            <v>DOBLETROQUE 2674</v>
          </cell>
          <cell r="C37" t="str">
            <v>INTERNATIONAL</v>
          </cell>
          <cell r="D37" t="str">
            <v>10 M3,300 HP</v>
          </cell>
          <cell r="E37">
            <v>45119.44</v>
          </cell>
        </row>
        <row r="38">
          <cell r="A38" t="str">
            <v>EQ38</v>
          </cell>
          <cell r="B38" t="str">
            <v>DUMPER A20</v>
          </cell>
          <cell r="C38" t="str">
            <v>VOLVO</v>
          </cell>
          <cell r="D38" t="str">
            <v>12 M3, 201 HP</v>
          </cell>
          <cell r="E38">
            <v>47921.919999999998</v>
          </cell>
        </row>
        <row r="39">
          <cell r="A39" t="str">
            <v>EQ39</v>
          </cell>
          <cell r="B39" t="str">
            <v>DUMPER D250E</v>
          </cell>
          <cell r="C39" t="str">
            <v>CATERPILLAR</v>
          </cell>
          <cell r="D39" t="str">
            <v>13.7 M3, 275 HP</v>
          </cell>
          <cell r="E39">
            <v>71478.86</v>
          </cell>
        </row>
        <row r="40">
          <cell r="A40" t="str">
            <v>EQ40</v>
          </cell>
          <cell r="B40" t="str">
            <v>FINISHER 500P</v>
          </cell>
          <cell r="C40" t="str">
            <v>INGERSOLL RAND</v>
          </cell>
          <cell r="D40" t="str">
            <v>50 HP</v>
          </cell>
          <cell r="E40">
            <v>43507.25</v>
          </cell>
        </row>
        <row r="41">
          <cell r="A41" t="str">
            <v>EQ41</v>
          </cell>
          <cell r="B41" t="str">
            <v>FINISHER 780T</v>
          </cell>
          <cell r="C41" t="str">
            <v>INGERSOLL RAND</v>
          </cell>
          <cell r="D41" t="str">
            <v>78 HP</v>
          </cell>
          <cell r="E41">
            <v>31534.89</v>
          </cell>
        </row>
        <row r="42">
          <cell r="A42" t="str">
            <v>EQ04</v>
          </cell>
          <cell r="B42" t="str">
            <v>HERRAMIENTA MENOR</v>
          </cell>
          <cell r="C42" t="str">
            <v>VARIAS</v>
          </cell>
          <cell r="E42" t="e">
            <v>#N/A</v>
          </cell>
        </row>
        <row r="43">
          <cell r="A43" t="str">
            <v>EQ42</v>
          </cell>
          <cell r="B43" t="str">
            <v>IMPRIMADOR</v>
          </cell>
          <cell r="C43" t="str">
            <v>FORD F-700</v>
          </cell>
          <cell r="D43" t="str">
            <v>170 HP</v>
          </cell>
          <cell r="E43">
            <v>28012.32</v>
          </cell>
        </row>
        <row r="44">
          <cell r="A44" t="str">
            <v>EQ43</v>
          </cell>
          <cell r="B44" t="str">
            <v>IMPRIMADOR MC57</v>
          </cell>
          <cell r="C44" t="str">
            <v>ASTECNIA+CABEZOTE</v>
          </cell>
          <cell r="D44" t="str">
            <v xml:space="preserve">260 HP , </v>
          </cell>
          <cell r="E44">
            <v>31867.38</v>
          </cell>
        </row>
        <row r="45">
          <cell r="A45" t="str">
            <v>EQ44</v>
          </cell>
          <cell r="B45" t="str">
            <v>MACK RD690S</v>
          </cell>
          <cell r="C45" t="str">
            <v>MACK</v>
          </cell>
          <cell r="D45" t="str">
            <v>12 M3,300 HP</v>
          </cell>
          <cell r="E45">
            <v>44131.32</v>
          </cell>
        </row>
        <row r="46">
          <cell r="A46" t="str">
            <v>EQ03</v>
          </cell>
          <cell r="B46" t="str">
            <v>MINICARGADOR</v>
          </cell>
          <cell r="C46" t="str">
            <v>CATERPILLAR</v>
          </cell>
          <cell r="D46" t="str">
            <v>0,6 M3, 50 HP</v>
          </cell>
          <cell r="E46">
            <v>25791.18</v>
          </cell>
        </row>
        <row r="47">
          <cell r="A47" t="str">
            <v>EQ46</v>
          </cell>
          <cell r="B47" t="str">
            <v>MOTONIVELADORA 104G</v>
          </cell>
          <cell r="C47" t="str">
            <v>GALION</v>
          </cell>
          <cell r="D47" t="str">
            <v>120HP</v>
          </cell>
          <cell r="E47">
            <v>50793.87</v>
          </cell>
        </row>
        <row r="48">
          <cell r="A48" t="str">
            <v>EQ47</v>
          </cell>
          <cell r="B48" t="str">
            <v>MOTONIVELADORA 120G</v>
          </cell>
          <cell r="C48" t="str">
            <v>CATERPILLAR</v>
          </cell>
          <cell r="D48" t="str">
            <v>125HP</v>
          </cell>
          <cell r="E48">
            <v>50661.16</v>
          </cell>
        </row>
        <row r="49">
          <cell r="A49" t="str">
            <v>EQ48</v>
          </cell>
          <cell r="B49" t="str">
            <v>MOTONIVELADORA 140G</v>
          </cell>
          <cell r="C49" t="str">
            <v>CATERPILLAR</v>
          </cell>
          <cell r="D49" t="str">
            <v>150HP</v>
          </cell>
          <cell r="E49">
            <v>53886.75</v>
          </cell>
        </row>
        <row r="50">
          <cell r="A50" t="str">
            <v>EQ49</v>
          </cell>
          <cell r="B50" t="str">
            <v>MOTONIVELADORA 14G</v>
          </cell>
          <cell r="C50" t="str">
            <v>CATERPILLAR</v>
          </cell>
          <cell r="D50" t="str">
            <v>200HP</v>
          </cell>
          <cell r="E50">
            <v>66561.539999999994</v>
          </cell>
        </row>
        <row r="51">
          <cell r="A51" t="str">
            <v>EQ50</v>
          </cell>
          <cell r="B51" t="str">
            <v>MOTONIVELADORA 16G</v>
          </cell>
          <cell r="C51" t="str">
            <v>CATERPILLAR</v>
          </cell>
          <cell r="D51" t="str">
            <v>275HP</v>
          </cell>
          <cell r="E51">
            <v>73947.03</v>
          </cell>
        </row>
        <row r="52">
          <cell r="A52" t="str">
            <v>EQ51</v>
          </cell>
          <cell r="B52" t="str">
            <v>MOTONIVELADORA 720-A</v>
          </cell>
          <cell r="C52" t="str">
            <v>CHAMPION</v>
          </cell>
          <cell r="D52" t="str">
            <v>152HP</v>
          </cell>
          <cell r="E52">
            <v>34211.71</v>
          </cell>
        </row>
        <row r="53">
          <cell r="A53" t="str">
            <v>EQ52</v>
          </cell>
          <cell r="B53" t="str">
            <v>MOTONIVELADORA GD505</v>
          </cell>
          <cell r="C53" t="str">
            <v>KOMATSU</v>
          </cell>
          <cell r="D53" t="str">
            <v>130HP</v>
          </cell>
          <cell r="E53">
            <v>36377.47</v>
          </cell>
        </row>
        <row r="54">
          <cell r="A54" t="str">
            <v>EQ53</v>
          </cell>
          <cell r="B54" t="str">
            <v>PLANTA ASFALTO DM-45</v>
          </cell>
          <cell r="C54" t="str">
            <v>ASTECNIA</v>
          </cell>
          <cell r="D54" t="str">
            <v>60 TON/HR</v>
          </cell>
          <cell r="E54">
            <v>86919.98</v>
          </cell>
        </row>
        <row r="55">
          <cell r="A55" t="str">
            <v>EQ54</v>
          </cell>
          <cell r="B55" t="str">
            <v>PLANTA ASFALTO DM-50</v>
          </cell>
          <cell r="C55" t="str">
            <v>ASTECNIA</v>
          </cell>
          <cell r="D55" t="str">
            <v>100 TON/HR</v>
          </cell>
          <cell r="E55">
            <v>92427.98</v>
          </cell>
        </row>
        <row r="56">
          <cell r="A56" t="str">
            <v>EQ55</v>
          </cell>
          <cell r="B56" t="str">
            <v>PLANTA ELECTRICA</v>
          </cell>
          <cell r="C56" t="str">
            <v>CATERPILLAR CD150</v>
          </cell>
          <cell r="D56">
            <v>0</v>
          </cell>
          <cell r="E56">
            <v>49274.41</v>
          </cell>
        </row>
        <row r="57">
          <cell r="A57" t="str">
            <v>EQ56</v>
          </cell>
          <cell r="B57" t="str">
            <v>RETRO 320BL</v>
          </cell>
          <cell r="C57" t="str">
            <v>CATERPILLAR</v>
          </cell>
          <cell r="D57" t="str">
            <v>128 HP</v>
          </cell>
          <cell r="E57">
            <v>63387.26</v>
          </cell>
        </row>
        <row r="58">
          <cell r="A58" t="str">
            <v>EQ05</v>
          </cell>
          <cell r="B58">
            <v>0</v>
          </cell>
          <cell r="C58">
            <v>0</v>
          </cell>
          <cell r="D58">
            <v>0</v>
          </cell>
          <cell r="E58" t="str">
            <v>ND</v>
          </cell>
        </row>
        <row r="59">
          <cell r="A59" t="str">
            <v>EQ57</v>
          </cell>
          <cell r="B59" t="str">
            <v>RETRO 330L</v>
          </cell>
          <cell r="C59" t="str">
            <v>CATERPILLAR</v>
          </cell>
          <cell r="D59" t="str">
            <v>222 HP</v>
          </cell>
          <cell r="E59">
            <v>64753.46</v>
          </cell>
        </row>
        <row r="60">
          <cell r="A60" t="str">
            <v>EQ58</v>
          </cell>
          <cell r="B60" t="str">
            <v>RETRO 428B</v>
          </cell>
          <cell r="C60" t="str">
            <v>CATERPILLAR</v>
          </cell>
          <cell r="D60" t="str">
            <v>85 HP</v>
          </cell>
          <cell r="E60">
            <v>34951.879999999997</v>
          </cell>
        </row>
        <row r="61">
          <cell r="A61" t="str">
            <v>EQ59</v>
          </cell>
          <cell r="B61" t="str">
            <v>RETRO 646</v>
          </cell>
          <cell r="C61" t="str">
            <v>VOLVO</v>
          </cell>
          <cell r="D61" t="str">
            <v>0,7 M3, 92 HP</v>
          </cell>
          <cell r="E61">
            <v>36461.42</v>
          </cell>
        </row>
        <row r="62">
          <cell r="A62" t="str">
            <v>EQ60</v>
          </cell>
          <cell r="B62" t="str">
            <v>RETRO E200B</v>
          </cell>
          <cell r="C62" t="str">
            <v>CATERPILLAR</v>
          </cell>
          <cell r="D62" t="str">
            <v>0,8 M3,118 HP</v>
          </cell>
          <cell r="E62">
            <v>35184.879999999997</v>
          </cell>
        </row>
        <row r="63">
          <cell r="A63" t="str">
            <v>EQ61A</v>
          </cell>
          <cell r="B63" t="str">
            <v>ROCK DRILL 712H</v>
          </cell>
          <cell r="E63">
            <v>45573.05</v>
          </cell>
        </row>
        <row r="64">
          <cell r="A64" t="str">
            <v>EQ07</v>
          </cell>
          <cell r="B64">
            <v>0</v>
          </cell>
          <cell r="C64">
            <v>0</v>
          </cell>
          <cell r="D64">
            <v>0</v>
          </cell>
          <cell r="E64" t="str">
            <v>ND</v>
          </cell>
        </row>
        <row r="65">
          <cell r="A65" t="str">
            <v>EQ61</v>
          </cell>
          <cell r="B65" t="str">
            <v>TRACK DRILL LM-100-YD</v>
          </cell>
          <cell r="C65" t="str">
            <v>INGERSOLL RAND</v>
          </cell>
          <cell r="D65">
            <v>0</v>
          </cell>
          <cell r="E65">
            <v>37923.050000000003</v>
          </cell>
        </row>
        <row r="66">
          <cell r="A66" t="str">
            <v>EQ62</v>
          </cell>
          <cell r="B66" t="str">
            <v>TRITURADORA</v>
          </cell>
          <cell r="C66">
            <v>0</v>
          </cell>
          <cell r="D66" t="str">
            <v>100 TON/HR</v>
          </cell>
          <cell r="E66">
            <v>137723.26</v>
          </cell>
        </row>
        <row r="67">
          <cell r="A67" t="str">
            <v>EQ63</v>
          </cell>
          <cell r="B67" t="str">
            <v>VOLQ. SENCILLA C-70</v>
          </cell>
          <cell r="C67" t="str">
            <v>CHEVROLET</v>
          </cell>
          <cell r="D67" t="str">
            <v>5 M3, 170 HP</v>
          </cell>
          <cell r="E67">
            <v>24618.92</v>
          </cell>
        </row>
        <row r="68">
          <cell r="A68" t="str">
            <v>EQ64</v>
          </cell>
          <cell r="B68" t="str">
            <v>VOLQ. SENCILLA DT408</v>
          </cell>
          <cell r="C68" t="str">
            <v>INTERNATIONAL</v>
          </cell>
          <cell r="D68" t="str">
            <v>5 M3, 170 HP</v>
          </cell>
          <cell r="E68">
            <v>27809.98</v>
          </cell>
        </row>
        <row r="69">
          <cell r="A69" t="str">
            <v>NA</v>
          </cell>
          <cell r="B69">
            <v>0</v>
          </cell>
          <cell r="C69">
            <v>0</v>
          </cell>
          <cell r="D69">
            <v>0</v>
          </cell>
        </row>
        <row r="70">
          <cell r="A70" t="str">
            <v>EQ68</v>
          </cell>
          <cell r="B70" t="str">
            <v>MOTOBOMBA</v>
          </cell>
          <cell r="D70" t="str">
            <v>3 PUL</v>
          </cell>
          <cell r="E70">
            <v>3500</v>
          </cell>
        </row>
      </sheetData>
      <sheetData sheetId="2">
        <row r="3">
          <cell r="A3" t="str">
            <v>NA</v>
          </cell>
        </row>
        <row r="4">
          <cell r="A4" t="str">
            <v>AC1</v>
          </cell>
          <cell r="B4" t="str">
            <v>GRANULAR</v>
          </cell>
          <cell r="C4">
            <v>300</v>
          </cell>
        </row>
        <row r="5">
          <cell r="A5" t="str">
            <v>AC2</v>
          </cell>
          <cell r="B5" t="str">
            <v>CONCRETO</v>
          </cell>
          <cell r="C5">
            <v>300</v>
          </cell>
        </row>
        <row r="6">
          <cell r="A6" t="str">
            <v>AC3</v>
          </cell>
          <cell r="B6" t="str">
            <v>PAVIMENTO</v>
          </cell>
          <cell r="C6">
            <v>350</v>
          </cell>
        </row>
        <row r="7">
          <cell r="A7" t="str">
            <v>AC4</v>
          </cell>
          <cell r="B7" t="str">
            <v>ESCOMBROS</v>
          </cell>
          <cell r="C7">
            <v>300</v>
          </cell>
        </row>
        <row r="8">
          <cell r="A8" t="str">
            <v>AC5</v>
          </cell>
          <cell r="B8" t="str">
            <v>EXCAVACIÓN</v>
          </cell>
          <cell r="C8">
            <v>300</v>
          </cell>
        </row>
        <row r="9">
          <cell r="A9" t="str">
            <v>AC6</v>
          </cell>
          <cell r="B9" t="str">
            <v>VARIOS - CORTO</v>
          </cell>
          <cell r="C9">
            <v>550</v>
          </cell>
        </row>
        <row r="10">
          <cell r="A10" t="str">
            <v>AC7</v>
          </cell>
          <cell r="B10" t="str">
            <v>MATERIAL PLAYA</v>
          </cell>
          <cell r="C10">
            <v>300</v>
          </cell>
        </row>
        <row r="11">
          <cell r="A11" t="str">
            <v>AC8</v>
          </cell>
          <cell r="B11" t="str">
            <v>PRESTAMO</v>
          </cell>
          <cell r="C11">
            <v>300</v>
          </cell>
        </row>
        <row r="12">
          <cell r="A12" t="str">
            <v>AC9</v>
          </cell>
          <cell r="B12" t="str">
            <v>ARBOLES</v>
          </cell>
          <cell r="C12">
            <v>750</v>
          </cell>
        </row>
        <row r="13">
          <cell r="A13" t="str">
            <v>AC10</v>
          </cell>
          <cell r="B13" t="str">
            <v>VARIOS - LARGO</v>
          </cell>
          <cell r="C13">
            <v>300</v>
          </cell>
        </row>
        <row r="14">
          <cell r="A14" t="str">
            <v>AC11</v>
          </cell>
          <cell r="B14" t="str">
            <v>DESMONTE Y LIMPIEZA</v>
          </cell>
          <cell r="C14">
            <v>300</v>
          </cell>
        </row>
        <row r="15">
          <cell r="A15" t="str">
            <v>AC12</v>
          </cell>
          <cell r="B15" t="str">
            <v>DERRUMBES</v>
          </cell>
          <cell r="C15">
            <v>300</v>
          </cell>
        </row>
      </sheetData>
      <sheetData sheetId="3">
        <row r="3">
          <cell r="A3" t="str">
            <v>MA001</v>
          </cell>
          <cell r="B3" t="str">
            <v>A.C.P.M.</v>
          </cell>
          <cell r="C3" t="str">
            <v>GL</v>
          </cell>
          <cell r="D3">
            <v>2070</v>
          </cell>
        </row>
        <row r="4">
          <cell r="A4" t="str">
            <v>MA002</v>
          </cell>
          <cell r="B4" t="str">
            <v>ACEITE HIDRAULICO</v>
          </cell>
          <cell r="C4" t="str">
            <v>GL</v>
          </cell>
          <cell r="D4">
            <v>9856</v>
          </cell>
        </row>
        <row r="5">
          <cell r="A5" t="str">
            <v>MA003</v>
          </cell>
          <cell r="B5" t="str">
            <v>ACEITE MOTOR</v>
          </cell>
          <cell r="C5" t="str">
            <v>GL</v>
          </cell>
          <cell r="D5">
            <v>14467</v>
          </cell>
        </row>
        <row r="6">
          <cell r="A6" t="str">
            <v>MA004</v>
          </cell>
          <cell r="B6" t="str">
            <v>ACEITE TRANSMISION</v>
          </cell>
          <cell r="C6" t="str">
            <v>GL</v>
          </cell>
          <cell r="D6">
            <v>12281</v>
          </cell>
        </row>
        <row r="7">
          <cell r="A7" t="str">
            <v>MA005</v>
          </cell>
          <cell r="B7" t="str">
            <v>ACERO DE REFUERZO G60</v>
          </cell>
          <cell r="C7" t="str">
            <v>KG</v>
          </cell>
          <cell r="D7">
            <v>950</v>
          </cell>
        </row>
        <row r="8">
          <cell r="A8" t="str">
            <v>MA006</v>
          </cell>
          <cell r="B8" t="str">
            <v>ADITIVOS</v>
          </cell>
          <cell r="C8" t="str">
            <v>GLOBAL</v>
          </cell>
          <cell r="D8">
            <v>2800</v>
          </cell>
        </row>
        <row r="9">
          <cell r="A9" t="str">
            <v>MA007</v>
          </cell>
          <cell r="B9" t="str">
            <v>ASFALTO</v>
          </cell>
          <cell r="C9" t="str">
            <v>KG</v>
          </cell>
          <cell r="D9">
            <v>424</v>
          </cell>
        </row>
        <row r="10">
          <cell r="A10" t="str">
            <v>MA008</v>
          </cell>
          <cell r="B10" t="str">
            <v>BROCAS, VARILLAS , ANFO Y OTROS</v>
          </cell>
          <cell r="C10" t="str">
            <v>GLOBAL</v>
          </cell>
          <cell r="D10">
            <v>300</v>
          </cell>
        </row>
        <row r="11">
          <cell r="A11" t="str">
            <v>MA009</v>
          </cell>
          <cell r="B11" t="str">
            <v>CANASTA PARA GAVIONES</v>
          </cell>
          <cell r="C11" t="str">
            <v>UN</v>
          </cell>
          <cell r="D11">
            <v>28000</v>
          </cell>
        </row>
        <row r="12">
          <cell r="A12" t="str">
            <v>MA010</v>
          </cell>
          <cell r="B12" t="str">
            <v>CEMENTO</v>
          </cell>
          <cell r="C12" t="str">
            <v>BULTO</v>
          </cell>
          <cell r="D12">
            <v>14300</v>
          </cell>
        </row>
        <row r="13">
          <cell r="A13" t="str">
            <v>MA011</v>
          </cell>
          <cell r="B13" t="str">
            <v>CONCRETO DE 140 KG/CM2</v>
          </cell>
          <cell r="C13" t="str">
            <v>M3</v>
          </cell>
          <cell r="D13">
            <v>155000</v>
          </cell>
        </row>
        <row r="14">
          <cell r="A14" t="str">
            <v>MA012</v>
          </cell>
          <cell r="B14" t="str">
            <v>CONCRETO DE 175 KG/CM2</v>
          </cell>
          <cell r="C14" t="str">
            <v>M3</v>
          </cell>
          <cell r="D14">
            <v>158000</v>
          </cell>
        </row>
        <row r="15">
          <cell r="A15" t="str">
            <v>MA013</v>
          </cell>
          <cell r="B15" t="str">
            <v>CONCRETO DE 210 KG/CM2</v>
          </cell>
          <cell r="C15" t="str">
            <v>M3</v>
          </cell>
          <cell r="D15">
            <v>170000</v>
          </cell>
        </row>
        <row r="16">
          <cell r="A16" t="str">
            <v>MA014</v>
          </cell>
          <cell r="B16" t="str">
            <v>CONCRETO DE 280 KG/CM2</v>
          </cell>
          <cell r="C16" t="str">
            <v>M3</v>
          </cell>
          <cell r="D16">
            <v>180000</v>
          </cell>
        </row>
        <row r="17">
          <cell r="A17" t="str">
            <v>MA015</v>
          </cell>
          <cell r="B17" t="str">
            <v>CONCRETO DE 350 KG/CM2</v>
          </cell>
          <cell r="C17" t="str">
            <v>M3</v>
          </cell>
          <cell r="D17">
            <v>185000</v>
          </cell>
        </row>
        <row r="18">
          <cell r="A18" t="str">
            <v>MA016</v>
          </cell>
          <cell r="B18" t="str">
            <v>CORDON DETONANTE</v>
          </cell>
          <cell r="C18" t="str">
            <v>ML</v>
          </cell>
          <cell r="D18">
            <v>500</v>
          </cell>
        </row>
        <row r="19">
          <cell r="A19" t="str">
            <v>MA017</v>
          </cell>
          <cell r="B19" t="str">
            <v>CRUDO</v>
          </cell>
          <cell r="C19" t="str">
            <v>GAL</v>
          </cell>
          <cell r="D19">
            <v>390</v>
          </cell>
        </row>
        <row r="20">
          <cell r="A20" t="str">
            <v>MA018</v>
          </cell>
          <cell r="B20" t="str">
            <v>DEFENSAS METALICAS</v>
          </cell>
          <cell r="C20" t="str">
            <v>ML</v>
          </cell>
          <cell r="D20">
            <v>60000</v>
          </cell>
        </row>
        <row r="21">
          <cell r="A21" t="str">
            <v>MA019</v>
          </cell>
          <cell r="B21" t="str">
            <v>GEOTEXTIL NO TEJIDO</v>
          </cell>
          <cell r="C21" t="str">
            <v>M2</v>
          </cell>
          <cell r="D21">
            <v>1700</v>
          </cell>
        </row>
        <row r="22">
          <cell r="A22" t="str">
            <v>MA020</v>
          </cell>
          <cell r="B22" t="str">
            <v>GRAMA</v>
          </cell>
          <cell r="C22" t="str">
            <v>M2</v>
          </cell>
          <cell r="D22">
            <v>2000</v>
          </cell>
        </row>
        <row r="23">
          <cell r="A23" t="str">
            <v>MA021</v>
          </cell>
          <cell r="B23" t="str">
            <v>GRASA</v>
          </cell>
          <cell r="C23" t="str">
            <v>LB</v>
          </cell>
          <cell r="D23">
            <v>3107</v>
          </cell>
        </row>
        <row r="24">
          <cell r="A24" t="str">
            <v>MA022</v>
          </cell>
          <cell r="B24" t="str">
            <v>INDUGEL</v>
          </cell>
          <cell r="C24" t="str">
            <v>KG</v>
          </cell>
          <cell r="D24">
            <v>7000</v>
          </cell>
        </row>
        <row r="25">
          <cell r="A25" t="str">
            <v>MA023</v>
          </cell>
          <cell r="B25" t="str">
            <v>MATERIAL LIGANTE</v>
          </cell>
          <cell r="C25" t="str">
            <v>LT</v>
          </cell>
          <cell r="D25">
            <v>375</v>
          </cell>
        </row>
        <row r="26">
          <cell r="A26" t="str">
            <v>MA024</v>
          </cell>
          <cell r="B26" t="str">
            <v>MATERIAL DE PRESTAMO</v>
          </cell>
          <cell r="C26" t="str">
            <v>M3</v>
          </cell>
          <cell r="D26">
            <v>2500</v>
          </cell>
        </row>
        <row r="27">
          <cell r="A27" t="str">
            <v>MA025</v>
          </cell>
          <cell r="B27" t="str">
            <v>MATERIAL PARA FILTROS</v>
          </cell>
          <cell r="C27" t="str">
            <v>M3</v>
          </cell>
          <cell r="D27">
            <v>12760</v>
          </cell>
        </row>
        <row r="28">
          <cell r="A28" t="str">
            <v>MA026</v>
          </cell>
          <cell r="B28" t="str">
            <v>MATERIAL PARA SUB-BASE</v>
          </cell>
          <cell r="C28" t="str">
            <v>M3</v>
          </cell>
          <cell r="D28">
            <v>9280</v>
          </cell>
        </row>
        <row r="29">
          <cell r="A29" t="str">
            <v>MA027</v>
          </cell>
          <cell r="B29" t="str">
            <v>MATERIAL TRITURADO 3/4"</v>
          </cell>
          <cell r="C29" t="str">
            <v>M3</v>
          </cell>
          <cell r="D29">
            <v>14500</v>
          </cell>
        </row>
        <row r="30">
          <cell r="A30" t="str">
            <v>MA028</v>
          </cell>
          <cell r="B30" t="str">
            <v>NITRON</v>
          </cell>
          <cell r="C30" t="str">
            <v>UN</v>
          </cell>
          <cell r="D30">
            <v>400</v>
          </cell>
        </row>
        <row r="31">
          <cell r="A31" t="str">
            <v>MA028A</v>
          </cell>
          <cell r="B31" t="str">
            <v>TIERRA NEGRA</v>
          </cell>
          <cell r="C31" t="str">
            <v>M3</v>
          </cell>
          <cell r="D31">
            <v>25000</v>
          </cell>
        </row>
        <row r="32">
          <cell r="A32" t="str">
            <v>MA029</v>
          </cell>
          <cell r="B32" t="str">
            <v>RAJON PARA RELLENO</v>
          </cell>
          <cell r="C32" t="str">
            <v>M3</v>
          </cell>
          <cell r="D32">
            <v>16500</v>
          </cell>
        </row>
        <row r="33">
          <cell r="A33" t="str">
            <v>MA029A</v>
          </cell>
          <cell r="B33" t="str">
            <v>PARAL</v>
          </cell>
          <cell r="C33" t="str">
            <v>UN</v>
          </cell>
          <cell r="D33">
            <v>25000</v>
          </cell>
        </row>
        <row r="34">
          <cell r="A34" t="str">
            <v>MA030</v>
          </cell>
          <cell r="B34" t="str">
            <v>DEMARCACION VIAL</v>
          </cell>
          <cell r="C34" t="str">
            <v>ML</v>
          </cell>
          <cell r="D34">
            <v>600</v>
          </cell>
        </row>
        <row r="35">
          <cell r="A35" t="str">
            <v>MA031</v>
          </cell>
          <cell r="B35" t="str">
            <v>SEÑALES METALICAS</v>
          </cell>
          <cell r="C35" t="str">
            <v>UN</v>
          </cell>
          <cell r="D35">
            <v>88000</v>
          </cell>
        </row>
        <row r="36">
          <cell r="A36" t="str">
            <v>MA031A</v>
          </cell>
          <cell r="B36" t="str">
            <v>SEÑAL PREVENTIVA</v>
          </cell>
          <cell r="C36" t="str">
            <v>UN</v>
          </cell>
          <cell r="D36">
            <v>101925</v>
          </cell>
        </row>
        <row r="37">
          <cell r="A37" t="str">
            <v>MA031B</v>
          </cell>
          <cell r="B37" t="str">
            <v>SEÑAL REGALMETARIA</v>
          </cell>
          <cell r="C37" t="str">
            <v>UN</v>
          </cell>
          <cell r="D37">
            <v>110258</v>
          </cell>
        </row>
        <row r="38">
          <cell r="A38" t="str">
            <v>MA032</v>
          </cell>
          <cell r="B38" t="str">
            <v>TACHAS BIDIRECCIONALES</v>
          </cell>
          <cell r="C38" t="str">
            <v>UN</v>
          </cell>
          <cell r="D38">
            <v>4550</v>
          </cell>
        </row>
        <row r="39">
          <cell r="A39" t="str">
            <v>MA033</v>
          </cell>
          <cell r="B39" t="str">
            <v>TERMINALES DEFENSA METÁLICA</v>
          </cell>
          <cell r="C39" t="str">
            <v>UN</v>
          </cell>
          <cell r="D39">
            <v>20000</v>
          </cell>
        </row>
        <row r="40">
          <cell r="A40" t="str">
            <v>MA034</v>
          </cell>
          <cell r="B40" t="str">
            <v>TORNILLERIA</v>
          </cell>
          <cell r="C40" t="str">
            <v>UN</v>
          </cell>
          <cell r="D40">
            <v>750</v>
          </cell>
        </row>
        <row r="41">
          <cell r="A41" t="str">
            <v>MA040</v>
          </cell>
          <cell r="B41" t="str">
            <v>TUBERIA PERFORADA</v>
          </cell>
          <cell r="C41" t="str">
            <v>ML</v>
          </cell>
          <cell r="D41">
            <v>8542</v>
          </cell>
        </row>
        <row r="42">
          <cell r="A42" t="str">
            <v>MA041</v>
          </cell>
          <cell r="B42" t="str">
            <v>FORMALETA TUBERIA CONCRETO</v>
          </cell>
          <cell r="C42" t="str">
            <v>M2</v>
          </cell>
          <cell r="D42">
            <v>3000</v>
          </cell>
        </row>
        <row r="43">
          <cell r="A43" t="str">
            <v>MA042</v>
          </cell>
          <cell r="B43" t="str">
            <v>FORMALETA CUNETAS</v>
          </cell>
          <cell r="C43" t="str">
            <v>M2</v>
          </cell>
          <cell r="D43">
            <v>2500</v>
          </cell>
        </row>
        <row r="44">
          <cell r="A44" t="str">
            <v>MA043</v>
          </cell>
          <cell r="B44" t="str">
            <v>FORMALETA CONCRETOS</v>
          </cell>
          <cell r="C44" t="str">
            <v>M2</v>
          </cell>
          <cell r="D44">
            <v>3500</v>
          </cell>
        </row>
        <row r="45">
          <cell r="A45" t="str">
            <v>MA044</v>
          </cell>
          <cell r="B45" t="str">
            <v>CIMBRA</v>
          </cell>
          <cell r="C45" t="str">
            <v>ML</v>
          </cell>
          <cell r="D45">
            <v>2500</v>
          </cell>
        </row>
        <row r="46">
          <cell r="A46" t="str">
            <v>MA045</v>
          </cell>
          <cell r="B46" t="str">
            <v>PIEDRA</v>
          </cell>
          <cell r="C46" t="str">
            <v>M3</v>
          </cell>
          <cell r="D46">
            <v>15000</v>
          </cell>
        </row>
        <row r="47">
          <cell r="A47" t="str">
            <v>MA046</v>
          </cell>
          <cell r="B47" t="str">
            <v>ALAMBRE PARA AMARRAR</v>
          </cell>
          <cell r="C47" t="str">
            <v>KG</v>
          </cell>
          <cell r="D47">
            <v>1500</v>
          </cell>
        </row>
        <row r="48">
          <cell r="A48" t="str">
            <v>MA047</v>
          </cell>
          <cell r="B48" t="str">
            <v>TUBERIA A PRESION PVC DE 2"</v>
          </cell>
          <cell r="C48" t="str">
            <v>ML</v>
          </cell>
          <cell r="D48">
            <v>3751</v>
          </cell>
        </row>
        <row r="49">
          <cell r="A49" t="str">
            <v>MA048</v>
          </cell>
          <cell r="B49" t="str">
            <v>ARENA</v>
          </cell>
          <cell r="C49" t="str">
            <v>M3</v>
          </cell>
          <cell r="D49">
            <v>14500</v>
          </cell>
        </row>
        <row r="50">
          <cell r="A50" t="str">
            <v>MA049</v>
          </cell>
          <cell r="B50" t="str">
            <v>DISCOS METALICOS</v>
          </cell>
          <cell r="C50" t="str">
            <v>U</v>
          </cell>
          <cell r="D50">
            <v>1300000</v>
          </cell>
        </row>
        <row r="51">
          <cell r="A51" t="str">
            <v>MA050</v>
          </cell>
          <cell r="B51" t="str">
            <v>DISCOS PASTA</v>
          </cell>
          <cell r="C51" t="str">
            <v>U</v>
          </cell>
          <cell r="D51">
            <v>585000</v>
          </cell>
        </row>
        <row r="52">
          <cell r="A52" t="str">
            <v>MA051</v>
          </cell>
          <cell r="B52" t="str">
            <v>MANGUERAS Y ACCESORIOS</v>
          </cell>
          <cell r="C52" t="str">
            <v>S.G.</v>
          </cell>
          <cell r="D52">
            <v>1000</v>
          </cell>
        </row>
        <row r="53">
          <cell r="A53" t="str">
            <v>MA052</v>
          </cell>
          <cell r="B53" t="str">
            <v>VARILLA INTEGRAL</v>
          </cell>
          <cell r="C53" t="str">
            <v>UN</v>
          </cell>
          <cell r="D53">
            <v>115000</v>
          </cell>
        </row>
        <row r="54">
          <cell r="A54" t="str">
            <v>MA053</v>
          </cell>
          <cell r="B54" t="str">
            <v>PERNO DE ANCLAJE No.10</v>
          </cell>
          <cell r="C54" t="str">
            <v>UN</v>
          </cell>
          <cell r="D54">
            <v>4516</v>
          </cell>
        </row>
        <row r="55">
          <cell r="A55" t="str">
            <v>MA054</v>
          </cell>
          <cell r="B55" t="str">
            <v>PLATINA 0.15 * 0.15</v>
          </cell>
          <cell r="C55" t="str">
            <v>UN</v>
          </cell>
          <cell r="D55">
            <v>1024</v>
          </cell>
        </row>
        <row r="56">
          <cell r="A56" t="str">
            <v>MA055</v>
          </cell>
          <cell r="B56" t="str">
            <v>ARANDELA SEMIESFERICA</v>
          </cell>
          <cell r="C56" t="str">
            <v>UN</v>
          </cell>
          <cell r="D56">
            <v>2000</v>
          </cell>
        </row>
        <row r="57">
          <cell r="A57" t="str">
            <v>MA056</v>
          </cell>
          <cell r="B57" t="str">
            <v>RESINA 38 MM</v>
          </cell>
          <cell r="C57" t="str">
            <v>UN</v>
          </cell>
          <cell r="D57">
            <v>1555</v>
          </cell>
        </row>
        <row r="58">
          <cell r="A58" t="str">
            <v>MA057</v>
          </cell>
          <cell r="B58" t="str">
            <v>TUERCA</v>
          </cell>
          <cell r="C58" t="str">
            <v>UN</v>
          </cell>
          <cell r="D58">
            <v>250</v>
          </cell>
        </row>
        <row r="59">
          <cell r="A59" t="str">
            <v>MA058</v>
          </cell>
          <cell r="B59" t="str">
            <v>MALLA ELECTROSOLDADA D188 SIMESA</v>
          </cell>
          <cell r="C59" t="str">
            <v>M2</v>
          </cell>
          <cell r="D59">
            <v>2500</v>
          </cell>
        </row>
        <row r="60">
          <cell r="A60" t="str">
            <v>MA059</v>
          </cell>
          <cell r="B60" t="str">
            <v>PANELA DE APOYO</v>
          </cell>
          <cell r="C60" t="str">
            <v>UN</v>
          </cell>
          <cell r="D60">
            <v>6</v>
          </cell>
        </row>
        <row r="61">
          <cell r="A61" t="str">
            <v>MA060</v>
          </cell>
          <cell r="B61" t="str">
            <v>CURADO</v>
          </cell>
          <cell r="C61" t="str">
            <v>GLOBAL</v>
          </cell>
          <cell r="D61">
            <v>1000</v>
          </cell>
        </row>
        <row r="62">
          <cell r="A62" t="str">
            <v>MA061</v>
          </cell>
          <cell r="B62" t="str">
            <v>CONCRETO ASFALTICO</v>
          </cell>
          <cell r="C62" t="str">
            <v>M3</v>
          </cell>
          <cell r="D62">
            <v>109250</v>
          </cell>
        </row>
        <row r="63">
          <cell r="A63" t="str">
            <v>MA062</v>
          </cell>
          <cell r="B63" t="str">
            <v>TUBERIA D=10" PARA SUMIDERO</v>
          </cell>
          <cell r="C63" t="str">
            <v>ML</v>
          </cell>
          <cell r="D63">
            <v>16800</v>
          </cell>
        </row>
        <row r="64">
          <cell r="A64" t="str">
            <v>MA063</v>
          </cell>
          <cell r="B64" t="str">
            <v>SUMIDEROS TIPO B</v>
          </cell>
          <cell r="C64" t="str">
            <v>UN</v>
          </cell>
          <cell r="D64">
            <v>200000</v>
          </cell>
        </row>
        <row r="65">
          <cell r="A65" t="str">
            <v>MA064</v>
          </cell>
          <cell r="B65" t="str">
            <v>CORDONES PREFABRICADOS</v>
          </cell>
          <cell r="C65" t="str">
            <v>ML</v>
          </cell>
          <cell r="D65">
            <v>18500</v>
          </cell>
        </row>
        <row r="66">
          <cell r="A66" t="str">
            <v>MA065</v>
          </cell>
          <cell r="B66" t="str">
            <v>ANDENES EN CONCRETO</v>
          </cell>
          <cell r="C66" t="str">
            <v>M2</v>
          </cell>
          <cell r="D66">
            <v>13600</v>
          </cell>
        </row>
        <row r="67">
          <cell r="A67" t="str">
            <v>MA066</v>
          </cell>
          <cell r="B67" t="str">
            <v>BANDERA SENCILLA</v>
          </cell>
          <cell r="C67" t="str">
            <v>UN</v>
          </cell>
          <cell r="D67">
            <v>624000</v>
          </cell>
        </row>
        <row r="68">
          <cell r="A68" t="str">
            <v>MA067</v>
          </cell>
          <cell r="B68" t="str">
            <v>BANDERA SEÑAL INFORMATIVA</v>
          </cell>
          <cell r="C68" t="str">
            <v>UN</v>
          </cell>
          <cell r="D68">
            <v>224000</v>
          </cell>
        </row>
        <row r="69">
          <cell r="A69" t="str">
            <v>MA068</v>
          </cell>
          <cell r="B69" t="str">
            <v>TUBERIA DE DRENAJE PVC CALIBRE 40</v>
          </cell>
          <cell r="C69" t="str">
            <v>ML</v>
          </cell>
          <cell r="D69">
            <v>5000</v>
          </cell>
        </row>
        <row r="70">
          <cell r="A70" t="str">
            <v>MA069</v>
          </cell>
          <cell r="B70" t="str">
            <v>MATERIAL PARA BASE</v>
          </cell>
          <cell r="C70" t="str">
            <v>M3</v>
          </cell>
          <cell r="D70">
            <v>13920</v>
          </cell>
        </row>
        <row r="71">
          <cell r="A71" t="str">
            <v>MA070</v>
          </cell>
          <cell r="B71" t="str">
            <v>POSTES EN MADERA 6"</v>
          </cell>
          <cell r="C71" t="str">
            <v>ML</v>
          </cell>
          <cell r="D71">
            <v>7000</v>
          </cell>
        </row>
        <row r="72">
          <cell r="A72" t="str">
            <v>MA071</v>
          </cell>
          <cell r="B72" t="str">
            <v>TRAVESAÑOS EN MADERA 4"</v>
          </cell>
          <cell r="C72" t="str">
            <v>ML</v>
          </cell>
          <cell r="D72">
            <v>4500</v>
          </cell>
        </row>
        <row r="73">
          <cell r="A73" t="str">
            <v>MA072</v>
          </cell>
          <cell r="B73" t="str">
            <v>ARBOLES PEQUEÑOS</v>
          </cell>
          <cell r="C73" t="str">
            <v>UN</v>
          </cell>
          <cell r="D73">
            <v>5500</v>
          </cell>
        </row>
        <row r="74">
          <cell r="A74" t="str">
            <v>MA074</v>
          </cell>
          <cell r="B74" t="str">
            <v>EMULSION ASFALTICA</v>
          </cell>
          <cell r="C74" t="str">
            <v>LT</v>
          </cell>
          <cell r="D74">
            <v>515</v>
          </cell>
        </row>
        <row r="75">
          <cell r="A75" t="str">
            <v>MA075</v>
          </cell>
          <cell r="B75" t="str">
            <v>MATERIAL LLENANTE</v>
          </cell>
          <cell r="C75" t="str">
            <v>M3</v>
          </cell>
          <cell r="D75">
            <v>1500</v>
          </cell>
        </row>
        <row r="76">
          <cell r="A76" t="str">
            <v>MA076</v>
          </cell>
          <cell r="B76" t="str">
            <v>GEOTEXTIL TEJIDO</v>
          </cell>
          <cell r="C76" t="str">
            <v>M2</v>
          </cell>
          <cell r="D76">
            <v>1700</v>
          </cell>
        </row>
        <row r="77">
          <cell r="A77" t="str">
            <v>MA082</v>
          </cell>
          <cell r="B77" t="str">
            <v>CEMENTO</v>
          </cell>
          <cell r="C77" t="str">
            <v>KG</v>
          </cell>
          <cell r="D77">
            <v>317.77999999999997</v>
          </cell>
        </row>
        <row r="78">
          <cell r="A78" t="str">
            <v>MA087</v>
          </cell>
          <cell r="B78" t="str">
            <v>ALAMBRE DE PUAS</v>
          </cell>
          <cell r="C78" t="str">
            <v>ML</v>
          </cell>
          <cell r="D78">
            <v>70</v>
          </cell>
        </row>
        <row r="79">
          <cell r="A79" t="str">
            <v>MA088</v>
          </cell>
          <cell r="B79" t="str">
            <v>BLOQUES DE CONCRETO</v>
          </cell>
          <cell r="C79" t="str">
            <v>UN</v>
          </cell>
          <cell r="D79">
            <v>1100</v>
          </cell>
        </row>
        <row r="80">
          <cell r="A80" t="str">
            <v>MA089</v>
          </cell>
          <cell r="B80" t="str">
            <v>POSTES EN CONCRETO</v>
          </cell>
          <cell r="C80" t="str">
            <v>UN</v>
          </cell>
          <cell r="D80">
            <v>9000</v>
          </cell>
        </row>
        <row r="81">
          <cell r="A81" t="str">
            <v>MA090</v>
          </cell>
          <cell r="B81" t="str">
            <v>DOTACION EQUIPOS DE OFICINA</v>
          </cell>
          <cell r="C81" t="str">
            <v>MES</v>
          </cell>
          <cell r="D81">
            <v>250000</v>
          </cell>
        </row>
        <row r="82">
          <cell r="A82" t="str">
            <v>MA091</v>
          </cell>
          <cell r="B82" t="str">
            <v>CASCAJO</v>
          </cell>
          <cell r="C82" t="str">
            <v>M3</v>
          </cell>
          <cell r="D82">
            <v>8600</v>
          </cell>
        </row>
        <row r="83">
          <cell r="A83" t="str">
            <v>MA092</v>
          </cell>
          <cell r="B83" t="str">
            <v>CASCAJO PROCESADO</v>
          </cell>
          <cell r="C83" t="str">
            <v>M3</v>
          </cell>
          <cell r="D83">
            <v>10000</v>
          </cell>
        </row>
        <row r="84">
          <cell r="A84" t="str">
            <v>MA093</v>
          </cell>
          <cell r="B84" t="str">
            <v>TUBERIA EN CONCRETO DE D=0.30M</v>
          </cell>
          <cell r="C84" t="str">
            <v>ML</v>
          </cell>
          <cell r="D84">
            <v>15160</v>
          </cell>
        </row>
        <row r="85">
          <cell r="A85" t="str">
            <v>MA094</v>
          </cell>
          <cell r="B85" t="str">
            <v>TUBERIA EN CONCRETO DE D=0.90M</v>
          </cell>
          <cell r="C85" t="str">
            <v>ML</v>
          </cell>
          <cell r="D85">
            <v>185000</v>
          </cell>
        </row>
        <row r="86">
          <cell r="A86" t="str">
            <v>MA095</v>
          </cell>
          <cell r="B86" t="str">
            <v>TUBERIA EN CONCRETO DE D=1.20M</v>
          </cell>
          <cell r="C86" t="str">
            <v>ML</v>
          </cell>
          <cell r="D86">
            <v>220651</v>
          </cell>
        </row>
        <row r="87">
          <cell r="A87" t="str">
            <v>MA096</v>
          </cell>
          <cell r="B87" t="str">
            <v>TUBERIA EN CONCRETO DE D=1.50M</v>
          </cell>
          <cell r="C87" t="str">
            <v>ML</v>
          </cell>
          <cell r="D87">
            <v>288546</v>
          </cell>
        </row>
        <row r="88">
          <cell r="A88" t="str">
            <v>MA097</v>
          </cell>
          <cell r="B88" t="str">
            <v>FORMALETA POSTENSADOS</v>
          </cell>
          <cell r="C88" t="str">
            <v>M2</v>
          </cell>
          <cell r="D88">
            <v>7500</v>
          </cell>
        </row>
        <row r="89">
          <cell r="A89" t="str">
            <v>MA104</v>
          </cell>
          <cell r="B89" t="str">
            <v>ALMOHADILLAS DE NEOPRENO - REFORZADAS</v>
          </cell>
          <cell r="C89" t="str">
            <v>CM3</v>
          </cell>
          <cell r="D89">
            <v>5000</v>
          </cell>
        </row>
        <row r="90">
          <cell r="A90" t="str">
            <v>MA105</v>
          </cell>
          <cell r="B90" t="str">
            <v xml:space="preserve">JUNTAS DE EXPANSION </v>
          </cell>
          <cell r="C90" t="str">
            <v>KN</v>
          </cell>
        </row>
        <row r="91">
          <cell r="A91" t="str">
            <v>MA106</v>
          </cell>
          <cell r="B91" t="str">
            <v>BARRA DE ACERO GALVANIZADO DE D=32 mm</v>
          </cell>
          <cell r="C91" t="str">
            <v>ML</v>
          </cell>
        </row>
        <row r="92">
          <cell r="A92" t="str">
            <v>MA107</v>
          </cell>
          <cell r="B92" t="str">
            <v>TUBERIA DE PVC DE 50 mm DE DIAMETRO</v>
          </cell>
          <cell r="C92" t="str">
            <v>ML</v>
          </cell>
          <cell r="D92">
            <v>2680</v>
          </cell>
        </row>
        <row r="93">
          <cell r="A93" t="str">
            <v>MA111</v>
          </cell>
          <cell r="B93" t="str">
            <v>CINTA DE PVC TIPO SIKA 0-22</v>
          </cell>
          <cell r="C93" t="str">
            <v>ML</v>
          </cell>
        </row>
        <row r="94">
          <cell r="A94" t="str">
            <v>MA113</v>
          </cell>
          <cell r="B94" t="str">
            <v>PASAMANOS METALICOS</v>
          </cell>
          <cell r="C94" t="str">
            <v>KN</v>
          </cell>
        </row>
        <row r="95">
          <cell r="A95" t="str">
            <v>MA114</v>
          </cell>
          <cell r="B95" t="str">
            <v>GEOMALLA</v>
          </cell>
          <cell r="C95" t="str">
            <v>M2</v>
          </cell>
          <cell r="D95">
            <v>12500</v>
          </cell>
        </row>
        <row r="96">
          <cell r="A96" t="str">
            <v>MA135</v>
          </cell>
          <cell r="B96" t="str">
            <v>GEOMEMBRANA</v>
          </cell>
          <cell r="C96" t="str">
            <v>M2</v>
          </cell>
          <cell r="D96">
            <v>5600</v>
          </cell>
        </row>
        <row r="97">
          <cell r="A97" t="str">
            <v>MA136</v>
          </cell>
          <cell r="B97" t="str">
            <v>TUBERIA DE CONCRETO SIMPLE DE 0.20 M DE DIAMETRO</v>
          </cell>
          <cell r="C97" t="str">
            <v>M</v>
          </cell>
          <cell r="D97">
            <v>7656</v>
          </cell>
        </row>
        <row r="98">
          <cell r="A98" t="str">
            <v>MA137</v>
          </cell>
          <cell r="B98" t="str">
            <v xml:space="preserve">TUBERIA PERFORADA DE CONCRETO SIMPLE DE 0.30 M </v>
          </cell>
          <cell r="C98" t="str">
            <v>M</v>
          </cell>
          <cell r="D98">
            <v>16008</v>
          </cell>
        </row>
        <row r="99">
          <cell r="A99" t="str">
            <v>MA138</v>
          </cell>
          <cell r="B99" t="str">
            <v>INYECCION DE MORTERO</v>
          </cell>
          <cell r="C99" t="str">
            <v>M3</v>
          </cell>
          <cell r="D99">
            <v>103040</v>
          </cell>
        </row>
        <row r="100">
          <cell r="A100" t="str">
            <v>MA139</v>
          </cell>
          <cell r="B100" t="str">
            <v>LECHADA PARAINYECCIÓN CABLES</v>
          </cell>
          <cell r="C100" t="str">
            <v>M3</v>
          </cell>
          <cell r="D100">
            <v>103040</v>
          </cell>
        </row>
        <row r="101">
          <cell r="A101" t="str">
            <v>MA140</v>
          </cell>
          <cell r="B101" t="str">
            <v>BENTONITA</v>
          </cell>
          <cell r="C101" t="str">
            <v>KG</v>
          </cell>
        </row>
        <row r="102">
          <cell r="A102" t="str">
            <v>MA141</v>
          </cell>
          <cell r="B102" t="str">
            <v>MORTERO</v>
          </cell>
          <cell r="C102" t="str">
            <v>M3</v>
          </cell>
          <cell r="D102">
            <v>176000</v>
          </cell>
        </row>
        <row r="103">
          <cell r="A103" t="str">
            <v>MA142</v>
          </cell>
          <cell r="B103" t="str">
            <v>CONCRETO DE 240 KG/CM2</v>
          </cell>
          <cell r="C103" t="str">
            <v>M3</v>
          </cell>
          <cell r="D103">
            <v>235000</v>
          </cell>
        </row>
        <row r="104">
          <cell r="A104" t="str">
            <v>MA143</v>
          </cell>
          <cell r="B104" t="str">
            <v>FIBRAS DE ACERO</v>
          </cell>
          <cell r="C104" t="str">
            <v>KN</v>
          </cell>
          <cell r="D104">
            <v>230000</v>
          </cell>
        </row>
        <row r="105">
          <cell r="A105" t="str">
            <v>MA144</v>
          </cell>
          <cell r="B105" t="str">
            <v>PUNTAS PARA MARTILLO</v>
          </cell>
          <cell r="C105" t="str">
            <v>UN</v>
          </cell>
          <cell r="D105">
            <v>30000</v>
          </cell>
        </row>
        <row r="106">
          <cell r="A106" t="str">
            <v>MA145</v>
          </cell>
          <cell r="B106" t="str">
            <v>TUBERIAS Y ACCESORIOS PARA INYECCIONES</v>
          </cell>
          <cell r="C106" t="str">
            <v>KN</v>
          </cell>
          <cell r="D106">
            <v>3000</v>
          </cell>
        </row>
        <row r="107">
          <cell r="A107" t="str">
            <v>MA146</v>
          </cell>
          <cell r="B107" t="str">
            <v>TUBERIAS PVC</v>
          </cell>
          <cell r="C107" t="str">
            <v>KN</v>
          </cell>
          <cell r="D107">
            <v>1500</v>
          </cell>
        </row>
        <row r="108">
          <cell r="A108" t="str">
            <v>MA147</v>
          </cell>
          <cell r="B108" t="str">
            <v>ELEMENTOS METALICOS</v>
          </cell>
          <cell r="C108" t="str">
            <v>KN</v>
          </cell>
          <cell r="D108">
            <v>200000</v>
          </cell>
        </row>
        <row r="109">
          <cell r="A109" t="str">
            <v>MA148</v>
          </cell>
          <cell r="B109" t="str">
            <v>DERECHOS DE BOTADERO - CIUDAD</v>
          </cell>
          <cell r="C109" t="str">
            <v>M3</v>
          </cell>
          <cell r="D109">
            <v>1000</v>
          </cell>
        </row>
        <row r="110">
          <cell r="A110" t="str">
            <v>MA149</v>
          </cell>
          <cell r="B110" t="str">
            <v>MATERIAL SELECCIONADO TIPO B-200</v>
          </cell>
          <cell r="C110" t="str">
            <v>M3</v>
          </cell>
          <cell r="D110">
            <v>10000</v>
          </cell>
        </row>
        <row r="111">
          <cell r="A111" t="str">
            <v>MA168</v>
          </cell>
          <cell r="B111" t="str">
            <v xml:space="preserve">DERECHOS DE BOTADERO </v>
          </cell>
          <cell r="C111" t="str">
            <v>M3</v>
          </cell>
          <cell r="D111">
            <v>800</v>
          </cell>
        </row>
        <row r="112">
          <cell r="A112" t="str">
            <v>MA169</v>
          </cell>
          <cell r="B112" t="str">
            <v>MEZCLA MDC-2/MDC-3</v>
          </cell>
          <cell r="C112" t="str">
            <v>M3</v>
          </cell>
          <cell r="D112">
            <v>134560</v>
          </cell>
        </row>
        <row r="113">
          <cell r="A113" t="str">
            <v>MA169B</v>
          </cell>
          <cell r="B113" t="str">
            <v>MEZCLA ASFALTICA EN PLANTA - INCLUYE IVA</v>
          </cell>
          <cell r="C113" t="str">
            <v>M3</v>
          </cell>
          <cell r="D113">
            <v>116000</v>
          </cell>
        </row>
        <row r="114">
          <cell r="A114" t="str">
            <v>MA169A</v>
          </cell>
          <cell r="B114" t="str">
            <v>MEZCLA DENSA MAC3</v>
          </cell>
          <cell r="C114" t="str">
            <v>M3</v>
          </cell>
          <cell r="D114">
            <v>110200</v>
          </cell>
        </row>
        <row r="115">
          <cell r="A115" t="str">
            <v>MA170</v>
          </cell>
          <cell r="B115" t="str">
            <v>MEZCLA MDC-1</v>
          </cell>
          <cell r="C115" t="str">
            <v>M3</v>
          </cell>
          <cell r="D115">
            <v>133400</v>
          </cell>
        </row>
        <row r="116">
          <cell r="A116" t="str">
            <v>MA170A</v>
          </cell>
          <cell r="B116" t="str">
            <v>BASE ASFALTICA</v>
          </cell>
          <cell r="C116" t="str">
            <v>M3</v>
          </cell>
          <cell r="D116">
            <v>116000</v>
          </cell>
        </row>
        <row r="117">
          <cell r="A117" t="str">
            <v>MA170B</v>
          </cell>
          <cell r="B117" t="str">
            <v>BASE ASFALTICA CON ASF ESPUMADO</v>
          </cell>
          <cell r="C117" t="str">
            <v>M3</v>
          </cell>
          <cell r="D117">
            <v>113520</v>
          </cell>
        </row>
        <row r="118">
          <cell r="A118" t="str">
            <v>MA171</v>
          </cell>
          <cell r="B118" t="str">
            <v>MATERIAL RELLENO - RECEBO</v>
          </cell>
          <cell r="C118" t="str">
            <v>M3</v>
          </cell>
          <cell r="D118">
            <v>10925</v>
          </cell>
        </row>
        <row r="119">
          <cell r="A119" t="str">
            <v>MA172</v>
          </cell>
          <cell r="B119" t="str">
            <v>ESTRUCTURA DE CONTENCIÓN</v>
          </cell>
          <cell r="C119" t="str">
            <v>UN</v>
          </cell>
          <cell r="D119">
            <v>7500000</v>
          </cell>
        </row>
        <row r="120">
          <cell r="A120" t="str">
            <v>MA173</v>
          </cell>
          <cell r="B120" t="str">
            <v>RELLENO FLUIDO F'C=30 KG/CM2</v>
          </cell>
          <cell r="C120" t="str">
            <v>M3</v>
          </cell>
          <cell r="D120">
            <v>93700</v>
          </cell>
        </row>
        <row r="121">
          <cell r="A121" t="str">
            <v>MA174</v>
          </cell>
          <cell r="B121" t="str">
            <v>CONCRETO MR=43 KG/CM2</v>
          </cell>
          <cell r="C121" t="str">
            <v>M3</v>
          </cell>
          <cell r="D121">
            <v>183077.7</v>
          </cell>
        </row>
        <row r="122">
          <cell r="A122" t="str">
            <v>MA174A</v>
          </cell>
          <cell r="B122" t="str">
            <v>CONCRETO MR=50 KG/CM2</v>
          </cell>
          <cell r="C122" t="str">
            <v>M3</v>
          </cell>
          <cell r="D122">
            <v>249000</v>
          </cell>
        </row>
        <row r="123">
          <cell r="A123" t="str">
            <v>MA174B</v>
          </cell>
          <cell r="B123" t="str">
            <v>CONCRETO WHITETOPPING</v>
          </cell>
          <cell r="C123" t="str">
            <v>M3</v>
          </cell>
          <cell r="D123">
            <v>249000</v>
          </cell>
        </row>
        <row r="124">
          <cell r="A124" t="str">
            <v>MA175</v>
          </cell>
          <cell r="B124" t="str">
            <v>JUNTAS EXPANSIÓN ML</v>
          </cell>
          <cell r="C124" t="str">
            <v>ML</v>
          </cell>
          <cell r="D124">
            <v>8428</v>
          </cell>
        </row>
        <row r="125">
          <cell r="A125" t="str">
            <v>MA176</v>
          </cell>
          <cell r="B125" t="str">
            <v>CURADO</v>
          </cell>
          <cell r="C125" t="str">
            <v>GL</v>
          </cell>
          <cell r="D125">
            <v>1000</v>
          </cell>
        </row>
        <row r="126">
          <cell r="A126" t="str">
            <v>MA177</v>
          </cell>
          <cell r="B126" t="str">
            <v>DOVELAS</v>
          </cell>
          <cell r="C126" t="str">
            <v>ML</v>
          </cell>
          <cell r="D126">
            <v>8000</v>
          </cell>
        </row>
        <row r="127">
          <cell r="A127" t="str">
            <v>MA178</v>
          </cell>
          <cell r="B127" t="str">
            <v>ACERO DE REFUERZO G40</v>
          </cell>
          <cell r="C127" t="str">
            <v>KG</v>
          </cell>
          <cell r="D127">
            <v>950</v>
          </cell>
        </row>
        <row r="128">
          <cell r="A128" t="str">
            <v>MA179</v>
          </cell>
          <cell r="B128" t="str">
            <v>DISCO PARA CORTE</v>
          </cell>
          <cell r="C128" t="str">
            <v>ML</v>
          </cell>
          <cell r="D128">
            <v>4250</v>
          </cell>
        </row>
        <row r="129">
          <cell r="A129" t="str">
            <v>MA180</v>
          </cell>
          <cell r="B129" t="str">
            <v>SELLO PARA JUNTAS</v>
          </cell>
          <cell r="C129" t="str">
            <v>ML</v>
          </cell>
          <cell r="D129">
            <v>2600</v>
          </cell>
        </row>
        <row r="130">
          <cell r="A130" t="str">
            <v>MA181</v>
          </cell>
          <cell r="B130" t="str">
            <v>MATERIAL FRESADO Y RECICLADO CON ASFALTO ESPUMADO</v>
          </cell>
          <cell r="C130" t="str">
            <v>M3</v>
          </cell>
          <cell r="D130">
            <v>30025</v>
          </cell>
        </row>
        <row r="131">
          <cell r="A131" t="str">
            <v>MA200</v>
          </cell>
          <cell r="B131" t="str">
            <v>AGROMANTO</v>
          </cell>
          <cell r="C131" t="str">
            <v>M2</v>
          </cell>
          <cell r="D131">
            <v>2000</v>
          </cell>
        </row>
        <row r="132">
          <cell r="A132" t="str">
            <v>MA201</v>
          </cell>
          <cell r="B132" t="str">
            <v>CESPEDON</v>
          </cell>
          <cell r="C132" t="str">
            <v>M2</v>
          </cell>
          <cell r="D132">
            <v>2000</v>
          </cell>
        </row>
        <row r="133">
          <cell r="A133" t="str">
            <v>MA924</v>
          </cell>
          <cell r="B133" t="str">
            <v>GEODREN CON TUBERIA DE  4"</v>
          </cell>
          <cell r="C133" t="str">
            <v>ML</v>
          </cell>
          <cell r="D133">
            <v>18203</v>
          </cell>
        </row>
        <row r="134">
          <cell r="A134" t="str">
            <v>NA</v>
          </cell>
        </row>
      </sheetData>
      <sheetData sheetId="4">
        <row r="13">
          <cell r="A13" t="str">
            <v>MO01</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ANTERIOR"/>
      <sheetName val="PRESUPUESTO"/>
      <sheetName val="INSUMOS"/>
      <sheetName val="T4-5-9-11-12-15-17-19-21"/>
      <sheetName val="MANO DE OBRA"/>
      <sheetName val="MAQUINARIA"/>
      <sheetName val="ITEMS RESUMIDOS"/>
      <sheetName val="A1.1"/>
      <sheetName val="A1.2"/>
      <sheetName val="A1.3"/>
      <sheetName val="1.1"/>
      <sheetName val="1.2"/>
      <sheetName val="1.3"/>
      <sheetName val="1.4"/>
      <sheetName val="1.5"/>
      <sheetName val="1.6"/>
      <sheetName val="1.7"/>
      <sheetName val="2.1"/>
      <sheetName val="2.2"/>
      <sheetName val="2.3"/>
      <sheetName val="2.4"/>
      <sheetName val="2.5"/>
      <sheetName val="2.6"/>
      <sheetName val="2.7"/>
      <sheetName val="2.8"/>
      <sheetName val="2.11"/>
      <sheetName val="INDICES"/>
      <sheetName val="AUXILIARES"/>
      <sheetName val="3.1"/>
      <sheetName val="3.2"/>
      <sheetName val="3.3"/>
      <sheetName val="4.1"/>
      <sheetName val="4.2"/>
      <sheetName val="4.3"/>
      <sheetName val="4.4"/>
      <sheetName val="4.5"/>
      <sheetName val="4.6"/>
      <sheetName val="5.1"/>
      <sheetName val="5.2"/>
      <sheetName val="5.3"/>
      <sheetName val="T1"/>
      <sheetName val="T2-T3-T8-T23-T27"/>
      <sheetName val="T10-T13-T16"/>
      <sheetName val="T32"/>
      <sheetName val="OPTIMIZACION LINEA"/>
      <sheetName val="Hoja1"/>
      <sheetName val="AC2-AG96"/>
      <sheetName val="FLEXIBLE"/>
    </sheetNames>
    <sheetDataSet>
      <sheetData sheetId="0"/>
      <sheetData sheetId="1"/>
      <sheetData sheetId="2">
        <row r="2">
          <cell r="A2" t="str">
            <v>Acero para Refuerzo fy=60.000 psi</v>
          </cell>
          <cell r="B2" t="str">
            <v>ICM</v>
          </cell>
          <cell r="C2" t="str">
            <v>KG</v>
          </cell>
          <cell r="D2">
            <v>1</v>
          </cell>
          <cell r="E2">
            <v>1</v>
          </cell>
          <cell r="F2">
            <v>3800</v>
          </cell>
          <cell r="G2">
            <v>608</v>
          </cell>
          <cell r="H2">
            <v>4408</v>
          </cell>
          <cell r="J2">
            <v>0</v>
          </cell>
          <cell r="K2">
            <v>40299</v>
          </cell>
        </row>
        <row r="3">
          <cell r="A3" t="str">
            <v>ACPM</v>
          </cell>
          <cell r="B3" t="str">
            <v>ICB</v>
          </cell>
          <cell r="C3" t="str">
            <v>GAL</v>
          </cell>
          <cell r="D3">
            <v>1</v>
          </cell>
          <cell r="E3">
            <v>5</v>
          </cell>
          <cell r="F3">
            <v>6500</v>
          </cell>
          <cell r="G3">
            <v>0</v>
          </cell>
          <cell r="H3">
            <v>6500</v>
          </cell>
          <cell r="J3">
            <v>0</v>
          </cell>
          <cell r="K3">
            <v>40299</v>
          </cell>
        </row>
        <row r="4">
          <cell r="A4" t="str">
            <v>Agua</v>
          </cell>
          <cell r="B4" t="str">
            <v>ICM</v>
          </cell>
          <cell r="C4" t="str">
            <v>LT</v>
          </cell>
          <cell r="D4">
            <v>1</v>
          </cell>
          <cell r="E4">
            <v>1</v>
          </cell>
          <cell r="F4">
            <v>15</v>
          </cell>
          <cell r="G4">
            <v>0</v>
          </cell>
          <cell r="H4">
            <v>15</v>
          </cell>
          <cell r="J4">
            <v>0</v>
          </cell>
          <cell r="K4">
            <v>40299</v>
          </cell>
        </row>
        <row r="5">
          <cell r="A5" t="str">
            <v>Alambre Galvanizado</v>
          </cell>
          <cell r="B5" t="str">
            <v>ICM</v>
          </cell>
          <cell r="C5" t="str">
            <v>KG</v>
          </cell>
          <cell r="D5">
            <v>1</v>
          </cell>
          <cell r="E5">
            <v>1</v>
          </cell>
          <cell r="F5">
            <v>3800</v>
          </cell>
          <cell r="G5">
            <v>608</v>
          </cell>
          <cell r="H5">
            <v>4408</v>
          </cell>
          <cell r="J5">
            <v>0</v>
          </cell>
          <cell r="K5">
            <v>40299</v>
          </cell>
        </row>
        <row r="6">
          <cell r="A6" t="str">
            <v>Alambre Negro #18</v>
          </cell>
          <cell r="B6" t="str">
            <v>ICM</v>
          </cell>
          <cell r="C6" t="str">
            <v>KG</v>
          </cell>
          <cell r="D6">
            <v>1</v>
          </cell>
          <cell r="E6">
            <v>1</v>
          </cell>
          <cell r="F6">
            <v>3800</v>
          </cell>
          <cell r="G6">
            <v>608</v>
          </cell>
          <cell r="H6">
            <v>4408</v>
          </cell>
          <cell r="J6">
            <v>0</v>
          </cell>
          <cell r="K6">
            <v>40299</v>
          </cell>
        </row>
        <row r="7">
          <cell r="A7" t="str">
            <v>Arborización</v>
          </cell>
          <cell r="B7" t="str">
            <v>IEG</v>
          </cell>
          <cell r="C7" t="str">
            <v>HA</v>
          </cell>
          <cell r="D7">
            <v>1</v>
          </cell>
          <cell r="E7">
            <v>500</v>
          </cell>
          <cell r="F7">
            <v>6000000</v>
          </cell>
          <cell r="G7">
            <v>960000</v>
          </cell>
          <cell r="H7">
            <v>6960000</v>
          </cell>
          <cell r="J7">
            <v>0</v>
          </cell>
          <cell r="K7">
            <v>0</v>
          </cell>
        </row>
        <row r="8">
          <cell r="A8" t="str">
            <v>Arena Lavada de Río</v>
          </cell>
          <cell r="B8" t="str">
            <v>ICM</v>
          </cell>
          <cell r="C8" t="str">
            <v>M3</v>
          </cell>
          <cell r="D8">
            <v>1</v>
          </cell>
          <cell r="E8">
            <v>1500</v>
          </cell>
          <cell r="F8">
            <v>30000</v>
          </cell>
          <cell r="G8">
            <v>4800</v>
          </cell>
          <cell r="H8">
            <v>34800</v>
          </cell>
          <cell r="J8">
            <v>0</v>
          </cell>
          <cell r="K8">
            <v>0</v>
          </cell>
        </row>
        <row r="9">
          <cell r="A9" t="str">
            <v>Bisagra Común de 3"</v>
          </cell>
          <cell r="B9" t="str">
            <v>IMF</v>
          </cell>
          <cell r="C9" t="str">
            <v>UN</v>
          </cell>
          <cell r="D9">
            <v>1</v>
          </cell>
          <cell r="E9">
            <v>0.1</v>
          </cell>
          <cell r="F9">
            <v>3000</v>
          </cell>
          <cell r="G9">
            <v>480</v>
          </cell>
          <cell r="H9">
            <v>3480</v>
          </cell>
          <cell r="J9">
            <v>0</v>
          </cell>
          <cell r="K9">
            <v>40299</v>
          </cell>
        </row>
        <row r="10">
          <cell r="A10" t="str">
            <v>Bolsacreto con cemento-arena relación 1:8</v>
          </cell>
          <cell r="B10" t="str">
            <v>IEG</v>
          </cell>
          <cell r="C10" t="str">
            <v>ML</v>
          </cell>
          <cell r="D10">
            <v>0</v>
          </cell>
          <cell r="E10">
            <v>1800</v>
          </cell>
          <cell r="F10">
            <v>10776</v>
          </cell>
          <cell r="G10">
            <v>1724</v>
          </cell>
          <cell r="H10">
            <v>12500</v>
          </cell>
          <cell r="J10">
            <v>0</v>
          </cell>
          <cell r="K10">
            <v>0</v>
          </cell>
        </row>
        <row r="11">
          <cell r="A11" t="str">
            <v>Broca 3/4" x 12" 4 Puntas Tungsteno Tipo Hilti</v>
          </cell>
          <cell r="B11" t="str">
            <v>IEM</v>
          </cell>
          <cell r="C11" t="str">
            <v>UN</v>
          </cell>
          <cell r="D11" t="str">
            <v>100 perf.</v>
          </cell>
          <cell r="E11">
            <v>0.78125</v>
          </cell>
          <cell r="F11">
            <v>253481.19999999998</v>
          </cell>
          <cell r="G11">
            <v>40557</v>
          </cell>
          <cell r="H11">
            <v>294038</v>
          </cell>
          <cell r="I11" t="str">
            <v>Hilti</v>
          </cell>
          <cell r="J11">
            <v>0</v>
          </cell>
          <cell r="K11">
            <v>0</v>
          </cell>
        </row>
        <row r="12">
          <cell r="A12" t="str">
            <v>Broca 3/4" x 12" Diamantada Tipo Diamond Cut</v>
          </cell>
          <cell r="B12" t="str">
            <v>IEM</v>
          </cell>
          <cell r="C12" t="str">
            <v>UN</v>
          </cell>
          <cell r="D12" t="str">
            <v>70 perf</v>
          </cell>
          <cell r="E12">
            <v>1</v>
          </cell>
          <cell r="F12">
            <v>207480</v>
          </cell>
          <cell r="G12">
            <v>33197</v>
          </cell>
          <cell r="H12">
            <v>240677</v>
          </cell>
          <cell r="I12">
            <v>0</v>
          </cell>
          <cell r="J12">
            <v>0</v>
          </cell>
          <cell r="K12">
            <v>0</v>
          </cell>
          <cell r="L12">
            <v>0</v>
          </cell>
        </row>
        <row r="13">
          <cell r="A13" t="str">
            <v>Cable 1 1/4 6x19 O26 Extra resistente</v>
          </cell>
          <cell r="B13" t="str">
            <v>IEM</v>
          </cell>
          <cell r="C13" t="str">
            <v>ML</v>
          </cell>
          <cell r="D13">
            <v>1</v>
          </cell>
          <cell r="E13">
            <v>0</v>
          </cell>
          <cell r="F13">
            <v>45000</v>
          </cell>
          <cell r="G13">
            <v>7200</v>
          </cell>
          <cell r="H13">
            <v>52200</v>
          </cell>
          <cell r="J13">
            <v>0</v>
          </cell>
          <cell r="K13">
            <v>0</v>
          </cell>
        </row>
        <row r="14">
          <cell r="A14" t="str">
            <v>Cable 5/8 6x19 O26 Alma de Acero</v>
          </cell>
          <cell r="B14" t="str">
            <v>IEM</v>
          </cell>
          <cell r="C14" t="str">
            <v>ML</v>
          </cell>
          <cell r="D14">
            <v>1</v>
          </cell>
          <cell r="E14">
            <v>0</v>
          </cell>
          <cell r="F14">
            <v>6500</v>
          </cell>
          <cell r="G14">
            <v>1040</v>
          </cell>
          <cell r="H14">
            <v>7540</v>
          </cell>
          <cell r="J14">
            <v>0</v>
          </cell>
          <cell r="K14">
            <v>0</v>
          </cell>
        </row>
        <row r="15">
          <cell r="A15" t="str">
            <v>Candado Tipo Alemán de 60 mm</v>
          </cell>
          <cell r="B15" t="str">
            <v>IMF</v>
          </cell>
          <cell r="C15" t="str">
            <v>UN</v>
          </cell>
          <cell r="D15">
            <v>1</v>
          </cell>
          <cell r="E15">
            <v>0.5</v>
          </cell>
          <cell r="F15">
            <v>32000</v>
          </cell>
          <cell r="G15">
            <v>5120</v>
          </cell>
          <cell r="H15">
            <v>37120</v>
          </cell>
          <cell r="I15" t="str">
            <v>Segurex Locks</v>
          </cell>
          <cell r="J15">
            <v>0</v>
          </cell>
          <cell r="K15">
            <v>40299</v>
          </cell>
        </row>
        <row r="16">
          <cell r="A16" t="str">
            <v>Cemento Portland Tipo 1</v>
          </cell>
          <cell r="B16" t="str">
            <v>ICM</v>
          </cell>
          <cell r="C16" t="str">
            <v>KG</v>
          </cell>
          <cell r="D16">
            <v>1</v>
          </cell>
          <cell r="E16">
            <v>1</v>
          </cell>
          <cell r="F16">
            <v>500</v>
          </cell>
          <cell r="G16">
            <v>80</v>
          </cell>
          <cell r="H16">
            <v>580</v>
          </cell>
          <cell r="J16">
            <v>0</v>
          </cell>
          <cell r="K16">
            <v>40299</v>
          </cell>
        </row>
        <row r="17">
          <cell r="A17" t="str">
            <v>Cinta PVC Tipo O-22 de Sika</v>
          </cell>
          <cell r="B17" t="str">
            <v>IEE</v>
          </cell>
          <cell r="C17" t="str">
            <v>ML</v>
          </cell>
          <cell r="D17">
            <v>1</v>
          </cell>
          <cell r="E17">
            <v>0.1</v>
          </cell>
          <cell r="F17">
            <v>28200</v>
          </cell>
          <cell r="G17">
            <v>4512</v>
          </cell>
          <cell r="H17">
            <v>32712</v>
          </cell>
          <cell r="I17" t="str">
            <v>Sika</v>
          </cell>
          <cell r="J17">
            <v>0</v>
          </cell>
          <cell r="K17">
            <v>40299</v>
          </cell>
        </row>
        <row r="18">
          <cell r="A18" t="str">
            <v>Cinturón de Cierre en acero L = 1.0 m Ø33"</v>
          </cell>
          <cell r="B18" t="str">
            <v>IEE01</v>
          </cell>
          <cell r="C18" t="str">
            <v>UN</v>
          </cell>
          <cell r="D18">
            <v>1</v>
          </cell>
          <cell r="E18">
            <v>100</v>
          </cell>
          <cell r="F18">
            <v>561460</v>
          </cell>
          <cell r="G18">
            <v>89834</v>
          </cell>
          <cell r="H18">
            <v>651294</v>
          </cell>
          <cell r="I18" t="str">
            <v>APCI</v>
          </cell>
          <cell r="J18">
            <v>0</v>
          </cell>
          <cell r="K18">
            <v>40299</v>
          </cell>
        </row>
        <row r="19">
          <cell r="A19" t="str">
            <v>Cruz 20" x 16" Extremo Brida</v>
          </cell>
          <cell r="B19" t="str">
            <v>IAC</v>
          </cell>
          <cell r="C19" t="str">
            <v>UN</v>
          </cell>
          <cell r="D19">
            <v>1</v>
          </cell>
          <cell r="E19">
            <v>0</v>
          </cell>
          <cell r="F19">
            <v>5440000</v>
          </cell>
          <cell r="G19">
            <v>870400</v>
          </cell>
          <cell r="H19">
            <v>6310400</v>
          </cell>
          <cell r="J19">
            <v>0</v>
          </cell>
          <cell r="K19">
            <v>0</v>
          </cell>
        </row>
        <row r="20">
          <cell r="A20" t="str">
            <v>Cubierta Ondulada en Fibrocemento #6</v>
          </cell>
          <cell r="B20" t="str">
            <v>IAR</v>
          </cell>
          <cell r="C20" t="str">
            <v>UN</v>
          </cell>
          <cell r="D20" t="str">
            <v>1,69 M2</v>
          </cell>
          <cell r="E20">
            <v>25.92</v>
          </cell>
          <cell r="F20">
            <v>53314</v>
          </cell>
          <cell r="G20">
            <v>8530</v>
          </cell>
          <cell r="H20">
            <v>61844</v>
          </cell>
          <cell r="J20">
            <v>0</v>
          </cell>
          <cell r="K20">
            <v>40299</v>
          </cell>
        </row>
        <row r="21">
          <cell r="A21" t="str">
            <v>Disolvente</v>
          </cell>
          <cell r="B21" t="str">
            <v>IEM</v>
          </cell>
          <cell r="C21" t="str">
            <v>LT</v>
          </cell>
          <cell r="D21">
            <v>0</v>
          </cell>
          <cell r="E21">
            <v>1.5</v>
          </cell>
          <cell r="F21">
            <v>10600</v>
          </cell>
          <cell r="G21">
            <v>1696</v>
          </cell>
          <cell r="H21">
            <v>12296</v>
          </cell>
          <cell r="I21" t="str">
            <v>Algreco</v>
          </cell>
          <cell r="J21">
            <v>0</v>
          </cell>
          <cell r="K21">
            <v>0</v>
          </cell>
        </row>
        <row r="22">
          <cell r="A22" t="str">
            <v>Electrodo para Soldar E6011 1/8"</v>
          </cell>
          <cell r="B22" t="str">
            <v>IEM</v>
          </cell>
          <cell r="C22" t="str">
            <v>KG</v>
          </cell>
          <cell r="D22">
            <v>0</v>
          </cell>
          <cell r="E22">
            <v>1</v>
          </cell>
          <cell r="F22">
            <v>4500</v>
          </cell>
          <cell r="G22">
            <v>720</v>
          </cell>
          <cell r="H22">
            <v>5220</v>
          </cell>
          <cell r="I22" t="str">
            <v>West Arco</v>
          </cell>
          <cell r="J22">
            <v>0</v>
          </cell>
          <cell r="K22">
            <v>0</v>
          </cell>
        </row>
        <row r="23">
          <cell r="A23" t="str">
            <v>Electrodo para Soldar E7018 1/8"</v>
          </cell>
          <cell r="B23" t="str">
            <v>IEM</v>
          </cell>
          <cell r="C23" t="str">
            <v>KG</v>
          </cell>
          <cell r="D23">
            <v>0</v>
          </cell>
          <cell r="E23">
            <v>1</v>
          </cell>
          <cell r="F23">
            <v>5920</v>
          </cell>
          <cell r="G23">
            <v>947</v>
          </cell>
          <cell r="H23">
            <v>6867</v>
          </cell>
          <cell r="I23" t="str">
            <v>West Arco</v>
          </cell>
          <cell r="J23">
            <v>0</v>
          </cell>
          <cell r="K23">
            <v>0</v>
          </cell>
        </row>
        <row r="24">
          <cell r="A24" t="str">
            <v>Endurecedor Superficial para Pisos tipo Sikafloor 3 Quartz-Top de Sika</v>
          </cell>
          <cell r="B24" t="str">
            <v>ICM</v>
          </cell>
          <cell r="C24" t="str">
            <v>KG</v>
          </cell>
          <cell r="D24" t="str">
            <v>5 Kg/M2</v>
          </cell>
          <cell r="E24">
            <v>1</v>
          </cell>
          <cell r="F24">
            <v>750</v>
          </cell>
          <cell r="G24">
            <v>120</v>
          </cell>
          <cell r="H24">
            <v>870</v>
          </cell>
          <cell r="I24" t="str">
            <v>Sika</v>
          </cell>
          <cell r="J24">
            <v>0</v>
          </cell>
          <cell r="K24">
            <v>39965</v>
          </cell>
        </row>
        <row r="25">
          <cell r="A25" t="str">
            <v>Esmalte Mate</v>
          </cell>
          <cell r="B25" t="str">
            <v>IEM</v>
          </cell>
          <cell r="C25" t="str">
            <v>GAL</v>
          </cell>
          <cell r="D25">
            <v>0</v>
          </cell>
          <cell r="E25">
            <v>5</v>
          </cell>
          <cell r="F25">
            <v>60400</v>
          </cell>
          <cell r="G25">
            <v>9664</v>
          </cell>
          <cell r="H25">
            <v>70064</v>
          </cell>
          <cell r="I25" t="str">
            <v>Algreco</v>
          </cell>
          <cell r="J25">
            <v>0</v>
          </cell>
          <cell r="K25">
            <v>0</v>
          </cell>
        </row>
        <row r="26">
          <cell r="A26" t="str">
            <v>Espigo de acero con brida PN10</v>
          </cell>
          <cell r="B26" t="str">
            <v>IAC</v>
          </cell>
          <cell r="C26">
            <v>0</v>
          </cell>
          <cell r="D26">
            <v>1</v>
          </cell>
          <cell r="E26">
            <v>40</v>
          </cell>
          <cell r="F26">
            <v>0</v>
          </cell>
          <cell r="G26">
            <v>0</v>
          </cell>
          <cell r="H26">
            <v>0</v>
          </cell>
          <cell r="J26">
            <v>0</v>
          </cell>
          <cell r="K26">
            <v>0</v>
          </cell>
        </row>
        <row r="27">
          <cell r="A27" t="str">
            <v>Estaca de madera</v>
          </cell>
          <cell r="B27" t="str">
            <v>ITP</v>
          </cell>
          <cell r="C27" t="str">
            <v>UN</v>
          </cell>
          <cell r="D27">
            <v>0</v>
          </cell>
          <cell r="E27">
            <v>0.25</v>
          </cell>
          <cell r="F27">
            <v>1100</v>
          </cell>
          <cell r="G27">
            <v>0</v>
          </cell>
          <cell r="H27">
            <v>1100</v>
          </cell>
          <cell r="J27">
            <v>0</v>
          </cell>
          <cell r="K27">
            <v>0</v>
          </cell>
        </row>
        <row r="28">
          <cell r="A28" t="str">
            <v>Estopa</v>
          </cell>
          <cell r="B28" t="str">
            <v>IAC</v>
          </cell>
          <cell r="C28" t="str">
            <v>KG</v>
          </cell>
          <cell r="D28">
            <v>0</v>
          </cell>
          <cell r="E28">
            <v>1</v>
          </cell>
          <cell r="F28">
            <v>3000</v>
          </cell>
          <cell r="G28">
            <v>480</v>
          </cell>
          <cell r="H28">
            <v>3480</v>
          </cell>
          <cell r="J28">
            <v>0</v>
          </cell>
          <cell r="K28">
            <v>0</v>
          </cell>
        </row>
        <row r="29">
          <cell r="A29" t="str">
            <v>Fibra de refuerzo secundario para concreto o mortero tipo TOC 500 de Toxement</v>
          </cell>
          <cell r="B29" t="str">
            <v>ICM</v>
          </cell>
          <cell r="C29" t="str">
            <v>KG</v>
          </cell>
          <cell r="D29" t="str">
            <v>1 Kg/M3</v>
          </cell>
          <cell r="E29">
            <v>1</v>
          </cell>
          <cell r="F29">
            <v>12600</v>
          </cell>
          <cell r="G29">
            <v>2016</v>
          </cell>
          <cell r="H29">
            <v>14616</v>
          </cell>
          <cell r="I29" t="str">
            <v>Toxement</v>
          </cell>
          <cell r="J29">
            <v>0</v>
          </cell>
          <cell r="K29">
            <v>39549</v>
          </cell>
          <cell r="L29" t="str">
            <v>Tomado de http://www.toxement.com.co/lista_precios2010/index.html</v>
          </cell>
        </row>
        <row r="30">
          <cell r="A30" t="str">
            <v>Geotextil  NT 3000</v>
          </cell>
          <cell r="B30" t="str">
            <v>IEG</v>
          </cell>
          <cell r="C30" t="str">
            <v>M2</v>
          </cell>
          <cell r="D30">
            <v>1</v>
          </cell>
          <cell r="E30">
            <v>0.5</v>
          </cell>
          <cell r="F30">
            <v>8625</v>
          </cell>
          <cell r="G30">
            <v>1380</v>
          </cell>
          <cell r="H30">
            <v>10005</v>
          </cell>
          <cell r="I30" t="str">
            <v>Pavco</v>
          </cell>
          <cell r="J30">
            <v>0</v>
          </cell>
          <cell r="K30">
            <v>0</v>
          </cell>
        </row>
        <row r="31">
          <cell r="A31" t="str">
            <v>Geomalla Biaxial  BX-1200</v>
          </cell>
          <cell r="B31" t="str">
            <v>IEG</v>
          </cell>
          <cell r="C31" t="str">
            <v>M2</v>
          </cell>
          <cell r="D31">
            <v>1</v>
          </cell>
          <cell r="E31">
            <v>1</v>
          </cell>
          <cell r="F31">
            <v>11588</v>
          </cell>
          <cell r="G31">
            <v>1854</v>
          </cell>
          <cell r="H31">
            <v>13442</v>
          </cell>
          <cell r="I31" t="str">
            <v>Durman</v>
          </cell>
          <cell r="J31">
            <v>0</v>
          </cell>
          <cell r="K31">
            <v>0</v>
          </cell>
        </row>
        <row r="32">
          <cell r="A32" t="str">
            <v>Grava Lavada de Río 3/4"</v>
          </cell>
          <cell r="B32" t="str">
            <v>ICM</v>
          </cell>
          <cell r="C32" t="str">
            <v>M3</v>
          </cell>
          <cell r="D32">
            <v>1</v>
          </cell>
          <cell r="E32">
            <v>1700</v>
          </cell>
          <cell r="F32">
            <v>40000</v>
          </cell>
          <cell r="G32">
            <v>6400</v>
          </cell>
          <cell r="H32">
            <v>46400</v>
          </cell>
          <cell r="I32">
            <v>0</v>
          </cell>
          <cell r="J32">
            <v>0</v>
          </cell>
          <cell r="K32">
            <v>0</v>
          </cell>
          <cell r="L32">
            <v>0</v>
          </cell>
        </row>
        <row r="33">
          <cell r="A33" t="str">
            <v>Guarda Cabo 1 1/4"</v>
          </cell>
          <cell r="B33" t="str">
            <v>IEM</v>
          </cell>
          <cell r="C33" t="str">
            <v>UN</v>
          </cell>
          <cell r="D33">
            <v>0</v>
          </cell>
          <cell r="E33">
            <v>0</v>
          </cell>
          <cell r="F33">
            <v>83000</v>
          </cell>
          <cell r="G33">
            <v>13280</v>
          </cell>
          <cell r="H33">
            <v>96280</v>
          </cell>
          <cell r="I33">
            <v>0</v>
          </cell>
          <cell r="J33">
            <v>0</v>
          </cell>
          <cell r="K33">
            <v>0</v>
          </cell>
          <cell r="L33">
            <v>0</v>
          </cell>
        </row>
        <row r="34">
          <cell r="A34" t="str">
            <v>Guarda Cabo 5/8"</v>
          </cell>
          <cell r="B34" t="str">
            <v>IEM</v>
          </cell>
          <cell r="C34" t="str">
            <v>UN</v>
          </cell>
          <cell r="D34">
            <v>0</v>
          </cell>
          <cell r="E34">
            <v>0</v>
          </cell>
          <cell r="F34">
            <v>13000</v>
          </cell>
          <cell r="G34">
            <v>2080</v>
          </cell>
          <cell r="H34">
            <v>15080</v>
          </cell>
          <cell r="I34">
            <v>0</v>
          </cell>
          <cell r="J34">
            <v>0</v>
          </cell>
          <cell r="K34">
            <v>0</v>
          </cell>
          <cell r="L34">
            <v>0</v>
          </cell>
        </row>
        <row r="35">
          <cell r="A35" t="str">
            <v>Jabón Vegetal</v>
          </cell>
          <cell r="B35" t="str">
            <v>IAC</v>
          </cell>
          <cell r="C35" t="str">
            <v>KG</v>
          </cell>
          <cell r="D35">
            <v>0</v>
          </cell>
          <cell r="E35">
            <v>1</v>
          </cell>
          <cell r="F35">
            <v>1000</v>
          </cell>
          <cell r="G35">
            <v>160</v>
          </cell>
          <cell r="H35">
            <v>1160</v>
          </cell>
          <cell r="I35">
            <v>0</v>
          </cell>
          <cell r="J35">
            <v>0</v>
          </cell>
          <cell r="K35">
            <v>0</v>
          </cell>
          <cell r="L35">
            <v>0</v>
          </cell>
        </row>
        <row r="36">
          <cell r="A36" t="str">
            <v>Ladrillo Tolete Común 6x12x24</v>
          </cell>
          <cell r="B36" t="str">
            <v>IAR</v>
          </cell>
          <cell r="C36" t="str">
            <v>UN</v>
          </cell>
          <cell r="D36" t="str">
            <v>55 Un/M2</v>
          </cell>
          <cell r="E36">
            <v>3</v>
          </cell>
          <cell r="F36">
            <v>300</v>
          </cell>
          <cell r="G36">
            <v>48</v>
          </cell>
          <cell r="H36">
            <v>348</v>
          </cell>
          <cell r="J36">
            <v>0</v>
          </cell>
          <cell r="K36">
            <v>39814</v>
          </cell>
        </row>
        <row r="37">
          <cell r="A37" t="str">
            <v>Lámina de Alfajor A-36 Cal. 16</v>
          </cell>
          <cell r="B37" t="str">
            <v>IEM</v>
          </cell>
          <cell r="C37" t="str">
            <v>KG</v>
          </cell>
          <cell r="D37">
            <v>8.1900081900081897E-2</v>
          </cell>
          <cell r="E37">
            <v>1</v>
          </cell>
          <cell r="F37">
            <v>4200</v>
          </cell>
          <cell r="G37">
            <v>672</v>
          </cell>
          <cell r="H37">
            <v>4872</v>
          </cell>
          <cell r="I37" t="str">
            <v>Fajobe</v>
          </cell>
          <cell r="J37">
            <v>0</v>
          </cell>
          <cell r="K37">
            <v>0</v>
          </cell>
        </row>
        <row r="38">
          <cell r="A38" t="str">
            <v>Lámina de Alfajor A-36 e=1/4"</v>
          </cell>
          <cell r="B38" t="str">
            <v>IEM</v>
          </cell>
          <cell r="C38" t="str">
            <v>KG</v>
          </cell>
          <cell r="D38">
            <v>1.9042782785324362E-2</v>
          </cell>
          <cell r="E38">
            <v>1</v>
          </cell>
          <cell r="F38">
            <v>4200</v>
          </cell>
          <cell r="G38">
            <v>672</v>
          </cell>
          <cell r="H38">
            <v>4872</v>
          </cell>
          <cell r="I38" t="str">
            <v>Fajobe</v>
          </cell>
          <cell r="J38">
            <v>0</v>
          </cell>
          <cell r="K38">
            <v>0</v>
          </cell>
        </row>
        <row r="39">
          <cell r="A39" t="str">
            <v>Lámina HR ASTM A-36 e=1/2"</v>
          </cell>
          <cell r="B39" t="str">
            <v>IEM</v>
          </cell>
          <cell r="C39" t="str">
            <v>KG</v>
          </cell>
          <cell r="D39">
            <v>1.0025062656641603E-2</v>
          </cell>
          <cell r="E39">
            <v>1</v>
          </cell>
          <cell r="F39">
            <v>4585.2</v>
          </cell>
          <cell r="G39">
            <v>734</v>
          </cell>
          <cell r="H39">
            <v>5319</v>
          </cell>
          <cell r="I39" t="str">
            <v>Fajobe</v>
          </cell>
          <cell r="J39">
            <v>0</v>
          </cell>
          <cell r="K39">
            <v>0</v>
          </cell>
        </row>
        <row r="40">
          <cell r="A40" t="str">
            <v>Lámina HR ASTM A-36 e=1/4"</v>
          </cell>
          <cell r="B40" t="str">
            <v>IEM</v>
          </cell>
          <cell r="C40" t="str">
            <v>KG</v>
          </cell>
          <cell r="D40">
            <v>2.0052135552436335E-2</v>
          </cell>
          <cell r="E40">
            <v>1</v>
          </cell>
          <cell r="F40">
            <v>4585.2</v>
          </cell>
          <cell r="G40">
            <v>734</v>
          </cell>
          <cell r="H40">
            <v>5319</v>
          </cell>
          <cell r="I40" t="str">
            <v>Fajobe</v>
          </cell>
          <cell r="J40">
            <v>0</v>
          </cell>
          <cell r="K40">
            <v>0</v>
          </cell>
          <cell r="L40">
            <v>0</v>
          </cell>
        </row>
        <row r="41">
          <cell r="A41" t="str">
            <v>Lámina HR ASTM A-36 e=3/8"</v>
          </cell>
          <cell r="B41" t="str">
            <v>IEM</v>
          </cell>
          <cell r="C41" t="str">
            <v>KG</v>
          </cell>
          <cell r="D41">
            <v>1.3360053440213761E-2</v>
          </cell>
          <cell r="E41">
            <v>1</v>
          </cell>
          <cell r="F41">
            <v>4585.2</v>
          </cell>
          <cell r="G41">
            <v>734</v>
          </cell>
          <cell r="H41">
            <v>5319</v>
          </cell>
          <cell r="I41" t="str">
            <v>Fajobe</v>
          </cell>
          <cell r="J41">
            <v>0</v>
          </cell>
          <cell r="K41">
            <v>0</v>
          </cell>
        </row>
        <row r="42">
          <cell r="A42" t="str">
            <v>Limpiador para PVC x 500 gr.</v>
          </cell>
          <cell r="B42" t="str">
            <v>IAC</v>
          </cell>
          <cell r="C42" t="str">
            <v>UN</v>
          </cell>
          <cell r="D42">
            <v>0</v>
          </cell>
          <cell r="E42">
            <v>0.5</v>
          </cell>
          <cell r="F42">
            <v>10654</v>
          </cell>
          <cell r="G42">
            <v>1705</v>
          </cell>
          <cell r="H42">
            <v>12359</v>
          </cell>
          <cell r="I42" t="str">
            <v>Pavco</v>
          </cell>
          <cell r="J42">
            <v>0</v>
          </cell>
          <cell r="K42">
            <v>0</v>
          </cell>
        </row>
        <row r="43">
          <cell r="A43" t="str">
            <v>Lubricante para PVC x 500 gr.</v>
          </cell>
          <cell r="B43" t="str">
            <v>IAC</v>
          </cell>
          <cell r="C43" t="str">
            <v>UN</v>
          </cell>
          <cell r="D43">
            <v>0</v>
          </cell>
          <cell r="E43">
            <v>0.5</v>
          </cell>
          <cell r="F43">
            <v>10654</v>
          </cell>
          <cell r="G43">
            <v>1705</v>
          </cell>
          <cell r="H43">
            <v>12359</v>
          </cell>
          <cell r="I43" t="str">
            <v>Pavco</v>
          </cell>
          <cell r="J43">
            <v>0</v>
          </cell>
          <cell r="K43">
            <v>0</v>
          </cell>
        </row>
        <row r="44">
          <cell r="A44" t="str">
            <v>Malla Expandida IMT-100 V11 HR 1/4 Tipo Colmallas</v>
          </cell>
          <cell r="B44" t="str">
            <v>IEM</v>
          </cell>
          <cell r="C44" t="str">
            <v>KG</v>
          </cell>
          <cell r="D44">
            <v>4.7619047619047616E-2</v>
          </cell>
          <cell r="E44">
            <v>1</v>
          </cell>
          <cell r="F44">
            <v>8952</v>
          </cell>
          <cell r="G44">
            <v>1432</v>
          </cell>
          <cell r="H44">
            <v>10384</v>
          </cell>
          <cell r="I44" t="str">
            <v>Colmallas</v>
          </cell>
          <cell r="J44">
            <v>0</v>
          </cell>
          <cell r="K44">
            <v>40307</v>
          </cell>
        </row>
        <row r="45">
          <cell r="A45" t="str">
            <v>Malla para Gavión 2 x 1 x 1 m Triple Torsión Cal 12 Recubrimiento PVC</v>
          </cell>
          <cell r="B45" t="str">
            <v>IEG</v>
          </cell>
          <cell r="C45" t="str">
            <v>UN</v>
          </cell>
          <cell r="D45" t="str">
            <v>2 M3</v>
          </cell>
          <cell r="E45">
            <v>10</v>
          </cell>
          <cell r="F45">
            <v>106000</v>
          </cell>
          <cell r="G45">
            <v>0</v>
          </cell>
          <cell r="H45">
            <v>106000</v>
          </cell>
          <cell r="I45" t="str">
            <v>Macaferri</v>
          </cell>
          <cell r="J45">
            <v>0</v>
          </cell>
          <cell r="K45">
            <v>0</v>
          </cell>
        </row>
        <row r="46">
          <cell r="A46" t="str">
            <v>Malla para Gavión Colchoneta 2 x 1 x 0,5 m Triple Torsión Cal 12 Recubrimiento PVC</v>
          </cell>
          <cell r="B46" t="str">
            <v>IEG</v>
          </cell>
          <cell r="C46" t="str">
            <v>UN</v>
          </cell>
          <cell r="D46" t="str">
            <v>1 M3</v>
          </cell>
          <cell r="E46">
            <v>7</v>
          </cell>
          <cell r="F46">
            <v>53000</v>
          </cell>
          <cell r="G46">
            <v>0</v>
          </cell>
          <cell r="H46">
            <v>53000</v>
          </cell>
          <cell r="I46" t="str">
            <v>Macaferri</v>
          </cell>
          <cell r="J46">
            <v>0</v>
          </cell>
          <cell r="K46">
            <v>0</v>
          </cell>
          <cell r="L46">
            <v>0</v>
          </cell>
        </row>
        <row r="47">
          <cell r="A47" t="str">
            <v>Material de Río Tamaño Máximo 2" (Incluye Derechos)</v>
          </cell>
          <cell r="B47" t="str">
            <v>IAP</v>
          </cell>
          <cell r="C47" t="str">
            <v>M3</v>
          </cell>
          <cell r="D47">
            <v>1</v>
          </cell>
          <cell r="E47">
            <v>1700</v>
          </cell>
          <cell r="F47">
            <v>15000</v>
          </cell>
          <cell r="G47">
            <v>0</v>
          </cell>
          <cell r="H47">
            <v>15000</v>
          </cell>
          <cell r="I47">
            <v>0</v>
          </cell>
          <cell r="J47">
            <v>0</v>
          </cell>
          <cell r="K47">
            <v>0</v>
          </cell>
          <cell r="L47">
            <v>0</v>
          </cell>
        </row>
        <row r="48">
          <cell r="A48" t="str">
            <v>Material de Río Tamaño Mínimo 0,60 m (Incluye Derechos)</v>
          </cell>
          <cell r="B48" t="str">
            <v>IAP</v>
          </cell>
          <cell r="C48" t="str">
            <v>M3</v>
          </cell>
          <cell r="D48">
            <v>1</v>
          </cell>
          <cell r="E48">
            <v>1700</v>
          </cell>
          <cell r="F48">
            <v>15000</v>
          </cell>
          <cell r="G48">
            <v>0</v>
          </cell>
          <cell r="H48">
            <v>15000</v>
          </cell>
          <cell r="J48">
            <v>0</v>
          </cell>
          <cell r="K48">
            <v>0</v>
          </cell>
        </row>
        <row r="49">
          <cell r="A49" t="str">
            <v>Neopreno Dureza 50 3 mm</v>
          </cell>
          <cell r="B49" t="str">
            <v>IEM</v>
          </cell>
          <cell r="C49" t="str">
            <v>M2</v>
          </cell>
          <cell r="D49">
            <v>0</v>
          </cell>
          <cell r="E49">
            <v>0</v>
          </cell>
          <cell r="F49">
            <v>220000</v>
          </cell>
          <cell r="G49">
            <v>35200</v>
          </cell>
          <cell r="H49">
            <v>255200</v>
          </cell>
          <cell r="I49" t="str">
            <v>Cauchos El Cacique</v>
          </cell>
          <cell r="J49">
            <v>0</v>
          </cell>
          <cell r="K49">
            <v>0</v>
          </cell>
        </row>
        <row r="50">
          <cell r="A50" t="str">
            <v>Niple con salida tangencial de 4" APCI</v>
          </cell>
          <cell r="B50" t="str">
            <v>IAC</v>
          </cell>
          <cell r="C50" t="str">
            <v>UN</v>
          </cell>
          <cell r="D50">
            <v>1</v>
          </cell>
          <cell r="E50">
            <v>80</v>
          </cell>
          <cell r="F50">
            <v>1900000</v>
          </cell>
          <cell r="G50">
            <v>304000</v>
          </cell>
          <cell r="H50">
            <v>2204000</v>
          </cell>
          <cell r="I50" t="str">
            <v>APCI</v>
          </cell>
          <cell r="J50">
            <v>0</v>
          </cell>
          <cell r="K50">
            <v>0</v>
          </cell>
        </row>
        <row r="51">
          <cell r="A51" t="str">
            <v>Niple con salida tangencial de 6" APCI</v>
          </cell>
          <cell r="B51" t="str">
            <v>IAC</v>
          </cell>
          <cell r="C51" t="str">
            <v>UN</v>
          </cell>
          <cell r="D51">
            <v>1</v>
          </cell>
          <cell r="E51">
            <v>100</v>
          </cell>
          <cell r="F51">
            <v>2462896</v>
          </cell>
          <cell r="G51">
            <v>394063</v>
          </cell>
          <cell r="H51">
            <v>2856959</v>
          </cell>
          <cell r="I51" t="str">
            <v>APCI</v>
          </cell>
          <cell r="J51">
            <v>0</v>
          </cell>
          <cell r="K51">
            <v>0</v>
          </cell>
        </row>
        <row r="52">
          <cell r="A52" t="str">
            <v>Pasamuro Bridado - Mecánico HD ASTM A-126 6" x 1 m</v>
          </cell>
          <cell r="B52" t="str">
            <v>IEM</v>
          </cell>
          <cell r="C52" t="str">
            <v>UN</v>
          </cell>
          <cell r="D52">
            <v>1</v>
          </cell>
          <cell r="E52">
            <v>88</v>
          </cell>
          <cell r="F52">
            <v>704000</v>
          </cell>
          <cell r="G52">
            <v>112640</v>
          </cell>
          <cell r="H52">
            <v>816640</v>
          </cell>
          <cell r="I52" t="str">
            <v>AVA</v>
          </cell>
          <cell r="J52">
            <v>0</v>
          </cell>
          <cell r="K52">
            <v>40307</v>
          </cell>
        </row>
        <row r="53">
          <cell r="A53" t="str">
            <v>Pasamuro Bridado - Mecánico HD ASTM A-126 12" x 1 m</v>
          </cell>
          <cell r="B53" t="str">
            <v>IEM</v>
          </cell>
          <cell r="C53" t="str">
            <v>UN</v>
          </cell>
          <cell r="D53">
            <v>1</v>
          </cell>
          <cell r="E53">
            <v>204</v>
          </cell>
          <cell r="F53">
            <v>1632000</v>
          </cell>
          <cell r="G53">
            <v>261120</v>
          </cell>
          <cell r="H53">
            <v>1893120</v>
          </cell>
          <cell r="I53" t="str">
            <v>AVA</v>
          </cell>
          <cell r="J53">
            <v>0</v>
          </cell>
          <cell r="K53">
            <v>40307</v>
          </cell>
        </row>
        <row r="54">
          <cell r="A54" t="str">
            <v>Pasamuro Bridado - Mecánico HD ASTM A-126 14" x 1 m</v>
          </cell>
          <cell r="B54" t="str">
            <v>IEM</v>
          </cell>
          <cell r="C54" t="str">
            <v>UN</v>
          </cell>
          <cell r="D54">
            <v>1</v>
          </cell>
          <cell r="E54">
            <v>253</v>
          </cell>
          <cell r="F54">
            <v>2024000</v>
          </cell>
          <cell r="G54">
            <v>323840</v>
          </cell>
          <cell r="H54">
            <v>2347840</v>
          </cell>
          <cell r="I54" t="str">
            <v>AVA</v>
          </cell>
          <cell r="J54">
            <v>0</v>
          </cell>
          <cell r="K54">
            <v>40307</v>
          </cell>
        </row>
        <row r="55">
          <cell r="A55" t="str">
            <v>Pasamuro Bridado - Mecánico HD ASTM A-126 16" x 1 m</v>
          </cell>
          <cell r="B55" t="str">
            <v>IEM</v>
          </cell>
          <cell r="C55" t="str">
            <v>UN</v>
          </cell>
          <cell r="D55">
            <v>1</v>
          </cell>
          <cell r="E55">
            <v>334</v>
          </cell>
          <cell r="F55">
            <v>2672000</v>
          </cell>
          <cell r="G55">
            <v>427520</v>
          </cell>
          <cell r="H55">
            <v>3099520</v>
          </cell>
          <cell r="I55" t="str">
            <v>AVA</v>
          </cell>
          <cell r="J55">
            <v>0</v>
          </cell>
          <cell r="K55">
            <v>40307</v>
          </cell>
        </row>
        <row r="56">
          <cell r="A56" t="str">
            <v>Pasamuro Bridado - Mecánico HD ASTM A-126 20" x 1 m</v>
          </cell>
          <cell r="B56" t="str">
            <v>IEM</v>
          </cell>
          <cell r="C56" t="str">
            <v>UN</v>
          </cell>
          <cell r="D56">
            <v>1</v>
          </cell>
          <cell r="E56">
            <v>493</v>
          </cell>
          <cell r="F56">
            <v>3944000</v>
          </cell>
          <cell r="G56">
            <v>631040</v>
          </cell>
          <cell r="H56">
            <v>4575040</v>
          </cell>
          <cell r="I56" t="str">
            <v>AVA</v>
          </cell>
          <cell r="J56">
            <v>0</v>
          </cell>
          <cell r="K56">
            <v>40307</v>
          </cell>
        </row>
        <row r="57">
          <cell r="A57" t="str">
            <v>Pasamuro Bridado - Mecánico HD ASTM A-126 33" x 1 m</v>
          </cell>
          <cell r="B57" t="str">
            <v>IEM</v>
          </cell>
          <cell r="C57" t="str">
            <v>UN</v>
          </cell>
          <cell r="D57">
            <v>1</v>
          </cell>
          <cell r="E57">
            <v>800</v>
          </cell>
          <cell r="F57">
            <v>6400000</v>
          </cell>
          <cell r="G57">
            <v>1024000</v>
          </cell>
          <cell r="H57">
            <v>7424000</v>
          </cell>
          <cell r="I57" t="str">
            <v>AVA</v>
          </cell>
          <cell r="J57">
            <v>0</v>
          </cell>
          <cell r="K57">
            <v>40307</v>
          </cell>
        </row>
        <row r="58">
          <cell r="A58" t="str">
            <v>Perfil Estructural Circular 12" e=10,0 mm ASTM A-500 Grado C</v>
          </cell>
          <cell r="B58" t="str">
            <v>IEM</v>
          </cell>
          <cell r="C58" t="str">
            <v>KG</v>
          </cell>
          <cell r="D58">
            <v>1.2543903662819871E-2</v>
          </cell>
          <cell r="E58">
            <v>1</v>
          </cell>
          <cell r="F58">
            <v>4440</v>
          </cell>
          <cell r="G58">
            <v>710</v>
          </cell>
          <cell r="H58">
            <v>5150</v>
          </cell>
          <cell r="I58" t="str">
            <v>Metaza</v>
          </cell>
          <cell r="J58">
            <v>0</v>
          </cell>
          <cell r="K58">
            <v>40307</v>
          </cell>
          <cell r="L58">
            <v>0</v>
          </cell>
        </row>
        <row r="59">
          <cell r="A59" t="str">
            <v>Perfil Estructural Circular 12" e=9,0 mm ASTM A-500 Grado C</v>
          </cell>
          <cell r="B59" t="str">
            <v>IEM</v>
          </cell>
          <cell r="C59" t="str">
            <v>KG</v>
          </cell>
          <cell r="D59">
            <v>1.4310246136233544E-2</v>
          </cell>
          <cell r="E59">
            <v>1</v>
          </cell>
          <cell r="F59">
            <v>4440</v>
          </cell>
          <cell r="G59">
            <v>710</v>
          </cell>
          <cell r="H59">
            <v>5150</v>
          </cell>
          <cell r="I59" t="str">
            <v>Colmena</v>
          </cell>
          <cell r="J59">
            <v>0</v>
          </cell>
          <cell r="K59">
            <v>40307</v>
          </cell>
        </row>
        <row r="60">
          <cell r="A60" t="str">
            <v>Perfil Estructural Circular 2" e=1,5 mm ASTM A-500 Grado C</v>
          </cell>
          <cell r="B60" t="str">
            <v>IEM</v>
          </cell>
          <cell r="C60" t="str">
            <v>KG</v>
          </cell>
          <cell r="D60">
            <v>0.46296296296296291</v>
          </cell>
          <cell r="E60">
            <v>1</v>
          </cell>
          <cell r="F60">
            <v>4440</v>
          </cell>
          <cell r="G60">
            <v>710</v>
          </cell>
          <cell r="H60">
            <v>5150</v>
          </cell>
          <cell r="I60" t="str">
            <v>Colmena</v>
          </cell>
          <cell r="J60">
            <v>0</v>
          </cell>
          <cell r="K60">
            <v>40307</v>
          </cell>
          <cell r="L60" t="str">
            <v>Tomado con un valor aproximado de $3.200 por kg de acero procesado</v>
          </cell>
        </row>
        <row r="61">
          <cell r="A61" t="str">
            <v>Perfil Estructural Circular 2" e=2,5 mm ASTM A-500 Grado C</v>
          </cell>
          <cell r="B61" t="str">
            <v>IEM</v>
          </cell>
          <cell r="C61" t="str">
            <v>KG</v>
          </cell>
          <cell r="D61">
            <v>0.2824858757062147</v>
          </cell>
          <cell r="E61">
            <v>1</v>
          </cell>
          <cell r="F61">
            <v>4440</v>
          </cell>
          <cell r="G61">
            <v>710</v>
          </cell>
          <cell r="H61">
            <v>5150</v>
          </cell>
          <cell r="I61" t="str">
            <v>Colmena</v>
          </cell>
          <cell r="J61">
            <v>0</v>
          </cell>
          <cell r="K61">
            <v>40307</v>
          </cell>
        </row>
        <row r="62">
          <cell r="A62" t="str">
            <v>Perfil Estructural Circular 4" e=3,0 mm ASTM A-500 Grado C</v>
          </cell>
          <cell r="B62" t="str">
            <v>IEM</v>
          </cell>
          <cell r="C62" t="str">
            <v>KG</v>
          </cell>
          <cell r="D62">
            <v>0.12239902080783353</v>
          </cell>
          <cell r="E62">
            <v>1</v>
          </cell>
          <cell r="F62">
            <v>4440</v>
          </cell>
          <cell r="G62">
            <v>710</v>
          </cell>
          <cell r="H62">
            <v>5150</v>
          </cell>
          <cell r="I62" t="str">
            <v>Colmena</v>
          </cell>
          <cell r="J62">
            <v>0</v>
          </cell>
          <cell r="K62">
            <v>40307</v>
          </cell>
        </row>
        <row r="63">
          <cell r="A63" t="str">
            <v>Perfil Estructural Circular 4" e=4,0 mm ASTM A-500 Grado C</v>
          </cell>
          <cell r="B63" t="str">
            <v>IEM</v>
          </cell>
          <cell r="C63" t="str">
            <v>KG</v>
          </cell>
          <cell r="D63">
            <v>9.2592592592592587E-2</v>
          </cell>
          <cell r="E63">
            <v>1</v>
          </cell>
          <cell r="F63">
            <v>4440</v>
          </cell>
          <cell r="G63">
            <v>710</v>
          </cell>
          <cell r="H63">
            <v>5150</v>
          </cell>
          <cell r="I63" t="str">
            <v>Colmena</v>
          </cell>
          <cell r="J63">
            <v>0</v>
          </cell>
          <cell r="K63">
            <v>40307</v>
          </cell>
          <cell r="L63" t="str">
            <v>Tomado con un valor aproximado de $3.200 por kg de acero procesado</v>
          </cell>
        </row>
        <row r="64">
          <cell r="A64" t="str">
            <v>Perfil Estructural Circular 6" e=5,0 mm ASTM A-500 Grado C</v>
          </cell>
          <cell r="B64" t="str">
            <v>IEM</v>
          </cell>
          <cell r="C64" t="str">
            <v>KG</v>
          </cell>
          <cell r="D64">
            <v>4.9652432969215489E-2</v>
          </cell>
          <cell r="E64">
            <v>1</v>
          </cell>
          <cell r="F64">
            <v>4440</v>
          </cell>
          <cell r="G64">
            <v>710</v>
          </cell>
          <cell r="H64">
            <v>5150</v>
          </cell>
          <cell r="I64" t="str">
            <v>Colmena</v>
          </cell>
          <cell r="J64">
            <v>0</v>
          </cell>
          <cell r="K64">
            <v>40307</v>
          </cell>
          <cell r="L64" t="str">
            <v>Tomado con un valor aproximado de $3.200 por kg de acero procesado</v>
          </cell>
        </row>
        <row r="65">
          <cell r="A65" t="str">
            <v>Perfil Estructural Circular 6" e=6,0 mm ASTM A-500 Grado C</v>
          </cell>
          <cell r="B65" t="str">
            <v>IEM</v>
          </cell>
          <cell r="C65" t="str">
            <v>KG</v>
          </cell>
          <cell r="D65">
            <v>4.1631973355537054E-2</v>
          </cell>
          <cell r="E65">
            <v>1</v>
          </cell>
          <cell r="F65">
            <v>4440</v>
          </cell>
          <cell r="G65">
            <v>710</v>
          </cell>
          <cell r="H65">
            <v>5150</v>
          </cell>
          <cell r="I65" t="str">
            <v>Colmena</v>
          </cell>
          <cell r="J65">
            <v>0</v>
          </cell>
          <cell r="K65">
            <v>40307</v>
          </cell>
        </row>
        <row r="66">
          <cell r="A66" t="str">
            <v>Perfil Estructural Circular 6" e=7,00 mm ASTM A-500 Grado C</v>
          </cell>
          <cell r="B66" t="str">
            <v>IEM</v>
          </cell>
          <cell r="C66" t="str">
            <v>KG</v>
          </cell>
          <cell r="D66">
            <v>3.5373187124159884E-2</v>
          </cell>
          <cell r="E66">
            <v>1</v>
          </cell>
          <cell r="F66">
            <v>4440</v>
          </cell>
          <cell r="G66">
            <v>710</v>
          </cell>
          <cell r="H66">
            <v>5150</v>
          </cell>
          <cell r="I66" t="str">
            <v>Metaza</v>
          </cell>
          <cell r="J66">
            <v>0</v>
          </cell>
          <cell r="K66">
            <v>40307</v>
          </cell>
        </row>
        <row r="67">
          <cell r="A67" t="str">
            <v>Perfil Estructural Circular 8" e=5,0 mm ASTM A-500 Grado C</v>
          </cell>
          <cell r="B67" t="str">
            <v>IEM</v>
          </cell>
          <cell r="C67" t="str">
            <v>KG</v>
          </cell>
          <cell r="D67">
            <v>3.787878787878788E-2</v>
          </cell>
          <cell r="E67">
            <v>1</v>
          </cell>
          <cell r="F67">
            <v>4440</v>
          </cell>
          <cell r="G67">
            <v>710</v>
          </cell>
          <cell r="H67">
            <v>5150</v>
          </cell>
          <cell r="I67" t="str">
            <v>Colmena</v>
          </cell>
          <cell r="J67">
            <v>0</v>
          </cell>
          <cell r="K67">
            <v>40307</v>
          </cell>
        </row>
        <row r="68">
          <cell r="A68" t="str">
            <v>Perfil Estructural L 3/16" x 1 1/2"</v>
          </cell>
          <cell r="B68" t="str">
            <v>IEM</v>
          </cell>
          <cell r="C68" t="str">
            <v>KG</v>
          </cell>
          <cell r="D68">
            <v>0.37313432835820892</v>
          </cell>
          <cell r="E68">
            <v>1</v>
          </cell>
          <cell r="F68">
            <v>4440</v>
          </cell>
          <cell r="G68">
            <v>710</v>
          </cell>
          <cell r="H68">
            <v>5150</v>
          </cell>
          <cell r="I68" t="str">
            <v>Metaza</v>
          </cell>
          <cell r="J68">
            <v>0</v>
          </cell>
          <cell r="K68">
            <v>40307</v>
          </cell>
        </row>
        <row r="69">
          <cell r="A69" t="str">
            <v>Piedra para Gavión</v>
          </cell>
          <cell r="B69" t="str">
            <v>IEM</v>
          </cell>
          <cell r="C69" t="str">
            <v>M3</v>
          </cell>
          <cell r="D69">
            <v>1</v>
          </cell>
          <cell r="E69">
            <v>1800</v>
          </cell>
          <cell r="F69">
            <v>20000</v>
          </cell>
          <cell r="G69">
            <v>3200</v>
          </cell>
          <cell r="H69">
            <v>23200</v>
          </cell>
          <cell r="J69">
            <v>0</v>
          </cell>
          <cell r="K69">
            <v>0</v>
          </cell>
        </row>
        <row r="70">
          <cell r="A70" t="str">
            <v>Pintura Anticorrosiva Gris</v>
          </cell>
          <cell r="B70" t="str">
            <v>IEM</v>
          </cell>
          <cell r="C70" t="str">
            <v>GAL</v>
          </cell>
          <cell r="D70">
            <v>0</v>
          </cell>
          <cell r="E70">
            <v>5</v>
          </cell>
          <cell r="F70">
            <v>34800</v>
          </cell>
          <cell r="G70">
            <v>5568</v>
          </cell>
          <cell r="H70">
            <v>40368</v>
          </cell>
          <cell r="I70" t="str">
            <v>Algreco</v>
          </cell>
          <cell r="J70">
            <v>0</v>
          </cell>
          <cell r="K70">
            <v>0</v>
          </cell>
        </row>
        <row r="71">
          <cell r="A71" t="str">
            <v>Pintura Para Interperie</v>
          </cell>
          <cell r="B71" t="str">
            <v>IEM</v>
          </cell>
          <cell r="C71" t="str">
            <v>GAL</v>
          </cell>
          <cell r="D71">
            <v>0</v>
          </cell>
          <cell r="E71">
            <v>5</v>
          </cell>
          <cell r="F71">
            <v>70000</v>
          </cell>
          <cell r="G71">
            <v>11200</v>
          </cell>
          <cell r="H71">
            <v>81200</v>
          </cell>
          <cell r="I71">
            <v>0</v>
          </cell>
          <cell r="J71">
            <v>0</v>
          </cell>
          <cell r="K71">
            <v>0</v>
          </cell>
          <cell r="L71">
            <v>0</v>
          </cell>
        </row>
        <row r="72">
          <cell r="A72" t="str">
            <v>Portacandado Simple</v>
          </cell>
          <cell r="B72" t="str">
            <v>IMF</v>
          </cell>
          <cell r="C72" t="str">
            <v>UN</v>
          </cell>
          <cell r="D72">
            <v>1</v>
          </cell>
          <cell r="E72">
            <v>0.1</v>
          </cell>
          <cell r="F72">
            <v>1500</v>
          </cell>
          <cell r="G72">
            <v>240</v>
          </cell>
          <cell r="H72">
            <v>1740</v>
          </cell>
          <cell r="J72">
            <v>0</v>
          </cell>
          <cell r="K72">
            <v>40299</v>
          </cell>
        </row>
        <row r="73">
          <cell r="A73" t="str">
            <v>Puntilla con Cabeza de 2"</v>
          </cell>
          <cell r="B73" t="str">
            <v>IMF</v>
          </cell>
          <cell r="C73" t="str">
            <v>KG</v>
          </cell>
          <cell r="D73">
            <v>1</v>
          </cell>
          <cell r="E73">
            <v>1</v>
          </cell>
          <cell r="F73">
            <v>4300</v>
          </cell>
          <cell r="G73">
            <v>688</v>
          </cell>
          <cell r="H73">
            <v>4988</v>
          </cell>
          <cell r="J73">
            <v>0</v>
          </cell>
          <cell r="K73">
            <v>40299</v>
          </cell>
        </row>
        <row r="74">
          <cell r="A74" t="str">
            <v>Puntilla con Cabeza de 3"</v>
          </cell>
          <cell r="B74" t="str">
            <v>IMF</v>
          </cell>
          <cell r="C74" t="str">
            <v>KG</v>
          </cell>
          <cell r="D74">
            <v>1</v>
          </cell>
          <cell r="E74">
            <v>1</v>
          </cell>
          <cell r="F74">
            <v>3200</v>
          </cell>
          <cell r="G74">
            <v>512</v>
          </cell>
          <cell r="H74">
            <v>3712</v>
          </cell>
          <cell r="J74">
            <v>0</v>
          </cell>
          <cell r="K74">
            <v>40299</v>
          </cell>
        </row>
        <row r="75">
          <cell r="A75" t="str">
            <v>Puntilla con Cabeza de 4"</v>
          </cell>
          <cell r="B75" t="str">
            <v>IMF</v>
          </cell>
          <cell r="C75" t="str">
            <v>KG</v>
          </cell>
          <cell r="D75">
            <v>1</v>
          </cell>
          <cell r="E75">
            <v>1</v>
          </cell>
          <cell r="F75">
            <v>3200</v>
          </cell>
          <cell r="G75">
            <v>512</v>
          </cell>
          <cell r="H75">
            <v>3712</v>
          </cell>
          <cell r="J75">
            <v>0</v>
          </cell>
          <cell r="K75">
            <v>40299</v>
          </cell>
        </row>
        <row r="76">
          <cell r="A76" t="str">
            <v>Recebo Común</v>
          </cell>
          <cell r="B76" t="str">
            <v>IMF</v>
          </cell>
          <cell r="C76" t="str">
            <v>M3</v>
          </cell>
          <cell r="D76">
            <v>1</v>
          </cell>
          <cell r="E76">
            <v>1800</v>
          </cell>
          <cell r="F76">
            <v>40000</v>
          </cell>
          <cell r="G76">
            <v>0</v>
          </cell>
          <cell r="H76">
            <v>40000</v>
          </cell>
          <cell r="J76">
            <v>0</v>
          </cell>
          <cell r="K76">
            <v>40299</v>
          </cell>
        </row>
        <row r="77">
          <cell r="A77" t="str">
            <v>Red de Agua Provisional</v>
          </cell>
          <cell r="B77" t="str">
            <v>ICP</v>
          </cell>
          <cell r="C77" t="str">
            <v>UN</v>
          </cell>
          <cell r="D77">
            <v>1</v>
          </cell>
          <cell r="E77">
            <v>100</v>
          </cell>
          <cell r="F77">
            <v>310156</v>
          </cell>
          <cell r="G77">
            <v>0</v>
          </cell>
          <cell r="H77">
            <v>310156</v>
          </cell>
          <cell r="J77">
            <v>0</v>
          </cell>
          <cell r="K77">
            <v>40299</v>
          </cell>
        </row>
        <row r="78">
          <cell r="A78" t="str">
            <v>Red Eléctrica Provisional</v>
          </cell>
          <cell r="B78" t="str">
            <v>ICP</v>
          </cell>
          <cell r="C78" t="str">
            <v>UN</v>
          </cell>
          <cell r="D78">
            <v>1</v>
          </cell>
          <cell r="E78">
            <v>100</v>
          </cell>
          <cell r="F78">
            <v>46181</v>
          </cell>
          <cell r="G78">
            <v>0</v>
          </cell>
          <cell r="H78">
            <v>46181</v>
          </cell>
          <cell r="J78">
            <v>0</v>
          </cell>
          <cell r="K78">
            <v>40299</v>
          </cell>
        </row>
        <row r="79">
          <cell r="A79" t="str">
            <v>Red Telefónica Provisional</v>
          </cell>
          <cell r="B79" t="str">
            <v>ICP</v>
          </cell>
          <cell r="C79" t="str">
            <v>UN</v>
          </cell>
          <cell r="D79">
            <v>1</v>
          </cell>
          <cell r="E79">
            <v>100</v>
          </cell>
          <cell r="F79">
            <v>77678</v>
          </cell>
          <cell r="G79">
            <v>0</v>
          </cell>
          <cell r="H79">
            <v>77678</v>
          </cell>
          <cell r="J79">
            <v>0</v>
          </cell>
          <cell r="K79">
            <v>40299</v>
          </cell>
        </row>
        <row r="80">
          <cell r="A80" t="str">
            <v>Resina Epóxica para Anclajes Estructurales Tipo HILTI RE500 x 500 cm3</v>
          </cell>
          <cell r="B80" t="str">
            <v>IEM</v>
          </cell>
          <cell r="C80" t="str">
            <v>UN</v>
          </cell>
          <cell r="D80" t="str">
            <v>18 ap. 5/8" x 12"</v>
          </cell>
          <cell r="E80">
            <v>1</v>
          </cell>
          <cell r="F80">
            <v>77955</v>
          </cell>
          <cell r="G80">
            <v>12473</v>
          </cell>
          <cell r="H80">
            <v>90428</v>
          </cell>
          <cell r="I80" t="str">
            <v>Hilti</v>
          </cell>
          <cell r="J80">
            <v>0</v>
          </cell>
          <cell r="K80">
            <v>0</v>
          </cell>
          <cell r="L80">
            <v>0</v>
          </cell>
        </row>
        <row r="81">
          <cell r="A81" t="str">
            <v>Resina Epóxica para Anclajes Estructurales Tipo Sika Anchorfix 4 x 600 cm3</v>
          </cell>
          <cell r="B81" t="str">
            <v>IEM</v>
          </cell>
          <cell r="C81" t="str">
            <v>UN</v>
          </cell>
          <cell r="D81">
            <v>0</v>
          </cell>
          <cell r="E81">
            <v>0.9</v>
          </cell>
          <cell r="F81">
            <v>56000.000000000007</v>
          </cell>
          <cell r="G81">
            <v>8960</v>
          </cell>
          <cell r="H81">
            <v>64960</v>
          </cell>
          <cell r="I81" t="str">
            <v>Sika</v>
          </cell>
          <cell r="J81">
            <v>0</v>
          </cell>
          <cell r="K81">
            <v>0</v>
          </cell>
          <cell r="L81">
            <v>0</v>
          </cell>
        </row>
        <row r="82">
          <cell r="A82" t="str">
            <v>Sanitario</v>
          </cell>
          <cell r="B82" t="str">
            <v>IAR</v>
          </cell>
          <cell r="C82" t="str">
            <v>UN</v>
          </cell>
          <cell r="D82">
            <v>1</v>
          </cell>
          <cell r="E82">
            <v>20</v>
          </cell>
          <cell r="F82">
            <v>100000</v>
          </cell>
          <cell r="G82">
            <v>16000</v>
          </cell>
          <cell r="H82">
            <v>116000</v>
          </cell>
          <cell r="J82">
            <v>0</v>
          </cell>
          <cell r="K82">
            <v>40299</v>
          </cell>
        </row>
        <row r="83">
          <cell r="A83" t="str">
            <v>Tabla Chapa de 3 x 0,3 x 0,03 m</v>
          </cell>
          <cell r="B83" t="str">
            <v>ICP</v>
          </cell>
          <cell r="C83" t="str">
            <v>UN</v>
          </cell>
          <cell r="D83">
            <v>1</v>
          </cell>
          <cell r="E83">
            <v>12.5</v>
          </cell>
          <cell r="F83">
            <v>2680</v>
          </cell>
          <cell r="G83">
            <v>0</v>
          </cell>
          <cell r="H83">
            <v>2680</v>
          </cell>
          <cell r="J83">
            <v>0</v>
          </cell>
          <cell r="K83">
            <v>40299</v>
          </cell>
        </row>
        <row r="84">
          <cell r="A84" t="str">
            <v>Tubería CCP 16" 200 PSI</v>
          </cell>
          <cell r="B84" t="str">
            <v>IAC</v>
          </cell>
          <cell r="C84" t="str">
            <v>ML</v>
          </cell>
          <cell r="D84">
            <v>1</v>
          </cell>
          <cell r="E84">
            <v>171</v>
          </cell>
          <cell r="F84">
            <v>300000</v>
          </cell>
          <cell r="G84">
            <v>48000</v>
          </cell>
          <cell r="H84">
            <v>348000</v>
          </cell>
          <cell r="I84" t="str">
            <v>APCI</v>
          </cell>
          <cell r="J84" t="str">
            <v>M3516</v>
          </cell>
          <cell r="K84" t="str">
            <v>29/05/20009</v>
          </cell>
        </row>
        <row r="85">
          <cell r="A85" t="str">
            <v>Tubería CCP 33" 200 PSI</v>
          </cell>
          <cell r="B85" t="str">
            <v>IAC</v>
          </cell>
          <cell r="C85" t="str">
            <v>ML</v>
          </cell>
          <cell r="D85">
            <v>1</v>
          </cell>
          <cell r="E85">
            <v>417</v>
          </cell>
          <cell r="F85">
            <v>574384</v>
          </cell>
          <cell r="G85">
            <v>91901</v>
          </cell>
          <cell r="H85">
            <v>666285</v>
          </cell>
          <cell r="I85" t="str">
            <v>APCI</v>
          </cell>
          <cell r="J85" t="str">
            <v>M3516</v>
          </cell>
          <cell r="K85" t="str">
            <v>29/05/20009</v>
          </cell>
        </row>
        <row r="86">
          <cell r="A86" t="str">
            <v>Tubería CCP 33" 200 PSI DOBLE CAMPANA</v>
          </cell>
          <cell r="B86" t="str">
            <v>IAC</v>
          </cell>
          <cell r="C86" t="str">
            <v>ML</v>
          </cell>
          <cell r="D86">
            <v>1</v>
          </cell>
          <cell r="E86">
            <v>417</v>
          </cell>
          <cell r="F86">
            <v>580700</v>
          </cell>
          <cell r="G86">
            <v>92912</v>
          </cell>
          <cell r="H86">
            <v>673612</v>
          </cell>
          <cell r="I86" t="str">
            <v>APCI</v>
          </cell>
          <cell r="J86" t="str">
            <v>M3516</v>
          </cell>
          <cell r="K86" t="str">
            <v>29/05/20009</v>
          </cell>
        </row>
        <row r="87">
          <cell r="A87" t="str">
            <v>Tubería PVC Presión 10" 200 PSI RDE 21</v>
          </cell>
          <cell r="B87" t="str">
            <v>IAC</v>
          </cell>
          <cell r="C87" t="str">
            <v>ML</v>
          </cell>
          <cell r="D87">
            <v>1</v>
          </cell>
          <cell r="E87">
            <v>16.63</v>
          </cell>
          <cell r="F87">
            <v>124461</v>
          </cell>
          <cell r="G87">
            <v>19914</v>
          </cell>
          <cell r="H87">
            <v>144375</v>
          </cell>
          <cell r="I87" t="str">
            <v>Pavco</v>
          </cell>
          <cell r="J87">
            <v>12291</v>
          </cell>
          <cell r="K87">
            <v>40015</v>
          </cell>
        </row>
        <row r="88">
          <cell r="A88" t="str">
            <v>Tubería PVC Presión 12" 200 PSI RDE 21</v>
          </cell>
          <cell r="B88" t="str">
            <v>IAC</v>
          </cell>
          <cell r="C88" t="str">
            <v>ML</v>
          </cell>
          <cell r="D88">
            <v>1</v>
          </cell>
          <cell r="E88">
            <v>23.45</v>
          </cell>
          <cell r="F88">
            <v>173114</v>
          </cell>
          <cell r="G88">
            <v>27698</v>
          </cell>
          <cell r="H88">
            <v>200812</v>
          </cell>
          <cell r="I88" t="str">
            <v>Pavco</v>
          </cell>
          <cell r="J88">
            <v>12301</v>
          </cell>
          <cell r="K88">
            <v>40015</v>
          </cell>
        </row>
        <row r="89">
          <cell r="A89" t="str">
            <v>Tubería PVC Presión 14" 200 PSI RDE 21</v>
          </cell>
          <cell r="B89" t="str">
            <v>IAC</v>
          </cell>
          <cell r="C89" t="str">
            <v>ML</v>
          </cell>
          <cell r="D89">
            <v>1</v>
          </cell>
          <cell r="E89">
            <v>28.14</v>
          </cell>
          <cell r="F89">
            <v>226757</v>
          </cell>
          <cell r="G89">
            <v>36281</v>
          </cell>
          <cell r="H89">
            <v>263038</v>
          </cell>
          <cell r="I89" t="str">
            <v>Pavco</v>
          </cell>
          <cell r="J89">
            <v>12311</v>
          </cell>
          <cell r="K89">
            <v>40015</v>
          </cell>
        </row>
        <row r="90">
          <cell r="A90" t="str">
            <v>Tubería PVC Presión 16" 200 PSI RDE 21</v>
          </cell>
          <cell r="B90" t="str">
            <v>IAC</v>
          </cell>
          <cell r="C90" t="str">
            <v>ML</v>
          </cell>
          <cell r="D90">
            <v>1</v>
          </cell>
          <cell r="E90">
            <v>36.78</v>
          </cell>
          <cell r="F90">
            <v>297623</v>
          </cell>
          <cell r="G90">
            <v>47620</v>
          </cell>
          <cell r="H90">
            <v>345243</v>
          </cell>
          <cell r="I90" t="str">
            <v>Pavco</v>
          </cell>
          <cell r="J90">
            <v>12315</v>
          </cell>
          <cell r="K90">
            <v>40015</v>
          </cell>
        </row>
        <row r="91">
          <cell r="A91" t="str">
            <v>Tubería PVC Presión 18" 200 PSI RDE 21</v>
          </cell>
          <cell r="B91" t="str">
            <v>IAC</v>
          </cell>
          <cell r="C91" t="str">
            <v>ML</v>
          </cell>
          <cell r="D91">
            <v>1</v>
          </cell>
          <cell r="E91">
            <v>46.53</v>
          </cell>
          <cell r="F91">
            <v>377277</v>
          </cell>
          <cell r="G91">
            <v>60364</v>
          </cell>
          <cell r="H91">
            <v>437641</v>
          </cell>
          <cell r="I91" t="str">
            <v>Pavco</v>
          </cell>
          <cell r="J91">
            <v>12319</v>
          </cell>
          <cell r="K91">
            <v>40015</v>
          </cell>
        </row>
        <row r="92">
          <cell r="A92" t="str">
            <v>Tubería PVC Presión 20" 200 PSI RDE 21</v>
          </cell>
          <cell r="B92" t="str">
            <v>IAC</v>
          </cell>
          <cell r="C92" t="str">
            <v>ML</v>
          </cell>
          <cell r="D92">
            <v>1</v>
          </cell>
          <cell r="E92">
            <v>53.82</v>
          </cell>
          <cell r="F92">
            <v>453188</v>
          </cell>
          <cell r="G92">
            <v>72510</v>
          </cell>
          <cell r="H92">
            <v>525698</v>
          </cell>
          <cell r="I92" t="str">
            <v>Pavco</v>
          </cell>
          <cell r="J92">
            <v>12335</v>
          </cell>
          <cell r="K92">
            <v>40015</v>
          </cell>
        </row>
        <row r="93">
          <cell r="A93" t="str">
            <v>Tubería PVC Presión 3" 200 PSI RDE 21</v>
          </cell>
          <cell r="B93" t="str">
            <v>IAC</v>
          </cell>
          <cell r="C93" t="str">
            <v>ML</v>
          </cell>
          <cell r="D93">
            <v>1</v>
          </cell>
          <cell r="E93">
            <v>1.76</v>
          </cell>
          <cell r="F93">
            <v>12956</v>
          </cell>
          <cell r="G93">
            <v>2073</v>
          </cell>
          <cell r="H93">
            <v>15029</v>
          </cell>
          <cell r="I93" t="str">
            <v>Pavco</v>
          </cell>
          <cell r="J93">
            <v>12338</v>
          </cell>
          <cell r="K93">
            <v>40015</v>
          </cell>
          <cell r="L93">
            <v>0</v>
          </cell>
        </row>
        <row r="94">
          <cell r="A94" t="str">
            <v>Tubería PVC Presión 4" 200 PSI RDE 21</v>
          </cell>
          <cell r="B94" t="str">
            <v>IAC</v>
          </cell>
          <cell r="C94" t="str">
            <v>ML</v>
          </cell>
          <cell r="D94">
            <v>1</v>
          </cell>
          <cell r="E94">
            <v>2.9</v>
          </cell>
          <cell r="F94">
            <v>21376</v>
          </cell>
          <cell r="G94">
            <v>3420</v>
          </cell>
          <cell r="H94">
            <v>24796</v>
          </cell>
          <cell r="I94" t="str">
            <v>Pavco</v>
          </cell>
          <cell r="J94">
            <v>12349</v>
          </cell>
          <cell r="K94">
            <v>40015</v>
          </cell>
        </row>
        <row r="95">
          <cell r="A95" t="str">
            <v>Tubería PVC Presión 6" 200 PSI RDE 21</v>
          </cell>
          <cell r="B95" t="str">
            <v>IAC</v>
          </cell>
          <cell r="C95" t="str">
            <v>ML</v>
          </cell>
          <cell r="D95">
            <v>1</v>
          </cell>
          <cell r="E95">
            <v>6.31</v>
          </cell>
          <cell r="F95">
            <v>46399</v>
          </cell>
          <cell r="G95">
            <v>7424</v>
          </cell>
          <cell r="H95">
            <v>53823</v>
          </cell>
          <cell r="I95" t="str">
            <v>Pavco</v>
          </cell>
          <cell r="J95">
            <v>12359</v>
          </cell>
          <cell r="K95">
            <v>40015</v>
          </cell>
        </row>
        <row r="96">
          <cell r="A96" t="str">
            <v>Tubería PVC Presión 8" 200 PSI RDE 21</v>
          </cell>
          <cell r="B96" t="str">
            <v>IAC</v>
          </cell>
          <cell r="C96" t="str">
            <v>ML</v>
          </cell>
          <cell r="D96">
            <v>1</v>
          </cell>
          <cell r="E96">
            <v>10.67</v>
          </cell>
          <cell r="F96">
            <v>79536</v>
          </cell>
          <cell r="G96">
            <v>12726</v>
          </cell>
          <cell r="H96">
            <v>92262</v>
          </cell>
          <cell r="I96" t="str">
            <v>Pavco</v>
          </cell>
          <cell r="J96">
            <v>12370</v>
          </cell>
          <cell r="K96">
            <v>40015</v>
          </cell>
        </row>
        <row r="97">
          <cell r="A97" t="str">
            <v>Tubería WSP 33" 200 PSI 1/4"</v>
          </cell>
          <cell r="B97" t="str">
            <v>IAC</v>
          </cell>
          <cell r="C97" t="str">
            <v>ML</v>
          </cell>
          <cell r="D97">
            <v>1</v>
          </cell>
          <cell r="E97">
            <v>350</v>
          </cell>
          <cell r="F97">
            <v>746699.20000000007</v>
          </cell>
          <cell r="G97">
            <v>119472</v>
          </cell>
          <cell r="H97">
            <v>866171</v>
          </cell>
          <cell r="I97" t="str">
            <v>APCI</v>
          </cell>
          <cell r="J97">
            <v>0</v>
          </cell>
          <cell r="K97" t="str">
            <v>29/05/20009</v>
          </cell>
          <cell r="L97" t="str">
            <v>Se estimó como el 30% adicional de la tubería CCP</v>
          </cell>
        </row>
        <row r="98">
          <cell r="A98" t="str">
            <v>Tubería WSP 33" 200 PSI 3/8"</v>
          </cell>
          <cell r="B98" t="str">
            <v>IAC</v>
          </cell>
          <cell r="C98" t="str">
            <v>ML</v>
          </cell>
          <cell r="D98">
            <v>1</v>
          </cell>
          <cell r="E98">
            <v>399</v>
          </cell>
          <cell r="F98">
            <v>861576</v>
          </cell>
          <cell r="G98">
            <v>137852</v>
          </cell>
          <cell r="H98">
            <v>999428</v>
          </cell>
          <cell r="I98" t="str">
            <v>APCI</v>
          </cell>
          <cell r="J98">
            <v>0</v>
          </cell>
          <cell r="K98" t="str">
            <v>29/05/20009</v>
          </cell>
          <cell r="L98" t="str">
            <v>Se estimó como el 35% adicional de la tubería CCP</v>
          </cell>
        </row>
        <row r="99">
          <cell r="A99" t="str">
            <v>Unión de Desmontaje Autoportante Brida PN10 6"</v>
          </cell>
          <cell r="B99" t="str">
            <v>IAC</v>
          </cell>
          <cell r="C99" t="str">
            <v>UN</v>
          </cell>
          <cell r="D99">
            <v>1</v>
          </cell>
          <cell r="E99">
            <v>10</v>
          </cell>
          <cell r="F99">
            <v>366000</v>
          </cell>
          <cell r="G99">
            <v>58560</v>
          </cell>
          <cell r="H99">
            <v>424560</v>
          </cell>
          <cell r="I99" t="str">
            <v>Metacol</v>
          </cell>
          <cell r="J99">
            <v>0</v>
          </cell>
          <cell r="K99">
            <v>0</v>
          </cell>
          <cell r="L99">
            <v>0</v>
          </cell>
        </row>
        <row r="100">
          <cell r="A100" t="str">
            <v>Unión de Desmontaje Autoportante Brida PN10 12"</v>
          </cell>
          <cell r="B100" t="str">
            <v>IAC</v>
          </cell>
          <cell r="C100" t="str">
            <v>UN</v>
          </cell>
          <cell r="D100">
            <v>1</v>
          </cell>
          <cell r="E100">
            <v>20</v>
          </cell>
          <cell r="F100">
            <v>1038000</v>
          </cell>
          <cell r="G100">
            <v>166080</v>
          </cell>
          <cell r="H100">
            <v>1204080</v>
          </cell>
          <cell r="I100" t="str">
            <v>Metacol</v>
          </cell>
          <cell r="J100">
            <v>0</v>
          </cell>
          <cell r="K100">
            <v>0</v>
          </cell>
          <cell r="L100">
            <v>0</v>
          </cell>
        </row>
        <row r="101">
          <cell r="A101" t="str">
            <v>Unión de Desmontaje Autoportante Brida PN10 14"</v>
          </cell>
          <cell r="B101" t="str">
            <v>IAC</v>
          </cell>
          <cell r="C101" t="str">
            <v>UN</v>
          </cell>
          <cell r="D101">
            <v>1</v>
          </cell>
          <cell r="E101">
            <v>30</v>
          </cell>
          <cell r="F101">
            <v>1068000</v>
          </cell>
          <cell r="G101">
            <v>170880</v>
          </cell>
          <cell r="H101">
            <v>1238880</v>
          </cell>
          <cell r="I101" t="str">
            <v>Metacol</v>
          </cell>
          <cell r="J101">
            <v>0</v>
          </cell>
          <cell r="K101">
            <v>0</v>
          </cell>
          <cell r="L101">
            <v>0</v>
          </cell>
        </row>
        <row r="102">
          <cell r="A102" t="str">
            <v>Unión de Desmontaje Autoportante Brida PN10 16"</v>
          </cell>
          <cell r="B102" t="str">
            <v>IAC</v>
          </cell>
          <cell r="C102" t="str">
            <v>UN</v>
          </cell>
          <cell r="D102">
            <v>1</v>
          </cell>
          <cell r="E102">
            <v>40</v>
          </cell>
          <cell r="F102">
            <v>1477000</v>
          </cell>
          <cell r="G102">
            <v>236320</v>
          </cell>
          <cell r="H102">
            <v>1713320</v>
          </cell>
          <cell r="I102" t="str">
            <v>Metacol</v>
          </cell>
          <cell r="J102">
            <v>0</v>
          </cell>
          <cell r="K102">
            <v>0</v>
          </cell>
          <cell r="L102">
            <v>0</v>
          </cell>
        </row>
        <row r="103">
          <cell r="A103" t="str">
            <v>Unión de Desmontaje Autoportante Brida PN10 20"</v>
          </cell>
          <cell r="B103" t="str">
            <v>IAC</v>
          </cell>
          <cell r="C103" t="str">
            <v>UN</v>
          </cell>
          <cell r="D103">
            <v>1</v>
          </cell>
          <cell r="E103">
            <v>50</v>
          </cell>
          <cell r="F103">
            <v>2214000</v>
          </cell>
          <cell r="G103">
            <v>354240</v>
          </cell>
          <cell r="H103">
            <v>2568240</v>
          </cell>
          <cell r="I103" t="str">
            <v>Metacol</v>
          </cell>
          <cell r="J103">
            <v>0</v>
          </cell>
          <cell r="K103">
            <v>0</v>
          </cell>
          <cell r="L103">
            <v>0</v>
          </cell>
        </row>
        <row r="104">
          <cell r="A104" t="str">
            <v>Unión de Desmontaje Autoportante Brida PN10 33"</v>
          </cell>
          <cell r="B104" t="str">
            <v>IAC</v>
          </cell>
          <cell r="C104" t="str">
            <v>UN</v>
          </cell>
          <cell r="D104">
            <v>1</v>
          </cell>
          <cell r="E104">
            <v>100</v>
          </cell>
          <cell r="F104">
            <v>3985200</v>
          </cell>
          <cell r="G104">
            <v>637632</v>
          </cell>
          <cell r="H104">
            <v>4622832</v>
          </cell>
          <cell r="I104" t="str">
            <v>APCI</v>
          </cell>
          <cell r="J104">
            <v>0</v>
          </cell>
          <cell r="K104">
            <v>0</v>
          </cell>
          <cell r="L104">
            <v>0</v>
          </cell>
        </row>
        <row r="105">
          <cell r="A105" t="str">
            <v>Válvula Compuerta Sello Elástico Brida 3"</v>
          </cell>
          <cell r="B105" t="str">
            <v>IAC</v>
          </cell>
          <cell r="C105" t="str">
            <v>UN</v>
          </cell>
          <cell r="D105">
            <v>1</v>
          </cell>
          <cell r="E105">
            <v>20</v>
          </cell>
          <cell r="F105">
            <v>408000</v>
          </cell>
          <cell r="G105">
            <v>65280</v>
          </cell>
          <cell r="H105">
            <v>473280</v>
          </cell>
          <cell r="I105">
            <v>0</v>
          </cell>
          <cell r="J105">
            <v>0</v>
          </cell>
          <cell r="K105">
            <v>0</v>
          </cell>
          <cell r="L105">
            <v>0</v>
          </cell>
        </row>
        <row r="106">
          <cell r="A106" t="str">
            <v>Válvula Compuerta Sello Elástico Brida 4"</v>
          </cell>
          <cell r="B106" t="str">
            <v>IAC</v>
          </cell>
          <cell r="C106" t="str">
            <v>UN</v>
          </cell>
          <cell r="D106">
            <v>1</v>
          </cell>
          <cell r="E106">
            <v>30</v>
          </cell>
          <cell r="F106">
            <v>450000</v>
          </cell>
          <cell r="G106">
            <v>72000</v>
          </cell>
          <cell r="H106">
            <v>522000</v>
          </cell>
          <cell r="I106">
            <v>0</v>
          </cell>
          <cell r="J106">
            <v>0</v>
          </cell>
          <cell r="K106">
            <v>0</v>
          </cell>
          <cell r="L106">
            <v>0</v>
          </cell>
        </row>
        <row r="107">
          <cell r="A107" t="str">
            <v>Válvula Compuerta Sello Elástico Brida 6"</v>
          </cell>
          <cell r="B107" t="str">
            <v>IAC</v>
          </cell>
          <cell r="C107" t="str">
            <v>UN</v>
          </cell>
          <cell r="D107">
            <v>1</v>
          </cell>
          <cell r="E107">
            <v>30</v>
          </cell>
          <cell r="F107">
            <v>738000</v>
          </cell>
          <cell r="G107">
            <v>118080</v>
          </cell>
          <cell r="H107">
            <v>856080</v>
          </cell>
          <cell r="I107">
            <v>0</v>
          </cell>
          <cell r="J107">
            <v>0</v>
          </cell>
          <cell r="K107">
            <v>0</v>
          </cell>
          <cell r="L107">
            <v>0</v>
          </cell>
        </row>
        <row r="108">
          <cell r="A108" t="str">
            <v>Válvula Mariposa Tipo Bridada Sello Elastomérico PN10 12"</v>
          </cell>
          <cell r="B108" t="str">
            <v>IAC</v>
          </cell>
          <cell r="C108" t="str">
            <v>UN</v>
          </cell>
          <cell r="D108">
            <v>1</v>
          </cell>
          <cell r="E108">
            <v>40</v>
          </cell>
          <cell r="F108">
            <v>4500000</v>
          </cell>
          <cell r="G108">
            <v>720000</v>
          </cell>
          <cell r="H108">
            <v>5220000</v>
          </cell>
          <cell r="I108">
            <v>0</v>
          </cell>
          <cell r="J108">
            <v>0</v>
          </cell>
          <cell r="K108">
            <v>0</v>
          </cell>
          <cell r="L108">
            <v>0</v>
          </cell>
        </row>
        <row r="109">
          <cell r="A109" t="str">
            <v>Válvula Mariposa Tipo Bridada Sello Elastomérico PN10 14"</v>
          </cell>
          <cell r="B109" t="str">
            <v>IAC</v>
          </cell>
          <cell r="C109" t="str">
            <v>UN</v>
          </cell>
          <cell r="D109">
            <v>1</v>
          </cell>
          <cell r="E109">
            <v>60</v>
          </cell>
          <cell r="F109">
            <v>6000000</v>
          </cell>
          <cell r="G109">
            <v>960000</v>
          </cell>
          <cell r="H109">
            <v>6960000</v>
          </cell>
          <cell r="I109">
            <v>0</v>
          </cell>
          <cell r="J109">
            <v>0</v>
          </cell>
          <cell r="K109">
            <v>0</v>
          </cell>
          <cell r="L109">
            <v>0</v>
          </cell>
        </row>
        <row r="110">
          <cell r="A110" t="str">
            <v>Válvula Mariposa Tipo Bridada Sello Elastomérico PN10 16"</v>
          </cell>
          <cell r="B110" t="str">
            <v>IAC</v>
          </cell>
          <cell r="C110" t="str">
            <v>UN</v>
          </cell>
          <cell r="D110">
            <v>1</v>
          </cell>
          <cell r="E110">
            <v>80</v>
          </cell>
          <cell r="F110">
            <v>8100000</v>
          </cell>
          <cell r="G110">
            <v>1296000</v>
          </cell>
          <cell r="H110">
            <v>9396000</v>
          </cell>
          <cell r="I110">
            <v>0</v>
          </cell>
          <cell r="J110">
            <v>0</v>
          </cell>
          <cell r="K110">
            <v>0</v>
          </cell>
          <cell r="L110">
            <v>0</v>
          </cell>
        </row>
        <row r="111">
          <cell r="A111" t="str">
            <v>Válvula Mariposa Tipo Bridada Sello Elastomérico PN10 20"</v>
          </cell>
          <cell r="B111" t="str">
            <v>IAC</v>
          </cell>
          <cell r="C111" t="str">
            <v>UN</v>
          </cell>
          <cell r="D111">
            <v>1</v>
          </cell>
          <cell r="E111">
            <v>100</v>
          </cell>
          <cell r="F111">
            <v>13500000</v>
          </cell>
          <cell r="G111">
            <v>2160000</v>
          </cell>
          <cell r="H111">
            <v>15660000</v>
          </cell>
          <cell r="I111">
            <v>0</v>
          </cell>
          <cell r="J111">
            <v>0</v>
          </cell>
          <cell r="K111">
            <v>0</v>
          </cell>
          <cell r="L111">
            <v>0</v>
          </cell>
        </row>
        <row r="112">
          <cell r="A112" t="str">
            <v>Vara de Clavo</v>
          </cell>
          <cell r="B112" t="str">
            <v>ICP</v>
          </cell>
          <cell r="C112" t="str">
            <v>ML</v>
          </cell>
          <cell r="D112">
            <v>1</v>
          </cell>
          <cell r="E112">
            <v>0.5</v>
          </cell>
          <cell r="F112">
            <v>5000</v>
          </cell>
          <cell r="G112">
            <v>0</v>
          </cell>
          <cell r="H112">
            <v>5000</v>
          </cell>
          <cell r="I112">
            <v>0</v>
          </cell>
          <cell r="J112">
            <v>0</v>
          </cell>
          <cell r="K112">
            <v>40299</v>
          </cell>
          <cell r="L112">
            <v>0</v>
          </cell>
        </row>
        <row r="113">
          <cell r="A113" t="str">
            <v>Varilla Roscada Galvanizada 5/8" x 12" (Incluye Arandela y Tuerca)</v>
          </cell>
          <cell r="B113" t="str">
            <v>IEM</v>
          </cell>
          <cell r="C113" t="str">
            <v>UN</v>
          </cell>
          <cell r="D113">
            <v>1</v>
          </cell>
          <cell r="E113">
            <v>0.78125</v>
          </cell>
          <cell r="F113">
            <v>11044</v>
          </cell>
          <cell r="G113">
            <v>1767</v>
          </cell>
          <cell r="H113">
            <v>12811</v>
          </cell>
          <cell r="I113" t="str">
            <v>Hilti</v>
          </cell>
          <cell r="J113">
            <v>0</v>
          </cell>
          <cell r="K113">
            <v>40299</v>
          </cell>
          <cell r="L113">
            <v>0</v>
          </cell>
        </row>
        <row r="114">
          <cell r="A114" t="str">
            <v>Ventosa de Triple Acción 2" Bridada, Cuerpo en Acero al Carbono, flotador en acero inoxidable, sello elastomérico.  Tipo TECVAL</v>
          </cell>
          <cell r="B114" t="str">
            <v>IEM</v>
          </cell>
          <cell r="C114" t="str">
            <v>UN</v>
          </cell>
          <cell r="D114">
            <v>1</v>
          </cell>
          <cell r="E114">
            <v>15</v>
          </cell>
          <cell r="F114">
            <v>2184000</v>
          </cell>
          <cell r="G114">
            <v>349440</v>
          </cell>
          <cell r="H114">
            <v>2533440</v>
          </cell>
          <cell r="I114" t="str">
            <v>TECVAL</v>
          </cell>
          <cell r="J114">
            <v>0</v>
          </cell>
          <cell r="K114">
            <v>40299</v>
          </cell>
          <cell r="L114">
            <v>0</v>
          </cell>
        </row>
        <row r="115">
          <cell r="A115" t="str">
            <v>Ventosa de Triple Acción 3" Bridada, Cuerpo en Acero al Carbono, flotador en acero inoxidable, sello elastomérico.  Tipo TECVAL</v>
          </cell>
          <cell r="B115" t="str">
            <v>IEM</v>
          </cell>
          <cell r="C115" t="str">
            <v>UN</v>
          </cell>
          <cell r="D115">
            <v>1</v>
          </cell>
          <cell r="E115">
            <v>25</v>
          </cell>
          <cell r="F115">
            <v>2600000</v>
          </cell>
          <cell r="G115">
            <v>416000</v>
          </cell>
          <cell r="H115">
            <v>3016000</v>
          </cell>
          <cell r="I115" t="str">
            <v>TECVAL</v>
          </cell>
          <cell r="J115">
            <v>0</v>
          </cell>
          <cell r="K115">
            <v>40299</v>
          </cell>
          <cell r="L115">
            <v>0</v>
          </cell>
        </row>
        <row r="116">
          <cell r="A116" t="str">
            <v>Ventosa de Triple Acción 4" Bridada, Cuerpo en Acero al Carbono, flotador en acero inoxidable, sello elastomérico.  Tipo TECVAL</v>
          </cell>
          <cell r="B116" t="str">
            <v>IEM</v>
          </cell>
          <cell r="C116" t="str">
            <v>UN</v>
          </cell>
          <cell r="D116">
            <v>1</v>
          </cell>
          <cell r="E116">
            <v>35</v>
          </cell>
          <cell r="F116">
            <v>5000000</v>
          </cell>
          <cell r="G116">
            <v>800000</v>
          </cell>
          <cell r="H116">
            <v>5800000</v>
          </cell>
          <cell r="I116" t="str">
            <v>TECVAL</v>
          </cell>
          <cell r="J116">
            <v>0</v>
          </cell>
          <cell r="K116">
            <v>40299</v>
          </cell>
          <cell r="L116">
            <v>0</v>
          </cell>
        </row>
      </sheetData>
      <sheetData sheetId="3"/>
      <sheetData sheetId="4">
        <row r="8">
          <cell r="G8" t="str">
            <v>Cuadrilla Acero (0 Oficial + 1 Ayudante)</v>
          </cell>
          <cell r="H8" t="str">
            <v>CCM01</v>
          </cell>
          <cell r="I8" t="str">
            <v>Acero</v>
          </cell>
          <cell r="J8">
            <v>0</v>
          </cell>
          <cell r="K8">
            <v>1</v>
          </cell>
          <cell r="L8">
            <v>32668</v>
          </cell>
          <cell r="M8">
            <v>4084</v>
          </cell>
        </row>
        <row r="9">
          <cell r="G9" t="str">
            <v>Cuadrilla Armado (1 Oficial + 2 Ayudante)</v>
          </cell>
          <cell r="H9" t="str">
            <v>CEM</v>
          </cell>
          <cell r="I9" t="str">
            <v>Armado</v>
          </cell>
          <cell r="J9">
            <v>1</v>
          </cell>
          <cell r="K9">
            <v>2</v>
          </cell>
          <cell r="L9">
            <v>112597</v>
          </cell>
          <cell r="M9">
            <v>14075</v>
          </cell>
        </row>
        <row r="10">
          <cell r="G10" t="str">
            <v>Cuadrilla Ayudante (0 Oficial + 1 Ayudante)</v>
          </cell>
          <cell r="H10" t="str">
            <v>CEM</v>
          </cell>
          <cell r="I10" t="str">
            <v>Ayudante</v>
          </cell>
          <cell r="J10">
            <v>0</v>
          </cell>
          <cell r="K10">
            <v>1</v>
          </cell>
          <cell r="L10">
            <v>32668</v>
          </cell>
          <cell r="M10">
            <v>4084</v>
          </cell>
        </row>
        <row r="11">
          <cell r="G11" t="str">
            <v>Cuadrilla Concreto (1 Oficial + 2 Ayudantes)</v>
          </cell>
          <cell r="H11" t="str">
            <v>CCM01</v>
          </cell>
          <cell r="I11" t="str">
            <v>Concreto</v>
          </cell>
          <cell r="J11">
            <v>1</v>
          </cell>
          <cell r="K11">
            <v>2</v>
          </cell>
          <cell r="L11">
            <v>112597</v>
          </cell>
          <cell r="M11">
            <v>14075</v>
          </cell>
        </row>
        <row r="12">
          <cell r="G12" t="str">
            <v>Cuadrilla Demolición (0 Oficial + 2 Ayudantes)</v>
          </cell>
          <cell r="H12" t="str">
            <v>CEM</v>
          </cell>
          <cell r="I12" t="str">
            <v>Demolición</v>
          </cell>
          <cell r="J12">
            <v>0</v>
          </cell>
          <cell r="K12">
            <v>2</v>
          </cell>
          <cell r="L12">
            <v>65337</v>
          </cell>
          <cell r="M12">
            <v>8167</v>
          </cell>
        </row>
        <row r="13">
          <cell r="G13" t="str">
            <v>Cuadrilla Neopreno (0 Oficial + 2 Ayudante)</v>
          </cell>
          <cell r="H13" t="str">
            <v>CEM</v>
          </cell>
          <cell r="I13" t="str">
            <v>Neopreno</v>
          </cell>
          <cell r="J13">
            <v>0</v>
          </cell>
          <cell r="K13">
            <v>2</v>
          </cell>
          <cell r="L13">
            <v>65337</v>
          </cell>
          <cell r="M13">
            <v>8167</v>
          </cell>
        </row>
        <row r="14">
          <cell r="G14" t="str">
            <v>Cuadrilla Oficial (1 Oficial + 0 Ayudante)</v>
          </cell>
          <cell r="H14" t="str">
            <v>CEM</v>
          </cell>
          <cell r="I14" t="str">
            <v>Oficial</v>
          </cell>
          <cell r="J14">
            <v>1</v>
          </cell>
          <cell r="K14">
            <v>0</v>
          </cell>
          <cell r="L14">
            <v>47260</v>
          </cell>
          <cell r="M14">
            <v>5908</v>
          </cell>
        </row>
        <row r="15">
          <cell r="G15" t="str">
            <v>Cuadrilla Rellenos (0 Oficial + 4 Ayudantes)</v>
          </cell>
          <cell r="H15" t="str">
            <v>CEM</v>
          </cell>
          <cell r="I15" t="str">
            <v>Rellenos</v>
          </cell>
          <cell r="J15">
            <v>0</v>
          </cell>
          <cell r="K15">
            <v>4</v>
          </cell>
          <cell r="L15">
            <v>130673</v>
          </cell>
          <cell r="M15">
            <v>16334</v>
          </cell>
        </row>
        <row r="16">
          <cell r="G16" t="str">
            <v>Cuadrilla Soldadura (1 Soldador + 1 Ayudante)</v>
          </cell>
          <cell r="H16" t="str">
            <v>CEM</v>
          </cell>
          <cell r="I16" t="str">
            <v>Soldadura</v>
          </cell>
          <cell r="J16">
            <v>1</v>
          </cell>
          <cell r="K16">
            <v>1</v>
          </cell>
          <cell r="L16">
            <v>122793</v>
          </cell>
          <cell r="M16">
            <v>15349</v>
          </cell>
        </row>
        <row r="17">
          <cell r="G17" t="str">
            <v>Cuadrilla Topografía (1 Topografo + 2 Cadeneros)</v>
          </cell>
          <cell r="H17" t="str">
            <v>CTP01</v>
          </cell>
          <cell r="I17" t="str">
            <v>Topografía</v>
          </cell>
          <cell r="J17">
            <v>1</v>
          </cell>
          <cell r="K17">
            <v>2</v>
          </cell>
          <cell r="L17">
            <v>157178</v>
          </cell>
          <cell r="M17">
            <v>19647</v>
          </cell>
        </row>
        <row r="18">
          <cell r="G18" t="str">
            <v>Cuadrilla Tubería (2 Oficial + 3 Ayudantes)</v>
          </cell>
          <cell r="H18" t="str">
            <v>CEM</v>
          </cell>
          <cell r="I18" t="str">
            <v>Tubería</v>
          </cell>
          <cell r="J18">
            <v>2</v>
          </cell>
          <cell r="K18">
            <v>3</v>
          </cell>
          <cell r="L18">
            <v>192525</v>
          </cell>
          <cell r="M18">
            <v>24066</v>
          </cell>
        </row>
        <row r="19">
          <cell r="G19" t="str">
            <v>Cuadrilla Válvulas (1 Oficial + 3 Ayudante)</v>
          </cell>
          <cell r="H19" t="str">
            <v>CEM</v>
          </cell>
          <cell r="I19" t="str">
            <v>Válvulas</v>
          </cell>
          <cell r="J19">
            <v>1</v>
          </cell>
          <cell r="K19">
            <v>3</v>
          </cell>
          <cell r="L19">
            <v>145265</v>
          </cell>
          <cell r="M19">
            <v>18158</v>
          </cell>
        </row>
        <row r="20">
          <cell r="G20" t="str">
            <v>Cuadrilla Varios (1 Oficial + 2 Ayudante)</v>
          </cell>
          <cell r="H20" t="str">
            <v>CEM</v>
          </cell>
          <cell r="I20" t="str">
            <v>Varios</v>
          </cell>
          <cell r="J20">
            <v>1</v>
          </cell>
          <cell r="K20">
            <v>2</v>
          </cell>
          <cell r="L20">
            <v>112597</v>
          </cell>
          <cell r="M20">
            <v>14075</v>
          </cell>
        </row>
      </sheetData>
      <sheetData sheetId="5">
        <row r="2">
          <cell r="A2" t="str">
            <v>Compresor (Inc. Martillos, Operarios, Combustible)</v>
          </cell>
          <cell r="B2" t="str">
            <v>MEM02</v>
          </cell>
          <cell r="C2" t="str">
            <v>Hora</v>
          </cell>
          <cell r="E2">
            <v>700</v>
          </cell>
          <cell r="F2">
            <v>50000</v>
          </cell>
          <cell r="G2">
            <v>8000</v>
          </cell>
          <cell r="H2">
            <v>58000</v>
          </cell>
        </row>
        <row r="3">
          <cell r="A3" t="str">
            <v>Equipo de Oxicorte (Incluye Oxígeno y Acetileno)</v>
          </cell>
          <cell r="B3" t="str">
            <v>MEM02</v>
          </cell>
          <cell r="C3" t="str">
            <v>Hora</v>
          </cell>
          <cell r="E3">
            <v>50</v>
          </cell>
          <cell r="F3">
            <v>5000</v>
          </cell>
          <cell r="G3">
            <v>800</v>
          </cell>
          <cell r="H3">
            <v>5800</v>
          </cell>
        </row>
        <row r="4">
          <cell r="A4" t="str">
            <v>Equipo de Topografía Estación Total</v>
          </cell>
          <cell r="B4" t="str">
            <v>MTP01</v>
          </cell>
          <cell r="C4" t="str">
            <v>Hora</v>
          </cell>
          <cell r="D4" t="str">
            <v>600 ML/DÍA</v>
          </cell>
          <cell r="E4">
            <v>50</v>
          </cell>
          <cell r="F4">
            <v>8125</v>
          </cell>
          <cell r="G4">
            <v>1300</v>
          </cell>
          <cell r="H4">
            <v>9425</v>
          </cell>
          <cell r="I4" t="str">
            <v>TopCon</v>
          </cell>
        </row>
        <row r="5">
          <cell r="A5" t="str">
            <v>Excavadora sobre Oruga 150 HP (Incluye Operario)</v>
          </cell>
          <cell r="B5" t="str">
            <v>MEX01</v>
          </cell>
          <cell r="C5" t="str">
            <v>Hora</v>
          </cell>
          <cell r="D5" t="str">
            <v>80 M3/HR</v>
          </cell>
          <cell r="E5">
            <v>20000</v>
          </cell>
          <cell r="F5">
            <v>200000</v>
          </cell>
          <cell r="G5">
            <v>32000</v>
          </cell>
          <cell r="H5">
            <v>232000</v>
          </cell>
          <cell r="I5" t="str">
            <v>Case 210</v>
          </cell>
        </row>
        <row r="6">
          <cell r="A6" t="str">
            <v>Herramienta Menor</v>
          </cell>
          <cell r="B6" t="str">
            <v>MVT01</v>
          </cell>
          <cell r="C6" t="str">
            <v>%MO</v>
          </cell>
          <cell r="D6" t="str">
            <v>5 - 10 %</v>
          </cell>
        </row>
        <row r="7">
          <cell r="A7" t="str">
            <v>Martillo Perforador Rompedor HILTI TE30</v>
          </cell>
          <cell r="B7" t="str">
            <v>MEM04</v>
          </cell>
          <cell r="C7" t="str">
            <v>Hora</v>
          </cell>
          <cell r="E7">
            <v>11.1</v>
          </cell>
          <cell r="F7">
            <v>10000</v>
          </cell>
          <cell r="G7">
            <v>1600</v>
          </cell>
          <cell r="H7">
            <v>11600</v>
          </cell>
          <cell r="I7" t="str">
            <v>Hilti</v>
          </cell>
          <cell r="J7" t="str">
            <v>TE 30</v>
          </cell>
        </row>
        <row r="8">
          <cell r="A8" t="str">
            <v>Martillo Perforador Rompedor 1500 Watts (Incluye Brocas)</v>
          </cell>
          <cell r="B8" t="str">
            <v>MEM04</v>
          </cell>
          <cell r="C8" t="str">
            <v>Hora</v>
          </cell>
          <cell r="E8">
            <v>11.1</v>
          </cell>
          <cell r="F8">
            <v>10000</v>
          </cell>
          <cell r="G8">
            <v>1600</v>
          </cell>
          <cell r="H8">
            <v>11600</v>
          </cell>
          <cell r="I8" t="str">
            <v>Bosch</v>
          </cell>
          <cell r="J8" t="str">
            <v>GBH 11 DE</v>
          </cell>
        </row>
        <row r="9">
          <cell r="A9" t="str">
            <v>Mezcladora de Concreto de 1 Bulto</v>
          </cell>
          <cell r="B9" t="str">
            <v>MCM01</v>
          </cell>
          <cell r="C9" t="str">
            <v>Hora</v>
          </cell>
          <cell r="D9" t="str">
            <v>40 bultos/HR</v>
          </cell>
          <cell r="E9">
            <v>250</v>
          </cell>
          <cell r="F9">
            <v>7500</v>
          </cell>
          <cell r="G9">
            <v>1200</v>
          </cell>
          <cell r="H9">
            <v>8700</v>
          </cell>
        </row>
        <row r="10">
          <cell r="A10" t="str">
            <v>Motobomba de 4" (Incluye Accesorios y Combustible)</v>
          </cell>
          <cell r="B10" t="str">
            <v>MEM01</v>
          </cell>
          <cell r="C10" t="str">
            <v>Hora</v>
          </cell>
          <cell r="E10">
            <v>100</v>
          </cell>
          <cell r="F10">
            <v>20000</v>
          </cell>
          <cell r="G10">
            <v>3200</v>
          </cell>
          <cell r="H10">
            <v>23200</v>
          </cell>
        </row>
        <row r="11">
          <cell r="A11" t="str">
            <v>Motosoldadora 250 Amp</v>
          </cell>
          <cell r="B11" t="str">
            <v>MEM01</v>
          </cell>
          <cell r="C11" t="str">
            <v>Hora</v>
          </cell>
          <cell r="E11">
            <v>235</v>
          </cell>
          <cell r="F11">
            <v>18750</v>
          </cell>
          <cell r="G11">
            <v>3000</v>
          </cell>
          <cell r="H11">
            <v>21750</v>
          </cell>
          <cell r="I11" t="str">
            <v>Lincoln</v>
          </cell>
          <cell r="J11" t="str">
            <v>Ranger 250</v>
          </cell>
        </row>
        <row r="12">
          <cell r="A12" t="str">
            <v>Perforadora Diamantada 2500 Watts (Incluye Soporte y Brocas)</v>
          </cell>
          <cell r="B12" t="str">
            <v>MEM03</v>
          </cell>
          <cell r="C12" t="str">
            <v>Hora</v>
          </cell>
          <cell r="E12">
            <v>25</v>
          </cell>
          <cell r="F12">
            <v>20000</v>
          </cell>
          <cell r="G12">
            <v>3200</v>
          </cell>
          <cell r="H12">
            <v>23200</v>
          </cell>
          <cell r="I12" t="str">
            <v>Bosch</v>
          </cell>
          <cell r="J12" t="str">
            <v>GDB 2500 WE</v>
          </cell>
        </row>
        <row r="13">
          <cell r="A13" t="str">
            <v>Pulidora de 1000 Watts (Incluye Discos)</v>
          </cell>
          <cell r="B13" t="str">
            <v>MEM05</v>
          </cell>
          <cell r="C13" t="str">
            <v>Hora</v>
          </cell>
          <cell r="E13">
            <v>10</v>
          </cell>
          <cell r="F13">
            <v>5000</v>
          </cell>
          <cell r="G13">
            <v>800</v>
          </cell>
          <cell r="H13">
            <v>5800</v>
          </cell>
          <cell r="I13" t="str">
            <v>Bosch</v>
          </cell>
          <cell r="J13" t="str">
            <v>GWS 10-125 Z</v>
          </cell>
        </row>
        <row r="14">
          <cell r="A14" t="str">
            <v>Retroexcavadora sobre Llantas 60 HP (Incluye Operario)</v>
          </cell>
          <cell r="B14" t="str">
            <v>MEX02</v>
          </cell>
          <cell r="C14" t="str">
            <v>Hora</v>
          </cell>
          <cell r="D14" t="str">
            <v>30 M3/HR</v>
          </cell>
          <cell r="E14">
            <v>7000</v>
          </cell>
          <cell r="F14">
            <v>100000</v>
          </cell>
          <cell r="G14">
            <v>16000</v>
          </cell>
          <cell r="H14">
            <v>116000</v>
          </cell>
          <cell r="I14" t="str">
            <v>John Deere 410</v>
          </cell>
        </row>
        <row r="15">
          <cell r="A15" t="str">
            <v>Torre de Perforación con Tornamesa (Incluye Motores y Bombas)</v>
          </cell>
          <cell r="B15" t="str">
            <v>MEG01</v>
          </cell>
          <cell r="C15" t="str">
            <v>Hora</v>
          </cell>
          <cell r="D15" t="str">
            <v>0,5 ML/HR</v>
          </cell>
          <cell r="E15">
            <v>3000</v>
          </cell>
          <cell r="F15">
            <v>135000</v>
          </cell>
          <cell r="G15">
            <v>21600</v>
          </cell>
          <cell r="H15">
            <v>156600</v>
          </cell>
        </row>
        <row r="16">
          <cell r="A16" t="str">
            <v>Tronzadora de 2000 Watts (Incluye Discos)</v>
          </cell>
          <cell r="B16" t="str">
            <v>MEM06</v>
          </cell>
          <cell r="C16" t="str">
            <v>Hora</v>
          </cell>
          <cell r="E16">
            <v>20</v>
          </cell>
          <cell r="F16">
            <v>5000</v>
          </cell>
          <cell r="G16">
            <v>800</v>
          </cell>
          <cell r="H16">
            <v>5800</v>
          </cell>
          <cell r="I16" t="str">
            <v>Bosch</v>
          </cell>
          <cell r="J16" t="str">
            <v>GCO 2000</v>
          </cell>
        </row>
        <row r="17">
          <cell r="A17" t="str">
            <v>Vibrador Eléctrico monofásico</v>
          </cell>
          <cell r="B17" t="str">
            <v>MEM06</v>
          </cell>
          <cell r="C17" t="str">
            <v>Hora</v>
          </cell>
          <cell r="E17">
            <v>30</v>
          </cell>
          <cell r="F17">
            <v>50000</v>
          </cell>
          <cell r="G17">
            <v>8000</v>
          </cell>
          <cell r="H17">
            <v>58000</v>
          </cell>
        </row>
        <row r="18">
          <cell r="A18" t="str">
            <v>Vibrocompactadora - Rana</v>
          </cell>
          <cell r="B18" t="str">
            <v>MEM06</v>
          </cell>
          <cell r="C18" t="str">
            <v>Hora</v>
          </cell>
          <cell r="E18">
            <v>100</v>
          </cell>
          <cell r="F18">
            <v>10000</v>
          </cell>
          <cell r="G18">
            <v>1600</v>
          </cell>
          <cell r="H18">
            <v>11600</v>
          </cell>
        </row>
      </sheetData>
      <sheetData sheetId="6">
        <row r="2">
          <cell r="A2" t="str">
            <v>1.1</v>
          </cell>
          <cell r="B2" t="str">
            <v>Comisión de Topografía para Replanteo</v>
          </cell>
          <cell r="C2" t="str">
            <v>DÍA</v>
          </cell>
          <cell r="D2">
            <v>716933</v>
          </cell>
        </row>
        <row r="3">
          <cell r="A3" t="str">
            <v>1.2</v>
          </cell>
          <cell r="B3" t="str">
            <v>Campamento 4 Espacios 36 M2</v>
          </cell>
          <cell r="C3" t="str">
            <v>GL</v>
          </cell>
          <cell r="D3">
            <v>8127011</v>
          </cell>
        </row>
        <row r="4">
          <cell r="A4" t="str">
            <v>1.3</v>
          </cell>
          <cell r="B4" t="str">
            <v>Estructura Metálica para Pasarela Tubería Adosada</v>
          </cell>
          <cell r="C4" t="str">
            <v>KG</v>
          </cell>
          <cell r="D4">
            <v>17767</v>
          </cell>
        </row>
        <row r="5">
          <cell r="A5" t="str">
            <v>1.4</v>
          </cell>
          <cell r="B5" t="str">
            <v>Estructura Metálica para Cubierta Tubería Adosada</v>
          </cell>
          <cell r="C5" t="str">
            <v>KG</v>
          </cell>
          <cell r="D5">
            <v>17255</v>
          </cell>
        </row>
        <row r="6">
          <cell r="A6" t="str">
            <v>1.5</v>
          </cell>
          <cell r="B6" t="str">
            <v>Anclaje en Varilla Roscada con Epóxico</v>
          </cell>
          <cell r="C6" t="str">
            <v>UN</v>
          </cell>
          <cell r="D6">
            <v>97679</v>
          </cell>
        </row>
        <row r="7">
          <cell r="A7" t="str">
            <v>1.6</v>
          </cell>
          <cell r="B7" t="str">
            <v>Perforación en Roca de 6" (Incluye Concreto 3000 psi)</v>
          </cell>
          <cell r="C7" t="str">
            <v>UN</v>
          </cell>
          <cell r="D7">
            <v>62920</v>
          </cell>
        </row>
        <row r="8">
          <cell r="A8" t="str">
            <v>1.7</v>
          </cell>
          <cell r="B8" t="str">
            <v>Suministro e Instalación Tubería WSP 33"</v>
          </cell>
          <cell r="C8" t="str">
            <v>ML</v>
          </cell>
          <cell r="D8">
            <v>3934891</v>
          </cell>
        </row>
        <row r="9">
          <cell r="A9" t="str">
            <v>2.1</v>
          </cell>
          <cell r="B9" t="str">
            <v>Descapote Mecánico</v>
          </cell>
          <cell r="C9" t="str">
            <v>M3</v>
          </cell>
          <cell r="D9">
            <v>1056</v>
          </cell>
        </row>
        <row r="10">
          <cell r="A10" t="str">
            <v>2.2</v>
          </cell>
          <cell r="B10" t="str">
            <v>Excavación Mecánica en Conglomerado Húmedo h&lt;3.0 m</v>
          </cell>
          <cell r="C10" t="str">
            <v>M3</v>
          </cell>
          <cell r="D10">
            <v>30928</v>
          </cell>
        </row>
        <row r="11">
          <cell r="A11" t="str">
            <v>2.3</v>
          </cell>
          <cell r="B11" t="str">
            <v>Relleno material seleccionado proveniente de la excavación (incluye compactación c/0.20m)</v>
          </cell>
          <cell r="C11" t="str">
            <v>M3</v>
          </cell>
          <cell r="D11">
            <v>18157</v>
          </cell>
        </row>
        <row r="12">
          <cell r="A12" t="str">
            <v>2.4</v>
          </cell>
          <cell r="B12" t="str">
            <v>Relleno material seleccionado tamaño máximo 2" (incluye explote, cargue, acarreo y conformación)</v>
          </cell>
          <cell r="C12" t="str">
            <v>M3</v>
          </cell>
          <cell r="D12">
            <v>89991</v>
          </cell>
        </row>
        <row r="13">
          <cell r="A13" t="str">
            <v>2.5</v>
          </cell>
          <cell r="B13" t="str">
            <v>Demolición de concreto reforzado (incluye retiro de escombros)</v>
          </cell>
          <cell r="C13" t="str">
            <v>M3</v>
          </cell>
          <cell r="D13">
            <v>147589</v>
          </cell>
        </row>
        <row r="14">
          <cell r="A14" t="str">
            <v>2.6</v>
          </cell>
          <cell r="B14" t="str">
            <v>Enrocado de Protección con bloques &gt; 0.60 m</v>
          </cell>
          <cell r="C14" t="str">
            <v>M3</v>
          </cell>
          <cell r="D14">
            <v>206982</v>
          </cell>
        </row>
        <row r="15">
          <cell r="A15" t="str">
            <v>2.7</v>
          </cell>
          <cell r="B15" t="str">
            <v>Arena para base de tubería (incluye extendida y compactada)</v>
          </cell>
          <cell r="C15" t="str">
            <v>M3</v>
          </cell>
          <cell r="D15">
            <v>729937</v>
          </cell>
        </row>
        <row r="16">
          <cell r="A16" t="str">
            <v>2.8</v>
          </cell>
          <cell r="B16" t="str">
            <v>Estructura Metálica para Protección de tubería</v>
          </cell>
          <cell r="C16" t="str">
            <v>KG</v>
          </cell>
          <cell r="D16">
            <v>17774</v>
          </cell>
        </row>
        <row r="17">
          <cell r="A17" t="str">
            <v>2.9</v>
          </cell>
          <cell r="B17" t="str">
            <v>Suministro e Hincado de Pilotes en Acero al Carbón ASTM A252 Ø8" e=10 mm</v>
          </cell>
          <cell r="C17" t="str">
            <v>ML</v>
          </cell>
          <cell r="D17">
            <v>1400000</v>
          </cell>
        </row>
        <row r="18">
          <cell r="A18" t="str">
            <v>2.10</v>
          </cell>
          <cell r="B18" t="str">
            <v>Suministro e Hincado de Pilotes en Acero al Carbón ASTM A252 Ø6" e=10 mm</v>
          </cell>
          <cell r="C18" t="str">
            <v>ML</v>
          </cell>
          <cell r="D18">
            <v>1200000</v>
          </cell>
        </row>
        <row r="19">
          <cell r="A19" t="str">
            <v>2.11</v>
          </cell>
          <cell r="B19" t="str">
            <v>Concreto de 3000 psi para Placa Prefabricada</v>
          </cell>
          <cell r="C19" t="str">
            <v>M3</v>
          </cell>
          <cell r="D19">
            <v>2256280</v>
          </cell>
        </row>
        <row r="20">
          <cell r="A20" t="str">
            <v>3.1</v>
          </cell>
          <cell r="B20" t="str">
            <v>Concreto de 3000 psi para Protección de Tubería</v>
          </cell>
          <cell r="C20" t="str">
            <v>M3</v>
          </cell>
          <cell r="D20">
            <v>2161667</v>
          </cell>
        </row>
        <row r="21">
          <cell r="A21" t="str">
            <v>3.2</v>
          </cell>
          <cell r="B21" t="str">
            <v>Estructura Metálica para Subfluviales</v>
          </cell>
          <cell r="C21" t="str">
            <v>KG</v>
          </cell>
          <cell r="D21">
            <v>17440</v>
          </cell>
        </row>
        <row r="22">
          <cell r="A22" t="str">
            <v>3.3</v>
          </cell>
          <cell r="B22" t="str">
            <v>Neopreno para Estructuras (Incluye Pegamento)</v>
          </cell>
          <cell r="C22" t="str">
            <v>M2</v>
          </cell>
          <cell r="D22">
            <v>343439</v>
          </cell>
        </row>
        <row r="23">
          <cell r="A23" t="str">
            <v>4.1</v>
          </cell>
          <cell r="B23" t="str">
            <v>Muro de Contención en Gaviones (Incluye Geotextil)</v>
          </cell>
          <cell r="C23" t="str">
            <v>M3</v>
          </cell>
          <cell r="D23">
            <v>349690</v>
          </cell>
        </row>
        <row r="24">
          <cell r="A24" t="str">
            <v>4.2</v>
          </cell>
          <cell r="B24" t="str">
            <v>Excavación Manual en Conglomerado Húmedo h &lt; 1,50</v>
          </cell>
          <cell r="C24" t="str">
            <v>M3</v>
          </cell>
          <cell r="D24">
            <v>52456</v>
          </cell>
        </row>
        <row r="25">
          <cell r="A25" t="str">
            <v>4.3</v>
          </cell>
          <cell r="B25" t="str">
            <v>Geomalla para estabilización de Taludes</v>
          </cell>
          <cell r="C25" t="str">
            <v>M2</v>
          </cell>
          <cell r="D25">
            <v>34150</v>
          </cell>
        </row>
        <row r="26">
          <cell r="A26" t="str">
            <v>4.4</v>
          </cell>
          <cell r="B26" t="str">
            <v>Estructura Metálica para Protección Viaductos</v>
          </cell>
          <cell r="C26" t="str">
            <v>KG</v>
          </cell>
          <cell r="D26">
            <v>18950</v>
          </cell>
        </row>
        <row r="27">
          <cell r="A27" t="str">
            <v>5.1</v>
          </cell>
          <cell r="B27" t="str">
            <v>Válvula Ventosa de Triple Acción de 4" (Incluye Accesorios y Caja en Concreto Reforzado)</v>
          </cell>
          <cell r="C27" t="str">
            <v>UN</v>
          </cell>
          <cell r="D27">
            <v>62531351</v>
          </cell>
        </row>
        <row r="28">
          <cell r="A28" t="str">
            <v>5.2</v>
          </cell>
          <cell r="B28" t="str">
            <v>Válvula de Purga de 6" (Incluye Accesorios y Caja en Concreto Reforzado)</v>
          </cell>
          <cell r="C28" t="str">
            <v>UN</v>
          </cell>
          <cell r="D28">
            <v>57930503</v>
          </cell>
        </row>
        <row r="29">
          <cell r="A29" t="str">
            <v>5.3</v>
          </cell>
          <cell r="B29" t="str">
            <v>Caja en concreto para Ventanas de Inspección</v>
          </cell>
          <cell r="C29" t="str">
            <v>UN</v>
          </cell>
          <cell r="D29">
            <v>51150129</v>
          </cell>
        </row>
        <row r="30">
          <cell r="A30" t="str">
            <v>E1.1</v>
          </cell>
          <cell r="B30" t="str">
            <v>Paso Elevado L = 100 m</v>
          </cell>
          <cell r="C30" t="str">
            <v>ML</v>
          </cell>
          <cell r="D30">
            <v>4000000</v>
          </cell>
        </row>
        <row r="31">
          <cell r="A31" t="str">
            <v>E1.2</v>
          </cell>
          <cell r="B31" t="str">
            <v>Movilización de Equipos</v>
          </cell>
          <cell r="C31" t="str">
            <v>GL</v>
          </cell>
          <cell r="D31">
            <v>1000000000</v>
          </cell>
        </row>
        <row r="32">
          <cell r="A32" t="str">
            <v>A1.1</v>
          </cell>
          <cell r="B32" t="str">
            <v>Concreto de 2.000 psi</v>
          </cell>
          <cell r="C32" t="str">
            <v>M3</v>
          </cell>
          <cell r="D32">
            <v>1296900</v>
          </cell>
        </row>
        <row r="33">
          <cell r="A33" t="str">
            <v>A1.2</v>
          </cell>
          <cell r="B33" t="str">
            <v>Concreto de 3.000 psi</v>
          </cell>
          <cell r="C33" t="str">
            <v>M3</v>
          </cell>
          <cell r="D33">
            <v>1590042</v>
          </cell>
        </row>
        <row r="34">
          <cell r="A34" t="str">
            <v>A1.3</v>
          </cell>
          <cell r="B34" t="str">
            <v>Acero de refuerzo PDR 60</v>
          </cell>
          <cell r="C34" t="str">
            <v>KG</v>
          </cell>
          <cell r="D34">
            <v>6613</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2">
          <cell r="A2" t="str">
            <v>Acero de refuerzo PDR 60</v>
          </cell>
          <cell r="B2" t="str">
            <v>A1.3</v>
          </cell>
          <cell r="C2" t="str">
            <v>KG</v>
          </cell>
          <cell r="D2">
            <v>5087</v>
          </cell>
        </row>
        <row r="3">
          <cell r="A3" t="str">
            <v>Concreto de 2.000 psi</v>
          </cell>
          <cell r="B3" t="str">
            <v>A1.1</v>
          </cell>
          <cell r="C3" t="str">
            <v>M3</v>
          </cell>
          <cell r="D3">
            <v>1296900</v>
          </cell>
        </row>
        <row r="4">
          <cell r="A4" t="str">
            <v>Concreto de 3.000 psi</v>
          </cell>
          <cell r="B4" t="str">
            <v>A1.2</v>
          </cell>
          <cell r="C4" t="str">
            <v>M3</v>
          </cell>
          <cell r="D4">
            <v>1590042</v>
          </cell>
        </row>
      </sheetData>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NO DE OBRA CIVIL"/>
      <sheetName val="HIDRAULICAS"/>
      <sheetName val="ELECTRICAS"/>
      <sheetName val="Presupuesto urbanismo"/>
      <sheetName val="Presupuesto RESPALDO"/>
      <sheetName val="Presupuesto quibdo octubre"/>
      <sheetName val="Presupuesto quibdo octubre (2)"/>
      <sheetName val="PLAN DE COMPRAS"/>
      <sheetName val="PLAN DE COMPRAS (2)"/>
      <sheetName val="APUS"/>
      <sheetName val="pto inicial"/>
      <sheetName val="Hoja1"/>
      <sheetName val="APUS PILOTES Y PLACA"/>
      <sheetName val="Hoja2"/>
      <sheetName val="PILOTES Y PLACA"/>
      <sheetName val="LOCALIZACION "/>
      <sheetName val="REPLANTEO"/>
      <sheetName val="EXCAVACION "/>
      <sheetName val="BASE GRANULAR"/>
      <sheetName val="CTO LIMPIEZA"/>
      <sheetName val="CTO CIMENTACION PRINCIPAL"/>
      <sheetName val="cimentacion superficial acero"/>
      <sheetName val="CAN ACTV CALC"/>
      <sheetName val="PLACA DE CIMENTACION"/>
      <sheetName val="ACERO CIEMENTACION "/>
      <sheetName val="malla placa"/>
      <sheetName val="muro"/>
      <sheetName val="replanteo estru"/>
      <sheetName val="resane"/>
      <sheetName val="PLACA"/>
      <sheetName val="ESCALERA"/>
      <sheetName val="ACERO ESTRUCTURA"/>
      <sheetName val="MALLA ELECTROSOLDD"/>
      <sheetName val="MAMPOSTERIA"/>
      <sheetName val="pañete"/>
      <sheetName val="tuberia estructural"/>
      <sheetName val="TEJA"/>
      <sheetName val="CANAL"/>
      <sheetName val="cielo raso"/>
      <sheetName val="ENCHAPE PARA MUROS  BAÑOS COCIN"/>
      <sheetName val="PISOS EN CERAMICA"/>
      <sheetName val="CORDON "/>
      <sheetName val="AFINADO PENDIENTADO"/>
      <sheetName val="SALIDAS SANT 4&quot;"/>
      <sheetName val="SALIDA SANITARIA 2&quot;"/>
      <sheetName val="TUBERIA SANT 4&quot;"/>
      <sheetName val="TUBERIA SANT 2&quot;"/>
      <sheetName val="SALIDA HIDRAULICA 1,2&quot;"/>
      <sheetName val="tuberia sanitaria 1,2&quot;"/>
      <sheetName val="tuberia sanitaria 3,4&quot;"/>
      <sheetName val="tuberia sanitaria 1&quot;"/>
      <sheetName val="tuberia sanitaria 1,;4&quot;"/>
      <sheetName val="tuberia sanitaria 1,;2&quot; (2)"/>
      <sheetName val="registro 1,2&quot;"/>
      <sheetName val="registro 3,4&quot; "/>
      <sheetName val="registro 1&quot;"/>
      <sheetName val="bajante all "/>
      <sheetName val="hidrosanitarias"/>
      <sheetName val="ENCHAPES "/>
      <sheetName val="PINTURA"/>
      <sheetName val="VENTILACION 2&quot;"/>
      <sheetName val="MEDIDOR "/>
      <sheetName val="CAJILLA MEDIDOR "/>
      <sheetName val="LUMINARIA "/>
      <sheetName val="SALIDA PARA TOMAS "/>
      <sheetName val="SALIDA TOMAS GFCI"/>
      <sheetName val="TABLERO 8 CIRCUITOS "/>
      <sheetName val="SISTEMA TIERRA TORRE "/>
      <sheetName val="SALIDA PARA TELEFONO"/>
      <sheetName val="SALIDA TELEVISION "/>
      <sheetName val="CAJA DE PASO "/>
      <sheetName val="TABLERO PRINCIPAL"/>
      <sheetName val="LAMPARA DE EMERGENCIA "/>
      <sheetName val="PUNTA "/>
      <sheetName val="CABLE INTERCOXION "/>
      <sheetName val="BAJANTE APANTALLAMIENTO"/>
      <sheetName val="SENSOR DE HUMO"/>
      <sheetName val="TIERRA TABLERO "/>
      <sheetName val="VENTANAS DE ALUMINIO "/>
      <sheetName val="PUERTA VENTANA"/>
      <sheetName val="PUERTA"/>
      <sheetName val="BARANDA METALICA "/>
      <sheetName val="PASAMANO "/>
      <sheetName val="DUCHA"/>
      <sheetName val="COMBOS SANITARIOS "/>
      <sheetName val="REJILLA"/>
      <sheetName val="TAPA REGISTRO "/>
      <sheetName val="MESON "/>
      <sheetName val="GRIFERIA COCINA "/>
      <sheetName val="LAVADERO "/>
      <sheetName val="LLAVE JARDIN"/>
      <sheetName val="PUERTA BAÑO"/>
      <sheetName val="ASEO"/>
      <sheetName val="APU torres (2)"/>
    </sheetNames>
    <sheetDataSet>
      <sheetData sheetId="0"/>
      <sheetData sheetId="1"/>
      <sheetData sheetId="2"/>
      <sheetData sheetId="3">
        <row r="190">
          <cell r="G190">
            <v>1710832524.7704</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table"/>
      <sheetName val="Summary"/>
      <sheetName val="Pivot table (2)"/>
      <sheetName val="Budget Book"/>
      <sheetName val="Cal forecast"/>
      <sheetName val="Items"/>
      <sheetName val="% aprobados"/>
      <sheetName val="M1-157"/>
      <sheetName val="M1-158"/>
      <sheetName val="M1-161"/>
      <sheetName val="M1-166"/>
      <sheetName val="M1-179"/>
      <sheetName val="M1-188 A"/>
      <sheetName val="M1-188 B"/>
      <sheetName val="M1-188 2009 C"/>
      <sheetName val="M1-188 2010 C"/>
      <sheetName val="M1-188 D"/>
      <sheetName val="M1-188 E"/>
      <sheetName val="M1-193"/>
      <sheetName val="M1-196"/>
      <sheetName val="M1-204"/>
      <sheetName val="M1-228 A"/>
      <sheetName val="M1-228 B"/>
      <sheetName val="M1-228 C"/>
      <sheetName val="M1-229-2009"/>
      <sheetName val="M1-229-2010"/>
      <sheetName val="M1-229-2011"/>
      <sheetName val="M1-234"/>
      <sheetName val="M1-244"/>
      <sheetName val="M1-251"/>
      <sheetName val="M1-252"/>
      <sheetName val="M1-256"/>
      <sheetName val="M1-257"/>
      <sheetName val="M1-259"/>
      <sheetName val="M1-260"/>
      <sheetName val="M1-261"/>
      <sheetName val="M1-262"/>
      <sheetName val="M1-263"/>
      <sheetName val="M1-264"/>
      <sheetName val="M1-266"/>
      <sheetName val="M1-267 A"/>
      <sheetName val="M1-267 B"/>
      <sheetName val="M1-267 C"/>
      <sheetName val="M1-267 D"/>
      <sheetName val="M1-267 E"/>
      <sheetName val="M1-267 F"/>
      <sheetName val="M1-267 G"/>
      <sheetName val="M1-268"/>
      <sheetName val="M1-270"/>
      <sheetName val="M1-272"/>
      <sheetName val="M1-273"/>
      <sheetName val="M1-274"/>
      <sheetName val="M1-275"/>
      <sheetName val="M1-276"/>
      <sheetName val="M1-277"/>
      <sheetName val="M1-279"/>
      <sheetName val="M1-283"/>
      <sheetName val="M1-289"/>
      <sheetName val="M1-290"/>
      <sheetName val="M1-291"/>
      <sheetName val="M1-293"/>
      <sheetName val="M1-294"/>
      <sheetName val="M1-308"/>
      <sheetName val="M1-313"/>
      <sheetName val="M1-314"/>
      <sheetName val="M1-315"/>
      <sheetName val="M1-316"/>
      <sheetName val="M1-317"/>
      <sheetName val="M1-318"/>
      <sheetName val="M1-319"/>
      <sheetName val="M1-320"/>
      <sheetName val="M1-322-2009"/>
      <sheetName val="M1-322-2010"/>
      <sheetName val="M1-322-2011"/>
      <sheetName val="M1-324"/>
      <sheetName val="M1-325"/>
      <sheetName val="M1-326"/>
      <sheetName val="REF - Listas"/>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ow r="4">
          <cell r="B4" t="str">
            <v>TBD</v>
          </cell>
          <cell r="F4" t="str">
            <v>Exploration works</v>
          </cell>
        </row>
        <row r="5">
          <cell r="B5" t="str">
            <v>Defining scope</v>
          </cell>
          <cell r="F5" t="str">
            <v>Mining operations</v>
          </cell>
        </row>
        <row r="6">
          <cell r="B6" t="str">
            <v>In progress</v>
          </cell>
          <cell r="F6" t="str">
            <v>Health, Safety, Environment &amp; Community (HSEC)</v>
          </cell>
        </row>
        <row r="7">
          <cell r="B7" t="str">
            <v>For Approval</v>
          </cell>
          <cell r="F7" t="str">
            <v>Other</v>
          </cell>
        </row>
        <row r="8">
          <cell r="B8" t="str">
            <v>Partially Approved</v>
          </cell>
        </row>
        <row r="9">
          <cell r="B9" t="str">
            <v>Approved</v>
          </cell>
        </row>
        <row r="10">
          <cell r="B10" t="str">
            <v>Voided</v>
          </cell>
        </row>
        <row r="11">
          <cell r="B11" t="str">
            <v>Completed</v>
          </cell>
        </row>
        <row r="14">
          <cell r="B14" t="str">
            <v>Capital projects</v>
          </cell>
        </row>
        <row r="15">
          <cell r="B15" t="str">
            <v>Project Responsible</v>
          </cell>
        </row>
        <row r="16">
          <cell r="B16" t="str">
            <v>Purchasing</v>
          </cell>
          <cell r="D16" t="str">
            <v>Admin &amp; Infrastructure</v>
          </cell>
        </row>
        <row r="17">
          <cell r="B17" t="str">
            <v>Legal</v>
          </cell>
          <cell r="D17" t="str">
            <v>Mining - Support</v>
          </cell>
        </row>
        <row r="18">
          <cell r="B18" t="str">
            <v>Peter Tilston</v>
          </cell>
          <cell r="D18" t="str">
            <v>Mining - Waste Removal</v>
          </cell>
        </row>
        <row r="19">
          <cell r="B19" t="str">
            <v>Edward Delilla</v>
          </cell>
          <cell r="D19" t="str">
            <v>Coal Handling</v>
          </cell>
        </row>
        <row r="20">
          <cell r="B20" t="str">
            <v>Harold McBride</v>
          </cell>
          <cell r="D20" t="str">
            <v>HO &amp; Marketing</v>
          </cell>
        </row>
        <row r="21">
          <cell r="B21" t="str">
            <v>Chris Phillips</v>
          </cell>
          <cell r="D21" t="str">
            <v>Mining - Coal Mining</v>
          </cell>
        </row>
        <row r="22">
          <cell r="B22" t="str">
            <v>Darren Bowden</v>
          </cell>
          <cell r="D22" t="str">
            <v>Rail &amp; Transport</v>
          </cell>
        </row>
        <row r="23">
          <cell r="B23" t="str">
            <v>Gary Nagle</v>
          </cell>
          <cell r="D23" t="str">
            <v>Fenoco: Access Fees</v>
          </cell>
        </row>
        <row r="24">
          <cell r="D24" t="str">
            <v>Port</v>
          </cell>
        </row>
        <row r="27">
          <cell r="D27" t="str">
            <v>Expansion</v>
          </cell>
        </row>
        <row r="28">
          <cell r="D28" t="str">
            <v>Stay in business</v>
          </cell>
        </row>
        <row r="32">
          <cell r="D32" t="str">
            <v>Other</v>
          </cell>
        </row>
        <row r="33">
          <cell r="D33" t="str">
            <v>Electrical Infrastructure</v>
          </cell>
        </row>
        <row r="34">
          <cell r="D34" t="str">
            <v>Purchase New Equip</v>
          </cell>
        </row>
        <row r="35">
          <cell r="D35" t="str">
            <v>Civil Infrastructure</v>
          </cell>
        </row>
        <row r="36">
          <cell r="D36" t="str">
            <v>Overhaul</v>
          </cell>
        </row>
        <row r="37">
          <cell r="D37" t="str">
            <v>Engineering Studies</v>
          </cell>
        </row>
        <row r="38">
          <cell r="D38" t="str">
            <v>Purchase Used Equip</v>
          </cell>
        </row>
      </sheetData>
      <sheetData sheetId="78"/>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IDAD"/>
    </sheetNames>
    <sheetDataSet>
      <sheetData sheetId="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refreshError="1"/>
      <sheetData sheetId="2" refreshError="1"/>
      <sheetData sheetId="3" refreshError="1"/>
      <sheetData sheetId="4" refreshError="1"/>
      <sheetData sheetId="5" refreshError="1">
        <row r="15">
          <cell r="K15">
            <v>0.1</v>
          </cell>
          <cell r="R15">
            <v>0.08</v>
          </cell>
        </row>
        <row r="16">
          <cell r="K16">
            <v>2.5000000000000001E-2</v>
          </cell>
        </row>
        <row r="17">
          <cell r="D17">
            <v>38353</v>
          </cell>
        </row>
        <row r="18">
          <cell r="K18">
            <v>11300</v>
          </cell>
          <cell r="R18">
            <v>0.55000000000000004</v>
          </cell>
        </row>
        <row r="19">
          <cell r="R19">
            <v>1800</v>
          </cell>
        </row>
        <row r="26">
          <cell r="O26">
            <v>4</v>
          </cell>
          <cell r="P26">
            <v>2</v>
          </cell>
          <cell r="Q26">
            <v>4</v>
          </cell>
          <cell r="R26">
            <v>5</v>
          </cell>
        </row>
        <row r="27">
          <cell r="O27">
            <v>7</v>
          </cell>
          <cell r="P27">
            <v>5</v>
          </cell>
          <cell r="Q27">
            <v>6</v>
          </cell>
          <cell r="R27">
            <v>7</v>
          </cell>
        </row>
        <row r="28">
          <cell r="O28">
            <v>2</v>
          </cell>
          <cell r="P28">
            <v>2</v>
          </cell>
          <cell r="Q28">
            <v>2</v>
          </cell>
          <cell r="R28">
            <v>3</v>
          </cell>
        </row>
        <row r="29">
          <cell r="O29">
            <v>12</v>
          </cell>
          <cell r="P29">
            <v>12</v>
          </cell>
          <cell r="Q29">
            <v>12</v>
          </cell>
          <cell r="R29">
            <v>8</v>
          </cell>
        </row>
        <row r="30">
          <cell r="O30" t="str">
            <v>4p7d</v>
          </cell>
          <cell r="P30" t="str">
            <v>2p5d2</v>
          </cell>
          <cell r="Q30" t="str">
            <v>4p6d</v>
          </cell>
          <cell r="R30" t="str">
            <v>5p7d</v>
          </cell>
        </row>
      </sheetData>
      <sheetData sheetId="6" refreshError="1"/>
      <sheetData sheetId="7" refreshError="1"/>
      <sheetData sheetId="8" refreshError="1"/>
      <sheetData sheetId="9" refreshError="1">
        <row r="10">
          <cell r="I10">
            <v>1</v>
          </cell>
        </row>
        <row r="12">
          <cell r="I12">
            <v>1</v>
          </cell>
        </row>
        <row r="13">
          <cell r="I13">
            <v>1</v>
          </cell>
        </row>
      </sheetData>
      <sheetData sheetId="10" refreshError="1"/>
      <sheetData sheetId="11" refreshError="1"/>
      <sheetData sheetId="12" refreshError="1">
        <row r="58">
          <cell r="H58">
            <v>0</v>
          </cell>
        </row>
        <row r="132">
          <cell r="H132">
            <v>0</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row r="14">
          <cell r="B14">
            <v>110</v>
          </cell>
          <cell r="C14" t="str">
            <v>Front End Loader</v>
          </cell>
          <cell r="D14" t="str">
            <v>Caterpillar992G</v>
          </cell>
          <cell r="E14" t="str">
            <v>11.5 cu.m.</v>
          </cell>
          <cell r="F14">
            <v>0.75</v>
          </cell>
          <cell r="G14" t="str">
            <v>USA</v>
          </cell>
          <cell r="I14">
            <v>1681500</v>
          </cell>
          <cell r="J14">
            <v>1681500</v>
          </cell>
          <cell r="K14">
            <v>42500</v>
          </cell>
          <cell r="L14">
            <v>2</v>
          </cell>
          <cell r="M14">
            <v>5530.91</v>
          </cell>
          <cell r="Q14">
            <v>17.411240975383745</v>
          </cell>
          <cell r="S14">
            <v>30.401868770238533</v>
          </cell>
          <cell r="T14">
            <v>3.8002335962798166</v>
          </cell>
          <cell r="Y14">
            <v>107.46</v>
          </cell>
          <cell r="Z14">
            <v>59.103000000000002</v>
          </cell>
          <cell r="AA14">
            <v>0.1</v>
          </cell>
          <cell r="AB14">
            <v>5.9103000000000003</v>
          </cell>
          <cell r="AC14">
            <v>12.1653</v>
          </cell>
          <cell r="AD14">
            <v>6.2774999999999999</v>
          </cell>
          <cell r="AE14">
            <v>30.195</v>
          </cell>
          <cell r="AI14">
            <v>113.65109999999999</v>
          </cell>
          <cell r="AJ14">
            <v>19147</v>
          </cell>
          <cell r="AN14">
            <v>0.42</v>
          </cell>
        </row>
        <row r="15">
          <cell r="B15">
            <v>111</v>
          </cell>
          <cell r="C15" t="str">
            <v>Front End Loader</v>
          </cell>
          <cell r="D15" t="str">
            <v>Caterpillar994D</v>
          </cell>
          <cell r="E15" t="str">
            <v>18.0 cu.m.</v>
          </cell>
          <cell r="F15">
            <v>0.75</v>
          </cell>
          <cell r="G15" t="str">
            <v>USA</v>
          </cell>
          <cell r="I15">
            <v>3847500</v>
          </cell>
          <cell r="J15">
            <v>3847500</v>
          </cell>
          <cell r="K15">
            <v>45000</v>
          </cell>
          <cell r="L15">
            <v>2</v>
          </cell>
          <cell r="M15">
            <v>5530.91</v>
          </cell>
          <cell r="N15">
            <v>4200</v>
          </cell>
          <cell r="Q15">
            <v>39.839280197911968</v>
          </cell>
          <cell r="S15">
            <v>69.563598033596648</v>
          </cell>
          <cell r="T15">
            <v>8.695449754199581</v>
          </cell>
          <cell r="Y15">
            <v>167.94</v>
          </cell>
          <cell r="Z15">
            <v>92.367000000000004</v>
          </cell>
          <cell r="AA15">
            <v>0.1</v>
          </cell>
          <cell r="AB15">
            <v>9.2367000000000008</v>
          </cell>
          <cell r="AC15">
            <v>44.579587500000002</v>
          </cell>
          <cell r="AD15">
            <v>6.5175000000000001</v>
          </cell>
          <cell r="AE15">
            <v>47.61</v>
          </cell>
          <cell r="AI15">
            <v>200.3107875</v>
          </cell>
          <cell r="AJ15">
            <v>19147</v>
          </cell>
          <cell r="AN15">
            <v>0.48</v>
          </cell>
        </row>
        <row r="16">
          <cell r="B16">
            <v>118</v>
          </cell>
          <cell r="C16" t="str">
            <v>Front End Loader</v>
          </cell>
          <cell r="D16" t="str">
            <v>Caterpillar988G</v>
          </cell>
          <cell r="E16" t="str">
            <v>6.4 cu.m.</v>
          </cell>
          <cell r="F16">
            <v>0.75</v>
          </cell>
          <cell r="G16" t="str">
            <v>USA</v>
          </cell>
          <cell r="I16">
            <v>754500</v>
          </cell>
          <cell r="J16">
            <v>754500</v>
          </cell>
          <cell r="K16">
            <v>30000</v>
          </cell>
          <cell r="L16">
            <v>2</v>
          </cell>
          <cell r="M16">
            <v>5530.91</v>
          </cell>
          <cell r="Q16">
            <v>7.8125372084014515</v>
          </cell>
          <cell r="S16">
            <v>13.641516495477237</v>
          </cell>
          <cell r="T16">
            <v>1.7051895619346547</v>
          </cell>
          <cell r="Y16">
            <v>53.1</v>
          </cell>
          <cell r="Z16">
            <v>29.205000000000002</v>
          </cell>
          <cell r="AA16">
            <v>0.1</v>
          </cell>
          <cell r="AB16">
            <v>2.9205000000000005</v>
          </cell>
          <cell r="AC16">
            <v>4.8399749999999999</v>
          </cell>
          <cell r="AD16">
            <v>0</v>
          </cell>
          <cell r="AE16">
            <v>0</v>
          </cell>
          <cell r="AI16">
            <v>36.965475000000005</v>
          </cell>
          <cell r="AJ16">
            <v>19147</v>
          </cell>
          <cell r="AN16">
            <v>0.36</v>
          </cell>
        </row>
        <row r="17">
          <cell r="B17">
            <v>120</v>
          </cell>
          <cell r="C17" t="str">
            <v>Front End Loader</v>
          </cell>
          <cell r="D17" t="str">
            <v>Le TourneauL1850</v>
          </cell>
          <cell r="E17" t="str">
            <v>25.2 cu.m.</v>
          </cell>
          <cell r="F17">
            <v>0.79</v>
          </cell>
          <cell r="G17" t="str">
            <v>USA</v>
          </cell>
          <cell r="I17">
            <v>4521840</v>
          </cell>
          <cell r="J17">
            <v>4521840</v>
          </cell>
          <cell r="K17">
            <v>47000</v>
          </cell>
          <cell r="L17">
            <v>2</v>
          </cell>
          <cell r="M17">
            <v>5530.91</v>
          </cell>
          <cell r="Q17">
            <v>46.821793572482463</v>
          </cell>
          <cell r="S17">
            <v>81.755805102596142</v>
          </cell>
          <cell r="T17">
            <v>10.219475637824518</v>
          </cell>
          <cell r="Y17">
            <v>201.42</v>
          </cell>
          <cell r="Z17">
            <v>110.78100000000001</v>
          </cell>
          <cell r="AA17">
            <v>0.1</v>
          </cell>
          <cell r="AB17">
            <v>11.078100000000001</v>
          </cell>
          <cell r="AC17">
            <v>40.614525</v>
          </cell>
          <cell r="AD17">
            <v>0</v>
          </cell>
          <cell r="AE17">
            <v>100.515</v>
          </cell>
          <cell r="AI17">
            <v>262.98862500000001</v>
          </cell>
          <cell r="AJ17">
            <v>19147</v>
          </cell>
          <cell r="AN17">
            <v>0.5</v>
          </cell>
        </row>
        <row r="18">
          <cell r="B18">
            <v>202</v>
          </cell>
          <cell r="C18" t="str">
            <v>Hydraulic Excavator</v>
          </cell>
          <cell r="D18" t="str">
            <v>HitachiEX 2500</v>
          </cell>
          <cell r="E18" t="str">
            <v>238 t</v>
          </cell>
          <cell r="F18">
            <v>0.74</v>
          </cell>
          <cell r="G18" t="str">
            <v>Japan</v>
          </cell>
          <cell r="I18">
            <v>2479312.5</v>
          </cell>
          <cell r="J18">
            <v>2479312.5</v>
          </cell>
          <cell r="K18">
            <v>40000</v>
          </cell>
          <cell r="L18">
            <v>2</v>
          </cell>
          <cell r="M18">
            <v>5530.91</v>
          </cell>
          <cell r="Q18">
            <v>25.672261308820186</v>
          </cell>
          <cell r="S18">
            <v>44.82648424942731</v>
          </cell>
          <cell r="T18">
            <v>5.6033105311784137</v>
          </cell>
          <cell r="Y18">
            <v>174.6</v>
          </cell>
          <cell r="Z18">
            <v>96.03</v>
          </cell>
          <cell r="AA18">
            <v>0.12</v>
          </cell>
          <cell r="AB18">
            <v>11.5236</v>
          </cell>
          <cell r="AC18">
            <v>0</v>
          </cell>
          <cell r="AD18">
            <v>15.0375</v>
          </cell>
          <cell r="AE18">
            <v>67.875</v>
          </cell>
          <cell r="AI18">
            <v>190.46609999999998</v>
          </cell>
          <cell r="AJ18">
            <v>19147</v>
          </cell>
          <cell r="AN18">
            <v>0.9</v>
          </cell>
        </row>
        <row r="19">
          <cell r="B19">
            <v>204</v>
          </cell>
          <cell r="C19" t="str">
            <v>Hydraulic Excavator</v>
          </cell>
          <cell r="D19" t="str">
            <v>HitachiEX 5500</v>
          </cell>
          <cell r="E19" t="str">
            <v>515 t</v>
          </cell>
          <cell r="F19">
            <v>0.76</v>
          </cell>
          <cell r="G19" t="str">
            <v>Japan</v>
          </cell>
          <cell r="I19">
            <v>5587275</v>
          </cell>
          <cell r="J19">
            <v>5587275</v>
          </cell>
          <cell r="K19">
            <v>50000</v>
          </cell>
          <cell r="L19">
            <v>2</v>
          </cell>
          <cell r="M19">
            <v>5530.91</v>
          </cell>
          <cell r="Q19">
            <v>57.853934832433687</v>
          </cell>
          <cell r="S19">
            <v>101.01909089101071</v>
          </cell>
          <cell r="T19">
            <v>12.627386361376338</v>
          </cell>
          <cell r="Y19">
            <v>349.2</v>
          </cell>
          <cell r="Z19">
            <v>192.06</v>
          </cell>
          <cell r="AA19">
            <v>0.12</v>
          </cell>
          <cell r="AB19">
            <v>23.0472</v>
          </cell>
          <cell r="AC19">
            <v>0</v>
          </cell>
          <cell r="AD19">
            <v>37.005000000000003</v>
          </cell>
          <cell r="AE19">
            <v>130.5</v>
          </cell>
          <cell r="AI19">
            <v>382.61220000000003</v>
          </cell>
          <cell r="AJ19">
            <v>19147</v>
          </cell>
          <cell r="AN19">
            <v>1.2</v>
          </cell>
        </row>
        <row r="20">
          <cell r="B20">
            <v>207</v>
          </cell>
          <cell r="C20" t="str">
            <v>Hydraulic Excavator</v>
          </cell>
          <cell r="D20" t="str">
            <v>O&amp;KRH120-E</v>
          </cell>
          <cell r="E20" t="str">
            <v>250 t</v>
          </cell>
          <cell r="F20">
            <v>0.84</v>
          </cell>
          <cell r="G20" t="str">
            <v>Germany</v>
          </cell>
          <cell r="I20">
            <v>2500800</v>
          </cell>
          <cell r="J20">
            <v>2500800</v>
          </cell>
          <cell r="K20">
            <v>40000</v>
          </cell>
          <cell r="L20">
            <v>2</v>
          </cell>
          <cell r="M20">
            <v>5530.91</v>
          </cell>
          <cell r="N20">
            <v>4200</v>
          </cell>
          <cell r="Q20">
            <v>25.894755534486876</v>
          </cell>
          <cell r="S20">
            <v>45.21498270628161</v>
          </cell>
          <cell r="T20">
            <v>5.6518728382852013</v>
          </cell>
          <cell r="Y20">
            <v>171.72</v>
          </cell>
          <cell r="Z20">
            <v>94.446000000000012</v>
          </cell>
          <cell r="AA20">
            <v>0.12</v>
          </cell>
          <cell r="AB20">
            <v>11.333520000000002</v>
          </cell>
          <cell r="AC20">
            <v>0</v>
          </cell>
          <cell r="AD20">
            <v>10.2225</v>
          </cell>
          <cell r="AE20">
            <v>77.88</v>
          </cell>
          <cell r="AI20">
            <v>193.88202000000001</v>
          </cell>
          <cell r="AJ20">
            <v>19147</v>
          </cell>
          <cell r="AN20">
            <v>0.9</v>
          </cell>
        </row>
        <row r="21">
          <cell r="B21">
            <v>209</v>
          </cell>
          <cell r="C21" t="str">
            <v>Hydraulic Excavator</v>
          </cell>
          <cell r="D21" t="str">
            <v>O&amp;KRH170</v>
          </cell>
          <cell r="E21" t="str">
            <v>360 t</v>
          </cell>
          <cell r="F21">
            <v>0.86</v>
          </cell>
          <cell r="G21" t="str">
            <v>Germany</v>
          </cell>
          <cell r="I21">
            <v>3520125</v>
          </cell>
          <cell r="J21">
            <v>3520125</v>
          </cell>
          <cell r="K21">
            <v>45000</v>
          </cell>
          <cell r="L21">
            <v>2</v>
          </cell>
          <cell r="M21">
            <v>5530.91</v>
          </cell>
          <cell r="Q21">
            <v>36.449446707387892</v>
          </cell>
          <cell r="S21">
            <v>63.644590130737981</v>
          </cell>
          <cell r="T21">
            <v>7.9555737663422477</v>
          </cell>
          <cell r="Y21">
            <v>201.6</v>
          </cell>
          <cell r="Z21">
            <v>110.88000000000001</v>
          </cell>
          <cell r="AA21">
            <v>0.12</v>
          </cell>
          <cell r="AB21">
            <v>13.3056</v>
          </cell>
          <cell r="AC21">
            <v>0</v>
          </cell>
          <cell r="AD21">
            <v>10.8</v>
          </cell>
          <cell r="AE21">
            <v>81.412499999999994</v>
          </cell>
          <cell r="AI21">
            <v>216.3981</v>
          </cell>
          <cell r="AJ21">
            <v>19147</v>
          </cell>
          <cell r="AN21">
            <v>1.08</v>
          </cell>
        </row>
        <row r="22">
          <cell r="B22">
            <v>210</v>
          </cell>
          <cell r="C22" t="str">
            <v>Hydraulic Excavator</v>
          </cell>
          <cell r="D22" t="str">
            <v>O&amp;KRH200</v>
          </cell>
          <cell r="E22" t="str">
            <v>480 t</v>
          </cell>
          <cell r="F22">
            <v>0.87</v>
          </cell>
          <cell r="G22" t="str">
            <v>Germany</v>
          </cell>
          <cell r="I22">
            <v>5087062.5</v>
          </cell>
          <cell r="J22">
            <v>5087062.5</v>
          </cell>
          <cell r="K22">
            <v>50000</v>
          </cell>
          <cell r="L22">
            <v>2</v>
          </cell>
          <cell r="M22">
            <v>5530.91</v>
          </cell>
          <cell r="Q22">
            <v>52.674440109627177</v>
          </cell>
          <cell r="S22">
            <v>91.975145138865045</v>
          </cell>
          <cell r="T22">
            <v>11.496893142358131</v>
          </cell>
          <cell r="Y22">
            <v>286.52</v>
          </cell>
          <cell r="Z22">
            <v>157.58600000000001</v>
          </cell>
          <cell r="AA22">
            <v>0.12</v>
          </cell>
          <cell r="AB22">
            <v>18.910320000000002</v>
          </cell>
          <cell r="AC22">
            <v>0</v>
          </cell>
          <cell r="AD22">
            <v>15.615</v>
          </cell>
          <cell r="AE22">
            <v>123</v>
          </cell>
          <cell r="AI22">
            <v>315.11131999999998</v>
          </cell>
          <cell r="AJ22">
            <v>19147</v>
          </cell>
          <cell r="AN22">
            <v>1.2</v>
          </cell>
        </row>
        <row r="23">
          <cell r="B23">
            <v>211</v>
          </cell>
          <cell r="C23" t="str">
            <v>Hydraulic Excavator</v>
          </cell>
          <cell r="D23" t="str">
            <v>O&amp;KRH400</v>
          </cell>
          <cell r="E23" t="str">
            <v>800 t</v>
          </cell>
          <cell r="F23">
            <v>0.89</v>
          </cell>
          <cell r="G23" t="str">
            <v>Germany</v>
          </cell>
          <cell r="I23">
            <v>9792187.5</v>
          </cell>
          <cell r="J23">
            <v>9792187.5</v>
          </cell>
          <cell r="K23">
            <v>60000</v>
          </cell>
          <cell r="L23">
            <v>2</v>
          </cell>
          <cell r="M23">
            <v>5530.91</v>
          </cell>
          <cell r="Q23">
            <v>101.3940744803096</v>
          </cell>
          <cell r="S23">
            <v>177.0447810577283</v>
          </cell>
          <cell r="T23">
            <v>22.130597632216038</v>
          </cell>
          <cell r="Y23">
            <v>537.12</v>
          </cell>
          <cell r="Z23">
            <v>295.41600000000005</v>
          </cell>
          <cell r="AA23">
            <v>0.12</v>
          </cell>
          <cell r="AB23">
            <v>35.449920000000006</v>
          </cell>
          <cell r="AC23">
            <v>0</v>
          </cell>
          <cell r="AD23">
            <v>30.052499999999998</v>
          </cell>
          <cell r="AE23">
            <v>213</v>
          </cell>
          <cell r="AI23">
            <v>573.91842000000008</v>
          </cell>
          <cell r="AJ23">
            <v>19147</v>
          </cell>
          <cell r="AN23">
            <v>1.2</v>
          </cell>
        </row>
        <row r="24">
          <cell r="B24">
            <v>223</v>
          </cell>
          <cell r="C24" t="str">
            <v>Hydraulic Excavator</v>
          </cell>
          <cell r="D24" t="str">
            <v>Liebherr994 B</v>
          </cell>
          <cell r="E24" t="str">
            <v>296 t</v>
          </cell>
          <cell r="F24">
            <v>0.93</v>
          </cell>
          <cell r="G24" t="str">
            <v>Europe</v>
          </cell>
          <cell r="I24">
            <v>2804234.25</v>
          </cell>
          <cell r="J24">
            <v>2804234.25</v>
          </cell>
          <cell r="K24">
            <v>45000</v>
          </cell>
          <cell r="L24">
            <v>2</v>
          </cell>
          <cell r="M24">
            <v>5530.91</v>
          </cell>
          <cell r="Q24">
            <v>29.036692404504613</v>
          </cell>
          <cell r="S24">
            <v>50.701136883442331</v>
          </cell>
          <cell r="T24">
            <v>6.3376421104302905</v>
          </cell>
          <cell r="Y24">
            <v>204.96</v>
          </cell>
          <cell r="Z24">
            <v>112.72800000000001</v>
          </cell>
          <cell r="AA24">
            <v>0.12</v>
          </cell>
          <cell r="AB24">
            <v>13.52736</v>
          </cell>
          <cell r="AC24">
            <v>0</v>
          </cell>
          <cell r="AD24">
            <v>0</v>
          </cell>
          <cell r="AE24">
            <v>112.36499999999999</v>
          </cell>
          <cell r="AI24">
            <v>238.62036000000001</v>
          </cell>
          <cell r="AJ24">
            <v>19147</v>
          </cell>
          <cell r="AN24">
            <v>0.8</v>
          </cell>
        </row>
        <row r="25">
          <cell r="B25">
            <v>224</v>
          </cell>
          <cell r="C25" t="str">
            <v>Hydraulic Excavator</v>
          </cell>
          <cell r="D25" t="str">
            <v>Liebherr995</v>
          </cell>
          <cell r="E25" t="str">
            <v>390 t</v>
          </cell>
          <cell r="F25">
            <v>0.90400000000000003</v>
          </cell>
          <cell r="G25" t="str">
            <v>Europe</v>
          </cell>
          <cell r="I25">
            <v>4917230.25</v>
          </cell>
          <cell r="J25">
            <v>4917230.25</v>
          </cell>
          <cell r="K25">
            <v>45000</v>
          </cell>
          <cell r="L25">
            <v>2</v>
          </cell>
          <cell r="M25">
            <v>5530.91</v>
          </cell>
          <cell r="Q25">
            <v>50.915897005171885</v>
          </cell>
          <cell r="S25">
            <v>88.904542832915382</v>
          </cell>
          <cell r="T25">
            <v>11.113067854114425</v>
          </cell>
          <cell r="Y25">
            <v>302.39999999999998</v>
          </cell>
          <cell r="Z25">
            <v>166.32</v>
          </cell>
          <cell r="AA25">
            <v>0.15</v>
          </cell>
          <cell r="AB25">
            <v>24.947999999999997</v>
          </cell>
          <cell r="AC25">
            <v>0</v>
          </cell>
          <cell r="AD25">
            <v>0</v>
          </cell>
          <cell r="AE25">
            <v>191.625</v>
          </cell>
          <cell r="AI25">
            <v>382.89300000000003</v>
          </cell>
          <cell r="AJ25">
            <v>19147</v>
          </cell>
          <cell r="AN25">
            <v>0.9</v>
          </cell>
        </row>
        <row r="26">
          <cell r="B26">
            <v>225</v>
          </cell>
          <cell r="C26" t="str">
            <v>Hydraulic Excavator</v>
          </cell>
          <cell r="D26" t="str">
            <v>Liebherr996</v>
          </cell>
          <cell r="E26" t="str">
            <v>530 t</v>
          </cell>
          <cell r="F26">
            <v>0.91</v>
          </cell>
          <cell r="G26" t="str">
            <v>Europe</v>
          </cell>
          <cell r="I26">
            <v>5896669.5</v>
          </cell>
          <cell r="J26">
            <v>5896669.5</v>
          </cell>
          <cell r="K26">
            <v>50000</v>
          </cell>
          <cell r="L26">
            <v>2</v>
          </cell>
          <cell r="M26">
            <v>5530.91</v>
          </cell>
          <cell r="N26">
            <v>4200</v>
          </cell>
          <cell r="Q26">
            <v>61.05758764002119</v>
          </cell>
          <cell r="S26">
            <v>106.61300762442347</v>
          </cell>
          <cell r="T26">
            <v>13.326625953052936</v>
          </cell>
          <cell r="Y26">
            <v>436.8</v>
          </cell>
          <cell r="Z26">
            <v>240.24000000000004</v>
          </cell>
          <cell r="AA26">
            <v>0.15</v>
          </cell>
          <cell r="AB26">
            <v>36.036000000000001</v>
          </cell>
          <cell r="AC26">
            <v>0</v>
          </cell>
          <cell r="AD26">
            <v>20.475000000000001</v>
          </cell>
          <cell r="AE26">
            <v>270.375</v>
          </cell>
          <cell r="AI26">
            <v>567.12599999999998</v>
          </cell>
          <cell r="AJ26">
            <v>19147</v>
          </cell>
          <cell r="AN26">
            <v>1.1000000000000001</v>
          </cell>
        </row>
        <row r="27">
          <cell r="B27">
            <v>230</v>
          </cell>
          <cell r="C27" t="str">
            <v>Hydraulic Excavator</v>
          </cell>
          <cell r="D27" t="str">
            <v>HitachiEX 1200</v>
          </cell>
          <cell r="E27" t="str">
            <v>109 t</v>
          </cell>
          <cell r="F27">
            <v>0.8</v>
          </cell>
          <cell r="G27" t="str">
            <v>Japan</v>
          </cell>
          <cell r="I27">
            <v>881250</v>
          </cell>
          <cell r="J27">
            <v>881250</v>
          </cell>
          <cell r="K27">
            <v>30000</v>
          </cell>
          <cell r="L27">
            <v>2</v>
          </cell>
          <cell r="M27">
            <v>5530.91</v>
          </cell>
          <cell r="Q27">
            <v>9.1249813318804254</v>
          </cell>
          <cell r="S27">
            <v>15.933182785472916</v>
          </cell>
          <cell r="T27">
            <v>1.9916478481841144</v>
          </cell>
          <cell r="Y27">
            <v>90.34</v>
          </cell>
          <cell r="Z27">
            <v>49.687000000000005</v>
          </cell>
          <cell r="AA27">
            <v>0.12</v>
          </cell>
          <cell r="AB27">
            <v>5.96244</v>
          </cell>
          <cell r="AC27">
            <v>0</v>
          </cell>
          <cell r="AD27">
            <v>4.125</v>
          </cell>
          <cell r="AE27">
            <v>27.3</v>
          </cell>
          <cell r="AI27">
            <v>87.07444000000001</v>
          </cell>
          <cell r="AJ27">
            <v>19147</v>
          </cell>
          <cell r="AN27">
            <v>0.52</v>
          </cell>
        </row>
        <row r="28">
          <cell r="B28">
            <v>231</v>
          </cell>
          <cell r="C28" t="str">
            <v>Hydraulic Excavator</v>
          </cell>
          <cell r="D28" t="str">
            <v>HitachiEX 1900</v>
          </cell>
          <cell r="E28" t="str">
            <v>186 t</v>
          </cell>
          <cell r="F28">
            <v>0.74</v>
          </cell>
          <cell r="G28" t="str">
            <v>Japan</v>
          </cell>
          <cell r="I28">
            <v>1770937.5</v>
          </cell>
          <cell r="J28">
            <v>1770937.5</v>
          </cell>
          <cell r="K28">
            <v>35000</v>
          </cell>
          <cell r="L28">
            <v>2</v>
          </cell>
          <cell r="M28">
            <v>5530.91</v>
          </cell>
          <cell r="Q28">
            <v>18.337329506300133</v>
          </cell>
          <cell r="S28">
            <v>32.018917321019508</v>
          </cell>
          <cell r="T28">
            <v>4.0023646651274385</v>
          </cell>
          <cell r="Y28">
            <v>140.4</v>
          </cell>
          <cell r="Z28">
            <v>77.220000000000013</v>
          </cell>
          <cell r="AA28">
            <v>0.12</v>
          </cell>
          <cell r="AB28">
            <v>9.2664000000000009</v>
          </cell>
          <cell r="AC28">
            <v>0</v>
          </cell>
          <cell r="AD28">
            <v>11.25</v>
          </cell>
          <cell r="AE28">
            <v>52.8</v>
          </cell>
          <cell r="AI28">
            <v>150.53640000000001</v>
          </cell>
          <cell r="AJ28">
            <v>19147</v>
          </cell>
          <cell r="AN28">
            <v>0.72</v>
          </cell>
        </row>
        <row r="29">
          <cell r="B29">
            <v>232</v>
          </cell>
          <cell r="C29" t="str">
            <v>Hydraulic Excavator</v>
          </cell>
          <cell r="D29" t="str">
            <v>HitachiEX 3600</v>
          </cell>
          <cell r="E29" t="str">
            <v>348 t</v>
          </cell>
          <cell r="F29">
            <v>0.74</v>
          </cell>
          <cell r="G29" t="str">
            <v>Japan</v>
          </cell>
          <cell r="I29">
            <v>3754387.5</v>
          </cell>
          <cell r="J29">
            <v>3754387.5</v>
          </cell>
          <cell r="K29">
            <v>45000</v>
          </cell>
          <cell r="L29">
            <v>2</v>
          </cell>
          <cell r="M29">
            <v>5530.91</v>
          </cell>
          <cell r="Q29">
            <v>38.875138553356258</v>
          </cell>
          <cell r="S29">
            <v>67.880104720561363</v>
          </cell>
          <cell r="T29">
            <v>8.4850130900701703</v>
          </cell>
          <cell r="Y29">
            <v>252</v>
          </cell>
          <cell r="Z29">
            <v>138.60000000000002</v>
          </cell>
          <cell r="AA29">
            <v>0.12</v>
          </cell>
          <cell r="AB29">
            <v>16.632000000000001</v>
          </cell>
          <cell r="AC29">
            <v>0</v>
          </cell>
          <cell r="AD29">
            <v>21</v>
          </cell>
          <cell r="AE29">
            <v>97.95</v>
          </cell>
          <cell r="AI29">
            <v>274.18200000000002</v>
          </cell>
          <cell r="AJ29">
            <v>19147</v>
          </cell>
          <cell r="AN29">
            <v>1.08</v>
          </cell>
        </row>
        <row r="30">
          <cell r="B30">
            <v>300</v>
          </cell>
          <cell r="C30" t="str">
            <v>Truck - Rear Dump</v>
          </cell>
          <cell r="D30" t="str">
            <v>Caterpillar769D</v>
          </cell>
          <cell r="E30" t="str">
            <v>38.0 t</v>
          </cell>
          <cell r="F30">
            <v>0.75</v>
          </cell>
          <cell r="G30" t="str">
            <v>USA</v>
          </cell>
          <cell r="I30">
            <v>618690</v>
          </cell>
          <cell r="J30">
            <v>618690</v>
          </cell>
          <cell r="K30">
            <v>30000</v>
          </cell>
          <cell r="L30">
            <v>2</v>
          </cell>
          <cell r="M30">
            <v>5765.65</v>
          </cell>
          <cell r="Q30">
            <v>6.1454581773923387</v>
          </cell>
          <cell r="S30">
            <v>10.730620138232464</v>
          </cell>
          <cell r="T30">
            <v>1.341327517279058</v>
          </cell>
          <cell r="Y30">
            <v>35.840000000000003</v>
          </cell>
          <cell r="Z30">
            <v>19.712000000000003</v>
          </cell>
          <cell r="AA30">
            <v>0.1</v>
          </cell>
          <cell r="AB30">
            <v>1.9712000000000005</v>
          </cell>
          <cell r="AC30">
            <v>3.8969437500000002</v>
          </cell>
          <cell r="AD30">
            <v>0.63749999999999996</v>
          </cell>
          <cell r="AE30">
            <v>7.3425000000000002</v>
          </cell>
          <cell r="AI30">
            <v>33.560143750000002</v>
          </cell>
          <cell r="AJ30">
            <v>19147</v>
          </cell>
          <cell r="AN30">
            <v>0.24</v>
          </cell>
        </row>
        <row r="31">
          <cell r="B31">
            <v>301</v>
          </cell>
          <cell r="C31" t="str">
            <v>Truck - Rear Dump</v>
          </cell>
          <cell r="D31" t="str">
            <v>Caterpillar773D</v>
          </cell>
          <cell r="E31" t="str">
            <v>53.0 t</v>
          </cell>
          <cell r="F31">
            <v>0.75</v>
          </cell>
          <cell r="G31" t="str">
            <v>USA</v>
          </cell>
          <cell r="I31">
            <v>867675</v>
          </cell>
          <cell r="J31">
            <v>867675</v>
          </cell>
          <cell r="K31">
            <v>35000</v>
          </cell>
          <cell r="L31">
            <v>2</v>
          </cell>
          <cell r="M31">
            <v>5765.65</v>
          </cell>
          <cell r="Q31">
            <v>8.6186303707331557</v>
          </cell>
          <cell r="S31">
            <v>15.04904043776504</v>
          </cell>
          <cell r="T31">
            <v>1.88113005472063</v>
          </cell>
          <cell r="Y31">
            <v>48.02</v>
          </cell>
          <cell r="Z31">
            <v>26.411000000000005</v>
          </cell>
          <cell r="AA31">
            <v>0.1</v>
          </cell>
          <cell r="AB31">
            <v>2.6411000000000007</v>
          </cell>
          <cell r="AC31">
            <v>6.6291750000000009</v>
          </cell>
          <cell r="AD31">
            <v>1.125</v>
          </cell>
          <cell r="AE31">
            <v>17.625</v>
          </cell>
          <cell r="AI31">
            <v>54.431275000000007</v>
          </cell>
          <cell r="AJ31">
            <v>19147</v>
          </cell>
          <cell r="AN31">
            <v>0.3</v>
          </cell>
        </row>
        <row r="32">
          <cell r="B32">
            <v>302</v>
          </cell>
          <cell r="C32" t="str">
            <v>Truck - Rear Dump</v>
          </cell>
          <cell r="D32" t="str">
            <v>Caterpillar777D</v>
          </cell>
          <cell r="E32" t="str">
            <v>97.0 t</v>
          </cell>
          <cell r="F32">
            <v>0.75</v>
          </cell>
          <cell r="G32" t="str">
            <v>USA</v>
          </cell>
          <cell r="I32">
            <v>1140000</v>
          </cell>
          <cell r="J32">
            <v>1140000</v>
          </cell>
          <cell r="K32">
            <v>40000</v>
          </cell>
          <cell r="L32">
            <v>2</v>
          </cell>
          <cell r="M32">
            <v>5765.65</v>
          </cell>
          <cell r="Q32">
            <v>11.323639176691502</v>
          </cell>
          <cell r="S32">
            <v>19.772271990148553</v>
          </cell>
          <cell r="T32">
            <v>2.4715339987685692</v>
          </cell>
          <cell r="Y32">
            <v>69.2</v>
          </cell>
          <cell r="Z32">
            <v>38.06</v>
          </cell>
          <cell r="AA32">
            <v>0.1</v>
          </cell>
          <cell r="AB32">
            <v>3.8060000000000005</v>
          </cell>
          <cell r="AC32">
            <v>10.8037125</v>
          </cell>
          <cell r="AD32">
            <v>1.38</v>
          </cell>
          <cell r="AE32">
            <v>22.05</v>
          </cell>
          <cell r="AI32">
            <v>76.099712499999995</v>
          </cell>
          <cell r="AJ32">
            <v>19147</v>
          </cell>
          <cell r="AN32">
            <v>0.36</v>
          </cell>
        </row>
        <row r="33">
          <cell r="B33">
            <v>303</v>
          </cell>
          <cell r="C33" t="str">
            <v>Truck - Rear Dump</v>
          </cell>
          <cell r="D33" t="str">
            <v>Caterpillar785C</v>
          </cell>
          <cell r="E33" t="str">
            <v>154 t</v>
          </cell>
          <cell r="F33">
            <v>0.7</v>
          </cell>
          <cell r="G33" t="str">
            <v>USA</v>
          </cell>
          <cell r="I33">
            <v>1734660</v>
          </cell>
          <cell r="J33">
            <v>1734660</v>
          </cell>
          <cell r="K33">
            <v>45000</v>
          </cell>
          <cell r="L33">
            <v>2</v>
          </cell>
          <cell r="M33">
            <v>5765.65</v>
          </cell>
          <cell r="Q33">
            <v>17.230406959859366</v>
          </cell>
          <cell r="S33">
            <v>30.08611344774657</v>
          </cell>
          <cell r="T33">
            <v>3.7607641809683212</v>
          </cell>
          <cell r="Y33">
            <v>99.5</v>
          </cell>
          <cell r="Z33">
            <v>54.725000000000001</v>
          </cell>
          <cell r="AA33">
            <v>0.1</v>
          </cell>
          <cell r="AB33">
            <v>5.4725000000000001</v>
          </cell>
          <cell r="AC33">
            <v>18.1274625</v>
          </cell>
          <cell r="AD33">
            <v>1.56</v>
          </cell>
          <cell r="AE33">
            <v>22.454999999999998</v>
          </cell>
          <cell r="AI33">
            <v>102.3399625</v>
          </cell>
          <cell r="AJ33">
            <v>19147</v>
          </cell>
          <cell r="AN33">
            <v>0.4</v>
          </cell>
        </row>
        <row r="34">
          <cell r="B34">
            <v>304</v>
          </cell>
          <cell r="C34" t="str">
            <v>Truck - Rear Dump</v>
          </cell>
          <cell r="D34" t="str">
            <v>Caterpillar789C</v>
          </cell>
          <cell r="E34" t="str">
            <v>196 t</v>
          </cell>
          <cell r="F34">
            <v>0.7</v>
          </cell>
          <cell r="G34" t="str">
            <v>USA</v>
          </cell>
          <cell r="I34">
            <v>1930500</v>
          </cell>
          <cell r="J34">
            <v>1930500</v>
          </cell>
          <cell r="K34">
            <v>50000</v>
          </cell>
          <cell r="L34">
            <v>2</v>
          </cell>
          <cell r="M34">
            <v>5765.65</v>
          </cell>
          <cell r="Q34">
            <v>19.175688974213109</v>
          </cell>
          <cell r="S34">
            <v>33.482781646475246</v>
          </cell>
          <cell r="T34">
            <v>4.1853477058094057</v>
          </cell>
          <cell r="Y34">
            <v>124.16</v>
          </cell>
          <cell r="Z34">
            <v>68.287999999999997</v>
          </cell>
          <cell r="AA34">
            <v>0.1</v>
          </cell>
          <cell r="AB34">
            <v>6.8288000000000002</v>
          </cell>
          <cell r="AC34">
            <v>25.810312499999998</v>
          </cell>
          <cell r="AD34">
            <v>1.8825000000000001</v>
          </cell>
          <cell r="AE34">
            <v>39</v>
          </cell>
          <cell r="AI34">
            <v>141.80961249999999</v>
          </cell>
          <cell r="AJ34">
            <v>19147</v>
          </cell>
          <cell r="AN34">
            <v>0.4</v>
          </cell>
        </row>
        <row r="35">
          <cell r="B35">
            <v>305</v>
          </cell>
          <cell r="C35" t="str">
            <v>Truck - Rear Dump</v>
          </cell>
          <cell r="D35" t="str">
            <v>Caterpillar793C</v>
          </cell>
          <cell r="E35" t="str">
            <v>232 t</v>
          </cell>
          <cell r="F35">
            <v>0.77</v>
          </cell>
          <cell r="G35" t="str">
            <v>USA</v>
          </cell>
          <cell r="I35">
            <v>2490249.75</v>
          </cell>
          <cell r="J35">
            <v>2490249.75</v>
          </cell>
          <cell r="K35">
            <v>57500</v>
          </cell>
          <cell r="L35">
            <v>2</v>
          </cell>
          <cell r="M35">
            <v>5765.65</v>
          </cell>
          <cell r="N35">
            <v>4200</v>
          </cell>
          <cell r="Q35">
            <v>24.735692656882648</v>
          </cell>
          <cell r="S35">
            <v>43.191136298596</v>
          </cell>
          <cell r="T35">
            <v>5.3988920373245</v>
          </cell>
          <cell r="Y35">
            <v>145.44</v>
          </cell>
          <cell r="Z35">
            <v>79.992000000000004</v>
          </cell>
          <cell r="AA35">
            <v>0.1</v>
          </cell>
          <cell r="AB35">
            <v>7.999200000000001</v>
          </cell>
          <cell r="AC35">
            <v>31.825237500000004</v>
          </cell>
          <cell r="AD35">
            <v>1.6425000000000001</v>
          </cell>
          <cell r="AE35">
            <v>40.215000000000003</v>
          </cell>
          <cell r="AI35">
            <v>161.67393750000002</v>
          </cell>
          <cell r="AJ35">
            <v>19147</v>
          </cell>
          <cell r="AN35">
            <v>0.45</v>
          </cell>
        </row>
        <row r="36">
          <cell r="B36">
            <v>603</v>
          </cell>
          <cell r="C36" t="str">
            <v>Grader</v>
          </cell>
          <cell r="D36" t="str">
            <v>Caterpillar14H</v>
          </cell>
          <cell r="E36" t="str">
            <v>160 kW</v>
          </cell>
          <cell r="F36">
            <v>0.85</v>
          </cell>
          <cell r="G36" t="str">
            <v>USA</v>
          </cell>
          <cell r="I36">
            <v>517998.75</v>
          </cell>
          <cell r="J36">
            <v>517998.75</v>
          </cell>
          <cell r="K36">
            <v>25000</v>
          </cell>
          <cell r="L36">
            <v>2</v>
          </cell>
          <cell r="M36">
            <v>5826.6</v>
          </cell>
          <cell r="Q36">
            <v>5.0914672369661655</v>
          </cell>
          <cell r="S36">
            <v>8.8902404489753888</v>
          </cell>
          <cell r="T36">
            <v>1.1112800561219236</v>
          </cell>
          <cell r="Y36">
            <v>26.4</v>
          </cell>
          <cell r="Z36">
            <v>14.52</v>
          </cell>
          <cell r="AA36">
            <v>0.1</v>
          </cell>
          <cell r="AB36">
            <v>1.452</v>
          </cell>
          <cell r="AC36">
            <v>1.1963699999999999</v>
          </cell>
          <cell r="AD36">
            <v>2.7974999999999999</v>
          </cell>
          <cell r="AE36">
            <v>8.2424999999999997</v>
          </cell>
          <cell r="AI36">
            <v>28.208369999999999</v>
          </cell>
          <cell r="AJ36">
            <v>19147</v>
          </cell>
          <cell r="AN36">
            <v>0.18</v>
          </cell>
        </row>
        <row r="37">
          <cell r="B37">
            <v>604</v>
          </cell>
          <cell r="C37" t="str">
            <v>Grader</v>
          </cell>
          <cell r="D37" t="str">
            <v>Caterpillar16H</v>
          </cell>
          <cell r="E37" t="str">
            <v>205 kW</v>
          </cell>
          <cell r="F37">
            <v>0.78</v>
          </cell>
          <cell r="G37" t="str">
            <v>USA</v>
          </cell>
          <cell r="I37">
            <v>639900</v>
          </cell>
          <cell r="J37">
            <v>639900</v>
          </cell>
          <cell r="K37">
            <v>30000</v>
          </cell>
          <cell r="L37">
            <v>2</v>
          </cell>
          <cell r="M37">
            <v>5826.6</v>
          </cell>
          <cell r="Q37">
            <v>6.2896481602217182</v>
          </cell>
          <cell r="S37">
            <v>10.982391102873031</v>
          </cell>
          <cell r="T37">
            <v>1.3727988878591288</v>
          </cell>
          <cell r="Y37">
            <v>33.83</v>
          </cell>
          <cell r="Z37">
            <v>18.6065</v>
          </cell>
          <cell r="AA37">
            <v>0.1</v>
          </cell>
          <cell r="AB37">
            <v>1.8606500000000001</v>
          </cell>
          <cell r="AC37">
            <v>1.5762600000000002</v>
          </cell>
          <cell r="AD37">
            <v>3.5474999999999999</v>
          </cell>
          <cell r="AE37">
            <v>18.862500000000001</v>
          </cell>
          <cell r="AI37">
            <v>44.453410000000005</v>
          </cell>
          <cell r="AJ37">
            <v>19147</v>
          </cell>
          <cell r="AN37">
            <v>0.18</v>
          </cell>
        </row>
        <row r="38">
          <cell r="B38">
            <v>605</v>
          </cell>
          <cell r="C38" t="str">
            <v>Grader</v>
          </cell>
          <cell r="D38" t="str">
            <v>Caterpillar24H</v>
          </cell>
          <cell r="E38" t="str">
            <v>373 kW</v>
          </cell>
          <cell r="F38">
            <v>0.85</v>
          </cell>
          <cell r="G38" t="str">
            <v>USA</v>
          </cell>
          <cell r="I38">
            <v>1485750</v>
          </cell>
          <cell r="J38">
            <v>1485750</v>
          </cell>
          <cell r="K38">
            <v>45000</v>
          </cell>
          <cell r="L38">
            <v>2</v>
          </cell>
          <cell r="M38">
            <v>5826.6</v>
          </cell>
          <cell r="Q38">
            <v>14.60360174097424</v>
          </cell>
          <cell r="S38">
            <v>25.49943363196375</v>
          </cell>
          <cell r="T38">
            <v>3.1874292039954688</v>
          </cell>
          <cell r="Y38">
            <v>61.55</v>
          </cell>
          <cell r="Z38">
            <v>33.852499999999999</v>
          </cell>
          <cell r="AA38">
            <v>0.1</v>
          </cell>
          <cell r="AB38">
            <v>3.3852500000000001</v>
          </cell>
          <cell r="AC38">
            <v>4.4263800000000009</v>
          </cell>
          <cell r="AD38">
            <v>7.7925000000000004</v>
          </cell>
          <cell r="AE38">
            <v>30.824999999999999</v>
          </cell>
          <cell r="AI38">
            <v>80.281630000000007</v>
          </cell>
          <cell r="AJ38">
            <v>19147</v>
          </cell>
          <cell r="AN38">
            <v>0.24</v>
          </cell>
        </row>
        <row r="39">
          <cell r="B39">
            <v>701</v>
          </cell>
          <cell r="C39" t="str">
            <v>Dozer - Track</v>
          </cell>
          <cell r="D39" t="str">
            <v>CaterpillarD7R</v>
          </cell>
          <cell r="E39" t="str">
            <v>171 kW</v>
          </cell>
          <cell r="F39">
            <v>0.86</v>
          </cell>
          <cell r="G39" t="str">
            <v>USA</v>
          </cell>
          <cell r="I39">
            <v>509733</v>
          </cell>
          <cell r="J39">
            <v>509733</v>
          </cell>
          <cell r="K39">
            <v>22500</v>
          </cell>
          <cell r="L39">
            <v>2</v>
          </cell>
          <cell r="M39">
            <v>5887.1</v>
          </cell>
          <cell r="Q39">
            <v>4.9587336776332709</v>
          </cell>
          <cell r="S39">
            <v>8.6584736117952801</v>
          </cell>
          <cell r="T39">
            <v>1.0823092014744102</v>
          </cell>
          <cell r="Y39">
            <v>30.78</v>
          </cell>
          <cell r="Z39">
            <v>16.929000000000002</v>
          </cell>
          <cell r="AA39">
            <v>0.12</v>
          </cell>
          <cell r="AB39">
            <v>2.0314800000000002</v>
          </cell>
          <cell r="AC39">
            <v>0</v>
          </cell>
          <cell r="AD39">
            <v>3</v>
          </cell>
          <cell r="AE39">
            <v>13.125</v>
          </cell>
          <cell r="AI39">
            <v>35.085480000000004</v>
          </cell>
          <cell r="AJ39">
            <v>19147</v>
          </cell>
          <cell r="AN39">
            <v>0.3</v>
          </cell>
        </row>
        <row r="40">
          <cell r="B40">
            <v>702</v>
          </cell>
          <cell r="C40" t="str">
            <v>Dozer - Track</v>
          </cell>
          <cell r="D40" t="str">
            <v>CaterpillarD8R</v>
          </cell>
          <cell r="E40" t="str">
            <v>228 kW</v>
          </cell>
          <cell r="F40">
            <v>0.86</v>
          </cell>
          <cell r="G40" t="str">
            <v>USA</v>
          </cell>
          <cell r="I40">
            <v>677378.25</v>
          </cell>
          <cell r="J40">
            <v>677378.25</v>
          </cell>
          <cell r="K40">
            <v>25000</v>
          </cell>
          <cell r="L40">
            <v>2</v>
          </cell>
          <cell r="M40">
            <v>5887.1</v>
          </cell>
          <cell r="Q40">
            <v>6.5896034605789451</v>
          </cell>
          <cell r="S40">
            <v>11.50614479115354</v>
          </cell>
          <cell r="T40">
            <v>1.438268098894192</v>
          </cell>
          <cell r="Y40">
            <v>41.04</v>
          </cell>
          <cell r="Z40">
            <v>22.572000000000003</v>
          </cell>
          <cell r="AA40">
            <v>0.12</v>
          </cell>
          <cell r="AB40">
            <v>2.7086400000000004</v>
          </cell>
          <cell r="AC40">
            <v>0</v>
          </cell>
          <cell r="AD40">
            <v>3.8025000000000002</v>
          </cell>
          <cell r="AE40">
            <v>20.212499999999999</v>
          </cell>
          <cell r="AI40">
            <v>49.295640000000006</v>
          </cell>
          <cell r="AJ40">
            <v>19147</v>
          </cell>
          <cell r="AN40">
            <v>0.3</v>
          </cell>
        </row>
        <row r="41">
          <cell r="B41">
            <v>703</v>
          </cell>
          <cell r="C41" t="str">
            <v>Dozer - Track</v>
          </cell>
          <cell r="D41" t="str">
            <v>CaterpillarD9R</v>
          </cell>
          <cell r="E41" t="str">
            <v>302 kW</v>
          </cell>
          <cell r="F41">
            <v>0.86</v>
          </cell>
          <cell r="G41" t="str">
            <v>USA</v>
          </cell>
          <cell r="I41">
            <v>724953.75</v>
          </cell>
          <cell r="J41">
            <v>724953.75</v>
          </cell>
          <cell r="K41">
            <v>27500</v>
          </cell>
          <cell r="L41">
            <v>2</v>
          </cell>
          <cell r="M41">
            <v>5887.1</v>
          </cell>
          <cell r="Q41">
            <v>7.0524226896267868</v>
          </cell>
          <cell r="S41">
            <v>12.314276129163764</v>
          </cell>
          <cell r="T41">
            <v>1.5392845161454705</v>
          </cell>
          <cell r="Y41">
            <v>54.36</v>
          </cell>
          <cell r="Z41">
            <v>29.898000000000003</v>
          </cell>
          <cell r="AA41">
            <v>0.12</v>
          </cell>
          <cell r="AB41">
            <v>3.5877600000000003</v>
          </cell>
          <cell r="AC41">
            <v>0</v>
          </cell>
          <cell r="AD41">
            <v>5.0625</v>
          </cell>
          <cell r="AE41">
            <v>28.567499999999999</v>
          </cell>
          <cell r="AI41">
            <v>67.115759999999995</v>
          </cell>
          <cell r="AJ41">
            <v>19147</v>
          </cell>
          <cell r="AN41">
            <v>0.36</v>
          </cell>
        </row>
        <row r="42">
          <cell r="B42">
            <v>704</v>
          </cell>
          <cell r="C42" t="str">
            <v>Dozer - Track</v>
          </cell>
          <cell r="D42" t="str">
            <v>CaterpillarD10R</v>
          </cell>
          <cell r="E42" t="str">
            <v>425 kW</v>
          </cell>
          <cell r="F42">
            <v>0.86</v>
          </cell>
          <cell r="G42" t="str">
            <v>USA</v>
          </cell>
          <cell r="I42">
            <v>1046360.25</v>
          </cell>
          <cell r="J42">
            <v>1046360.25</v>
          </cell>
          <cell r="K42">
            <v>30000</v>
          </cell>
          <cell r="L42">
            <v>2</v>
          </cell>
          <cell r="M42">
            <v>5887.1</v>
          </cell>
          <cell r="Q42">
            <v>10.179097312930034</v>
          </cell>
          <cell r="S42">
            <v>17.773780808887228</v>
          </cell>
          <cell r="T42">
            <v>2.2217226011109035</v>
          </cell>
          <cell r="Y42">
            <v>76.5</v>
          </cell>
          <cell r="Z42">
            <v>42.075000000000003</v>
          </cell>
          <cell r="AA42">
            <v>0.12</v>
          </cell>
          <cell r="AB42">
            <v>5.0490000000000004</v>
          </cell>
          <cell r="AC42">
            <v>0</v>
          </cell>
          <cell r="AD42">
            <v>4.8600000000000003</v>
          </cell>
          <cell r="AE42">
            <v>60.15</v>
          </cell>
          <cell r="AI42">
            <v>112.134</v>
          </cell>
          <cell r="AJ42">
            <v>19147</v>
          </cell>
          <cell r="AN42">
            <v>0.36</v>
          </cell>
        </row>
        <row r="43">
          <cell r="B43">
            <v>705</v>
          </cell>
          <cell r="C43" t="str">
            <v>Dozer - Track</v>
          </cell>
          <cell r="D43" t="str">
            <v>CaterpillarD11R</v>
          </cell>
          <cell r="E43" t="str">
            <v>634 kW</v>
          </cell>
          <cell r="F43">
            <v>0.8</v>
          </cell>
          <cell r="G43" t="str">
            <v>USA</v>
          </cell>
          <cell r="I43">
            <v>1540700.25</v>
          </cell>
          <cell r="J43">
            <v>1540700.25</v>
          </cell>
          <cell r="K43">
            <v>32500</v>
          </cell>
          <cell r="L43">
            <v>2</v>
          </cell>
          <cell r="M43">
            <v>5887.1</v>
          </cell>
          <cell r="Q43">
            <v>14.98808634483739</v>
          </cell>
          <cell r="S43">
            <v>26.170784426967437</v>
          </cell>
          <cell r="T43">
            <v>3.2713480533709292</v>
          </cell>
          <cell r="Y43">
            <v>114.12</v>
          </cell>
          <cell r="Z43">
            <v>62.766000000000005</v>
          </cell>
          <cell r="AA43">
            <v>0.12</v>
          </cell>
          <cell r="AB43">
            <v>7.5319200000000004</v>
          </cell>
          <cell r="AC43">
            <v>0</v>
          </cell>
          <cell r="AD43">
            <v>11.5875</v>
          </cell>
          <cell r="AE43">
            <v>61.424999999999997</v>
          </cell>
          <cell r="AI43">
            <v>143.31042000000002</v>
          </cell>
          <cell r="AJ43">
            <v>19147</v>
          </cell>
          <cell r="AN43">
            <v>0.42</v>
          </cell>
        </row>
        <row r="44">
          <cell r="B44">
            <v>706</v>
          </cell>
          <cell r="C44" t="str">
            <v>Dozer - Track</v>
          </cell>
          <cell r="D44" t="str">
            <v>CaterpillarD11R CD</v>
          </cell>
          <cell r="E44" t="str">
            <v>634 kW</v>
          </cell>
          <cell r="F44">
            <v>0.86</v>
          </cell>
          <cell r="G44" t="str">
            <v>USA</v>
          </cell>
          <cell r="I44">
            <v>1397046</v>
          </cell>
          <cell r="J44">
            <v>1397046</v>
          </cell>
          <cell r="K44">
            <v>32500</v>
          </cell>
          <cell r="L44">
            <v>2</v>
          </cell>
          <cell r="M44">
            <v>5887.1</v>
          </cell>
          <cell r="Q44">
            <v>13.590603412772662</v>
          </cell>
          <cell r="S44">
            <v>23.730631380475952</v>
          </cell>
          <cell r="T44">
            <v>2.9663289225594944</v>
          </cell>
          <cell r="Y44">
            <v>114.12</v>
          </cell>
          <cell r="Z44">
            <v>62.766000000000005</v>
          </cell>
          <cell r="AA44">
            <v>0.12</v>
          </cell>
          <cell r="AB44">
            <v>7.5319200000000004</v>
          </cell>
          <cell r="AC44">
            <v>0</v>
          </cell>
          <cell r="AD44">
            <v>11.5875</v>
          </cell>
          <cell r="AE44">
            <v>42.674999999999997</v>
          </cell>
          <cell r="AI44">
            <v>124.56042000000001</v>
          </cell>
          <cell r="AJ44">
            <v>19147</v>
          </cell>
          <cell r="AN44">
            <v>0.42</v>
          </cell>
        </row>
        <row r="45">
          <cell r="B45">
            <v>800</v>
          </cell>
          <cell r="C45" t="str">
            <v>Dozer - Rubber Tyre</v>
          </cell>
          <cell r="D45" t="str">
            <v>Caterpillar824G</v>
          </cell>
          <cell r="E45" t="str">
            <v>235 kW</v>
          </cell>
          <cell r="F45">
            <v>0.9</v>
          </cell>
          <cell r="G45" t="str">
            <v>USA</v>
          </cell>
          <cell r="I45">
            <v>626982</v>
          </cell>
          <cell r="J45">
            <v>626982</v>
          </cell>
          <cell r="K45">
            <v>25000</v>
          </cell>
          <cell r="L45">
            <v>2</v>
          </cell>
          <cell r="M45">
            <v>5887.1</v>
          </cell>
          <cell r="Q45">
            <v>6.0993436930115585</v>
          </cell>
          <cell r="S45">
            <v>10.650099369808565</v>
          </cell>
          <cell r="T45">
            <v>1.3312624212260706</v>
          </cell>
          <cell r="Y45">
            <v>35.25</v>
          </cell>
          <cell r="Z45">
            <v>19.387500000000003</v>
          </cell>
          <cell r="AA45">
            <v>0.1</v>
          </cell>
          <cell r="AB45">
            <v>1.9387500000000004</v>
          </cell>
          <cell r="AC45">
            <v>2.8294874999999999</v>
          </cell>
          <cell r="AD45">
            <v>1.8075000000000001</v>
          </cell>
          <cell r="AE45">
            <v>13.875</v>
          </cell>
          <cell r="AI45">
            <v>39.838237500000005</v>
          </cell>
          <cell r="AJ45">
            <v>19147</v>
          </cell>
          <cell r="AN45">
            <v>0.3</v>
          </cell>
        </row>
        <row r="46">
          <cell r="B46">
            <v>801</v>
          </cell>
          <cell r="C46" t="str">
            <v>Dozer - Rubber Tyre</v>
          </cell>
          <cell r="D46" t="str">
            <v>Caterpillar834G</v>
          </cell>
          <cell r="E46" t="str">
            <v>358 kW</v>
          </cell>
          <cell r="F46">
            <v>0.9</v>
          </cell>
          <cell r="G46" t="str">
            <v>USA</v>
          </cell>
          <cell r="I46">
            <v>830940</v>
          </cell>
          <cell r="J46">
            <v>830940</v>
          </cell>
          <cell r="K46">
            <v>32500</v>
          </cell>
          <cell r="L46">
            <v>2</v>
          </cell>
          <cell r="M46">
            <v>5887.1</v>
          </cell>
          <cell r="Q46">
            <v>8.083467544955079</v>
          </cell>
          <cell r="S46">
            <v>14.114589526252313</v>
          </cell>
          <cell r="T46">
            <v>1.7643236907815392</v>
          </cell>
          <cell r="Y46">
            <v>53.7</v>
          </cell>
          <cell r="Z46">
            <v>29.535000000000004</v>
          </cell>
          <cell r="AA46">
            <v>0.1</v>
          </cell>
          <cell r="AB46">
            <v>2.9535000000000005</v>
          </cell>
          <cell r="AC46">
            <v>4.8399749999999999</v>
          </cell>
          <cell r="AD46">
            <v>0</v>
          </cell>
          <cell r="AE46">
            <v>0</v>
          </cell>
          <cell r="AI46">
            <v>37.328475000000005</v>
          </cell>
          <cell r="AJ46">
            <v>19147</v>
          </cell>
          <cell r="AN46">
            <v>0.3</v>
          </cell>
        </row>
        <row r="47">
          <cell r="B47">
            <v>802</v>
          </cell>
          <cell r="C47" t="str">
            <v>Dozer - Rubber Tyre</v>
          </cell>
          <cell r="D47" t="str">
            <v>Caterpillar844</v>
          </cell>
          <cell r="E47" t="str">
            <v>466 kW</v>
          </cell>
          <cell r="F47">
            <v>0.75</v>
          </cell>
          <cell r="G47" t="str">
            <v>USA</v>
          </cell>
          <cell r="I47">
            <v>1282500</v>
          </cell>
          <cell r="J47">
            <v>1282500</v>
          </cell>
          <cell r="K47">
            <v>32500</v>
          </cell>
          <cell r="L47">
            <v>2</v>
          </cell>
          <cell r="M47">
            <v>5887.1</v>
          </cell>
          <cell r="Q47">
            <v>12.476288452120361</v>
          </cell>
          <cell r="S47">
            <v>21.784919569907082</v>
          </cell>
          <cell r="T47">
            <v>2.7231149462383852</v>
          </cell>
          <cell r="Y47">
            <v>69.900000000000006</v>
          </cell>
          <cell r="Z47">
            <v>38.445000000000007</v>
          </cell>
          <cell r="AA47">
            <v>0.1</v>
          </cell>
          <cell r="AB47">
            <v>3.8445000000000009</v>
          </cell>
          <cell r="AC47">
            <v>9.0704250000000002</v>
          </cell>
          <cell r="AD47">
            <v>4.4400000000000004</v>
          </cell>
          <cell r="AE47">
            <v>27.824999999999999</v>
          </cell>
          <cell r="AI47">
            <v>83.624925000000005</v>
          </cell>
          <cell r="AJ47">
            <v>19147</v>
          </cell>
          <cell r="AN47">
            <v>0.33</v>
          </cell>
        </row>
        <row r="48">
          <cell r="B48">
            <v>803</v>
          </cell>
          <cell r="C48" t="str">
            <v>Dozer - Rubber Tyre</v>
          </cell>
          <cell r="D48" t="str">
            <v>Caterpillar854G</v>
          </cell>
          <cell r="E48" t="str">
            <v>597 kW</v>
          </cell>
          <cell r="F48">
            <v>0.9</v>
          </cell>
          <cell r="G48" t="str">
            <v>USA</v>
          </cell>
          <cell r="I48">
            <v>1473030</v>
          </cell>
          <cell r="J48">
            <v>1473030</v>
          </cell>
          <cell r="K48">
            <v>35000</v>
          </cell>
          <cell r="L48">
            <v>2</v>
          </cell>
          <cell r="M48">
            <v>5887.1</v>
          </cell>
          <cell r="Q48">
            <v>14.329783375147644</v>
          </cell>
          <cell r="S48">
            <v>25.021317796538192</v>
          </cell>
          <cell r="T48">
            <v>3.127664724567274</v>
          </cell>
          <cell r="Y48">
            <v>89.55</v>
          </cell>
          <cell r="Z48">
            <v>49.252500000000005</v>
          </cell>
          <cell r="AA48">
            <v>0.1</v>
          </cell>
          <cell r="AB48">
            <v>4.925250000000001</v>
          </cell>
          <cell r="AC48">
            <v>13.362300000000001</v>
          </cell>
          <cell r="AD48">
            <v>5.4074999999999998</v>
          </cell>
          <cell r="AE48">
            <v>37.65</v>
          </cell>
          <cell r="AI48">
            <v>110.59755000000001</v>
          </cell>
          <cell r="AJ48">
            <v>19147</v>
          </cell>
          <cell r="AN48">
            <v>0.36</v>
          </cell>
        </row>
        <row r="49">
          <cell r="B49">
            <v>1101</v>
          </cell>
          <cell r="C49" t="str">
            <v>Watercart</v>
          </cell>
          <cell r="D49" t="str">
            <v>Caterpillar773D</v>
          </cell>
          <cell r="E49" t="str">
            <v>45.0 kl</v>
          </cell>
          <cell r="F49">
            <v>0.75</v>
          </cell>
          <cell r="G49" t="str">
            <v>USA</v>
          </cell>
          <cell r="I49">
            <v>727462.5</v>
          </cell>
          <cell r="J49">
            <v>727462.5</v>
          </cell>
          <cell r="K49">
            <v>27500</v>
          </cell>
          <cell r="L49">
            <v>2</v>
          </cell>
          <cell r="M49">
            <v>4773.2</v>
          </cell>
          <cell r="Q49">
            <v>8.7283152763989946</v>
          </cell>
          <cell r="S49">
            <v>15.240561887203553</v>
          </cell>
          <cell r="T49">
            <v>1.9050702359004441</v>
          </cell>
          <cell r="Y49">
            <v>48.02</v>
          </cell>
          <cell r="Z49">
            <v>26.411000000000005</v>
          </cell>
          <cell r="AA49">
            <v>0.1</v>
          </cell>
          <cell r="AB49">
            <v>2.6411000000000007</v>
          </cell>
          <cell r="AC49">
            <v>6.6291750000000009</v>
          </cell>
          <cell r="AD49">
            <v>1.125</v>
          </cell>
          <cell r="AE49">
            <v>29.07</v>
          </cell>
          <cell r="AI49">
            <v>65.876275000000007</v>
          </cell>
          <cell r="AJ49">
            <v>19147</v>
          </cell>
          <cell r="AN49">
            <v>0.3</v>
          </cell>
        </row>
        <row r="50">
          <cell r="B50">
            <v>1102</v>
          </cell>
          <cell r="C50" t="str">
            <v>Watercart</v>
          </cell>
          <cell r="D50" t="str">
            <v>Caterpillar777D</v>
          </cell>
          <cell r="E50" t="str">
            <v>80.0 kl</v>
          </cell>
          <cell r="F50">
            <v>0.75</v>
          </cell>
          <cell r="G50" t="str">
            <v>USA</v>
          </cell>
          <cell r="I50">
            <v>1068750</v>
          </cell>
          <cell r="J50">
            <v>1068750</v>
          </cell>
          <cell r="K50">
            <v>30000</v>
          </cell>
          <cell r="L50">
            <v>2</v>
          </cell>
          <cell r="M50">
            <v>4773.2</v>
          </cell>
          <cell r="Q50">
            <v>12.823186008421638</v>
          </cell>
          <cell r="S50">
            <v>22.390639403335289</v>
          </cell>
          <cell r="T50">
            <v>2.7988299254169111</v>
          </cell>
          <cell r="Y50">
            <v>69.2</v>
          </cell>
          <cell r="Z50">
            <v>38.06</v>
          </cell>
          <cell r="AA50">
            <v>0.1</v>
          </cell>
          <cell r="AB50">
            <v>3.8060000000000005</v>
          </cell>
          <cell r="AC50">
            <v>10.8037125</v>
          </cell>
          <cell r="AD50">
            <v>1.5</v>
          </cell>
          <cell r="AE50">
            <v>37.935000000000002</v>
          </cell>
          <cell r="AI50">
            <v>92.104712500000005</v>
          </cell>
          <cell r="AJ50">
            <v>19147</v>
          </cell>
          <cell r="AN50">
            <v>0.36</v>
          </cell>
        </row>
        <row r="51">
          <cell r="B51">
            <v>1103</v>
          </cell>
          <cell r="C51" t="str">
            <v>Watercart</v>
          </cell>
          <cell r="D51" t="str">
            <v>Caterpillar785C</v>
          </cell>
          <cell r="E51" t="str">
            <v>120 kl</v>
          </cell>
          <cell r="F51">
            <v>0.7</v>
          </cell>
          <cell r="G51" t="str">
            <v>USA</v>
          </cell>
          <cell r="I51">
            <v>1734660</v>
          </cell>
          <cell r="J51">
            <v>1734660</v>
          </cell>
          <cell r="K51">
            <v>30000</v>
          </cell>
          <cell r="L51">
            <v>2</v>
          </cell>
          <cell r="M51">
            <v>4773.2</v>
          </cell>
          <cell r="Q51">
            <v>20.812975758005773</v>
          </cell>
          <cell r="S51">
            <v>36.341657588200789</v>
          </cell>
          <cell r="T51">
            <v>4.5427071985250986</v>
          </cell>
          <cell r="Y51">
            <v>99.5</v>
          </cell>
          <cell r="Z51">
            <v>54.725000000000001</v>
          </cell>
          <cell r="AA51">
            <v>0.1</v>
          </cell>
          <cell r="AB51">
            <v>5.4725000000000001</v>
          </cell>
          <cell r="AC51">
            <v>18.1274625</v>
          </cell>
          <cell r="AD51">
            <v>1.7250000000000001</v>
          </cell>
          <cell r="AE51">
            <v>39.75</v>
          </cell>
          <cell r="AI51">
            <v>119.79996250000001</v>
          </cell>
          <cell r="AJ51">
            <v>19147</v>
          </cell>
          <cell r="AN51">
            <v>0.4</v>
          </cell>
        </row>
        <row r="52">
          <cell r="B52">
            <v>1318</v>
          </cell>
          <cell r="C52" t="str">
            <v>Drill - Diesel</v>
          </cell>
          <cell r="D52" t="str">
            <v>DrillTechD40KS (LP)</v>
          </cell>
          <cell r="E52" t="str">
            <v>40000 lb</v>
          </cell>
          <cell r="F52">
            <v>0.91</v>
          </cell>
          <cell r="G52" t="str">
            <v>USA</v>
          </cell>
          <cell r="I52">
            <v>864531.75</v>
          </cell>
          <cell r="J52">
            <v>864531.75</v>
          </cell>
          <cell r="K52">
            <v>45000</v>
          </cell>
          <cell r="L52">
            <v>2</v>
          </cell>
          <cell r="M52">
            <v>5826.6</v>
          </cell>
          <cell r="Q52">
            <v>8.4975785760912075</v>
          </cell>
          <cell r="S52">
            <v>14.837671197610955</v>
          </cell>
          <cell r="T52">
            <v>1.8547088997013697</v>
          </cell>
          <cell r="Y52">
            <v>67.41</v>
          </cell>
          <cell r="Z52">
            <v>37.075499999999998</v>
          </cell>
          <cell r="AA52">
            <v>0.12</v>
          </cell>
          <cell r="AB52">
            <v>4.4490599999999993</v>
          </cell>
          <cell r="AC52">
            <v>0</v>
          </cell>
          <cell r="AD52">
            <v>0</v>
          </cell>
          <cell r="AE52">
            <v>26.25</v>
          </cell>
          <cell r="AI52">
            <v>67.774559999999994</v>
          </cell>
          <cell r="AJ52">
            <v>19147</v>
          </cell>
          <cell r="AN52">
            <v>0.8</v>
          </cell>
        </row>
        <row r="53">
          <cell r="B53">
            <v>1319</v>
          </cell>
          <cell r="C53" t="str">
            <v>Drill - Diesel</v>
          </cell>
          <cell r="D53" t="str">
            <v>DrillTechD55SP</v>
          </cell>
          <cell r="E53" t="str">
            <v>55000 lb</v>
          </cell>
          <cell r="F53">
            <v>1</v>
          </cell>
          <cell r="G53" t="str">
            <v>Australia</v>
          </cell>
          <cell r="I53">
            <v>1097180</v>
          </cell>
          <cell r="J53">
            <v>1097180</v>
          </cell>
          <cell r="K53">
            <v>45000</v>
          </cell>
          <cell r="L53">
            <v>2</v>
          </cell>
          <cell r="M53">
            <v>5826.6</v>
          </cell>
          <cell r="Q53">
            <v>10.784304060684583</v>
          </cell>
          <cell r="S53">
            <v>18.830535818487625</v>
          </cell>
          <cell r="T53">
            <v>2.3538169773109532</v>
          </cell>
          <cell r="Y53">
            <v>86.1</v>
          </cell>
          <cell r="Z53">
            <v>47.355000000000004</v>
          </cell>
          <cell r="AA53">
            <v>0.12</v>
          </cell>
          <cell r="AB53">
            <v>5.6825999999999999</v>
          </cell>
          <cell r="AC53">
            <v>0</v>
          </cell>
          <cell r="AD53">
            <v>0</v>
          </cell>
          <cell r="AE53">
            <v>0</v>
          </cell>
          <cell r="AI53">
            <v>53.037600000000005</v>
          </cell>
          <cell r="AJ53">
            <v>19147</v>
          </cell>
          <cell r="AN53">
            <v>0.8</v>
          </cell>
        </row>
        <row r="54">
          <cell r="B54">
            <v>1320</v>
          </cell>
          <cell r="C54" t="str">
            <v>Drill - Diesel</v>
          </cell>
          <cell r="D54" t="str">
            <v>DrillTechD60KS</v>
          </cell>
          <cell r="E54" t="str">
            <v>60000 lb</v>
          </cell>
          <cell r="F54">
            <v>0.93</v>
          </cell>
          <cell r="G54" t="str">
            <v>USA</v>
          </cell>
          <cell r="I54">
            <v>1097181</v>
          </cell>
          <cell r="J54">
            <v>1097181</v>
          </cell>
          <cell r="K54">
            <v>45000</v>
          </cell>
          <cell r="L54">
            <v>2</v>
          </cell>
          <cell r="M54">
            <v>5826.6</v>
          </cell>
          <cell r="Q54">
            <v>10.784313889795632</v>
          </cell>
          <cell r="S54">
            <v>18.830552981155389</v>
          </cell>
          <cell r="T54">
            <v>2.3538191226444241</v>
          </cell>
          <cell r="Y54">
            <v>98.7</v>
          </cell>
          <cell r="Z54">
            <v>54.285000000000004</v>
          </cell>
          <cell r="AA54">
            <v>0.12</v>
          </cell>
          <cell r="AB54">
            <v>6.5141999999999998</v>
          </cell>
          <cell r="AC54">
            <v>0</v>
          </cell>
          <cell r="AD54">
            <v>0</v>
          </cell>
          <cell r="AE54">
            <v>0</v>
          </cell>
          <cell r="AI54">
            <v>60.799200000000006</v>
          </cell>
          <cell r="AJ54">
            <v>19147</v>
          </cell>
          <cell r="AN54">
            <v>0.8</v>
          </cell>
        </row>
        <row r="55">
          <cell r="B55">
            <v>1321</v>
          </cell>
          <cell r="C55" t="str">
            <v>Drill - Diesel</v>
          </cell>
          <cell r="D55" t="str">
            <v>DrillTechD75KS</v>
          </cell>
          <cell r="E55" t="str">
            <v>75000 lb</v>
          </cell>
          <cell r="F55">
            <v>0.93</v>
          </cell>
          <cell r="G55" t="str">
            <v>USA</v>
          </cell>
          <cell r="I55">
            <v>1152136.5</v>
          </cell>
          <cell r="J55">
            <v>1152136.5</v>
          </cell>
          <cell r="K55">
            <v>45000</v>
          </cell>
          <cell r="L55">
            <v>2</v>
          </cell>
          <cell r="M55">
            <v>5826.6</v>
          </cell>
          <cell r="Q55">
            <v>11.32447760204608</v>
          </cell>
          <cell r="S55">
            <v>19.773735969519102</v>
          </cell>
          <cell r="T55">
            <v>2.4717169961898877</v>
          </cell>
          <cell r="Y55">
            <v>98.7</v>
          </cell>
          <cell r="Z55">
            <v>54.285000000000004</v>
          </cell>
          <cell r="AA55">
            <v>0.12</v>
          </cell>
          <cell r="AB55">
            <v>6.5141999999999998</v>
          </cell>
          <cell r="AC55">
            <v>1</v>
          </cell>
          <cell r="AD55">
            <v>0</v>
          </cell>
          <cell r="AE55">
            <v>31.5</v>
          </cell>
          <cell r="AI55">
            <v>93.299200000000013</v>
          </cell>
          <cell r="AJ55">
            <v>19147</v>
          </cell>
          <cell r="AN55">
            <v>1</v>
          </cell>
        </row>
        <row r="56">
          <cell r="B56">
            <v>247</v>
          </cell>
          <cell r="C56" t="str">
            <v>Hydraulic Excavator</v>
          </cell>
          <cell r="D56" t="str">
            <v>Caterpillar345CL</v>
          </cell>
          <cell r="E56" t="str">
            <v>44 t</v>
          </cell>
          <cell r="F56">
            <v>1</v>
          </cell>
          <cell r="G56" t="str">
            <v>USA</v>
          </cell>
          <cell r="H56">
            <v>1</v>
          </cell>
          <cell r="I56">
            <v>582937</v>
          </cell>
          <cell r="J56">
            <v>582937</v>
          </cell>
          <cell r="K56">
            <v>45000</v>
          </cell>
          <cell r="L56">
            <v>2</v>
          </cell>
          <cell r="M56">
            <v>5530.91</v>
          </cell>
          <cell r="Q56">
            <v>9.1249813318804254</v>
          </cell>
          <cell r="S56">
            <v>15.933182785472916</v>
          </cell>
          <cell r="T56">
            <v>1.9916478481841144</v>
          </cell>
          <cell r="Y56">
            <v>90.34</v>
          </cell>
          <cell r="Z56">
            <v>49.687000000000005</v>
          </cell>
          <cell r="AA56">
            <v>0.12</v>
          </cell>
          <cell r="AB56">
            <v>5.96244</v>
          </cell>
          <cell r="AC56">
            <v>0</v>
          </cell>
          <cell r="AD56">
            <v>4.125</v>
          </cell>
          <cell r="AE56">
            <v>27.3</v>
          </cell>
          <cell r="AI56">
            <v>87.07444000000001</v>
          </cell>
          <cell r="AJ56">
            <v>19147</v>
          </cell>
          <cell r="AN56">
            <v>0.52</v>
          </cell>
        </row>
      </sheetData>
      <sheetData sheetId="52" refreshError="1"/>
      <sheetData sheetId="53"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 val="Parameters"/>
      <sheetName val="Sensitivities"/>
      <sheetName val="Deprec"/>
      <sheetName val="Equip Da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refreshError="1"/>
      <sheetData sheetId="12" refreshError="1"/>
      <sheetData sheetId="13"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100-45-P1"/>
    </sheetNames>
    <sheetDataSet>
      <sheetData sheetId="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IDEROS (2)"/>
      <sheetName val="FACTORES"/>
      <sheetName val="SUMA TUBERIA"/>
      <sheetName val="TUBERIA"/>
      <sheetName val="TUB SUMID"/>
      <sheetName val="SUMIDEROS"/>
      <sheetName val="PAVIMENTO"/>
      <sheetName val="RESUMEN"/>
      <sheetName val="VILLA SAGRARIO"/>
      <sheetName val="SUMIDEROS_(2)"/>
      <sheetName val="SUMA_TUBERIA"/>
      <sheetName val="TUB_SUMID"/>
      <sheetName val="VILLA_SAGRARI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tización"/>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 val="BaseDatos"/>
      <sheetName val="5.2"/>
      <sheetName val="RECURSOS"/>
      <sheetName val="BD100-45-P1"/>
      <sheetName val="BASE DATOS"/>
      <sheetName val="CUMPLIMIENTO"/>
      <sheetName val="MATERIALES"/>
      <sheetName val="PROPUESTA PRESENTADA"/>
      <sheetName val="BDATOS"/>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BASES"/>
      <sheetName val="DATOS"/>
    </sheetNames>
    <sheetDataSet>
      <sheetData sheetId="0"/>
      <sheetData sheetId="1" refreshError="1"/>
      <sheetData sheetId="2" refreshError="1">
        <row r="2">
          <cell r="A2" t="str">
            <v>REGIONAL CUNDINAMARCA</v>
          </cell>
        </row>
      </sheetData>
      <sheetData sheetId="3" refreshError="1"/>
      <sheetData sheetId="4" refreshError="1">
        <row r="2">
          <cell r="A2" t="str">
            <v>REGIONAL CUNDINAMARCA</v>
          </cell>
        </row>
        <row r="9">
          <cell r="E9" t="str">
            <v>EDGAR EDUARDO HERNANDEZ Q.</v>
          </cell>
        </row>
      </sheetData>
      <sheetData sheetId="5">
        <row r="8">
          <cell r="E8" t="str">
            <v>BIMESTRE: JULIO - AGOSTO DE 2001</v>
          </cell>
        </row>
      </sheetData>
      <sheetData sheetId="6" refreshError="1"/>
      <sheetData sheetId="7" refreshError="1">
        <row r="8">
          <cell r="E8" t="str">
            <v>BIMESTRE: JULIO - AGOSTO DE 2001</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Hoja2"/>
      <sheetName val="Hoja1"/>
      <sheetName val="BASE DE DATOS ORIG"/>
      <sheetName val="pv orig"/>
      <sheetName val="bd victoria"/>
      <sheetName val="secu limpia abril"/>
      <sheetName val="secu limpia abril 27"/>
      <sheetName val="secuencia abril por mnatos"/>
      <sheetName val="BD no 4-4a-8 limpia CUIDAR bck"/>
      <sheetName val="BD no 4-4a-8 limp CUIDAR jun18"/>
      <sheetName val="secuencia cuidar jun18 (2)"/>
      <sheetName val="pv DB CUIDAR jun30"/>
      <sheetName val="pv DB CUIDAR jun30 SUMM"/>
      <sheetName val="BD no 4-4a-8 limp CUIDAR jun30"/>
      <sheetName val="sec DB CUIDAR jun30 "/>
      <sheetName val="sec DB CUIDAR jun30 RE-FOR"/>
      <sheetName val="SEC DB CUIDAR JUL08 RE-FO"/>
      <sheetName val="SEC DB CUIDAR JUL30 plan agos"/>
      <sheetName val="SEC DB CUIDAR jun30 AGO10"/>
      <sheetName val="SEC DB CUIDAR jun30 SUMM "/>
      <sheetName val="SEC DB CUIDAR BUD OCT03 BCK"/>
      <sheetName val="SEC DB CUIDAR BUD OCT03 SEC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l 2005 CONTRATO"/>
      <sheetName val="Datos del 2005 CONTRATO (2)"/>
      <sheetName val="PARAMETROS 2005"/>
      <sheetName val="Datos del 2005 PROPIA"/>
      <sheetName val="Datos del 2005 PROPIA (2)"/>
      <sheetName val="Datos del 2005 CONTRATO bck"/>
      <sheetName val="Datos del 2005 CONTRATO (3)"/>
      <sheetName val="Datos del 2005 CONTRATO 375"/>
      <sheetName val="RESUMEN SEC TESORO"/>
      <sheetName val="Datos del 2005 CONTRATO 120 FEB"/>
      <sheetName val="Datos del 2005 CONT 120 MAR10"/>
      <sheetName val="Datos del 2005 CONT 120 ABRIL 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 Port Expansion"/>
      <sheetName val="M&amp;N"/>
      <sheetName val="Phase 2 - RAPISCOL"/>
      <sheetName val="PSM05-053"/>
      <sheetName val="PSM04-049"/>
      <sheetName val="PSM05-054"/>
      <sheetName val="PSM05-055"/>
      <sheetName val="Tiburon recv 12-9-05"/>
      <sheetName val="PSM05-057"/>
      <sheetName val="PSM05-060"/>
      <sheetName val="PSM05-062"/>
      <sheetName val="PSM05-063"/>
      <sheetName val="PSM05-064"/>
      <sheetName val="PSM05-071"/>
      <sheetName val="PSM05-072"/>
      <sheetName val="PSM05-076"/>
      <sheetName val="PSM05-078"/>
      <sheetName val="PSM05-081"/>
      <sheetName val="PSM05-083"/>
      <sheetName val="PSM05-088"/>
      <sheetName val="PSM05-090"/>
      <sheetName val="PSM05-091"/>
      <sheetName val="PSM05-095"/>
      <sheetName val="PSM06-097"/>
      <sheetName val="PSM06-099"/>
      <sheetName val="PSM06-100"/>
      <sheetName val="PSM06-103"/>
      <sheetName val="PSM06-104"/>
    </sheetNames>
    <sheetDataSet>
      <sheetData sheetId="0"/>
      <sheetData sheetId="1" refreshError="1"/>
      <sheetData sheetId="2" refreshError="1"/>
      <sheetData sheetId="3" refreshError="1"/>
      <sheetData sheetId="4" refreshError="1"/>
      <sheetData sheetId="5" refreshError="1"/>
      <sheetData sheetId="6" refreshError="1">
        <row r="289">
          <cell r="C289">
            <v>2340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s>
    <sheetDataSet>
      <sheetData sheetId="0"/>
      <sheetData sheetId="1"/>
      <sheetData sheetId="2"/>
      <sheetData sheetId="3"/>
      <sheetData sheetId="4"/>
      <sheetData sheetId="5"/>
      <sheetData sheetId="6">
        <row r="1">
          <cell r="A1" t="str">
            <v>CODIGO</v>
          </cell>
        </row>
      </sheetData>
      <sheetData sheetId="7">
        <row r="2">
          <cell r="P2" t="str">
            <v>Ejecución de cárcamo en concreto de 3.000PSI, fundidas en sitio o prefabricadas en concreto con acero de refuerzo, con marco conrejilla en concreto; según localización y dimensiones expresadas en los Planos Arquitectónicos y Planos Eléctricos. Se construirán en los sitios señalados en los Planos Arquitectónicos y de Detalle y de conformidad con los alineamientos y pendientes que se establezcan, incluye todo lo necesario para su perfecta instalación y puesta en funcionamiento, incluye fijaciones y todos los elementos requeridos para la correcta ejecución del trabajo.</v>
          </cell>
        </row>
        <row r="7">
          <cell r="J7">
            <v>0.01</v>
          </cell>
        </row>
        <row r="8">
          <cell r="J8">
            <v>0</v>
          </cell>
        </row>
        <row r="9">
          <cell r="J9">
            <v>6.3E-2</v>
          </cell>
        </row>
        <row r="10">
          <cell r="J10">
            <v>0</v>
          </cell>
        </row>
        <row r="13">
          <cell r="H13">
            <v>2.56</v>
          </cell>
          <cell r="J13">
            <v>0</v>
          </cell>
        </row>
        <row r="14">
          <cell r="H14">
            <v>22.56</v>
          </cell>
          <cell r="J14">
            <v>2.56</v>
          </cell>
        </row>
        <row r="15">
          <cell r="H15">
            <v>3.2000000000000001E-2</v>
          </cell>
          <cell r="J15">
            <v>0</v>
          </cell>
        </row>
        <row r="16">
          <cell r="H16">
            <v>4.8000000000000001E-2</v>
          </cell>
          <cell r="J16">
            <v>0</v>
          </cell>
        </row>
        <row r="17">
          <cell r="H17">
            <v>0.77</v>
          </cell>
          <cell r="J17">
            <v>0</v>
          </cell>
        </row>
        <row r="18">
          <cell r="H18">
            <v>0.08</v>
          </cell>
          <cell r="J18">
            <v>0</v>
          </cell>
        </row>
        <row r="19">
          <cell r="H19">
            <v>36</v>
          </cell>
          <cell r="J19">
            <v>220.5</v>
          </cell>
        </row>
        <row r="20">
          <cell r="H20">
            <v>1</v>
          </cell>
          <cell r="J20">
            <v>1</v>
          </cell>
        </row>
        <row r="21">
          <cell r="H21">
            <v>0.31</v>
          </cell>
          <cell r="J21">
            <v>7.718</v>
          </cell>
        </row>
        <row r="22">
          <cell r="H22">
            <v>0</v>
          </cell>
          <cell r="J22">
            <v>0.96599999999999997</v>
          </cell>
        </row>
        <row r="23">
          <cell r="H23">
            <v>0</v>
          </cell>
          <cell r="J23">
            <v>0</v>
          </cell>
        </row>
        <row r="24">
          <cell r="H24">
            <v>0</v>
          </cell>
          <cell r="J24">
            <v>0</v>
          </cell>
        </row>
        <row r="25">
          <cell r="H25">
            <v>0</v>
          </cell>
          <cell r="J25">
            <v>0</v>
          </cell>
        </row>
        <row r="26">
          <cell r="H26">
            <v>0</v>
          </cell>
          <cell r="J26">
            <v>0</v>
          </cell>
        </row>
        <row r="27">
          <cell r="H27">
            <v>0</v>
          </cell>
          <cell r="J27">
            <v>0</v>
          </cell>
        </row>
        <row r="30">
          <cell r="J30">
            <v>0.17600000000000002</v>
          </cell>
        </row>
        <row r="31">
          <cell r="J31">
            <v>0</v>
          </cell>
        </row>
        <row r="32">
          <cell r="J32">
            <v>0</v>
          </cell>
        </row>
        <row r="33">
          <cell r="J33">
            <v>0</v>
          </cell>
        </row>
        <row r="36">
          <cell r="J36">
            <v>0</v>
          </cell>
        </row>
        <row r="37">
          <cell r="J37">
            <v>0</v>
          </cell>
        </row>
        <row r="38">
          <cell r="J38">
            <v>0</v>
          </cell>
        </row>
        <row r="39">
          <cell r="J39">
            <v>0</v>
          </cell>
        </row>
        <row r="40">
          <cell r="J40">
            <v>0</v>
          </cell>
        </row>
        <row r="42">
          <cell r="O42" t="str">
            <v>SI</v>
          </cell>
        </row>
        <row r="44">
          <cell r="O44" t="str">
            <v>SI</v>
          </cell>
        </row>
      </sheetData>
      <sheetData sheetId="8"/>
      <sheetData sheetId="9"/>
      <sheetData sheetId="10"/>
      <sheetData sheetId="11"/>
      <sheetData sheetId="12"/>
      <sheetData sheetId="13">
        <row r="1">
          <cell r="A1" t="str">
            <v>M2</v>
          </cell>
          <cell r="B1" t="str">
            <v>Metro Cuadrado</v>
          </cell>
        </row>
        <row r="2">
          <cell r="A2" t="str">
            <v>HA</v>
          </cell>
          <cell r="B2" t="str">
            <v>Hectarea</v>
          </cell>
        </row>
        <row r="3">
          <cell r="A3" t="str">
            <v>FA</v>
          </cell>
          <cell r="B3" t="str">
            <v>Fanegada</v>
          </cell>
        </row>
        <row r="4">
          <cell r="A4" t="str">
            <v>M3</v>
          </cell>
          <cell r="B4" t="str">
            <v>Metro Cúbico</v>
          </cell>
        </row>
        <row r="5">
          <cell r="A5" t="str">
            <v>ML</v>
          </cell>
          <cell r="B5" t="str">
            <v>Metro Lineal</v>
          </cell>
        </row>
        <row r="6">
          <cell r="A6" t="str">
            <v>M</v>
          </cell>
          <cell r="B6" t="str">
            <v>Metro Lineal</v>
          </cell>
        </row>
        <row r="7">
          <cell r="A7" t="str">
            <v>KG</v>
          </cell>
          <cell r="B7" t="str">
            <v>Kilogramo</v>
          </cell>
        </row>
        <row r="8">
          <cell r="A8" t="str">
            <v>TN</v>
          </cell>
          <cell r="B8" t="str">
            <v>Tonelada</v>
          </cell>
        </row>
        <row r="9">
          <cell r="A9" t="str">
            <v>UN</v>
          </cell>
          <cell r="B9" t="str">
            <v>Unidad</v>
          </cell>
        </row>
        <row r="10">
          <cell r="A10" t="str">
            <v>GL</v>
          </cell>
          <cell r="B10" t="str">
            <v>Global</v>
          </cell>
        </row>
        <row r="11">
          <cell r="A11" t="str">
            <v>JG</v>
          </cell>
          <cell r="B11" t="str">
            <v>Juego</v>
          </cell>
        </row>
      </sheetData>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cios-básicos2002"/>
      <sheetName val="ITEMS"/>
      <sheetName val="UNITARIO"/>
      <sheetName val="Hoja3"/>
      <sheetName val="RESUMEN"/>
      <sheetName val="lecho rio"/>
      <sheetName val="INDICMICROEMP"/>
      <sheetName val="ESTADO RED"/>
    </sheetNames>
    <sheetDataSet>
      <sheetData sheetId="0" refreshError="1">
        <row r="9">
          <cell r="A9" t="str">
            <v>Zipaquirá - Ubaté, Briceño - Chocontá, Briceño - "T" de Nemocón, Sisga - Brisas, Chocontá - Guateque</v>
          </cell>
        </row>
        <row r="14">
          <cell r="B14">
            <v>1.1000000000000001</v>
          </cell>
        </row>
        <row r="16">
          <cell r="B16">
            <v>0.18</v>
          </cell>
        </row>
      </sheetData>
      <sheetData sheetId="1"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row r="131">
          <cell r="C131" t="str">
            <v>Maestro</v>
          </cell>
          <cell r="D131" t="str">
            <v>DÍA</v>
          </cell>
          <cell r="E131">
            <v>28000</v>
          </cell>
        </row>
        <row r="132">
          <cell r="C132" t="str">
            <v>Mampostero</v>
          </cell>
          <cell r="D132" t="str">
            <v>DÍA</v>
          </cell>
          <cell r="E132">
            <v>25000</v>
          </cell>
        </row>
        <row r="133">
          <cell r="C133" t="str">
            <v>Obrero</v>
          </cell>
          <cell r="D133" t="str">
            <v>DÍA</v>
          </cell>
          <cell r="E133">
            <v>11000</v>
          </cell>
        </row>
        <row r="134">
          <cell r="C134" t="str">
            <v>Oficial</v>
          </cell>
          <cell r="D134" t="str">
            <v>DÍA</v>
          </cell>
          <cell r="E134">
            <v>19000</v>
          </cell>
        </row>
        <row r="135">
          <cell r="C135" t="str">
            <v>Pintor</v>
          </cell>
          <cell r="D135" t="str">
            <v>DÍA</v>
          </cell>
          <cell r="E135">
            <v>21000</v>
          </cell>
        </row>
        <row r="136">
          <cell r="C136" t="str">
            <v>Ayudante</v>
          </cell>
          <cell r="D136" t="str">
            <v>DÍA</v>
          </cell>
          <cell r="E136">
            <v>11000</v>
          </cell>
        </row>
        <row r="137">
          <cell r="C137" t="str">
            <v>Inspector</v>
          </cell>
          <cell r="D137" t="str">
            <v>DÍA</v>
          </cell>
          <cell r="E137">
            <v>35000</v>
          </cell>
        </row>
        <row r="138">
          <cell r="C138" t="str">
            <v>Ingeniero</v>
          </cell>
          <cell r="D138" t="str">
            <v>MES</v>
          </cell>
          <cell r="E138">
            <v>3300000</v>
          </cell>
        </row>
        <row r="139">
          <cell r="C139" t="str">
            <v>Topógrafo</v>
          </cell>
          <cell r="D139" t="str">
            <v>DÍA</v>
          </cell>
          <cell r="E139">
            <v>45000</v>
          </cell>
        </row>
        <row r="140">
          <cell r="C140" t="str">
            <v>Cadenero</v>
          </cell>
          <cell r="D140" t="str">
            <v>DÍA</v>
          </cell>
          <cell r="E140">
            <v>40000</v>
          </cell>
        </row>
      </sheetData>
      <sheetData sheetId="2"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 TUB"/>
      <sheetName val="JAPON LLUVIAS"/>
      <sheetName val="TUBERIA"/>
      <sheetName val="TUB SUMID"/>
      <sheetName val="SUMIDEROS"/>
      <sheetName val="T-4"/>
      <sheetName val="DEM PAVIMENTO"/>
      <sheetName val="EXC-RELLPAVIMENTO"/>
      <sheetName val="REP PAVIMENTO"/>
      <sheetName val="SARDINELES"/>
      <sheetName val="ANDENES"/>
      <sheetName val="REP. DOM."/>
      <sheetName val="REP. ACOM."/>
      <sheetName val="FACTORES"/>
      <sheetName val="SUMA_TUB"/>
      <sheetName val="JAPON_LLUVIAS"/>
      <sheetName val="TUB_SUMID"/>
      <sheetName val="DEM_PAVIMENTO"/>
      <sheetName val="REP_PAVIMENTO"/>
      <sheetName val="REP__DOM_"/>
      <sheetName val="REP__ACOM_"/>
      <sheetName val="calida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uation Summary"/>
      <sheetName val="Options"/>
      <sheetName val="Rail Capex Depreciation"/>
      <sheetName val="Title"/>
      <sheetName val="Parameters"/>
      <sheetName val="NPV Summary"/>
      <sheetName val="NPV Summary 100% Carboandes"/>
      <sheetName val="NPV Summary only Carboandes"/>
      <sheetName val="Cost Summ"/>
      <sheetName val="Economic  Graphs"/>
      <sheetName val="Sensitivitie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Schedule_LJ"/>
      <sheetName val="Paste In Schedule_LJ2"/>
      <sheetName val="Paste In Utilisation"/>
      <sheetName val="Paste In Fleet"/>
      <sheetName val="Paste in Roster"/>
      <sheetName val="Equip Data"/>
      <sheetName val="Not Used ------&gt;"/>
      <sheetName val="Update_Header_Footer"/>
    </sheetNames>
    <sheetDataSet>
      <sheetData sheetId="0"/>
      <sheetData sheetId="1"/>
      <sheetData sheetId="2"/>
      <sheetData sheetId="3"/>
      <sheetData sheetId="4" refreshError="1">
        <row r="18">
          <cell r="R18">
            <v>0.35</v>
          </cell>
        </row>
        <row r="31">
          <cell r="I31">
            <v>10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sheetData sheetId="2" refreshError="1"/>
      <sheetData sheetId="3" refreshError="1"/>
      <sheetData sheetId="4" refreshError="1"/>
      <sheetData sheetId="5" refreshError="1">
        <row r="31">
          <cell r="I31">
            <v>5</v>
          </cell>
          <cell r="J31">
            <v>0.2</v>
          </cell>
        </row>
        <row r="33">
          <cell r="I33">
            <v>20</v>
          </cell>
          <cell r="J33">
            <v>0.05</v>
          </cell>
        </row>
        <row r="34">
          <cell r="I34">
            <v>20</v>
          </cell>
          <cell r="J34">
            <v>0.05</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BITDA Summary"/>
      <sheetName val="Cover"/>
      <sheetName val="Summary for IG"/>
      <sheetName val="Summary page"/>
      <sheetName val="Index"/>
      <sheetName val="Title"/>
      <sheetName val="NPV Summary"/>
      <sheetName val="Price"/>
      <sheetName val="Cost Summ"/>
      <sheetName val="Tax workings"/>
      <sheetName val="Sensitivities"/>
      <sheetName val="Tax summary"/>
      <sheetName val="Economic  Graphs"/>
      <sheetName val="Quantity Graphs"/>
      <sheetName val="Deprec"/>
      <sheetName val="Coal Stocks &amp; Wkg Cap"/>
      <sheetName val="Total Cap"/>
      <sheetName val="Other Cap GIAG"/>
      <sheetName val="Other Cap JG"/>
      <sheetName val="mine capital"/>
      <sheetName val="Propuerto op costs"/>
      <sheetName val="Propuerto capex"/>
      <sheetName val="Updated CAPEX"/>
      <sheetName val="Repl Cap"/>
      <sheetName val="Repl Cap - Contractor"/>
      <sheetName val="Init Cap"/>
      <sheetName val="Init Cap - Contractor"/>
      <sheetName val="Init"/>
      <sheetName val="Repl"/>
      <sheetName val="Total Op Costs"/>
      <sheetName val="Other Op Costs"/>
      <sheetName val="Royalties"/>
      <sheetName val="Other Op Costs-Security"/>
      <sheetName val="Rail Opex"/>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Power Consump"/>
      <sheetName val="Fuel Cons"/>
      <sheetName val="Equip Annual Hours"/>
      <sheetName val="Fleet Cost Hrs"/>
      <sheetName val="Fleet Op Hrs"/>
      <sheetName val="Roster"/>
      <sheetName val="Utilisation"/>
      <sheetName val="Fleet"/>
      <sheetName val="Combined Schedule Summary"/>
      <sheetName val="Waste Sched"/>
      <sheetName val="Coal Sched"/>
      <sheetName val="Waste Sched GIAG"/>
      <sheetName val="Coal Sched GIAG"/>
      <sheetName val="Waste Sched Update"/>
      <sheetName val="Coal Sched Update"/>
      <sheetName val="Paste In Utilisation"/>
      <sheetName val="Paste in Roster"/>
      <sheetName val="Paste In Fleet"/>
      <sheetName val="Paste In Utilisation GIAG"/>
      <sheetName val="Paste in Roster GIAG"/>
      <sheetName val="Paste In Fleet GIAG"/>
      <sheetName val="Paste In Utilisation Update"/>
      <sheetName val="Paste in Roster Update"/>
      <sheetName val="Paste In Fleet Update"/>
      <sheetName val="Equip Data"/>
      <sheetName val="Depr Custom duties - Prodeco"/>
      <sheetName val="Cashflow"/>
      <sheetName val="Summary"/>
      <sheetName val="PV -JV"/>
      <sheetName val="Not Used ------&gt;"/>
      <sheetName val="Nom IS&amp;BS"/>
      <sheetName val="Update_Header_Footer"/>
    </sheetNames>
    <sheetDataSet>
      <sheetData sheetId="0" refreshError="1"/>
      <sheetData sheetId="1" refreshError="1"/>
      <sheetData sheetId="2" refreshError="1"/>
      <sheetData sheetId="3" refreshError="1"/>
      <sheetData sheetId="4" refreshError="1">
        <row r="57">
          <cell r="L57">
            <v>12</v>
          </cell>
        </row>
        <row r="66">
          <cell r="T66">
            <v>10</v>
          </cell>
          <cell r="U66">
            <v>0.1</v>
          </cell>
        </row>
      </sheetData>
      <sheetData sheetId="5" refreshError="1">
        <row r="28">
          <cell r="L28" t="str">
            <v xml:space="preserve">PRODECO/CDJ RAIL ACCESS - OPTION 1 </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RESUPUESTO (2)"/>
      <sheetName val="Cuadro Resumen"/>
      <sheetName val="MEMORIA ARQ LUZ DEL CARIBE"/>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 Acero 60000 Refuerzo "/>
      <sheetName val=" Malla Electrosoldada "/>
      <sheetName val="P Eléctrico"/>
      <sheetName val="P Agua Fria"/>
      <sheetName val="P Sanitario"/>
      <sheetName val="Cerraduras"/>
      <sheetName val="Granito pulido "/>
      <sheetName val="Marcos puerta"/>
      <sheetName val="Marcos ventana"/>
      <sheetName val="Hoja Base"/>
      <sheetName val="1,1,1 Campamt"/>
      <sheetName val="1,1,2 Alquiler Campameto"/>
      <sheetName val="1,1,3 Limpieza"/>
      <sheetName val="1,1,4 Localiz Equipo"/>
      <sheetName val="1,1,6 Cerramiento Lona"/>
      <sheetName val="1,1,7 Locali Manual"/>
      <sheetName val="1,3,1 Dm const"/>
      <sheetName val="1,3,2 Dm Cubiert"/>
      <sheetName val="1,3,3 Dm Muro"/>
      <sheetName val="1,3,4 Dm cimiento"/>
      <sheetName val="1,3,5 Dm Vig-colum"/>
      <sheetName val="1,3,6 Dm Placa Maciza"/>
      <sheetName val="1,3,7 Dm Manual"/>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10 Relleno Recebo"/>
      <sheetName val="2,2,1 Concr pobre"/>
      <sheetName val="2,2,2 Concr Ciclopeo"/>
      <sheetName val="2,2,4 Concr Zapatas"/>
      <sheetName val="2,2,5 Vigas de cimentación"/>
      <sheetName val="2,2,10 Placas cont= 0,1"/>
      <sheetName val="2,2,11 Placas cont= 0,15"/>
      <sheetName val="2,3,2 Acero 60000 Refuerzo"/>
      <sheetName val="2,3,3 Malla Electrosoldada"/>
      <sheetName val="3,4,1 Caja inspección 0,60 "/>
      <sheetName val="3,4,9 Caja inspección 0,80"/>
      <sheetName val="3,4,10 Caja inspección 1,00"/>
      <sheetName val="3,5,1 Exc Man "/>
      <sheetName val="3,5,4 Relleno M Común "/>
      <sheetName val="4,1,1 Columnas"/>
      <sheetName val="4,2,1 Vigas aéreas"/>
      <sheetName val="4,3,2 Caseton"/>
      <sheetName val="4,3,6 Placa maciza 0,20"/>
      <sheetName val="4,3,7 Placa maciza 0,10"/>
      <sheetName val="4,3,8 Placa maciza 0,15"/>
      <sheetName val="4,4,1 Escalera"/>
      <sheetName val="4,4,2 Rampas"/>
      <sheetName val="4,4,3 POZO CONCRETO"/>
      <sheetName val="4,5,2 Acero 60000 est"/>
      <sheetName val="4,5,3 Malla Electrosoldada est"/>
      <sheetName val="4,6,2,4 Perfil "/>
      <sheetName val="5,1,6 Bloq Conc Estruc 014"/>
      <sheetName val="5,1,7 Bloq Conc Estruc 019"/>
      <sheetName val="5,4,1 Mort 1-4 "/>
      <sheetName val="5,5,2 Acero 60000 mamp"/>
      <sheetName val="6,1,1 Alfajias"/>
      <sheetName val="6,1,2 Dinteles"/>
      <sheetName val="6,1,18 Cañuela Per"/>
      <sheetName val="6,2,2 Mesones lavamanos"/>
      <sheetName val="7,1,1,1 Acometida PVC-P"/>
      <sheetName val="7,1,2,3 Flotador 1"/>
      <sheetName val="7,1,2,4 Tanque Plastico"/>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8,1 P Agua Fria Lavamanos"/>
      <sheetName val="7,1,8,3 P Agua Fria Sanitarios"/>
      <sheetName val="7,1,8,4 P Agua Fria Orinales"/>
      <sheetName val="7,1,8,7 P Agua Fria Pocetas"/>
      <sheetName val="7,1,9,1 P Sanitario lavamanos"/>
      <sheetName val="7,1,9,3 P Sanitario Sanit"/>
      <sheetName val="7,1,9,4 P Sanitario Orinales"/>
      <sheetName val="7,1,9,7 P Sanitario Pocetas"/>
      <sheetName val="7,1,9,9 P Sanitario sifon"/>
      <sheetName val="7,1,10,3 Sanit 2"/>
      <sheetName val="7,1,10,1 Acomet sanit"/>
      <sheetName val="7,1,11,1 Acomet lluvia"/>
      <sheetName val="7,1,11,2 Acomet lluvia 2"/>
      <sheetName val="7,1,11,5 Bajante PVC "/>
      <sheetName val="8,1,1 Fluorescente"/>
      <sheetName val="8,1,2 Roseta"/>
      <sheetName val="8,1,5 toma Corr"/>
      <sheetName val="8,1,8 toma GFCI"/>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4,1 Tablero 18 Circuitos"/>
      <sheetName val="8,3,26 Acometida 3x6"/>
      <sheetName val="8,3,27 CANALIZACION ZONA BLANDA"/>
      <sheetName val="8,3,28 CANALIZACION ZONA DURA"/>
      <sheetName val="8,4,2 Tablero 12 Circuitos"/>
      <sheetName val="8,4,3 Tablero 16 circuitos"/>
      <sheetName val="8,4,4 Interrruptor Tripo"/>
      <sheetName val="8,4,5 CAJ MEDIDOR"/>
      <sheetName val="8,4,6 Interr bipol"/>
      <sheetName val="8,4,7 Interr 2 15 30"/>
      <sheetName val="8,4,8 Interr 2 40 60 "/>
      <sheetName val="8,4,9 Interrup 1 15 60"/>
      <sheetName val="8,4,10 CAJ  2 CIRCUITOS"/>
      <sheetName val="8,4,11 CAJ  4 CIRCUITOS"/>
      <sheetName val="8,4,12 Interr 2 70 "/>
      <sheetName val="8,6,1 Salida TV"/>
      <sheetName val="8,6,4 Ventilador Techo"/>
      <sheetName val="8,8,2 Puesta tierra"/>
      <sheetName val="8,11,1 Camara CS274"/>
      <sheetName val="8,11,2 Camara CS275"/>
      <sheetName val="8,11,3 Camara CS276"/>
      <sheetName val="8,11,4 Caja 30  x30"/>
      <sheetName val="9,1,1 Pañete impermeabilizado"/>
      <sheetName val="9,1,2 Pañete interiores"/>
      <sheetName val="9,1,3 Pañete Exteriores"/>
      <sheetName val="9,2,1 Pañete bajo placa"/>
      <sheetName val="10,1,3 Alistado pisos"/>
      <sheetName val="10,1,4 Mortero afinado"/>
      <sheetName val="10,2,4,1 Baldosin granito"/>
      <sheetName val="10,3,2,1 Guardaescoba"/>
      <sheetName val="10,3,2,3 Media Caña"/>
      <sheetName val="10,4,2 Escalera en Granito"/>
      <sheetName val="11,1,4 foil aluminio"/>
      <sheetName val="11,2,2 remate"/>
      <sheetName val="11,2,4,1  Cindu"/>
      <sheetName val="11,2,4,2 Cubierta placa"/>
      <sheetName val="11,3,5 Canal PVC"/>
      <sheetName val="12,2,1,1 Marcos puerta"/>
      <sheetName val="12,2,1,2 Puerta Sencilla"/>
      <sheetName val="12,2,1,3 Puerta S niños"/>
      <sheetName val="12,2,1,5 Puertas Emtamborada"/>
      <sheetName val=" 12,2,2,2 Pasamanos"/>
      <sheetName val="12,2,2,3 Baranda Malla"/>
      <sheetName val=" 12,2,2,4 Baranda tubo"/>
      <sheetName val="12,2,3,1 Rejas en varilla cuadr"/>
      <sheetName val="12,2,3,2 Rejas ventana"/>
      <sheetName val="12,2,3,3 Rejas Puerta baño"/>
      <sheetName val="12,2,3,4 Reja Ventilación"/>
      <sheetName val="12,2,4,1 Cortasol"/>
      <sheetName val="12,2,4,4 Ventana Malla"/>
      <sheetName val="14,1,1 Ceramica 20 x 20"/>
      <sheetName val="16,1,3 Sanitarios tanque"/>
      <sheetName val="16,1,4 Orinal "/>
      <sheetName val="16,1,7 Lavamanos"/>
      <sheetName val="16,2,1 Puerta PVC aulas "/>
      <sheetName val="16,2,2 Puerta PVC Baterias"/>
      <sheetName val="16,2,5 Llave Terminal"/>
      <sheetName val="16,2,6 Rejilla"/>
      <sheetName val="16,2,7 Barras disc"/>
      <sheetName val="17,2,3 Divisiones 0,06"/>
      <sheetName val="17,2,4 Divisiones baños "/>
      <sheetName val="18,1,1 pintura koraza"/>
      <sheetName val="18,1,2 pintura plastica"/>
      <sheetName val="18,1,3 Vinilo con estuco"/>
      <sheetName val="18,1,4 Vinilo sin estuco "/>
      <sheetName val="18,1,5 Vinilo Cielos "/>
      <sheetName val="19,3,1 Espejo"/>
      <sheetName val="20,2,1 Andenes"/>
      <sheetName val="20,2,2 Sardinel"/>
      <sheetName val="20,4,4 Arborización"/>
      <sheetName val="21,1,3 Aseo"/>
      <sheetName val="Pasamanos "/>
      <sheetName val="Hoja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12">
          <cell r="A12" t="str">
            <v>Agua</v>
          </cell>
        </row>
        <row r="13">
          <cell r="A13" t="str">
            <v>Abrazadera metálica</v>
          </cell>
        </row>
        <row r="14">
          <cell r="A14" t="str">
            <v>Abrazadera metálica 1"</v>
          </cell>
        </row>
        <row r="15">
          <cell r="A15" t="str">
            <v>Abrazadera metálica 1 1/4"</v>
          </cell>
        </row>
        <row r="16">
          <cell r="A16" t="str">
            <v>Abrazadera metálica 1 1/2"</v>
          </cell>
        </row>
        <row r="17">
          <cell r="A17" t="str">
            <v>Abrazadera metálica 2"</v>
          </cell>
        </row>
        <row r="18">
          <cell r="A18" t="str">
            <v>Abrazadera ajustable EMT 1/2" (incluye tornillo y tuerca, Referencia: FT2AG050 o similar)</v>
          </cell>
        </row>
        <row r="19">
          <cell r="A19" t="str">
            <v>Ad.Terminal cond.1"</v>
          </cell>
        </row>
        <row r="20">
          <cell r="A20" t="str">
            <v>Ad.Terminal cond.3/4"</v>
          </cell>
        </row>
        <row r="21">
          <cell r="A21" t="str">
            <v>Ad.Terminal cond.1/2"</v>
          </cell>
        </row>
        <row r="22">
          <cell r="A22" t="str">
            <v>Adoquín peatonal Santa Fe</v>
          </cell>
        </row>
        <row r="23">
          <cell r="A23" t="str">
            <v>Accesorios PVC-P 2"</v>
          </cell>
        </row>
        <row r="24">
          <cell r="A24" t="str">
            <v>Accesorios PVC-P 1 1/2"</v>
          </cell>
        </row>
        <row r="25">
          <cell r="A25" t="str">
            <v>Accesorios PVC-P 1 1/4"</v>
          </cell>
        </row>
        <row r="26">
          <cell r="A26" t="str">
            <v>Accesorios PVC-P 1"</v>
          </cell>
        </row>
        <row r="27">
          <cell r="A27" t="str">
            <v>Accesorios PVC-P 3/4"</v>
          </cell>
        </row>
        <row r="28">
          <cell r="A28" t="str">
            <v>Accesorios PVC-P 1/2"</v>
          </cell>
        </row>
        <row r="29">
          <cell r="A29" t="str">
            <v>Accesorios - Codo de 90° 4"</v>
          </cell>
        </row>
        <row r="30">
          <cell r="A30" t="str">
            <v>Accesorios - Codo de 90° 3"</v>
          </cell>
        </row>
        <row r="31">
          <cell r="A31" t="str">
            <v>Accesorios - Codo de 90° 2"</v>
          </cell>
        </row>
        <row r="32">
          <cell r="A32" t="str">
            <v>Accesorios - Y de 4"</v>
          </cell>
        </row>
        <row r="33">
          <cell r="A33" t="str">
            <v>Accesorios - Y de 3"</v>
          </cell>
        </row>
        <row r="34">
          <cell r="A34" t="str">
            <v xml:space="preserve">Acero 60,000 p.s.i. </v>
          </cell>
        </row>
        <row r="35">
          <cell r="A35" t="str">
            <v>Acero 37,000 p.s.i. 1/4"</v>
          </cell>
        </row>
        <row r="36">
          <cell r="A36" t="str">
            <v>Acero de refuerzo 60000 PSI</v>
          </cell>
        </row>
        <row r="37">
          <cell r="A37" t="str">
            <v>Acero figurado 60,000 p.s.i. 1/2"</v>
          </cell>
        </row>
        <row r="38">
          <cell r="A38" t="str">
            <v>Acero figurado 37,000 p.s.i. 1/4"</v>
          </cell>
        </row>
        <row r="39">
          <cell r="A39" t="str">
            <v>A.C.P.M.</v>
          </cell>
        </row>
        <row r="40">
          <cell r="A40" t="str">
            <v>Adaptador conduit EMT de 1/2"</v>
          </cell>
        </row>
        <row r="41">
          <cell r="A41" t="str">
            <v>Adaptador macho PVC de 1/2"</v>
          </cell>
        </row>
        <row r="42">
          <cell r="A42" t="str">
            <v>Adaptador macho PVC de 1"</v>
          </cell>
        </row>
        <row r="43">
          <cell r="A43" t="str">
            <v>Adaptador macho PVC de 2 plg</v>
          </cell>
        </row>
        <row r="44">
          <cell r="A44" t="str">
            <v>Agarraderas metálicas l=0.10</v>
          </cell>
        </row>
        <row r="45">
          <cell r="A45" t="str">
            <v>Aislador de carrete en porcelana</v>
          </cell>
        </row>
        <row r="46">
          <cell r="A46" t="str">
            <v>Alambre cobre THW 10 AWG</v>
          </cell>
        </row>
        <row r="47">
          <cell r="A47" t="str">
            <v>Alambre cobre THW 12 AWG</v>
          </cell>
        </row>
        <row r="48">
          <cell r="A48" t="str">
            <v>Alambre cobre THW 14 AWG</v>
          </cell>
        </row>
        <row r="49">
          <cell r="A49" t="str">
            <v>Alambre de cobre 12 THHN</v>
          </cell>
        </row>
        <row r="50">
          <cell r="A50" t="str">
            <v>Alambre Cu desnudo AWG 10</v>
          </cell>
        </row>
        <row r="51">
          <cell r="A51" t="str">
            <v>Alambre de cobre 12 AWG desnudo</v>
          </cell>
        </row>
        <row r="52">
          <cell r="A52" t="str">
            <v>Alambre Cu desnudo AWG 14 x kg</v>
          </cell>
        </row>
        <row r="53">
          <cell r="A53" t="str">
            <v>Alambre Cu desnudo AWG 14 x ML</v>
          </cell>
        </row>
        <row r="54">
          <cell r="A54" t="str">
            <v>Alambre negro Cal. 18</v>
          </cell>
        </row>
        <row r="55">
          <cell r="A55" t="str">
            <v>Alambre Teléfono 2x22 estañado</v>
          </cell>
        </row>
        <row r="56">
          <cell r="A56" t="str">
            <v>Alambre Teléfono 2x22 trenzado</v>
          </cell>
        </row>
        <row r="57">
          <cell r="A57" t="str">
            <v>Alquiler Campamento 20 a 60 M2</v>
          </cell>
        </row>
        <row r="58">
          <cell r="A58" t="str">
            <v>Alumol Sika</v>
          </cell>
        </row>
        <row r="59">
          <cell r="A59" t="str">
            <v>Anclajes con resina epoxica</v>
          </cell>
        </row>
        <row r="60">
          <cell r="A60" t="str">
            <v>Angulo 3/4 x 1/8</v>
          </cell>
        </row>
        <row r="61">
          <cell r="A61" t="str">
            <v>Angulo 1" x 1" x 3/16"</v>
          </cell>
        </row>
        <row r="62">
          <cell r="A62" t="str">
            <v>Anticorrosivo rojo claro PHLC</v>
          </cell>
        </row>
        <row r="63">
          <cell r="A63" t="str">
            <v>Arbol especie local de 1,80 a 2,00 mts</v>
          </cell>
        </row>
        <row r="64">
          <cell r="A64" t="str">
            <v>Arena Amarilla Lavada</v>
          </cell>
        </row>
        <row r="65">
          <cell r="A65" t="str">
            <v>Arena Blanca</v>
          </cell>
        </row>
        <row r="66">
          <cell r="A66" t="str">
            <v>Arena de peña</v>
          </cell>
        </row>
        <row r="67">
          <cell r="A67" t="str">
            <v xml:space="preserve">Arena fina </v>
          </cell>
        </row>
        <row r="68">
          <cell r="A68" t="str">
            <v>Arena lavada de pozo</v>
          </cell>
        </row>
        <row r="69">
          <cell r="A69" t="str">
            <v xml:space="preserve">Arena lavada blanca </v>
          </cell>
        </row>
        <row r="70">
          <cell r="A70" t="str">
            <v>Arena de río (viaje 5 m3)</v>
          </cell>
        </row>
        <row r="71">
          <cell r="A71" t="str">
            <v>Baldosin cerámico blanco 30 x 30</v>
          </cell>
        </row>
        <row r="72">
          <cell r="A72" t="str">
            <v>Baldosin cerámico cristanac corona 32,4 x 32,4</v>
          </cell>
        </row>
        <row r="73">
          <cell r="A73" t="str">
            <v>Baldosin cerámico pared corona Olimpia de 20,5 x 20,5 blanco primera</v>
          </cell>
        </row>
        <row r="74">
          <cell r="A74" t="str">
            <v>Baldosin cerámico pared Valencia 20,5 x 30,5</v>
          </cell>
        </row>
        <row r="75">
          <cell r="A75" t="str">
            <v>Baldosin cerámico Italia (30,5 x 30,5)</v>
          </cell>
        </row>
        <row r="76">
          <cell r="A76" t="str">
            <v>Baldosin de granito (30 x 30)</v>
          </cell>
        </row>
        <row r="77">
          <cell r="A77" t="str">
            <v>Balinera de acero 1/2"</v>
          </cell>
        </row>
        <row r="78">
          <cell r="A78" t="str">
            <v>Bajante PVC Trapezoidal tipo Amazonas</v>
          </cell>
        </row>
        <row r="79">
          <cell r="A79" t="str">
            <v>Barniz vitriflex</v>
          </cell>
        </row>
        <row r="80">
          <cell r="A80" t="str">
            <v>Barra  discapacitados Inox (juego)</v>
          </cell>
        </row>
        <row r="81">
          <cell r="A81" t="str">
            <v>Barra discapacitados 18" (46 cm) cromo grival</v>
          </cell>
        </row>
        <row r="82">
          <cell r="A82" t="str">
            <v>Barra discapacitados 30" (76 cm) cromo grival</v>
          </cell>
        </row>
        <row r="83">
          <cell r="A83" t="str">
            <v>Bisagra alum.Ext 2"</v>
          </cell>
        </row>
        <row r="84">
          <cell r="A84" t="str">
            <v>Bisagra alum.Ext 3"</v>
          </cell>
        </row>
        <row r="85">
          <cell r="A85" t="str">
            <v>Bisagra metalistería triple</v>
          </cell>
        </row>
        <row r="86">
          <cell r="A86" t="str">
            <v>Bloque muro LN-14N</v>
          </cell>
        </row>
        <row r="87">
          <cell r="A87" t="str">
            <v>Bloque en concreto para muros estructurales de 14x19x39</v>
          </cell>
        </row>
        <row r="88">
          <cell r="A88" t="str">
            <v>Bloque en concreto para muros estructurales de  19x19x39</v>
          </cell>
        </row>
        <row r="89">
          <cell r="A89" t="str">
            <v>Bloque en concreto para muros estructurales tipo piedra de e = 0,16 m</v>
          </cell>
        </row>
        <row r="90">
          <cell r="A90" t="str">
            <v>Bloque en concreto par muros estructurales de 0,09 x 19 x 39</v>
          </cell>
        </row>
        <row r="91">
          <cell r="A91" t="str">
            <v>Bloque No.4</v>
          </cell>
        </row>
        <row r="92">
          <cell r="A92" t="str">
            <v>Bloque No.5</v>
          </cell>
        </row>
        <row r="93">
          <cell r="A93" t="str">
            <v>Bloque calado sencillo 20 x 20</v>
          </cell>
        </row>
        <row r="94">
          <cell r="A94" t="str">
            <v>Bomba de 1/2 HP, 2" de salida, H=4.50</v>
          </cell>
        </row>
        <row r="95">
          <cell r="A95" t="str">
            <v>Botón timbre</v>
          </cell>
        </row>
        <row r="96">
          <cell r="A96" t="str">
            <v>Breaker enchufable unip.1 x 20 A</v>
          </cell>
        </row>
        <row r="97">
          <cell r="A97" t="str">
            <v>Breaker enchufable unip.2 x 20 A</v>
          </cell>
        </row>
        <row r="98">
          <cell r="A98" t="str">
            <v>Breaker enchufable unip.3 x 50 A</v>
          </cell>
        </row>
        <row r="99">
          <cell r="A99" t="str">
            <v>Breaker tipo individual de 3 x 50 A</v>
          </cell>
        </row>
        <row r="100">
          <cell r="A100" t="str">
            <v>Breaker 3 x 100</v>
          </cell>
        </row>
        <row r="101">
          <cell r="A101" t="str">
            <v>Breaker de riel bipolar  2 x 100A</v>
          </cell>
        </row>
        <row r="102">
          <cell r="A102" t="str">
            <v>Buje roscado  3/4" x 1/2" PVC - Presión</v>
          </cell>
        </row>
        <row r="103">
          <cell r="A103" t="str">
            <v>Buje roscado  1" x 3/4"  PVC - Presión</v>
          </cell>
        </row>
        <row r="104">
          <cell r="A104" t="str">
            <v>Buje roscado  1" x 1 1/4"  PVC - Presión</v>
          </cell>
        </row>
        <row r="105">
          <cell r="A105" t="str">
            <v>Cable Coaxial Para TV RG 59</v>
          </cell>
        </row>
        <row r="106">
          <cell r="A106" t="str">
            <v>Cable de cobre desnudo Nº 6 AWG</v>
          </cell>
        </row>
        <row r="107">
          <cell r="A107" t="str">
            <v>Cable cobre desn.AWG No.8</v>
          </cell>
        </row>
        <row r="108">
          <cell r="A108" t="str">
            <v>Cable de cobre THHN Nº 2</v>
          </cell>
        </row>
        <row r="109">
          <cell r="A109" t="str">
            <v>Cable de cobre THHN Nº 4</v>
          </cell>
        </row>
        <row r="110">
          <cell r="A110" t="str">
            <v>Cable de cobre THHN Nº 6</v>
          </cell>
        </row>
        <row r="111">
          <cell r="A111" t="str">
            <v>Cable de cobre THHN Nº 8</v>
          </cell>
        </row>
        <row r="112">
          <cell r="A112" t="str">
            <v>Cable de cobre THHN Nº 10</v>
          </cell>
        </row>
        <row r="113">
          <cell r="A113" t="str">
            <v>Cable de cobre THW  2 x 8 + 1 x 8 Antifraude</v>
          </cell>
        </row>
        <row r="114">
          <cell r="A114" t="str">
            <v>Cable de cobre THW 8 AWG</v>
          </cell>
        </row>
        <row r="115">
          <cell r="A115" t="str">
            <v>Cable de cobre THW 10 AWG</v>
          </cell>
        </row>
        <row r="116">
          <cell r="A116" t="str">
            <v>Cable de cobre THW 12 AWG</v>
          </cell>
        </row>
        <row r="117">
          <cell r="A117" t="str">
            <v xml:space="preserve">Cable de cobre THHN 14 </v>
          </cell>
        </row>
        <row r="118">
          <cell r="A118" t="str">
            <v>Cable de cobre desnudo Nº 4 AWG</v>
          </cell>
        </row>
        <row r="119">
          <cell r="A119" t="str">
            <v>Cable de cobre encauchetado 3 x 14</v>
          </cell>
        </row>
        <row r="120">
          <cell r="A120" t="str">
            <v>Cable de cobre encauchetado 3 x 12</v>
          </cell>
        </row>
        <row r="121">
          <cell r="A121" t="str">
            <v>Cable teléfonos 50 pares</v>
          </cell>
        </row>
        <row r="122">
          <cell r="A122" t="str">
            <v>Cable teléfonos 40 pares</v>
          </cell>
        </row>
        <row r="123">
          <cell r="A123" t="str">
            <v>Cable teléfonos 20 pares</v>
          </cell>
        </row>
        <row r="124">
          <cell r="A124" t="str">
            <v>Cable teléfonos 10 pares</v>
          </cell>
        </row>
        <row r="125">
          <cell r="A125" t="str">
            <v>Cable teléfonos 4 pares</v>
          </cell>
        </row>
        <row r="126">
          <cell r="A126" t="str">
            <v>Cable teléfonos 2 pares</v>
          </cell>
        </row>
        <row r="127">
          <cell r="A127" t="str">
            <v>Cadena Galvanizada 3/8"</v>
          </cell>
        </row>
        <row r="128">
          <cell r="A128" t="str">
            <v>Caja tapa registro europa de 15 x 15 blanca</v>
          </cell>
        </row>
        <row r="129">
          <cell r="A129" t="str">
            <v>Caja 4 x 4 met.Deko AK 2V</v>
          </cell>
        </row>
        <row r="130">
          <cell r="A130" t="str">
            <v>Caja de 40 x 40 mamposteria</v>
          </cell>
        </row>
        <row r="131">
          <cell r="A131" t="str">
            <v>Caja de 60 x 60 mamposteria</v>
          </cell>
        </row>
        <row r="132">
          <cell r="A132" t="str">
            <v>Caja de 60 x 60 x 12 cm</v>
          </cell>
        </row>
        <row r="133">
          <cell r="A133" t="str">
            <v>Caja metálica de 15 x 15</v>
          </cell>
        </row>
        <row r="134">
          <cell r="A134" t="str">
            <v>Caja monofás.3 circ.con barraje adic.para tierra</v>
          </cell>
        </row>
        <row r="135">
          <cell r="A135" t="str">
            <v>Caja monofásica 4 circuitos</v>
          </cell>
        </row>
        <row r="136">
          <cell r="A136" t="str">
            <v>Caja monofásica 2 circuitos</v>
          </cell>
        </row>
        <row r="137">
          <cell r="A137" t="str">
            <v>Caja doble Conduit</v>
          </cell>
        </row>
        <row r="138">
          <cell r="A138" t="str">
            <v>Caja Octogonal</v>
          </cell>
        </row>
        <row r="139">
          <cell r="A139" t="str">
            <v>Caja 5800</v>
          </cell>
        </row>
        <row r="140">
          <cell r="A140" t="str">
            <v>Caja sencilla Conduit</v>
          </cell>
        </row>
        <row r="141">
          <cell r="A141" t="str">
            <v>Caja trifásica 6 circuitos</v>
          </cell>
        </row>
        <row r="142">
          <cell r="A142" t="str">
            <v>Caja trifásica 18 circuitos</v>
          </cell>
        </row>
        <row r="143">
          <cell r="A143" t="str">
            <v>Caja para medidor con espacio interruptor</v>
          </cell>
        </row>
        <row r="144">
          <cell r="A144" t="str">
            <v>Caja Monofásica 4 circuitos</v>
          </cell>
        </row>
        <row r="145">
          <cell r="A145" t="str">
            <v>Caja monofásica 2 circuitos</v>
          </cell>
        </row>
        <row r="146">
          <cell r="A146" t="str">
            <v>Canal PVC  Tipo Amazonas</v>
          </cell>
        </row>
        <row r="147">
          <cell r="A147" t="str">
            <v>Canaleta .8  L=2.40</v>
          </cell>
        </row>
        <row r="148">
          <cell r="A148" t="str">
            <v>Canaleta Metal C/Divis.10 x 4</v>
          </cell>
        </row>
        <row r="149">
          <cell r="A149" t="str">
            <v>Capacete de 1"</v>
          </cell>
        </row>
        <row r="150">
          <cell r="A150" t="str">
            <v>Caseton en lona sintética</v>
          </cell>
        </row>
        <row r="151">
          <cell r="A151" t="str">
            <v xml:space="preserve">Cemento gris </v>
          </cell>
        </row>
        <row r="152">
          <cell r="A152" t="str">
            <v xml:space="preserve">Cemento blanco </v>
          </cell>
        </row>
        <row r="153">
          <cell r="A153" t="str">
            <v>Cerradura Inafer C-998 Madera</v>
          </cell>
        </row>
        <row r="154">
          <cell r="A154" t="str">
            <v>Cerradura Shalage Ref A30D - terraza, Georgia</v>
          </cell>
        </row>
        <row r="155">
          <cell r="A155" t="str">
            <v>Cerradura Shalage Ref B362 Doble cilindro</v>
          </cell>
        </row>
        <row r="156">
          <cell r="A156" t="str">
            <v>Cerradura Schlage T.A. Econ./Gold</v>
          </cell>
        </row>
        <row r="157">
          <cell r="A157" t="str">
            <v>Cerradura Gato doble cerrojo/210400</v>
          </cell>
        </row>
        <row r="158">
          <cell r="A158" t="str">
            <v>Cerradura YALE 170 1/4</v>
          </cell>
        </row>
        <row r="159">
          <cell r="A159" t="str">
            <v>Cerradura YALE doble pasador 987-1 1/4</v>
          </cell>
        </row>
        <row r="160">
          <cell r="A160" t="str">
            <v>Cerradura de alcoba en poma metálica</v>
          </cell>
        </row>
        <row r="161">
          <cell r="A161" t="str">
            <v>Chazo p/tornillo 1/8" x 1 1/4</v>
          </cell>
        </row>
        <row r="162">
          <cell r="A162" t="str">
            <v>Chazo expansivo 5/16" x 1 1/2"</v>
          </cell>
        </row>
        <row r="163">
          <cell r="A163" t="str">
            <v>Cheque red white roscado de   1/2"; incluye accesorios</v>
          </cell>
        </row>
        <row r="164">
          <cell r="A164" t="str">
            <v>Cheque red white roscado  3/4"; incluye accesorios</v>
          </cell>
        </row>
        <row r="165">
          <cell r="A165" t="str">
            <v>Cheque red white roscado de 1"; incluye accesorios</v>
          </cell>
        </row>
        <row r="166">
          <cell r="A166" t="str">
            <v>Valvula - Cheque cortina HICC Helbert  1 1/4" ; incluye accesorios</v>
          </cell>
        </row>
        <row r="167">
          <cell r="A167" t="str">
            <v>Valvula - Cheque cortina HICC Helbert  1 1/2" ; incluye accesorios</v>
          </cell>
        </row>
        <row r="168">
          <cell r="A168" t="str">
            <v>Valvula - Cheque cortina HICC Helbert  2" ; incluye accesorios</v>
          </cell>
        </row>
        <row r="169">
          <cell r="A169" t="str">
            <v>Valvula - Cheque cortina HICC Helbert   3" ; incluye accesorios</v>
          </cell>
        </row>
        <row r="170">
          <cell r="A170" t="str">
            <v>Cinta Aislante</v>
          </cell>
        </row>
        <row r="171">
          <cell r="A171" t="str">
            <v>Codo de Bajante 45º Amazonas</v>
          </cell>
        </row>
        <row r="172">
          <cell r="A172" t="str">
            <v>Codo 90º 1/4 CxC 3"</v>
          </cell>
        </row>
        <row r="173">
          <cell r="A173" t="str">
            <v>Codo 90º 1/4 CxC 4"</v>
          </cell>
        </row>
        <row r="174">
          <cell r="A174" t="str">
            <v>Codo 90º Pres.PVC 2"</v>
          </cell>
        </row>
        <row r="175">
          <cell r="A175" t="str">
            <v>Codo 90º Pres.PVC 1"</v>
          </cell>
        </row>
        <row r="176">
          <cell r="A176" t="str">
            <v>Codo 90º Pres.PVC 1/2"</v>
          </cell>
        </row>
        <row r="177">
          <cell r="A177" t="str">
            <v>Codo 90º Pres.PVC 3/4"</v>
          </cell>
        </row>
        <row r="178">
          <cell r="A178" t="str">
            <v>Codo 90º Pres.PVC 1 1/2"</v>
          </cell>
        </row>
        <row r="179">
          <cell r="A179" t="str">
            <v>Codo H.G: 1/2"</v>
          </cell>
        </row>
        <row r="180">
          <cell r="A180" t="str">
            <v>Codo PVC-P 3/4"</v>
          </cell>
        </row>
        <row r="181">
          <cell r="A181" t="str">
            <v>Codo PVC-P 1/2"</v>
          </cell>
        </row>
        <row r="182">
          <cell r="A182" t="str">
            <v>Codo PVC-S  22,5º</v>
          </cell>
        </row>
        <row r="183">
          <cell r="A183" t="str">
            <v>Codo 90º  CxC Sanitario 2"</v>
          </cell>
        </row>
        <row r="184">
          <cell r="A184" t="str">
            <v>Codo 90º  CxC Sanitario 3"</v>
          </cell>
        </row>
        <row r="185">
          <cell r="A185" t="str">
            <v>Codo 90º  CxC Sanitario 4"</v>
          </cell>
        </row>
        <row r="186">
          <cell r="A186" t="str">
            <v>Concreto de 2,000 p.s.i.</v>
          </cell>
        </row>
        <row r="187">
          <cell r="A187" t="str">
            <v>Concreto de 2,500 p.s.i.</v>
          </cell>
        </row>
        <row r="188">
          <cell r="A188" t="str">
            <v>Concreto de 3,000 p.s.i.</v>
          </cell>
        </row>
        <row r="189">
          <cell r="A189" t="str">
            <v>Conector resorte rojo</v>
          </cell>
        </row>
        <row r="190">
          <cell r="A190" t="str">
            <v>Conector para varilla cooper weld</v>
          </cell>
        </row>
        <row r="191">
          <cell r="A191" t="str">
            <v>Correa Z HR 305 x 80 Cal. 14 Long.6 m.</v>
          </cell>
        </row>
        <row r="192">
          <cell r="A192" t="str">
            <v>Cortina enrrollableBlackout</v>
          </cell>
        </row>
        <row r="193">
          <cell r="A193" t="str">
            <v>Cerco ordinario 3M</v>
          </cell>
        </row>
        <row r="194">
          <cell r="A194" t="str">
            <v>Clavija de caucho P.T.</v>
          </cell>
        </row>
        <row r="195">
          <cell r="A195" t="str">
            <v>Curva EMT de 1/2"</v>
          </cell>
        </row>
        <row r="196">
          <cell r="A196" t="str">
            <v>Curva galvanizada de 1"</v>
          </cell>
        </row>
        <row r="197">
          <cell r="A197" t="str">
            <v>Desperdicio acero 3%</v>
          </cell>
        </row>
        <row r="198">
          <cell r="A198" t="str">
            <v>Detergentes, ácidos</v>
          </cell>
        </row>
        <row r="199">
          <cell r="A199" t="str">
            <v>Enchape de mesón en madera Cedro</v>
          </cell>
        </row>
        <row r="200">
          <cell r="A200" t="str">
            <v>Escuadra metálica para anclaje</v>
          </cell>
        </row>
        <row r="201">
          <cell r="A201" t="str">
            <v>Esfumado 20,5 x 20,5</v>
          </cell>
        </row>
        <row r="202">
          <cell r="A202" t="str">
            <v>Esmalte sobre reja</v>
          </cell>
        </row>
        <row r="203">
          <cell r="A203" t="str">
            <v>Esmalte mate supersintético</v>
          </cell>
        </row>
        <row r="204">
          <cell r="A204" t="str">
            <v>Esmalte sintético para señalización</v>
          </cell>
        </row>
        <row r="205">
          <cell r="A205" t="str">
            <v>Esmalte sintético Pintulux</v>
          </cell>
        </row>
        <row r="206">
          <cell r="A206" t="str">
            <v>Esmalte epoxico Epoxibler 2 componentes</v>
          </cell>
        </row>
        <row r="207">
          <cell r="A207" t="str">
            <v>Espárrago de 3/8” x 1 m (Referencia: 21E38100 o similar)</v>
          </cell>
        </row>
        <row r="208">
          <cell r="A208" t="str">
            <v xml:space="preserve">Estuco </v>
          </cell>
        </row>
        <row r="209">
          <cell r="A209" t="str">
            <v>Espejo biselado de 4 mm</v>
          </cell>
        </row>
        <row r="210">
          <cell r="A210" t="str">
            <v>Disolvente Thinner</v>
          </cell>
        </row>
        <row r="211">
          <cell r="A211" t="str">
            <v>Ducha Galaxia sencilla</v>
          </cell>
        </row>
        <row r="212">
          <cell r="A212" t="str">
            <v>Durmiente abarco 4M</v>
          </cell>
        </row>
        <row r="213">
          <cell r="A213" t="str">
            <v>Durmiente ordinario 3 m</v>
          </cell>
        </row>
        <row r="214">
          <cell r="A214" t="str">
            <v>Gancho teja eternit</v>
          </cell>
        </row>
        <row r="215">
          <cell r="A215" t="str">
            <v>Gancho tensor galvanizado tipo comercial 5/16 x 5"</v>
          </cell>
        </row>
        <row r="216">
          <cell r="A216" t="str">
            <v>Gancho galvanizado con platina</v>
          </cell>
        </row>
        <row r="217">
          <cell r="A217" t="str">
            <v>Gravilla de rio (viaje 5 m3)</v>
          </cell>
        </row>
        <row r="218">
          <cell r="A218" t="str">
            <v>Granito Pulido para mesones</v>
          </cell>
        </row>
        <row r="219">
          <cell r="A219" t="str">
            <v>Granito No.3</v>
          </cell>
        </row>
        <row r="220">
          <cell r="A220" t="str">
            <v>Gravilla mona Nº 2</v>
          </cell>
        </row>
        <row r="221">
          <cell r="A221" t="str">
            <v>Guaya 1/8"</v>
          </cell>
        </row>
        <row r="222">
          <cell r="A222" t="str">
            <v>Flotador 3/4 plg - bronce, incluye accesorios</v>
          </cell>
        </row>
        <row r="223">
          <cell r="A223" t="str">
            <v>Flotador mecánico 1" Incluye accesorios</v>
          </cell>
        </row>
        <row r="224">
          <cell r="A224" t="str">
            <v>Guardaescoba granito  7 X 33</v>
          </cell>
        </row>
        <row r="225">
          <cell r="A225" t="str">
            <v>Guardaescoba granito pulido media caña; tipo alfa</v>
          </cell>
        </row>
        <row r="226">
          <cell r="A226" t="str">
            <v>Hidrosello Canal Amazonas</v>
          </cell>
        </row>
        <row r="227">
          <cell r="A227" t="str">
            <v>Interruptor triple</v>
          </cell>
        </row>
        <row r="228">
          <cell r="A228" t="str">
            <v>Interruptor conmutable doble</v>
          </cell>
        </row>
        <row r="229">
          <cell r="A229" t="str">
            <v>Interruptor conmutable sencillo</v>
          </cell>
        </row>
        <row r="230">
          <cell r="A230" t="str">
            <v>Interruptor doble</v>
          </cell>
        </row>
        <row r="231">
          <cell r="A231" t="str">
            <v xml:space="preserve">Interruptor sencillo </v>
          </cell>
        </row>
        <row r="232">
          <cell r="A232" t="str">
            <v>Interruptor Tipo industrial de 3 x 16/63 amp</v>
          </cell>
        </row>
        <row r="233">
          <cell r="A233" t="str">
            <v>Interruptor Tipo industrial de 3 x 75 amp ABB</v>
          </cell>
        </row>
        <row r="235">
          <cell r="A235" t="str">
            <v>Interruptor enchufable de 3 x 15 amp</v>
          </cell>
        </row>
        <row r="236">
          <cell r="A236" t="str">
            <v>Interruptor enchufable de 1 x 15 / 60 amp</v>
          </cell>
        </row>
        <row r="237">
          <cell r="A237" t="str">
            <v>Interruptor enchufable de 2 x 15 / 30 amp</v>
          </cell>
        </row>
        <row r="238">
          <cell r="A238" t="str">
            <v>Interruptor enchufable de 2 x 40 / 60 amp</v>
          </cell>
        </row>
        <row r="239">
          <cell r="A239" t="str">
            <v>Interruptor enchufable de 2 x 70 amp</v>
          </cell>
        </row>
        <row r="240">
          <cell r="A240" t="str">
            <v>Hierro cuadrado 9 mm</v>
          </cell>
        </row>
        <row r="241">
          <cell r="A241" t="str">
            <v>Hoja puerta triplex 0,81</v>
          </cell>
        </row>
        <row r="242">
          <cell r="A242" t="str">
            <v>Hoja puerta triplex 4mm.(2x1). Entamborada. Estructura ancho=0.10 m., espesor 4cm.</v>
          </cell>
        </row>
        <row r="243">
          <cell r="A243" t="str">
            <v>Interruptor Doble Lum.101C</v>
          </cell>
        </row>
        <row r="244">
          <cell r="A244" t="str">
            <v>Instalación Acometidad Sanitaria - Baños inc Mat.</v>
          </cell>
        </row>
        <row r="245">
          <cell r="A245" t="str">
            <v>Juego conx. Tanque</v>
          </cell>
        </row>
        <row r="246">
          <cell r="A246" t="str">
            <v>Ladrillo prensado Santa Fe</v>
          </cell>
        </row>
        <row r="247">
          <cell r="A247" t="str">
            <v>Ladrillo tolete recocido</v>
          </cell>
        </row>
        <row r="248">
          <cell r="A248" t="str">
            <v>Ladrillo tolete común</v>
          </cell>
        </row>
        <row r="249">
          <cell r="A249" t="str">
            <v>Ladrillo estructural</v>
          </cell>
        </row>
        <row r="250">
          <cell r="A250" t="str">
            <v>Ladrillo rejilla</v>
          </cell>
        </row>
        <row r="251">
          <cell r="A251" t="str">
            <v>Lamina Cold-Rolled Cal.16</v>
          </cell>
        </row>
        <row r="252">
          <cell r="A252" t="str">
            <v>Lamina Cold-Rolled Cal.18  1 x 2 m</v>
          </cell>
        </row>
        <row r="253">
          <cell r="A253" t="str">
            <v>Lamina Cold-Rolled Cal. 18 -M2</v>
          </cell>
        </row>
        <row r="254">
          <cell r="A254" t="str">
            <v>Lamina galvanizada cal.22</v>
          </cell>
        </row>
        <row r="255">
          <cell r="A255" t="str">
            <v>Lámpara fluorescente 2 x 32 - T 8</v>
          </cell>
        </row>
        <row r="256">
          <cell r="A256" t="str">
            <v xml:space="preserve">Lámpara Fluorescente 2 x 48" </v>
          </cell>
        </row>
        <row r="257">
          <cell r="A257" t="str">
            <v>Lavadero de cemento 60 x 80</v>
          </cell>
        </row>
        <row r="258">
          <cell r="A258" t="str">
            <v>Lavamanos Acuacer</v>
          </cell>
        </row>
        <row r="259">
          <cell r="A259" t="str">
            <v>Lavamanos Acuacer, suministro e instalación</v>
          </cell>
        </row>
        <row r="260">
          <cell r="A260" t="str">
            <v>Lavaplatos galaxia</v>
          </cell>
        </row>
        <row r="261">
          <cell r="A261" t="str">
            <v>Llave terminal 1/2" - cromada , incluye adaptadores</v>
          </cell>
        </row>
        <row r="262">
          <cell r="A262" t="str">
            <v>Limpiador rem.PVC 760 gr</v>
          </cell>
        </row>
        <row r="263">
          <cell r="A263" t="str">
            <v>Lona Verde</v>
          </cell>
        </row>
        <row r="264">
          <cell r="A264" t="str">
            <v>Lubricante de silicona Canal y Bajante Amazonas</v>
          </cell>
        </row>
        <row r="265">
          <cell r="A265" t="str">
            <v>Mallas electrosoldadas M - 131</v>
          </cell>
        </row>
        <row r="266">
          <cell r="A266" t="str">
            <v>Malla Eslabonada galvanizada Cal 12 huecos de 2 x  2 plg</v>
          </cell>
        </row>
        <row r="267">
          <cell r="A267" t="str">
            <v>Malla electrosoldada D 5 x 5 mm y Separación 15 x 15 cm</v>
          </cell>
        </row>
        <row r="268">
          <cell r="A268" t="str">
            <v>Malla con vena</v>
          </cell>
        </row>
        <row r="269">
          <cell r="A269" t="str">
            <v>Manija para ventana</v>
          </cell>
        </row>
        <row r="270">
          <cell r="A270" t="str">
            <v>Manto Asfaltico con foil de aluminio</v>
          </cell>
        </row>
        <row r="271">
          <cell r="A271" t="str">
            <v>Marco puerta de seguridad Cal.18</v>
          </cell>
        </row>
        <row r="272">
          <cell r="A272" t="str">
            <v>Marco puerta lámina Cold rolled Cal 18</v>
          </cell>
        </row>
        <row r="273">
          <cell r="A273" t="str">
            <v>Marco ventana lámina Cold rolled Cal 18</v>
          </cell>
        </row>
        <row r="274">
          <cell r="A274" t="str">
            <v>Marco puerta lámina 1.00. Lám.Cal.18</v>
          </cell>
        </row>
        <row r="275">
          <cell r="A275" t="str">
            <v>Marco y tapa para caja de inspección de  0,30 x 0,30 mts</v>
          </cell>
        </row>
        <row r="276">
          <cell r="A276" t="str">
            <v>Marco y tapa para cámara de inspección CS275</v>
          </cell>
        </row>
        <row r="277">
          <cell r="A277" t="str">
            <v>Marco y tapa para cámara de inspección CS274</v>
          </cell>
        </row>
        <row r="278">
          <cell r="A278" t="str">
            <v>Marmolina</v>
          </cell>
        </row>
        <row r="279">
          <cell r="A279" t="str">
            <v>Micropersianas Flexalum (a=1.74 x h=1.68)</v>
          </cell>
        </row>
        <row r="280">
          <cell r="A280" t="str">
            <v>Minirack de pared 37 x 52 x 51 cerrado, switch 8 puertos 10/100.</v>
          </cell>
        </row>
        <row r="281">
          <cell r="A281" t="str">
            <v>Mortero 1:3</v>
          </cell>
        </row>
        <row r="282">
          <cell r="A282" t="str">
            <v>Mortero 1:3 impermeabilizado</v>
          </cell>
        </row>
        <row r="283">
          <cell r="A283" t="str">
            <v>Mortero 1:4</v>
          </cell>
        </row>
        <row r="284">
          <cell r="A284" t="str">
            <v>Mortero 1:4 impermeabilizado</v>
          </cell>
        </row>
        <row r="285">
          <cell r="A285" t="str">
            <v>Mortero de pega 1:4 e=1,5 cm</v>
          </cell>
        </row>
        <row r="286">
          <cell r="A286" t="str">
            <v xml:space="preserve">Mortero de relleno 1:4 </v>
          </cell>
        </row>
        <row r="287">
          <cell r="A287" t="str">
            <v>Mortero 1:5</v>
          </cell>
        </row>
        <row r="288">
          <cell r="A288" t="str">
            <v>Mortero 1:7</v>
          </cell>
        </row>
        <row r="289">
          <cell r="A289" t="str">
            <v>MUEBLES ESPECIALES EN MADERA</v>
          </cell>
        </row>
        <row r="290">
          <cell r="A290" t="str">
            <v>Muebles individuales para cubículos. Estructura en flor morado, tabla triplex 4mm., cantos en cedro. Pintulaca caoba. Sistema de apoyo de los entrepaños en madera. Sistema de cierre cerradura tipo cajonera dorada, manijas plásticas. (A=0.60; L=0.85; h=1.0</v>
          </cell>
        </row>
        <row r="291">
          <cell r="A291" t="str">
            <v>Muebles individuales para cubículos. Estructura en flor morado, tabla triplex 4mm., cantos en cedro. Pintulaca caoba. Sistema de apoyo de los entrepaños en madera. Sistema de cierre cerradura tipo cajonera dorada, manijas plásticas. (A=0.76; L=1.02; h=1.0</v>
          </cell>
        </row>
        <row r="292">
          <cell r="A292" t="str">
            <v>Niple H.G. 1/2 " x 0,10 m</v>
          </cell>
        </row>
        <row r="294">
          <cell r="A294" t="str">
            <v>Niple H.G. 1/2 " x 0,20 m</v>
          </cell>
        </row>
        <row r="295">
          <cell r="A295" t="str">
            <v>DOTACIÓN MUEBLES AULAS</v>
          </cell>
        </row>
        <row r="296">
          <cell r="A296" t="str">
            <v>Una (1) mesa trapezoidal, con tres sillas según norma NTC 4731, clasifición clase 1.</v>
          </cell>
        </row>
        <row r="297">
          <cell r="A297" t="str">
            <v>Un (1) pupìtre con una (1)  silla, según norma NTC 4641, clasificación clase 3</v>
          </cell>
        </row>
        <row r="298">
          <cell r="A298" t="str">
            <v>Silla Universitaria Norma NTC 4734</v>
          </cell>
        </row>
        <row r="299">
          <cell r="A299" t="str">
            <v>Tablero blanco para escribir, con marcador de tinta seca borrable, de 2,40 x 1,20 m, Norma NTC 4726</v>
          </cell>
        </row>
        <row r="300">
          <cell r="A300" t="str">
            <v>Un (1) pupìtre con una (1)  silla, para instructores según norma NTC 4640</v>
          </cell>
        </row>
        <row r="301">
          <cell r="A301" t="str">
            <v>Un (1) pupìtre para instructores, según norma 4640</v>
          </cell>
        </row>
        <row r="302">
          <cell r="A302" t="str">
            <v>Una (1)  silla para instructores, según norma 4640</v>
          </cell>
        </row>
        <row r="303">
          <cell r="A303" t="str">
            <v>MUEBLES ESPECIALES METALICOS</v>
          </cell>
        </row>
        <row r="304">
          <cell r="A304" t="str">
            <v>Mesón acero inoxidable Cal.16. Dim.(0.60 x 0.85).</v>
          </cell>
        </row>
        <row r="305">
          <cell r="A305" t="str">
            <v>Mesón acero inoxidable Cal.16. Dim.(0.76 x 1.02).</v>
          </cell>
        </row>
        <row r="306">
          <cell r="A306" t="str">
            <v>Mesón acero inoxidable Cal.16. Dim.(1.30 x 4.15).</v>
          </cell>
        </row>
        <row r="307">
          <cell r="A307" t="str">
            <v>Mesón acero inoxidable Cal.16. Dim.(0.90 x 2.95).</v>
          </cell>
        </row>
        <row r="308">
          <cell r="A308" t="str">
            <v>Orinal Mediano institucional blanco  incluye griferia tradicional cromo Ref: 70320 o similar y accesorios</v>
          </cell>
        </row>
        <row r="309">
          <cell r="A309" t="str">
            <v>Paral de Madera 3m</v>
          </cell>
        </row>
        <row r="310">
          <cell r="A310" t="str">
            <v>Poceta Acero inoxidable Dim.(1.20 x 1.20)</v>
          </cell>
        </row>
        <row r="311">
          <cell r="A311" t="str">
            <v>Poceta Acero inoxidable Dim.(0.60 x 0.90)</v>
          </cell>
        </row>
        <row r="312">
          <cell r="A312" t="str">
            <v>Pabmeril pliego</v>
          </cell>
        </row>
        <row r="313">
          <cell r="A313" t="str">
            <v>Pegacor blanco</v>
          </cell>
        </row>
        <row r="314">
          <cell r="A314" t="str">
            <v>Percha galvanizada de 3 puestos</v>
          </cell>
        </row>
        <row r="315">
          <cell r="A315" t="str">
            <v>Perfil PHR C - 220 x 80  2,5 mm</v>
          </cell>
        </row>
        <row r="316">
          <cell r="A316" t="str">
            <v>Perfil en aluminio 1/2" x 1/2"</v>
          </cell>
        </row>
        <row r="317">
          <cell r="A317" t="str">
            <v>Perfil estructural (riel chanel) 1 5/8"X1 5/8" 2,44m (Referencia: M112A240 o similar)</v>
          </cell>
        </row>
        <row r="318">
          <cell r="A318" t="str">
            <v>Perfil para cubierta PHR C</v>
          </cell>
        </row>
        <row r="319">
          <cell r="A319" t="str">
            <v>Perfil PHR - PAG 160 X 60 - 1,5 MM</v>
          </cell>
        </row>
        <row r="320">
          <cell r="A320" t="str">
            <v>Perno 1/2" Alt.Vel..1 3/4"</v>
          </cell>
        </row>
        <row r="321">
          <cell r="A321" t="str">
            <v>Perno de expansión 3" x 3/8"</v>
          </cell>
        </row>
        <row r="322">
          <cell r="A322" t="str">
            <v>Perros de 1/8"</v>
          </cell>
        </row>
        <row r="323">
          <cell r="A323" t="str">
            <v>Piedra media zonga</v>
          </cell>
        </row>
        <row r="324">
          <cell r="A324" t="str">
            <v>Piedra Ciclopea, 4" a 15"</v>
          </cell>
        </row>
        <row r="325">
          <cell r="A325" t="str">
            <v>Pintura Koraza plastica</v>
          </cell>
        </row>
        <row r="326">
          <cell r="A326" t="str">
            <v xml:space="preserve">Pintura Wash Primer </v>
          </cell>
        </row>
        <row r="327">
          <cell r="A327" t="str">
            <v>Pirlan en bronce</v>
          </cell>
        </row>
        <row r="328">
          <cell r="A328" t="str">
            <v>Placa de identificación 2 x 1 cm</v>
          </cell>
        </row>
        <row r="329">
          <cell r="A329" t="str">
            <v>Planchón - cedro macho (.15 x .04 x 3)</v>
          </cell>
        </row>
        <row r="330">
          <cell r="A330" t="str">
            <v>Planchón ordinario 4 metros</v>
          </cell>
        </row>
        <row r="331">
          <cell r="A331" t="str">
            <v>Platina 1 x 3/16"</v>
          </cell>
        </row>
        <row r="332">
          <cell r="A332" t="str">
            <v>Platina 4 x 2 x 3/16"</v>
          </cell>
        </row>
        <row r="333">
          <cell r="A333" t="str">
            <v>Platina 3 x 3 x 1/4</v>
          </cell>
        </row>
        <row r="334">
          <cell r="A334" t="str">
            <v xml:space="preserve">Platina 1 x 1 x 1/4 </v>
          </cell>
        </row>
        <row r="335">
          <cell r="A335" t="str">
            <v>Platina 1/8 x 1"</v>
          </cell>
        </row>
        <row r="336">
          <cell r="A336" t="str">
            <v>Platina  1/2" X 3/16"</v>
          </cell>
        </row>
        <row r="337">
          <cell r="A337" t="str">
            <v>Platina 3/16" de 0,17 mts x 0,13 mts</v>
          </cell>
        </row>
        <row r="338">
          <cell r="A338" t="str">
            <v>Platina 3/16" de 0,06 x 0,13 mts</v>
          </cell>
        </row>
        <row r="339">
          <cell r="A339" t="str">
            <v>Platina de Hierro  20x4cm x ¼”</v>
          </cell>
        </row>
        <row r="340">
          <cell r="A340" t="str">
            <v>Platina para unión de perfiles (Referencia: M21011 o similar)</v>
          </cell>
        </row>
        <row r="341">
          <cell r="A341" t="str">
            <v>Plastocrete DM-IMP INTG</v>
          </cell>
        </row>
        <row r="342">
          <cell r="A342" t="str">
            <v>Polietileno Cal 6</v>
          </cell>
        </row>
        <row r="343">
          <cell r="A343" t="str">
            <v>Portacandado y Candado Negro Nº 4</v>
          </cell>
        </row>
        <row r="344">
          <cell r="A344" t="str">
            <v>Puerta Baño Minusvalidos</v>
          </cell>
        </row>
        <row r="345">
          <cell r="A345" t="str">
            <v>Puerta Baños</v>
          </cell>
        </row>
        <row r="346">
          <cell r="A346" t="str">
            <v>Puerta económica Pizano 1.00. Triplex e=4mm.</v>
          </cell>
        </row>
        <row r="347">
          <cell r="A347" t="str">
            <v>Puerta especial esclusa para Lab.Fotográfico como trampa de luz (2.00 x 1.00)</v>
          </cell>
        </row>
        <row r="348">
          <cell r="A348" t="str">
            <v xml:space="preserve">Puerta sistema constructivo PVC de 0,95 x 2,05 m  </v>
          </cell>
        </row>
        <row r="349">
          <cell r="A349" t="str">
            <v>Puerta sistema constructivo PVC de 0,62 x 1,60 m</v>
          </cell>
        </row>
        <row r="350">
          <cell r="A350" t="str">
            <v>Puntilla con cabeza 2"</v>
          </cell>
        </row>
        <row r="351">
          <cell r="A351" t="str">
            <v>Punto Agua fría PVC</v>
          </cell>
        </row>
        <row r="352">
          <cell r="A352" t="str">
            <v>Punto desagüe PVC 3" y  4"</v>
          </cell>
        </row>
        <row r="353">
          <cell r="A353" t="str">
            <v>Punto Eléctrico</v>
          </cell>
        </row>
        <row r="354">
          <cell r="A354" t="str">
            <v xml:space="preserve">Recebo  </v>
          </cell>
        </row>
        <row r="355">
          <cell r="A355" t="str">
            <v>Recebo comun</v>
          </cell>
        </row>
        <row r="356">
          <cell r="A356" t="str">
            <v>Rejilla plastica con sosco</v>
          </cell>
        </row>
        <row r="357">
          <cell r="A357" t="str">
            <v>Remate Contramuro Lateral Superior para cubierta Cindu</v>
          </cell>
        </row>
        <row r="358">
          <cell r="A358" t="str">
            <v>Regadera corriente</v>
          </cell>
        </row>
        <row r="359">
          <cell r="A359" t="str">
            <v>Registro de cortina 1/2 R &amp; W italiano ; incluye accesorios</v>
          </cell>
        </row>
        <row r="360">
          <cell r="A360" t="str">
            <v>Registro R&amp;W  de cortina de  3/4" italiano; inlcuye accesorios</v>
          </cell>
        </row>
        <row r="361">
          <cell r="A361" t="str">
            <v>Registro de cortina R&amp;W italiano de   1"; incluye accesorios</v>
          </cell>
        </row>
        <row r="362">
          <cell r="A362" t="str">
            <v>Registro  de cortina R &amp; W 1 1/2" italiano; inlcuye accesorios</v>
          </cell>
        </row>
        <row r="363">
          <cell r="A363" t="str">
            <v>Registro de cortina R &amp; w 1 1/4" italiano; incluye accesorios</v>
          </cell>
        </row>
        <row r="364">
          <cell r="A364" t="str">
            <v>Registro de cortina Roscado liviano  Ref. 272 A Red &amp; White 2"; incluye accesorios</v>
          </cell>
        </row>
        <row r="365">
          <cell r="A365" t="str">
            <v>Remate contra culata A.C.</v>
          </cell>
        </row>
        <row r="366">
          <cell r="A366" t="str">
            <v>Repisa ordinaria 3 metros</v>
          </cell>
        </row>
        <row r="367">
          <cell r="A367" t="str">
            <v>Riel metálico. Lam.Cal.14. Ancho:0.10</v>
          </cell>
        </row>
        <row r="368">
          <cell r="A368" t="str">
            <v>Roseta (Plafon)</v>
          </cell>
        </row>
        <row r="369">
          <cell r="A369" t="str">
            <v>Sanitario institucional Ref: aquajet comfort incluye griferia grival Atlantis 80620 o similar y accesorios</v>
          </cell>
        </row>
        <row r="370">
          <cell r="A370" t="str">
            <v>Sanitario Acuacer blanco; incluye griferia grival atlantis refn 80620 y  accesorios</v>
          </cell>
        </row>
        <row r="371">
          <cell r="A371" t="str">
            <v>Sanitario Acuacer, suministro e instalación</v>
          </cell>
        </row>
        <row r="372">
          <cell r="A372" t="str">
            <v>Sellador altos solidos/7238</v>
          </cell>
        </row>
        <row r="373">
          <cell r="A373" t="str">
            <v>Sika-1 Imp.Integral</v>
          </cell>
        </row>
        <row r="374">
          <cell r="A374" t="str">
            <v>Silicona liquida 300 ML</v>
          </cell>
        </row>
        <row r="375">
          <cell r="A375" t="str">
            <v>Silla madera tipo cajero (h=0.7 D=0.3)</v>
          </cell>
        </row>
        <row r="376">
          <cell r="A376" t="str">
            <v xml:space="preserve">Silla estudiantil individual con brazo </v>
          </cell>
        </row>
        <row r="377">
          <cell r="A377" t="str">
            <v>Sistema corredizo metálico</v>
          </cell>
        </row>
        <row r="378">
          <cell r="A378" t="str">
            <v>Soldadura elect.004-3/23"</v>
          </cell>
        </row>
        <row r="379">
          <cell r="A379" t="str">
            <v>Soldadura de estaño P/Cobre</v>
          </cell>
        </row>
        <row r="380">
          <cell r="A380" t="str">
            <v>Soldadura PVC liquida 1/4</v>
          </cell>
        </row>
        <row r="381">
          <cell r="A381" t="str">
            <v>Soporte Canal Amazonas</v>
          </cell>
        </row>
        <row r="382">
          <cell r="A382" t="str">
            <v>Soporte de bajante Amazonas</v>
          </cell>
        </row>
        <row r="383">
          <cell r="A383" t="str">
            <v>Soporte tipo ménsula 15 cm (Referencia: SMS015 o similar).</v>
          </cell>
        </row>
        <row r="384">
          <cell r="A384" t="str">
            <v>,</v>
          </cell>
        </row>
        <row r="385">
          <cell r="A385" t="str">
            <v>Tabla burra ordinario 0,30 - 3 mts</v>
          </cell>
        </row>
        <row r="386">
          <cell r="A386" t="str">
            <v>Tabla burra C Macho 0,28 - 3 mts</v>
          </cell>
        </row>
        <row r="387">
          <cell r="A387" t="str">
            <v>Tabla chapa-ordinario 0,10 - 3 mts</v>
          </cell>
        </row>
        <row r="388">
          <cell r="A388" t="str">
            <v>Tabla chapa-ordinario 0,30 - 3 mts</v>
          </cell>
        </row>
        <row r="389">
          <cell r="A389" t="str">
            <v>Tablero acrílico (a=3.00 x h=1.20)</v>
          </cell>
        </row>
        <row r="390">
          <cell r="A390" t="str">
            <v>Tablero TBP 12B  con puerta y chapas plastica de 12 Circuitos</v>
          </cell>
        </row>
        <row r="391">
          <cell r="A391" t="str">
            <v>Tablero TBP 16B con puerta y chapas plástico de 16 circuitos</v>
          </cell>
        </row>
        <row r="392">
          <cell r="A392" t="str">
            <v>Tablero 18 Circuitos con espacio para totalizador</v>
          </cell>
        </row>
        <row r="393">
          <cell r="A393" t="str">
            <v>Tablero en madera entamborada</v>
          </cell>
        </row>
        <row r="394">
          <cell r="A394" t="str">
            <v>Taco terminal UNIP,HQP 30A</v>
          </cell>
        </row>
        <row r="395">
          <cell r="A395" t="str">
            <v>Tanque plástico 500 lts</v>
          </cell>
        </row>
        <row r="396">
          <cell r="A396" t="str">
            <v>Tanque plástico 1000 lts</v>
          </cell>
        </row>
        <row r="397">
          <cell r="A397" t="str">
            <v>Tapon PVC-P 1/2"</v>
          </cell>
        </row>
        <row r="398">
          <cell r="A398" t="str">
            <v>Tapon PVC 4" - Prueba</v>
          </cell>
        </row>
        <row r="399">
          <cell r="A399" t="str">
            <v>Tapon PVC 2" - Prueba</v>
          </cell>
        </row>
        <row r="400">
          <cell r="A400" t="str">
            <v>Tapa Int Izquierda Canal Amazonas</v>
          </cell>
        </row>
        <row r="401">
          <cell r="A401" t="str">
            <v>Tapa Int Derecha Canal Amazonas</v>
          </cell>
        </row>
        <row r="402">
          <cell r="A402" t="str">
            <v>Tapa troquel.Metal.2 Orif.</v>
          </cell>
        </row>
        <row r="403">
          <cell r="A403" t="str">
            <v>Tapaporos Nogal</v>
          </cell>
        </row>
        <row r="404">
          <cell r="A404" t="str">
            <v xml:space="preserve">Teflon </v>
          </cell>
        </row>
        <row r="405">
          <cell r="A405" t="str">
            <v>Tee 1/2" PVC - Presión</v>
          </cell>
        </row>
        <row r="406">
          <cell r="A406" t="str">
            <v>Tee 3/4"    PVC - Presión</v>
          </cell>
        </row>
        <row r="407">
          <cell r="A407" t="str">
            <v>Tee PVC-P 3/4" x 1/2"</v>
          </cell>
        </row>
        <row r="408">
          <cell r="A408" t="str">
            <v>Tee 1" PVC - Presión</v>
          </cell>
        </row>
        <row r="409">
          <cell r="A409" t="str">
            <v>Tee 1 1/4 PVC - Presión</v>
          </cell>
        </row>
        <row r="410">
          <cell r="A410" t="str">
            <v>Tee Sencilla 2" Sanitaria</v>
          </cell>
        </row>
        <row r="411">
          <cell r="A411" t="str">
            <v>Tee Sencilla 4" Sanitaria</v>
          </cell>
        </row>
        <row r="412">
          <cell r="A412" t="str">
            <v>Teja de asbesto cemento No.4</v>
          </cell>
        </row>
        <row r="413">
          <cell r="A413" t="str">
            <v>Teja de asbesto cemento No.6</v>
          </cell>
        </row>
        <row r="414">
          <cell r="A414" t="str">
            <v>Teja de asbesto cemento No.8</v>
          </cell>
        </row>
        <row r="415">
          <cell r="A415" t="str">
            <v>Teja cindu  Ref: Cindurib</v>
          </cell>
        </row>
        <row r="416">
          <cell r="A416" t="str">
            <v>Tierra negra fertilizada</v>
          </cell>
        </row>
        <row r="417">
          <cell r="A417" t="str">
            <v>Tintilla</v>
          </cell>
        </row>
        <row r="418">
          <cell r="A418" t="str">
            <v>Toma de T.V. para cable coaxial</v>
          </cell>
        </row>
        <row r="419">
          <cell r="A419" t="str">
            <v>Toma doble tipo hospitalaria P.T.</v>
          </cell>
        </row>
        <row r="420">
          <cell r="A420" t="str">
            <v xml:space="preserve">Toma eléctrica doble P.T. </v>
          </cell>
        </row>
        <row r="421">
          <cell r="A421" t="str">
            <v>Toma Doble GFCI</v>
          </cell>
        </row>
        <row r="422">
          <cell r="A422" t="str">
            <v>Toma eléctrica doble 20A pata trabada</v>
          </cell>
        </row>
        <row r="423">
          <cell r="A423" t="str">
            <v>Toma telefónica</v>
          </cell>
        </row>
        <row r="424">
          <cell r="A424" t="str">
            <v>Tornillo autoperforante fijador de correa</v>
          </cell>
        </row>
        <row r="425">
          <cell r="A425" t="str">
            <v>Tornillo goloso 1/8 x 1 1/4</v>
          </cell>
        </row>
        <row r="426">
          <cell r="A426" t="str">
            <v>Tornillo lámina D=3/8"</v>
          </cell>
        </row>
        <row r="427">
          <cell r="A427" t="str">
            <v xml:space="preserve">Tornillo teja Cindu </v>
          </cell>
        </row>
        <row r="428">
          <cell r="A428" t="str">
            <v>Tornillo Inoxidable Canal y Bajante Amazonas</v>
          </cell>
        </row>
        <row r="429">
          <cell r="A429" t="str">
            <v>Tornillo expansivo AH - 1614 5/16 x 3 "</v>
          </cell>
        </row>
        <row r="430">
          <cell r="A430" t="str">
            <v>Tornillo expansivo HLC 10 x 80/48</v>
          </cell>
        </row>
        <row r="431">
          <cell r="A431" t="str">
            <v>Tornillo de 3/8" x 1 1/2" y tuerca mordaza con resorte (Referencia: 403F221 o similar)</v>
          </cell>
        </row>
        <row r="432">
          <cell r="A432" t="str">
            <v>Triturado de máquina</v>
          </cell>
        </row>
        <row r="433">
          <cell r="A433" t="str">
            <v>Tubo Galvanizado de 1"</v>
          </cell>
        </row>
        <row r="434">
          <cell r="A434" t="str">
            <v>Tubo Galvanizado de 1 1/4"</v>
          </cell>
        </row>
        <row r="435">
          <cell r="A435" t="str">
            <v>Tubo Galvanizado de 1 1/2"</v>
          </cell>
        </row>
        <row r="436">
          <cell r="A436" t="str">
            <v>Curva galvanizada de 1 1/4"</v>
          </cell>
        </row>
        <row r="437">
          <cell r="A437" t="str">
            <v>Curva galvanizada de 1 1/2"</v>
          </cell>
        </row>
        <row r="438">
          <cell r="A438" t="str">
            <v>Capacete de 1 1/4"</v>
          </cell>
        </row>
        <row r="439">
          <cell r="A439" t="str">
            <v>Capacete de 1 1/2"</v>
          </cell>
        </row>
        <row r="440">
          <cell r="A440" t="str">
            <v>Juego de boquilla y contratuerca de 1 1/4"</v>
          </cell>
        </row>
        <row r="441">
          <cell r="A441" t="str">
            <v>Tubo Conduit EMT 3/4"</v>
          </cell>
        </row>
        <row r="442">
          <cell r="A442" t="str">
            <v>Tubo Conduit  EMT 1/2"</v>
          </cell>
        </row>
        <row r="443">
          <cell r="A443" t="str">
            <v>Tubo Conduit PVC de 1/2"</v>
          </cell>
        </row>
        <row r="444">
          <cell r="A444" t="str">
            <v>Tubo Conduit PVC de 1"</v>
          </cell>
        </row>
        <row r="445">
          <cell r="A445" t="str">
            <v>Tubo Conduit PVC de 1 1/2"</v>
          </cell>
        </row>
        <row r="446">
          <cell r="A446" t="str">
            <v>Tubo Conduit PVC de 1 1/4</v>
          </cell>
        </row>
        <row r="447">
          <cell r="A447" t="str">
            <v>Tubo Galvanizado  de 3/4"</v>
          </cell>
        </row>
        <row r="448">
          <cell r="A448" t="str">
            <v>Tubo de concreto 8"</v>
          </cell>
        </row>
        <row r="449">
          <cell r="A449" t="str">
            <v>Tubo pres/21 PVC 2"</v>
          </cell>
        </row>
        <row r="450">
          <cell r="A450" t="str">
            <v>Tubo pres/21 PVC 1 1/2"</v>
          </cell>
        </row>
        <row r="451">
          <cell r="A451" t="str">
            <v>Tubo pres/21 PVC 1 1/4</v>
          </cell>
        </row>
        <row r="452">
          <cell r="A452" t="str">
            <v>Tubo pres/11 PVC 3/4"</v>
          </cell>
        </row>
        <row r="453">
          <cell r="A453" t="str">
            <v>Tubo pres/13,5 PVC 1"</v>
          </cell>
        </row>
        <row r="454">
          <cell r="A454" t="str">
            <v>Tubo pres/9 PVC 1/2"</v>
          </cell>
        </row>
        <row r="455">
          <cell r="A455" t="str">
            <v>Tubo PVC de 2" Lluvias</v>
          </cell>
        </row>
        <row r="456">
          <cell r="A456" t="str">
            <v>Tubo PVC de 3" Lluvias</v>
          </cell>
        </row>
        <row r="457">
          <cell r="A457" t="str">
            <v>Tubo PVC de 4" lluvias</v>
          </cell>
        </row>
        <row r="458">
          <cell r="A458" t="str">
            <v>Tubo PVC de 4" Sanitaria</v>
          </cell>
        </row>
        <row r="459">
          <cell r="A459" t="str">
            <v>Tubo PVC de 3" Sanitaria</v>
          </cell>
        </row>
        <row r="460">
          <cell r="A460" t="str">
            <v>Tubo PVC de 2" Sanitaria</v>
          </cell>
        </row>
        <row r="461">
          <cell r="A461" t="str">
            <v>Tuberia A.N. 3 plg 2,3 mm</v>
          </cell>
        </row>
        <row r="462">
          <cell r="A462" t="str">
            <v>Tuberia A.N. 2 plg 2mm</v>
          </cell>
        </row>
        <row r="463">
          <cell r="A463" t="str">
            <v>Tubo A.N. 1 1/2 plg, 2 mm</v>
          </cell>
        </row>
        <row r="464">
          <cell r="A464" t="str">
            <v>Tubo A.N. 1 plg, 2 mm</v>
          </cell>
        </row>
        <row r="465">
          <cell r="A465" t="str">
            <v>Tuberia A.N. Ø1 1/2"</v>
          </cell>
        </row>
        <row r="466">
          <cell r="A466" t="str">
            <v>Tuberia Galvanizada 1 1/2" 2,5 mm Cal 12</v>
          </cell>
        </row>
        <row r="467">
          <cell r="A467" t="str">
            <v>Unión PVC-S 4 plg</v>
          </cell>
        </row>
        <row r="468">
          <cell r="A468" t="str">
            <v>Unión PVC-S 2 plg</v>
          </cell>
        </row>
        <row r="469">
          <cell r="A469" t="str">
            <v>Unión PVC-P 1/2 plg</v>
          </cell>
        </row>
        <row r="470">
          <cell r="A470" t="str">
            <v>Unión PVC-P 1 plg</v>
          </cell>
        </row>
        <row r="471">
          <cell r="A471" t="str">
            <v>Unión PVC-P 1 1/4"</v>
          </cell>
        </row>
        <row r="472">
          <cell r="A472" t="str">
            <v>Unión PVC-P 1 1/2"</v>
          </cell>
        </row>
        <row r="473">
          <cell r="A473" t="str">
            <v>Unión PVC-P 2 plg</v>
          </cell>
        </row>
        <row r="474">
          <cell r="A474" t="str">
            <v>Unión Conduit PVC 1/2"</v>
          </cell>
        </row>
        <row r="475">
          <cell r="A475" t="str">
            <v>Unión Canal amazonas</v>
          </cell>
        </row>
        <row r="476">
          <cell r="A476" t="str">
            <v>Unión canal a bajante Amazonas</v>
          </cell>
        </row>
        <row r="477">
          <cell r="A477" t="str">
            <v>Unión de Bajante Amazonas</v>
          </cell>
        </row>
        <row r="478">
          <cell r="A478" t="str">
            <v>Unión EMT 1/2"</v>
          </cell>
        </row>
        <row r="480">
          <cell r="A480" t="str">
            <v>Vara de clavo</v>
          </cell>
        </row>
        <row r="481">
          <cell r="A481" t="str">
            <v>Varilla Coper Well 5/8" x 8'</v>
          </cell>
        </row>
        <row r="482">
          <cell r="A482" t="str">
            <v>Varilla de 5/8"</v>
          </cell>
        </row>
        <row r="483">
          <cell r="A483" t="str">
            <v>Varilla de 10.5 cm.- 60.000</v>
          </cell>
        </row>
        <row r="484">
          <cell r="A484" t="str">
            <v>Varilla lisa de 1/2"</v>
          </cell>
        </row>
        <row r="485">
          <cell r="A485" t="str">
            <v>Varilla cuadrada de 1/2"</v>
          </cell>
        </row>
        <row r="486">
          <cell r="A486" t="str">
            <v>Ventana corrediza proyec.alum.Cal.18. Negra</v>
          </cell>
        </row>
        <row r="487">
          <cell r="A487" t="str">
            <v>Vidrio incoloro de 4mm pulido</v>
          </cell>
        </row>
        <row r="488">
          <cell r="A488" t="str">
            <v>Vinilo Color Tipo I</v>
          </cell>
        </row>
        <row r="489">
          <cell r="A489" t="str">
            <v>Wing Aluminio</v>
          </cell>
        </row>
        <row r="490">
          <cell r="A490" t="str">
            <v>Xipex concentrado -Gris</v>
          </cell>
        </row>
        <row r="491">
          <cell r="A491" t="str">
            <v>Xipex Admix C-2000</v>
          </cell>
        </row>
        <row r="492">
          <cell r="A492" t="str">
            <v>Yee sencilla 4"</v>
          </cell>
        </row>
        <row r="493">
          <cell r="A493" t="str">
            <v>Zuncho de cinta band it de 1/2"; incluye abrazadera</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Analisis%20de%20Precios%20Unita"/>
      <sheetName val="INDICMICROEMP"/>
      <sheetName val="APU_PART1"/>
      <sheetName val="A__P__U_1"/>
      <sheetName val="Analisis_de_Precios_Unitarios_1"/>
      <sheetName val="APU_PART"/>
      <sheetName val="A__P__U_"/>
      <sheetName val="Analisis_de_Precios_Unitarios_A"/>
      <sheetName val="ESTADO RED"/>
      <sheetName val="CARRETERAS"/>
      <sheetName val="GENERALIDADES "/>
      <sheetName val="A_ P_ U_"/>
      <sheetName val="TOTCAPIT"/>
      <sheetName val="JORNABAS"/>
      <sheetName val="MATERIALES"/>
      <sheetName val="TOTCUADEQ"/>
      <sheetName val="TOTCUADMO"/>
      <sheetName val="FLUJOS"/>
      <sheetName val="Anexo No. 5"/>
      <sheetName val="INDICE"/>
      <sheetName val="Puntajes"/>
      <sheetName val="5094-2003"/>
      <sheetName val="FINANCIERA"/>
      <sheetName val="DATOS"/>
      <sheetName val="PREACTA"/>
      <sheetName val="ESTADO VÍA-CRIT.TECNIC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SUPUESTO "/>
      <sheetName val="Cuadrillas"/>
      <sheetName val="Equ"/>
      <sheetName val="Trans"/>
      <sheetName val="Mat"/>
      <sheetName val="Salarios"/>
      <sheetName val="Civil work"/>
      <sheetName val="BASE"/>
      <sheetName val="PRESUPUESTO"/>
      <sheetName val="MANO"/>
      <sheetName val="EQUIPO"/>
      <sheetName val="MATERIAL"/>
      <sheetName val="TRANSPORTE"/>
      <sheetName val="BASES"/>
    </sheetNames>
    <sheetDataSet>
      <sheetData sheetId="0"/>
      <sheetData sheetId="1"/>
      <sheetData sheetId="2"/>
      <sheetData sheetId="3"/>
      <sheetData sheetId="4"/>
      <sheetData sheetId="5" refreshError="1"/>
      <sheetData sheetId="6" refreshError="1"/>
      <sheetData sheetId="7" refreshError="1"/>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ESTADO RED"/>
      <sheetName val="CARRETERAS"/>
      <sheetName val="GENERALIDADES "/>
      <sheetName val="Res-Accide-10"/>
      <sheetName val="INSUMOS"/>
      <sheetName val="A.P.U."/>
      <sheetName val="A.P.U. (2)"/>
      <sheetName val="RESUMEN VIAS"/>
      <sheetName val="COSTOS POR KM"/>
      <sheetName val="RESUMEN UNITARIOS"/>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NITARIO"/>
      <sheetName val="presupuesto"/>
      <sheetName val="presupuesto (2)"/>
      <sheetName val="lista de precio"/>
      <sheetName val="ANL BASICO"/>
    </sheetNames>
    <sheetDataSet>
      <sheetData sheetId="0" refreshError="1"/>
      <sheetData sheetId="1" refreshError="1"/>
      <sheetData sheetId="2" refreshError="1"/>
      <sheetData sheetId="3">
        <row r="7">
          <cell r="B7">
            <v>15</v>
          </cell>
        </row>
        <row r="11">
          <cell r="B11">
            <v>420</v>
          </cell>
        </row>
      </sheetData>
      <sheetData sheetId="4"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rt1"/>
      <sheetName val=" Summary Page"/>
      <sheetName val="Log"/>
      <sheetName val="Drivers"/>
      <sheetName val="Inputs_28kt"/>
      <sheetName val="Inputs_28upID"/>
      <sheetName val="Inputs_32t"/>
      <sheetName val="Inputs_37kt"/>
      <sheetName val="Inputs-SUMMARY"/>
      <sheetName val="Toggles"/>
      <sheetName val="Workings"/>
      <sheetName val="Output"/>
      <sheetName val="DBOutput"/>
      <sheetName val="Core"/>
      <sheetName val="Core_real"/>
      <sheetName val="Tax"/>
      <sheetName val="Royalties"/>
      <sheetName val="Financing"/>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3">
          <cell r="H3">
            <v>1</v>
          </cell>
          <cell r="I3">
            <v>1</v>
          </cell>
          <cell r="J3">
            <v>2</v>
          </cell>
          <cell r="K3">
            <v>3</v>
          </cell>
          <cell r="L3">
            <v>4</v>
          </cell>
          <cell r="M3">
            <v>5</v>
          </cell>
          <cell r="N3">
            <v>6</v>
          </cell>
          <cell r="O3">
            <v>7</v>
          </cell>
          <cell r="P3">
            <v>8</v>
          </cell>
          <cell r="Q3">
            <v>9</v>
          </cell>
          <cell r="R3">
            <v>10</v>
          </cell>
          <cell r="S3">
            <v>11</v>
          </cell>
          <cell r="T3">
            <v>12</v>
          </cell>
          <cell r="U3">
            <v>13</v>
          </cell>
          <cell r="V3">
            <v>14</v>
          </cell>
          <cell r="W3">
            <v>15</v>
          </cell>
          <cell r="X3">
            <v>16</v>
          </cell>
          <cell r="Y3">
            <v>17</v>
          </cell>
          <cell r="Z3">
            <v>18</v>
          </cell>
          <cell r="AA3">
            <v>19</v>
          </cell>
          <cell r="AB3">
            <v>20</v>
          </cell>
          <cell r="AC3">
            <v>21</v>
          </cell>
          <cell r="AD3">
            <v>22</v>
          </cell>
          <cell r="AE3">
            <v>23</v>
          </cell>
          <cell r="AF3">
            <v>24</v>
          </cell>
          <cell r="AG3">
            <v>25</v>
          </cell>
          <cell r="AH3">
            <v>26</v>
          </cell>
          <cell r="AI3">
            <v>27</v>
          </cell>
          <cell r="AJ3">
            <v>28</v>
          </cell>
          <cell r="AK3">
            <v>29</v>
          </cell>
          <cell r="AL3">
            <v>30</v>
          </cell>
          <cell r="AM3">
            <v>31</v>
          </cell>
          <cell r="AN3">
            <v>32</v>
          </cell>
          <cell r="AO3">
            <v>33</v>
          </cell>
          <cell r="AP3">
            <v>34</v>
          </cell>
          <cell r="AQ3">
            <v>35</v>
          </cell>
          <cell r="AR3">
            <v>36</v>
          </cell>
          <cell r="AS3">
            <v>37</v>
          </cell>
          <cell r="AT3">
            <v>38</v>
          </cell>
          <cell r="AU3">
            <v>39</v>
          </cell>
          <cell r="AV3">
            <v>40</v>
          </cell>
          <cell r="AW3">
            <v>41</v>
          </cell>
          <cell r="AX3">
            <v>42</v>
          </cell>
          <cell r="AY3">
            <v>43</v>
          </cell>
          <cell r="AZ3">
            <v>44</v>
          </cell>
          <cell r="BA3">
            <v>45</v>
          </cell>
          <cell r="BB3">
            <v>46</v>
          </cell>
          <cell r="BC3">
            <v>47</v>
          </cell>
          <cell r="BD3">
            <v>48</v>
          </cell>
          <cell r="BE3">
            <v>49</v>
          </cell>
          <cell r="BF3">
            <v>50</v>
          </cell>
          <cell r="BG3">
            <v>51</v>
          </cell>
          <cell r="BH3">
            <v>52</v>
          </cell>
          <cell r="BI3">
            <v>53</v>
          </cell>
          <cell r="BJ3">
            <v>54</v>
          </cell>
          <cell r="BK3">
            <v>55</v>
          </cell>
          <cell r="BL3">
            <v>56</v>
          </cell>
          <cell r="BM3">
            <v>57</v>
          </cell>
          <cell r="BN3">
            <v>58</v>
          </cell>
          <cell r="BO3">
            <v>59</v>
          </cell>
          <cell r="BP3">
            <v>60</v>
          </cell>
          <cell r="BQ3">
            <v>61</v>
          </cell>
          <cell r="BR3">
            <v>62</v>
          </cell>
        </row>
        <row r="266">
          <cell r="H266">
            <v>1</v>
          </cell>
          <cell r="I266">
            <v>1</v>
          </cell>
          <cell r="J266">
            <v>1</v>
          </cell>
          <cell r="K266">
            <v>1</v>
          </cell>
          <cell r="L266">
            <v>1</v>
          </cell>
          <cell r="M266">
            <v>1</v>
          </cell>
          <cell r="N266">
            <v>1</v>
          </cell>
          <cell r="O266">
            <v>1</v>
          </cell>
          <cell r="P266">
            <v>1</v>
          </cell>
          <cell r="Q266">
            <v>1</v>
          </cell>
          <cell r="R266">
            <v>1</v>
          </cell>
          <cell r="S266">
            <v>1</v>
          </cell>
          <cell r="T266">
            <v>1</v>
          </cell>
          <cell r="U266">
            <v>1</v>
          </cell>
          <cell r="V266">
            <v>1</v>
          </cell>
          <cell r="W266">
            <v>1</v>
          </cell>
          <cell r="X266">
            <v>1</v>
          </cell>
          <cell r="Y266">
            <v>1</v>
          </cell>
          <cell r="Z266">
            <v>1</v>
          </cell>
          <cell r="AA266">
            <v>1</v>
          </cell>
          <cell r="AB266">
            <v>1</v>
          </cell>
          <cell r="AC266">
            <v>1</v>
          </cell>
          <cell r="AD266">
            <v>1</v>
          </cell>
          <cell r="AE266">
            <v>1</v>
          </cell>
          <cell r="AF266">
            <v>1</v>
          </cell>
          <cell r="AG266">
            <v>1</v>
          </cell>
          <cell r="AH266">
            <v>1</v>
          </cell>
          <cell r="AI266">
            <v>1</v>
          </cell>
          <cell r="AJ266">
            <v>1</v>
          </cell>
          <cell r="AK266">
            <v>1</v>
          </cell>
          <cell r="AL266">
            <v>1</v>
          </cell>
          <cell r="AM266">
            <v>1</v>
          </cell>
          <cell r="AN266">
            <v>1</v>
          </cell>
          <cell r="AO266">
            <v>1</v>
          </cell>
          <cell r="AP266">
            <v>1</v>
          </cell>
          <cell r="AQ266">
            <v>1</v>
          </cell>
          <cell r="AR266">
            <v>1</v>
          </cell>
          <cell r="AS266">
            <v>1</v>
          </cell>
          <cell r="AT266">
            <v>1</v>
          </cell>
          <cell r="AU266">
            <v>1</v>
          </cell>
          <cell r="AV266">
            <v>1</v>
          </cell>
          <cell r="AW266">
            <v>1</v>
          </cell>
          <cell r="AX266">
            <v>1</v>
          </cell>
          <cell r="AY266">
            <v>1</v>
          </cell>
          <cell r="AZ266">
            <v>1</v>
          </cell>
          <cell r="BA266">
            <v>1</v>
          </cell>
          <cell r="BB266">
            <v>1</v>
          </cell>
          <cell r="BC266">
            <v>1</v>
          </cell>
          <cell r="BD266">
            <v>1</v>
          </cell>
          <cell r="BE266">
            <v>1</v>
          </cell>
          <cell r="BF266">
            <v>1</v>
          </cell>
          <cell r="BG266">
            <v>1</v>
          </cell>
          <cell r="BH266">
            <v>1</v>
          </cell>
          <cell r="BI266">
            <v>1</v>
          </cell>
          <cell r="BJ266">
            <v>1</v>
          </cell>
          <cell r="BK266">
            <v>1</v>
          </cell>
          <cell r="BL266">
            <v>1</v>
          </cell>
          <cell r="BM266">
            <v>1</v>
          </cell>
          <cell r="BN266">
            <v>1</v>
          </cell>
          <cell r="BO266">
            <v>1</v>
          </cell>
          <cell r="BP266">
            <v>1</v>
          </cell>
          <cell r="BQ266">
            <v>1</v>
          </cell>
          <cell r="BR266">
            <v>1</v>
          </cell>
        </row>
        <row r="279">
          <cell r="L279">
            <v>0</v>
          </cell>
          <cell r="M279">
            <v>0</v>
          </cell>
          <cell r="N279">
            <v>0</v>
          </cell>
          <cell r="O279">
            <v>0</v>
          </cell>
          <cell r="P279">
            <v>0</v>
          </cell>
          <cell r="Q279">
            <v>0</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cell r="AF279">
            <v>0</v>
          </cell>
          <cell r="AG279">
            <v>0</v>
          </cell>
          <cell r="AH279">
            <v>0</v>
          </cell>
          <cell r="AI279">
            <v>0</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R279">
            <v>0</v>
          </cell>
        </row>
        <row r="464">
          <cell r="H464">
            <v>8.2600000000000007E-2</v>
          </cell>
          <cell r="I464">
            <v>7.0211197026236405E-2</v>
          </cell>
          <cell r="J464">
            <v>7.7699999899087602E-2</v>
          </cell>
          <cell r="K464">
            <v>7.8425000111062501E-2</v>
          </cell>
          <cell r="L464">
            <v>7.8424999980129209E-2</v>
          </cell>
          <cell r="M464">
            <v>7.842499994123911E-2</v>
          </cell>
          <cell r="N464">
            <v>0.08</v>
          </cell>
          <cell r="O464">
            <v>0.08</v>
          </cell>
          <cell r="P464">
            <v>0.08</v>
          </cell>
          <cell r="Q464">
            <v>0.08</v>
          </cell>
          <cell r="R464">
            <v>0.08</v>
          </cell>
          <cell r="S464">
            <v>0.08</v>
          </cell>
          <cell r="T464">
            <v>0.08</v>
          </cell>
          <cell r="U464">
            <v>0.08</v>
          </cell>
          <cell r="V464">
            <v>0.08</v>
          </cell>
          <cell r="W464">
            <v>0.08</v>
          </cell>
          <cell r="X464">
            <v>0.08</v>
          </cell>
          <cell r="Y464">
            <v>0.08</v>
          </cell>
          <cell r="Z464">
            <v>0.08</v>
          </cell>
          <cell r="AA464">
            <v>0.08</v>
          </cell>
          <cell r="AB464">
            <v>0.08</v>
          </cell>
          <cell r="AC464">
            <v>0.08</v>
          </cell>
          <cell r="AD464">
            <v>0.08</v>
          </cell>
          <cell r="AE464">
            <v>0.08</v>
          </cell>
          <cell r="AF464">
            <v>0.08</v>
          </cell>
          <cell r="AG464">
            <v>0.08</v>
          </cell>
          <cell r="AH464">
            <v>0.08</v>
          </cell>
          <cell r="AI464">
            <v>0.08</v>
          </cell>
          <cell r="AJ464">
            <v>0.08</v>
          </cell>
          <cell r="AK464">
            <v>0.08</v>
          </cell>
          <cell r="AL464">
            <v>0.08</v>
          </cell>
          <cell r="AM464">
            <v>0.08</v>
          </cell>
          <cell r="AN464">
            <v>0.08</v>
          </cell>
          <cell r="AO464">
            <v>0.08</v>
          </cell>
          <cell r="AP464">
            <v>0.08</v>
          </cell>
          <cell r="AQ464">
            <v>0.08</v>
          </cell>
          <cell r="AR464">
            <v>0.08</v>
          </cell>
          <cell r="AS464">
            <v>0.08</v>
          </cell>
          <cell r="AT464">
            <v>0.08</v>
          </cell>
          <cell r="AU464">
            <v>0.08</v>
          </cell>
          <cell r="AV464">
            <v>0.08</v>
          </cell>
          <cell r="AW464">
            <v>0.08</v>
          </cell>
          <cell r="AX464">
            <v>0.08</v>
          </cell>
          <cell r="AY464">
            <v>0.08</v>
          </cell>
          <cell r="AZ464">
            <v>0.08</v>
          </cell>
          <cell r="BA464">
            <v>0.08</v>
          </cell>
          <cell r="BB464">
            <v>0.08</v>
          </cell>
          <cell r="BC464">
            <v>0.08</v>
          </cell>
          <cell r="BD464">
            <v>0.08</v>
          </cell>
          <cell r="BE464">
            <v>0.08</v>
          </cell>
          <cell r="BF464">
            <v>0.08</v>
          </cell>
          <cell r="BG464">
            <v>0.08</v>
          </cell>
          <cell r="BH464">
            <v>0.08</v>
          </cell>
          <cell r="BI464">
            <v>0.08</v>
          </cell>
          <cell r="BJ464">
            <v>0.08</v>
          </cell>
          <cell r="BK464">
            <v>0.08</v>
          </cell>
          <cell r="BL464">
            <v>0.08</v>
          </cell>
          <cell r="BM464">
            <v>0.08</v>
          </cell>
          <cell r="BN464">
            <v>0.08</v>
          </cell>
          <cell r="BO464">
            <v>0.08</v>
          </cell>
          <cell r="BP464">
            <v>0.08</v>
          </cell>
          <cell r="BQ464">
            <v>0.08</v>
          </cell>
          <cell r="BR464">
            <v>0.08</v>
          </cell>
        </row>
        <row r="466">
          <cell r="H466">
            <v>0.38500000000000001</v>
          </cell>
          <cell r="I466">
            <v>0.38500000000000001</v>
          </cell>
          <cell r="J466">
            <v>0.38500000000000001</v>
          </cell>
          <cell r="K466">
            <v>0.38500000000000001</v>
          </cell>
          <cell r="L466">
            <v>0.35</v>
          </cell>
          <cell r="M466">
            <v>0.35</v>
          </cell>
          <cell r="N466">
            <v>0.35</v>
          </cell>
          <cell r="O466">
            <v>0.35</v>
          </cell>
          <cell r="P466">
            <v>0.35</v>
          </cell>
          <cell r="Q466">
            <v>0.35</v>
          </cell>
          <cell r="R466">
            <v>0.35</v>
          </cell>
          <cell r="S466">
            <v>0.35</v>
          </cell>
          <cell r="T466">
            <v>0.35</v>
          </cell>
          <cell r="U466">
            <v>0.35</v>
          </cell>
          <cell r="V466">
            <v>0.35</v>
          </cell>
          <cell r="W466">
            <v>0.35</v>
          </cell>
          <cell r="X466">
            <v>0.35</v>
          </cell>
          <cell r="Y466">
            <v>0.35</v>
          </cell>
          <cell r="Z466">
            <v>0.35</v>
          </cell>
          <cell r="AA466">
            <v>0.35</v>
          </cell>
          <cell r="AB466">
            <v>0.35</v>
          </cell>
          <cell r="AC466">
            <v>0.35</v>
          </cell>
          <cell r="AD466">
            <v>0.35</v>
          </cell>
          <cell r="AE466">
            <v>0.35</v>
          </cell>
          <cell r="AF466">
            <v>0.35</v>
          </cell>
          <cell r="AG466">
            <v>0.35</v>
          </cell>
          <cell r="AH466">
            <v>0.35</v>
          </cell>
          <cell r="AI466">
            <v>0.35</v>
          </cell>
          <cell r="AJ466">
            <v>0.35</v>
          </cell>
          <cell r="AK466">
            <v>0.35</v>
          </cell>
          <cell r="AL466">
            <v>0.35</v>
          </cell>
          <cell r="AM466">
            <v>0.35</v>
          </cell>
          <cell r="AN466">
            <v>0.35</v>
          </cell>
          <cell r="AO466">
            <v>0.35</v>
          </cell>
          <cell r="AP466">
            <v>0.35</v>
          </cell>
          <cell r="AQ466">
            <v>0.35</v>
          </cell>
          <cell r="AR466">
            <v>0.35</v>
          </cell>
          <cell r="AS466">
            <v>0.35</v>
          </cell>
          <cell r="AT466">
            <v>0.35</v>
          </cell>
          <cell r="AU466">
            <v>0.35</v>
          </cell>
          <cell r="AV466">
            <v>0.35</v>
          </cell>
          <cell r="AW466">
            <v>0.35</v>
          </cell>
          <cell r="AX466">
            <v>0.35</v>
          </cell>
          <cell r="AY466">
            <v>0.35</v>
          </cell>
          <cell r="AZ466">
            <v>0.35</v>
          </cell>
          <cell r="BA466">
            <v>0.35</v>
          </cell>
          <cell r="BB466">
            <v>0.35</v>
          </cell>
          <cell r="BC466">
            <v>0.35</v>
          </cell>
          <cell r="BD466">
            <v>0.35</v>
          </cell>
          <cell r="BE466">
            <v>0.35</v>
          </cell>
          <cell r="BF466">
            <v>0.35</v>
          </cell>
          <cell r="BG466">
            <v>0.35</v>
          </cell>
          <cell r="BH466">
            <v>0.35</v>
          </cell>
          <cell r="BI466">
            <v>0.35</v>
          </cell>
          <cell r="BJ466">
            <v>0.35</v>
          </cell>
          <cell r="BK466">
            <v>0.35</v>
          </cell>
          <cell r="BL466">
            <v>0.35</v>
          </cell>
          <cell r="BM466">
            <v>0.35</v>
          </cell>
          <cell r="BN466">
            <v>0.35</v>
          </cell>
          <cell r="BO466">
            <v>0.35</v>
          </cell>
          <cell r="BP466">
            <v>0.35</v>
          </cell>
          <cell r="BQ466">
            <v>0.35</v>
          </cell>
          <cell r="BR466">
            <v>0.35</v>
          </cell>
        </row>
      </sheetData>
      <sheetData sheetId="9" refreshError="1"/>
      <sheetData sheetId="10" refreshError="1">
        <row r="8">
          <cell r="H8">
            <v>1.0189999999999999</v>
          </cell>
          <cell r="I8">
            <v>1</v>
          </cell>
          <cell r="J8">
            <v>1.0249999999999999</v>
          </cell>
          <cell r="K8">
            <v>1.0506249999999999</v>
          </cell>
          <cell r="L8">
            <v>1.0768906249999999</v>
          </cell>
          <cell r="M8">
            <v>1.1038128906249998</v>
          </cell>
          <cell r="N8">
            <v>1.1314082128906247</v>
          </cell>
          <cell r="O8">
            <v>1.1596934182128902</v>
          </cell>
          <cell r="P8">
            <v>1.1886857536682123</v>
          </cell>
          <cell r="Q8">
            <v>1.2184028975099175</v>
          </cell>
          <cell r="R8">
            <v>1.2488629699476652</v>
          </cell>
          <cell r="S8">
            <v>1.2800845441963566</v>
          </cell>
          <cell r="T8">
            <v>1.3120866578012655</v>
          </cell>
          <cell r="U8">
            <v>1.3448888242462971</v>
          </cell>
          <cell r="V8">
            <v>1.3785110448524545</v>
          </cell>
          <cell r="W8">
            <v>1.4129738209737657</v>
          </cell>
          <cell r="X8">
            <v>1.4482981664981096</v>
          </cell>
          <cell r="Y8">
            <v>1.4845056206605622</v>
          </cell>
          <cell r="Z8">
            <v>1.5216182611770761</v>
          </cell>
          <cell r="AA8">
            <v>1.5596587177065029</v>
          </cell>
          <cell r="AB8">
            <v>1.5986501856491653</v>
          </cell>
          <cell r="AC8">
            <v>1.6386164402903942</v>
          </cell>
          <cell r="AD8">
            <v>1.6795818512976539</v>
          </cell>
          <cell r="AE8">
            <v>1.721571397580095</v>
          </cell>
          <cell r="AF8">
            <v>1.7646106825195973</v>
          </cell>
          <cell r="AG8">
            <v>1.8087259495825871</v>
          </cell>
          <cell r="AH8">
            <v>1.8539440983221516</v>
          </cell>
          <cell r="AI8">
            <v>1.9002927007802053</v>
          </cell>
          <cell r="AJ8">
            <v>1.9478000182997102</v>
          </cell>
          <cell r="AK8">
            <v>1.9964950187572028</v>
          </cell>
          <cell r="AL8">
            <v>2.0464073942261325</v>
          </cell>
          <cell r="AM8">
            <v>2.0464073942261325</v>
          </cell>
          <cell r="AN8">
            <v>2.0464073942261325</v>
          </cell>
          <cell r="AO8">
            <v>2.0464073942261325</v>
          </cell>
          <cell r="AP8">
            <v>2.0464073942261325</v>
          </cell>
          <cell r="AQ8">
            <v>2.0464073942261325</v>
          </cell>
          <cell r="AR8">
            <v>2.0464073942261325</v>
          </cell>
          <cell r="AS8">
            <v>2.0464073942261325</v>
          </cell>
          <cell r="AT8">
            <v>2.0464073942261325</v>
          </cell>
          <cell r="AU8">
            <v>2.0464073942261325</v>
          </cell>
          <cell r="AV8">
            <v>2.0464073942261325</v>
          </cell>
          <cell r="AW8">
            <v>2.0464073942261325</v>
          </cell>
          <cell r="AX8">
            <v>2.0464073942261325</v>
          </cell>
          <cell r="AY8">
            <v>2.0464073942261325</v>
          </cell>
          <cell r="AZ8">
            <v>2.0464073942261325</v>
          </cell>
          <cell r="BA8">
            <v>2.0464073942261325</v>
          </cell>
          <cell r="BB8">
            <v>2.0464073942261325</v>
          </cell>
          <cell r="BC8">
            <v>2.0464073942261325</v>
          </cell>
          <cell r="BD8">
            <v>2.0464073942261325</v>
          </cell>
          <cell r="BE8">
            <v>2.0464073942261325</v>
          </cell>
          <cell r="BF8">
            <v>2.0464073942261325</v>
          </cell>
          <cell r="BG8">
            <v>2.0464073942261325</v>
          </cell>
          <cell r="BH8">
            <v>2.0464073942261325</v>
          </cell>
          <cell r="BI8">
            <v>2.0464073942261325</v>
          </cell>
          <cell r="BJ8">
            <v>2.0464073942261325</v>
          </cell>
          <cell r="BK8">
            <v>2.0464073942261325</v>
          </cell>
          <cell r="BL8">
            <v>2.0464073942261325</v>
          </cell>
          <cell r="BM8">
            <v>2.0464073942261325</v>
          </cell>
          <cell r="BN8">
            <v>2.0464073942261325</v>
          </cell>
          <cell r="BO8">
            <v>2.0464073942261325</v>
          </cell>
          <cell r="BP8">
            <v>2.0464073942261325</v>
          </cell>
          <cell r="BQ8">
            <v>2.0464073942261325</v>
          </cell>
          <cell r="BR8">
            <v>2.0464073942261325</v>
          </cell>
        </row>
        <row r="299">
          <cell r="H299">
            <v>0.97799999999999998</v>
          </cell>
          <cell r="I299">
            <v>10.586175000000001</v>
          </cell>
          <cell r="J299">
            <v>2.2945351621093746</v>
          </cell>
          <cell r="K299">
            <v>0.56323233958544916</v>
          </cell>
          <cell r="L299">
            <v>5.174012543515623</v>
          </cell>
          <cell r="M299">
            <v>6.4781730204488372</v>
          </cell>
          <cell r="N299">
            <v>5.7668306546156041</v>
          </cell>
          <cell r="O299">
            <v>8.0815986640953259</v>
          </cell>
          <cell r="P299">
            <v>14.200878096211088</v>
          </cell>
          <cell r="Q299">
            <v>13.411840410243737</v>
          </cell>
          <cell r="R299">
            <v>15.707658864755569</v>
          </cell>
          <cell r="S299">
            <v>9.6425615866079184</v>
          </cell>
          <cell r="T299">
            <v>9.343671591781769</v>
          </cell>
          <cell r="U299">
            <v>9.9972695052330032</v>
          </cell>
          <cell r="V299">
            <v>8.7397093640836641</v>
          </cell>
          <cell r="W299">
            <v>9.1751470254400047</v>
          </cell>
          <cell r="X299">
            <v>9.1034961668128354</v>
          </cell>
          <cell r="Y299">
            <v>9.06904416860759</v>
          </cell>
          <cell r="Z299">
            <v>9.5341641078242159</v>
          </cell>
          <cell r="AA299">
            <v>7.6841087512955486</v>
          </cell>
          <cell r="AB299">
            <v>10.307367692344945</v>
          </cell>
          <cell r="AC299">
            <v>17.190244796607878</v>
          </cell>
          <cell r="AD299">
            <v>27.201885126603621</v>
          </cell>
          <cell r="AE299">
            <v>11.853327577933403</v>
          </cell>
          <cell r="AF299">
            <v>10.363704868778445</v>
          </cell>
          <cell r="AG299">
            <v>6.0755676203879174</v>
          </cell>
          <cell r="AH299">
            <v>5.9737886385631649</v>
          </cell>
          <cell r="AI299">
            <v>0.39100721907353875</v>
          </cell>
          <cell r="AJ299">
            <v>0.68763680735039334</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rudos"/>
      <sheetName val="TOVFEB."/>
      <sheetName val="GCB2000"/>
      <sheetName val="C21_A310"/>
      <sheetName val="C21_G115"/>
      <sheetName val="C21_G220"/>
      <sheetName val="Ppto 2001"/>
      <sheetName val="CONTRATO"/>
      <sheetName val="Tabla"/>
      <sheetName val="Base Info"/>
      <sheetName val="DPC"/>
      <sheetName val="Estrategia"/>
      <sheetName val="Ppto_2001"/>
      <sheetName val="TOVFEB_"/>
      <sheetName val="Base_Info"/>
      <sheetName val="BRUTA-INY"/>
      <sheetName val="RES EQV"/>
      <sheetName val="RES GASOL"/>
      <sheetName val="RES PET"/>
      <sheetName val="RES GAS"/>
      <sheetName val="RES LPG"/>
      <sheetName val="POZOS"/>
      <sheetName val="RES_EQV"/>
      <sheetName val="RES_GASOL"/>
      <sheetName val="RES_PET"/>
      <sheetName val="RES_GAS"/>
      <sheetName val="RES_LPG"/>
      <sheetName val="Base_P10"/>
      <sheetName val="Base_P50"/>
      <sheetName val="Base_P90"/>
      <sheetName val="Prod_Inv_P10"/>
      <sheetName val="Prod_Inv_P50"/>
      <sheetName val="Prod_Inv_P90"/>
      <sheetName val="Todos"/>
      <sheetName val="Cuad 2.9 "/>
      <sheetName val="Ppto_20011"/>
      <sheetName val="TOVFEB_1"/>
      <sheetName val="Base_Info1"/>
      <sheetName val="RES_EQV1"/>
      <sheetName val="RES_GASOL1"/>
      <sheetName val="RES_PET1"/>
      <sheetName val="RES_GAS1"/>
      <sheetName val="RES_LPG1"/>
      <sheetName val="ASO"/>
      <sheetName val="Capital_Acum1"/>
      <sheetName val="Assume"/>
      <sheetName val="NOPAT_Acum1"/>
      <sheetName val="CONTRATOS"/>
      <sheetName val="DB"/>
      <sheetName val="Params"/>
      <sheetName val="Sheet1"/>
      <sheetName val="DB1"/>
      <sheetName val="ReserveData"/>
      <sheetName val="RollupParams"/>
      <sheetName val="BatchFeedback"/>
      <sheetName val="Cat"/>
      <sheetName val="Work"/>
      <sheetName val="LimitsSheet"/>
      <sheetName val="FormControls"/>
      <sheetName val="Versions"/>
      <sheetName val="RawData"/>
      <sheetName val="SaveParams"/>
      <sheetName val="IorStreams"/>
      <sheetName val="Maturity Matrix"/>
      <sheetName val="Calcs"/>
      <sheetName val="COSTOS_DE_TRANSPORTE1"/>
      <sheetName val="OPCIONES_DE_SIMULACION1"/>
      <sheetName val="COMPRA_MATERIA_PRIMA1"/>
      <sheetName val="Parametros Inversion"/>
      <sheetName val="Parámetros Formato"/>
      <sheetName val="APU"/>
      <sheetName val="#¡REF"/>
      <sheetName val="LISTA VALIDACION"/>
      <sheetName val="PYF100-2"/>
      <sheetName val="CrudosA"/>
      <sheetName val="casosWTI"/>
      <sheetName val="PLAN CARGUE RIS (for nuevo)"/>
      <sheetName val="Análisis determinístico"/>
      <sheetName val="Modelo financiero"/>
      <sheetName val="PLANILLA"/>
      <sheetName val="TALLA"/>
      <sheetName val="Hoja3"/>
      <sheetName val="Análisis_determinístico"/>
      <sheetName val="PLAN_CARGUE_RIS_(for_nuevo)"/>
      <sheetName val="Modelo_financiero"/>
      <sheetName val="Análisis_determinístico1"/>
      <sheetName val="PLAN_CARGUE_RIS_(for_nuevo)1"/>
      <sheetName val="Modelo_financiero1"/>
      <sheetName val="Resumen"/>
      <sheetName val="Modelo Financiero Determ. "/>
      <sheetName val="envío"/>
      <sheetName val="API93"/>
      <sheetName val="PSM Monthly"/>
      <sheetName val="Hoja2"/>
      <sheetName val="1. MODELO 60KB"/>
      <sheetName val="BHA"/>
      <sheetName val="TABLA5"/>
      <sheetName val="DCurva"/>
      <sheetName val="Inf.Semanal"/>
      <sheetName val="BUFORM"/>
      <sheetName val="BUNUMBER"/>
      <sheetName val="INTROFORM"/>
      <sheetName val="INOUTFLOW"/>
      <sheetName val="TPNUMBER"/>
      <sheetName val="Ppto_20012"/>
      <sheetName val="TOVFEB_2"/>
      <sheetName val="Base_Info2"/>
      <sheetName val="RES_EQV2"/>
      <sheetName val="RES_GASOL2"/>
      <sheetName val="RES_PET2"/>
      <sheetName val="RES_GAS2"/>
      <sheetName val="RES_LPG2"/>
      <sheetName val="Cuad_2_9_"/>
      <sheetName val="Parametros_Inversion"/>
      <sheetName val="Maturity_Matrix"/>
      <sheetName val="Curves"/>
      <sheetName val="Note"/>
      <sheetName val="Heads"/>
      <sheetName val="Tables"/>
      <sheetName val="Page_2"/>
      <sheetName val="Dbase"/>
      <sheetName val="5094-2003"/>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 val="Capacidad M3"/>
      <sheetName val="VILLA_SAGRARIO"/>
      <sheetName val="CDItem"/>
      <sheetName val="BASES"/>
    </sheetNames>
    <sheetDataSet>
      <sheetData sheetId="0"/>
      <sheetData sheetId="1"/>
      <sheetData sheetId="2" refreshError="1">
        <row r="10">
          <cell r="AE10">
            <v>0</v>
          </cell>
        </row>
        <row r="14">
          <cell r="AE14">
            <v>0</v>
          </cell>
        </row>
      </sheetData>
      <sheetData sheetId="3"/>
      <sheetData sheetId="4"/>
      <sheetData sheetId="5"/>
      <sheetData sheetId="6"/>
      <sheetData sheetId="7"/>
      <sheetData sheetId="8"/>
      <sheetData sheetId="9"/>
      <sheetData sheetId="10" refreshError="1"/>
      <sheetData sheetId="11"/>
      <sheetData sheetId="12" refreshError="1"/>
      <sheetData sheetId="13"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
      <sheetName val="B"/>
      <sheetName val="B DOT"/>
      <sheetName val="HJB"/>
      <sheetName val="HJB DOT"/>
      <sheetName val="GBP ST"/>
      <sheetName val="GBPR ST1"/>
      <sheetName val="GBP DOT"/>
      <sheetName val="FPS"/>
      <sheetName val="FPS 1"/>
      <sheetName val="FPS DOT"/>
      <sheetName val="PAR"/>
      <sheetName val="PAR DOT"/>
      <sheetName val="SB"/>
      <sheetName val="SB DOT"/>
      <sheetName val="IM"/>
      <sheetName val="IM DOT"/>
      <sheetName val="KN"/>
      <sheetName val="KN DOT"/>
      <sheetName val="Equipo"/>
      <sheetName val="Materiales SOLO IMPRE"/>
      <sheetName val="Materiales"/>
      <sheetName val="Básicos"/>
      <sheetName val="cuadrillas"/>
      <sheetName val="1,02DOT FPS "/>
      <sheetName val="1,01DOT FPS"/>
      <sheetName val="1,01DOT B"/>
      <sheetName val="1,02DOT B"/>
      <sheetName val="1,03DOT B"/>
      <sheetName val="1DOT"/>
      <sheetName val="2DOT"/>
      <sheetName val="3DOT"/>
      <sheetName val="4DOT"/>
      <sheetName val="5DOT"/>
      <sheetName val="6DOT "/>
      <sheetName val="7DOT"/>
      <sheetName val="8DOT"/>
      <sheetName val="9DOT "/>
      <sheetName val="10DOT"/>
      <sheetName val="11DOT "/>
      <sheetName val="1.1IM"/>
      <sheetName val="1.2IM"/>
      <sheetName val="1.3IM"/>
      <sheetName val="3,5IM"/>
      <sheetName val="3,6IM"/>
      <sheetName val="8,1IM"/>
      <sheetName val="8,2IM"/>
      <sheetName val="10,3IM"/>
      <sheetName val="10,4IM"/>
      <sheetName val="11,1IM"/>
      <sheetName val="11,2IM"/>
      <sheetName val="11,3IM"/>
      <sheetName val="16,1IM"/>
      <sheetName val="16,2IM"/>
      <sheetName val="16,3IM"/>
      <sheetName val="4,2KN"/>
      <sheetName val="4,3KN "/>
      <sheetName val="1.1SB"/>
      <sheetName val="1.2SB"/>
      <sheetName val="1.14SB"/>
      <sheetName val="1.15SB "/>
      <sheetName val="1.16SB "/>
      <sheetName val="1.17SB"/>
      <sheetName val="7,4SB"/>
      <sheetName val="8,3SB"/>
      <sheetName val="8,4SB "/>
      <sheetName val="8,5SB"/>
      <sheetName val="10,1SB"/>
      <sheetName val="10,2SB"/>
      <sheetName val="10,4SB"/>
      <sheetName val="10,5SB"/>
      <sheetName val="10,8SB"/>
      <sheetName val="10,9SB"/>
      <sheetName val="13,3SB"/>
      <sheetName val="14,2SB"/>
      <sheetName val="16,1SB"/>
      <sheetName val="1.1PAR"/>
      <sheetName val="1.2PAR "/>
      <sheetName val="1,3PAR"/>
      <sheetName val="1.4PAR"/>
      <sheetName val="1.5PAR "/>
      <sheetName val="1.6PAR "/>
      <sheetName val="1.7PAR"/>
      <sheetName val="1.8PAR "/>
      <sheetName val="1.9PAR"/>
      <sheetName val="1.10PAR"/>
      <sheetName val="1,11PAR "/>
      <sheetName val="1,12PAR "/>
      <sheetName val="1.13PAR"/>
      <sheetName val="1.14PAR "/>
      <sheetName val="1.15PAR"/>
      <sheetName val="0 PAR"/>
      <sheetName val="00PAR"/>
      <sheetName val="2.1PAR"/>
      <sheetName val="2.2PAR "/>
      <sheetName val="2.3PAR "/>
      <sheetName val="2.4PAR"/>
      <sheetName val="2.5PAR"/>
      <sheetName val="2.6PAR"/>
      <sheetName val="3.1PAR"/>
      <sheetName val="3,2PAR"/>
      <sheetName val="3,3PAR"/>
      <sheetName val="3,4PAR"/>
      <sheetName val="3,5PAR "/>
      <sheetName val="3,6PAR"/>
      <sheetName val="3,7PAR"/>
      <sheetName val="3,8PAR "/>
      <sheetName val="3,9PAR  "/>
      <sheetName val="3,10PAR "/>
      <sheetName val="3,11PAR"/>
      <sheetName val="3,12PAR"/>
      <sheetName val="3,13PAR"/>
      <sheetName val="3,14PAR"/>
      <sheetName val="4,1PAR"/>
      <sheetName val="4,2PAR"/>
      <sheetName val="4,3PAR"/>
      <sheetName val="4,4PAR"/>
      <sheetName val="4,5PAR"/>
      <sheetName val="4,6PAR"/>
      <sheetName val="4,7PAR"/>
      <sheetName val="4,8PAR "/>
      <sheetName val="4,9PAR"/>
      <sheetName val="5,1PAR"/>
      <sheetName val="5,2PAR"/>
      <sheetName val="5,3PAR"/>
      <sheetName val="5,4PAR"/>
      <sheetName val="5,5PAR"/>
      <sheetName val="5,6PAR"/>
      <sheetName val="5,7PAR"/>
      <sheetName val="5,8PAR"/>
      <sheetName val="5,9PAR"/>
      <sheetName val="5,10PAR"/>
      <sheetName val="5,11PAR"/>
      <sheetName val="5.1BPAR"/>
      <sheetName val="5.2BPAR "/>
      <sheetName val="5.3BPAR"/>
      <sheetName val="5,4BPAR"/>
      <sheetName val="5,5BPAR"/>
      <sheetName val="5,6BPAR"/>
      <sheetName val="5,7BPAR"/>
      <sheetName val="5,8BPAR "/>
      <sheetName val="5,9BPAR"/>
      <sheetName val="5,10BPAR"/>
      <sheetName val="5,11BPAR "/>
      <sheetName val="6,1PAR"/>
      <sheetName val="6,2PAR"/>
      <sheetName val="6,3PAR"/>
      <sheetName val="6,4PAR"/>
      <sheetName val="6,5PAR"/>
      <sheetName val="6,6PAR"/>
      <sheetName val="6,7PAR"/>
      <sheetName val="6,8PAR"/>
      <sheetName val="6,9PAR"/>
      <sheetName val="6,10PAR"/>
      <sheetName val="6,11PAR "/>
      <sheetName val="7,1PAR"/>
      <sheetName val="7,2PAR"/>
      <sheetName val="7,3PAR "/>
      <sheetName val="7,4PAR"/>
      <sheetName val="7,5PAR"/>
      <sheetName val="7,6PAR"/>
      <sheetName val="7,7PAR "/>
      <sheetName val="7,8PAR"/>
      <sheetName val="7,9PAR"/>
      <sheetName val="7,10PAR"/>
      <sheetName val="7,11PAR "/>
      <sheetName val="8,1PAR"/>
      <sheetName val="8,2PAR"/>
      <sheetName val="8,3PAR"/>
      <sheetName val="8,4PAR"/>
      <sheetName val="8,5PAR"/>
      <sheetName val="9,1PAR "/>
      <sheetName val="10,1PAR"/>
      <sheetName val="10,2PAR "/>
      <sheetName val="10,3PAR"/>
      <sheetName val="10,4PAR"/>
      <sheetName val="10,5PAR"/>
      <sheetName val="10,6PAR"/>
      <sheetName val="10,7PAR"/>
      <sheetName val="10,8PAR"/>
      <sheetName val="10,9PAR"/>
      <sheetName val="10,11PAR"/>
      <sheetName val="11,1PAR"/>
      <sheetName val="11,2PAR"/>
      <sheetName val="11,3PAR"/>
      <sheetName val="11,4PAR"/>
      <sheetName val="11,5PAR"/>
      <sheetName val="11,6PAR"/>
      <sheetName val="11,7PAR"/>
      <sheetName val="11,8PAR "/>
      <sheetName val="12,1PAR"/>
      <sheetName val="12,2PAR"/>
      <sheetName val="12,3PAR"/>
      <sheetName val="12,4PAR"/>
      <sheetName val="12,5PAR"/>
      <sheetName val="12,6PAR "/>
      <sheetName val="12,7PAR"/>
      <sheetName val="13,1PAR"/>
      <sheetName val="13,2PAR"/>
      <sheetName val="13,3PAR "/>
      <sheetName val="13,4PAR "/>
      <sheetName val="13,5PAR"/>
      <sheetName val="13,6PAR"/>
      <sheetName val="13,7PAR"/>
      <sheetName val="14,1PAR"/>
      <sheetName val="14,3PAR"/>
      <sheetName val="15PAR"/>
      <sheetName val="16PAR"/>
      <sheetName val="1.1.1"/>
      <sheetName val="1.1.2"/>
      <sheetName val="1.1.3"/>
      <sheetName val="1.1.4"/>
      <sheetName val="1.1.5"/>
      <sheetName val="1.1.6"/>
      <sheetName val="1.1.7"/>
      <sheetName val="1.1.8"/>
      <sheetName val="1.2.1"/>
      <sheetName val="1.2.2"/>
      <sheetName val="2.1.1"/>
      <sheetName val="2.1.2"/>
      <sheetName val="2.1.1A"/>
      <sheetName val="2.1.2 A"/>
      <sheetName val="3,1"/>
      <sheetName val="3,2"/>
      <sheetName val="3,3"/>
      <sheetName val="3,4"/>
      <sheetName val="3,5"/>
      <sheetName val="3,6"/>
      <sheetName val="3,7"/>
      <sheetName val="4,1"/>
      <sheetName val="4,2"/>
      <sheetName val="5,1"/>
      <sheetName val="5,2"/>
      <sheetName val="5,3"/>
      <sheetName val="5,4"/>
      <sheetName val="5,6"/>
      <sheetName val="5,7"/>
      <sheetName val="5,8"/>
      <sheetName val="5,9"/>
      <sheetName val="5,1A"/>
      <sheetName val="6,1"/>
      <sheetName val="6,2"/>
      <sheetName val="6,3"/>
      <sheetName val="6,4"/>
      <sheetName val="6,5"/>
      <sheetName val="6,6"/>
      <sheetName val="7,1"/>
      <sheetName val="8,1"/>
      <sheetName val="8,2"/>
      <sheetName val="8,3"/>
      <sheetName val="8,4"/>
      <sheetName val="8,5"/>
      <sheetName val="8,6"/>
      <sheetName val="9,1"/>
      <sheetName val="9,2"/>
      <sheetName val="9,3"/>
      <sheetName val="9,4"/>
      <sheetName val="9,5"/>
      <sheetName val="9,6"/>
      <sheetName val="10,1,1"/>
      <sheetName val="10,1,2"/>
      <sheetName val="10,2,1"/>
      <sheetName val="10,2,2"/>
      <sheetName val="11,1"/>
      <sheetName val="11,2"/>
      <sheetName val="11,3"/>
      <sheetName val="11,4"/>
      <sheetName val="11,5"/>
      <sheetName val="11,6"/>
      <sheetName val="11,7"/>
      <sheetName val="11,8"/>
      <sheetName val="11,9"/>
      <sheetName val="11,10"/>
      <sheetName val="11,12"/>
      <sheetName val="11,13"/>
      <sheetName val="11,14"/>
      <sheetName val="11,15"/>
      <sheetName val="12.1"/>
      <sheetName val="13,1"/>
      <sheetName val="13,2"/>
      <sheetName val="13,3"/>
      <sheetName val="13,4"/>
      <sheetName val="13,5"/>
      <sheetName val="13,6"/>
      <sheetName val="13,7"/>
      <sheetName val="13,8"/>
      <sheetName val="13,9"/>
      <sheetName val="14,1"/>
      <sheetName val="14,2"/>
      <sheetName val="14,3"/>
      <sheetName val="14,4"/>
      <sheetName val="15,1"/>
      <sheetName val="3,4ST"/>
      <sheetName val="3,5 ST"/>
      <sheetName val="3,6ST1"/>
      <sheetName val="9,2 ST"/>
      <sheetName val="9,3 ST"/>
      <sheetName val="14,1 ST"/>
      <sheetName val="14,2 ST"/>
      <sheetName val="9,5ST1"/>
      <sheetName val="1.1.1  FPS"/>
      <sheetName val="1.1,2 FPS"/>
      <sheetName val="1.5FPS "/>
      <sheetName val="1.3 FPS1"/>
      <sheetName val="1.4 FPS1"/>
      <sheetName val="1.5 FPS1 "/>
      <sheetName val="1.6 FPS1"/>
      <sheetName val="2,1 FPS1"/>
      <sheetName val="3,2FPS1 "/>
      <sheetName val="5,1 FPS1"/>
      <sheetName val="3,1 FPS1 "/>
      <sheetName val="8,1 FPS1"/>
      <sheetName val="8,2 FPS1 "/>
      <sheetName val="9,1 FPS1"/>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5">
          <cell r="C25">
            <v>8869</v>
          </cell>
        </row>
      </sheetData>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sheetNames>
    <sheetDataSet>
      <sheetData sheetId="0"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GENERAL"/>
      <sheetName val="RESUMEN"/>
      <sheetName val="A.I.U."/>
      <sheetName val="PPTO MOD.1"/>
      <sheetName val="PPTO MOD.2"/>
      <sheetName val="PPTO MOD.3"/>
      <sheetName val="CERRAMIENTO"/>
      <sheetName val="CANCHA"/>
      <sheetName val="URBANISMO"/>
      <sheetName val="INFR.ELECT."/>
      <sheetName val="SUELDOS"/>
      <sheetName val="LISTADO GENERAL"/>
      <sheetName val="A.P.U"/>
      <sheetName val="INTERVENTORIA"/>
      <sheetName val="F.M"/>
      <sheetName val="Insumos"/>
      <sheetName val="Cuadrillas"/>
      <sheetName val="PGIO"/>
      <sheetName val="BIOSEGURIDAD"/>
      <sheetName val="TRÁMITES"/>
    </sheetNames>
    <sheetDataSet>
      <sheetData sheetId="0">
        <row r="362">
          <cell r="G362">
            <v>4374838420</v>
          </cell>
        </row>
      </sheetData>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row r="6336">
          <cell r="B6336" t="str">
            <v>ANDES</v>
          </cell>
        </row>
        <row r="6337">
          <cell r="B6337" t="str">
            <v>APIAY</v>
          </cell>
        </row>
        <row r="6338">
          <cell r="B6338" t="str">
            <v>ARAUCA</v>
          </cell>
        </row>
        <row r="6339">
          <cell r="B6339" t="str">
            <v>ARMENIA</v>
          </cell>
        </row>
        <row r="6340">
          <cell r="B6340" t="str">
            <v>BARANCABERMEGA</v>
          </cell>
        </row>
        <row r="6341">
          <cell r="B6341" t="str">
            <v>BARRANQUILLA</v>
          </cell>
        </row>
        <row r="6342">
          <cell r="B6342" t="str">
            <v>BELLO</v>
          </cell>
        </row>
        <row r="6343">
          <cell r="B6343" t="str">
            <v>BOGOTA</v>
          </cell>
        </row>
        <row r="6344">
          <cell r="B6344" t="str">
            <v>BUCARAMANGA</v>
          </cell>
        </row>
        <row r="6345">
          <cell r="B6345" t="str">
            <v>BUENAVISTA</v>
          </cell>
        </row>
        <row r="6346">
          <cell r="B6346" t="str">
            <v>BUGA</v>
          </cell>
        </row>
        <row r="6347">
          <cell r="B6347" t="str">
            <v>CALAMAR</v>
          </cell>
        </row>
        <row r="6348">
          <cell r="B6348" t="str">
            <v>CALI</v>
          </cell>
        </row>
        <row r="6349">
          <cell r="B6349" t="str">
            <v>CANTIMPLORA</v>
          </cell>
        </row>
        <row r="6350">
          <cell r="B6350" t="str">
            <v>CAREPA</v>
          </cell>
        </row>
        <row r="6351">
          <cell r="B6351" t="str">
            <v>CARTAGO</v>
          </cell>
        </row>
        <row r="6352">
          <cell r="B6352" t="str">
            <v>CAUCASIA</v>
          </cell>
        </row>
        <row r="6353">
          <cell r="B6353" t="str">
            <v>CHAPARRAL</v>
          </cell>
        </row>
        <row r="6354">
          <cell r="B6354" t="str">
            <v>CHIQUINQUIRA</v>
          </cell>
        </row>
        <row r="6355">
          <cell r="B6355" t="str">
            <v>CIENAGA</v>
          </cell>
        </row>
        <row r="6356">
          <cell r="B6356" t="str">
            <v>CUCUTA</v>
          </cell>
        </row>
        <row r="6357">
          <cell r="B6357" t="str">
            <v>CUMARIBO</v>
          </cell>
        </row>
        <row r="6358">
          <cell r="B6358" t="str">
            <v>DUITAMA</v>
          </cell>
        </row>
        <row r="6359">
          <cell r="B6359" t="str">
            <v>EL RETORNO</v>
          </cell>
        </row>
        <row r="6360">
          <cell r="B6360" t="str">
            <v>FLORENCIA</v>
          </cell>
        </row>
        <row r="6361">
          <cell r="B6361" t="str">
            <v xml:space="preserve">FORTUL </v>
          </cell>
        </row>
        <row r="6362">
          <cell r="B6362" t="str">
            <v xml:space="preserve">FORTUL </v>
          </cell>
        </row>
        <row r="6363">
          <cell r="B6363" t="str">
            <v>FUSAGASUGA</v>
          </cell>
        </row>
        <row r="6364">
          <cell r="B6364" t="str">
            <v>GARZON</v>
          </cell>
        </row>
        <row r="6365">
          <cell r="B6365" t="str">
            <v>GRANADA</v>
          </cell>
        </row>
        <row r="6366">
          <cell r="B6366" t="str">
            <v xml:space="preserve">GUALTAL </v>
          </cell>
        </row>
        <row r="6367">
          <cell r="B6367" t="str">
            <v>HONDA</v>
          </cell>
        </row>
        <row r="6368">
          <cell r="B6368" t="str">
            <v>GUADUAS</v>
          </cell>
        </row>
        <row r="6369">
          <cell r="B6369" t="str">
            <v>IBAGUE</v>
          </cell>
        </row>
        <row r="6370">
          <cell r="B6370" t="str">
            <v>IPIALES</v>
          </cell>
        </row>
        <row r="6371">
          <cell r="B6371" t="str">
            <v>LA GLORIA</v>
          </cell>
        </row>
        <row r="6372">
          <cell r="B6372" t="str">
            <v>LA HORMIGA</v>
          </cell>
        </row>
        <row r="6373">
          <cell r="B6373" t="str">
            <v>LA PLATA</v>
          </cell>
        </row>
        <row r="6374">
          <cell r="B6374" t="str">
            <v>LA TAGUA</v>
          </cell>
        </row>
        <row r="6375">
          <cell r="B6375" t="str">
            <v>LARANDIA</v>
          </cell>
        </row>
        <row r="6376">
          <cell r="B6376" t="str">
            <v>LAS ANIMAS</v>
          </cell>
        </row>
        <row r="6377">
          <cell r="B6377" t="str">
            <v>LETICIA</v>
          </cell>
        </row>
        <row r="6378">
          <cell r="B6378" t="str">
            <v>LOS FARALLONES</v>
          </cell>
        </row>
        <row r="6379">
          <cell r="B6379" t="str">
            <v>MALAMBO</v>
          </cell>
        </row>
        <row r="6380">
          <cell r="B6380" t="str">
            <v>MANIZALES</v>
          </cell>
        </row>
        <row r="6381">
          <cell r="B6381" t="str">
            <v>MEDELLIN</v>
          </cell>
        </row>
        <row r="6382">
          <cell r="B6382" t="str">
            <v>MELGAR</v>
          </cell>
        </row>
        <row r="6383">
          <cell r="B6383" t="str">
            <v>MITU</v>
          </cell>
        </row>
        <row r="6384">
          <cell r="B6384" t="str">
            <v>MOCOA</v>
          </cell>
        </row>
        <row r="6385">
          <cell r="B6385" t="str">
            <v>MONTENEGRO</v>
          </cell>
        </row>
        <row r="6386">
          <cell r="B6386" t="str">
            <v>MONTERIA</v>
          </cell>
        </row>
        <row r="6387">
          <cell r="B6387" t="str">
            <v>NEIVA</v>
          </cell>
        </row>
        <row r="6388">
          <cell r="B6388" t="str">
            <v>OCAÑA</v>
          </cell>
        </row>
        <row r="6389">
          <cell r="B6389" t="str">
            <v>PALMIRA</v>
          </cell>
        </row>
        <row r="6390">
          <cell r="B6390" t="str">
            <v>PAMPLONA</v>
          </cell>
        </row>
        <row r="6391">
          <cell r="B6391" t="str">
            <v>PASTO</v>
          </cell>
        </row>
        <row r="6392">
          <cell r="B6392" t="str">
            <v>PELAYA</v>
          </cell>
        </row>
        <row r="6393">
          <cell r="B6393" t="str">
            <v>PEREIRA</v>
          </cell>
        </row>
        <row r="6394">
          <cell r="B6394" t="str">
            <v>PITALITO</v>
          </cell>
        </row>
        <row r="6395">
          <cell r="B6395" t="str">
            <v>POPAYAN</v>
          </cell>
        </row>
        <row r="6396">
          <cell r="B6396" t="str">
            <v>PUERTO BERRIO</v>
          </cell>
        </row>
        <row r="6397">
          <cell r="B6397" t="str">
            <v>PUERTO BOYACA</v>
          </cell>
        </row>
        <row r="6398">
          <cell r="B6398" t="str">
            <v>PUERTO CARREÑO</v>
          </cell>
        </row>
        <row r="6399">
          <cell r="B6399" t="str">
            <v>PUERTO INIRIDA</v>
          </cell>
        </row>
        <row r="6400">
          <cell r="B6400" t="str">
            <v xml:space="preserve">PUERTO JORDAN </v>
          </cell>
        </row>
        <row r="6401">
          <cell r="B6401" t="str">
            <v>PUERTO RICO</v>
          </cell>
        </row>
        <row r="6402">
          <cell r="B6402" t="str">
            <v>QUIBDO</v>
          </cell>
        </row>
        <row r="6403">
          <cell r="B6403" t="str">
            <v>RIOHACHA</v>
          </cell>
        </row>
        <row r="6404">
          <cell r="B6404" t="str">
            <v>RIONEGRO</v>
          </cell>
        </row>
        <row r="6405">
          <cell r="B6405" t="str">
            <v>RUBIALES</v>
          </cell>
        </row>
        <row r="6406">
          <cell r="B6406" t="str">
            <v>SAMORE</v>
          </cell>
        </row>
        <row r="6407">
          <cell r="B6407" t="str">
            <v>SAN JOSE DEL GUAVIARE</v>
          </cell>
        </row>
        <row r="6408">
          <cell r="B6408" t="str">
            <v>SAN PEDRO DE URABA</v>
          </cell>
        </row>
        <row r="6409">
          <cell r="B6409" t="str">
            <v>SAN RAFAEL</v>
          </cell>
        </row>
        <row r="6410">
          <cell r="B6410" t="str">
            <v>SAN RAFAEL</v>
          </cell>
        </row>
        <row r="6411">
          <cell r="B6411" t="str">
            <v>SAN VICENTE CHUCURRI</v>
          </cell>
        </row>
        <row r="6412">
          <cell r="B6412" t="str">
            <v>SAN VICENTE DEL CAGUAN</v>
          </cell>
        </row>
        <row r="6413">
          <cell r="B6413" t="str">
            <v>SANTA ANA</v>
          </cell>
        </row>
        <row r="6414">
          <cell r="B6414" t="str">
            <v>SANTA MARTA</v>
          </cell>
        </row>
        <row r="6415">
          <cell r="B6415" t="str">
            <v>SANTA ROSA DE OSOS</v>
          </cell>
        </row>
        <row r="6416">
          <cell r="B6416" t="str">
            <v>SARAVENA</v>
          </cell>
        </row>
        <row r="6417">
          <cell r="B6417" t="str">
            <v>SOCORRO</v>
          </cell>
        </row>
        <row r="6418">
          <cell r="B6418" t="str">
            <v>SOGAMOSO</v>
          </cell>
        </row>
        <row r="6419">
          <cell r="B6419" t="str">
            <v>SAMACÁ</v>
          </cell>
        </row>
        <row r="6420">
          <cell r="B6420" t="str">
            <v>SUMAPAZ</v>
          </cell>
        </row>
        <row r="6421">
          <cell r="B6421" t="str">
            <v>TAME</v>
          </cell>
        </row>
        <row r="6422">
          <cell r="B6422" t="str">
            <v>TAURAMENA</v>
          </cell>
        </row>
        <row r="6423">
          <cell r="B6423" t="str">
            <v>TIBU</v>
          </cell>
        </row>
        <row r="6424">
          <cell r="B6424" t="str">
            <v xml:space="preserve">TIERRA ALTA </v>
          </cell>
        </row>
        <row r="6425">
          <cell r="B6425" t="str">
            <v>TUNJA</v>
          </cell>
        </row>
        <row r="6426">
          <cell r="B6426" t="str">
            <v>TAMBO</v>
          </cell>
        </row>
        <row r="6427">
          <cell r="B6427" t="str">
            <v>UBALA</v>
          </cell>
        </row>
        <row r="6428">
          <cell r="B6428" t="str">
            <v>VALLEDUPAR</v>
          </cell>
        </row>
        <row r="6429">
          <cell r="B6429" t="str">
            <v>VENECIA</v>
          </cell>
        </row>
        <row r="6430">
          <cell r="B6430" t="str">
            <v>VILLAVICENCIO</v>
          </cell>
        </row>
        <row r="6431">
          <cell r="B6431" t="str">
            <v>YOPAL</v>
          </cell>
        </row>
        <row r="6432">
          <cell r="B6432" t="str">
            <v>ZARAGOZA</v>
          </cell>
        </row>
        <row r="6433">
          <cell r="B6433" t="str">
            <v>ALBANIA</v>
          </cell>
        </row>
        <row r="6434">
          <cell r="B6434" t="str">
            <v>LA PRIMAVERA</v>
          </cell>
        </row>
        <row r="6435">
          <cell r="B6435" t="str">
            <v>ACACIAS</v>
          </cell>
        </row>
        <row r="6436">
          <cell r="B6436" t="str">
            <v>ZARZAL</v>
          </cell>
        </row>
        <row r="6437">
          <cell r="B6437" t="str">
            <v>LA MACARENA</v>
          </cell>
        </row>
        <row r="6438">
          <cell r="B6438" t="str">
            <v>PUERTO GAITAN</v>
          </cell>
        </row>
        <row r="6439">
          <cell r="B6439" t="str">
            <v>SANTA ROSA DEL SUR</v>
          </cell>
        </row>
        <row r="6440">
          <cell r="B6440" t="str">
            <v>ORIPAYA</v>
          </cell>
        </row>
        <row r="6441">
          <cell r="B6441" t="str">
            <v>ORU</v>
          </cell>
        </row>
        <row r="6442">
          <cell r="B6442" t="str">
            <v>AGUACHICA</v>
          </cell>
        </row>
        <row r="6443">
          <cell r="B6443" t="str">
            <v>PEÑAS COLORADAS</v>
          </cell>
        </row>
        <row r="6444">
          <cell r="B6444" t="str">
            <v>PUERTO OSPINA</v>
          </cell>
        </row>
        <row r="6445">
          <cell r="B6445" t="str">
            <v>PUERTO CAICEDO</v>
          </cell>
        </row>
      </sheetData>
      <sheetData sheetId="16" refreshError="1"/>
      <sheetData sheetId="17" refreshError="1"/>
      <sheetData sheetId="18"/>
      <sheetData sheetId="19"/>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EX3600 - hours"/>
      <sheetName val="Loading Type RH120W - hours"/>
      <sheetName val="Loading Type OtherW - hours"/>
      <sheetName val="Loading Type RH40C - hours"/>
      <sheetName val="Loading Type 992C - hours"/>
      <sheetName val="Drill&amp;Blast"/>
      <sheetName val="Mine Hours"/>
      <sheetName val="MARC Rates"/>
      <sheetName val="MineSupportCostsandContractors"/>
      <sheetName val="MineEquipmentCosts"/>
      <sheetName val="EquipDeprnReplmt~"/>
      <sheetName val="Opex~"/>
      <sheetName val="Operations CAL"/>
      <sheetName val="Maintenance CAL"/>
      <sheetName val="Dates &amp; Flags"/>
      <sheetName val="Cuentas"/>
      <sheetName val="CtaGeneral-A"/>
      <sheetName val="Hoja3"/>
      <sheetName val="Hoja2"/>
      <sheetName val="Hoja1"/>
      <sheetName val="Fixed Assets~"/>
    </sheetNames>
    <sheetDataSet>
      <sheetData sheetId="0" refreshError="1"/>
      <sheetData sheetId="1" refreshError="1"/>
      <sheetData sheetId="2" refreshError="1"/>
      <sheetData sheetId="3" refreshError="1"/>
      <sheetData sheetId="4">
        <row r="3">
          <cell r="J3">
            <v>0.55000000000000004</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sheetData sheetId="14">
        <row r="11">
          <cell r="A11" t="str">
            <v>Hydraulic Shovels RH200</v>
          </cell>
          <cell r="F11" t="str">
            <v>Feed</v>
          </cell>
          <cell r="G11" t="str">
            <v>Hrs</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row>
        <row r="12">
          <cell r="A12" t="str">
            <v>Hydraulic Shovels RH170</v>
          </cell>
          <cell r="F12" t="str">
            <v>Feed</v>
          </cell>
          <cell r="G12" t="str">
            <v>Hrs</v>
          </cell>
          <cell r="J12">
            <v>0</v>
          </cell>
          <cell r="K12">
            <v>0</v>
          </cell>
          <cell r="L12">
            <v>0</v>
          </cell>
          <cell r="M12">
            <v>0</v>
          </cell>
          <cell r="N12">
            <v>0</v>
          </cell>
          <cell r="O12">
            <v>0</v>
          </cell>
          <cell r="P12">
            <v>2835.2213624000001</v>
          </cell>
          <cell r="Q12">
            <v>2535.0354366749993</v>
          </cell>
          <cell r="R12">
            <v>2613.64131</v>
          </cell>
          <cell r="S12">
            <v>2402.8089658999997</v>
          </cell>
          <cell r="T12">
            <v>2473.4938686450005</v>
          </cell>
          <cell r="U12">
            <v>2464.4452424000001</v>
          </cell>
          <cell r="V12">
            <v>2622.39912</v>
          </cell>
          <cell r="W12">
            <v>2539.4440499999996</v>
          </cell>
          <cell r="X12">
            <v>2431.8425999999999</v>
          </cell>
          <cell r="Y12">
            <v>2369.9099430399997</v>
          </cell>
          <cell r="Z12">
            <v>2367.9786995200002</v>
          </cell>
          <cell r="AA12">
            <v>2738.3718758400009</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row>
        <row r="13">
          <cell r="A13" t="str">
            <v>Hydraulic Shovels RH120</v>
          </cell>
          <cell r="F13" t="str">
            <v>Feed</v>
          </cell>
          <cell r="G13" t="str">
            <v>Hrs</v>
          </cell>
          <cell r="J13">
            <v>0</v>
          </cell>
          <cell r="K13">
            <v>0</v>
          </cell>
          <cell r="L13">
            <v>0</v>
          </cell>
          <cell r="M13">
            <v>0</v>
          </cell>
          <cell r="N13">
            <v>0</v>
          </cell>
          <cell r="O13">
            <v>0</v>
          </cell>
          <cell r="P13">
            <v>1167.4440904000001</v>
          </cell>
          <cell r="Q13">
            <v>1023.5708558796875</v>
          </cell>
          <cell r="R13">
            <v>1055.3095368749998</v>
          </cell>
          <cell r="S13">
            <v>1013.6850324890621</v>
          </cell>
          <cell r="T13">
            <v>1020.3162208160621</v>
          </cell>
          <cell r="U13">
            <v>971.28136024000003</v>
          </cell>
          <cell r="V13">
            <v>1097.6329649999998</v>
          </cell>
          <cell r="W13">
            <v>1059.7295362500001</v>
          </cell>
          <cell r="X13">
            <v>1002.2139200000003</v>
          </cell>
          <cell r="Y13">
            <v>999.8057572199998</v>
          </cell>
          <cell r="Z13">
            <v>998.99101385999995</v>
          </cell>
          <cell r="AA13">
            <v>1116.742280616</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row>
        <row r="14">
          <cell r="A14" t="str">
            <v>Hydraulic Shovels Other</v>
          </cell>
          <cell r="F14" t="str">
            <v>Feed</v>
          </cell>
          <cell r="G14" t="str">
            <v>Hrs</v>
          </cell>
          <cell r="J14">
            <v>0</v>
          </cell>
          <cell r="K14">
            <v>0</v>
          </cell>
          <cell r="L14">
            <v>0</v>
          </cell>
          <cell r="M14">
            <v>0</v>
          </cell>
          <cell r="N14">
            <v>0</v>
          </cell>
          <cell r="O14">
            <v>0</v>
          </cell>
          <cell r="P14">
            <v>1053.3330138947372</v>
          </cell>
          <cell r="Q14">
            <v>1763.0885555822369</v>
          </cell>
          <cell r="R14">
            <v>1817.7580539473686</v>
          </cell>
          <cell r="S14">
            <v>1422.7158350723685</v>
          </cell>
          <cell r="T14">
            <v>1057.986968953026</v>
          </cell>
          <cell r="U14">
            <v>1007.1417089684214</v>
          </cell>
          <cell r="V14">
            <v>1244.2802842105261</v>
          </cell>
          <cell r="W14">
            <v>1367.3929500000008</v>
          </cell>
          <cell r="X14">
            <v>1186.8322736842106</v>
          </cell>
          <cell r="Y14">
            <v>1403.2361504842102</v>
          </cell>
          <cell r="Z14">
            <v>1402.0926510315787</v>
          </cell>
          <cell r="AA14">
            <v>1702.4746201768419</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row>
        <row r="15">
          <cell r="A15" t="str">
            <v>Hydraulic Shovels RH40</v>
          </cell>
          <cell r="F15" t="str">
            <v>Feed</v>
          </cell>
          <cell r="G15" t="str">
            <v>Hrs</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883.89590800044164</v>
          </cell>
          <cell r="Y15">
            <v>920.10201384246545</v>
          </cell>
          <cell r="Z15">
            <v>909.28013220430933</v>
          </cell>
          <cell r="AA15">
            <v>959.10349229670067</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row>
        <row r="16">
          <cell r="A16" t="str">
            <v>Front End Loaders</v>
          </cell>
          <cell r="F16" t="str">
            <v>Feed</v>
          </cell>
          <cell r="G16" t="str">
            <v>Hrs</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353.55836320017664</v>
          </cell>
          <cell r="Y16">
            <v>368.04080553698611</v>
          </cell>
          <cell r="Z16">
            <v>363.71205288172371</v>
          </cell>
          <cell r="AA16">
            <v>383.64139691868036</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row>
        <row r="17">
          <cell r="A17" t="str">
            <v>CAT793</v>
          </cell>
          <cell r="F17" t="str">
            <v>Feed</v>
          </cell>
          <cell r="G17" t="str">
            <v>Hrs</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row>
        <row r="18">
          <cell r="A18" t="str">
            <v>CAT789</v>
          </cell>
          <cell r="F18" t="str">
            <v>Feed</v>
          </cell>
          <cell r="G18" t="str">
            <v>Hrs</v>
          </cell>
          <cell r="J18">
            <v>0</v>
          </cell>
          <cell r="K18">
            <v>0</v>
          </cell>
          <cell r="L18">
            <v>0</v>
          </cell>
          <cell r="M18">
            <v>0</v>
          </cell>
          <cell r="N18">
            <v>0</v>
          </cell>
          <cell r="O18">
            <v>0</v>
          </cell>
          <cell r="P18">
            <v>9979.9791956480003</v>
          </cell>
          <cell r="Q18">
            <v>9024.7261545629972</v>
          </cell>
          <cell r="R18">
            <v>9931.8369779999994</v>
          </cell>
          <cell r="S18">
            <v>8986.5055324659988</v>
          </cell>
          <cell r="T18">
            <v>9300.3369461052007</v>
          </cell>
          <cell r="U18">
            <v>9217.0252065760014</v>
          </cell>
          <cell r="V18">
            <v>9860.2206912000001</v>
          </cell>
          <cell r="W18">
            <v>9548.3096279999972</v>
          </cell>
          <cell r="X18">
            <v>9143.7281759999987</v>
          </cell>
          <cell r="Y18">
            <v>9005.6577835519984</v>
          </cell>
          <cell r="Z18">
            <v>8998.3190581760009</v>
          </cell>
          <cell r="AA18">
            <v>10241.510815641604</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row>
        <row r="19">
          <cell r="A19" t="str">
            <v>CAT777</v>
          </cell>
          <cell r="F19" t="str">
            <v>Feed</v>
          </cell>
          <cell r="G19" t="str">
            <v>Hrs</v>
          </cell>
          <cell r="J19">
            <v>0</v>
          </cell>
          <cell r="K19">
            <v>0</v>
          </cell>
          <cell r="L19">
            <v>0</v>
          </cell>
          <cell r="M19">
            <v>0</v>
          </cell>
          <cell r="N19">
            <v>0</v>
          </cell>
          <cell r="O19">
            <v>0</v>
          </cell>
          <cell r="P19">
            <v>13420.542938571662</v>
          </cell>
          <cell r="Q19">
            <v>14200.336347834313</v>
          </cell>
          <cell r="R19">
            <v>13434.361556477732</v>
          </cell>
          <cell r="S19">
            <v>12145.372445045141</v>
          </cell>
          <cell r="T19">
            <v>11006.292917957609</v>
          </cell>
          <cell r="U19">
            <v>10622.821306220245</v>
          </cell>
          <cell r="V19">
            <v>12149.065828663966</v>
          </cell>
          <cell r="W19">
            <v>12244.058792307696</v>
          </cell>
          <cell r="X19">
            <v>14374.459870123013</v>
          </cell>
          <cell r="Y19">
            <v>14941.151623900398</v>
          </cell>
          <cell r="Z19">
            <v>14893.557719897628</v>
          </cell>
          <cell r="AA19">
            <v>17214.199098940207</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row>
        <row r="20">
          <cell r="A20" t="str">
            <v>Production Drills</v>
          </cell>
          <cell r="F20" t="str">
            <v>Feed</v>
          </cell>
          <cell r="G20" t="str">
            <v>Hrs</v>
          </cell>
          <cell r="J20">
            <v>872.92402526491389</v>
          </cell>
          <cell r="K20">
            <v>872.92402526491389</v>
          </cell>
          <cell r="L20">
            <v>872.92402526491389</v>
          </cell>
          <cell r="M20">
            <v>872.92402526491389</v>
          </cell>
          <cell r="N20">
            <v>872.92402526491389</v>
          </cell>
          <cell r="O20">
            <v>872.92402526491389</v>
          </cell>
          <cell r="P20">
            <v>2254.3412155616156</v>
          </cell>
          <cell r="Q20">
            <v>2180.6037875502043</v>
          </cell>
          <cell r="R20">
            <v>2245.4681844040965</v>
          </cell>
          <cell r="S20">
            <v>2036.2819772784264</v>
          </cell>
          <cell r="T20">
            <v>2000.4486578907199</v>
          </cell>
          <cell r="U20">
            <v>1963.343112878038</v>
          </cell>
          <cell r="V20">
            <v>2153.2330594724754</v>
          </cell>
          <cell r="W20">
            <v>2117.1128666333698</v>
          </cell>
          <cell r="X20">
            <v>1996.4465792857252</v>
          </cell>
          <cell r="Y20">
            <v>2007.2135719347566</v>
          </cell>
          <cell r="Z20">
            <v>2005.320949239906</v>
          </cell>
          <cell r="AA20">
            <v>2316.6308843953248</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row>
        <row r="21">
          <cell r="A21" t="str">
            <v>Coal Drills</v>
          </cell>
          <cell r="F21" t="str">
            <v>Feed</v>
          </cell>
          <cell r="G21" t="str">
            <v>Hrs</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40</v>
          </cell>
          <cell r="AK21">
            <v>40</v>
          </cell>
          <cell r="AL21">
            <v>40</v>
          </cell>
          <cell r="AM21">
            <v>40</v>
          </cell>
          <cell r="AN21">
            <v>40</v>
          </cell>
          <cell r="AO21">
            <v>40</v>
          </cell>
          <cell r="AP21">
            <v>40</v>
          </cell>
          <cell r="AQ21">
            <v>40</v>
          </cell>
          <cell r="AR21">
            <v>40</v>
          </cell>
          <cell r="AS21">
            <v>40</v>
          </cell>
          <cell r="AT21">
            <v>40</v>
          </cell>
          <cell r="AU21">
            <v>40</v>
          </cell>
          <cell r="AV21">
            <v>40</v>
          </cell>
          <cell r="AW21">
            <v>40</v>
          </cell>
          <cell r="AX21">
            <v>40</v>
          </cell>
          <cell r="AY21">
            <v>40</v>
          </cell>
          <cell r="AZ21">
            <v>40</v>
          </cell>
          <cell r="BA21">
            <v>40</v>
          </cell>
          <cell r="BB21">
            <v>40</v>
          </cell>
          <cell r="BC21">
            <v>40</v>
          </cell>
          <cell r="BD21">
            <v>40</v>
          </cell>
          <cell r="BE21">
            <v>40</v>
          </cell>
          <cell r="BF21">
            <v>40</v>
          </cell>
          <cell r="BG21">
            <v>40</v>
          </cell>
          <cell r="BH21">
            <v>40</v>
          </cell>
          <cell r="BI21">
            <v>40</v>
          </cell>
          <cell r="BJ21">
            <v>40</v>
          </cell>
          <cell r="BK21">
            <v>40</v>
          </cell>
          <cell r="BL21">
            <v>40</v>
          </cell>
          <cell r="BM21">
            <v>40</v>
          </cell>
          <cell r="BN21">
            <v>40</v>
          </cell>
          <cell r="BO21">
            <v>40</v>
          </cell>
          <cell r="BP21">
            <v>40</v>
          </cell>
          <cell r="BQ21">
            <v>40</v>
          </cell>
          <cell r="BR21">
            <v>40</v>
          </cell>
          <cell r="BS21">
            <v>40</v>
          </cell>
          <cell r="BT21">
            <v>40</v>
          </cell>
          <cell r="BU21">
            <v>40</v>
          </cell>
          <cell r="BV21">
            <v>40</v>
          </cell>
          <cell r="BW21">
            <v>40</v>
          </cell>
          <cell r="BX21">
            <v>40</v>
          </cell>
        </row>
        <row r="22">
          <cell r="A22" t="str">
            <v>Track Dozers D10</v>
          </cell>
          <cell r="F22" t="str">
            <v>Feed</v>
          </cell>
          <cell r="G22" t="str">
            <v>Hrs</v>
          </cell>
          <cell r="J22">
            <v>0</v>
          </cell>
          <cell r="K22">
            <v>0</v>
          </cell>
          <cell r="L22">
            <v>0</v>
          </cell>
          <cell r="M22">
            <v>0</v>
          </cell>
          <cell r="N22">
            <v>0</v>
          </cell>
          <cell r="O22">
            <v>0</v>
          </cell>
          <cell r="P22">
            <v>0</v>
          </cell>
          <cell r="Q22">
            <v>0</v>
          </cell>
          <cell r="R22">
            <v>0</v>
          </cell>
          <cell r="S22">
            <v>962.95718504687511</v>
          </cell>
          <cell r="T22">
            <v>2402.4981123750003</v>
          </cell>
          <cell r="U22">
            <v>2348.348465</v>
          </cell>
          <cell r="V22">
            <v>2530.1737499999999</v>
          </cell>
          <cell r="W22">
            <v>2500.02</v>
          </cell>
          <cell r="X22">
            <v>2375.75</v>
          </cell>
          <cell r="Y22">
            <v>2407.5781055000007</v>
          </cell>
          <cell r="Z22">
            <v>2382.7138714999996</v>
          </cell>
          <cell r="AA22">
            <v>2668.6529279999995</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row>
        <row r="23">
          <cell r="A23" t="str">
            <v>Track Dozers D9</v>
          </cell>
          <cell r="F23" t="str">
            <v>Feed</v>
          </cell>
          <cell r="G23" t="str">
            <v>Hrs</v>
          </cell>
          <cell r="J23">
            <v>0</v>
          </cell>
          <cell r="K23">
            <v>0</v>
          </cell>
          <cell r="L23">
            <v>0</v>
          </cell>
          <cell r="M23">
            <v>0</v>
          </cell>
          <cell r="N23">
            <v>0</v>
          </cell>
          <cell r="O23">
            <v>0</v>
          </cell>
          <cell r="P23">
            <v>1609.9975290000002</v>
          </cell>
          <cell r="Q23">
            <v>1503.6586848749998</v>
          </cell>
          <cell r="R23">
            <v>1565.8019999999999</v>
          </cell>
          <cell r="S23">
            <v>2888.8715551406253</v>
          </cell>
          <cell r="T23">
            <v>3363.4973573250004</v>
          </cell>
          <cell r="U23">
            <v>3287.6878509999997</v>
          </cell>
          <cell r="V23">
            <v>3542.24325</v>
          </cell>
          <cell r="W23">
            <v>3500.0279999999998</v>
          </cell>
          <cell r="X23">
            <v>3326.05</v>
          </cell>
          <cell r="Y23">
            <v>3370.6093477000004</v>
          </cell>
          <cell r="Z23">
            <v>3335.7994200999992</v>
          </cell>
          <cell r="AA23">
            <v>3736.1140992000001</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row>
        <row r="24">
          <cell r="A24" t="str">
            <v>Track Dozers D7</v>
          </cell>
          <cell r="F24" t="str">
            <v>Feed</v>
          </cell>
          <cell r="G24" t="str">
            <v>Hrs</v>
          </cell>
          <cell r="J24">
            <v>0</v>
          </cell>
          <cell r="K24">
            <v>0</v>
          </cell>
          <cell r="L24">
            <v>0</v>
          </cell>
          <cell r="M24">
            <v>0</v>
          </cell>
          <cell r="N24">
            <v>0</v>
          </cell>
          <cell r="O24">
            <v>0</v>
          </cell>
          <cell r="P24">
            <v>0</v>
          </cell>
          <cell r="Q24">
            <v>0</v>
          </cell>
          <cell r="R24">
            <v>0</v>
          </cell>
          <cell r="S24">
            <v>481.47859252343756</v>
          </cell>
          <cell r="T24">
            <v>480.49962247500002</v>
          </cell>
          <cell r="U24">
            <v>469.669693</v>
          </cell>
          <cell r="V24">
            <v>506.03474999999997</v>
          </cell>
          <cell r="W24">
            <v>500.00400000000002</v>
          </cell>
          <cell r="X24">
            <v>475.15</v>
          </cell>
          <cell r="Y24">
            <v>481.51562110000009</v>
          </cell>
          <cell r="Z24">
            <v>476.54277429999991</v>
          </cell>
          <cell r="AA24">
            <v>533.73058559999993</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row>
        <row r="25">
          <cell r="A25" t="str">
            <v>Wheel Dozers 834</v>
          </cell>
          <cell r="F25" t="str">
            <v>Feed</v>
          </cell>
          <cell r="G25" t="str">
            <v>Hrs</v>
          </cell>
          <cell r="J25">
            <v>0</v>
          </cell>
          <cell r="K25">
            <v>0</v>
          </cell>
          <cell r="L25">
            <v>0</v>
          </cell>
          <cell r="M25">
            <v>0</v>
          </cell>
          <cell r="N25">
            <v>0</v>
          </cell>
          <cell r="O25">
            <v>0</v>
          </cell>
          <cell r="P25">
            <v>0</v>
          </cell>
          <cell r="Q25">
            <v>1398.7522649999999</v>
          </cell>
          <cell r="R25">
            <v>1456.56</v>
          </cell>
          <cell r="S25">
            <v>1343.6611884375</v>
          </cell>
          <cell r="T25">
            <v>1340.929179</v>
          </cell>
          <cell r="U25">
            <v>1310.7061199999998</v>
          </cell>
          <cell r="V25">
            <v>1412.19</v>
          </cell>
          <cell r="W25">
            <v>1395.36</v>
          </cell>
          <cell r="X25">
            <v>1768</v>
          </cell>
          <cell r="Y25">
            <v>1791.6860320000001</v>
          </cell>
          <cell r="Z25">
            <v>1773.1824159999996</v>
          </cell>
          <cell r="AA25">
            <v>1985.9742719999999</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row>
        <row r="26">
          <cell r="A26" t="str">
            <v>Graders</v>
          </cell>
          <cell r="F26" t="str">
            <v>Feed</v>
          </cell>
          <cell r="G26" t="str">
            <v>Hrs</v>
          </cell>
          <cell r="J26">
            <v>0</v>
          </cell>
          <cell r="K26">
            <v>0</v>
          </cell>
          <cell r="L26">
            <v>0</v>
          </cell>
          <cell r="M26">
            <v>0</v>
          </cell>
          <cell r="N26">
            <v>0</v>
          </cell>
          <cell r="O26">
            <v>0</v>
          </cell>
          <cell r="P26">
            <v>1747.2841399999998</v>
          </cell>
          <cell r="Q26">
            <v>1631.8776424999999</v>
          </cell>
          <cell r="R26">
            <v>1699.32</v>
          </cell>
          <cell r="S26">
            <v>1567.60471984375</v>
          </cell>
          <cell r="T26">
            <v>1564.4173755000002</v>
          </cell>
          <cell r="U26">
            <v>1529.1571399999996</v>
          </cell>
          <cell r="V26">
            <v>1647.5550000000001</v>
          </cell>
          <cell r="W26">
            <v>1627.92</v>
          </cell>
          <cell r="X26">
            <v>1547</v>
          </cell>
          <cell r="Y26">
            <v>1567.7252780000001</v>
          </cell>
          <cell r="Z26">
            <v>1551.5346139999997</v>
          </cell>
          <cell r="AA26">
            <v>1737.727488</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row>
        <row r="27">
          <cell r="A27" t="str">
            <v>Water Trucks</v>
          </cell>
          <cell r="F27" t="str">
            <v>Feed</v>
          </cell>
          <cell r="G27" t="str">
            <v>Hrs</v>
          </cell>
          <cell r="J27">
            <v>0</v>
          </cell>
          <cell r="K27">
            <v>0</v>
          </cell>
          <cell r="L27">
            <v>0</v>
          </cell>
          <cell r="M27">
            <v>0</v>
          </cell>
          <cell r="N27">
            <v>0</v>
          </cell>
          <cell r="O27">
            <v>0</v>
          </cell>
          <cell r="P27">
            <v>873.64206999999988</v>
          </cell>
          <cell r="Q27">
            <v>815.93882124999993</v>
          </cell>
          <cell r="R27">
            <v>849.66</v>
          </cell>
          <cell r="S27">
            <v>783.802359921875</v>
          </cell>
          <cell r="T27">
            <v>782.20868775000008</v>
          </cell>
          <cell r="U27">
            <v>764.57856999999979</v>
          </cell>
          <cell r="V27">
            <v>823.77750000000003</v>
          </cell>
          <cell r="W27">
            <v>813.96</v>
          </cell>
          <cell r="X27">
            <v>773.5</v>
          </cell>
          <cell r="Y27">
            <v>783.86263900000006</v>
          </cell>
          <cell r="Z27">
            <v>775.76730699999985</v>
          </cell>
          <cell r="AA27">
            <v>868.863744</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row>
        <row r="28">
          <cell r="A28" t="str">
            <v>Ancillary Excavator 330</v>
          </cell>
          <cell r="F28" t="str">
            <v>Feed</v>
          </cell>
          <cell r="G28" t="str">
            <v>Hrs</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663</v>
          </cell>
          <cell r="Y28">
            <v>671.88226200000008</v>
          </cell>
          <cell r="Z28">
            <v>664.94340599999987</v>
          </cell>
          <cell r="AA28">
            <v>744.74035200000003</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row>
        <row r="29">
          <cell r="A29" t="str">
            <v>Crushers</v>
          </cell>
          <cell r="F29" t="str">
            <v>Feed</v>
          </cell>
          <cell r="G29" t="str">
            <v>Hrs</v>
          </cell>
          <cell r="J29">
            <v>778.78125</v>
          </cell>
          <cell r="K29">
            <v>769.5</v>
          </cell>
          <cell r="L29">
            <v>731.25</v>
          </cell>
          <cell r="M29">
            <v>741.04661250000004</v>
          </cell>
          <cell r="N29">
            <v>733.39346249999983</v>
          </cell>
          <cell r="O29">
            <v>821.40479999999991</v>
          </cell>
          <cell r="P29">
            <v>693.77458500000012</v>
          </cell>
          <cell r="Q29">
            <v>771.37073437499998</v>
          </cell>
          <cell r="R29">
            <v>726.94125000000008</v>
          </cell>
          <cell r="S29">
            <v>733.57972971679692</v>
          </cell>
          <cell r="T29">
            <v>321.67510635937498</v>
          </cell>
          <cell r="U29">
            <v>299.96858812499994</v>
          </cell>
          <cell r="V29">
            <v>338.76984375000001</v>
          </cell>
          <cell r="W29">
            <v>338.58</v>
          </cell>
          <cell r="X29">
            <v>321.75</v>
          </cell>
          <cell r="Y29">
            <v>333.47097562499999</v>
          </cell>
          <cell r="Z29">
            <v>330.02705812499994</v>
          </cell>
          <cell r="AA29">
            <v>369.63216</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row>
        <row r="30">
          <cell r="A30" t="str">
            <v>Stockpile Loaders</v>
          </cell>
          <cell r="F30" t="str">
            <v>Feed</v>
          </cell>
          <cell r="G30" t="str">
            <v>Hrs</v>
          </cell>
          <cell r="J30">
            <v>0</v>
          </cell>
          <cell r="K30">
            <v>0</v>
          </cell>
          <cell r="L30">
            <v>0</v>
          </cell>
          <cell r="M30">
            <v>0</v>
          </cell>
          <cell r="N30">
            <v>0</v>
          </cell>
          <cell r="O30">
            <v>0</v>
          </cell>
          <cell r="P30">
            <v>0</v>
          </cell>
          <cell r="Q30">
            <v>0</v>
          </cell>
          <cell r="R30">
            <v>0</v>
          </cell>
          <cell r="S30">
            <v>335.91529710937505</v>
          </cell>
          <cell r="T30">
            <v>335.23229475000005</v>
          </cell>
          <cell r="U30">
            <v>327.67652999999996</v>
          </cell>
          <cell r="V30">
            <v>353.04750000000001</v>
          </cell>
          <cell r="W30">
            <v>348.84</v>
          </cell>
          <cell r="X30">
            <v>331.5</v>
          </cell>
          <cell r="Y30">
            <v>335.94113100000004</v>
          </cell>
          <cell r="Z30">
            <v>332.47170299999993</v>
          </cell>
          <cell r="AA30">
            <v>372.37017600000001</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row>
        <row r="94">
          <cell r="A94" t="str">
            <v>Hydraulic Shovels RH200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v>
          </cell>
          <cell r="BF94">
            <v>0</v>
          </cell>
          <cell r="BG94">
            <v>0</v>
          </cell>
          <cell r="BH94">
            <v>0</v>
          </cell>
          <cell r="BI94">
            <v>0</v>
          </cell>
          <cell r="BJ94">
            <v>0</v>
          </cell>
          <cell r="BK94">
            <v>0</v>
          </cell>
          <cell r="BL94">
            <v>0</v>
          </cell>
          <cell r="BM94">
            <v>0</v>
          </cell>
          <cell r="BN94">
            <v>0</v>
          </cell>
          <cell r="BO94">
            <v>0</v>
          </cell>
          <cell r="BP94">
            <v>0</v>
          </cell>
          <cell r="BQ94">
            <v>0</v>
          </cell>
          <cell r="BR94">
            <v>0</v>
          </cell>
          <cell r="BS94">
            <v>0</v>
          </cell>
          <cell r="BT94">
            <v>0</v>
          </cell>
          <cell r="BU94">
            <v>0</v>
          </cell>
          <cell r="BV94">
            <v>0</v>
          </cell>
          <cell r="BW94">
            <v>0</v>
          </cell>
          <cell r="BX94">
            <v>0</v>
          </cell>
        </row>
        <row r="95">
          <cell r="A95" t="str">
            <v>Hydraulic Shovels RH170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v>
          </cell>
          <cell r="BW95">
            <v>0</v>
          </cell>
          <cell r="BX95">
            <v>0</v>
          </cell>
        </row>
        <row r="96">
          <cell r="A96" t="str">
            <v>Hydraulic Shovels RH120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v>
          </cell>
        </row>
        <row r="97">
          <cell r="A97" t="str">
            <v>Hydraulic Shovels RH40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v>
          </cell>
          <cell r="BI97">
            <v>0</v>
          </cell>
          <cell r="BJ97">
            <v>0</v>
          </cell>
          <cell r="BK97">
            <v>0</v>
          </cell>
          <cell r="BL97">
            <v>0</v>
          </cell>
          <cell r="BM97">
            <v>0</v>
          </cell>
          <cell r="BN97">
            <v>0</v>
          </cell>
          <cell r="BO97">
            <v>0</v>
          </cell>
          <cell r="BP97">
            <v>0</v>
          </cell>
          <cell r="BQ97">
            <v>0</v>
          </cell>
          <cell r="BR97">
            <v>0</v>
          </cell>
          <cell r="BS97">
            <v>0</v>
          </cell>
          <cell r="BT97">
            <v>0</v>
          </cell>
          <cell r="BU97">
            <v>0</v>
          </cell>
          <cell r="BV97">
            <v>0</v>
          </cell>
          <cell r="BW97">
            <v>0</v>
          </cell>
          <cell r="BX97">
            <v>0</v>
          </cell>
        </row>
        <row r="98">
          <cell r="A98" t="str">
            <v>Front End Loaders</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row>
        <row r="99">
          <cell r="A99" t="str">
            <v>CAT793</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row>
        <row r="100">
          <cell r="A100" t="str">
            <v>CAT789</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W100">
            <v>0</v>
          </cell>
          <cell r="BX100">
            <v>0</v>
          </cell>
        </row>
        <row r="101">
          <cell r="A101" t="str">
            <v>CAT777</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row>
        <row r="102">
          <cell r="A102" t="str">
            <v>Production Drills</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row>
        <row r="103">
          <cell r="A103" t="str">
            <v>Coal Drills</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v>
          </cell>
          <cell r="BB103">
            <v>0</v>
          </cell>
          <cell r="BC103">
            <v>0</v>
          </cell>
          <cell r="BD103">
            <v>0</v>
          </cell>
          <cell r="BE103">
            <v>0</v>
          </cell>
          <cell r="BF103">
            <v>0</v>
          </cell>
          <cell r="BG103">
            <v>0</v>
          </cell>
          <cell r="BH103">
            <v>0</v>
          </cell>
          <cell r="BI103">
            <v>0</v>
          </cell>
          <cell r="BJ103">
            <v>0</v>
          </cell>
          <cell r="BK103">
            <v>0</v>
          </cell>
          <cell r="BL103">
            <v>0</v>
          </cell>
          <cell r="BM103">
            <v>0</v>
          </cell>
          <cell r="BN103">
            <v>0</v>
          </cell>
          <cell r="BO103">
            <v>0</v>
          </cell>
          <cell r="BP103">
            <v>0</v>
          </cell>
          <cell r="BQ103">
            <v>0</v>
          </cell>
          <cell r="BR103">
            <v>0</v>
          </cell>
          <cell r="BS103">
            <v>0</v>
          </cell>
          <cell r="BT103">
            <v>0</v>
          </cell>
          <cell r="BU103">
            <v>0</v>
          </cell>
          <cell r="BV103">
            <v>0</v>
          </cell>
          <cell r="BW103">
            <v>0</v>
          </cell>
          <cell r="BX103">
            <v>0</v>
          </cell>
        </row>
        <row r="104">
          <cell r="A104" t="str">
            <v>Track Dozers D10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M104">
            <v>0</v>
          </cell>
          <cell r="BN104">
            <v>0</v>
          </cell>
          <cell r="BO104">
            <v>0</v>
          </cell>
          <cell r="BP104">
            <v>0</v>
          </cell>
          <cell r="BQ104">
            <v>0</v>
          </cell>
          <cell r="BR104">
            <v>0</v>
          </cell>
          <cell r="BS104">
            <v>0</v>
          </cell>
          <cell r="BT104">
            <v>0</v>
          </cell>
          <cell r="BU104">
            <v>0</v>
          </cell>
          <cell r="BV104">
            <v>0</v>
          </cell>
          <cell r="BW104">
            <v>0</v>
          </cell>
          <cell r="BX104">
            <v>0</v>
          </cell>
        </row>
        <row r="105">
          <cell r="A105" t="str">
            <v>Track Dozers D9</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row>
        <row r="106">
          <cell r="A106" t="str">
            <v>Track Dozers D7</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v>
          </cell>
          <cell r="AW106">
            <v>0</v>
          </cell>
          <cell r="AX106">
            <v>0</v>
          </cell>
          <cell r="AY106">
            <v>0</v>
          </cell>
          <cell r="AZ106">
            <v>0</v>
          </cell>
          <cell r="BA106">
            <v>0</v>
          </cell>
          <cell r="BB106">
            <v>0</v>
          </cell>
          <cell r="BC106">
            <v>0</v>
          </cell>
          <cell r="BD106">
            <v>0</v>
          </cell>
          <cell r="BE106">
            <v>0</v>
          </cell>
          <cell r="BF106">
            <v>0</v>
          </cell>
          <cell r="BG106">
            <v>0</v>
          </cell>
          <cell r="BH106">
            <v>0</v>
          </cell>
          <cell r="BI106">
            <v>0</v>
          </cell>
          <cell r="BJ106">
            <v>0</v>
          </cell>
          <cell r="BK106">
            <v>0</v>
          </cell>
          <cell r="BL106">
            <v>0</v>
          </cell>
          <cell r="BM106">
            <v>0</v>
          </cell>
          <cell r="BN106">
            <v>0</v>
          </cell>
          <cell r="BO106">
            <v>0</v>
          </cell>
          <cell r="BP106">
            <v>0</v>
          </cell>
          <cell r="BQ106">
            <v>0</v>
          </cell>
          <cell r="BR106">
            <v>0</v>
          </cell>
          <cell r="BS106">
            <v>0</v>
          </cell>
          <cell r="BT106">
            <v>0</v>
          </cell>
          <cell r="BU106">
            <v>0</v>
          </cell>
          <cell r="BV106">
            <v>0</v>
          </cell>
          <cell r="BW106">
            <v>0</v>
          </cell>
          <cell r="BX106">
            <v>0</v>
          </cell>
        </row>
        <row r="107">
          <cell r="A107" t="str">
            <v>Wheel Dozers 834</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row>
        <row r="108">
          <cell r="A108" t="str">
            <v>Graders</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M108">
            <v>0</v>
          </cell>
          <cell r="BN108">
            <v>0</v>
          </cell>
          <cell r="BO108">
            <v>0</v>
          </cell>
          <cell r="BP108">
            <v>0</v>
          </cell>
          <cell r="BQ108">
            <v>0</v>
          </cell>
          <cell r="BR108">
            <v>0</v>
          </cell>
          <cell r="BS108">
            <v>0</v>
          </cell>
          <cell r="BT108">
            <v>0</v>
          </cell>
          <cell r="BU108">
            <v>0</v>
          </cell>
          <cell r="BV108">
            <v>0</v>
          </cell>
          <cell r="BW108">
            <v>0</v>
          </cell>
          <cell r="BX108">
            <v>0</v>
          </cell>
        </row>
        <row r="109">
          <cell r="A109" t="str">
            <v>Water Trucks</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cell r="BO109">
            <v>0</v>
          </cell>
          <cell r="BP109">
            <v>0</v>
          </cell>
          <cell r="BQ109">
            <v>0</v>
          </cell>
          <cell r="BR109">
            <v>0</v>
          </cell>
          <cell r="BS109">
            <v>0</v>
          </cell>
          <cell r="BT109">
            <v>0</v>
          </cell>
          <cell r="BU109">
            <v>0</v>
          </cell>
          <cell r="BV109">
            <v>0</v>
          </cell>
          <cell r="BW109">
            <v>0</v>
          </cell>
          <cell r="BX109">
            <v>0</v>
          </cell>
        </row>
        <row r="110">
          <cell r="A110" t="str">
            <v>Ancillary Excavator 330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row>
        <row r="111">
          <cell r="A111" t="str">
            <v>Crushers</v>
          </cell>
        </row>
        <row r="112">
          <cell r="A112" t="str">
            <v>Stockpile Loaders</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v>
          </cell>
          <cell r="BG112">
            <v>0</v>
          </cell>
          <cell r="BH112">
            <v>0</v>
          </cell>
          <cell r="BI112">
            <v>0</v>
          </cell>
          <cell r="BJ112">
            <v>0</v>
          </cell>
          <cell r="BK112">
            <v>0</v>
          </cell>
          <cell r="BL112">
            <v>0</v>
          </cell>
          <cell r="BM112">
            <v>0</v>
          </cell>
          <cell r="BN112">
            <v>0</v>
          </cell>
          <cell r="BO112">
            <v>0</v>
          </cell>
          <cell r="BP112">
            <v>0</v>
          </cell>
          <cell r="BQ112">
            <v>0</v>
          </cell>
          <cell r="BR112">
            <v>0</v>
          </cell>
          <cell r="BS112">
            <v>0</v>
          </cell>
          <cell r="BT112">
            <v>0</v>
          </cell>
          <cell r="BU112">
            <v>0</v>
          </cell>
          <cell r="BV112">
            <v>0</v>
          </cell>
          <cell r="BW112">
            <v>0</v>
          </cell>
          <cell r="BX112">
            <v>0</v>
          </cell>
        </row>
      </sheetData>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ow r="11">
          <cell r="P11" t="str">
            <v>5300  Materials and Supplies  DO NOT USE</v>
          </cell>
          <cell r="Q11" t="str">
            <v>MINING CODES</v>
          </cell>
          <cell r="S11" t="str">
            <v>5220  Utillities  DO NOT USE</v>
          </cell>
          <cell r="T11" t="str">
            <v>Process ProductionPrimary Cushing-22060100</v>
          </cell>
        </row>
        <row r="12">
          <cell r="P12" t="str">
            <v>1000  Production Statistics</v>
          </cell>
          <cell r="Q12" t="str">
            <v>Mine Drilling 22020010</v>
          </cell>
          <cell r="S12" t="str">
            <v xml:space="preserve">5221       Utilities - Electricity   </v>
          </cell>
          <cell r="T12" t="str">
            <v>Process ProductionConveying and feeding-22060110</v>
          </cell>
        </row>
        <row r="13">
          <cell r="P13" t="str">
            <v>1001      Waste Mined</v>
          </cell>
          <cell r="Q13" t="str">
            <v>Mine Blasting 22020020</v>
          </cell>
          <cell r="S13" t="str">
            <v xml:space="preserve">5222       Utilities - Natural Gas   </v>
          </cell>
          <cell r="T13" t="str">
            <v>Process ProductionGrinding-22060120</v>
          </cell>
        </row>
        <row r="14">
          <cell r="P14" t="str">
            <v>1002      Oxide Mined</v>
          </cell>
          <cell r="Q14" t="str">
            <v>Mine Loading 22020030</v>
          </cell>
          <cell r="S14" t="str">
            <v xml:space="preserve">5223       Utilities - Water   </v>
          </cell>
          <cell r="T14" t="str">
            <v>Process ProductionSAG Mill-22060121</v>
          </cell>
        </row>
        <row r="15">
          <cell r="P15" t="str">
            <v>1003      VC Sulphide Mined</v>
          </cell>
          <cell r="Q15" t="str">
            <v>Mine CAT 375 22020031</v>
          </cell>
          <cell r="S15" t="str">
            <v xml:space="preserve">5224       Utilities - Sewer   </v>
          </cell>
          <cell r="T15" t="str">
            <v>Process ProductionBall Mill 1-22060122</v>
          </cell>
        </row>
        <row r="16">
          <cell r="P16" t="str">
            <v>1004      IN Sulphide Mined</v>
          </cell>
          <cell r="Q16" t="str">
            <v>Mine CAT 994 22020032</v>
          </cell>
          <cell r="S16" t="str">
            <v xml:space="preserve">5225       Utilities - Compressed Air   </v>
          </cell>
          <cell r="T16" t="str">
            <v>Process ProductionBall Mill 2-22060123</v>
          </cell>
        </row>
        <row r="17">
          <cell r="P17" t="str">
            <v>1005      Oxide Ag HG</v>
          </cell>
          <cell r="Q17" t="str">
            <v>Mine Hydraulic Shovels 22020033</v>
          </cell>
          <cell r="S17" t="str">
            <v>5300  Materials and Supplies  DO NOT USE</v>
          </cell>
          <cell r="T17" t="str">
            <v>Process ProductionPebble Crusher-22060124</v>
          </cell>
        </row>
        <row r="18">
          <cell r="P18" t="str">
            <v>1006      VCS AG Head Grade</v>
          </cell>
          <cell r="Q18" t="str">
            <v>Mine Hauling 22020040</v>
          </cell>
          <cell r="S18" t="str">
            <v xml:space="preserve">5302       Supplies - Operating   </v>
          </cell>
          <cell r="T18" t="str">
            <v>Process ProductionLead Flotation Circuit-22060130</v>
          </cell>
        </row>
        <row r="19">
          <cell r="P19" t="str">
            <v>1007      INS AG Head Grade</v>
          </cell>
          <cell r="Q19" t="str">
            <v>Mine CAT 785 22020041</v>
          </cell>
          <cell r="S19" t="str">
            <v xml:space="preserve">5303       Supplies - Field   </v>
          </cell>
          <cell r="T19" t="str">
            <v>Process ProductionLead Regrind-22060131</v>
          </cell>
        </row>
        <row r="20">
          <cell r="P20" t="str">
            <v>1008      Oxide Pg HG</v>
          </cell>
          <cell r="Q20" t="str">
            <v>Mine CAT 789 22020042</v>
          </cell>
          <cell r="S20" t="str">
            <v xml:space="preserve">5304       Supplies - Office   </v>
          </cell>
          <cell r="T20" t="str">
            <v>Process ProductionZinc Flotation Circuit-22060140</v>
          </cell>
        </row>
        <row r="21">
          <cell r="P21" t="str">
            <v>1009       VCS Pb HG</v>
          </cell>
          <cell r="Q21" t="str">
            <v>Mine Rehandle 22020049</v>
          </cell>
          <cell r="S21" t="str">
            <v xml:space="preserve">5305       Small Equipment and Tools   </v>
          </cell>
          <cell r="T21" t="str">
            <v>Process ProductionZinc Regrind-22060141</v>
          </cell>
        </row>
        <row r="22">
          <cell r="P22" t="str">
            <v>1010       INS Pb HG</v>
          </cell>
          <cell r="Q22" t="str">
            <v>Mine Dozing 22020050</v>
          </cell>
          <cell r="S22" t="str">
            <v>5321       Grinding Balls  DO NOT USE</v>
          </cell>
          <cell r="T22" t="str">
            <v>Process ProductionConcentrate Dewatering-22060150</v>
          </cell>
        </row>
        <row r="23">
          <cell r="P23" t="str">
            <v>1011       Oxide Zn HG</v>
          </cell>
          <cell r="Q23" t="str">
            <v>Mine Road Maintenance 22020060</v>
          </cell>
          <cell r="S23" t="str">
            <v xml:space="preserve">5321010       Grinding Balls -125mm  </v>
          </cell>
          <cell r="T23" t="str">
            <v>Process ProductionThickening-22060151</v>
          </cell>
        </row>
        <row r="24">
          <cell r="P24" t="str">
            <v>1012       VCS Zn HG</v>
          </cell>
          <cell r="Q24" t="str">
            <v>Mine Dewatering 22020070</v>
          </cell>
          <cell r="S24" t="str">
            <v xml:space="preserve">5321020       Grinding Balls - 50mm  </v>
          </cell>
          <cell r="T24" t="str">
            <v>Process ProductionFiltering-22060152</v>
          </cell>
        </row>
        <row r="25">
          <cell r="P25" t="str">
            <v>1013       INS Zn HG</v>
          </cell>
          <cell r="Q25" t="str">
            <v>Mine Suport (Lighting Plants, RTD) 22020080</v>
          </cell>
          <cell r="S25" t="str">
            <v xml:space="preserve">5321030       Grinding Balls - 25mm  </v>
          </cell>
          <cell r="T25" t="str">
            <v>Process ProductionThickener/Tailings-22060160</v>
          </cell>
        </row>
        <row r="26">
          <cell r="P26" t="str">
            <v>1014      Mill Feed VCS</v>
          </cell>
          <cell r="Q26" t="str">
            <v>Mine Planning 22020510</v>
          </cell>
          <cell r="S26" t="str">
            <v xml:space="preserve">5330       Liners &amp; Bolts   </v>
          </cell>
          <cell r="T26" t="str">
            <v>Process ProductionConcentrate Loadout-22060170</v>
          </cell>
        </row>
        <row r="27">
          <cell r="P27" t="str">
            <v>1015      Mill Feed INS</v>
          </cell>
          <cell r="Q27" t="str">
            <v>Mine Survey 22020520</v>
          </cell>
          <cell r="S27" t="str">
            <v xml:space="preserve">5331       Tires   </v>
          </cell>
          <cell r="T27" t="str">
            <v>Process ProductionWater systems-22060180</v>
          </cell>
        </row>
        <row r="28">
          <cell r="P28" t="str">
            <v>1016      Mill Feed Ag HG</v>
          </cell>
          <cell r="Q28" t="str">
            <v>Mine Geology 22020530</v>
          </cell>
          <cell r="S28" t="str">
            <v xml:space="preserve">5340       Filter Cloth   </v>
          </cell>
          <cell r="T28" t="str">
            <v>Process ProductionUtilities-22060190</v>
          </cell>
        </row>
        <row r="29">
          <cell r="P29" t="str">
            <v>1017      Mill Feed Pb Head Grade</v>
          </cell>
          <cell r="Q29" t="str">
            <v>Exploration Services 22020540</v>
          </cell>
          <cell r="S29" t="str">
            <v>5350  Components &amp; Parts  DO NOT USE</v>
          </cell>
          <cell r="T29" t="str">
            <v>Process ProductionLaboratory Services-22060200</v>
          </cell>
        </row>
        <row r="30">
          <cell r="P30" t="str">
            <v>1018      Mill feed Zn HG</v>
          </cell>
          <cell r="Q30" t="str">
            <v>Mine G &amp; A 22020930</v>
          </cell>
          <cell r="S30" t="str">
            <v xml:space="preserve">5351       Mechanical   </v>
          </cell>
          <cell r="T30" t="str">
            <v>Process ProductionMetallurgical Laboratory-22060210</v>
          </cell>
        </row>
        <row r="31">
          <cell r="P31" t="str">
            <v>1019      Mill Recov Ag</v>
          </cell>
          <cell r="Q31" t="str">
            <v>MINE MAINTENANCE CODES</v>
          </cell>
          <cell r="S31" t="str">
            <v xml:space="preserve">5352       Electrical/Instrumentation   </v>
          </cell>
          <cell r="T31" t="str">
            <v>Process ProductionAdminsitration-22060930</v>
          </cell>
        </row>
        <row r="32">
          <cell r="P32" t="str">
            <v>1020      Mill Recov Pb</v>
          </cell>
          <cell r="Q32" t="str">
            <v>MMaint- Drilling 22021010</v>
          </cell>
          <cell r="S32" t="str">
            <v xml:space="preserve">5353       Ground Engaging Tools   </v>
          </cell>
          <cell r="T32" t="str">
            <v>Process MaintenancePrimary Cushing-22061100</v>
          </cell>
        </row>
        <row r="33">
          <cell r="P33" t="str">
            <v>1021      Mill Recov Zn</v>
          </cell>
          <cell r="Q33" t="str">
            <v>MMaint- Blasting 22021020</v>
          </cell>
          <cell r="S33" t="str">
            <v xml:space="preserve">5354       Piping / Plumbing   </v>
          </cell>
          <cell r="T33" t="str">
            <v>Process MaintenanceConveying and feeding-22061110</v>
          </cell>
        </row>
        <row r="34">
          <cell r="P34" t="str">
            <v>1022      Vol Pb Conc</v>
          </cell>
          <cell r="Q34" t="str">
            <v>MMaint- Loading 22021030</v>
          </cell>
          <cell r="S34" t="str">
            <v xml:space="preserve">5355       Buildings   </v>
          </cell>
          <cell r="T34" t="str">
            <v>Process MaintenanceGrinding-22061120</v>
          </cell>
        </row>
        <row r="35">
          <cell r="P35" t="str">
            <v>1023      Vol Zn Con</v>
          </cell>
          <cell r="Q35" t="str">
            <v>MMaint- CAT 375 22021031</v>
          </cell>
          <cell r="S35" t="str">
            <v xml:space="preserve">5356       Undercarriage   </v>
          </cell>
          <cell r="T35" t="str">
            <v>Process MaintenanceSAG Mill-22061121</v>
          </cell>
        </row>
        <row r="36">
          <cell r="P36" t="str">
            <v>1024      Ag in Pb con</v>
          </cell>
          <cell r="Q36" t="str">
            <v>MMaint- CAT 994 22021032</v>
          </cell>
          <cell r="S36" t="str">
            <v xml:space="preserve">5360       Rubber Wear Parts   </v>
          </cell>
          <cell r="T36" t="str">
            <v>Process MaintenanceBall Mill 1-22061122</v>
          </cell>
        </row>
        <row r="37">
          <cell r="P37" t="str">
            <v>1025      Ag in Zn con</v>
          </cell>
          <cell r="Q37" t="str">
            <v>MMaint- Hydraulic Shovels 22021033</v>
          </cell>
          <cell r="S37" t="str">
            <v xml:space="preserve">5365       Steel Sections   </v>
          </cell>
          <cell r="T37" t="str">
            <v>Process MaintenanceBall Mill 2-22061123</v>
          </cell>
        </row>
        <row r="38">
          <cell r="P38" t="str">
            <v>1026      Gross Silver Prod</v>
          </cell>
          <cell r="Q38" t="str">
            <v>MMaint- Hauling 22021040</v>
          </cell>
          <cell r="S38" t="str">
            <v>5370  Fuel Oil and Grease  DO NOT USE</v>
          </cell>
          <cell r="T38" t="str">
            <v>Process MaintenancePebble Crusher-22061124</v>
          </cell>
        </row>
        <row r="39">
          <cell r="P39" t="str">
            <v>1027      Gross Pb Prod</v>
          </cell>
          <cell r="Q39" t="str">
            <v>MMaint- CAT 785 22021041</v>
          </cell>
          <cell r="S39" t="str">
            <v xml:space="preserve">5371       Diesel   </v>
          </cell>
          <cell r="T39" t="str">
            <v>Process MaintenanceLead Flotation Circuit-22061130</v>
          </cell>
        </row>
        <row r="40">
          <cell r="P40" t="str">
            <v>1028      Gross Zn Prod</v>
          </cell>
          <cell r="Q40" t="str">
            <v>MMaint- CAT 789 22021042</v>
          </cell>
          <cell r="S40" t="str">
            <v xml:space="preserve">5372       Gasoline   </v>
          </cell>
          <cell r="T40" t="str">
            <v>Process MaintenanceLead Regrind-22061131</v>
          </cell>
        </row>
        <row r="41">
          <cell r="P41" t="str">
            <v>1029      Net Payable Ag</v>
          </cell>
          <cell r="Q41" t="str">
            <v>MMaint- Rehandle 22021049</v>
          </cell>
          <cell r="S41" t="str">
            <v xml:space="preserve">5373       Oil and Grease   </v>
          </cell>
          <cell r="T41" t="str">
            <v>Process MaintenanceZinc Flotation Circuit-22061140</v>
          </cell>
        </row>
        <row r="42">
          <cell r="P42" t="str">
            <v>1030      Net Payable Pb</v>
          </cell>
          <cell r="Q42" t="str">
            <v>MMaint- Dozing 22021050</v>
          </cell>
          <cell r="S42" t="str">
            <v xml:space="preserve">5375       General Consumables   </v>
          </cell>
          <cell r="T42" t="str">
            <v>Process MaintenanceZinc Regrind-22061141</v>
          </cell>
        </row>
        <row r="43">
          <cell r="P43" t="str">
            <v>1031      Net Payable Zn</v>
          </cell>
          <cell r="Q43" t="str">
            <v>MMaint- Road Maintenance 22021060</v>
          </cell>
          <cell r="S43" t="str">
            <v>5400  Reagents  DO NOT USE</v>
          </cell>
          <cell r="T43" t="str">
            <v>Process MaintenanceConcentrate Dewatering-22061150</v>
          </cell>
        </row>
        <row r="44">
          <cell r="P44" t="str">
            <v>1032      Gross Revenue</v>
          </cell>
          <cell r="Q44" t="str">
            <v>MMaint- Dewatering 22021070</v>
          </cell>
          <cell r="S44" t="str">
            <v>5401       Collector - Primary  DO NOT USE</v>
          </cell>
          <cell r="T44" t="str">
            <v>Process MaintenanceThickening-22061151</v>
          </cell>
        </row>
        <row r="45">
          <cell r="P45" t="str">
            <v>1033      Net Revenue</v>
          </cell>
          <cell r="Q45" t="str">
            <v>MMaint- Suport 22021080</v>
          </cell>
          <cell r="S45" t="str">
            <v xml:space="preserve">5401010           Aero 65  </v>
          </cell>
          <cell r="T45" t="str">
            <v>Process MaintenanceFiltering-22061152</v>
          </cell>
        </row>
        <row r="46">
          <cell r="P46" t="str">
            <v>5301  DO NOT USE  DO NOT USE</v>
          </cell>
          <cell r="Q46" t="str">
            <v>MMaint- G &amp; A 22021930</v>
          </cell>
          <cell r="S46" t="str">
            <v xml:space="preserve">5401020           Aero 238  </v>
          </cell>
          <cell r="T46" t="str">
            <v>Process MaintenanceThickener/Tailings-22061160</v>
          </cell>
        </row>
        <row r="47">
          <cell r="P47" t="str">
            <v>6301       Depreciation</v>
          </cell>
          <cell r="S47" t="str">
            <v xml:space="preserve">5401030           SIPX  </v>
          </cell>
          <cell r="T47" t="str">
            <v>Process MaintenanceConcentrate Loadout-22061170</v>
          </cell>
        </row>
        <row r="48">
          <cell r="P48" t="str">
            <v>5842       Leasing costs</v>
          </cell>
          <cell r="S48" t="str">
            <v xml:space="preserve">5401040           PAX  </v>
          </cell>
          <cell r="T48" t="str">
            <v>Process MaintenanceWater systems-22061180</v>
          </cell>
        </row>
        <row r="49">
          <cell r="P49" t="str">
            <v xml:space="preserve">5302       Supplies - Operating   </v>
          </cell>
          <cell r="S49" t="str">
            <v xml:space="preserve">5405       Flocculants   </v>
          </cell>
          <cell r="T49" t="str">
            <v>Process MaintenanceUtilities-22061190</v>
          </cell>
        </row>
        <row r="50">
          <cell r="P50" t="str">
            <v xml:space="preserve">5303       Supplies - Field   </v>
          </cell>
          <cell r="S50" t="str">
            <v xml:space="preserve">5410       Chemicals - Other   </v>
          </cell>
          <cell r="T50" t="str">
            <v>Process MaintenanceBuilding Maintenance-22061470</v>
          </cell>
        </row>
        <row r="51">
          <cell r="P51" t="str">
            <v xml:space="preserve">5304       Supplies - Office   </v>
          </cell>
          <cell r="S51" t="str">
            <v xml:space="preserve">5415       Frother   </v>
          </cell>
          <cell r="T51" t="str">
            <v>Process MaintenanceCraneage and Rigging Services-22061480</v>
          </cell>
        </row>
        <row r="52">
          <cell r="P52" t="str">
            <v xml:space="preserve">5305       Small Equipment and Tools   </v>
          </cell>
          <cell r="S52" t="str">
            <v xml:space="preserve">5420       Lime   </v>
          </cell>
          <cell r="T52" t="str">
            <v>Process MaintenanceAdminsitration-22061930</v>
          </cell>
        </row>
        <row r="53">
          <cell r="P53" t="str">
            <v xml:space="preserve">5306       Office Equipment   </v>
          </cell>
          <cell r="S53" t="str">
            <v>5425       Depressants  DO NOT USE</v>
          </cell>
        </row>
        <row r="54">
          <cell r="P54" t="str">
            <v xml:space="preserve">5307       Computer Equipment   </v>
          </cell>
          <cell r="S54" t="str">
            <v xml:space="preserve">5425010           Zn Oxide  </v>
          </cell>
        </row>
        <row r="55">
          <cell r="P55" t="str">
            <v xml:space="preserve">5310       Software   </v>
          </cell>
          <cell r="S55" t="str">
            <v xml:space="preserve">5425020           Na Cyanide  </v>
          </cell>
        </row>
        <row r="56">
          <cell r="P56" t="str">
            <v>5315  Explosives &amp; Accessories  DO NOT USE</v>
          </cell>
          <cell r="S56" t="str">
            <v xml:space="preserve">5430       Activator   </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4" refreshError="1"/>
      <sheetData sheetId="25" refreshError="1"/>
      <sheetData sheetId="26" refreshError="1"/>
      <sheetData sheetId="27" refreshError="1"/>
      <sheetData sheetId="28"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Name val="ASSUMPTIONS"/>
      <sheetName val="Input EcModel"/>
      <sheetName val="New Template"/>
      <sheetName val="INPUT_TEMP"/>
      <sheetName val="W_REV"/>
      <sheetName val="NOM_IS&amp;BS_PESO"/>
      <sheetName val="W_OPEX"/>
      <sheetName val="W_CAPEX"/>
      <sheetName val="W_FUND"/>
      <sheetName val="W_EQUITY"/>
      <sheetName val="W_TAX_DEP"/>
      <sheetName val="W_TAX"/>
      <sheetName val="NOMINAL_CF_PESO"/>
      <sheetName val="NOM_IS&amp;BS_US$"/>
      <sheetName val="NOM_CF_US$"/>
      <sheetName val="REAL_CF_US$"/>
      <sheetName val="SUMMARY"/>
      <sheetName val="PresentationJan02"/>
      <sheetName val="Chart - Real cashflow"/>
      <sheetName val="Chart_Direct_per_BCM"/>
      <sheetName val="Chart_Indiect_BCM"/>
      <sheetName val="Chart_Cost_per_ton"/>
      <sheetName val="Manpower"/>
      <sheetName val="Chart_Staff_prod"/>
      <sheetName val="Funding Sens"/>
      <sheetName val="NAME_RANGES"/>
      <sheetName val="Cuentas"/>
      <sheetName val="Budget Assumptions"/>
      <sheetName val="Mine Hours"/>
    </sheetNames>
    <sheetDataSet>
      <sheetData sheetId="0" refreshError="1"/>
      <sheetData sheetId="1" refreshError="1">
        <row r="6">
          <cell r="H6">
            <v>1</v>
          </cell>
          <cell r="I6">
            <v>2</v>
          </cell>
          <cell r="J6">
            <v>3</v>
          </cell>
          <cell r="K6">
            <v>4</v>
          </cell>
          <cell r="L6">
            <v>5</v>
          </cell>
          <cell r="M6">
            <v>6</v>
          </cell>
          <cell r="N6">
            <v>7</v>
          </cell>
          <cell r="O6">
            <v>8</v>
          </cell>
          <cell r="P6">
            <v>9</v>
          </cell>
          <cell r="Q6">
            <v>10</v>
          </cell>
          <cell r="R6">
            <v>11</v>
          </cell>
          <cell r="S6">
            <v>12</v>
          </cell>
          <cell r="T6">
            <v>13</v>
          </cell>
          <cell r="U6">
            <v>14</v>
          </cell>
          <cell r="V6">
            <v>15</v>
          </cell>
          <cell r="W6">
            <v>16</v>
          </cell>
          <cell r="X6">
            <v>17</v>
          </cell>
          <cell r="Y6">
            <v>18</v>
          </cell>
          <cell r="Z6">
            <v>19</v>
          </cell>
          <cell r="AA6">
            <v>20</v>
          </cell>
          <cell r="AB6">
            <v>21</v>
          </cell>
          <cell r="AC6">
            <v>22</v>
          </cell>
          <cell r="AD6">
            <v>23</v>
          </cell>
          <cell r="AE6">
            <v>24</v>
          </cell>
          <cell r="AF6">
            <v>25</v>
          </cell>
          <cell r="AG6">
            <v>26</v>
          </cell>
          <cell r="AH6">
            <v>27</v>
          </cell>
          <cell r="AI6">
            <v>28</v>
          </cell>
          <cell r="AJ6">
            <v>29</v>
          </cell>
          <cell r="AK6">
            <v>30</v>
          </cell>
          <cell r="AL6">
            <v>31</v>
          </cell>
          <cell r="AM6">
            <v>32</v>
          </cell>
          <cell r="AN6">
            <v>33</v>
          </cell>
          <cell r="AO6">
            <v>34</v>
          </cell>
          <cell r="AP6">
            <v>35</v>
          </cell>
        </row>
        <row r="7">
          <cell r="H7">
            <v>2001</v>
          </cell>
          <cell r="I7">
            <v>2002</v>
          </cell>
          <cell r="J7">
            <v>2003</v>
          </cell>
          <cell r="K7">
            <v>2004</v>
          </cell>
          <cell r="L7">
            <v>2005</v>
          </cell>
          <cell r="M7">
            <v>2006</v>
          </cell>
          <cell r="N7">
            <v>2007</v>
          </cell>
          <cell r="O7">
            <v>2008</v>
          </cell>
          <cell r="P7">
            <v>2009</v>
          </cell>
          <cell r="Q7">
            <v>2010</v>
          </cell>
          <cell r="R7">
            <v>2011</v>
          </cell>
          <cell r="S7">
            <v>2012</v>
          </cell>
          <cell r="T7">
            <v>2013</v>
          </cell>
          <cell r="U7">
            <v>2014</v>
          </cell>
          <cell r="V7">
            <v>2015</v>
          </cell>
          <cell r="W7">
            <v>2016</v>
          </cell>
          <cell r="X7">
            <v>2017</v>
          </cell>
          <cell r="Y7">
            <v>2018</v>
          </cell>
          <cell r="Z7">
            <v>2019</v>
          </cell>
          <cell r="AA7">
            <v>2020</v>
          </cell>
          <cell r="AB7">
            <v>2021</v>
          </cell>
          <cell r="AC7">
            <v>2022</v>
          </cell>
          <cell r="AD7">
            <v>2023</v>
          </cell>
          <cell r="AE7">
            <v>2024</v>
          </cell>
          <cell r="AF7">
            <v>2025</v>
          </cell>
          <cell r="AG7">
            <v>2026</v>
          </cell>
          <cell r="AH7">
            <v>2027</v>
          </cell>
          <cell r="AI7">
            <v>2028</v>
          </cell>
          <cell r="AJ7">
            <v>2029</v>
          </cell>
          <cell r="AK7">
            <v>2030</v>
          </cell>
          <cell r="AL7">
            <v>2031</v>
          </cell>
          <cell r="AM7">
            <v>2032</v>
          </cell>
          <cell r="AN7">
            <v>2033</v>
          </cell>
          <cell r="AO7">
            <v>2034</v>
          </cell>
          <cell r="AP7">
            <v>2035</v>
          </cell>
        </row>
      </sheetData>
      <sheetData sheetId="2" refreshError="1"/>
      <sheetData sheetId="3" refreshError="1"/>
      <sheetData sheetId="4" refreshError="1"/>
      <sheetData sheetId="5" refreshError="1">
        <row r="115">
          <cell r="H115">
            <v>0</v>
          </cell>
          <cell r="I115">
            <v>1206811.3162431244</v>
          </cell>
          <cell r="J115">
            <v>1590961.4604705418</v>
          </cell>
          <cell r="K115">
            <v>1730575.9564541497</v>
          </cell>
          <cell r="L115">
            <v>2142682.256418678</v>
          </cell>
          <cell r="M115">
            <v>2331224.9058954678</v>
          </cell>
          <cell r="N115">
            <v>2527412.2357362211</v>
          </cell>
          <cell r="O115">
            <v>2782518.5932018678</v>
          </cell>
          <cell r="P115">
            <v>2990274.6542298207</v>
          </cell>
          <cell r="Q115">
            <v>3255224.9335835539</v>
          </cell>
          <cell r="R115">
            <v>3543863.9346611197</v>
          </cell>
          <cell r="S115">
            <v>3857892.2832937399</v>
          </cell>
          <cell r="T115">
            <v>4210360.3970687324</v>
          </cell>
          <cell r="U115">
            <v>4577346.5782707063</v>
          </cell>
          <cell r="V115">
            <v>4980025.8478291696</v>
          </cell>
          <cell r="W115">
            <v>5417191.7475218112</v>
          </cell>
          <cell r="X115">
            <v>5905662.3185034748</v>
          </cell>
          <cell r="Y115">
            <v>6447098.6326881014</v>
          </cell>
          <cell r="Z115">
            <v>7045903.5760849994</v>
          </cell>
          <cell r="AA115">
            <v>7698227.6157233259</v>
          </cell>
          <cell r="AB115">
            <v>8420931.9875317588</v>
          </cell>
          <cell r="AC115">
            <v>9154929.3827340007</v>
          </cell>
          <cell r="AD115">
            <v>9950027.8819846939</v>
          </cell>
          <cell r="AE115">
            <v>10877630.038753988</v>
          </cell>
          <cell r="AF115">
            <v>11856187.62579206</v>
          </cell>
          <cell r="AG115">
            <v>12920325.71476049</v>
          </cell>
          <cell r="AH115">
            <v>13917885.430683093</v>
          </cell>
          <cell r="AI115">
            <v>15074425.760493625</v>
          </cell>
          <cell r="AJ115">
            <v>16137978.734628152</v>
          </cell>
          <cell r="AK115">
            <v>17468548.02603187</v>
          </cell>
          <cell r="AL115">
            <v>18989981.072840311</v>
          </cell>
          <cell r="AM115">
            <v>20617869.364584539</v>
          </cell>
          <cell r="AN115">
            <v>22498179.187074836</v>
          </cell>
          <cell r="AO115">
            <v>0</v>
          </cell>
          <cell r="AP115">
            <v>0</v>
          </cell>
        </row>
      </sheetData>
      <sheetData sheetId="6" refreshError="1"/>
      <sheetData sheetId="7" refreshError="1">
        <row r="220">
          <cell r="H220">
            <v>0</v>
          </cell>
          <cell r="I220">
            <v>79473.272158005973</v>
          </cell>
          <cell r="J220">
            <v>121159.24741547462</v>
          </cell>
          <cell r="K220">
            <v>138831.25320728825</v>
          </cell>
          <cell r="L220">
            <v>165785.77467879959</v>
          </cell>
          <cell r="M220">
            <v>190917.92305694884</v>
          </cell>
          <cell r="N220">
            <v>258001.33070891688</v>
          </cell>
          <cell r="O220">
            <v>235593.58128829021</v>
          </cell>
          <cell r="P220">
            <v>252745.9023023271</v>
          </cell>
          <cell r="Q220">
            <v>272046.60475126794</v>
          </cell>
          <cell r="R220">
            <v>296168.84630370059</v>
          </cell>
          <cell r="S220">
            <v>337381.95546043792</v>
          </cell>
          <cell r="T220">
            <v>378853.58366595773</v>
          </cell>
          <cell r="U220">
            <v>382371.67366648669</v>
          </cell>
          <cell r="V220">
            <v>416149.47135807847</v>
          </cell>
          <cell r="W220">
            <v>453541.60725573817</v>
          </cell>
          <cell r="X220">
            <v>494872.80641763937</v>
          </cell>
          <cell r="Y220">
            <v>590402.78496183048</v>
          </cell>
          <cell r="Z220">
            <v>647534.24416291888</v>
          </cell>
          <cell r="AA220">
            <v>621931.53193357016</v>
          </cell>
          <cell r="AB220">
            <v>707285.33604189672</v>
          </cell>
          <cell r="AC220">
            <v>768894.70777026401</v>
          </cell>
          <cell r="AD220">
            <v>836491.10380335024</v>
          </cell>
          <cell r="AE220">
            <v>915637.66825006052</v>
          </cell>
          <cell r="AF220">
            <v>988202.51676026243</v>
          </cell>
          <cell r="AG220">
            <v>1083453.4019695069</v>
          </cell>
          <cell r="AH220">
            <v>1149532.5247207507</v>
          </cell>
          <cell r="AI220">
            <v>1306621.9229090856</v>
          </cell>
          <cell r="AJ220">
            <v>1337347.2573900749</v>
          </cell>
          <cell r="AK220">
            <v>1373160.5080485593</v>
          </cell>
          <cell r="AL220">
            <v>1504272.9953725506</v>
          </cell>
          <cell r="AM220">
            <v>1634544.1738149791</v>
          </cell>
          <cell r="AN220">
            <v>1843317.4860387689</v>
          </cell>
          <cell r="AO220">
            <v>122151.15189286045</v>
          </cell>
          <cell r="AP220">
            <v>-65782.221973186271</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PRESUP"/>
      <sheetName val="Informe"/>
      <sheetName val="Cantidades"/>
    </sheetNames>
    <sheetDataSet>
      <sheetData sheetId="0"/>
      <sheetData sheetId="1">
        <row r="1">
          <cell r="A1" t="str">
            <v>DISELECSA LTDA</v>
          </cell>
          <cell r="E1" t="str">
            <v>Pagina:</v>
          </cell>
          <cell r="F1">
            <v>1</v>
          </cell>
        </row>
        <row r="2">
          <cell r="A2" t="str">
            <v xml:space="preserve">PROYECTO : CONSTRUCCION REDES EN MEDIA Y BAJA TENSION - </v>
          </cell>
          <cell r="E2" t="str">
            <v>Fecha :</v>
          </cell>
          <cell r="F2" t="str">
            <v>JUL 27/05</v>
          </cell>
        </row>
        <row r="3">
          <cell r="B3" t="str">
            <v>ETAPA 8 SECCION B - MANZ 120 y 147</v>
          </cell>
          <cell r="E3" t="str">
            <v>Informe:</v>
          </cell>
          <cell r="F3" t="str">
            <v>F. PRECIOS</v>
          </cell>
        </row>
        <row r="4">
          <cell r="A4" t="str">
            <v xml:space="preserve">URBANIZACION LOS ROBLES                       </v>
          </cell>
          <cell r="E4" t="str">
            <v/>
          </cell>
        </row>
        <row r="5">
          <cell r="A5" t="str">
            <v>CASTRO TCHERASSI S.A.</v>
          </cell>
          <cell r="E5" t="str">
            <v>VERSION 01</v>
          </cell>
        </row>
        <row r="6">
          <cell r="E6" t="str">
            <v/>
          </cell>
        </row>
        <row r="7">
          <cell r="A7" t="str">
            <v>ITEM</v>
          </cell>
          <cell r="B7" t="str">
            <v>DESCRIPCION</v>
          </cell>
          <cell r="C7" t="str">
            <v>UNIDAD</v>
          </cell>
          <cell r="D7" t="str">
            <v>CANT</v>
          </cell>
          <cell r="E7" t="str">
            <v>V/UNIT</v>
          </cell>
          <cell r="F7" t="str">
            <v>V/TOTAL</v>
          </cell>
        </row>
        <row r="9">
          <cell r="A9">
            <v>1</v>
          </cell>
          <cell r="B9" t="str">
            <v>REDES MEDIA Y BAJA TENSION AEREAS</v>
          </cell>
          <cell r="F9">
            <v>0</v>
          </cell>
        </row>
        <row r="10">
          <cell r="A10">
            <v>1.01</v>
          </cell>
          <cell r="B10" t="str">
            <v>Sum e Inst de Poste de Concreto de 12 x 750 Kgs ( Excv, Hincada y aplomada, Tpte)</v>
          </cell>
          <cell r="C10" t="str">
            <v>UN</v>
          </cell>
          <cell r="D10">
            <v>1</v>
          </cell>
          <cell r="E10">
            <v>699535</v>
          </cell>
          <cell r="F10">
            <v>699535</v>
          </cell>
        </row>
        <row r="11">
          <cell r="A11">
            <v>1.02</v>
          </cell>
          <cell r="B11" t="str">
            <v>Sum e Inst de Poste Autosoportado de Concreto de 12 x 1750 Kgs (Hincada y aplomada, Tpte)</v>
          </cell>
          <cell r="C11" t="str">
            <v>UN</v>
          </cell>
          <cell r="D11">
            <v>2</v>
          </cell>
          <cell r="E11">
            <v>1730445</v>
          </cell>
          <cell r="F11">
            <v>3460890</v>
          </cell>
        </row>
        <row r="12">
          <cell r="A12">
            <v>1.03</v>
          </cell>
          <cell r="B12" t="str">
            <v xml:space="preserve">Construccion de Base Autosoportada </v>
          </cell>
          <cell r="C12" t="str">
            <v>UN</v>
          </cell>
          <cell r="D12">
            <v>2</v>
          </cell>
          <cell r="E12">
            <v>686236</v>
          </cell>
          <cell r="F12">
            <v>1372472</v>
          </cell>
        </row>
        <row r="13">
          <cell r="A13">
            <v>1.04</v>
          </cell>
          <cell r="B13" t="str">
            <v>Sum e Inst de Estruc Paso tipo Senc  3 FASES (LINE POST)</v>
          </cell>
          <cell r="C13" t="str">
            <v>UN</v>
          </cell>
          <cell r="D13">
            <v>0</v>
          </cell>
          <cell r="E13">
            <v>509799</v>
          </cell>
          <cell r="F13">
            <v>0</v>
          </cell>
        </row>
        <row r="14">
          <cell r="A14">
            <v>1.05</v>
          </cell>
          <cell r="B14" t="str">
            <v>Sum e Inst de Estruc Term Corrida      3 FASES (LINE POST)</v>
          </cell>
          <cell r="C14" t="str">
            <v>UN</v>
          </cell>
          <cell r="D14">
            <v>0</v>
          </cell>
          <cell r="E14">
            <v>1410677</v>
          </cell>
          <cell r="F14">
            <v>0</v>
          </cell>
        </row>
        <row r="15">
          <cell r="A15">
            <v>1.06</v>
          </cell>
          <cell r="B15" t="str">
            <v xml:space="preserve">Sum e Inst de Estructura Terminal       3 FASES </v>
          </cell>
          <cell r="C15" t="str">
            <v>UN</v>
          </cell>
          <cell r="D15">
            <v>1</v>
          </cell>
          <cell r="E15">
            <v>719772</v>
          </cell>
          <cell r="F15">
            <v>719772</v>
          </cell>
        </row>
        <row r="16">
          <cell r="A16">
            <v>1.07</v>
          </cell>
          <cell r="B16" t="str">
            <v>Sum e Inst de Estruc Paso tipo Senc   2 FASES (LINE POST)</v>
          </cell>
          <cell r="C16" t="str">
            <v>UN</v>
          </cell>
          <cell r="D16">
            <v>0</v>
          </cell>
          <cell r="E16">
            <v>399350</v>
          </cell>
          <cell r="F16">
            <v>0</v>
          </cell>
        </row>
        <row r="17">
          <cell r="A17">
            <v>1.08</v>
          </cell>
          <cell r="B17" t="str">
            <v>Sum e Inst de Estructura de Terminal Corrida      2 FASES</v>
          </cell>
          <cell r="C17" t="str">
            <v>UN</v>
          </cell>
          <cell r="E17">
            <v>1057487</v>
          </cell>
          <cell r="F17">
            <v>0</v>
          </cell>
        </row>
        <row r="18">
          <cell r="A18">
            <v>1.0900000000000001</v>
          </cell>
          <cell r="B18" t="str">
            <v>Sum e Inst de Estructura Terminal       2 FASES</v>
          </cell>
          <cell r="C18" t="str">
            <v>UN</v>
          </cell>
          <cell r="D18">
            <v>2</v>
          </cell>
          <cell r="E18">
            <v>602437</v>
          </cell>
          <cell r="F18">
            <v>1204874</v>
          </cell>
        </row>
        <row r="19">
          <cell r="A19">
            <v>1.1000000000000001</v>
          </cell>
          <cell r="B19" t="str">
            <v>Sum e Inst de Retenida Directa a tierra</v>
          </cell>
          <cell r="C19" t="str">
            <v>UN</v>
          </cell>
          <cell r="D19">
            <v>0</v>
          </cell>
          <cell r="E19">
            <v>147313</v>
          </cell>
          <cell r="F19">
            <v>0</v>
          </cell>
        </row>
        <row r="20">
          <cell r="A20">
            <v>1.1100000000000001</v>
          </cell>
          <cell r="B20" t="str">
            <v>Sum e Inst de Retenida Doble a tierra</v>
          </cell>
          <cell r="C20" t="str">
            <v>UN</v>
          </cell>
          <cell r="D20">
            <v>0</v>
          </cell>
          <cell r="E20">
            <v>250116</v>
          </cell>
          <cell r="F20">
            <v>0</v>
          </cell>
        </row>
        <row r="21">
          <cell r="A21">
            <v>1.1200000000000001</v>
          </cell>
          <cell r="B21" t="str">
            <v>Sum e Inst de Cruceta auxiliar para protecciones de transformador</v>
          </cell>
          <cell r="C21" t="str">
            <v>UN</v>
          </cell>
          <cell r="D21">
            <v>3</v>
          </cell>
          <cell r="E21">
            <v>167486</v>
          </cell>
          <cell r="F21">
            <v>502458</v>
          </cell>
        </row>
        <row r="22">
          <cell r="A22">
            <v>1.1299999999999999</v>
          </cell>
          <cell r="B22" t="str">
            <v>Sum e Inst de Transformador de  25 kva 13.200 v (Incluye Protecciones , y herrajes y bajante a tierra)</v>
          </cell>
          <cell r="C22" t="str">
            <v>UN</v>
          </cell>
          <cell r="D22">
            <v>1</v>
          </cell>
          <cell r="E22">
            <v>3793609</v>
          </cell>
          <cell r="F22">
            <v>3793609</v>
          </cell>
        </row>
        <row r="23">
          <cell r="A23">
            <v>1.1399999999999999</v>
          </cell>
          <cell r="B23" t="str">
            <v>Sum e Inst de Transformador de 37,5 kva 13.200 v , conexión en caliente (Incluye Protecciones , y herrajes y bajante a tierra)</v>
          </cell>
          <cell r="C23" t="str">
            <v>UN</v>
          </cell>
          <cell r="D23">
            <v>1</v>
          </cell>
          <cell r="E23">
            <v>4200432</v>
          </cell>
          <cell r="F23">
            <v>4200432</v>
          </cell>
        </row>
        <row r="24">
          <cell r="A24">
            <v>1.1499999999999999</v>
          </cell>
          <cell r="B24" t="str">
            <v>Sum e Inst de Transformador de  50 kva 13.200 v , conexión en caliente (Incluye Protecciones , y herrajes y bajante a tierra)</v>
          </cell>
          <cell r="C24" t="str">
            <v>UN</v>
          </cell>
          <cell r="D24">
            <v>1</v>
          </cell>
          <cell r="E24">
            <v>4944520</v>
          </cell>
          <cell r="F24">
            <v>4944520</v>
          </cell>
        </row>
        <row r="25">
          <cell r="A25">
            <v>1.1599999999999999</v>
          </cell>
          <cell r="B25" t="str">
            <v xml:space="preserve">Instalación de bajante y conexión de Transformador red sec. Trenzada </v>
          </cell>
          <cell r="C25" t="str">
            <v>UN</v>
          </cell>
          <cell r="D25">
            <v>3</v>
          </cell>
          <cell r="E25">
            <v>245429</v>
          </cell>
          <cell r="F25">
            <v>736287</v>
          </cell>
        </row>
        <row r="26">
          <cell r="A26">
            <v>1.17</v>
          </cell>
          <cell r="B26" t="str">
            <v>Sum e Inst de Seccionamiento de línea 3F - 100 Amp  (Incluye Protecciones  y herrajes . Montaje en caliente)</v>
          </cell>
          <cell r="C26" t="str">
            <v>UN</v>
          </cell>
          <cell r="E26">
            <v>882804</v>
          </cell>
          <cell r="F26">
            <v>0</v>
          </cell>
        </row>
        <row r="27">
          <cell r="A27">
            <v>1.18</v>
          </cell>
          <cell r="B27" t="str">
            <v xml:space="preserve">Sum e Inst de Seccionamiento de línea 3F - 100 Amp en caliente (Incluye Protecciones, Aisladores  y herrajes) . </v>
          </cell>
          <cell r="C27" t="str">
            <v>UN</v>
          </cell>
          <cell r="E27">
            <v>879375</v>
          </cell>
          <cell r="F27">
            <v>0</v>
          </cell>
        </row>
        <row r="28">
          <cell r="A28">
            <v>1.19</v>
          </cell>
          <cell r="B28" t="str">
            <v xml:space="preserve">Sum e Inst de Seccionamiento de línea 2F - 100 Amp  en caliente (Incluye Protecciones, Aisladores  y herrajes) . </v>
          </cell>
          <cell r="C28" t="str">
            <v>UN</v>
          </cell>
          <cell r="D28">
            <v>0</v>
          </cell>
          <cell r="E28">
            <v>584536</v>
          </cell>
          <cell r="F28">
            <v>0</v>
          </cell>
        </row>
        <row r="29">
          <cell r="A29">
            <v>1.2</v>
          </cell>
          <cell r="B29" t="str">
            <v>Sum, riega y tendido de Cable Tipo ACSR No 1/0  - 3 hilos</v>
          </cell>
          <cell r="C29" t="str">
            <v>ML</v>
          </cell>
          <cell r="D29">
            <v>35</v>
          </cell>
          <cell r="E29">
            <v>9716</v>
          </cell>
          <cell r="F29">
            <v>340060</v>
          </cell>
        </row>
        <row r="30">
          <cell r="A30">
            <v>1.21</v>
          </cell>
          <cell r="B30" t="str">
            <v>Sum, riega y tendido de Cable Tipo ACSR No 1/0  - 2 hilos</v>
          </cell>
          <cell r="C30" t="str">
            <v>ML</v>
          </cell>
          <cell r="D30">
            <v>60</v>
          </cell>
          <cell r="E30">
            <v>6478</v>
          </cell>
          <cell r="F30">
            <v>388680</v>
          </cell>
        </row>
        <row r="31">
          <cell r="A31">
            <v>1.22</v>
          </cell>
          <cell r="B31" t="str">
            <v>Sum, riega y tendido de Cable Tipo ACSR No 4/0  - 3 hilos</v>
          </cell>
          <cell r="C31" t="str">
            <v>ML</v>
          </cell>
          <cell r="E31">
            <v>16835</v>
          </cell>
          <cell r="F31">
            <v>0</v>
          </cell>
        </row>
        <row r="32">
          <cell r="A32">
            <v>1.23</v>
          </cell>
          <cell r="B32" t="str">
            <v>Sum, riega y tendido de Cable Tipo ACSR No 4/0  - 2 hilos</v>
          </cell>
          <cell r="C32" t="str">
            <v>ML</v>
          </cell>
          <cell r="E32">
            <v>10703</v>
          </cell>
          <cell r="F32">
            <v>0</v>
          </cell>
        </row>
        <row r="33">
          <cell r="A33">
            <v>1.24</v>
          </cell>
          <cell r="B33" t="str">
            <v xml:space="preserve">Remodelación de redes en MT existentes </v>
          </cell>
          <cell r="C33" t="str">
            <v>GLO</v>
          </cell>
          <cell r="D33">
            <v>1</v>
          </cell>
          <cell r="E33">
            <v>2121981</v>
          </cell>
          <cell r="F33">
            <v>2121981</v>
          </cell>
        </row>
        <row r="34">
          <cell r="B34" t="str">
            <v>SUBTOTAL REDES MEDIA TENSION</v>
          </cell>
          <cell r="F34">
            <v>24485570</v>
          </cell>
        </row>
        <row r="36">
          <cell r="A36">
            <v>2</v>
          </cell>
          <cell r="B36" t="str">
            <v>REDES BAJA TENSION</v>
          </cell>
        </row>
        <row r="37">
          <cell r="A37">
            <v>2.0099999999999998</v>
          </cell>
          <cell r="B37" t="str">
            <v>Sum e Inst de Poste de Concreto de 9 x 510 Kgs ( Excv, Hincada y aplomada, Tpte)</v>
          </cell>
          <cell r="C37" t="str">
            <v>UN</v>
          </cell>
          <cell r="D37">
            <v>4</v>
          </cell>
          <cell r="E37">
            <v>413416</v>
          </cell>
          <cell r="F37">
            <v>1653664</v>
          </cell>
        </row>
        <row r="38">
          <cell r="A38">
            <v>2.02</v>
          </cell>
          <cell r="B38" t="str">
            <v>Sum e Inst de Poste Autosoportado de Concreto de 9 x 1500 Kgs (Hincada y aplomada, Tpte)</v>
          </cell>
          <cell r="C38" t="str">
            <v>UN</v>
          </cell>
          <cell r="D38">
            <v>2</v>
          </cell>
          <cell r="E38">
            <v>909743</v>
          </cell>
          <cell r="F38">
            <v>1819486</v>
          </cell>
        </row>
        <row r="39">
          <cell r="A39">
            <v>2.0299999999999998</v>
          </cell>
          <cell r="B39" t="str">
            <v xml:space="preserve">Construccion de Base Autosoportada </v>
          </cell>
          <cell r="C39" t="str">
            <v>UN</v>
          </cell>
          <cell r="D39">
            <v>2</v>
          </cell>
          <cell r="E39">
            <v>610335</v>
          </cell>
          <cell r="F39">
            <v>1220670</v>
          </cell>
        </row>
        <row r="40">
          <cell r="A40">
            <v>2.04</v>
          </cell>
          <cell r="B40" t="str">
            <v xml:space="preserve">Estructura sec tipo alineación en  poste   prim ó sec. </v>
          </cell>
          <cell r="C40" t="str">
            <v>UN</v>
          </cell>
          <cell r="D40">
            <v>2</v>
          </cell>
          <cell r="E40">
            <v>15021</v>
          </cell>
          <cell r="F40">
            <v>30042</v>
          </cell>
        </row>
        <row r="41">
          <cell r="A41">
            <v>2.0499999999999998</v>
          </cell>
          <cell r="B41" t="str">
            <v xml:space="preserve">Estructura sec alineación en angulo  en  poste   prim ó sec. </v>
          </cell>
          <cell r="C41" t="str">
            <v>UN</v>
          </cell>
          <cell r="D41">
            <v>0</v>
          </cell>
          <cell r="E41">
            <v>21936</v>
          </cell>
          <cell r="F41">
            <v>0</v>
          </cell>
        </row>
        <row r="42">
          <cell r="A42">
            <v>2.06</v>
          </cell>
          <cell r="B42" t="str">
            <v xml:space="preserve">Estructura secund.  Fin de línea en  poste  prim ó sec. </v>
          </cell>
          <cell r="C42" t="str">
            <v>UN</v>
          </cell>
          <cell r="D42">
            <v>8</v>
          </cell>
          <cell r="E42">
            <v>31363</v>
          </cell>
          <cell r="F42">
            <v>250904</v>
          </cell>
        </row>
        <row r="43">
          <cell r="A43">
            <v>2.0699999999999998</v>
          </cell>
          <cell r="B43" t="str">
            <v xml:space="preserve">Estructura secund. Tipo anclaje en  poste prim ó sec  </v>
          </cell>
          <cell r="C43" t="str">
            <v>UN</v>
          </cell>
          <cell r="D43">
            <v>2</v>
          </cell>
          <cell r="E43">
            <v>51178</v>
          </cell>
          <cell r="F43">
            <v>102356</v>
          </cell>
        </row>
        <row r="44">
          <cell r="A44">
            <v>2.08</v>
          </cell>
          <cell r="B44" t="str">
            <v>Cruce aereo puenteado red secundaria  a neutro desnudo (tipo SAX1)</v>
          </cell>
          <cell r="C44" t="str">
            <v>UN</v>
          </cell>
          <cell r="D44">
            <v>2</v>
          </cell>
          <cell r="E44">
            <v>44549</v>
          </cell>
          <cell r="F44">
            <v>89098</v>
          </cell>
        </row>
        <row r="45">
          <cell r="A45">
            <v>2.09</v>
          </cell>
          <cell r="B45" t="str">
            <v>Sum e inst de tapones selladores y conector aislado de perforacion para puentes, cruces, aterrizaje, alumbrado publico y derivacion de cajas de abonados red trenzada</v>
          </cell>
          <cell r="C45" t="str">
            <v>Glo</v>
          </cell>
          <cell r="D45">
            <v>1</v>
          </cell>
          <cell r="E45">
            <v>1237703</v>
          </cell>
          <cell r="F45">
            <v>1237703</v>
          </cell>
        </row>
        <row r="46">
          <cell r="A46">
            <v>2.1</v>
          </cell>
          <cell r="B46" t="str">
            <v>Sum e inst de varilla polo a tierra cola de circuito (incluye varilla Cu, cable Cu desnudo)</v>
          </cell>
          <cell r="C46" t="str">
            <v>UN</v>
          </cell>
          <cell r="D46">
            <v>6</v>
          </cell>
          <cell r="E46">
            <v>119411</v>
          </cell>
          <cell r="F46">
            <v>716466</v>
          </cell>
        </row>
        <row r="47">
          <cell r="A47">
            <v>2.11</v>
          </cell>
          <cell r="B47" t="str">
            <v>Sum e Inst de Retenida Secundaria</v>
          </cell>
          <cell r="C47" t="str">
            <v>UN</v>
          </cell>
          <cell r="D47">
            <v>3</v>
          </cell>
          <cell r="E47">
            <v>136128</v>
          </cell>
          <cell r="F47">
            <v>408384</v>
          </cell>
        </row>
        <row r="48">
          <cell r="A48">
            <v>2.12</v>
          </cell>
          <cell r="B48" t="str">
            <v>Sum e Inst de Retenida Sec.  en Guitarra a tierra</v>
          </cell>
          <cell r="C48" t="str">
            <v>UN</v>
          </cell>
          <cell r="D48">
            <v>0</v>
          </cell>
          <cell r="E48">
            <v>196220</v>
          </cell>
          <cell r="F48">
            <v>0</v>
          </cell>
        </row>
        <row r="49">
          <cell r="A49">
            <v>2.13</v>
          </cell>
          <cell r="B49" t="str">
            <v>Sum, tendido y tensionado de Linea secundaria en cable triplex 2 x 2 + 2 AAAC- XLPE 600V</v>
          </cell>
          <cell r="C49" t="str">
            <v>ML</v>
          </cell>
          <cell r="E49">
            <v>9450.68</v>
          </cell>
          <cell r="F49">
            <v>0</v>
          </cell>
        </row>
        <row r="50">
          <cell r="A50">
            <v>2.14</v>
          </cell>
          <cell r="B50" t="str">
            <v>Sum, tendido y tensionado de Linea secundaria en cable triplex 2 x 1/0 + 1/0 AAAC- XLPE 600V</v>
          </cell>
          <cell r="C50" t="str">
            <v>ML</v>
          </cell>
          <cell r="D50">
            <v>165</v>
          </cell>
          <cell r="E50">
            <v>13431.55</v>
          </cell>
          <cell r="F50">
            <v>2216206</v>
          </cell>
        </row>
        <row r="51">
          <cell r="A51">
            <v>2.15</v>
          </cell>
          <cell r="B51" t="str">
            <v>Sum, tendido y tensionado de Linea secundaria en cable triplex 2 x 4/0 + 4/0 AAAC- XLPE 600V</v>
          </cell>
          <cell r="C51" t="str">
            <v>ML</v>
          </cell>
          <cell r="D51">
            <v>109</v>
          </cell>
          <cell r="E51">
            <v>22093.119999999999</v>
          </cell>
          <cell r="F51">
            <v>2408150.08</v>
          </cell>
        </row>
        <row r="52">
          <cell r="A52">
            <v>2.16</v>
          </cell>
          <cell r="B52" t="str">
            <v>Sum, tendido y tensionado de Linea neutro  en cable desnudo 1/0  ACSR</v>
          </cell>
          <cell r="C52" t="str">
            <v>ML</v>
          </cell>
          <cell r="D52">
            <v>25</v>
          </cell>
          <cell r="E52">
            <v>2979</v>
          </cell>
          <cell r="F52">
            <v>74475</v>
          </cell>
        </row>
        <row r="53">
          <cell r="A53">
            <v>2.17</v>
          </cell>
          <cell r="B53" t="str">
            <v>Sum y montaje de Caja para acometida de 9 circuitos</v>
          </cell>
          <cell r="C53" t="str">
            <v>UN</v>
          </cell>
          <cell r="D53">
            <v>13</v>
          </cell>
          <cell r="E53">
            <v>326251</v>
          </cell>
          <cell r="F53">
            <v>4241263</v>
          </cell>
        </row>
        <row r="54">
          <cell r="A54">
            <v>2.1800000000000002</v>
          </cell>
          <cell r="B54" t="str">
            <v xml:space="preserve">Sum y montaje de Caja para acometida de 4 circuitos </v>
          </cell>
          <cell r="C54" t="str">
            <v>UN</v>
          </cell>
          <cell r="D54">
            <v>0</v>
          </cell>
          <cell r="E54">
            <v>246740</v>
          </cell>
          <cell r="F54">
            <v>0</v>
          </cell>
        </row>
        <row r="55">
          <cell r="B55" t="str">
            <v>SUBTOTAL REDES BAJA TENSION</v>
          </cell>
          <cell r="F55">
            <v>16468867.08</v>
          </cell>
        </row>
        <row r="57">
          <cell r="A57">
            <v>3</v>
          </cell>
          <cell r="B57" t="str">
            <v>ALUMBRADO - LUMINARIAS</v>
          </cell>
        </row>
        <row r="58">
          <cell r="A58">
            <v>3.01</v>
          </cell>
          <cell r="B58" t="str">
            <v>Sum e Inst de luminaria de Sodio de 150 W Incluye ( Brazo , pernos y cableados)</v>
          </cell>
          <cell r="C58" t="str">
            <v>UN</v>
          </cell>
          <cell r="D58">
            <v>10</v>
          </cell>
          <cell r="E58">
            <v>316694</v>
          </cell>
          <cell r="F58">
            <v>3166940</v>
          </cell>
        </row>
        <row r="59">
          <cell r="A59">
            <v>3.02</v>
          </cell>
          <cell r="B59" t="str">
            <v>Sum e Inst de luminaria de Sodio de 70 W Incluye ( Brazo, pernos y cableados)</v>
          </cell>
          <cell r="C59" t="str">
            <v>UN</v>
          </cell>
          <cell r="D59">
            <v>3</v>
          </cell>
          <cell r="E59">
            <v>193373</v>
          </cell>
          <cell r="F59">
            <v>580119</v>
          </cell>
        </row>
        <row r="60">
          <cell r="A60">
            <v>3.03</v>
          </cell>
          <cell r="B60" t="str">
            <v>Sum, tendido y tensionado de Linea secundaria en cable duplex 2 x 2  AAAC- XLPE 600V</v>
          </cell>
          <cell r="C60" t="str">
            <v>ML</v>
          </cell>
          <cell r="D60">
            <v>0</v>
          </cell>
          <cell r="E60">
            <v>7291</v>
          </cell>
          <cell r="F60">
            <v>0</v>
          </cell>
        </row>
        <row r="61">
          <cell r="A61">
            <v>3.04</v>
          </cell>
          <cell r="B61" t="str">
            <v>Sum e instalacion de materiales y accesorios exclusivo de alumbrado publico ( incluye herrajes,perchas, aisl.carrete, conectores aislados, tapones, retenidas )</v>
          </cell>
          <cell r="C61" t="str">
            <v>GLO</v>
          </cell>
          <cell r="D61">
            <v>0</v>
          </cell>
          <cell r="E61">
            <v>1095402</v>
          </cell>
          <cell r="F61">
            <v>0</v>
          </cell>
        </row>
        <row r="62">
          <cell r="A62">
            <v>3.05</v>
          </cell>
          <cell r="B62" t="str">
            <v>Sum e Inst de Poste de Concreto de 9 x 510 Kgs exclusivo de alumbrado ( Excv, Hincada y aplomada, Tpte)</v>
          </cell>
          <cell r="C62" t="str">
            <v>UN</v>
          </cell>
          <cell r="D62">
            <v>0</v>
          </cell>
          <cell r="E62">
            <v>413416</v>
          </cell>
          <cell r="F62">
            <v>0</v>
          </cell>
        </row>
        <row r="63">
          <cell r="A63">
            <v>3.06</v>
          </cell>
          <cell r="B63" t="str">
            <v>Sum e Inst de Poste de Concreto de 12 x 510 Kgs exclusivo de alumbrado ( Excv, Hincada y aplomada, Tpte)</v>
          </cell>
          <cell r="C63" t="str">
            <v>UN</v>
          </cell>
          <cell r="D63">
            <v>0</v>
          </cell>
          <cell r="E63">
            <v>646267</v>
          </cell>
          <cell r="F63">
            <v>0</v>
          </cell>
        </row>
        <row r="64">
          <cell r="B64" t="str">
            <v>SUBTOTAL ALUMBRADO - LUMINARIAS</v>
          </cell>
          <cell r="F64">
            <v>3747059</v>
          </cell>
        </row>
        <row r="66">
          <cell r="A66">
            <v>4</v>
          </cell>
          <cell r="B66" t="str">
            <v>ACOMETIDAS</v>
          </cell>
        </row>
        <row r="67">
          <cell r="A67">
            <v>4.01</v>
          </cell>
          <cell r="B67" t="str">
            <v>Sum y montaje de acometidas 220 V (incluye cable,  anclajes y contador 220 V)</v>
          </cell>
          <cell r="C67" t="str">
            <v>UN</v>
          </cell>
          <cell r="D67">
            <v>59</v>
          </cell>
          <cell r="E67">
            <v>294761</v>
          </cell>
          <cell r="F67">
            <v>17390899</v>
          </cell>
        </row>
        <row r="68">
          <cell r="A68" t="str">
            <v/>
          </cell>
          <cell r="B68" t="str">
            <v>SUBTOTAL ACOMETIDAS</v>
          </cell>
          <cell r="F68">
            <v>17390899</v>
          </cell>
        </row>
        <row r="70">
          <cell r="B70" t="str">
            <v>SUBTOTAL COSTOS DIRECTOS</v>
          </cell>
          <cell r="F70">
            <v>62092395.079999998</v>
          </cell>
        </row>
        <row r="72">
          <cell r="B72" t="str">
            <v>ADMINISTRACION</v>
          </cell>
          <cell r="C72" t="str">
            <v>%</v>
          </cell>
          <cell r="D72">
            <v>0.08</v>
          </cell>
          <cell r="F72">
            <v>4967391.6063999999</v>
          </cell>
        </row>
        <row r="73">
          <cell r="B73" t="str">
            <v>IMPREVISTOS</v>
          </cell>
          <cell r="C73" t="str">
            <v>%</v>
          </cell>
          <cell r="D73">
            <v>0.02</v>
          </cell>
          <cell r="F73">
            <v>1241847.9016</v>
          </cell>
        </row>
        <row r="74">
          <cell r="B74" t="str">
            <v>UTILIDADES</v>
          </cell>
          <cell r="C74" t="str">
            <v>%</v>
          </cell>
          <cell r="D74">
            <v>0.05</v>
          </cell>
          <cell r="F74">
            <v>3104619.7540000002</v>
          </cell>
        </row>
        <row r="76">
          <cell r="B76" t="str">
            <v>COSTOS INDIRECTOS</v>
          </cell>
          <cell r="F76">
            <v>9313859.2620000001</v>
          </cell>
        </row>
        <row r="78">
          <cell r="B78" t="str">
            <v>VALOR IVA (16 %) SOBRE UTILIDAD ESTIMADA</v>
          </cell>
          <cell r="F78">
            <v>496739.16064000002</v>
          </cell>
        </row>
        <row r="80">
          <cell r="B80" t="str">
            <v>VALOR TOTAL PRESUPUESTO</v>
          </cell>
          <cell r="F80">
            <v>71902993.502639994</v>
          </cell>
        </row>
        <row r="83">
          <cell r="B83" t="str">
            <v>ATENTAMENTE</v>
          </cell>
        </row>
        <row r="86">
          <cell r="B86" t="str">
            <v>ING. ANGEL QUINTANA S.</v>
          </cell>
          <cell r="D86" t="str">
            <v xml:space="preserve">VoBo   ING. JAIME MERLANO </v>
          </cell>
        </row>
        <row r="87">
          <cell r="B87" t="str">
            <v>DIRECTOR DE PROYECTO</v>
          </cell>
          <cell r="D87" t="str">
            <v xml:space="preserve">             DIRECTOR TECNICO</v>
          </cell>
        </row>
        <row r="88">
          <cell r="B88" t="str">
            <v>CC.ARCHIVO</v>
          </cell>
        </row>
        <row r="90">
          <cell r="B90" t="str">
            <v>Sum y montaje de acometidas 110 V (incluye cable,  anclajes y contador 110 V)</v>
          </cell>
        </row>
      </sheetData>
      <sheetData sheetId="2"/>
      <sheetData sheetId="3"/>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Presupuesto"/>
      <sheetName val="AUI"/>
      <sheetName val="Cronograma"/>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sheetName val="Cercha"/>
      <sheetName val="PRECIOS (2)"/>
      <sheetName val="Indicadores de Ciencia"/>
      <sheetName val="Indicadores de Empleo"/>
      <sheetName val="Indicadores Gestión"/>
      <sheetName val="Indicadores de Impacto"/>
      <sheetName val="PR-04"/>
      <sheetName val="Indicadores de Producto"/>
      <sheetName val="Sector"/>
      <sheetName val="Un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Básicos"/>
      <sheetName val="Precios"/>
      <sheetName val="PRESUPUESTO"/>
      <sheetName val="Costos Ind."/>
      <sheetName val="1.2 localiz. y rep."/>
      <sheetName val="1.1. Descapote"/>
      <sheetName val="2.1 excavacion"/>
      <sheetName val="1.4. Inst.prov.energ."/>
      <sheetName val="1.5 Inst. Prov. Agua"/>
      <sheetName val="2.2 mej suelo"/>
      <sheetName val="2.3 solado"/>
      <sheetName val="2.4 cimiento T y L"/>
      <sheetName val="2.7 Acero 60"/>
      <sheetName val="2.8 Acero 37"/>
      <sheetName val="2.5 Relleno Balasto"/>
      <sheetName val="2.6 Exc viga muros"/>
      <sheetName val="2.7 Viga cimientos muros"/>
      <sheetName val="3.1 Columnas 1 piso"/>
      <sheetName val="3.2 Viga 2 piso 0.3x0.3"/>
      <sheetName val="3.3 Viga 2 piso 0.2x0.3"/>
      <sheetName val="3.4 Viga 2 piso 0.15x0.3"/>
      <sheetName val="3.7 Acero 60"/>
      <sheetName val="3.8 Acero 37"/>
      <sheetName val="3.5 Instalación metal deck"/>
      <sheetName val="3.6 Placa 2 piso"/>
      <sheetName val="3.9 Col 2 piso"/>
      <sheetName val="3.10 Viga 3 piso 0.3x0.3"/>
      <sheetName val="3.11 Viga 3 piso 0.2x0.3"/>
      <sheetName val="3.12 Viga 3 piso 0.15x0.3"/>
      <sheetName val="3.13 Inst metal deck 3 piso "/>
      <sheetName val="3.14 Col 3 piso"/>
      <sheetName val="3.15 Viga cub 0.15x0.3"/>
      <sheetName val="3.16 Metal deck cub"/>
      <sheetName val="3.17 placa tanque"/>
      <sheetName val="3.18 Escalera"/>
      <sheetName val="3.19 Imper terraza"/>
      <sheetName val="4.1 Levante muro"/>
      <sheetName val="5.1 Cubierta canaleta 43"/>
      <sheetName val="5.2 Caballete"/>
      <sheetName val="6.1 Acometida PVC 1&quot;"/>
      <sheetName val="6.2 instalación electrobomba"/>
      <sheetName val="6.3 Tuberia 0.75 "/>
      <sheetName val="6.4 Tuberia 0.5"/>
      <sheetName val="6.5 Pto hidra 0.5"/>
      <sheetName val="6.6 Llave de paso 0.75"/>
      <sheetName val="6.7 Llave paso 0.5"/>
      <sheetName val="6.8 Contador"/>
      <sheetName val="6.9 Tanque subterraneo"/>
      <sheetName val="6.10 tanque sup"/>
      <sheetName val="7.1 Pto sanit 4&quot;"/>
      <sheetName val="7.2 Pto sanit 2&quot;"/>
      <sheetName val="7.3 Tuberia PVC 4&quot;"/>
      <sheetName val="7.4 Tuberia PVC 2&quot;"/>
      <sheetName val="7.5 Tuberia PVC 6&quot;"/>
      <sheetName val="7.6 Bajante 4&quot;"/>
      <sheetName val="7.7 Caja de registro"/>
      <sheetName val="7.8 Bajante lluvias 3&quot;"/>
      <sheetName val="7.9 Tuberia lluvia 4&quot;"/>
      <sheetName val="7.10 Caja registro lluvias"/>
      <sheetName val="8.Instalacion electrica"/>
      <sheetName val="9.2 Pañete muros 2 piso"/>
      <sheetName val="9.3 Pañete muros 3 piso"/>
      <sheetName val="9.4 Imper muros ext"/>
      <sheetName val="9.5 imper muros exte fachada"/>
      <sheetName val="9.7 Valdosin cocina"/>
      <sheetName val="9.6 Valdosin baño"/>
      <sheetName val="9.8 Moldura en yeso"/>
      <sheetName val="9.9 Cielo raso yeso"/>
      <sheetName val="10.1 Plantilla e=0.06"/>
      <sheetName val="9.10 Inst. barandas"/>
      <sheetName val="10,2 Piso en ceramica"/>
      <sheetName val="10.3 Guard escoba"/>
      <sheetName val="10,4 Piso terraza,pat,bal,ga"/>
      <sheetName val="10.5 Piso baño"/>
      <sheetName val="10,6 Adoquin parq"/>
      <sheetName val="11,1  Sanitario"/>
      <sheetName val="11,2 Lavamanos"/>
      <sheetName val="11,3 Rejilla"/>
      <sheetName val="12,1 Puertas de mad."/>
      <sheetName val="12,2 Puerta aluminio"/>
      <sheetName val="12,3 Ventanas cal 18"/>
      <sheetName val="12,4 Ventana fachada"/>
      <sheetName val="13,1 Pintur a murs inter"/>
      <sheetName val="13,2 pintura muros ext"/>
      <sheetName val="13,3 Pintura de marcosy p."/>
      <sheetName val="14.1 Aseo ob negra"/>
      <sheetName val="14,2 Aseo ob blanca"/>
      <sheetName val="14,3 Relleno tierra neg."/>
      <sheetName val="9.1 pañete muros 1 pis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B LL"/>
      <sheetName val="LJ PB"/>
      <sheetName val="resumen"/>
      <sheetName val="APU's"/>
      <sheetName val="cuadro de distancias"/>
      <sheetName val="PB LL (2)"/>
      <sheetName val="LJ PB (2)"/>
      <sheetName val="resumen (2)"/>
    </sheetNames>
    <sheetDataSet>
      <sheetData sheetId="0"/>
      <sheetData sheetId="1"/>
      <sheetData sheetId="2"/>
      <sheetData sheetId="3"/>
      <sheetData sheetId="4"/>
      <sheetData sheetId="5"/>
      <sheetData sheetId="6"/>
      <sheetData sheetId="7"/>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 val="PIP3C"/>
      <sheetName val="#REF"/>
      <sheetName val="Resumen"/>
      <sheetName val="cp03"/>
      <sheetName val="PERFASES"/>
      <sheetName val="Book1"/>
      <sheetName val="rencst0599"/>
      <sheetName val="VENTA"/>
      <sheetName val="SUMMA"/>
      <sheetName val="DATA-FASE"/>
      <sheetName val="SRG1-S1"/>
      <sheetName val="20 de Julio"/>
      <sheetName val="Casaloma"/>
      <sheetName val="Huertas"/>
      <sheetName val="Pinos 4-8 "/>
      <sheetName val="Pinos 4-7"/>
      <sheetName val="Mirad. de la Prim."/>
      <sheetName val="Paraiso"/>
      <sheetName val="Porv. de la Est."/>
      <sheetName val="Rincon Porv."/>
      <sheetName val="San Isidro"/>
      <sheetName val="Sta Ines"/>
      <sheetName val="San Vicente"/>
      <sheetName val="Uval"/>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 FORMULARIO DE PRESUPUESTO"/>
      <sheetName val="B - FORM_DETALLES"/>
      <sheetName val="C - CENTROS DE COSTO Y GASTOS"/>
      <sheetName val="Download Adaytum "/>
    </sheetNames>
    <sheetDataSet>
      <sheetData sheetId="0" refreshError="1"/>
      <sheetData sheetId="1" refreshError="1"/>
      <sheetData sheetId="2" refreshError="1">
        <row r="5">
          <cell r="A5" t="str">
            <v>CODE</v>
          </cell>
          <cell r="B5" t="str">
            <v>DESCRIPTION</v>
          </cell>
        </row>
        <row r="6">
          <cell r="A6" t="str">
            <v>EO015EAA</v>
          </cell>
          <cell r="B6" t="str">
            <v>TRACTOR CAT D6-H   #01</v>
          </cell>
        </row>
        <row r="7">
          <cell r="A7" t="str">
            <v>EO015EAB</v>
          </cell>
          <cell r="B7" t="str">
            <v>TRACTOR CAT D6-H   #02</v>
          </cell>
        </row>
        <row r="8">
          <cell r="A8" t="str">
            <v>EO015EAC</v>
          </cell>
          <cell r="B8" t="str">
            <v>TRACTOR CAT D10-N #11</v>
          </cell>
        </row>
        <row r="9">
          <cell r="A9" t="str">
            <v>EO015EAD</v>
          </cell>
          <cell r="B9" t="str">
            <v>TRACTOR CAT D10-N #12</v>
          </cell>
        </row>
        <row r="10">
          <cell r="A10" t="str">
            <v>EO015EAE</v>
          </cell>
          <cell r="B10" t="str">
            <v>TRACTOR CAT D10-N #13</v>
          </cell>
        </row>
        <row r="11">
          <cell r="A11" t="str">
            <v>EO015EAF</v>
          </cell>
          <cell r="B11" t="str">
            <v>TRACTOR CAT D1O-N #14</v>
          </cell>
        </row>
        <row r="12">
          <cell r="A12" t="str">
            <v>EO015EAG</v>
          </cell>
          <cell r="B12" t="str">
            <v>TRACTOR CAT D10-N #15</v>
          </cell>
        </row>
        <row r="13">
          <cell r="A13" t="str">
            <v>EO015EAH</v>
          </cell>
          <cell r="B13" t="str">
            <v>TRACTOR CAT D10-R #16</v>
          </cell>
        </row>
        <row r="14">
          <cell r="A14" t="str">
            <v>EO015MAA</v>
          </cell>
          <cell r="B14" t="str">
            <v>TRACTOR CAT D6-H   #01</v>
          </cell>
        </row>
        <row r="15">
          <cell r="A15" t="str">
            <v>EO015MAB</v>
          </cell>
          <cell r="B15" t="str">
            <v>TRACTOR CAT D6-H   #02</v>
          </cell>
        </row>
        <row r="16">
          <cell r="A16" t="str">
            <v>EO015MAC</v>
          </cell>
          <cell r="B16" t="str">
            <v>TRACTOR CAT D10-N #11</v>
          </cell>
        </row>
        <row r="17">
          <cell r="A17" t="str">
            <v>EO015MAD</v>
          </cell>
          <cell r="B17" t="str">
            <v>TRACTOR CAT D10-N #12</v>
          </cell>
        </row>
        <row r="18">
          <cell r="A18" t="str">
            <v>EO015MAE</v>
          </cell>
          <cell r="B18" t="str">
            <v>TRACTOR CAT D10-N #13</v>
          </cell>
        </row>
        <row r="19">
          <cell r="A19" t="str">
            <v>EO015MAF</v>
          </cell>
          <cell r="B19" t="str">
            <v>TRACTOR CAT D1O-N #14</v>
          </cell>
        </row>
        <row r="20">
          <cell r="A20" t="str">
            <v>EO015MAG</v>
          </cell>
          <cell r="B20" t="str">
            <v>TRACTOR CAT D10-N #15</v>
          </cell>
        </row>
        <row r="21">
          <cell r="A21" t="str">
            <v>EO015MAH</v>
          </cell>
          <cell r="B21" t="str">
            <v>TRACTOR CAT D10-R #16</v>
          </cell>
        </row>
        <row r="22">
          <cell r="A22" t="str">
            <v>EO016EBB</v>
          </cell>
          <cell r="B22" t="str">
            <v>TRACTOR CAT 824-C #102</v>
          </cell>
        </row>
        <row r="23">
          <cell r="A23" t="str">
            <v>EO016EBD</v>
          </cell>
          <cell r="B23" t="str">
            <v>TRACTOR CAT.824.OREGANAL</v>
          </cell>
        </row>
        <row r="24">
          <cell r="A24" t="str">
            <v>EO016MBB</v>
          </cell>
          <cell r="B24" t="str">
            <v>TRACTOR CAT 824-C #102</v>
          </cell>
        </row>
        <row r="25">
          <cell r="A25" t="str">
            <v>EO016MBD</v>
          </cell>
          <cell r="B25" t="str">
            <v>TRACTOR CAT.824.OREGANAL</v>
          </cell>
        </row>
        <row r="26">
          <cell r="A26" t="str">
            <v>EO021ECA</v>
          </cell>
          <cell r="B26" t="str">
            <v>TALADRO IR DM50 #01</v>
          </cell>
        </row>
        <row r="27">
          <cell r="A27" t="str">
            <v>EO021ECB</v>
          </cell>
          <cell r="B27" t="str">
            <v>TALADRO IR DM50 #02</v>
          </cell>
        </row>
        <row r="28">
          <cell r="A28" t="str">
            <v>EO021ECC</v>
          </cell>
          <cell r="B28" t="str">
            <v>TALADRO IR DM50 #03</v>
          </cell>
        </row>
        <row r="29">
          <cell r="A29" t="str">
            <v>EO021ECD</v>
          </cell>
          <cell r="B29" t="str">
            <v>PLANTA MUESTREADORA</v>
          </cell>
        </row>
        <row r="30">
          <cell r="A30" t="str">
            <v>EO021MCA</v>
          </cell>
          <cell r="B30" t="str">
            <v>TALADRO IR DM50 #01</v>
          </cell>
        </row>
        <row r="31">
          <cell r="A31" t="str">
            <v>EO021MCB</v>
          </cell>
          <cell r="B31" t="str">
            <v>TALADRO IR DM50 #02</v>
          </cell>
        </row>
        <row r="32">
          <cell r="A32" t="str">
            <v>EO021MCC</v>
          </cell>
          <cell r="B32" t="str">
            <v>TALADRO IR DM50 #03</v>
          </cell>
        </row>
        <row r="33">
          <cell r="A33" t="str">
            <v>EO021MCD</v>
          </cell>
          <cell r="B33" t="str">
            <v>PLANTA MUESTREADORA</v>
          </cell>
        </row>
        <row r="34">
          <cell r="A34" t="str">
            <v>EO026EDA</v>
          </cell>
          <cell r="B34" t="str">
            <v>PALA DEMAG 285 #032</v>
          </cell>
        </row>
        <row r="35">
          <cell r="A35" t="str">
            <v>EO026EDB</v>
          </cell>
          <cell r="B35" t="str">
            <v>PALA DEMAG 285 #033</v>
          </cell>
        </row>
        <row r="36">
          <cell r="A36" t="str">
            <v>EO026EDC</v>
          </cell>
          <cell r="B36" t="str">
            <v>PALA DEMAG 285 #034</v>
          </cell>
        </row>
        <row r="37">
          <cell r="A37" t="str">
            <v>EO026EDD</v>
          </cell>
          <cell r="B37" t="str">
            <v>PALA DEMAG 285 #035</v>
          </cell>
        </row>
        <row r="38">
          <cell r="A38" t="str">
            <v>EO026EDE</v>
          </cell>
          <cell r="B38" t="str">
            <v>PALA CAT 375 #061</v>
          </cell>
        </row>
        <row r="39">
          <cell r="A39" t="str">
            <v>EO026EDF</v>
          </cell>
          <cell r="B39" t="str">
            <v>PALA DEMAG 285 #031</v>
          </cell>
        </row>
        <row r="40">
          <cell r="A40" t="str">
            <v>EO026EDG</v>
          </cell>
          <cell r="B40" t="str">
            <v>PALA O&amp;K RH-30(OREGANAL)</v>
          </cell>
        </row>
        <row r="41">
          <cell r="A41" t="str">
            <v>EO026MDA</v>
          </cell>
          <cell r="B41" t="str">
            <v>PALA DEMAG 285 #032</v>
          </cell>
        </row>
        <row r="42">
          <cell r="A42" t="str">
            <v>EO026MDB</v>
          </cell>
          <cell r="B42" t="str">
            <v>PALA DEMAG 285 #033</v>
          </cell>
        </row>
        <row r="43">
          <cell r="A43" t="str">
            <v>EO026MDC</v>
          </cell>
          <cell r="B43" t="str">
            <v>PALA DEMAG 285 #034</v>
          </cell>
        </row>
        <row r="44">
          <cell r="A44" t="str">
            <v>EO026MDD</v>
          </cell>
          <cell r="B44" t="str">
            <v>PALA DEMAG 285 #035</v>
          </cell>
        </row>
        <row r="45">
          <cell r="A45" t="str">
            <v>EO026MDE</v>
          </cell>
          <cell r="B45" t="str">
            <v>PALA CAT 375 #061</v>
          </cell>
        </row>
        <row r="46">
          <cell r="A46" t="str">
            <v>EO026MDF</v>
          </cell>
          <cell r="B46" t="str">
            <v>PALA DEMAG 285 #031</v>
          </cell>
        </row>
        <row r="47">
          <cell r="A47" t="str">
            <v>EO026MDG</v>
          </cell>
          <cell r="B47" t="str">
            <v>PALA O&amp;K RH-30(OREGANAL)</v>
          </cell>
        </row>
        <row r="48">
          <cell r="A48" t="str">
            <v>EO028EEA</v>
          </cell>
          <cell r="B48" t="str">
            <v>CARGADOR 988 F #025</v>
          </cell>
        </row>
        <row r="49">
          <cell r="A49" t="str">
            <v>EO028EEB</v>
          </cell>
          <cell r="B49" t="str">
            <v>CARGADOR 992 D #031</v>
          </cell>
        </row>
        <row r="50">
          <cell r="A50" t="str">
            <v>EO028EEC</v>
          </cell>
          <cell r="B50" t="str">
            <v>CARGADOR 992 D #032</v>
          </cell>
        </row>
        <row r="51">
          <cell r="A51" t="str">
            <v>EO028MEA</v>
          </cell>
          <cell r="B51" t="str">
            <v>CARGADOR 988 F #025</v>
          </cell>
        </row>
        <row r="52">
          <cell r="A52" t="str">
            <v>EO028MEB</v>
          </cell>
          <cell r="B52" t="str">
            <v>CARGADOR 992 D #031</v>
          </cell>
        </row>
        <row r="53">
          <cell r="A53" t="str">
            <v>EO028MEC</v>
          </cell>
          <cell r="B53" t="str">
            <v>CARGADOR 992 D #032</v>
          </cell>
        </row>
        <row r="54">
          <cell r="A54" t="str">
            <v>EO030EFA</v>
          </cell>
          <cell r="B54" t="str">
            <v>MOTONIVElADORA CAT 16 G MO030</v>
          </cell>
        </row>
        <row r="55">
          <cell r="A55" t="str">
            <v>EO030EFC</v>
          </cell>
          <cell r="B55" t="str">
            <v>MOTONIVELADORA CAT 12G #002</v>
          </cell>
        </row>
        <row r="56">
          <cell r="A56" t="str">
            <v>EO030EFD</v>
          </cell>
          <cell r="B56" t="str">
            <v>MOTONIVELADORA CAT 16G #031</v>
          </cell>
        </row>
        <row r="57">
          <cell r="A57" t="str">
            <v>EO030EFE</v>
          </cell>
          <cell r="B57" t="str">
            <v>MOTONIVELADORA CAT 16H #032</v>
          </cell>
        </row>
        <row r="58">
          <cell r="A58" t="str">
            <v>EO030EFF</v>
          </cell>
          <cell r="B58" t="str">
            <v>MOTONIVELADORA CAT 16H #033</v>
          </cell>
        </row>
        <row r="59">
          <cell r="A59" t="str">
            <v>EO030MFC</v>
          </cell>
          <cell r="B59" t="str">
            <v>MOTONIVELADORA CAT 12G #002</v>
          </cell>
        </row>
        <row r="60">
          <cell r="A60" t="str">
            <v>EO030MFD</v>
          </cell>
          <cell r="B60" t="str">
            <v>MOTONIVELADORA CAT 16G #031</v>
          </cell>
        </row>
        <row r="61">
          <cell r="A61" t="str">
            <v>EO030MFE</v>
          </cell>
          <cell r="B61" t="str">
            <v>MOTONIVELADORA CAT 16H #032</v>
          </cell>
        </row>
        <row r="62">
          <cell r="A62" t="str">
            <v>EO030MFF</v>
          </cell>
          <cell r="B62" t="str">
            <v>MOTONIVELADORA CAT 16H #033</v>
          </cell>
        </row>
        <row r="63">
          <cell r="A63" t="str">
            <v>EO041EGA</v>
          </cell>
          <cell r="B63" t="str">
            <v>MOTOBOMBA CAT 831</v>
          </cell>
        </row>
        <row r="64">
          <cell r="A64" t="str">
            <v>EO041EGB</v>
          </cell>
          <cell r="B64" t="str">
            <v>MOTOBOMBA CAT 832</v>
          </cell>
        </row>
        <row r="65">
          <cell r="A65" t="str">
            <v>EO041EGC</v>
          </cell>
          <cell r="B65" t="str">
            <v>MOTOBOMBA CAT 833</v>
          </cell>
        </row>
        <row r="66">
          <cell r="A66" t="str">
            <v>EO041EGD</v>
          </cell>
          <cell r="B66" t="str">
            <v>MOTOBOMBA HAZLETON</v>
          </cell>
        </row>
        <row r="67">
          <cell r="A67" t="str">
            <v>EO041EGE</v>
          </cell>
          <cell r="B67" t="str">
            <v>MOTOBOMBA HAZLETON MH002</v>
          </cell>
        </row>
        <row r="68">
          <cell r="A68" t="str">
            <v>EO041EGF</v>
          </cell>
          <cell r="B68" t="str">
            <v>BOMBAS LEGRA BL01/BL02</v>
          </cell>
        </row>
        <row r="69">
          <cell r="A69" t="str">
            <v>EO041EGG</v>
          </cell>
          <cell r="B69" t="str">
            <v>ELECTRO BOMBAS EB'S</v>
          </cell>
        </row>
        <row r="70">
          <cell r="A70" t="str">
            <v>EO041MGA</v>
          </cell>
          <cell r="B70" t="str">
            <v>MOTOBOMBA CAT 831</v>
          </cell>
        </row>
        <row r="71">
          <cell r="A71" t="str">
            <v>EO041MGB</v>
          </cell>
          <cell r="B71" t="str">
            <v>MOTOBOMBA CAT 832</v>
          </cell>
        </row>
        <row r="72">
          <cell r="A72" t="str">
            <v>EO041MGC</v>
          </cell>
          <cell r="B72" t="str">
            <v>MOTOBOMBA CAT 833</v>
          </cell>
        </row>
        <row r="73">
          <cell r="A73" t="str">
            <v>EO041MGD</v>
          </cell>
          <cell r="B73" t="str">
            <v>MOTOBOMBA HAZLETON</v>
          </cell>
        </row>
        <row r="74">
          <cell r="A74" t="str">
            <v>EO041MGF</v>
          </cell>
          <cell r="B74" t="str">
            <v>BOMBAS LEGRA BL01/BL02</v>
          </cell>
        </row>
        <row r="75">
          <cell r="A75" t="str">
            <v>EO041MGG</v>
          </cell>
          <cell r="B75" t="str">
            <v>ELECTRO BOMBAS EB'S</v>
          </cell>
        </row>
        <row r="76">
          <cell r="A76" t="str">
            <v>EO051EHA</v>
          </cell>
          <cell r="B76" t="str">
            <v>PALA LIEBHERR 994 #01</v>
          </cell>
        </row>
        <row r="77">
          <cell r="A77" t="str">
            <v>EO051EHC</v>
          </cell>
          <cell r="B77" t="str">
            <v>PALA LIEBHERR 994 #02</v>
          </cell>
        </row>
        <row r="78">
          <cell r="A78" t="str">
            <v>EO051EHD</v>
          </cell>
          <cell r="B78" t="str">
            <v>PALA LIEBHERR 974 #12</v>
          </cell>
        </row>
        <row r="79">
          <cell r="A79" t="str">
            <v>EO051MHA</v>
          </cell>
          <cell r="B79" t="str">
            <v>PALA LIEBHERR 994 #01</v>
          </cell>
        </row>
        <row r="80">
          <cell r="A80" t="str">
            <v>EO051MHC</v>
          </cell>
          <cell r="B80" t="str">
            <v>PALA LIEBHERR 994 #02</v>
          </cell>
        </row>
        <row r="81">
          <cell r="A81" t="str">
            <v>EO051MHD</v>
          </cell>
          <cell r="B81" t="str">
            <v>PALA LIEBHERR 974 #12</v>
          </cell>
        </row>
        <row r="82">
          <cell r="A82" t="str">
            <v>EO057EIA</v>
          </cell>
          <cell r="B82" t="str">
            <v>CAMION INTERNACIONAL #1</v>
          </cell>
        </row>
        <row r="83">
          <cell r="A83" t="str">
            <v>EO057EIB</v>
          </cell>
          <cell r="B83" t="str">
            <v>CAMION  INTERNATIONAL # 2</v>
          </cell>
        </row>
        <row r="84">
          <cell r="A84" t="str">
            <v>EO057EIC</v>
          </cell>
          <cell r="B84" t="str">
            <v>CAMION CAT 777 C #031</v>
          </cell>
        </row>
        <row r="85">
          <cell r="A85" t="str">
            <v>EO057EID</v>
          </cell>
          <cell r="B85" t="str">
            <v>CAMION CAT 777 C #032</v>
          </cell>
        </row>
        <row r="86">
          <cell r="A86" t="str">
            <v>EO057EIE</v>
          </cell>
          <cell r="B86" t="str">
            <v>CAMION CAT 777 C #033</v>
          </cell>
        </row>
        <row r="87">
          <cell r="A87" t="str">
            <v>EO057EIF</v>
          </cell>
          <cell r="B87" t="str">
            <v>CAMION INTERNATIONAL 03</v>
          </cell>
        </row>
        <row r="88">
          <cell r="A88" t="str">
            <v>EO057EIG</v>
          </cell>
          <cell r="B88" t="str">
            <v>CAMION INTERNATIONAL #4</v>
          </cell>
        </row>
        <row r="89">
          <cell r="A89" t="str">
            <v>EO057EIH</v>
          </cell>
          <cell r="B89" t="str">
            <v>CAMION INTERNATIONAL # 5</v>
          </cell>
        </row>
        <row r="90">
          <cell r="A90" t="str">
            <v>EO057EII</v>
          </cell>
          <cell r="B90" t="str">
            <v>CAMION INTERNATIONAL #6</v>
          </cell>
        </row>
        <row r="91">
          <cell r="A91" t="str">
            <v>EO057EIJ</v>
          </cell>
          <cell r="B91" t="str">
            <v>CAMION INTERNATIONAL 10</v>
          </cell>
        </row>
        <row r="92">
          <cell r="A92" t="str">
            <v>EO057MIA</v>
          </cell>
          <cell r="B92" t="str">
            <v>CAMION  INTERNATIONAL # 1</v>
          </cell>
        </row>
        <row r="93">
          <cell r="A93" t="str">
            <v>EO057MIB</v>
          </cell>
          <cell r="B93" t="str">
            <v>CAMION  INTERNATIONAL # 2</v>
          </cell>
        </row>
        <row r="94">
          <cell r="A94" t="str">
            <v>EO057MIC</v>
          </cell>
          <cell r="B94" t="str">
            <v>CAMION CAT 777 C #031</v>
          </cell>
        </row>
        <row r="95">
          <cell r="A95" t="str">
            <v>EO057MID</v>
          </cell>
          <cell r="B95" t="str">
            <v>CAMION CAT 777 C #032</v>
          </cell>
        </row>
        <row r="96">
          <cell r="A96" t="str">
            <v>EO057MIE</v>
          </cell>
          <cell r="B96" t="str">
            <v>CAMION CAT 777 C #033</v>
          </cell>
        </row>
        <row r="97">
          <cell r="A97" t="str">
            <v>EO057MIF</v>
          </cell>
          <cell r="B97" t="str">
            <v>CAMION INTERNATIONAL #3</v>
          </cell>
        </row>
        <row r="98">
          <cell r="A98" t="str">
            <v>EO057MIG</v>
          </cell>
          <cell r="B98" t="str">
            <v>CAMION INTERNATIONAL #4</v>
          </cell>
        </row>
        <row r="99">
          <cell r="A99" t="str">
            <v>EO057MIH</v>
          </cell>
          <cell r="B99" t="str">
            <v>CAMION INTERNATIONAL #5</v>
          </cell>
        </row>
        <row r="100">
          <cell r="A100" t="str">
            <v>EO057MII</v>
          </cell>
          <cell r="B100" t="str">
            <v>CAMION INTERNATIONAL #6</v>
          </cell>
        </row>
        <row r="101">
          <cell r="A101" t="str">
            <v>EO057MIJ</v>
          </cell>
          <cell r="B101" t="str">
            <v>CAMION INTERNATIONAL #7</v>
          </cell>
        </row>
        <row r="102">
          <cell r="A102" t="str">
            <v>EO058EJA</v>
          </cell>
          <cell r="B102" t="str">
            <v>CAMION CAT 793 B #101</v>
          </cell>
        </row>
        <row r="103">
          <cell r="A103" t="str">
            <v>EO058EJB</v>
          </cell>
          <cell r="B103" t="str">
            <v>CAMION CAT 793 B #102</v>
          </cell>
        </row>
        <row r="104">
          <cell r="A104" t="str">
            <v>EO058EJC</v>
          </cell>
          <cell r="B104" t="str">
            <v>CAMION CAT 793 B #103</v>
          </cell>
        </row>
        <row r="105">
          <cell r="A105" t="str">
            <v>EO058EJD</v>
          </cell>
          <cell r="B105" t="str">
            <v>CAMION CAT 793 B #104</v>
          </cell>
        </row>
        <row r="106">
          <cell r="A106" t="str">
            <v>EO058EJE</v>
          </cell>
          <cell r="B106" t="str">
            <v>CAMION CAT 793 B #105</v>
          </cell>
        </row>
        <row r="107">
          <cell r="A107" t="str">
            <v>EO058EJF</v>
          </cell>
          <cell r="B107" t="str">
            <v>CAMION CAT 793 B #106</v>
          </cell>
        </row>
        <row r="108">
          <cell r="A108" t="str">
            <v>EO058EJG</v>
          </cell>
          <cell r="B108" t="str">
            <v>CAMION CAT 793 B #107</v>
          </cell>
        </row>
        <row r="109">
          <cell r="A109" t="str">
            <v>EO058EJH</v>
          </cell>
          <cell r="B109" t="str">
            <v>CAMION CAT 793 B #108</v>
          </cell>
        </row>
        <row r="110">
          <cell r="A110" t="str">
            <v>EO058EJI</v>
          </cell>
          <cell r="B110" t="str">
            <v>CAMION CAT 793 B #109</v>
          </cell>
        </row>
        <row r="111">
          <cell r="A111" t="str">
            <v>EO058EJJ</v>
          </cell>
          <cell r="B111" t="str">
            <v>CAMION CAT 793 B #110</v>
          </cell>
        </row>
        <row r="112">
          <cell r="A112" t="str">
            <v>EO058EJK</v>
          </cell>
          <cell r="B112" t="str">
            <v>CAMION CAT 793 B #111</v>
          </cell>
        </row>
        <row r="113">
          <cell r="A113" t="str">
            <v>EO058EJL</v>
          </cell>
          <cell r="B113" t="str">
            <v>CAMION CAT 793 B #112</v>
          </cell>
        </row>
        <row r="114">
          <cell r="A114" t="str">
            <v>EO058EJM</v>
          </cell>
          <cell r="B114" t="str">
            <v>CAMION CAT 793 B #113</v>
          </cell>
        </row>
        <row r="115">
          <cell r="A115" t="str">
            <v>EO058EJN</v>
          </cell>
          <cell r="B115" t="str">
            <v>CAMION CAT 793 B #114</v>
          </cell>
        </row>
        <row r="116">
          <cell r="A116" t="str">
            <v>EO058EJO</v>
          </cell>
          <cell r="B116" t="str">
            <v>CAMION CAT 793 B #115</v>
          </cell>
        </row>
        <row r="117">
          <cell r="A117" t="str">
            <v>EO058EJP</v>
          </cell>
          <cell r="B117" t="str">
            <v>CAMION CAT 793 B #116</v>
          </cell>
        </row>
        <row r="118">
          <cell r="A118" t="str">
            <v>EO058EJQ</v>
          </cell>
          <cell r="B118" t="str">
            <v>CAMION CAT 793 B #117</v>
          </cell>
        </row>
        <row r="119">
          <cell r="A119" t="str">
            <v>EO058EJR</v>
          </cell>
          <cell r="B119" t="str">
            <v>CAMION CAT 793 B #118</v>
          </cell>
        </row>
        <row r="120">
          <cell r="A120" t="str">
            <v>EO058EJS</v>
          </cell>
          <cell r="B120" t="str">
            <v>CAMION CAT 793 B #119</v>
          </cell>
        </row>
        <row r="121">
          <cell r="A121" t="str">
            <v>EO058EJT</v>
          </cell>
          <cell r="B121" t="str">
            <v>CAMION CAT 793 B #120</v>
          </cell>
        </row>
        <row r="122">
          <cell r="A122" t="str">
            <v>EO058MJA</v>
          </cell>
          <cell r="B122" t="str">
            <v>CAMION CAT 793 B #101</v>
          </cell>
        </row>
        <row r="123">
          <cell r="A123" t="str">
            <v>EO058MJB</v>
          </cell>
          <cell r="B123" t="str">
            <v>CAMION CAT 793 B #102</v>
          </cell>
        </row>
        <row r="124">
          <cell r="A124" t="str">
            <v>EO058MJC</v>
          </cell>
          <cell r="B124" t="str">
            <v>CAMION CAT 793 B #103</v>
          </cell>
        </row>
        <row r="125">
          <cell r="A125" t="str">
            <v>EO058MJD</v>
          </cell>
          <cell r="B125" t="str">
            <v>CAMION CAT 793 B #104</v>
          </cell>
        </row>
        <row r="126">
          <cell r="A126" t="str">
            <v>EO058MJE</v>
          </cell>
          <cell r="B126" t="str">
            <v>CAMION CAT 793 B #105</v>
          </cell>
        </row>
        <row r="127">
          <cell r="A127" t="str">
            <v>EO058MJF</v>
          </cell>
          <cell r="B127" t="str">
            <v>CAMION CAT 793 B #106</v>
          </cell>
        </row>
        <row r="128">
          <cell r="A128" t="str">
            <v>EO058MJG</v>
          </cell>
          <cell r="B128" t="str">
            <v>CAMION CAT 793 B #107</v>
          </cell>
        </row>
        <row r="129">
          <cell r="A129" t="str">
            <v>EO058MJH</v>
          </cell>
          <cell r="B129" t="str">
            <v>CAMION CAT 793 B #108</v>
          </cell>
        </row>
        <row r="130">
          <cell r="A130" t="str">
            <v>EO058MJI</v>
          </cell>
          <cell r="B130" t="str">
            <v>CAMION CAT 793 B #109</v>
          </cell>
        </row>
        <row r="131">
          <cell r="A131" t="str">
            <v>EO058MJJ</v>
          </cell>
          <cell r="B131" t="str">
            <v>CAMION CAT 793 B #110</v>
          </cell>
        </row>
        <row r="132">
          <cell r="A132" t="str">
            <v>EO058MJK</v>
          </cell>
          <cell r="B132" t="str">
            <v>CAMION CAT 793 B #111</v>
          </cell>
        </row>
        <row r="133">
          <cell r="A133" t="str">
            <v>EO058MJL</v>
          </cell>
          <cell r="B133" t="str">
            <v>CAMION CAT 793 B #112</v>
          </cell>
        </row>
        <row r="134">
          <cell r="A134" t="str">
            <v>EO058MJM</v>
          </cell>
          <cell r="B134" t="str">
            <v>CAMION CAT 793 B #113</v>
          </cell>
        </row>
        <row r="135">
          <cell r="A135" t="str">
            <v>EO058MJN</v>
          </cell>
          <cell r="B135" t="str">
            <v>CAMION CAT 793 B #114</v>
          </cell>
        </row>
        <row r="136">
          <cell r="A136" t="str">
            <v>EO058MJO</v>
          </cell>
          <cell r="B136" t="str">
            <v>CAMION CAT 793 B #115</v>
          </cell>
        </row>
        <row r="137">
          <cell r="A137" t="str">
            <v>EO058MJP</v>
          </cell>
          <cell r="B137" t="str">
            <v>CAMION CAT 793 B #116</v>
          </cell>
        </row>
        <row r="138">
          <cell r="A138" t="str">
            <v>EO058MJQ</v>
          </cell>
          <cell r="B138" t="str">
            <v>CAMION CAT 793 B #117</v>
          </cell>
        </row>
        <row r="139">
          <cell r="A139" t="str">
            <v>EO058MJR</v>
          </cell>
          <cell r="B139" t="str">
            <v>CAMION CAT 793 B #118</v>
          </cell>
        </row>
        <row r="140">
          <cell r="A140" t="str">
            <v>EO058MJS</v>
          </cell>
          <cell r="B140" t="str">
            <v>CAMION CAT 793 B #119</v>
          </cell>
        </row>
        <row r="141">
          <cell r="A141" t="str">
            <v>EO058MJT</v>
          </cell>
          <cell r="B141" t="str">
            <v>CAMION CAT 793 B #120</v>
          </cell>
        </row>
        <row r="142">
          <cell r="A142" t="str">
            <v>EO060EKB</v>
          </cell>
          <cell r="B142" t="str">
            <v>BALLENA 777C 4XJ01090</v>
          </cell>
        </row>
        <row r="143">
          <cell r="A143" t="str">
            <v>EO060EKC</v>
          </cell>
          <cell r="B143" t="str">
            <v>BALLENA 777C 4X01084</v>
          </cell>
        </row>
        <row r="144">
          <cell r="A144" t="str">
            <v>EO060EKD</v>
          </cell>
          <cell r="B144" t="str">
            <v>BALLENA 777C 4XNUEVA</v>
          </cell>
        </row>
        <row r="145">
          <cell r="A145" t="str">
            <v>EO060MKB</v>
          </cell>
          <cell r="B145" t="str">
            <v>BALLENA 777C 4XJ01090</v>
          </cell>
        </row>
        <row r="146">
          <cell r="A146" t="str">
            <v>EO060MKC</v>
          </cell>
          <cell r="B146" t="str">
            <v>BALLENA 777C 4X01084</v>
          </cell>
        </row>
        <row r="147">
          <cell r="A147" t="str">
            <v>EO060MKD</v>
          </cell>
          <cell r="B147" t="str">
            <v>BALLENA 777C 4XNUEVA</v>
          </cell>
        </row>
        <row r="148">
          <cell r="A148" t="str">
            <v>EO090E90</v>
          </cell>
          <cell r="B148" t="str">
            <v>MARC DISCOUNT</v>
          </cell>
        </row>
        <row r="149">
          <cell r="A149" t="str">
            <v>EO200ETA</v>
          </cell>
          <cell r="B149" t="str">
            <v>MANTENIMIENTO EQ. PESADO</v>
          </cell>
        </row>
        <row r="150">
          <cell r="A150" t="str">
            <v>EO200ETC</v>
          </cell>
          <cell r="B150" t="str">
            <v>MANTENIMIENTO PLANTAS Y ELECTR</v>
          </cell>
        </row>
        <row r="151">
          <cell r="A151" t="str">
            <v>EO200MQA</v>
          </cell>
          <cell r="B151" t="str">
            <v>GERENCIA DE PRODUCCION</v>
          </cell>
        </row>
        <row r="152">
          <cell r="A152" t="str">
            <v>EO200MQB</v>
          </cell>
          <cell r="B152" t="str">
            <v>OPERACIONES MINERAS</v>
          </cell>
        </row>
        <row r="153">
          <cell r="A153" t="str">
            <v>EO200MQD</v>
          </cell>
          <cell r="B153" t="str">
            <v>PERFORACION VOLADURA</v>
          </cell>
        </row>
        <row r="154">
          <cell r="A154" t="str">
            <v>EO200MQT</v>
          </cell>
          <cell r="B154" t="str">
            <v>SERVICIOS  MINA</v>
          </cell>
        </row>
        <row r="155">
          <cell r="A155" t="str">
            <v>EO233ELA</v>
          </cell>
          <cell r="B155" t="str">
            <v>PLANTA ILUMINACION #1</v>
          </cell>
        </row>
        <row r="156">
          <cell r="A156" t="str">
            <v>EO233ELB</v>
          </cell>
          <cell r="B156" t="str">
            <v>PLANTA ILUMINACION #2</v>
          </cell>
        </row>
        <row r="157">
          <cell r="A157" t="str">
            <v>EO233ELC</v>
          </cell>
          <cell r="B157" t="str">
            <v>PLANTA ILUMINACION #3</v>
          </cell>
        </row>
        <row r="158">
          <cell r="A158" t="str">
            <v>EO233ELD</v>
          </cell>
          <cell r="B158" t="str">
            <v>PLANTA ILUMINACION #4</v>
          </cell>
        </row>
        <row r="159">
          <cell r="A159" t="str">
            <v>EO233ELE</v>
          </cell>
          <cell r="B159" t="str">
            <v>PLANTA ILUMINACION #5</v>
          </cell>
        </row>
        <row r="160">
          <cell r="A160" t="str">
            <v>EO233ELF</v>
          </cell>
          <cell r="B160" t="str">
            <v>PLANTA ILUMINACION #6</v>
          </cell>
        </row>
        <row r="161">
          <cell r="A161" t="str">
            <v>EO233ELG</v>
          </cell>
          <cell r="B161" t="str">
            <v>PLANTA ILUMINACION #7</v>
          </cell>
        </row>
        <row r="162">
          <cell r="A162" t="str">
            <v>EO233ELH</v>
          </cell>
          <cell r="B162" t="str">
            <v>PLANTA ILUMINACION #8</v>
          </cell>
        </row>
        <row r="163">
          <cell r="A163" t="str">
            <v>EO233ELI</v>
          </cell>
          <cell r="B163" t="str">
            <v>PLANTA ELECTRICA 3512</v>
          </cell>
        </row>
        <row r="164">
          <cell r="A164" t="str">
            <v>EO233ELJ</v>
          </cell>
          <cell r="B164" t="str">
            <v>PLANTA ELECTRICA 3306</v>
          </cell>
        </row>
        <row r="165">
          <cell r="A165" t="str">
            <v>EO233ELK</v>
          </cell>
          <cell r="B165" t="str">
            <v>PLANTA GENERADORA CIUDADELA PG</v>
          </cell>
        </row>
        <row r="166">
          <cell r="A166" t="str">
            <v>EO233ELL</v>
          </cell>
          <cell r="B166" t="str">
            <v>PLANTA GENERADORA OREGANAL</v>
          </cell>
        </row>
        <row r="167">
          <cell r="A167" t="str">
            <v>EO233ELN</v>
          </cell>
          <cell r="B167" t="str">
            <v>COMPRESOR INGERS.RAND(TALLER)</v>
          </cell>
        </row>
        <row r="168">
          <cell r="A168" t="str">
            <v>EO248EMA</v>
          </cell>
          <cell r="B168" t="str">
            <v>GRUA GROVE 47019</v>
          </cell>
        </row>
        <row r="169">
          <cell r="A169" t="str">
            <v>EO248EMB</v>
          </cell>
          <cell r="B169" t="str">
            <v>VEHICULO COMBUSTIBLE  #01</v>
          </cell>
        </row>
        <row r="170">
          <cell r="A170" t="str">
            <v>EO248EMC</v>
          </cell>
          <cell r="B170" t="str">
            <v>VEHICULO COMBUSTIBLE  #02</v>
          </cell>
        </row>
        <row r="171">
          <cell r="A171" t="str">
            <v>EO248EMD</v>
          </cell>
          <cell r="B171" t="str">
            <v>VEHICULO LUBRICANTES   #11</v>
          </cell>
        </row>
        <row r="172">
          <cell r="A172" t="str">
            <v>EO248EME</v>
          </cell>
          <cell r="B172" t="str">
            <v>VEHICULO LUBRICANTES   #12</v>
          </cell>
        </row>
        <row r="173">
          <cell r="A173" t="str">
            <v>EO248EMF</v>
          </cell>
          <cell r="B173" t="str">
            <v>VEHICULO DE LAVADO #21</v>
          </cell>
        </row>
        <row r="174">
          <cell r="A174" t="str">
            <v>EO248EMG</v>
          </cell>
          <cell r="B174" t="str">
            <v>MOTOSOLDADOR 8401 #01</v>
          </cell>
        </row>
        <row r="175">
          <cell r="A175" t="str">
            <v>EO248EMH</v>
          </cell>
          <cell r="B175" t="str">
            <v>MOTOSOLDADOR 8402 #02</v>
          </cell>
        </row>
        <row r="176">
          <cell r="A176" t="str">
            <v>EO248EMI</v>
          </cell>
          <cell r="B176" t="str">
            <v>MOTOSOLDADOR  #03</v>
          </cell>
        </row>
        <row r="177">
          <cell r="A177" t="str">
            <v>EO248EMJ</v>
          </cell>
          <cell r="B177" t="str">
            <v>MOTOSOLDADOR  #04</v>
          </cell>
        </row>
        <row r="178">
          <cell r="A178" t="str">
            <v>EO248EMK</v>
          </cell>
          <cell r="B178" t="str">
            <v>MONTACARGAS CAT 980 C</v>
          </cell>
        </row>
        <row r="179">
          <cell r="A179" t="str">
            <v>EO248EML</v>
          </cell>
          <cell r="B179" t="str">
            <v>LLANTERO  CAT 980 C</v>
          </cell>
        </row>
        <row r="180">
          <cell r="A180" t="str">
            <v>EO248EMM</v>
          </cell>
          <cell r="B180" t="str">
            <v>COMPRESOR INGERSOLL RAND</v>
          </cell>
        </row>
        <row r="181">
          <cell r="A181" t="str">
            <v>EO248EMN</v>
          </cell>
          <cell r="B181" t="str">
            <v>COMPRESOR INGERSOLL RAND</v>
          </cell>
        </row>
        <row r="182">
          <cell r="A182" t="str">
            <v>EO248EMO</v>
          </cell>
          <cell r="B182" t="str">
            <v>VEHICULO GRUA KODIAK MT041</v>
          </cell>
        </row>
        <row r="183">
          <cell r="A183" t="str">
            <v>EO248EMP</v>
          </cell>
          <cell r="B183" t="str">
            <v>MOTOSOLDADOR MS05</v>
          </cell>
        </row>
        <row r="184">
          <cell r="A184" t="str">
            <v>EO248EMQ</v>
          </cell>
          <cell r="B184" t="str">
            <v>HERRAMIENTAS TALLER</v>
          </cell>
        </row>
        <row r="185">
          <cell r="A185" t="str">
            <v>EO248EMR</v>
          </cell>
          <cell r="B185" t="str">
            <v>CAMION DE LUBRICACION CAT 769</v>
          </cell>
        </row>
        <row r="186">
          <cell r="A186" t="str">
            <v>EP061CNA</v>
          </cell>
          <cell r="B186" t="str">
            <v>EUCLID # 1</v>
          </cell>
        </row>
        <row r="187">
          <cell r="A187" t="str">
            <v>EP061CNB</v>
          </cell>
          <cell r="B187" t="str">
            <v>EUCLID # 2</v>
          </cell>
        </row>
        <row r="188">
          <cell r="A188" t="str">
            <v>EP061CNC</v>
          </cell>
          <cell r="B188" t="str">
            <v>EUCLID # 3</v>
          </cell>
        </row>
        <row r="189">
          <cell r="A189" t="str">
            <v>EP061ENA</v>
          </cell>
          <cell r="B189" t="str">
            <v>EUCLID # 1</v>
          </cell>
        </row>
        <row r="190">
          <cell r="A190" t="str">
            <v>EP061ENB</v>
          </cell>
          <cell r="B190" t="str">
            <v>EUCLID # 2</v>
          </cell>
        </row>
        <row r="191">
          <cell r="A191" t="str">
            <v>EP061ENC</v>
          </cell>
          <cell r="B191" t="str">
            <v>EUCLID # 3</v>
          </cell>
        </row>
        <row r="192">
          <cell r="A192" t="str">
            <v>EP460COA</v>
          </cell>
          <cell r="B192" t="str">
            <v>PLANTA MOVIL #01</v>
          </cell>
        </row>
        <row r="193">
          <cell r="A193" t="str">
            <v>EP460COB</v>
          </cell>
          <cell r="B193" t="str">
            <v>PLANTA MOVIL #02</v>
          </cell>
        </row>
        <row r="194">
          <cell r="A194" t="str">
            <v>EP460COC</v>
          </cell>
          <cell r="B194" t="str">
            <v>PLANTA MOVIL #04</v>
          </cell>
        </row>
        <row r="195">
          <cell r="A195" t="str">
            <v>EP460EOA</v>
          </cell>
          <cell r="B195" t="str">
            <v>PLANTA MOVIL #01</v>
          </cell>
        </row>
        <row r="196">
          <cell r="A196" t="str">
            <v>EP460EOB</v>
          </cell>
          <cell r="B196" t="str">
            <v>PLANTA MOVIL #02</v>
          </cell>
        </row>
        <row r="197">
          <cell r="A197" t="str">
            <v>EP460EOC</v>
          </cell>
          <cell r="B197" t="str">
            <v>PLANTA MOVIL #04</v>
          </cell>
        </row>
        <row r="198">
          <cell r="A198" t="str">
            <v>EP489CPA</v>
          </cell>
          <cell r="B198" t="str">
            <v>CARCADOR 988 F #021</v>
          </cell>
        </row>
        <row r="199">
          <cell r="A199" t="str">
            <v>EP489CPB</v>
          </cell>
          <cell r="B199" t="str">
            <v>CARGADOR 988 F #022</v>
          </cell>
        </row>
        <row r="200">
          <cell r="A200" t="str">
            <v>EP489CPC</v>
          </cell>
          <cell r="B200" t="str">
            <v>CARGADOR 988 F #023</v>
          </cell>
        </row>
        <row r="201">
          <cell r="A201" t="str">
            <v>EP489CPD</v>
          </cell>
          <cell r="B201" t="str">
            <v>CARGADOR 988 F #024</v>
          </cell>
        </row>
        <row r="202">
          <cell r="A202" t="str">
            <v>EP489EPA</v>
          </cell>
          <cell r="B202" t="str">
            <v>CARGADOR 988 F #021</v>
          </cell>
        </row>
        <row r="203">
          <cell r="A203" t="str">
            <v>EP489EPB</v>
          </cell>
          <cell r="B203" t="str">
            <v>CARGADOR 988 F #022</v>
          </cell>
        </row>
        <row r="204">
          <cell r="A204" t="str">
            <v>EP489EPC</v>
          </cell>
          <cell r="B204" t="str">
            <v>CARGADOR 988 F #023</v>
          </cell>
        </row>
        <row r="205">
          <cell r="A205" t="str">
            <v>EP489EPD</v>
          </cell>
          <cell r="B205" t="str">
            <v>CARGADOR 988 F #024</v>
          </cell>
        </row>
        <row r="206">
          <cell r="A206" t="str">
            <v>ER900X20</v>
          </cell>
          <cell r="B206" t="str">
            <v>EXPORTACION  DE  CARBON</v>
          </cell>
        </row>
        <row r="207">
          <cell r="A207" t="str">
            <v>ES500SUC</v>
          </cell>
          <cell r="B207" t="str">
            <v>SERVICIOS GENERALES</v>
          </cell>
        </row>
        <row r="208">
          <cell r="A208" t="str">
            <v>ES800AUB</v>
          </cell>
          <cell r="B208" t="str">
            <v>GERENCIA ADMINISTRATIVA</v>
          </cell>
        </row>
        <row r="209">
          <cell r="A209" t="str">
            <v>ES800AUP</v>
          </cell>
          <cell r="B209" t="str">
            <v>STATIONARY</v>
          </cell>
        </row>
        <row r="210">
          <cell r="A210" t="str">
            <v>ES800AZA</v>
          </cell>
          <cell r="B210" t="str">
            <v>SISTEMAS Y TELECOMUNICACIONES</v>
          </cell>
        </row>
        <row r="211">
          <cell r="A211" t="str">
            <v>ES800PUX</v>
          </cell>
          <cell r="B211" t="str">
            <v>RECURSOS HUMANOS</v>
          </cell>
        </row>
        <row r="212">
          <cell r="A212" t="str">
            <v>ES822AVA</v>
          </cell>
          <cell r="B212" t="str">
            <v>CONTABILIDAD MINA</v>
          </cell>
        </row>
        <row r="213">
          <cell r="A213" t="str">
            <v>ES826S30</v>
          </cell>
          <cell r="B213" t="str">
            <v>SALUD OCUPACIONAL</v>
          </cell>
        </row>
        <row r="214">
          <cell r="A214" t="str">
            <v>ES826S31</v>
          </cell>
          <cell r="B214" t="str">
            <v>PROGRAMA AMIGOS / NOSA</v>
          </cell>
        </row>
        <row r="215">
          <cell r="A215" t="str">
            <v>ES828U36</v>
          </cell>
          <cell r="B215" t="str">
            <v>INGENIERIA AMBIENTAL</v>
          </cell>
        </row>
        <row r="216">
          <cell r="A216" t="str">
            <v>ES828U37</v>
          </cell>
          <cell r="B216" t="str">
            <v>ENVIRONMENTAL MONITORING</v>
          </cell>
        </row>
        <row r="217">
          <cell r="A217" t="str">
            <v>ES828U38</v>
          </cell>
          <cell r="B217" t="str">
            <v>REHABILITATION</v>
          </cell>
        </row>
        <row r="218">
          <cell r="A218" t="str">
            <v>ES828U39</v>
          </cell>
          <cell r="B218" t="str">
            <v>GESTION AMBIENTAL</v>
          </cell>
        </row>
        <row r="219">
          <cell r="A219" t="str">
            <v>ES832USA</v>
          </cell>
          <cell r="B219" t="str">
            <v>GEOLOGIA</v>
          </cell>
        </row>
        <row r="220">
          <cell r="A220" t="str">
            <v>ES833U10</v>
          </cell>
          <cell r="B220" t="str">
            <v>CONTROL DE CALIDAD</v>
          </cell>
        </row>
        <row r="221">
          <cell r="A221" t="str">
            <v>ES851A25</v>
          </cell>
          <cell r="B221" t="str">
            <v>GERENCIA GENERAL</v>
          </cell>
        </row>
        <row r="222">
          <cell r="A222" t="str">
            <v>ES854URA</v>
          </cell>
          <cell r="B222" t="str">
            <v>GERENCIA DE SERVICIOS TECNICOS</v>
          </cell>
        </row>
        <row r="223">
          <cell r="A223" t="str">
            <v>ES854URC</v>
          </cell>
          <cell r="B223" t="str">
            <v>PLANEACION A CORTO PLAZO</v>
          </cell>
        </row>
        <row r="224">
          <cell r="A224" t="str">
            <v>ES859U07</v>
          </cell>
          <cell r="B224" t="str">
            <v>TOPOGRAFIA</v>
          </cell>
        </row>
        <row r="225">
          <cell r="A225" t="str">
            <v>ES861U35</v>
          </cell>
          <cell r="B225" t="str">
            <v>SEGURIDAD INDUSTRIAL</v>
          </cell>
        </row>
        <row r="226">
          <cell r="A226" t="str">
            <v>ES861ZYA</v>
          </cell>
          <cell r="B226" t="str">
            <v>PROTECCION INDUSTRIAL MINA</v>
          </cell>
        </row>
        <row r="227">
          <cell r="A227" t="str">
            <v>ES861ZYC</v>
          </cell>
          <cell r="B227" t="str">
            <v>PROTECCION INDUSTRIAL PROYECTO SUR</v>
          </cell>
        </row>
        <row r="228">
          <cell r="A228" t="str">
            <v>ES863A05</v>
          </cell>
          <cell r="B228" t="str">
            <v>PLANTA Y CONTROL INVENTARIOS</v>
          </cell>
        </row>
        <row r="229">
          <cell r="A229" t="str">
            <v>ES863A40</v>
          </cell>
          <cell r="B229" t="str">
            <v>ALMACEN Y COMPRAS</v>
          </cell>
        </row>
        <row r="230">
          <cell r="A230" t="str">
            <v>ET501SWB</v>
          </cell>
          <cell r="B230" t="str">
            <v>PERFORACION</v>
          </cell>
        </row>
        <row r="231">
          <cell r="A231" t="str">
            <v>ET510SXB</v>
          </cell>
          <cell r="B231" t="str">
            <v>GEOLOGIA BARRANQUILLA</v>
          </cell>
        </row>
        <row r="232">
          <cell r="A232" t="str">
            <v>ET510SXE</v>
          </cell>
          <cell r="B232" t="str">
            <v>PLANEACION A LARGO PLAZO</v>
          </cell>
        </row>
        <row r="233">
          <cell r="A233" t="str">
            <v>ET515S17</v>
          </cell>
          <cell r="B233" t="str">
            <v>CONTROL DE PROYECTO</v>
          </cell>
        </row>
        <row r="234">
          <cell r="A234" t="str">
            <v>ET800AUA</v>
          </cell>
          <cell r="B234" t="str">
            <v>GERENCIA  BARRANQUILLA</v>
          </cell>
        </row>
        <row r="235">
          <cell r="A235" t="str">
            <v>ET800AUC</v>
          </cell>
          <cell r="B235" t="str">
            <v>SERVICIOS GENERALES BARRANQUIL</v>
          </cell>
        </row>
        <row r="236">
          <cell r="A236" t="str">
            <v>ET800AUD</v>
          </cell>
          <cell r="B236" t="str">
            <v>OFICINA BOGOTA</v>
          </cell>
        </row>
        <row r="237">
          <cell r="A237" t="str">
            <v>ET800AUE</v>
          </cell>
          <cell r="B237" t="str">
            <v>LEGAL ( JURIDICA )</v>
          </cell>
        </row>
        <row r="238">
          <cell r="A238" t="str">
            <v>ET800AUL</v>
          </cell>
          <cell r="B238" t="str">
            <v>TRAINING</v>
          </cell>
        </row>
        <row r="239">
          <cell r="A239" t="str">
            <v>ET800AUP</v>
          </cell>
          <cell r="B239" t="str">
            <v>STATIONERY</v>
          </cell>
        </row>
        <row r="240">
          <cell r="A240" t="str">
            <v>ET800AUZ</v>
          </cell>
          <cell r="B240" t="str">
            <v>GERENCIA COMERCIAL CZN</v>
          </cell>
        </row>
        <row r="241">
          <cell r="A241" t="str">
            <v>ET800PUW</v>
          </cell>
          <cell r="B241" t="str">
            <v>RELACIONES PUBLICAS</v>
          </cell>
        </row>
        <row r="242">
          <cell r="A242" t="str">
            <v>ET800XUY</v>
          </cell>
          <cell r="B242" t="str">
            <v>COMISION UTILIZACION PUERTO</v>
          </cell>
        </row>
        <row r="243">
          <cell r="A243" t="str">
            <v>ET800XUZ</v>
          </cell>
          <cell r="B243" t="str">
            <v>GERENCIA COMERCIAL</v>
          </cell>
        </row>
        <row r="244">
          <cell r="A244" t="str">
            <v>ET822AVB</v>
          </cell>
          <cell r="B244" t="str">
            <v>FINANCIERA/CONTABILIDAD</v>
          </cell>
        </row>
        <row r="245">
          <cell r="A245" t="str">
            <v>ET861ZYB</v>
          </cell>
          <cell r="B245" t="str">
            <v>PROTECCION INDUSTRIAL BARRANQ.</v>
          </cell>
        </row>
        <row r="246">
          <cell r="A246" t="str">
            <v>ET863A40</v>
          </cell>
          <cell r="B246" t="str">
            <v>COMPRAS Y SUMINISTROS</v>
          </cell>
        </row>
        <row r="247">
          <cell r="A247" t="str">
            <v>ET876AZB</v>
          </cell>
          <cell r="B247" t="str">
            <v>SISTEMAS BARRANQUILLA</v>
          </cell>
        </row>
        <row r="248">
          <cell r="A248" t="str">
            <v>EY800A50</v>
          </cell>
          <cell r="B248" t="str">
            <v>TRANSPORTE DE CARBON</v>
          </cell>
        </row>
      </sheetData>
      <sheetData sheetId="3"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s>
    <sheetDataSet>
      <sheetData sheetId="0"/>
      <sheetData sheetId="1"/>
      <sheetData sheetId="2"/>
      <sheetData sheetId="3"/>
      <sheetData sheetId="4"/>
      <sheetData sheetId="5"/>
      <sheetData sheetId="6"/>
      <sheetData sheetId="7" refreshError="1">
        <row r="2">
          <cell r="B2" t="str">
            <v>C5101</v>
          </cell>
          <cell r="C2" t="str">
            <v>C51 DRILLING</v>
          </cell>
          <cell r="D2" t="str">
            <v>C510 Drilling</v>
          </cell>
          <cell r="E2" t="str">
            <v>Coal Quality/Core Drilling</v>
          </cell>
          <cell r="F2" t="str">
            <v>Core Drilling</v>
          </cell>
        </row>
        <row r="3">
          <cell r="B3" t="str">
            <v>C5102</v>
          </cell>
          <cell r="C3" t="str">
            <v>C51 DRILLING</v>
          </cell>
          <cell r="D3" t="str">
            <v>C510 Drilling</v>
          </cell>
          <cell r="E3" t="str">
            <v>Structure/Non Core Drilling</v>
          </cell>
          <cell r="F3" t="str">
            <v>Open Drilling</v>
          </cell>
        </row>
        <row r="4">
          <cell r="B4" t="str">
            <v>C5111</v>
          </cell>
          <cell r="C4" t="str">
            <v>C51 DRILLING</v>
          </cell>
          <cell r="D4" t="str">
            <v>C511 Drilling Support</v>
          </cell>
          <cell r="E4" t="str">
            <v>Casing</v>
          </cell>
          <cell r="F4" t="str">
            <v>Casing</v>
          </cell>
        </row>
        <row r="5">
          <cell r="B5" t="str">
            <v>C5112</v>
          </cell>
          <cell r="C5" t="str">
            <v>C51 DRILLING</v>
          </cell>
          <cell r="D5" t="str">
            <v>C511 Drilling Support</v>
          </cell>
          <cell r="E5" t="str">
            <v>Drill Rig Moves</v>
          </cell>
          <cell r="F5" t="str">
            <v>Drill Rig Moves</v>
          </cell>
        </row>
        <row r="6">
          <cell r="B6" t="str">
            <v>C5113</v>
          </cell>
          <cell r="C6" t="str">
            <v>C51 DRILLING</v>
          </cell>
          <cell r="D6" t="str">
            <v>C511 Drilling Support</v>
          </cell>
          <cell r="E6" t="str">
            <v>Drill Rig Mobilisation/Demobilisation- Core</v>
          </cell>
          <cell r="F6" t="str">
            <v>Core Drilling Mobilization</v>
          </cell>
        </row>
        <row r="7">
          <cell r="B7" t="str">
            <v>C5114</v>
          </cell>
          <cell r="C7" t="str">
            <v>C51 DRILLING</v>
          </cell>
          <cell r="D7" t="str">
            <v>C511 Drilling Support</v>
          </cell>
          <cell r="E7" t="str">
            <v>Drill Rig Mobilisation/Demobilisation - Non Core</v>
          </cell>
          <cell r="F7" t="str">
            <v>Open Drilling Mobilization</v>
          </cell>
        </row>
        <row r="8">
          <cell r="B8" t="str">
            <v>C5115</v>
          </cell>
          <cell r="C8" t="str">
            <v>C51 DRILLING</v>
          </cell>
          <cell r="D8" t="str">
            <v>C511 Drilling Support</v>
          </cell>
          <cell r="E8" t="str">
            <v>Drill Site Preparation</v>
          </cell>
          <cell r="F8" t="str">
            <v>Mud Pools</v>
          </cell>
        </row>
        <row r="9">
          <cell r="B9" t="str">
            <v>C5116</v>
          </cell>
          <cell r="C9" t="str">
            <v>C51 DRILLING</v>
          </cell>
          <cell r="D9" t="str">
            <v>C511 Drilling Support</v>
          </cell>
          <cell r="E9" t="str">
            <v>Drill Site Preparation</v>
          </cell>
          <cell r="F9" t="str">
            <v>Other Prep Costs</v>
          </cell>
        </row>
        <row r="10">
          <cell r="B10" t="str">
            <v>C5201</v>
          </cell>
          <cell r="C10" t="str">
            <v>C52 GEOLOGICAL</v>
          </cell>
          <cell r="D10" t="str">
            <v>C520 Geol. Supervision &amp; Reporting</v>
          </cell>
          <cell r="E10" t="str">
            <v>Project Geologists (Local)</v>
          </cell>
          <cell r="F10" t="str">
            <v>Local Geologists</v>
          </cell>
        </row>
        <row r="11">
          <cell r="B11" t="str">
            <v>C5202</v>
          </cell>
          <cell r="C11" t="str">
            <v>C52 GEOLOGICAL</v>
          </cell>
          <cell r="D11" t="str">
            <v>C520 Geol. Supervision &amp; Reporting</v>
          </cell>
          <cell r="E11" t="str">
            <v>Supervising Geologist (Expat)</v>
          </cell>
          <cell r="F11" t="str">
            <v>Expat Geologist</v>
          </cell>
        </row>
        <row r="12">
          <cell r="B12" t="str">
            <v>C5203</v>
          </cell>
          <cell r="C12" t="str">
            <v>C52 GEOLOGICAL</v>
          </cell>
          <cell r="D12" t="str">
            <v>C520 Geol. Supervision &amp; Reporting</v>
          </cell>
          <cell r="E12" t="str">
            <v>Computer Geologist</v>
          </cell>
          <cell r="F12" t="str">
            <v>Computer Geologist</v>
          </cell>
        </row>
        <row r="13">
          <cell r="B13" t="str">
            <v>C5204</v>
          </cell>
          <cell r="C13" t="str">
            <v>C52 GEOLOGICAL</v>
          </cell>
          <cell r="D13" t="str">
            <v>C520 Geol. Supervision &amp; Reporting</v>
          </cell>
          <cell r="E13" t="str">
            <v>Project Management MBGS</v>
          </cell>
          <cell r="F13" t="str">
            <v>MBGS Management</v>
          </cell>
        </row>
        <row r="14">
          <cell r="B14" t="str">
            <v>C5205</v>
          </cell>
          <cell r="C14" t="str">
            <v>C52 GEOLOGICAL</v>
          </cell>
          <cell r="D14" t="str">
            <v>C520 Geol. Supervision &amp; Reporting</v>
          </cell>
          <cell r="E14" t="str">
            <v>Report</v>
          </cell>
          <cell r="F14" t="str">
            <v>Report</v>
          </cell>
        </row>
        <row r="15">
          <cell r="B15" t="str">
            <v>C5206</v>
          </cell>
          <cell r="C15" t="str">
            <v>C52 GEOLOGICAL</v>
          </cell>
          <cell r="D15" t="str">
            <v>C520 Geol. Supervision &amp; Reporting</v>
          </cell>
          <cell r="E15" t="str">
            <v>Computer Geologist &amp; Report</v>
          </cell>
          <cell r="F15" t="str">
            <v>Computer Geologist &amp; Report</v>
          </cell>
        </row>
        <row r="16">
          <cell r="B16" t="str">
            <v>C5211</v>
          </cell>
          <cell r="C16" t="str">
            <v>C52 GEOLOGICAL</v>
          </cell>
          <cell r="D16" t="str">
            <v>C521 Geological Supplies</v>
          </cell>
          <cell r="E16" t="str">
            <v>Core Shed &amp; Core Racks</v>
          </cell>
          <cell r="F16" t="str">
            <v>Core Racks</v>
          </cell>
        </row>
        <row r="17">
          <cell r="B17" t="str">
            <v>C5212</v>
          </cell>
          <cell r="C17" t="str">
            <v>C52 GEOLOGICAL</v>
          </cell>
          <cell r="D17" t="str">
            <v>C521 Geological Supplies</v>
          </cell>
          <cell r="E17" t="str">
            <v>Refrigerator</v>
          </cell>
          <cell r="F17" t="str">
            <v>Refrigerator</v>
          </cell>
        </row>
        <row r="18">
          <cell r="B18" t="str">
            <v>C5213</v>
          </cell>
          <cell r="C18" t="str">
            <v>C52 GEOLOGICAL</v>
          </cell>
          <cell r="D18" t="str">
            <v>C521 Geological Supplies</v>
          </cell>
          <cell r="E18" t="str">
            <v>Field Supplies/Sampling Materials</v>
          </cell>
          <cell r="F18" t="str">
            <v>Sampling &amp; Drilling Supplies</v>
          </cell>
        </row>
        <row r="19">
          <cell r="B19" t="str">
            <v>C5214</v>
          </cell>
          <cell r="C19" t="str">
            <v>C52 GEOLOGICAL</v>
          </cell>
          <cell r="D19" t="str">
            <v>C521 Geological Supplies</v>
          </cell>
          <cell r="E19" t="str">
            <v>Core Boxes</v>
          </cell>
          <cell r="F19" t="str">
            <v>Core Boxes</v>
          </cell>
        </row>
        <row r="20">
          <cell r="B20" t="str">
            <v>C5215</v>
          </cell>
          <cell r="C20" t="str">
            <v>C52 GEOLOGICAL</v>
          </cell>
          <cell r="D20" t="str">
            <v>C521 Geological Supplies</v>
          </cell>
          <cell r="E20" t="str">
            <v>Portable Toilets</v>
          </cell>
          <cell r="F20" t="str">
            <v>Portable Toilets</v>
          </cell>
        </row>
        <row r="21">
          <cell r="B21" t="str">
            <v>C5216</v>
          </cell>
          <cell r="C21" t="str">
            <v>C52 GEOLOGICAL</v>
          </cell>
          <cell r="D21" t="str">
            <v>C521 Geological Supplies</v>
          </cell>
          <cell r="E21" t="str">
            <v>Core Shed &amp; Core Racks</v>
          </cell>
          <cell r="F21" t="str">
            <v>Core Shed</v>
          </cell>
        </row>
        <row r="22">
          <cell r="B22" t="str">
            <v>C531</v>
          </cell>
          <cell r="C22" t="str">
            <v>C53 GEOPHYSICAL</v>
          </cell>
          <cell r="D22" t="str">
            <v>C530 Down Hole Logging</v>
          </cell>
          <cell r="E22" t="str">
            <v>Century Training</v>
          </cell>
          <cell r="F22" t="str">
            <v>Expat E-logging Engineer</v>
          </cell>
        </row>
        <row r="23">
          <cell r="B23" t="str">
            <v>C532</v>
          </cell>
          <cell r="C23" t="str">
            <v>C53 GEOPHYSICAL</v>
          </cell>
          <cell r="D23" t="str">
            <v>C530 Down Hole Logging</v>
          </cell>
          <cell r="E23" t="str">
            <v>Logging Engineer (Local)</v>
          </cell>
          <cell r="F23" t="str">
            <v>E-logging Tech</v>
          </cell>
        </row>
        <row r="24">
          <cell r="B24" t="str">
            <v>C533</v>
          </cell>
          <cell r="C24" t="str">
            <v>C53 GEOPHYSICAL</v>
          </cell>
          <cell r="D24" t="str">
            <v>C530 Down Hole Logging</v>
          </cell>
          <cell r="E24" t="str">
            <v>Tools &amp; Spare parts</v>
          </cell>
          <cell r="F24" t="str">
            <v>Tools &amp; Spare parts</v>
          </cell>
        </row>
        <row r="25">
          <cell r="B25" t="str">
            <v>C534</v>
          </cell>
          <cell r="C25" t="str">
            <v>C53 GEOPHYSICAL</v>
          </cell>
          <cell r="D25" t="str">
            <v>C530 Down Hole Logging</v>
          </cell>
          <cell r="E25" t="str">
            <v>Radioactive Materials Permit</v>
          </cell>
          <cell r="F25" t="str">
            <v>Monitoring Services</v>
          </cell>
        </row>
        <row r="26">
          <cell r="B26" t="str">
            <v>C535</v>
          </cell>
          <cell r="C26" t="str">
            <v>C53 GEOPHYSICAL</v>
          </cell>
          <cell r="D26" t="str">
            <v>C530 Down Hole Logging</v>
          </cell>
          <cell r="E26" t="str">
            <v>Radioactive Materials Permit</v>
          </cell>
          <cell r="F26" t="str">
            <v>Training</v>
          </cell>
        </row>
        <row r="27">
          <cell r="B27" t="str">
            <v>C541</v>
          </cell>
          <cell r="C27" t="str">
            <v>C54 COAL QUALITY</v>
          </cell>
          <cell r="D27" t="str">
            <v>C540 COAL QUALITY</v>
          </cell>
          <cell r="E27" t="str">
            <v>Raw Coal Analyses</v>
          </cell>
          <cell r="F27" t="str">
            <v>QC Test</v>
          </cell>
        </row>
        <row r="28">
          <cell r="B28" t="str">
            <v>C551</v>
          </cell>
          <cell r="C28" t="str">
            <v>C55 GROUNDWATER STUDIES</v>
          </cell>
          <cell r="D28" t="str">
            <v>C550 GROUNDWATER STUDIES</v>
          </cell>
          <cell r="E28" t="str">
            <v>Piezometer Supplies</v>
          </cell>
          <cell r="F28" t="str">
            <v>Piezometer Supplies</v>
          </cell>
        </row>
        <row r="29">
          <cell r="B29" t="str">
            <v>C552</v>
          </cell>
          <cell r="C29" t="str">
            <v>C55 GROUNDWATER STUDIES</v>
          </cell>
          <cell r="D29" t="str">
            <v>C550 GROUNDWATER STUDIES</v>
          </cell>
          <cell r="E29" t="str">
            <v>Drilling for piezometers</v>
          </cell>
          <cell r="F29" t="str">
            <v>Drilling for Piezometers</v>
          </cell>
        </row>
        <row r="30">
          <cell r="B30" t="str">
            <v>C561</v>
          </cell>
          <cell r="C30" t="str">
            <v>C56 FIELD SUPPORT</v>
          </cell>
          <cell r="D30" t="str">
            <v>C560 Field Support</v>
          </cell>
          <cell r="E30" t="str">
            <v>4WD Hire/Fuel</v>
          </cell>
          <cell r="F30" t="str">
            <v>4WD Hire/Fuel</v>
          </cell>
        </row>
        <row r="31">
          <cell r="B31" t="str">
            <v>C562</v>
          </cell>
          <cell r="C31" t="str">
            <v>C56 FIELD SUPPORT</v>
          </cell>
          <cell r="D31" t="str">
            <v>C560 Field Support</v>
          </cell>
          <cell r="E31" t="str">
            <v>Travel and other Expenses in Colombia</v>
          </cell>
          <cell r="F31" t="str">
            <v>Travel and Other Expenses (Expat)</v>
          </cell>
        </row>
        <row r="32">
          <cell r="B32" t="str">
            <v>C563</v>
          </cell>
          <cell r="C32" t="str">
            <v>C56 FIELD SUPPORT</v>
          </cell>
          <cell r="D32" t="str">
            <v>C560 Field Support</v>
          </cell>
          <cell r="E32" t="str">
            <v>Travel and other Expenses</v>
          </cell>
          <cell r="F32" t="str">
            <v>Traveling MBGS</v>
          </cell>
        </row>
        <row r="33">
          <cell r="B33" t="str">
            <v>C571</v>
          </cell>
          <cell r="C33" t="str">
            <v>C57 SUNDRIES</v>
          </cell>
          <cell r="D33" t="str">
            <v>C570 SUNDRIES</v>
          </cell>
          <cell r="E33" t="str">
            <v>SUNDRIES</v>
          </cell>
          <cell r="F33" t="str">
            <v>SUNDRIES</v>
          </cell>
        </row>
        <row r="34">
          <cell r="B34" t="str">
            <v>C572</v>
          </cell>
          <cell r="C34" t="str">
            <v>C57 SUNDRIES</v>
          </cell>
          <cell r="D34" t="str">
            <v>C570 SUNDRIES</v>
          </cell>
          <cell r="E34" t="str">
            <v>SUNDRIES (original budget distributed on other items)</v>
          </cell>
          <cell r="F34" t="str">
            <v>SUNDRIES (original budget distributed on other items)</v>
          </cell>
        </row>
        <row r="35">
          <cell r="B35" t="str">
            <v>C5811</v>
          </cell>
          <cell r="C35" t="str">
            <v>C58 Geotech &amp; Hydro Consultant</v>
          </cell>
          <cell r="D35" t="str">
            <v>C581 Geotechnical</v>
          </cell>
          <cell r="E35" t="str">
            <v>Sampling Costs/ Drilling</v>
          </cell>
          <cell r="F35" t="str">
            <v>Sampling Costs/ Drilling</v>
          </cell>
        </row>
        <row r="36">
          <cell r="B36" t="str">
            <v>C5812</v>
          </cell>
          <cell r="C36" t="str">
            <v>C58 Geotech &amp; Hydro Consultant</v>
          </cell>
          <cell r="D36" t="str">
            <v>C581 Geotechnical</v>
          </cell>
          <cell r="E36" t="str">
            <v>Tests Costs</v>
          </cell>
          <cell r="F36" t="str">
            <v>Tests Costs</v>
          </cell>
        </row>
        <row r="37">
          <cell r="B37" t="str">
            <v>C5813</v>
          </cell>
          <cell r="C37" t="str">
            <v>C58 Geotech &amp; Hydro Consultant</v>
          </cell>
          <cell r="D37" t="str">
            <v>C581 Geotechnical</v>
          </cell>
          <cell r="E37" t="str">
            <v>Geotech Engineer</v>
          </cell>
          <cell r="F37" t="str">
            <v>Geotech Engineer</v>
          </cell>
        </row>
        <row r="38">
          <cell r="B38" t="str">
            <v>C5814</v>
          </cell>
          <cell r="C38" t="str">
            <v>C58 Geotech &amp; Hydro Consultant</v>
          </cell>
          <cell r="D38" t="str">
            <v>C581 Geotechnical</v>
          </cell>
          <cell r="E38" t="str">
            <v>Trenching</v>
          </cell>
          <cell r="F38" t="str">
            <v>Trenching</v>
          </cell>
        </row>
        <row r="39">
          <cell r="B39" t="str">
            <v>C5815</v>
          </cell>
          <cell r="C39" t="str">
            <v>C58 Geotech &amp; Hydro Consultant</v>
          </cell>
          <cell r="D39" t="str">
            <v>C581 Geotechnical</v>
          </cell>
          <cell r="E39" t="str">
            <v>Other Costs</v>
          </cell>
          <cell r="F39" t="str">
            <v>Other Costs</v>
          </cell>
        </row>
        <row r="40">
          <cell r="B40" t="str">
            <v>C5821</v>
          </cell>
          <cell r="C40" t="str">
            <v>C58 Geotech &amp; Hydro Consultant</v>
          </cell>
          <cell r="D40" t="str">
            <v>C582 Hydrology</v>
          </cell>
          <cell r="E40" t="str">
            <v>Hydrology Engineer</v>
          </cell>
          <cell r="F40" t="str">
            <v>Hydrology Engineer</v>
          </cell>
        </row>
        <row r="41">
          <cell r="B41" t="str">
            <v>C5822</v>
          </cell>
          <cell r="C41" t="str">
            <v>C58 Geotech &amp; Hydro Consultant</v>
          </cell>
          <cell r="D41" t="str">
            <v>C582 Hydrology</v>
          </cell>
          <cell r="E41" t="str">
            <v>Hydrology Data</v>
          </cell>
          <cell r="F41" t="str">
            <v>Hydrology Data</v>
          </cell>
        </row>
        <row r="42">
          <cell r="B42" t="str">
            <v>C5823</v>
          </cell>
          <cell r="C42" t="str">
            <v>C58 Geotech &amp; Hydro Consultant</v>
          </cell>
          <cell r="D42" t="str">
            <v>C582 Hydrology</v>
          </cell>
          <cell r="E42" t="str">
            <v>Other Costs</v>
          </cell>
          <cell r="F42" t="str">
            <v>Other Costs</v>
          </cell>
        </row>
        <row r="43">
          <cell r="B43" t="str">
            <v>C5831</v>
          </cell>
          <cell r="C43" t="str">
            <v>C58 Geotech &amp; Hydro Consultant</v>
          </cell>
          <cell r="D43" t="str">
            <v>C583 Hydrogeology</v>
          </cell>
          <cell r="E43" t="str">
            <v>Hydrogeology Engineer</v>
          </cell>
          <cell r="F43" t="str">
            <v>Hydrogeology Engineer</v>
          </cell>
        </row>
        <row r="44">
          <cell r="B44" t="str">
            <v>C5833</v>
          </cell>
          <cell r="C44" t="str">
            <v>C58 Geotech &amp; Hydro Consultant</v>
          </cell>
          <cell r="D44" t="str">
            <v>C583 Hydrogeology</v>
          </cell>
          <cell r="E44" t="str">
            <v>Pumping Tests</v>
          </cell>
          <cell r="F44" t="str">
            <v>Pumping Test</v>
          </cell>
        </row>
        <row r="45">
          <cell r="B45" t="str">
            <v>C5841</v>
          </cell>
          <cell r="C45" t="str">
            <v>C58 Geotech &amp; Hydro Consultant</v>
          </cell>
          <cell r="D45" t="str">
            <v>C584 Water Management</v>
          </cell>
          <cell r="E45" t="str">
            <v>Hidraulics/Hidrology Engineers</v>
          </cell>
          <cell r="F45" t="str">
            <v>Hidraulics/Hidrology Engineers</v>
          </cell>
        </row>
        <row r="46">
          <cell r="B46" t="str">
            <v>C5842</v>
          </cell>
          <cell r="C46" t="str">
            <v>C58 Geotech &amp; Hydro Consultant</v>
          </cell>
          <cell r="D46" t="str">
            <v>C584 Water Management</v>
          </cell>
          <cell r="E46" t="str">
            <v>Water Quality Tests</v>
          </cell>
          <cell r="F46" t="str">
            <v>Water Quality Tests</v>
          </cell>
        </row>
        <row r="47">
          <cell r="B47" t="str">
            <v>C5881</v>
          </cell>
          <cell r="C47" t="str">
            <v>C58 Geotech &amp; Hydro Consultant</v>
          </cell>
          <cell r="D47" t="str">
            <v>C588 Prodeco Suport</v>
          </cell>
          <cell r="E47" t="str">
            <v>Food and Lodge at camp</v>
          </cell>
          <cell r="F47" t="str">
            <v>Food and Lodge at camp</v>
          </cell>
        </row>
        <row r="48">
          <cell r="B48" t="str">
            <v>C5882</v>
          </cell>
          <cell r="C48" t="str">
            <v>C58 Geotech &amp; Hydro Consultant</v>
          </cell>
          <cell r="D48" t="str">
            <v>C588 Prodeco Suport</v>
          </cell>
          <cell r="E48" t="str">
            <v>4WD Hire/Fuel</v>
          </cell>
          <cell r="F48" t="str">
            <v>4WD Hire/Fuel</v>
          </cell>
        </row>
        <row r="49">
          <cell r="B49" t="str">
            <v>C5883</v>
          </cell>
          <cell r="C49" t="str">
            <v>C58 Geotech &amp; Hydro Consultant</v>
          </cell>
          <cell r="D49" t="str">
            <v>C588 Prodeco Suport</v>
          </cell>
          <cell r="E49" t="str">
            <v>Other Expenses</v>
          </cell>
          <cell r="F49" t="str">
            <v>Other Expenses</v>
          </cell>
        </row>
        <row r="50">
          <cell r="B50" t="str">
            <v>C5891</v>
          </cell>
          <cell r="C50" t="str">
            <v>C58 Geotech &amp; Hydro Consultant</v>
          </cell>
          <cell r="D50" t="str">
            <v>C589 Global Project</v>
          </cell>
          <cell r="E50" t="str">
            <v>Report Copies</v>
          </cell>
          <cell r="F50" t="str">
            <v>Report Copies</v>
          </cell>
        </row>
        <row r="51">
          <cell r="B51" t="str">
            <v>C5893</v>
          </cell>
          <cell r="C51" t="str">
            <v>C58 Geotech &amp; Hydro Consultant</v>
          </cell>
          <cell r="D51" t="str">
            <v>C589 Global Project</v>
          </cell>
          <cell r="E51" t="str">
            <v>Management Fees</v>
          </cell>
          <cell r="F51" t="str">
            <v>Management Fees</v>
          </cell>
        </row>
        <row r="52">
          <cell r="B52" t="str">
            <v>C5894</v>
          </cell>
          <cell r="C52" t="str">
            <v>C58 Geotech &amp; Hydro Consultant</v>
          </cell>
          <cell r="D52" t="str">
            <v>C589 Global Project</v>
          </cell>
          <cell r="E52" t="str">
            <v>Travel Expenses</v>
          </cell>
          <cell r="F52" t="str">
            <v>Travel Expenses</v>
          </cell>
        </row>
        <row r="53">
          <cell r="B53" t="str">
            <v>C5895</v>
          </cell>
          <cell r="C53" t="str">
            <v>C58 Geotech &amp; Hydro Consultant</v>
          </cell>
          <cell r="D53" t="str">
            <v>C589 Global Project</v>
          </cell>
          <cell r="E53" t="str">
            <v>Telephone</v>
          </cell>
          <cell r="F53" t="str">
            <v>Telephone</v>
          </cell>
        </row>
        <row r="54">
          <cell r="B54" t="str">
            <v>C5896</v>
          </cell>
          <cell r="C54" t="str">
            <v>C58 Geotech &amp; Hydro Consultant</v>
          </cell>
          <cell r="D54" t="str">
            <v>C589 Global Project</v>
          </cell>
          <cell r="E54" t="str">
            <v>Other Expenses</v>
          </cell>
          <cell r="F54" t="str">
            <v>Other Expenses</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GENERAL"/>
      <sheetName val="PORTADA"/>
      <sheetName val="INDICE"/>
      <sheetName val="ManoObra"/>
      <sheetName val="Equipo"/>
      <sheetName val="materiales"/>
      <sheetName val="Distanc"/>
      <sheetName val="MODELO BASICO"/>
      <sheetName val="ELABORACION CCTO CLASE A"/>
      <sheetName val="ELABORACION CCTO CLASE B"/>
      <sheetName val="ELABORACION CCTO CLASE C"/>
      <sheetName val="ELABORACION CCTO CLASE D"/>
      <sheetName val="ELABORACION CCTO CLASE E"/>
      <sheetName val="ELABORACION CCTO CLASE F"/>
      <sheetName val="ELABORACION CCTO CLASE G"/>
      <sheetName val="ELABORACION CCTO CLASE D TREMI"/>
      <sheetName val="MORTERO 1-3"/>
      <sheetName val="MORTERO 1-4"/>
      <sheetName val="Mod_Item"/>
      <sheetName val="200.1"/>
      <sheetName val="200.2"/>
      <sheetName val="201.1"/>
      <sheetName val="201.2"/>
      <sheetName val="201.3"/>
      <sheetName val="201.4"/>
      <sheetName val="201.5"/>
      <sheetName val="201.6"/>
      <sheetName val="201.7"/>
      <sheetName val="201.8"/>
      <sheetName val="201.8P"/>
      <sheetName val="201.9"/>
      <sheetName val="201.10"/>
      <sheetName val="201.12"/>
      <sheetName val="201.11"/>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40.1"/>
      <sheetName val="640.2"/>
      <sheetName val="641.1"/>
      <sheetName val="641.2"/>
      <sheetName val="642.1"/>
      <sheetName val="642.2"/>
      <sheetName val="650.1"/>
      <sheetName val="650.2"/>
      <sheetName val="650.3"/>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20.1"/>
      <sheetName val="730.1"/>
      <sheetName val="730.2"/>
      <sheetName val="730.3"/>
      <sheetName val="731.1"/>
      <sheetName val="740.1"/>
      <sheetName val="741.1"/>
      <sheetName val="800.1"/>
      <sheetName val="800.2"/>
      <sheetName val="800.3"/>
      <sheetName val="800.4"/>
      <sheetName val="801.1"/>
      <sheetName val="801.2"/>
      <sheetName val="801.3"/>
      <sheetName val="801.4"/>
      <sheetName val="801.5"/>
      <sheetName val="801.6"/>
      <sheetName val="801.7"/>
      <sheetName val="810.1"/>
      <sheetName val="810.2"/>
      <sheetName val="810.3"/>
      <sheetName val="811.1"/>
      <sheetName val="812.1"/>
      <sheetName val="3.P"/>
      <sheetName val="900.1"/>
      <sheetName val="900.2"/>
      <sheetName val="900.3"/>
    </sheetNames>
    <sheetDataSet>
      <sheetData sheetId="0"/>
      <sheetData sheetId="1"/>
      <sheetData sheetId="2"/>
      <sheetData sheetId="3"/>
      <sheetData sheetId="4"/>
      <sheetData sheetId="5"/>
      <sheetData sheetId="6">
        <row r="6">
          <cell r="B6" t="str">
            <v>Acarreo de material sobrante de Obra M3-Km</v>
          </cell>
          <cell r="C6" t="str">
            <v>M3-KM</v>
          </cell>
          <cell r="D6">
            <v>1</v>
          </cell>
          <cell r="E6">
            <v>1400</v>
          </cell>
        </row>
        <row r="7">
          <cell r="B7" t="str">
            <v>Bases sub bases afirmados M3-Km</v>
          </cell>
          <cell r="C7" t="str">
            <v>M3-KM</v>
          </cell>
          <cell r="D7">
            <v>1</v>
          </cell>
          <cell r="E7">
            <v>1000</v>
          </cell>
        </row>
        <row r="8">
          <cell r="B8" t="str">
            <v>Concretos M3-Km</v>
          </cell>
          <cell r="C8" t="str">
            <v>M3-KM</v>
          </cell>
          <cell r="D8">
            <v>1</v>
          </cell>
          <cell r="E8">
            <v>1000</v>
          </cell>
        </row>
        <row r="9">
          <cell r="B9" t="str">
            <v>Estructura metalica KG-KM</v>
          </cell>
          <cell r="C9" t="str">
            <v>KG-KM</v>
          </cell>
          <cell r="D9">
            <v>1</v>
          </cell>
          <cell r="E9">
            <v>3</v>
          </cell>
        </row>
        <row r="10">
          <cell r="B10" t="str">
            <v xml:space="preserve">Materiales ferreteria (cemento, aceros, etc,) </v>
          </cell>
          <cell r="C10" t="str">
            <v>TN-KM</v>
          </cell>
          <cell r="D10">
            <v>1</v>
          </cell>
          <cell r="E10">
            <v>1000</v>
          </cell>
        </row>
        <row r="11">
          <cell r="B11" t="str">
            <v>Materiales Kg-Km</v>
          </cell>
          <cell r="C11" t="str">
            <v>KG-KM</v>
          </cell>
          <cell r="D11">
            <v>1</v>
          </cell>
          <cell r="E11">
            <v>1</v>
          </cell>
        </row>
        <row r="12">
          <cell r="B12" t="str">
            <v>Materiales Ton-Km</v>
          </cell>
          <cell r="C12" t="str">
            <v>TN-KM</v>
          </cell>
          <cell r="D12">
            <v>1</v>
          </cell>
          <cell r="E12">
            <v>3000</v>
          </cell>
        </row>
        <row r="13">
          <cell r="B13" t="str">
            <v>Mezclas asfalticas M3-Km</v>
          </cell>
          <cell r="C13" t="str">
            <v>M3-KM</v>
          </cell>
          <cell r="D13">
            <v>1</v>
          </cell>
          <cell r="E13">
            <v>1400</v>
          </cell>
        </row>
        <row r="14">
          <cell r="B14" t="str">
            <v>Petreos tipo arenas. M3-Km</v>
          </cell>
          <cell r="C14" t="str">
            <v>M3-KM</v>
          </cell>
          <cell r="D14">
            <v>1</v>
          </cell>
          <cell r="E14">
            <v>1400</v>
          </cell>
        </row>
        <row r="15">
          <cell r="B15" t="str">
            <v>Petreos tipo gravas y piedras. M3-Km</v>
          </cell>
          <cell r="C15" t="str">
            <v>M3-KM</v>
          </cell>
          <cell r="D15">
            <v>1</v>
          </cell>
          <cell r="E15">
            <v>1400</v>
          </cell>
        </row>
        <row r="16">
          <cell r="B16" t="str">
            <v>Traslado equipos TN-Km</v>
          </cell>
          <cell r="C16" t="str">
            <v>TN -KM</v>
          </cell>
          <cell r="D16">
            <v>1</v>
          </cell>
          <cell r="E16">
            <v>1000</v>
          </cell>
        </row>
        <row r="17">
          <cell r="B17" t="str">
            <v>Transportes aéreos</v>
          </cell>
          <cell r="C17" t="str">
            <v>U/KM</v>
          </cell>
          <cell r="D17">
            <v>1</v>
          </cell>
          <cell r="E17">
            <v>500</v>
          </cell>
        </row>
        <row r="18">
          <cell r="B18" t="str">
            <v>Transporte de personal</v>
          </cell>
          <cell r="C18" t="str">
            <v>U/KM</v>
          </cell>
          <cell r="D18">
            <v>1</v>
          </cell>
          <cell r="E18">
            <v>1000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PRECIOS"/>
      <sheetName val="Hoja1"/>
      <sheetName val="Circuitos"/>
      <sheetName val="TARIFAS"/>
    </sheetNames>
    <sheetDataSet>
      <sheetData sheetId="0" refreshError="1">
        <row r="49">
          <cell r="D49">
            <v>13600</v>
          </cell>
        </row>
        <row r="62">
          <cell r="D62">
            <v>100300</v>
          </cell>
        </row>
        <row r="73">
          <cell r="D73">
            <v>23800</v>
          </cell>
        </row>
      </sheetData>
      <sheetData sheetId="1" refreshError="1"/>
      <sheetData sheetId="2"/>
      <sheetData sheetId="3" refreshError="1"/>
      <sheetData sheetId="4"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RESUPUESTO (2)"/>
      <sheetName val="Cuadro Resumen"/>
      <sheetName val="MEMORIA ARQ LUZ DEL CARIBE"/>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 Acero 60000 Refuerzo "/>
      <sheetName val=" Malla Electrosoldada "/>
      <sheetName val="P Eléctrico"/>
      <sheetName val="P Agua Fria"/>
      <sheetName val="P Sanitario"/>
      <sheetName val="Cerraduras"/>
      <sheetName val="Granito pulido "/>
      <sheetName val="Marcos puerta"/>
      <sheetName val="Marcos ventana"/>
      <sheetName val="Hoja Base"/>
      <sheetName val="1,1,1 Campamt"/>
      <sheetName val="1,1,2 Alquiler Campameto"/>
      <sheetName val="1,1,3 Limpieza"/>
      <sheetName val="1,1,4 Localiz Equipo"/>
      <sheetName val="1,1,6 Cerramiento Lona"/>
      <sheetName val="1,1,7 Locali Manual"/>
      <sheetName val="1,3,1 Dm const"/>
      <sheetName val="1,3,2 Dm Cubiert"/>
      <sheetName val="1,3,3 Dm Muro"/>
      <sheetName val="1,3,4 Dm cimiento"/>
      <sheetName val="1,3,5 Dm Vig-colum"/>
      <sheetName val="1,3,6 Dm Placa Maciza"/>
      <sheetName val="1,3,7 Dm Manual"/>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10 Relleno Recebo"/>
      <sheetName val="2,2,1 Concr pobre"/>
      <sheetName val="2,2,2 Concr Ciclopeo"/>
      <sheetName val="2,2,4 Concr Zapatas"/>
      <sheetName val="2,2,5 Vigas de cimentación"/>
      <sheetName val="2,2,10 Placas cont= 0,1"/>
      <sheetName val="2,2,11 Placas cont= 0,15"/>
      <sheetName val="2,3,2 Acero 60000 Refuerzo"/>
      <sheetName val="2,3,3 Malla Electrosoldada"/>
      <sheetName val="3,4,1 Caja inspección 0,60 "/>
      <sheetName val="3,4,9 Caja inspección 0,80"/>
      <sheetName val="3,4,10 Caja inspección 1,00"/>
      <sheetName val="3,5,1 Exc Man "/>
      <sheetName val="3,5,4 Relleno M Común "/>
      <sheetName val="4,1,1 Columnas"/>
      <sheetName val="4,2,1 Vigas aéreas"/>
      <sheetName val="4,3,2 Caseton"/>
      <sheetName val="4,3,6 Placa maciza 0,20"/>
      <sheetName val="4,3,7 Placa maciza 0,10"/>
      <sheetName val="4,3,8 Placa maciza 0,15"/>
      <sheetName val="4,4,1 Escalera"/>
      <sheetName val="4,4,2 Rampas"/>
      <sheetName val="4,4,3 POZO CONCRETO"/>
      <sheetName val="4,5,2 Acero 60000 est"/>
      <sheetName val="4,5,3 Malla Electrosoldada est"/>
      <sheetName val="4,6,2,4 Perfil "/>
      <sheetName val="5,1,6 Bloq Conc Estruc 014"/>
      <sheetName val="5,1,7 Bloq Conc Estruc 019"/>
      <sheetName val="5,4,1 Mort 1-4 "/>
      <sheetName val="5,5,2 Acero 60000 mamp"/>
      <sheetName val="6,1,1 Alfajias"/>
      <sheetName val="6,1,2 Dinteles"/>
      <sheetName val="6,1,18 Cañuela Per"/>
      <sheetName val="6,2,2 Mesones lavamanos"/>
      <sheetName val="7,1,1,1 Acometida PVC-P"/>
      <sheetName val="7,1,2,3 Flotador 1"/>
      <sheetName val="7,1,2,4 Tanque Plastico"/>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8,1 P Agua Fria Lavamanos"/>
      <sheetName val="7,1,8,3 P Agua Fria Sanitarios"/>
      <sheetName val="7,1,8,4 P Agua Fria Orinales"/>
      <sheetName val="7,1,8,7 P Agua Fria Pocetas"/>
      <sheetName val="7,1,9,1 P Sanitario lavamanos"/>
      <sheetName val="7,1,9,3 P Sanitario Sanit"/>
      <sheetName val="7,1,9,4 P Sanitario Orinales"/>
      <sheetName val="7,1,9,7 P Sanitario Pocetas"/>
      <sheetName val="7,1,9,9 P Sanitario sifon"/>
      <sheetName val="7,1,10,3 Sanit 2"/>
      <sheetName val="7,1,10,1 Acomet sanit"/>
      <sheetName val="7,1,11,1 Acomet lluvia"/>
      <sheetName val="7,1,11,2 Acomet lluvia 2"/>
      <sheetName val="7,1,11,5 Bajante PVC "/>
      <sheetName val="8,1,1 Fluorescente"/>
      <sheetName val="8,1,2 Roseta"/>
      <sheetName val="8,1,5 toma Corr"/>
      <sheetName val="8,1,8 toma GFCI"/>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SALIDA LUMINARIA F S3 EN PLACA"/>
      <sheetName val="SALIDA LUMINARIA F S3 EN TECHO"/>
      <sheetName val="SALIDA LUMINARIA F CONMUTABLE "/>
      <sheetName val="LAMPARA FLUORESCENTE ADICIONAL "/>
      <sheetName val="SALIDA ELÉCTRICA VENTILADOR"/>
      <sheetName val="8,3,19 Acometida 3x10"/>
      <sheetName val="8,3,20 Canalización zona dura"/>
      <sheetName val="8,3,21 Canalización zona d 1 12"/>
      <sheetName val="8,3,22 Canalización zona d 1&quot;"/>
      <sheetName val="8,3,23 Canalización zona du 114"/>
      <sheetName val="8,4,1 Tablero 18 Circuitos"/>
      <sheetName val="8,3,25 Acometida 3x4+2X6"/>
      <sheetName val="DUCTO CONDUIT EMT 1 14&quot;"/>
      <sheetName val="8,4,2 Tablero 12 Circuitos"/>
      <sheetName val="8,4,3 Tablero 16 circuitos"/>
      <sheetName val="8,4,4 Interrruptor Tripo"/>
      <sheetName val="8,4,5 CAJ MEDIDOR"/>
      <sheetName val="8,4,6 Interr bipol"/>
      <sheetName val="8,4,7 Interr 2 15 30"/>
      <sheetName val="8,4,8 Interr 2 40 60 "/>
      <sheetName val="8,4,9 Interrup 1 15 60"/>
      <sheetName val="8,4,10 CAJ  2 CIRCUITOS"/>
      <sheetName val="8,4,11 CAJ  4 CIRCUITOS"/>
      <sheetName val="8,4,12 Interr 2 70 "/>
      <sheetName val="8,6,1 Salida TV"/>
      <sheetName val="8,6,4 Ventilador Techo"/>
      <sheetName val="8,8,2 Puesta tierra"/>
      <sheetName val="8,11,1 Camara CS274"/>
      <sheetName val="8,11,2 Camara CS275"/>
      <sheetName val="8,11,3 Camara CS276"/>
      <sheetName val="8,11,4 Caja 30  x30"/>
      <sheetName val="ANCLAJE LUMINARIAS EN TECHO "/>
      <sheetName val="TABLERO TRIFASICO TIPO RIEL "/>
      <sheetName val="9,1,1 Pañete impermeabilizado"/>
      <sheetName val="9,1,2 Pañete interiores"/>
      <sheetName val="9,1,3 Pañete Exteriores"/>
      <sheetName val="9,2,1 Pañete bajo placa"/>
      <sheetName val="10,1,3 Alistado pisos"/>
      <sheetName val="10,1,4 Mortero afinado"/>
      <sheetName val="10,2,4,1 Baldosin granito"/>
      <sheetName val="10,3,2,1 Guardaescoba"/>
      <sheetName val="10,3,2,3 Media Caña"/>
      <sheetName val="10,4,2 Escalera en Granito"/>
      <sheetName val="11,1,4 foil aluminio"/>
      <sheetName val="11,2,2 remate"/>
      <sheetName val="11,2,4,1  Cindu"/>
      <sheetName val="11,2,4,2 Cubierta placa"/>
      <sheetName val="11,3,5 Canal PVC"/>
      <sheetName val="12,2,1,1 Marcos puerta"/>
      <sheetName val="12,2,1,2 Puerta Sencilla"/>
      <sheetName val="12,2,1,3 Puerta S niños"/>
      <sheetName val="12,2,1,5 Puertas Emtamborada"/>
      <sheetName val=" 12,2,2,2 Pasamanos"/>
      <sheetName val="12,2,2,3 Baranda Malla"/>
      <sheetName val=" 12,2,2,4 Baranda tubo"/>
      <sheetName val="12,2,3,1 Rejas en varilla cuadr"/>
      <sheetName val="12,2,3,2 Rejas ventana"/>
      <sheetName val="12,2,3,3 Rejas Puerta baño"/>
      <sheetName val="12,2,3,4 Reja Ventilación"/>
      <sheetName val="12,2,4,1 Cortasol"/>
      <sheetName val="12,2,4,4 Ventana Malla"/>
      <sheetName val="14,1,1 Ceramica 20 x 20"/>
      <sheetName val="16,1,3 Sanitarios tanque"/>
      <sheetName val="16,1,4 Orinal "/>
      <sheetName val="16,1,7 Lavamanos"/>
      <sheetName val="16,2,1 Puerta PVC aulas "/>
      <sheetName val="16,2,2 Puerta PVC Baterias"/>
      <sheetName val="16,2,5 Llave Terminal"/>
      <sheetName val="16,2,6 Rejilla"/>
      <sheetName val="16,2,7 Barras disc"/>
      <sheetName val="17,2,3 Divisiones 0,06"/>
      <sheetName val="17,2,4 Divisiones baños "/>
      <sheetName val="18,1,1 pintura koraza"/>
      <sheetName val="18,1,2 pintura plastica"/>
      <sheetName val="18,1,3 Vinilo con estuco"/>
      <sheetName val="18,1,4 Vinilo sin estuco "/>
      <sheetName val="18,1,5 Vinilo Cielos "/>
      <sheetName val="19,3,1 Espejo"/>
      <sheetName val="20,2,1 Andenes"/>
      <sheetName val="20,2,2 Sardinel"/>
      <sheetName val="20,4,4 Arborización"/>
      <sheetName val="21,1,3 Aseo"/>
      <sheetName val="Pasamanos "/>
      <sheetName val="Hoja1"/>
    </sheetNames>
    <sheetDataSet>
      <sheetData sheetId="0" refreshError="1"/>
      <sheetData sheetId="1" refreshError="1"/>
      <sheetData sheetId="2" refreshError="1"/>
      <sheetData sheetId="3" refreshError="1"/>
      <sheetData sheetId="4" refreshError="1"/>
      <sheetData sheetId="5" refreshError="1"/>
      <sheetData sheetId="6" refreshError="1">
        <row r="11">
          <cell r="A11" t="str">
            <v xml:space="preserve"> CUADRILLAS</v>
          </cell>
        </row>
        <row r="13">
          <cell r="A13" t="str">
            <v>SALARIO MINIMO LEGAL VIGENTE</v>
          </cell>
          <cell r="D13">
            <v>433700</v>
          </cell>
        </row>
        <row r="14">
          <cell r="A14" t="str">
            <v>Descripción</v>
          </cell>
          <cell r="B14" t="str">
            <v>Jornal Oficial</v>
          </cell>
          <cell r="F14" t="str">
            <v>Jornal Ayudante</v>
          </cell>
        </row>
        <row r="15">
          <cell r="A15" t="str">
            <v>P. ALBAÑILERIA</v>
          </cell>
          <cell r="B15">
            <v>56239.136730000013</v>
          </cell>
          <cell r="F15">
            <v>40869.502650000009</v>
          </cell>
        </row>
        <row r="16">
          <cell r="A16" t="str">
            <v>P. INSTALACIONES BASICA</v>
          </cell>
          <cell r="B16">
            <v>61863.050403000016</v>
          </cell>
          <cell r="F16">
            <v>44956.452915000009</v>
          </cell>
        </row>
        <row r="17">
          <cell r="A17" t="str">
            <v>P. PINTURA</v>
          </cell>
          <cell r="B17">
            <v>64675.00723950001</v>
          </cell>
          <cell r="F17">
            <v>46999.928047500005</v>
          </cell>
        </row>
        <row r="18">
          <cell r="A18" t="str">
            <v>P. CARPINTERIA</v>
          </cell>
          <cell r="B18">
            <v>67486.964076000018</v>
          </cell>
          <cell r="F18">
            <v>49043.403180000008</v>
          </cell>
        </row>
        <row r="19">
          <cell r="A19" t="str">
            <v>P. CABLEADO ESTRUCTURADO</v>
          </cell>
          <cell r="B19">
            <v>80421.965523900013</v>
          </cell>
          <cell r="F19">
            <v>58443.388789500015</v>
          </cell>
        </row>
        <row r="20">
          <cell r="G20" t="str">
            <v>Vlr actualizado</v>
          </cell>
          <cell r="H20" t="str">
            <v>% Actualización</v>
          </cell>
          <cell r="I20" t="str">
            <v>Vlr Actual</v>
          </cell>
        </row>
        <row r="21">
          <cell r="A21" t="str">
            <v>Excavaciones</v>
          </cell>
          <cell r="E21">
            <v>3</v>
          </cell>
          <cell r="F21" t="str">
            <v>Ayudante</v>
          </cell>
          <cell r="G21">
            <v>122609</v>
          </cell>
          <cell r="H21">
            <v>0</v>
          </cell>
          <cell r="I21">
            <v>122608.50795000003</v>
          </cell>
        </row>
        <row r="22">
          <cell r="A22" t="str">
            <v>Enchapes y acabados</v>
          </cell>
          <cell r="B22">
            <v>1</v>
          </cell>
          <cell r="C22" t="str">
            <v>oficial</v>
          </cell>
          <cell r="E22">
            <v>1</v>
          </cell>
          <cell r="F22" t="str">
            <v>Ayudante</v>
          </cell>
          <cell r="G22">
            <v>97109</v>
          </cell>
          <cell r="H22">
            <v>0</v>
          </cell>
          <cell r="I22">
            <v>97108.639380000022</v>
          </cell>
        </row>
        <row r="23">
          <cell r="A23" t="str">
            <v>Cuadrilla Demoliciones</v>
          </cell>
          <cell r="E23">
            <v>2</v>
          </cell>
          <cell r="F23" t="str">
            <v>Ayudante</v>
          </cell>
          <cell r="G23">
            <v>81739</v>
          </cell>
          <cell r="H23">
            <v>0</v>
          </cell>
          <cell r="I23">
            <v>81739.005300000019</v>
          </cell>
        </row>
        <row r="24">
          <cell r="A24" t="str">
            <v>Excavaciones en roca</v>
          </cell>
          <cell r="B24">
            <v>1</v>
          </cell>
          <cell r="C24" t="str">
            <v>Oficial</v>
          </cell>
          <cell r="D24" t="str">
            <v>+</v>
          </cell>
          <cell r="E24">
            <v>3</v>
          </cell>
          <cell r="F24" t="str">
            <v>Ayudante</v>
          </cell>
          <cell r="G24">
            <v>178848</v>
          </cell>
          <cell r="H24">
            <v>0</v>
          </cell>
          <cell r="I24">
            <v>178847.64468000003</v>
          </cell>
        </row>
        <row r="25">
          <cell r="A25" t="str">
            <v>Albañilería</v>
          </cell>
          <cell r="B25">
            <v>2</v>
          </cell>
          <cell r="C25" t="str">
            <v>Oficial</v>
          </cell>
          <cell r="D25" t="str">
            <v>+</v>
          </cell>
          <cell r="E25">
            <v>1</v>
          </cell>
          <cell r="F25" t="str">
            <v>Ayudante</v>
          </cell>
          <cell r="G25">
            <v>153348</v>
          </cell>
          <cell r="H25">
            <v>0</v>
          </cell>
          <cell r="I25">
            <v>153347.77611000004</v>
          </cell>
        </row>
        <row r="26">
          <cell r="A26" t="str">
            <v>Estructuras</v>
          </cell>
          <cell r="B26">
            <v>2</v>
          </cell>
          <cell r="C26" t="str">
            <v>Oficial</v>
          </cell>
          <cell r="D26" t="str">
            <v>+</v>
          </cell>
          <cell r="E26">
            <v>3</v>
          </cell>
          <cell r="F26" t="str">
            <v>Ayudante</v>
          </cell>
          <cell r="G26">
            <v>235087</v>
          </cell>
          <cell r="H26">
            <v>0</v>
          </cell>
          <cell r="I26">
            <v>235086.78141000005</v>
          </cell>
        </row>
        <row r="27">
          <cell r="A27" t="str">
            <v>Topografía</v>
          </cell>
          <cell r="B27">
            <v>1</v>
          </cell>
          <cell r="C27" t="str">
            <v>Oficial</v>
          </cell>
          <cell r="D27" t="str">
            <v>+</v>
          </cell>
          <cell r="E27">
            <v>3</v>
          </cell>
          <cell r="F27" t="str">
            <v>Ayudante</v>
          </cell>
          <cell r="G27">
            <v>196732</v>
          </cell>
          <cell r="H27">
            <v>0</v>
          </cell>
          <cell r="I27">
            <v>196732.40914800006</v>
          </cell>
        </row>
        <row r="28">
          <cell r="A28" t="str">
            <v>Instalaciones</v>
          </cell>
          <cell r="B28">
            <v>2</v>
          </cell>
          <cell r="C28" t="str">
            <v>Oficial</v>
          </cell>
          <cell r="D28" t="str">
            <v>+</v>
          </cell>
          <cell r="E28">
            <v>2</v>
          </cell>
          <cell r="F28" t="str">
            <v>Ayudante</v>
          </cell>
          <cell r="G28">
            <v>213639</v>
          </cell>
          <cell r="H28">
            <v>0</v>
          </cell>
          <cell r="I28">
            <v>213639.00663600006</v>
          </cell>
        </row>
        <row r="29">
          <cell r="A29" t="str">
            <v>Cuadrilla 1 - 4</v>
          </cell>
          <cell r="B29">
            <v>1</v>
          </cell>
          <cell r="C29" t="str">
            <v>Oficial</v>
          </cell>
          <cell r="D29" t="str">
            <v>+</v>
          </cell>
          <cell r="E29">
            <v>4</v>
          </cell>
          <cell r="F29" t="str">
            <v>Ayudante</v>
          </cell>
          <cell r="G29">
            <v>263661</v>
          </cell>
          <cell r="H29">
            <v>0</v>
          </cell>
          <cell r="I29">
            <v>263660.57679600007</v>
          </cell>
        </row>
        <row r="30">
          <cell r="A30" t="str">
            <v>Cuadrilla 1 - 1</v>
          </cell>
          <cell r="B30">
            <v>1</v>
          </cell>
          <cell r="C30" t="str">
            <v>Oficial</v>
          </cell>
          <cell r="D30" t="str">
            <v>+</v>
          </cell>
          <cell r="E30">
            <v>1</v>
          </cell>
          <cell r="F30" t="str">
            <v>Ayudante</v>
          </cell>
          <cell r="G30">
            <v>116530</v>
          </cell>
          <cell r="H30">
            <v>0</v>
          </cell>
          <cell r="I30">
            <v>116530.36725600003</v>
          </cell>
        </row>
        <row r="31">
          <cell r="A31" t="str">
            <v>Cuadrilla 1 - 3</v>
          </cell>
          <cell r="B31">
            <v>1</v>
          </cell>
          <cell r="C31" t="str">
            <v>Oficial</v>
          </cell>
          <cell r="D31" t="str">
            <v>+</v>
          </cell>
          <cell r="E31">
            <v>3</v>
          </cell>
          <cell r="F31" t="str">
            <v>Ayudante</v>
          </cell>
          <cell r="G31">
            <v>178848</v>
          </cell>
          <cell r="H31">
            <v>0</v>
          </cell>
          <cell r="I31">
            <v>178847.64468000003</v>
          </cell>
        </row>
        <row r="32">
          <cell r="A32" t="str">
            <v>Cuadrilla 1 - 6</v>
          </cell>
          <cell r="B32">
            <v>1</v>
          </cell>
          <cell r="C32" t="str">
            <v>Oficial</v>
          </cell>
          <cell r="D32" t="str">
            <v>+</v>
          </cell>
          <cell r="E32">
            <v>6</v>
          </cell>
          <cell r="F32" t="str">
            <v>Ayudante</v>
          </cell>
          <cell r="G32">
            <v>301456</v>
          </cell>
          <cell r="H32">
            <v>0</v>
          </cell>
          <cell r="I32">
            <v>301456.15263000008</v>
          </cell>
        </row>
        <row r="33">
          <cell r="A33" t="str">
            <v>Subcontrato Hidraúlico y Sanitario</v>
          </cell>
          <cell r="B33">
            <v>1</v>
          </cell>
          <cell r="C33" t="str">
            <v>Oficial</v>
          </cell>
          <cell r="D33" t="str">
            <v>+</v>
          </cell>
          <cell r="E33">
            <v>1</v>
          </cell>
          <cell r="F33" t="str">
            <v>Ayudante</v>
          </cell>
          <cell r="G33">
            <v>106820</v>
          </cell>
          <cell r="H33">
            <v>0</v>
          </cell>
          <cell r="I33">
            <v>106819.50331800003</v>
          </cell>
        </row>
        <row r="34">
          <cell r="A34" t="str">
            <v>Subcontrato Carpinteria metálica</v>
          </cell>
          <cell r="B34">
            <v>1</v>
          </cell>
          <cell r="C34" t="str">
            <v>Oficial</v>
          </cell>
          <cell r="D34" t="str">
            <v>+</v>
          </cell>
          <cell r="E34">
            <v>1</v>
          </cell>
          <cell r="F34" t="str">
            <v>Ayudante</v>
          </cell>
          <cell r="G34">
            <v>116530.36725600003</v>
          </cell>
          <cell r="H34">
            <v>0</v>
          </cell>
          <cell r="I34">
            <v>111674.93528700001</v>
          </cell>
        </row>
        <row r="35">
          <cell r="A35" t="str">
            <v>Subcontrato Eléctrico</v>
          </cell>
          <cell r="B35">
            <v>1</v>
          </cell>
          <cell r="C35" t="str">
            <v xml:space="preserve">Oficial </v>
          </cell>
          <cell r="D35" t="str">
            <v>+</v>
          </cell>
          <cell r="E35">
            <v>1</v>
          </cell>
          <cell r="F35" t="str">
            <v>Ayudante</v>
          </cell>
          <cell r="G35">
            <v>138865.35431340002</v>
          </cell>
          <cell r="H35">
            <v>0</v>
          </cell>
          <cell r="I35">
            <v>138865.35431340002</v>
          </cell>
        </row>
        <row r="36">
          <cell r="A36" t="str">
            <v>Carpintería</v>
          </cell>
          <cell r="B36">
            <v>1</v>
          </cell>
          <cell r="C36" t="str">
            <v>Oficial</v>
          </cell>
          <cell r="D36" t="str">
            <v>+</v>
          </cell>
          <cell r="E36">
            <v>2</v>
          </cell>
          <cell r="F36" t="str">
            <v>Ayudante</v>
          </cell>
          <cell r="G36">
            <v>165574</v>
          </cell>
          <cell r="H36">
            <v>0</v>
          </cell>
          <cell r="I36">
            <v>165573.77043600002</v>
          </cell>
        </row>
        <row r="37">
          <cell r="A37" t="str">
            <v>Pintura</v>
          </cell>
          <cell r="B37">
            <v>2</v>
          </cell>
          <cell r="C37" t="str">
            <v>Oficial</v>
          </cell>
          <cell r="D37" t="str">
            <v>+</v>
          </cell>
          <cell r="E37">
            <v>1</v>
          </cell>
          <cell r="F37" t="str">
            <v>Ayudante</v>
          </cell>
          <cell r="G37">
            <v>176350</v>
          </cell>
          <cell r="H37">
            <v>0</v>
          </cell>
          <cell r="I37">
            <v>176349.94252650003</v>
          </cell>
        </row>
        <row r="38">
          <cell r="A38" t="str">
            <v>Mampostería</v>
          </cell>
          <cell r="B38">
            <v>2</v>
          </cell>
          <cell r="C38" t="str">
            <v>Oficial</v>
          </cell>
          <cell r="D38" t="str">
            <v>+</v>
          </cell>
          <cell r="E38">
            <v>1</v>
          </cell>
          <cell r="F38" t="str">
            <v>Ayudante</v>
          </cell>
          <cell r="G38">
            <v>153348</v>
          </cell>
          <cell r="H38">
            <v>0</v>
          </cell>
          <cell r="I38">
            <v>153347.77611000004</v>
          </cell>
        </row>
        <row r="39">
          <cell r="A39" t="str">
            <v>Vías</v>
          </cell>
          <cell r="B39">
            <v>3</v>
          </cell>
          <cell r="C39" t="str">
            <v>Oficial</v>
          </cell>
          <cell r="D39" t="str">
            <v>+</v>
          </cell>
          <cell r="E39">
            <v>4</v>
          </cell>
          <cell r="F39" t="str">
            <v>Ayudante</v>
          </cell>
          <cell r="G39">
            <v>382025</v>
          </cell>
          <cell r="H39">
            <v>0</v>
          </cell>
          <cell r="I39">
            <v>382024.73390850006</v>
          </cell>
        </row>
      </sheetData>
      <sheetData sheetId="7" refreshError="1">
        <row r="16">
          <cell r="A16" t="str">
            <v>Volqueta c/operario y combustible 6m3 max  30 Km</v>
          </cell>
        </row>
        <row r="17">
          <cell r="A17" t="str">
            <v>Volqueta c/operario y combustible 5,5m3 max 30 Km</v>
          </cell>
        </row>
        <row r="18">
          <cell r="A18" t="str">
            <v>Camión 4 Toneladas</v>
          </cell>
        </row>
        <row r="19">
          <cell r="A19" t="str">
            <v>Camión 8 Toneladas</v>
          </cell>
        </row>
        <row r="20">
          <cell r="A20" t="str">
            <v>Cama-baja</v>
          </cell>
        </row>
        <row r="21">
          <cell r="A21" t="str">
            <v>Campero</v>
          </cell>
        </row>
        <row r="22">
          <cell r="A22" t="str">
            <v>Chalupa</v>
          </cell>
        </row>
      </sheetData>
      <sheetData sheetId="8" refreshError="1">
        <row r="12">
          <cell r="A12" t="str">
            <v>COSTOS DE MAQUINARIA Y EQUIPOS</v>
          </cell>
        </row>
        <row r="14">
          <cell r="A14" t="str">
            <v>JORNADA DIARIA</v>
          </cell>
          <cell r="B14">
            <v>8</v>
          </cell>
        </row>
        <row r="15">
          <cell r="A15" t="str">
            <v>Descripción</v>
          </cell>
          <cell r="B15" t="str">
            <v>Tarifa hora</v>
          </cell>
          <cell r="D15" t="str">
            <v>Tarifa -día</v>
          </cell>
          <cell r="E15" t="str">
            <v>% Actualización</v>
          </cell>
          <cell r="F15" t="str">
            <v>Valor Actualizado</v>
          </cell>
        </row>
        <row r="16">
          <cell r="A16" t="str">
            <v>Cargador tipo Cat - 904</v>
          </cell>
          <cell r="B16">
            <v>43750</v>
          </cell>
          <cell r="D16">
            <v>350000</v>
          </cell>
          <cell r="E16">
            <v>4.4999999999999998E-2</v>
          </cell>
          <cell r="F16">
            <v>365750</v>
          </cell>
        </row>
        <row r="17">
          <cell r="A17" t="str">
            <v>Compresor</v>
          </cell>
          <cell r="B17">
            <v>23200</v>
          </cell>
          <cell r="D17">
            <v>50000</v>
          </cell>
          <cell r="E17">
            <v>4.4999999999999998E-2</v>
          </cell>
          <cell r="F17">
            <v>52250</v>
          </cell>
        </row>
        <row r="18">
          <cell r="A18" t="str">
            <v>Compresor 2 martillos 185 PCM</v>
          </cell>
          <cell r="B18">
            <v>31320</v>
          </cell>
          <cell r="D18">
            <v>250560</v>
          </cell>
          <cell r="E18">
            <v>4.4999999999999998E-2</v>
          </cell>
          <cell r="F18">
            <v>261835</v>
          </cell>
        </row>
        <row r="19">
          <cell r="A19" t="str">
            <v>Cortadora</v>
          </cell>
          <cell r="B19">
            <v>23201</v>
          </cell>
          <cell r="D19">
            <v>20000</v>
          </cell>
          <cell r="E19">
            <v>4.4999999999999998E-2</v>
          </cell>
          <cell r="F19">
            <v>20900</v>
          </cell>
        </row>
        <row r="20">
          <cell r="A20" t="str">
            <v>Equipo de topografía</v>
          </cell>
          <cell r="B20">
            <v>10000</v>
          </cell>
          <cell r="D20">
            <v>80000</v>
          </cell>
          <cell r="E20">
            <v>4.4999999999999998E-2</v>
          </cell>
          <cell r="F20">
            <v>83600</v>
          </cell>
        </row>
        <row r="21">
          <cell r="A21" t="str">
            <v>Equipo de Soldadura</v>
          </cell>
          <cell r="B21">
            <v>2500</v>
          </cell>
          <cell r="D21">
            <v>39000</v>
          </cell>
          <cell r="E21">
            <v>4.4999999999999998E-2</v>
          </cell>
          <cell r="F21">
            <v>40755</v>
          </cell>
        </row>
        <row r="22">
          <cell r="A22" t="str">
            <v>Figuradora</v>
          </cell>
          <cell r="B22">
            <v>2500</v>
          </cell>
          <cell r="D22">
            <v>20000</v>
          </cell>
          <cell r="E22">
            <v>4.4999999999999998E-2</v>
          </cell>
          <cell r="F22">
            <v>20900</v>
          </cell>
        </row>
        <row r="23">
          <cell r="A23" t="str">
            <v>Pulidora</v>
          </cell>
          <cell r="B23">
            <v>2500</v>
          </cell>
          <cell r="D23">
            <v>20000</v>
          </cell>
          <cell r="E23">
            <v>4.4999999999999998E-2</v>
          </cell>
          <cell r="F23">
            <v>20900</v>
          </cell>
        </row>
        <row r="24">
          <cell r="A24" t="str">
            <v>Pulidora pisos incluye piedras y ceras</v>
          </cell>
          <cell r="B24">
            <v>8500</v>
          </cell>
          <cell r="D24">
            <v>68000</v>
          </cell>
          <cell r="E24">
            <v>4.4999999999999998E-2</v>
          </cell>
          <cell r="F24">
            <v>71060</v>
          </cell>
        </row>
        <row r="25">
          <cell r="A25" t="str">
            <v>Formaleta</v>
          </cell>
          <cell r="B25">
            <v>287.5</v>
          </cell>
          <cell r="D25">
            <v>2300</v>
          </cell>
          <cell r="E25">
            <v>4.4999999999999998E-2</v>
          </cell>
          <cell r="F25">
            <v>2404</v>
          </cell>
        </row>
        <row r="26">
          <cell r="A26" t="str">
            <v>Formaleta entrepiso por 4 semanas M2</v>
          </cell>
          <cell r="B26">
            <v>62.5</v>
          </cell>
          <cell r="D26">
            <v>500</v>
          </cell>
          <cell r="E26">
            <v>4.4999999999999998E-2</v>
          </cell>
          <cell r="F26">
            <v>523</v>
          </cell>
        </row>
        <row r="27">
          <cell r="A27" t="str">
            <v>Formaleta entrepiso M2</v>
          </cell>
          <cell r="B27">
            <v>31.25</v>
          </cell>
          <cell r="D27">
            <v>250</v>
          </cell>
          <cell r="E27">
            <v>4.4999999999999998E-2</v>
          </cell>
          <cell r="F27">
            <v>261</v>
          </cell>
        </row>
        <row r="28">
          <cell r="A28" t="str">
            <v>Herramienta Eléctrica</v>
          </cell>
          <cell r="B28">
            <v>684.93150684931504</v>
          </cell>
          <cell r="D28">
            <v>5479</v>
          </cell>
          <cell r="E28">
            <v>4.4999999999999998E-2</v>
          </cell>
          <cell r="F28">
            <v>5726</v>
          </cell>
        </row>
        <row r="29">
          <cell r="A29" t="str">
            <v>Herramienta menor</v>
          </cell>
          <cell r="B29">
            <v>437.5</v>
          </cell>
          <cell r="D29">
            <v>3500</v>
          </cell>
          <cell r="E29">
            <v>4.4999999999999998E-2</v>
          </cell>
          <cell r="F29">
            <v>3658</v>
          </cell>
        </row>
        <row r="30">
          <cell r="A30" t="str">
            <v>Mezcladora a gasolina</v>
          </cell>
          <cell r="B30">
            <v>6500</v>
          </cell>
          <cell r="D30">
            <v>52000</v>
          </cell>
          <cell r="E30">
            <v>4.4999999999999998E-2</v>
          </cell>
          <cell r="F30">
            <v>54340</v>
          </cell>
        </row>
        <row r="31">
          <cell r="A31" t="str">
            <v>Motosierra profesional</v>
          </cell>
          <cell r="B31">
            <v>18000</v>
          </cell>
          <cell r="D31">
            <v>144000</v>
          </cell>
          <cell r="E31">
            <v>4.4999999999999998E-2</v>
          </cell>
          <cell r="F31">
            <v>150480</v>
          </cell>
        </row>
        <row r="32">
          <cell r="A32" t="str">
            <v>Andamio metálico</v>
          </cell>
          <cell r="B32">
            <v>111.25</v>
          </cell>
          <cell r="D32">
            <v>890</v>
          </cell>
          <cell r="E32">
            <v>4.4999999999999998E-2</v>
          </cell>
          <cell r="F32">
            <v>930</v>
          </cell>
        </row>
        <row r="33">
          <cell r="A33" t="str">
            <v xml:space="preserve">Paral metálico </v>
          </cell>
          <cell r="B33">
            <v>68.75</v>
          </cell>
          <cell r="D33">
            <v>550</v>
          </cell>
          <cell r="E33">
            <v>4.4999999999999998E-2</v>
          </cell>
          <cell r="F33">
            <v>575</v>
          </cell>
        </row>
        <row r="34">
          <cell r="A34" t="str">
            <v>Paral telescopico</v>
          </cell>
          <cell r="B34">
            <v>210.25</v>
          </cell>
          <cell r="D34">
            <v>1682</v>
          </cell>
          <cell r="E34">
            <v>4.4999999999999998E-2</v>
          </cell>
          <cell r="F34">
            <v>1758</v>
          </cell>
        </row>
        <row r="35">
          <cell r="A35" t="str">
            <v>Poleas y Cuerdas</v>
          </cell>
          <cell r="B35">
            <v>4500</v>
          </cell>
          <cell r="D35">
            <v>36000</v>
          </cell>
          <cell r="E35">
            <v>4.4999999999999998E-2</v>
          </cell>
          <cell r="F35">
            <v>37620</v>
          </cell>
        </row>
        <row r="36">
          <cell r="A36" t="str">
            <v>Rana</v>
          </cell>
          <cell r="B36">
            <v>5625</v>
          </cell>
          <cell r="D36">
            <v>45000</v>
          </cell>
          <cell r="E36">
            <v>4.4999999999999998E-2</v>
          </cell>
          <cell r="F36">
            <v>47025</v>
          </cell>
        </row>
        <row r="37">
          <cell r="A37" t="str">
            <v>Retroexcavadora</v>
          </cell>
          <cell r="B37">
            <v>35000</v>
          </cell>
          <cell r="D37">
            <v>280000</v>
          </cell>
          <cell r="E37">
            <v>4.4999999999999998E-2</v>
          </cell>
          <cell r="F37">
            <v>292600</v>
          </cell>
        </row>
        <row r="38">
          <cell r="A38" t="str">
            <v>Retroexcavadora llantas Tipo Cat 428</v>
          </cell>
          <cell r="B38">
            <v>13775</v>
          </cell>
          <cell r="D38">
            <v>110200</v>
          </cell>
          <cell r="E38">
            <v>4.4999999999999998E-2</v>
          </cell>
          <cell r="F38">
            <v>115159</v>
          </cell>
        </row>
        <row r="39">
          <cell r="A39" t="str">
            <v>Tanque de agua</v>
          </cell>
          <cell r="B39">
            <v>8125</v>
          </cell>
          <cell r="D39">
            <v>65000</v>
          </cell>
          <cell r="E39">
            <v>4.4999999999999998E-2</v>
          </cell>
          <cell r="F39">
            <v>67925</v>
          </cell>
        </row>
        <row r="40">
          <cell r="A40" t="str">
            <v>Taladro Industrial</v>
          </cell>
          <cell r="B40">
            <v>4375</v>
          </cell>
          <cell r="D40">
            <v>35000</v>
          </cell>
          <cell r="E40">
            <v>4.4999999999999998E-2</v>
          </cell>
          <cell r="F40">
            <v>36575</v>
          </cell>
        </row>
        <row r="41">
          <cell r="A41" t="str">
            <v>Vibrocompactador a gasolina</v>
          </cell>
          <cell r="B41">
            <v>6061</v>
          </cell>
          <cell r="D41">
            <v>48488</v>
          </cell>
          <cell r="E41">
            <v>4.4999999999999998E-2</v>
          </cell>
          <cell r="F41">
            <v>50670</v>
          </cell>
        </row>
        <row r="42">
          <cell r="A42" t="str">
            <v>Vibrador electrico concreto 110</v>
          </cell>
          <cell r="B42">
            <v>5000</v>
          </cell>
          <cell r="D42">
            <v>40000</v>
          </cell>
          <cell r="E42">
            <v>4.4999999999999998E-2</v>
          </cell>
          <cell r="F42">
            <v>41800</v>
          </cell>
        </row>
        <row r="43">
          <cell r="A43" t="str">
            <v>Vibrador a gasolina</v>
          </cell>
          <cell r="B43">
            <v>5625</v>
          </cell>
          <cell r="D43">
            <v>45000</v>
          </cell>
          <cell r="E43">
            <v>4.4999999999999998E-2</v>
          </cell>
          <cell r="F43">
            <v>47025</v>
          </cell>
        </row>
        <row r="44">
          <cell r="A44" t="str">
            <v>Volqueta (6m3/Operario y combustible)</v>
          </cell>
          <cell r="B44">
            <v>17250</v>
          </cell>
          <cell r="D44">
            <v>138000</v>
          </cell>
          <cell r="E44">
            <v>4.4999999999999998E-2</v>
          </cell>
          <cell r="F44">
            <v>144210</v>
          </cell>
        </row>
      </sheetData>
      <sheetData sheetId="9" refreshError="1">
        <row r="12">
          <cell r="A12" t="str">
            <v>Agua</v>
          </cell>
        </row>
        <row r="13">
          <cell r="A13" t="str">
            <v>Abrazadera metálica</v>
          </cell>
        </row>
        <row r="14">
          <cell r="A14" t="str">
            <v>Abrazadera metálica 1"</v>
          </cell>
        </row>
        <row r="15">
          <cell r="A15" t="str">
            <v>Abrazadera metálica 1 1/4"</v>
          </cell>
        </row>
        <row r="16">
          <cell r="A16" t="str">
            <v>Abrazadera metálica 1 1/2"</v>
          </cell>
        </row>
        <row r="17">
          <cell r="A17" t="str">
            <v>Abrazadera metálica 2"</v>
          </cell>
        </row>
        <row r="18">
          <cell r="A18" t="str">
            <v>Abrazadera ajustable EMT 1/2" (incluye tornillo y tuerca, Referencia: FT2AG050 o similar)</v>
          </cell>
        </row>
        <row r="19">
          <cell r="A19" t="str">
            <v>Ad.Terminal cond.1"</v>
          </cell>
        </row>
        <row r="20">
          <cell r="A20" t="str">
            <v>Ad.Terminal cond.3/4"</v>
          </cell>
        </row>
        <row r="21">
          <cell r="A21" t="str">
            <v>Ad.Terminal cond.1/2"</v>
          </cell>
        </row>
        <row r="22">
          <cell r="A22" t="str">
            <v>Adoquín peatonal Santa Fe</v>
          </cell>
        </row>
        <row r="23">
          <cell r="A23" t="str">
            <v>Accesorios PVC-P 2"</v>
          </cell>
        </row>
        <row r="24">
          <cell r="A24" t="str">
            <v>Accesorios PVC-P 1 1/2"</v>
          </cell>
        </row>
        <row r="25">
          <cell r="A25" t="str">
            <v>Accesorios PVC-P 1 1/4"</v>
          </cell>
        </row>
        <row r="26">
          <cell r="A26" t="str">
            <v>Accesorios PVC-P 1"</v>
          </cell>
        </row>
        <row r="27">
          <cell r="A27" t="str">
            <v>Accesorios PVC-P 3/4"</v>
          </cell>
        </row>
        <row r="28">
          <cell r="A28" t="str">
            <v>Accesorios PVC-P 1/2"</v>
          </cell>
        </row>
        <row r="29">
          <cell r="A29" t="str">
            <v>Accesorios - Codo de 90° 4"</v>
          </cell>
        </row>
        <row r="30">
          <cell r="A30" t="str">
            <v>Accesorios - Codo de 90° 3"</v>
          </cell>
        </row>
        <row r="31">
          <cell r="A31" t="str">
            <v>Accesorios - Codo de 90° 2"</v>
          </cell>
        </row>
        <row r="32">
          <cell r="A32" t="str">
            <v>Accesorios - Y de 4"</v>
          </cell>
        </row>
        <row r="33">
          <cell r="A33" t="str">
            <v>Accesorios - Y de 3"</v>
          </cell>
        </row>
        <row r="34">
          <cell r="A34" t="str">
            <v xml:space="preserve">Acero 60,000 p.s.i. </v>
          </cell>
        </row>
        <row r="35">
          <cell r="A35" t="str">
            <v>Acero 37,000 p.s.i. 1/4"</v>
          </cell>
        </row>
        <row r="36">
          <cell r="A36" t="str">
            <v>Acero de refuerzo 60000 PSI</v>
          </cell>
        </row>
        <row r="37">
          <cell r="A37" t="str">
            <v>Acero figurado 60,000 p.s.i. 1/2"</v>
          </cell>
        </row>
        <row r="38">
          <cell r="A38" t="str">
            <v>Acero figurado 37,000 p.s.i. 1/4"</v>
          </cell>
        </row>
        <row r="39">
          <cell r="A39" t="str">
            <v>A.C.P.M.</v>
          </cell>
        </row>
        <row r="40">
          <cell r="A40" t="str">
            <v>Adaptador conduit EMT de 1/2"</v>
          </cell>
        </row>
        <row r="41">
          <cell r="A41" t="str">
            <v>Adaptador macho PVC de 1/2"</v>
          </cell>
        </row>
        <row r="42">
          <cell r="A42" t="str">
            <v>Adaptador macho PVC de 1"</v>
          </cell>
        </row>
        <row r="43">
          <cell r="A43" t="str">
            <v>Adaptador macho PVC de 2 plg</v>
          </cell>
        </row>
        <row r="44">
          <cell r="A44" t="str">
            <v>Agarraderas metálicas l=0.10</v>
          </cell>
        </row>
        <row r="45">
          <cell r="A45" t="str">
            <v>Aislador de carrete en porcelana</v>
          </cell>
        </row>
        <row r="46">
          <cell r="A46" t="str">
            <v>Alambre cobre THW 10 AWG</v>
          </cell>
        </row>
        <row r="47">
          <cell r="A47" t="str">
            <v>Alambre cobre THW 12 AWG</v>
          </cell>
        </row>
        <row r="48">
          <cell r="A48" t="str">
            <v>Alambre cobre THW 14 AWG</v>
          </cell>
        </row>
        <row r="49">
          <cell r="A49" t="str">
            <v>Alambre de cobre 12 THHN</v>
          </cell>
        </row>
        <row r="50">
          <cell r="A50" t="str">
            <v>Alambre Cu desnudo AWG 10</v>
          </cell>
        </row>
        <row r="51">
          <cell r="A51" t="str">
            <v>Alambre de cobre 12 AWG desnudo</v>
          </cell>
        </row>
        <row r="52">
          <cell r="A52" t="str">
            <v>Alambre Cu desnudo AWG 14 x kg</v>
          </cell>
        </row>
        <row r="53">
          <cell r="A53" t="str">
            <v>Alambre Cu desnudo AWG 14 x ML</v>
          </cell>
        </row>
        <row r="54">
          <cell r="A54" t="str">
            <v>Alambre negro Cal. 18</v>
          </cell>
        </row>
        <row r="55">
          <cell r="A55" t="str">
            <v>Alambre Teléfono 2x22 estañado</v>
          </cell>
        </row>
        <row r="56">
          <cell r="A56" t="str">
            <v>Alambre Teléfono 2x22 trenzado</v>
          </cell>
        </row>
        <row r="57">
          <cell r="A57" t="str">
            <v>Alquiler Campamento 20 a 60 M2</v>
          </cell>
        </row>
        <row r="58">
          <cell r="A58" t="str">
            <v>Alumol Sika</v>
          </cell>
        </row>
        <row r="59">
          <cell r="A59" t="str">
            <v>Anclajes con resina epoxica</v>
          </cell>
        </row>
        <row r="60">
          <cell r="A60" t="str">
            <v>Angulo 3/4 x 1/8</v>
          </cell>
        </row>
        <row r="61">
          <cell r="A61" t="str">
            <v>Angulo 1" x 1" x 3/16"</v>
          </cell>
        </row>
        <row r="62">
          <cell r="A62" t="str">
            <v>Anticorrosivo rojo claro PHLC</v>
          </cell>
        </row>
        <row r="63">
          <cell r="A63" t="str">
            <v>Arbol especie local de 1,80 a 2,00 mts</v>
          </cell>
        </row>
        <row r="64">
          <cell r="A64" t="str">
            <v>Arena Amarilla Lavada</v>
          </cell>
        </row>
        <row r="65">
          <cell r="A65" t="str">
            <v>Arena Blanca</v>
          </cell>
        </row>
        <row r="66">
          <cell r="A66" t="str">
            <v>Arena de peña</v>
          </cell>
        </row>
        <row r="67">
          <cell r="A67" t="str">
            <v xml:space="preserve">Arena fina </v>
          </cell>
        </row>
        <row r="68">
          <cell r="A68" t="str">
            <v>Arena lavada de pozo</v>
          </cell>
        </row>
        <row r="69">
          <cell r="A69" t="str">
            <v xml:space="preserve">Arena lavada blanca </v>
          </cell>
        </row>
        <row r="70">
          <cell r="A70" t="str">
            <v>Arena de río (viaje 5 m3)</v>
          </cell>
        </row>
        <row r="71">
          <cell r="A71" t="str">
            <v>Baldosin cerámico blanco 30 x 30</v>
          </cell>
        </row>
        <row r="72">
          <cell r="A72" t="str">
            <v>Baldosin cerámico cristanac corona 32,4 x 32,4</v>
          </cell>
        </row>
        <row r="73">
          <cell r="A73" t="str">
            <v>Baldosin cerámico pared corona Olimpia de 20,5 x 20,5 blanco primera</v>
          </cell>
        </row>
        <row r="74">
          <cell r="A74" t="str">
            <v>Baldosin cerámico pared Valencia 20,5 x 30,5</v>
          </cell>
        </row>
        <row r="75">
          <cell r="A75" t="str">
            <v>Baldosin cerámico Italia (30,5 x 30,5)</v>
          </cell>
        </row>
        <row r="76">
          <cell r="A76" t="str">
            <v>Baldosin de granito (30 x 30)</v>
          </cell>
        </row>
        <row r="77">
          <cell r="A77" t="str">
            <v>Balinera de acero 1/2"</v>
          </cell>
        </row>
        <row r="78">
          <cell r="A78" t="str">
            <v>Bajante PVC Trapezoidal tipo Amazonas</v>
          </cell>
        </row>
        <row r="79">
          <cell r="A79" t="str">
            <v>Barniz vitriflex</v>
          </cell>
        </row>
        <row r="80">
          <cell r="A80" t="str">
            <v>Barra  discapacitados Inox (juego)</v>
          </cell>
        </row>
        <row r="81">
          <cell r="A81" t="str">
            <v>Barra discapacitados 18" (46 cm) cromo grival</v>
          </cell>
        </row>
        <row r="82">
          <cell r="A82" t="str">
            <v>Barra discapacitados 30" (76 cm) cromo grival</v>
          </cell>
        </row>
        <row r="83">
          <cell r="A83" t="str">
            <v>Bisagra alum.Ext 2"</v>
          </cell>
        </row>
        <row r="84">
          <cell r="A84" t="str">
            <v>Bisagra alum.Ext 3"</v>
          </cell>
        </row>
        <row r="85">
          <cell r="A85" t="str">
            <v>Bisagra metalistería triple</v>
          </cell>
        </row>
        <row r="86">
          <cell r="A86" t="str">
            <v>Bloque muro LN-14N</v>
          </cell>
        </row>
        <row r="87">
          <cell r="A87" t="str">
            <v>Bloque en concreto para muros estructurales de 14x19x39</v>
          </cell>
        </row>
        <row r="88">
          <cell r="A88" t="str">
            <v>Bloque en concreto para muros estructurales de  19x19x39</v>
          </cell>
        </row>
        <row r="89">
          <cell r="A89" t="str">
            <v>Bloque en concreto para muros estructurales tipo piedra de e = 0,16 m</v>
          </cell>
        </row>
        <row r="90">
          <cell r="A90" t="str">
            <v>Bloque en concreto par muros estructurales de 0,09 x 19 x 39</v>
          </cell>
        </row>
        <row r="91">
          <cell r="A91" t="str">
            <v>Bloque No.4</v>
          </cell>
        </row>
        <row r="92">
          <cell r="A92" t="str">
            <v>Bloque No.5</v>
          </cell>
        </row>
        <row r="93">
          <cell r="A93" t="str">
            <v>Bloque calado sencillo 20 x 20</v>
          </cell>
        </row>
        <row r="94">
          <cell r="A94" t="str">
            <v>Bomba de 1/2 HP, 2" de salida, H=4.50</v>
          </cell>
        </row>
        <row r="95">
          <cell r="A95" t="str">
            <v>Botón timbre</v>
          </cell>
        </row>
        <row r="96">
          <cell r="A96" t="str">
            <v>Breaker enchufable unip.1 x 20 A</v>
          </cell>
        </row>
        <row r="97">
          <cell r="A97" t="str">
            <v>Breaker enchufable unip.2 x 20 A</v>
          </cell>
        </row>
        <row r="98">
          <cell r="A98" t="str">
            <v>Breaker enchufable unip.3 x 50 A</v>
          </cell>
        </row>
        <row r="99">
          <cell r="A99" t="str">
            <v>Breaker tipo individual de 3 x 50 A</v>
          </cell>
        </row>
        <row r="100">
          <cell r="A100" t="str">
            <v>Breaker 3 x 100</v>
          </cell>
        </row>
        <row r="101">
          <cell r="A101" t="str">
            <v>Breaker de riel bipolar  2 x 100A</v>
          </cell>
        </row>
        <row r="102">
          <cell r="A102" t="str">
            <v>Buje roscado  3/4" x 1/2" PVC - Presión</v>
          </cell>
        </row>
        <row r="103">
          <cell r="A103" t="str">
            <v>Buje roscado  1" x 3/4"  PVC - Presión</v>
          </cell>
        </row>
        <row r="104">
          <cell r="A104" t="str">
            <v>Buje roscado  1" x 1 1/4"  PVC - Presión</v>
          </cell>
        </row>
        <row r="105">
          <cell r="A105" t="str">
            <v>Cable Coaxial Para TV RG 59</v>
          </cell>
        </row>
        <row r="106">
          <cell r="A106" t="str">
            <v>Cable de cobre desnudo Nº 6 AWG</v>
          </cell>
        </row>
        <row r="107">
          <cell r="A107" t="str">
            <v>Cable cobre desn.AWG No.8</v>
          </cell>
        </row>
        <row r="108">
          <cell r="A108" t="str">
            <v>Cable de cobre THHN Nº 2</v>
          </cell>
        </row>
        <row r="109">
          <cell r="A109" t="str">
            <v>Cable de cobre THHN Nº 4</v>
          </cell>
        </row>
        <row r="110">
          <cell r="A110" t="str">
            <v>Cable de cobre THHN Nº 6</v>
          </cell>
        </row>
        <row r="111">
          <cell r="A111" t="str">
            <v>Cable de cobre THHN Nº 8</v>
          </cell>
        </row>
        <row r="112">
          <cell r="A112" t="str">
            <v>Cable de cobre THHN Nº 10</v>
          </cell>
        </row>
        <row r="113">
          <cell r="A113" t="str">
            <v>Cable de cobre THW  2 x 8 + 1 x 8 Antifraude</v>
          </cell>
        </row>
        <row r="114">
          <cell r="A114" t="str">
            <v>Cable de cobre THW 8 AWG</v>
          </cell>
        </row>
        <row r="115">
          <cell r="A115" t="str">
            <v>Cable de cobre THW 10 AWG</v>
          </cell>
        </row>
        <row r="116">
          <cell r="A116" t="str">
            <v>Cable de cobre THW 12 AWG</v>
          </cell>
        </row>
        <row r="117">
          <cell r="A117" t="str">
            <v xml:space="preserve">Cable de cobre THHN 14 </v>
          </cell>
        </row>
        <row r="118">
          <cell r="A118" t="str">
            <v>Cable de cobre desnudo Nº 4 AWG</v>
          </cell>
        </row>
        <row r="119">
          <cell r="A119" t="str">
            <v>Cable de cobre encauchetado 3 x 14</v>
          </cell>
        </row>
        <row r="120">
          <cell r="A120" t="str">
            <v>Cable de cobre encauchetado 3 x 12</v>
          </cell>
        </row>
        <row r="121">
          <cell r="A121" t="str">
            <v>Cable teléfonos 50 pares</v>
          </cell>
        </row>
        <row r="122">
          <cell r="A122" t="str">
            <v>Cable teléfonos 40 pares</v>
          </cell>
        </row>
        <row r="123">
          <cell r="A123" t="str">
            <v>Cable teléfonos 20 pares</v>
          </cell>
        </row>
        <row r="124">
          <cell r="A124" t="str">
            <v>Cable teléfonos 10 pares</v>
          </cell>
        </row>
        <row r="125">
          <cell r="A125" t="str">
            <v>Cable teléfonos 4 pares</v>
          </cell>
        </row>
        <row r="126">
          <cell r="A126" t="str">
            <v>Cable teléfonos 2 pares</v>
          </cell>
        </row>
        <row r="127">
          <cell r="A127" t="str">
            <v>Cadena Galvanizada 3/8"</v>
          </cell>
        </row>
        <row r="128">
          <cell r="A128" t="str">
            <v>Caja tapa registro europa de 15 x 15 blanca</v>
          </cell>
        </row>
        <row r="129">
          <cell r="A129" t="str">
            <v>Caja 4 x 4 met.Deko AK 2V</v>
          </cell>
        </row>
        <row r="130">
          <cell r="A130" t="str">
            <v>Caja de 40 x 40 mamposteria</v>
          </cell>
        </row>
        <row r="131">
          <cell r="A131" t="str">
            <v>Caja de 60 x 60 mamposteria</v>
          </cell>
        </row>
        <row r="132">
          <cell r="A132" t="str">
            <v>Caja de 60 x 60 x 12 cm</v>
          </cell>
        </row>
        <row r="133">
          <cell r="A133" t="str">
            <v>Caja metálica de 15 x 15</v>
          </cell>
        </row>
        <row r="134">
          <cell r="A134" t="str">
            <v>Caja monofás.3 circ.con barraje adic.para tierra</v>
          </cell>
        </row>
        <row r="135">
          <cell r="A135" t="str">
            <v>Caja monofásica 4 circuitos</v>
          </cell>
        </row>
        <row r="136">
          <cell r="A136" t="str">
            <v>Caja monofásica 2 circuitos</v>
          </cell>
        </row>
        <row r="137">
          <cell r="A137" t="str">
            <v>Caja doble Conduit</v>
          </cell>
        </row>
        <row r="138">
          <cell r="A138" t="str">
            <v>Caja Octogonal</v>
          </cell>
        </row>
        <row r="139">
          <cell r="A139" t="str">
            <v>Caja 5800</v>
          </cell>
        </row>
        <row r="140">
          <cell r="A140" t="str">
            <v>Caja sencilla Conduit</v>
          </cell>
        </row>
        <row r="141">
          <cell r="A141" t="str">
            <v>Caja trifásica 6 circuitos</v>
          </cell>
        </row>
        <row r="142">
          <cell r="A142" t="str">
            <v>Caja trifásica 18 circuitos</v>
          </cell>
        </row>
        <row r="143">
          <cell r="A143" t="str">
            <v>Caja para medidor con espacio interruptor</v>
          </cell>
        </row>
        <row r="144">
          <cell r="A144" t="str">
            <v>Caja Monofásica 4 circuitos</v>
          </cell>
        </row>
        <row r="145">
          <cell r="A145" t="str">
            <v>Caja monofásica 2 circuitos</v>
          </cell>
        </row>
        <row r="146">
          <cell r="A146" t="str">
            <v>Canal PVC  Tipo Amazonas</v>
          </cell>
        </row>
        <row r="147">
          <cell r="A147" t="str">
            <v>Canaleta .8  L=2.40</v>
          </cell>
        </row>
        <row r="148">
          <cell r="A148" t="str">
            <v>Canaleta Metal C/Divis.10 x 4</v>
          </cell>
        </row>
        <row r="149">
          <cell r="A149" t="str">
            <v>Capacete de 1"</v>
          </cell>
        </row>
        <row r="150">
          <cell r="A150" t="str">
            <v>Caseton en lona sintética</v>
          </cell>
        </row>
        <row r="151">
          <cell r="A151" t="str">
            <v xml:space="preserve">Cemento gris </v>
          </cell>
        </row>
        <row r="152">
          <cell r="A152" t="str">
            <v xml:space="preserve">Cemento blanco </v>
          </cell>
        </row>
        <row r="153">
          <cell r="A153" t="str">
            <v>Cerradura Inafer C-998 Madera</v>
          </cell>
        </row>
        <row r="154">
          <cell r="A154" t="str">
            <v>Cerradura Shalage Ref A30D - terraza, Georgia</v>
          </cell>
        </row>
        <row r="155">
          <cell r="A155" t="str">
            <v>Cerradura Shalage Ref B362 Doble cilindro</v>
          </cell>
        </row>
        <row r="156">
          <cell r="A156" t="str">
            <v>Cerradura Schlage T.A. Econ./Gold</v>
          </cell>
        </row>
        <row r="157">
          <cell r="A157" t="str">
            <v>Cerradura Gato doble cerrojo/210400</v>
          </cell>
        </row>
        <row r="158">
          <cell r="A158" t="str">
            <v>Cerradura YALE 170 1/4</v>
          </cell>
        </row>
        <row r="159">
          <cell r="A159" t="str">
            <v>Cerradura YALE doble pasador 987-1 1/4</v>
          </cell>
        </row>
        <row r="160">
          <cell r="A160" t="str">
            <v>Cerradura de alcoba en poma metálica</v>
          </cell>
        </row>
        <row r="161">
          <cell r="A161" t="str">
            <v>Chazo p/tornillo 1/8" x 1 1/4</v>
          </cell>
        </row>
        <row r="162">
          <cell r="A162" t="str">
            <v>Chazo expansivo 5/16" x 1 1/2"</v>
          </cell>
        </row>
        <row r="163">
          <cell r="A163" t="str">
            <v>Cheque red white roscado de   1/2"; incluye accesorios</v>
          </cell>
        </row>
        <row r="164">
          <cell r="A164" t="str">
            <v>Cheque red white roscado  3/4"; incluye accesorios</v>
          </cell>
        </row>
        <row r="165">
          <cell r="A165" t="str">
            <v>Cheque red white roscado de 1"; incluye accesorios</v>
          </cell>
        </row>
        <row r="166">
          <cell r="A166" t="str">
            <v>Valvula - Cheque cortina HICC Helbert  1 1/4" ; incluye accesorios</v>
          </cell>
        </row>
        <row r="167">
          <cell r="A167" t="str">
            <v>Valvula - Cheque cortina HICC Helbert  1 1/2" ; incluye accesorios</v>
          </cell>
        </row>
        <row r="168">
          <cell r="A168" t="str">
            <v>Valvula - Cheque cortina HICC Helbert  2" ; incluye accesorios</v>
          </cell>
        </row>
        <row r="169">
          <cell r="A169" t="str">
            <v>Valvula - Cheque cortina HICC Helbert   3" ; incluye accesorios</v>
          </cell>
        </row>
        <row r="170">
          <cell r="A170" t="str">
            <v>Cinta Aislante</v>
          </cell>
        </row>
        <row r="171">
          <cell r="A171" t="str">
            <v>Codo de Bajante 45º Amazonas</v>
          </cell>
        </row>
        <row r="172">
          <cell r="A172" t="str">
            <v>Codo 90º 1/4 CxC 3"</v>
          </cell>
        </row>
        <row r="173">
          <cell r="A173" t="str">
            <v>Codo 90º 1/4 CxC 4"</v>
          </cell>
        </row>
        <row r="174">
          <cell r="A174" t="str">
            <v>Codo 90º Pres.PVC 2"</v>
          </cell>
        </row>
        <row r="175">
          <cell r="A175" t="str">
            <v>Codo 90º Pres.PVC 1"</v>
          </cell>
        </row>
        <row r="176">
          <cell r="A176" t="str">
            <v>Codo 90º Pres.PVC 1/2"</v>
          </cell>
        </row>
        <row r="177">
          <cell r="A177" t="str">
            <v>Codo 90º Pres.PVC 3/4"</v>
          </cell>
        </row>
        <row r="178">
          <cell r="A178" t="str">
            <v>Codo 90º Pres.PVC 1 1/2"</v>
          </cell>
        </row>
        <row r="179">
          <cell r="A179" t="str">
            <v>Codo H.G: 1/2"</v>
          </cell>
        </row>
        <row r="180">
          <cell r="A180" t="str">
            <v>Codo PVC-P 3/4"</v>
          </cell>
        </row>
        <row r="181">
          <cell r="A181" t="str">
            <v>Codo PVC-P 1/2"</v>
          </cell>
        </row>
        <row r="182">
          <cell r="A182" t="str">
            <v>Codo PVC-S  22,5º</v>
          </cell>
        </row>
        <row r="183">
          <cell r="A183" t="str">
            <v>Codo 90º  CxC Sanitario 2"</v>
          </cell>
        </row>
        <row r="184">
          <cell r="A184" t="str">
            <v>Codo 90º  CxC Sanitario 3"</v>
          </cell>
        </row>
        <row r="185">
          <cell r="A185" t="str">
            <v>Codo 90º  CxC Sanitario 4"</v>
          </cell>
        </row>
        <row r="186">
          <cell r="A186" t="str">
            <v>Concreto de 2,000 p.s.i.</v>
          </cell>
        </row>
        <row r="187">
          <cell r="A187" t="str">
            <v>Concreto de 2,500 p.s.i.</v>
          </cell>
        </row>
        <row r="188">
          <cell r="A188" t="str">
            <v>Concreto de 3,000 p.s.i.</v>
          </cell>
        </row>
        <row r="189">
          <cell r="A189" t="str">
            <v>Conector resorte rojo</v>
          </cell>
        </row>
        <row r="190">
          <cell r="A190" t="str">
            <v>Conector para varilla cooper weld</v>
          </cell>
        </row>
        <row r="191">
          <cell r="A191" t="str">
            <v>Correa Z HR 305 x 80 Cal. 14 Long.6 m.</v>
          </cell>
        </row>
        <row r="192">
          <cell r="A192" t="str">
            <v>Cortina enrrollableBlackout</v>
          </cell>
        </row>
        <row r="193">
          <cell r="A193" t="str">
            <v>Cerco ordinario 3M</v>
          </cell>
        </row>
        <row r="194">
          <cell r="A194" t="str">
            <v>Clavija de caucho P.T.</v>
          </cell>
        </row>
        <row r="195">
          <cell r="A195" t="str">
            <v>Curva EMT de 1/2"</v>
          </cell>
        </row>
        <row r="196">
          <cell r="A196" t="str">
            <v>Curva galvanizada de 1"</v>
          </cell>
        </row>
        <row r="197">
          <cell r="A197" t="str">
            <v>Desperdicio acero 3%</v>
          </cell>
        </row>
        <row r="198">
          <cell r="A198" t="str">
            <v>Detergentes, ácidos</v>
          </cell>
        </row>
        <row r="199">
          <cell r="A199" t="str">
            <v>Enchape de mesón en madera Cedro</v>
          </cell>
        </row>
        <row r="200">
          <cell r="A200" t="str">
            <v>Escuadra metálica para anclaje</v>
          </cell>
        </row>
        <row r="201">
          <cell r="A201" t="str">
            <v>Esfumado 20,5 x 20,5</v>
          </cell>
        </row>
        <row r="202">
          <cell r="A202" t="str">
            <v>Esmalte sobre reja</v>
          </cell>
        </row>
        <row r="203">
          <cell r="A203" t="str">
            <v>Esmalte mate supersintético</v>
          </cell>
        </row>
        <row r="204">
          <cell r="A204" t="str">
            <v>Esmalte sintético para señalización</v>
          </cell>
        </row>
        <row r="205">
          <cell r="A205" t="str">
            <v>Esmalte sintético Pintulux</v>
          </cell>
        </row>
        <row r="206">
          <cell r="A206" t="str">
            <v>Esmalte epoxico Epoxibler 2 componentes</v>
          </cell>
        </row>
        <row r="207">
          <cell r="A207" t="str">
            <v>Espárrago de 3/8” x 1 m (Referencia: 21E38100 o similar)</v>
          </cell>
        </row>
        <row r="208">
          <cell r="A208" t="str">
            <v xml:space="preserve">Estuco </v>
          </cell>
        </row>
        <row r="209">
          <cell r="A209" t="str">
            <v>Espejo biselado de 4 mm</v>
          </cell>
        </row>
        <row r="210">
          <cell r="A210" t="str">
            <v>Disolvente Thinner</v>
          </cell>
        </row>
        <row r="211">
          <cell r="A211" t="str">
            <v>Ducha Galaxia sencilla</v>
          </cell>
        </row>
        <row r="212">
          <cell r="A212" t="str">
            <v>Durmiente abarco 4M</v>
          </cell>
        </row>
        <row r="213">
          <cell r="A213" t="str">
            <v>Durmiente ordinario 3 m</v>
          </cell>
        </row>
        <row r="214">
          <cell r="A214" t="str">
            <v>Gancho teja eternit</v>
          </cell>
        </row>
        <row r="215">
          <cell r="A215" t="str">
            <v>Gancho tensor galvanizado tipo comercial 5/16 x 5"</v>
          </cell>
        </row>
        <row r="216">
          <cell r="A216" t="str">
            <v>Gancho galvanizado con platina</v>
          </cell>
        </row>
        <row r="217">
          <cell r="A217" t="str">
            <v>Gravilla de rio (viaje 5 m3)</v>
          </cell>
        </row>
        <row r="218">
          <cell r="A218" t="str">
            <v>Granito Pulido para mesones</v>
          </cell>
        </row>
        <row r="219">
          <cell r="A219" t="str">
            <v>Granito No.3</v>
          </cell>
        </row>
        <row r="220">
          <cell r="A220" t="str">
            <v>Gravilla mona Nº 2</v>
          </cell>
        </row>
        <row r="221">
          <cell r="A221" t="str">
            <v>Guaya 1/8"</v>
          </cell>
        </row>
        <row r="222">
          <cell r="A222" t="str">
            <v>Flotador 3/4 plg - bronce, incluye accesorios</v>
          </cell>
        </row>
        <row r="223">
          <cell r="A223" t="str">
            <v>Flotador mecánico 1" Incluye accesorios</v>
          </cell>
        </row>
        <row r="224">
          <cell r="A224" t="str">
            <v>Guardaescoba granito  7 X 33</v>
          </cell>
        </row>
        <row r="225">
          <cell r="A225" t="str">
            <v>Guardaescoba granito pulido media caña; tipo alfa</v>
          </cell>
        </row>
        <row r="226">
          <cell r="A226" t="str">
            <v>Hidrosello Canal Amazonas</v>
          </cell>
        </row>
        <row r="227">
          <cell r="A227" t="str">
            <v>Interruptor triple</v>
          </cell>
        </row>
        <row r="228">
          <cell r="A228" t="str">
            <v>Interruptor conmutable doble</v>
          </cell>
        </row>
        <row r="229">
          <cell r="A229" t="str">
            <v>Interruptor conmutable sencillo</v>
          </cell>
        </row>
        <row r="230">
          <cell r="A230" t="str">
            <v>Interruptor doble</v>
          </cell>
        </row>
        <row r="231">
          <cell r="A231" t="str">
            <v xml:space="preserve">Interruptor sencillo </v>
          </cell>
        </row>
        <row r="232">
          <cell r="A232" t="str">
            <v>Interruptor Tipo industrial de 3 x 16/63 amp</v>
          </cell>
        </row>
        <row r="233">
          <cell r="A233" t="str">
            <v>Interruptor Tipo industrial de 3 x 75 amp ABB</v>
          </cell>
        </row>
        <row r="235">
          <cell r="A235" t="str">
            <v>Interruptor enchufable de 3 x 15 amp</v>
          </cell>
        </row>
        <row r="236">
          <cell r="A236" t="str">
            <v>Interruptor enchufable de 1 x 15 / 60 amp</v>
          </cell>
        </row>
        <row r="237">
          <cell r="A237" t="str">
            <v>Interruptor enchufable de 2 x 15 / 30 amp</v>
          </cell>
        </row>
        <row r="238">
          <cell r="A238" t="str">
            <v>Interruptor enchufable de 2 x 40 / 60 amp</v>
          </cell>
        </row>
        <row r="239">
          <cell r="A239" t="str">
            <v>Interruptor enchufable de 2 x 70 amp</v>
          </cell>
        </row>
        <row r="240">
          <cell r="A240" t="str">
            <v>INTERRUPTOR ATORNILLABLE DE 3X40 AMP</v>
          </cell>
        </row>
        <row r="241">
          <cell r="A241" t="str">
            <v>Hierro cuadrado 9 mm</v>
          </cell>
        </row>
        <row r="242">
          <cell r="A242" t="str">
            <v>Hoja puerta triplex 0,81</v>
          </cell>
        </row>
        <row r="243">
          <cell r="A243" t="str">
            <v>Hoja puerta triplex 4mm.(2x1). Entamborada. Estructura ancho=0.10 m., espesor 4cm.</v>
          </cell>
        </row>
        <row r="244">
          <cell r="A244" t="str">
            <v>Interruptor Doble Lum.101C</v>
          </cell>
        </row>
        <row r="245">
          <cell r="A245" t="str">
            <v>Instalación Acometidad Sanitaria - Baños inc Mat.</v>
          </cell>
        </row>
        <row r="246">
          <cell r="A246" t="str">
            <v>Juego conx. Tanque</v>
          </cell>
        </row>
        <row r="247">
          <cell r="A247" t="str">
            <v>Ladrillo prensado Santa Fe</v>
          </cell>
        </row>
        <row r="248">
          <cell r="A248" t="str">
            <v>Ladrillo tolete recocido</v>
          </cell>
        </row>
        <row r="249">
          <cell r="A249" t="str">
            <v>Ladrillo tolete común</v>
          </cell>
        </row>
        <row r="250">
          <cell r="A250" t="str">
            <v>Ladrillo estructural</v>
          </cell>
        </row>
        <row r="251">
          <cell r="A251" t="str">
            <v>Ladrillo rejilla</v>
          </cell>
        </row>
        <row r="252">
          <cell r="A252" t="str">
            <v>Lamina Cold-Rolled Cal.16</v>
          </cell>
        </row>
        <row r="253">
          <cell r="A253" t="str">
            <v>Lamina Cold-Rolled Cal.18  1 x 2 m</v>
          </cell>
        </row>
        <row r="254">
          <cell r="A254" t="str">
            <v>Lamina Cold-Rolled Cal. 18 -M2</v>
          </cell>
        </row>
        <row r="255">
          <cell r="A255" t="str">
            <v>Lamina galvanizada cal.22</v>
          </cell>
        </row>
        <row r="256">
          <cell r="A256" t="str">
            <v>Lámpara fluorescente 2 x 32 - T 8</v>
          </cell>
        </row>
        <row r="257">
          <cell r="A257" t="str">
            <v xml:space="preserve">Lámpara Fluorescente 2 x 48" </v>
          </cell>
        </row>
        <row r="258">
          <cell r="A258" t="str">
            <v>Lavadero de cemento 60 x 80</v>
          </cell>
        </row>
        <row r="259">
          <cell r="A259" t="str">
            <v>Lavamanos Acuacer</v>
          </cell>
        </row>
        <row r="260">
          <cell r="A260" t="str">
            <v>Lavamanos Acuacer, suministro e instalación</v>
          </cell>
        </row>
        <row r="261">
          <cell r="A261" t="str">
            <v>Lavaplatos galaxia</v>
          </cell>
        </row>
        <row r="262">
          <cell r="A262" t="str">
            <v>Llave terminal 1/2" - cromada , incluye adaptadores</v>
          </cell>
        </row>
        <row r="263">
          <cell r="A263" t="str">
            <v>Limpiador rem.PVC 760 gr</v>
          </cell>
        </row>
        <row r="264">
          <cell r="A264" t="str">
            <v>Lona Verde</v>
          </cell>
        </row>
        <row r="265">
          <cell r="A265" t="str">
            <v>Lubricante de silicona Canal y Bajante Amazonas</v>
          </cell>
        </row>
        <row r="266">
          <cell r="A266" t="str">
            <v>Mallas electrosoldadas M - 131</v>
          </cell>
        </row>
        <row r="267">
          <cell r="A267" t="str">
            <v>Malla Eslabonada galvanizada Cal 12 huecos de 2 x  2 plg</v>
          </cell>
        </row>
        <row r="268">
          <cell r="A268" t="str">
            <v>Malla electrosoldada D 5 x 5 mm y Separación 15 x 15 cm</v>
          </cell>
        </row>
        <row r="269">
          <cell r="A269" t="str">
            <v>Malla con vena</v>
          </cell>
        </row>
        <row r="270">
          <cell r="A270" t="str">
            <v>Manija para ventana</v>
          </cell>
        </row>
        <row r="271">
          <cell r="A271" t="str">
            <v>Manto Asfaltico con foil de aluminio</v>
          </cell>
        </row>
        <row r="272">
          <cell r="A272" t="str">
            <v>Marco puerta de seguridad Cal.18</v>
          </cell>
        </row>
        <row r="273">
          <cell r="A273" t="str">
            <v>Marco puerta lámina Cold rolled Cal 18</v>
          </cell>
        </row>
        <row r="274">
          <cell r="A274" t="str">
            <v>Marco ventana lámina Cold rolled Cal 18</v>
          </cell>
        </row>
        <row r="275">
          <cell r="A275" t="str">
            <v>Marco puerta lámina 1.00. Lám.Cal.18</v>
          </cell>
        </row>
        <row r="276">
          <cell r="A276" t="str">
            <v>Marco y tapa para caja de inspección de  0,30 x 0,30 mts</v>
          </cell>
        </row>
        <row r="277">
          <cell r="A277" t="str">
            <v>Marco y tapa para cámara de inspección CS275</v>
          </cell>
        </row>
        <row r="278">
          <cell r="A278" t="str">
            <v>Marco y tapa para cámara de inspección CS274</v>
          </cell>
        </row>
        <row r="279">
          <cell r="A279" t="str">
            <v>Marmolina</v>
          </cell>
        </row>
        <row r="280">
          <cell r="A280" t="str">
            <v>Micropersianas Flexalum (a=1.74 x h=1.68)</v>
          </cell>
        </row>
        <row r="281">
          <cell r="A281" t="str">
            <v>Minirack de pared 37 x 52 x 51 cerrado, switch 8 puertos 10/100.</v>
          </cell>
        </row>
        <row r="282">
          <cell r="A282" t="str">
            <v>Mortero 1:3</v>
          </cell>
        </row>
        <row r="283">
          <cell r="A283" t="str">
            <v>Mortero 1:3 impermeabilizado</v>
          </cell>
        </row>
        <row r="284">
          <cell r="A284" t="str">
            <v>Mortero 1:4</v>
          </cell>
        </row>
        <row r="285">
          <cell r="A285" t="str">
            <v>Mortero 1:4 impermeabilizado</v>
          </cell>
        </row>
        <row r="286">
          <cell r="A286" t="str">
            <v>Mortero de pega 1:4 e=1,5 cm</v>
          </cell>
        </row>
        <row r="287">
          <cell r="A287" t="str">
            <v xml:space="preserve">Mortero de relleno 1:4 </v>
          </cell>
        </row>
        <row r="288">
          <cell r="A288" t="str">
            <v>Mortero 1:5</v>
          </cell>
        </row>
        <row r="289">
          <cell r="A289" t="str">
            <v>Mortero 1:7</v>
          </cell>
        </row>
        <row r="290">
          <cell r="A290" t="str">
            <v>MUEBLES ESPECIALES EN MADERA</v>
          </cell>
        </row>
        <row r="291">
          <cell r="A291" t="str">
            <v>Muebles individuales para cubículos. Estructura en flor morado, tabla triplex 4mm., cantos en cedro. Pintulaca caoba. Sistema de apoyo de los entrepaños en madera. Sistema de cierre cerradura tipo cajonera dorada, manijas plásticas. (A=0.60; L=0.85; h=1.0</v>
          </cell>
        </row>
        <row r="292">
          <cell r="A292" t="str">
            <v>Muebles individuales para cubículos. Estructura en flor morado, tabla triplex 4mm., cantos en cedro. Pintulaca caoba. Sistema de apoyo de los entrepaños en madera. Sistema de cierre cerradura tipo cajonera dorada, manijas plásticas. (A=0.76; L=1.02; h=1.0</v>
          </cell>
        </row>
        <row r="293">
          <cell r="A293" t="str">
            <v>Niple H.G. 1/2 " x 0,10 m</v>
          </cell>
        </row>
        <row r="295">
          <cell r="A295" t="str">
            <v>Niple H.G. 1/2 " x 0,20 m</v>
          </cell>
        </row>
        <row r="296">
          <cell r="A296" t="str">
            <v>DOTACIÓN MUEBLES AULAS</v>
          </cell>
        </row>
        <row r="297">
          <cell r="A297" t="str">
            <v>Una (1) mesa trapezoidal, con tres sillas según norma NTC 4731, clasifición clase 1.</v>
          </cell>
        </row>
        <row r="298">
          <cell r="A298" t="str">
            <v>Un (1) pupìtre con una (1)  silla, según norma NTC 4641, clasificación clase 3</v>
          </cell>
        </row>
        <row r="299">
          <cell r="A299" t="str">
            <v>Silla Universitaria Norma NTC 4734</v>
          </cell>
        </row>
        <row r="300">
          <cell r="A300" t="str">
            <v>Tablero blanco para escribir, con marcador de tinta seca borrable, de 2,40 x 1,20 m, Norma NTC 4726</v>
          </cell>
        </row>
        <row r="301">
          <cell r="A301" t="str">
            <v>Un (1) pupìtre con una (1)  silla, para instructores según norma NTC 4640</v>
          </cell>
        </row>
        <row r="302">
          <cell r="A302" t="str">
            <v>Un (1) pupìtre para instructores, según norma 4640</v>
          </cell>
        </row>
        <row r="303">
          <cell r="A303" t="str">
            <v>Una (1)  silla para instructores, según norma 4640</v>
          </cell>
        </row>
        <row r="304">
          <cell r="A304" t="str">
            <v>MUEBLES ESPECIALES METALICOS</v>
          </cell>
        </row>
        <row r="305">
          <cell r="A305" t="str">
            <v>Mesón acero inoxidable Cal.16. Dim.(0.60 x 0.85).</v>
          </cell>
        </row>
        <row r="306">
          <cell r="A306" t="str">
            <v>Mesón acero inoxidable Cal.16. Dim.(0.76 x 1.02).</v>
          </cell>
        </row>
        <row r="307">
          <cell r="A307" t="str">
            <v>Mesón acero inoxidable Cal.16. Dim.(1.30 x 4.15).</v>
          </cell>
        </row>
        <row r="308">
          <cell r="A308" t="str">
            <v>Mesón acero inoxidable Cal.16. Dim.(0.90 x 2.95).</v>
          </cell>
        </row>
        <row r="309">
          <cell r="A309" t="str">
            <v>Orinal Mediano institucional blanco  incluye griferia tradicional cromo Ref: 70320 o similar y accesorios</v>
          </cell>
        </row>
        <row r="310">
          <cell r="A310" t="str">
            <v>Paral de Madera 3m</v>
          </cell>
        </row>
        <row r="311">
          <cell r="A311" t="str">
            <v>Poceta Acero inoxidable Dim.(1.20 x 1.20)</v>
          </cell>
        </row>
        <row r="312">
          <cell r="A312" t="str">
            <v>Poceta Acero inoxidable Dim.(0.60 x 0.90)</v>
          </cell>
        </row>
        <row r="313">
          <cell r="A313" t="str">
            <v>Pabmeril pliego</v>
          </cell>
        </row>
        <row r="314">
          <cell r="A314" t="str">
            <v>Pegacor blanco</v>
          </cell>
        </row>
        <row r="315">
          <cell r="A315" t="str">
            <v>Percha galvanizada de 3 puestos</v>
          </cell>
        </row>
        <row r="316">
          <cell r="A316" t="str">
            <v>Perfil PHR C - 220 x 80  2,5 mm</v>
          </cell>
        </row>
        <row r="317">
          <cell r="A317" t="str">
            <v>Perfil en aluminio 1/2" x 1/2"</v>
          </cell>
        </row>
        <row r="318">
          <cell r="A318" t="str">
            <v>Perfil estructural (riel chanel) 1 5/8"X1 5/8" 2,44m (Referencia: M112A240 o similar)</v>
          </cell>
        </row>
        <row r="319">
          <cell r="A319" t="str">
            <v>Perfil para cubierta PHR C</v>
          </cell>
        </row>
        <row r="320">
          <cell r="A320" t="str">
            <v>Perfil PHR - PAG 160 X 60 - 1,5 MM</v>
          </cell>
        </row>
        <row r="321">
          <cell r="A321" t="str">
            <v>Perno 1/2" Alt.Vel..1 3/4"</v>
          </cell>
        </row>
        <row r="322">
          <cell r="A322" t="str">
            <v>Perno de expansión 3" x 3/8"</v>
          </cell>
        </row>
        <row r="323">
          <cell r="A323" t="str">
            <v>Perros de 1/8"</v>
          </cell>
        </row>
        <row r="324">
          <cell r="A324" t="str">
            <v>Piedra media zonga</v>
          </cell>
        </row>
        <row r="325">
          <cell r="A325" t="str">
            <v>Piedra Ciclopea, 4" a 15"</v>
          </cell>
        </row>
        <row r="326">
          <cell r="A326" t="str">
            <v>Pintura Koraza plastica</v>
          </cell>
        </row>
        <row r="327">
          <cell r="A327" t="str">
            <v xml:space="preserve">Pintura Wash Primer </v>
          </cell>
        </row>
        <row r="328">
          <cell r="A328" t="str">
            <v>Pirlan en bronce</v>
          </cell>
        </row>
        <row r="329">
          <cell r="A329" t="str">
            <v>Placa de identificación 2 x 1 cm</v>
          </cell>
        </row>
        <row r="330">
          <cell r="A330" t="str">
            <v>Planchón - cedro macho (.15 x .04 x 3)</v>
          </cell>
        </row>
        <row r="331">
          <cell r="A331" t="str">
            <v>Planchón ordinario 4 metros</v>
          </cell>
        </row>
        <row r="332">
          <cell r="A332" t="str">
            <v>Platina 1 x 3/16"</v>
          </cell>
        </row>
        <row r="333">
          <cell r="A333" t="str">
            <v>Platina 4 x 2 x 3/16"</v>
          </cell>
        </row>
        <row r="334">
          <cell r="A334" t="str">
            <v>Platina 3 x 3 x 1/4</v>
          </cell>
        </row>
        <row r="335">
          <cell r="A335" t="str">
            <v xml:space="preserve">Platina 1 x 1 x 1/4 </v>
          </cell>
        </row>
        <row r="336">
          <cell r="A336" t="str">
            <v>Platina 1/8 x 1"</v>
          </cell>
        </row>
        <row r="337">
          <cell r="A337" t="str">
            <v>Platina  1/2" X 3/16"</v>
          </cell>
        </row>
        <row r="338">
          <cell r="A338" t="str">
            <v>Platina 3/16" de 0,17 mts x 0,13 mts</v>
          </cell>
        </row>
        <row r="339">
          <cell r="A339" t="str">
            <v>Platina 3/16" de 0,06 x 0,13 mts</v>
          </cell>
        </row>
        <row r="340">
          <cell r="A340" t="str">
            <v>Platina de Hierro  20x4cm x ¼”</v>
          </cell>
        </row>
        <row r="341">
          <cell r="A341" t="str">
            <v>Platina para unión de perfiles (Referencia: M21011 o similar)</v>
          </cell>
        </row>
        <row r="342">
          <cell r="A342" t="str">
            <v>Plastocrete DM-IMP INTG</v>
          </cell>
        </row>
        <row r="343">
          <cell r="A343" t="str">
            <v>Polietileno Cal 6</v>
          </cell>
        </row>
        <row r="344">
          <cell r="A344" t="str">
            <v>Portacandado y Candado Negro Nº 4</v>
          </cell>
        </row>
        <row r="345">
          <cell r="A345" t="str">
            <v>Puerta Baño Minusvalidos</v>
          </cell>
        </row>
        <row r="346">
          <cell r="A346" t="str">
            <v>Puerta Baños</v>
          </cell>
        </row>
        <row r="347">
          <cell r="A347" t="str">
            <v>Puerta económica Pizano 1.00. Triplex e=4mm.</v>
          </cell>
        </row>
        <row r="348">
          <cell r="A348" t="str">
            <v>Puerta especial esclusa para Lab.Fotográfico como trampa de luz (2.00 x 1.00)</v>
          </cell>
        </row>
        <row r="349">
          <cell r="A349" t="str">
            <v xml:space="preserve">Puerta sistema constructivo PVC de 0,95 x 2,05 m  </v>
          </cell>
        </row>
        <row r="350">
          <cell r="A350" t="str">
            <v>Puerta sistema constructivo PVC de 0,62 x 1,60 m</v>
          </cell>
        </row>
        <row r="351">
          <cell r="A351" t="str">
            <v>Puntilla con cabeza 2"</v>
          </cell>
        </row>
        <row r="352">
          <cell r="A352" t="str">
            <v>Punto Agua fría PVC</v>
          </cell>
        </row>
        <row r="353">
          <cell r="A353" t="str">
            <v>Punto desagüe PVC 3" y  4"</v>
          </cell>
        </row>
        <row r="354">
          <cell r="A354" t="str">
            <v>Punto Eléctrico</v>
          </cell>
        </row>
        <row r="355">
          <cell r="A355" t="str">
            <v xml:space="preserve">Recebo  </v>
          </cell>
        </row>
        <row r="356">
          <cell r="A356" t="str">
            <v>Recebo comun</v>
          </cell>
        </row>
        <row r="357">
          <cell r="A357" t="str">
            <v>Rejilla plastica con sosco</v>
          </cell>
        </row>
        <row r="358">
          <cell r="A358" t="str">
            <v>Remate Contramuro Lateral Superior para cubierta Cindu</v>
          </cell>
        </row>
        <row r="359">
          <cell r="A359" t="str">
            <v>Regadera corriente</v>
          </cell>
        </row>
        <row r="360">
          <cell r="A360" t="str">
            <v>Registro de cortina 1/2 R &amp; W italiano ; incluye accesorios</v>
          </cell>
        </row>
        <row r="361">
          <cell r="A361" t="str">
            <v>Registro R&amp;W  de cortina de  3/4" italiano; inlcuye accesorios</v>
          </cell>
        </row>
        <row r="362">
          <cell r="A362" t="str">
            <v>Registro de cortina R&amp;W italiano de   1"; incluye accesorios</v>
          </cell>
        </row>
        <row r="363">
          <cell r="A363" t="str">
            <v>Registro  de cortina R &amp; W 1 1/2" italiano; inlcuye accesorios</v>
          </cell>
        </row>
        <row r="364">
          <cell r="A364" t="str">
            <v>Registro de cortina R &amp; w 1 1/4" italiano; incluye accesorios</v>
          </cell>
        </row>
        <row r="365">
          <cell r="A365" t="str">
            <v>Registro de cortina Roscado liviano  Ref. 272 A Red &amp; White 2"; incluye accesorios</v>
          </cell>
        </row>
        <row r="366">
          <cell r="A366" t="str">
            <v>Remate contra culata A.C.</v>
          </cell>
        </row>
        <row r="367">
          <cell r="A367" t="str">
            <v>Repisa ordinaria 3 metros</v>
          </cell>
        </row>
        <row r="368">
          <cell r="A368" t="str">
            <v>Riel metálico. Lam.Cal.14. Ancho:0.10</v>
          </cell>
        </row>
        <row r="369">
          <cell r="A369" t="str">
            <v>Roseta (Plafon)</v>
          </cell>
        </row>
        <row r="370">
          <cell r="A370" t="str">
            <v>Sanitario institucional Ref: aquajet comfort incluye griferia grival Atlantis 80620 o similar y accesorios</v>
          </cell>
        </row>
        <row r="371">
          <cell r="A371" t="str">
            <v>Sanitario Acuacer blanco; incluye griferia grival atlantis refn 80620 y  accesorios</v>
          </cell>
        </row>
        <row r="372">
          <cell r="A372" t="str">
            <v>Sanitario Acuacer, suministro e instalación</v>
          </cell>
        </row>
        <row r="373">
          <cell r="A373" t="str">
            <v>Sellador altos solidos/7238</v>
          </cell>
        </row>
        <row r="374">
          <cell r="A374" t="str">
            <v>Sika-1 Imp.Integral</v>
          </cell>
        </row>
        <row r="375">
          <cell r="A375" t="str">
            <v>Silicona liquida 300 ML</v>
          </cell>
        </row>
        <row r="376">
          <cell r="A376" t="str">
            <v>Silla madera tipo cajero (h=0.7 D=0.3)</v>
          </cell>
        </row>
        <row r="377">
          <cell r="A377" t="str">
            <v xml:space="preserve">Silla estudiantil individual con brazo </v>
          </cell>
        </row>
        <row r="378">
          <cell r="A378" t="str">
            <v>Sistema corredizo metálico</v>
          </cell>
        </row>
        <row r="379">
          <cell r="A379" t="str">
            <v>Soldadura elect.004-3/23"</v>
          </cell>
        </row>
        <row r="380">
          <cell r="A380" t="str">
            <v>Soldadura de estaño P/Cobre</v>
          </cell>
        </row>
        <row r="381">
          <cell r="A381" t="str">
            <v>Soldadura PVC liquida 1/4</v>
          </cell>
        </row>
        <row r="382">
          <cell r="A382" t="str">
            <v>Soporte Canal Amazonas</v>
          </cell>
        </row>
        <row r="383">
          <cell r="A383" t="str">
            <v>Soporte de bajante Amazonas</v>
          </cell>
        </row>
        <row r="384">
          <cell r="A384" t="str">
            <v>Soporte tipo ménsula 15 cm (Referencia: SMS015 o similar).</v>
          </cell>
        </row>
        <row r="385">
          <cell r="A385" t="str">
            <v>,</v>
          </cell>
        </row>
        <row r="386">
          <cell r="A386" t="str">
            <v>Tabla burra ordinario 0,30 - 3 mts</v>
          </cell>
        </row>
        <row r="387">
          <cell r="A387" t="str">
            <v>Tabla burra C Macho 0,28 - 3 mts</v>
          </cell>
        </row>
        <row r="388">
          <cell r="A388" t="str">
            <v>Tabla chapa-ordinario 0,10 - 3 mts</v>
          </cell>
        </row>
        <row r="389">
          <cell r="A389" t="str">
            <v>Tabla chapa-ordinario 0,30 - 3 mts</v>
          </cell>
        </row>
        <row r="390">
          <cell r="A390" t="str">
            <v>Tablero acrílico (a=3.00 x h=1.20)</v>
          </cell>
        </row>
        <row r="391">
          <cell r="A391" t="str">
            <v>Tablero TBP 12B  con puerta y chapas plastica de 12 Circuitos</v>
          </cell>
        </row>
        <row r="392">
          <cell r="A392" t="str">
            <v>Tablero TBP 16B con puerta y chapas plástico de 16 circuitos</v>
          </cell>
        </row>
        <row r="393">
          <cell r="A393" t="str">
            <v>Tablero 18 Circuitos con espacio para totalizador</v>
          </cell>
        </row>
        <row r="394">
          <cell r="A394" t="str">
            <v>Tablero en madera entamborada</v>
          </cell>
        </row>
        <row r="395">
          <cell r="A395" t="str">
            <v>Taco terminal UNIP,HQP 30A</v>
          </cell>
        </row>
        <row r="396">
          <cell r="A396" t="str">
            <v>Tanque plástico 500 lts</v>
          </cell>
        </row>
        <row r="397">
          <cell r="A397" t="str">
            <v>Tanque plástico 1000 lts</v>
          </cell>
        </row>
        <row r="398">
          <cell r="A398" t="str">
            <v>Tapon PVC-P 1/2"</v>
          </cell>
        </row>
        <row r="399">
          <cell r="A399" t="str">
            <v>Tapon PVC 4" - Prueba</v>
          </cell>
        </row>
        <row r="400">
          <cell r="A400" t="str">
            <v>Tapon PVC 2" - Prueba</v>
          </cell>
        </row>
        <row r="401">
          <cell r="A401" t="str">
            <v>Tapa Int Izquierda Canal Amazonas</v>
          </cell>
        </row>
        <row r="402">
          <cell r="A402" t="str">
            <v>Tapa Int Derecha Canal Amazonas</v>
          </cell>
        </row>
        <row r="403">
          <cell r="A403" t="str">
            <v>Tapa troquel.Metal.2 Orif.</v>
          </cell>
        </row>
        <row r="404">
          <cell r="A404" t="str">
            <v>Tapaporos Nogal</v>
          </cell>
        </row>
        <row r="405">
          <cell r="A405" t="str">
            <v xml:space="preserve">Teflon </v>
          </cell>
        </row>
        <row r="406">
          <cell r="A406" t="str">
            <v>Tee 1/2" PVC - Presión</v>
          </cell>
        </row>
        <row r="407">
          <cell r="A407" t="str">
            <v>Tee 3/4"    PVC - Presión</v>
          </cell>
        </row>
        <row r="408">
          <cell r="A408" t="str">
            <v>Tee PVC-P 3/4" x 1/2"</v>
          </cell>
        </row>
        <row r="409">
          <cell r="A409" t="str">
            <v>Tee 1" PVC - Presión</v>
          </cell>
        </row>
        <row r="410">
          <cell r="A410" t="str">
            <v>Tee 1 1/4 PVC - Presión</v>
          </cell>
        </row>
        <row r="411">
          <cell r="A411" t="str">
            <v>Tee Sencilla 2" Sanitaria</v>
          </cell>
        </row>
        <row r="412">
          <cell r="A412" t="str">
            <v>Tee Sencilla 4" Sanitaria</v>
          </cell>
        </row>
        <row r="413">
          <cell r="A413" t="str">
            <v>Teja de asbesto cemento No.4</v>
          </cell>
        </row>
        <row r="414">
          <cell r="A414" t="str">
            <v>Teja de asbesto cemento No.6</v>
          </cell>
        </row>
        <row r="415">
          <cell r="A415" t="str">
            <v>Teja de asbesto cemento No.8</v>
          </cell>
        </row>
        <row r="416">
          <cell r="A416" t="str">
            <v>Teja cindu  Ref: Cindurib</v>
          </cell>
        </row>
        <row r="417">
          <cell r="A417" t="str">
            <v>Tierra negra fertilizada</v>
          </cell>
        </row>
        <row r="418">
          <cell r="A418" t="str">
            <v>Tintilla</v>
          </cell>
        </row>
        <row r="419">
          <cell r="A419" t="str">
            <v>Toma de T.V. para cable coaxial</v>
          </cell>
        </row>
        <row r="420">
          <cell r="A420" t="str">
            <v>Toma doble tipo hospitalaria P.T.</v>
          </cell>
        </row>
        <row r="421">
          <cell r="A421" t="str">
            <v xml:space="preserve">Toma eléctrica doble P.T. </v>
          </cell>
        </row>
        <row r="422">
          <cell r="A422" t="str">
            <v>Toma Doble GFCI</v>
          </cell>
        </row>
        <row r="423">
          <cell r="A423" t="str">
            <v>Toma eléctrica doble 20A pata trabada</v>
          </cell>
        </row>
        <row r="424">
          <cell r="A424" t="str">
            <v>Toma telefónica</v>
          </cell>
        </row>
        <row r="425">
          <cell r="A425" t="str">
            <v>Tornillo autoperforante fijador de correa</v>
          </cell>
        </row>
        <row r="426">
          <cell r="A426" t="str">
            <v>Tornillo goloso 1/8 x 1 1/4</v>
          </cell>
        </row>
        <row r="427">
          <cell r="A427" t="str">
            <v>Tornillo lámina D=3/8"</v>
          </cell>
        </row>
        <row r="428">
          <cell r="A428" t="str">
            <v xml:space="preserve">Tornillo teja Cindu </v>
          </cell>
        </row>
        <row r="429">
          <cell r="A429" t="str">
            <v>Tornillo Inoxidable Canal y Bajante Amazonas</v>
          </cell>
        </row>
        <row r="430">
          <cell r="A430" t="str">
            <v>Tornillo expansivo AH - 1614 5/16 x 3 "</v>
          </cell>
        </row>
        <row r="431">
          <cell r="A431" t="str">
            <v>Tornillo expansivo HLC 10 x 80/48</v>
          </cell>
        </row>
        <row r="432">
          <cell r="A432" t="str">
            <v>Tornillo de 3/8" x 1 1/2" y tuerca mordaza con resorte (Referencia: 403F221 o similar)</v>
          </cell>
        </row>
        <row r="433">
          <cell r="A433" t="str">
            <v>Triturado de máquina</v>
          </cell>
        </row>
        <row r="434">
          <cell r="A434" t="str">
            <v>Tubo Galvanizado de 1"</v>
          </cell>
        </row>
        <row r="435">
          <cell r="A435" t="str">
            <v>Tubo Galvanizado de 1 1/4"</v>
          </cell>
        </row>
        <row r="436">
          <cell r="A436" t="str">
            <v>Tubo Galvanizado de 1 1/2"</v>
          </cell>
        </row>
        <row r="437">
          <cell r="A437" t="str">
            <v>Curva galvanizada de 1 1/4"</v>
          </cell>
        </row>
        <row r="438">
          <cell r="A438" t="str">
            <v>Curva galvanizada de 1 1/2"</v>
          </cell>
        </row>
        <row r="439">
          <cell r="A439" t="str">
            <v>Capacete de 1 1/4"</v>
          </cell>
        </row>
        <row r="440">
          <cell r="A440" t="str">
            <v>Capacete de 1 1/2"</v>
          </cell>
        </row>
        <row r="441">
          <cell r="A441" t="str">
            <v>Juego de boquilla y contratuerca de 1 1/4"</v>
          </cell>
        </row>
        <row r="442">
          <cell r="A442" t="str">
            <v>Tubo Conduit EMT 3/4"</v>
          </cell>
        </row>
        <row r="443">
          <cell r="A443" t="str">
            <v>Tubo Conduit  EMT 1/2"</v>
          </cell>
        </row>
        <row r="444">
          <cell r="A444" t="str">
            <v>Tubo Conduit PVC de 1/2"</v>
          </cell>
        </row>
        <row r="445">
          <cell r="A445" t="str">
            <v>Tubo Conduit PVC de 1"</v>
          </cell>
        </row>
        <row r="446">
          <cell r="A446" t="str">
            <v>Tubo Conduit PVC de 1 1/2"</v>
          </cell>
        </row>
        <row r="447">
          <cell r="A447" t="str">
            <v>Tubo Conduit PVC de 1 1/4</v>
          </cell>
        </row>
        <row r="448">
          <cell r="A448" t="str">
            <v>Tubo Galvanizado  de 3/4"</v>
          </cell>
        </row>
        <row r="449">
          <cell r="A449" t="str">
            <v>Tubo de concreto 8"</v>
          </cell>
        </row>
        <row r="450">
          <cell r="A450" t="str">
            <v>Tubo pres/21 PVC 2"</v>
          </cell>
        </row>
        <row r="451">
          <cell r="A451" t="str">
            <v>Tubo pres/21 PVC 1 1/2"</v>
          </cell>
        </row>
        <row r="452">
          <cell r="A452" t="str">
            <v>Tubo pres/21 PVC 1 1/4</v>
          </cell>
        </row>
        <row r="453">
          <cell r="A453" t="str">
            <v>Tubo pres/11 PVC 3/4"</v>
          </cell>
        </row>
        <row r="454">
          <cell r="A454" t="str">
            <v>Tubo pres/13,5 PVC 1"</v>
          </cell>
        </row>
        <row r="455">
          <cell r="A455" t="str">
            <v>Tubo pres/9 PVC 1/2"</v>
          </cell>
        </row>
        <row r="456">
          <cell r="A456" t="str">
            <v>Tubo PVC de 2" Lluvias</v>
          </cell>
        </row>
        <row r="457">
          <cell r="A457" t="str">
            <v>Tubo PVC de 3" Lluvias</v>
          </cell>
        </row>
        <row r="458">
          <cell r="A458" t="str">
            <v>Tubo PVC de 4" lluvias</v>
          </cell>
        </row>
        <row r="459">
          <cell r="A459" t="str">
            <v>Tubo PVC de 4" Sanitaria</v>
          </cell>
        </row>
        <row r="460">
          <cell r="A460" t="str">
            <v>Tubo PVC de 3" Sanitaria</v>
          </cell>
        </row>
        <row r="461">
          <cell r="A461" t="str">
            <v>Tubo PVC de 2" Sanitaria</v>
          </cell>
        </row>
        <row r="462">
          <cell r="A462" t="str">
            <v>Tuberia A.N. 3 plg 2,3 mm</v>
          </cell>
        </row>
        <row r="463">
          <cell r="A463" t="str">
            <v>Tuberia A.N. 2 plg 2mm</v>
          </cell>
        </row>
        <row r="464">
          <cell r="A464" t="str">
            <v>Tubo A.N. 1 1/2 plg, 2 mm</v>
          </cell>
        </row>
        <row r="465">
          <cell r="A465" t="str">
            <v>Tubo A.N. 1 plg, 2 mm</v>
          </cell>
        </row>
        <row r="466">
          <cell r="A466" t="str">
            <v>Tuberia A.N. Ø1 1/2"</v>
          </cell>
        </row>
        <row r="467">
          <cell r="A467" t="str">
            <v>Tuberia Galvanizada 1 1/2" 2,5 mm Cal 12</v>
          </cell>
        </row>
        <row r="468">
          <cell r="A468" t="str">
            <v>Unión PVC-S 4 plg</v>
          </cell>
        </row>
        <row r="469">
          <cell r="A469" t="str">
            <v>Unión PVC-S 2 plg</v>
          </cell>
        </row>
        <row r="470">
          <cell r="A470" t="str">
            <v>Unión PVC-P 1/2 plg</v>
          </cell>
        </row>
        <row r="471">
          <cell r="A471" t="str">
            <v>Unión PVC-P 1 plg</v>
          </cell>
        </row>
        <row r="472">
          <cell r="A472" t="str">
            <v>Unión PVC-P 1 1/4"</v>
          </cell>
        </row>
        <row r="473">
          <cell r="A473" t="str">
            <v>Unión PVC-P 1 1/2"</v>
          </cell>
        </row>
        <row r="474">
          <cell r="A474" t="str">
            <v>Unión PVC-P 2 plg</v>
          </cell>
        </row>
        <row r="475">
          <cell r="A475" t="str">
            <v>Unión Conduit PVC 1/2"</v>
          </cell>
        </row>
        <row r="476">
          <cell r="A476" t="str">
            <v>Unión Canal amazonas</v>
          </cell>
        </row>
        <row r="477">
          <cell r="A477" t="str">
            <v>Unión canal a bajante Amazonas</v>
          </cell>
        </row>
        <row r="478">
          <cell r="A478" t="str">
            <v>Unión de Bajante Amazonas</v>
          </cell>
        </row>
        <row r="479">
          <cell r="A479" t="str">
            <v>Unión EMT 1/2"</v>
          </cell>
        </row>
        <row r="481">
          <cell r="A481" t="str">
            <v>Vara de clavo</v>
          </cell>
        </row>
        <row r="482">
          <cell r="A482" t="str">
            <v>Varilla Coper Well 5/8" x 8'</v>
          </cell>
        </row>
        <row r="483">
          <cell r="A483" t="str">
            <v>Varilla de 5/8"</v>
          </cell>
        </row>
        <row r="484">
          <cell r="A484" t="str">
            <v>Varilla de 10.5 cm.- 60.000</v>
          </cell>
        </row>
        <row r="485">
          <cell r="A485" t="str">
            <v>Varilla lisa de 1/2"</v>
          </cell>
        </row>
        <row r="486">
          <cell r="A486" t="str">
            <v>Varilla cuadrada de 1/2"</v>
          </cell>
        </row>
        <row r="487">
          <cell r="A487" t="str">
            <v>Ventana corrediza proyec.alum.Cal.18. Negra</v>
          </cell>
        </row>
        <row r="488">
          <cell r="A488" t="str">
            <v>Vidrio incoloro de 4mm pulido</v>
          </cell>
        </row>
        <row r="489">
          <cell r="A489" t="str">
            <v>Vinilo Color Tipo I</v>
          </cell>
        </row>
        <row r="490">
          <cell r="A490" t="str">
            <v>Wing Aluminio</v>
          </cell>
        </row>
        <row r="491">
          <cell r="A491" t="str">
            <v>Xipex concentrado -Gris</v>
          </cell>
        </row>
        <row r="492">
          <cell r="A492" t="str">
            <v>Xipex Admix C-2000</v>
          </cell>
        </row>
        <row r="493">
          <cell r="A493" t="str">
            <v>Yee sencilla 4"</v>
          </cell>
        </row>
        <row r="494">
          <cell r="A494" t="str">
            <v>Zuncho de cinta band it de 1/2"; incluye abrazadera</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
      <sheetName val="lisprecios"/>
      <sheetName val="unitario"/>
      <sheetName val="PRESTACIONES SOCIALES"/>
      <sheetName val="PERSOPROPUESTA"/>
      <sheetName val="TRES PIEDRAS"/>
      <sheetName val="SAN JACINTO"/>
      <sheetName val="TRES BINDES"/>
      <sheetName val="TRES PALMAS"/>
      <sheetName val="Hoja1"/>
      <sheetName val="PRESU"/>
      <sheetName val="JARAQUIEL"/>
      <sheetName val="LETRILORICA"/>
      <sheetName val="CUADR,MO,EQUIP,BASIC"/>
      <sheetName val="LISTA"/>
      <sheetName val="Insumos y materiales"/>
      <sheetName val="Precios Basicos"/>
      <sheetName val="Precios Unitarios"/>
      <sheetName val="PRESUPUESTO"/>
      <sheetName val="CRONOGRANA"/>
      <sheetName val="AUI OBRA"/>
      <sheetName val="Interventoria"/>
      <sheetName val="cantidades (2)"/>
      <sheetName val="peso acero"/>
      <sheetName val="Factor Multiplicador"/>
      <sheetName val="APU"/>
    </sheetNames>
    <sheetDataSet>
      <sheetData sheetId="0" refreshError="1">
        <row r="22">
          <cell r="D22">
            <v>118800</v>
          </cell>
        </row>
        <row r="27">
          <cell r="D27">
            <v>216000</v>
          </cell>
        </row>
        <row r="45">
          <cell r="D45">
            <v>64800</v>
          </cell>
        </row>
      </sheetData>
      <sheetData sheetId="1" refreshError="1">
        <row r="12">
          <cell r="D12">
            <v>12000</v>
          </cell>
        </row>
        <row r="35">
          <cell r="D35">
            <v>30000</v>
          </cell>
        </row>
      </sheetData>
      <sheetData sheetId="2" refreshError="1"/>
      <sheetData sheetId="3"/>
      <sheetData sheetId="4"/>
      <sheetData sheetId="5"/>
      <sheetData sheetId="6">
        <row r="22">
          <cell r="D22">
            <v>0</v>
          </cell>
        </row>
      </sheetData>
      <sheetData sheetId="7"/>
      <sheetData sheetId="8"/>
      <sheetData sheetId="9"/>
      <sheetData sheetId="10"/>
      <sheetData sheetId="11" refreshError="1"/>
      <sheetData sheetId="12" refreshError="1"/>
      <sheetData sheetId="13" refreshError="1"/>
      <sheetData sheetId="14" refreshError="1"/>
      <sheetData sheetId="15">
        <row r="12">
          <cell r="D12">
            <v>12000</v>
          </cell>
        </row>
      </sheetData>
      <sheetData sheetId="16" refreshError="1"/>
      <sheetData sheetId="17" refreshError="1"/>
      <sheetData sheetId="18">
        <row r="22">
          <cell r="D22">
            <v>0</v>
          </cell>
        </row>
      </sheetData>
      <sheetData sheetId="19"/>
      <sheetData sheetId="20">
        <row r="22">
          <cell r="D22">
            <v>0</v>
          </cell>
        </row>
      </sheetData>
      <sheetData sheetId="21"/>
      <sheetData sheetId="22"/>
      <sheetData sheetId="23"/>
      <sheetData sheetId="24"/>
      <sheetData sheetId="25"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OTACION"/>
      <sheetName val="Analisis transporte"/>
      <sheetName val="Datos entrada"/>
      <sheetName val="Salarios"/>
      <sheetName val="Cuadrillas"/>
      <sheetName val="Trans"/>
      <sheetName val="Equ"/>
      <sheetName val="mat presentacion"/>
      <sheetName val="Mort 1-3"/>
      <sheetName val="Mort 1-3 Imper"/>
      <sheetName val="Mort 1-4"/>
      <sheetName val="Mort 1-4 Imper"/>
      <sheetName val="Mort 1-5"/>
      <sheetName val="Mort 1-7"/>
      <sheetName val="Concr 2,000"/>
      <sheetName val="Concr 2,500"/>
      <sheetName val="Concr 3,000"/>
      <sheetName val="Acero 60000 Refuerzo "/>
      <sheetName val="Malla Electrosoldada "/>
      <sheetName val="Granito pulido "/>
      <sheetName val="Marcos puerta"/>
      <sheetName val="Marcos ventana"/>
      <sheetName val="1,1,2 Alquiler Campameto"/>
      <sheetName val="1,1,3 Limpieza y descapote"/>
      <sheetName val="Concr 3,500"/>
      <sheetName val="1,1 nivelacion de terreno"/>
      <sheetName val="1,1,4 Localiz y replanteoEquipo"/>
      <sheetName val="1,1,7 Locali Manual"/>
      <sheetName val="1,3,1 Dm const"/>
      <sheetName val="1,3,2 Dm Cubiert"/>
      <sheetName val="1,3,3 Dm Muro"/>
      <sheetName val="1,3,4 Dm cimiento"/>
      <sheetName val="1,3,5 Dm Vig-colum"/>
      <sheetName val="1,3,7 Dm Manual"/>
      <sheetName val="1,3,8 DEMOLICION PL CON CORT"/>
      <sheetName val="1,3,9 CORTE DE PLACA"/>
      <sheetName val="1,3,10 DESMONTE CUBIERTAS"/>
      <sheetName val="1,3,11 dESMONTE PUERTAS"/>
      <sheetName val="1,3,12 DESMONTE VENTANAS"/>
      <sheetName val="1,3,13 DESMONTE COLUMNAS MADERA"/>
      <sheetName val="1,3,14 DESMONTE JUEGOS"/>
      <sheetName val="1,3,15 DEMOLICION MUROS "/>
      <sheetName val="1,3,16 DESMONTE TABLERO"/>
      <sheetName val="1,4,2 Traslado postes"/>
      <sheetName val="1,4,3 Arb 5"/>
      <sheetName val="1,4,4 Arb 10"/>
      <sheetName val="1,4,5 Arb 15"/>
      <sheetName val="1,4,6 Arb 20"/>
      <sheetName val="1,4,7 Arb +20"/>
      <sheetName val="1,4,8 Traslado Arb"/>
      <sheetName val="Demolicion de estructura"/>
      <sheetName val="CAMPAMENTO"/>
      <sheetName val="2,1 Exc Man 0 - 2 m"/>
      <sheetName val="2,1,3 Exc M Sub base"/>
      <sheetName val="2,1,4 Excavacion caissons"/>
      <sheetName val="2,1,5 Relleno M Común"/>
      <sheetName val="2,1,6  Rellenos M Selec"/>
      <sheetName val="2,1 Exc Man 2 - 4 m"/>
      <sheetName val="2,2 BASE MATERIAL"/>
      <sheetName val="2,1,11 GRAVA"/>
      <sheetName val="2,1,12 GEOTEXTIL T 1700"/>
      <sheetName val="2,1,13 GEOTEXTIL NT 2400"/>
      <sheetName val="2,2 BASE GRANULAR"/>
      <sheetName val="2,3 SOLADO DE LIMPIEZA"/>
      <sheetName val="2,2,3 MURO CONTENCION"/>
      <sheetName val="2,2,4 Concr CICLOPEO"/>
      <sheetName val="2,2,4 Concr Zapatas"/>
      <sheetName val="2,5 PEDESTAL EN CONCRETO"/>
      <sheetName val="2,2,5 Vigas de cimentación"/>
      <sheetName val="2,2,8 placa viga desc"/>
      <sheetName val="2,2,9 losa alige contrap"/>
      <sheetName val="COLUMNAS EN CONCRETO"/>
      <sheetName val="PLACA EN METALDECK"/>
      <sheetName val=" CONCRETO PARA GRADERIA"/>
      <sheetName val="2,2,5 Vigas de amarre aerea"/>
      <sheetName val="2,2,10 Placas cont= 0,15"/>
      <sheetName val="2,2,10 Placas cont= 0,1"/>
      <sheetName val="2,2,11 Placas cont= 0,15"/>
      <sheetName val="2,2,12 ANILLOS CAISSONS"/>
      <sheetName val="2,2,13 CAISSONS"/>
      <sheetName val="2,2,14PLACA CONTRAPISO 0.20"/>
      <sheetName val="2,3,1 Acero 37000 PSI"/>
      <sheetName val="16,2 SARDINELES EN CTO "/>
      <sheetName val="16,1 ADOQUINES"/>
      <sheetName val="15,5 Acero 60000 Refuerzo"/>
      <sheetName val="2,3,3 Malla Electrosoldada"/>
      <sheetName val="2,4,5 DEMOL ANILLOS CAISSONS"/>
      <sheetName val="3,1,2 novafort 8&quot;"/>
      <sheetName val="3,2,1 PVC Sanitaria 4&quot;"/>
      <sheetName val="3,2,4 Accesorio PVCS 4&quot;"/>
      <sheetName val="3,2,7 Tuberia PVCS 6&quot;"/>
      <sheetName val="3,2,8 Accesorio PVCS 6&quot;"/>
      <sheetName val="3,1 ESTRUCTURA METALICA"/>
      <sheetName val="3,1 ESTRUCTURA METALICA (2)"/>
      <sheetName val="3,1 columna metalica (2)"/>
      <sheetName val="4,2 CUBIERTA"/>
      <sheetName val="4,3 canal metalico"/>
      <sheetName val="4,4 BAJANTE"/>
      <sheetName val="3,1 columna metalica"/>
      <sheetName val="3,2,1 VIGAS DE AMARRE METALICA"/>
      <sheetName val="3,2,2 VIGAS TENSORAS"/>
      <sheetName val="3,3,1 CORREAS TIPO 1"/>
      <sheetName val="3,3,2 CORREAS TIPO 2"/>
      <sheetName val="3,3,3 CORREAS TIPO 3"/>
      <sheetName val="3,3,4 CORREAS TIPO 4"/>
      <sheetName val="3,4 Anclajes"/>
      <sheetName val="3,5 CERCHAS METALICAS"/>
      <sheetName val="3,6 VIENTOS"/>
      <sheetName val="4,1 Bloq ABUZARDADO"/>
      <sheetName val="4,1 Bloq  No3 m2 (2)"/>
      <sheetName val="4,1 Bloq  No3 m2"/>
      <sheetName val="4,2 REFUERZO VERTICAL EN MURO"/>
      <sheetName val="4,3 Pañete MURO"/>
      <sheetName val="4,2 FILOS Y DILATACIONES"/>
      <sheetName val="4,5 ENTREPAÑO EN CTO"/>
      <sheetName val="BANCA Y MESON CAMERINOS"/>
      <sheetName val="SILLA CON ESPALDAR"/>
      <sheetName val="4,7 ALFAGIA EN CTO"/>
      <sheetName val="4,8 MESON EN CTO LAVAMANOS"/>
      <sheetName val="5,1 Exc Man "/>
      <sheetName val="5,2 sanit 2"/>
      <sheetName val="5,2 sanit 4"/>
      <sheetName val="6.2 sanit 6"/>
      <sheetName val="5,3 RED AGUA lluvia 3"/>
      <sheetName val="5,4 RED DE REVENTILACION"/>
      <sheetName val="5,5 PUNTO DE DESAGUE DE 3 Y 4&quot;"/>
      <sheetName val="5,6 PUNTO DE DESAGUE DE 2&quot;"/>
      <sheetName val="5,7 Caja inspección 0,80 "/>
      <sheetName val="3,4,9 Caja inspección 0,80"/>
      <sheetName val="3,4,10 Caja inspección 1,00"/>
      <sheetName val="3,4,11 Caja inspección 0,70"/>
      <sheetName val="5,10 INSTAL. APART. SANITARIOS"/>
      <sheetName val="3,4,13 CJA INSPECCION ,20"/>
      <sheetName val="3,5,4 Relleno M Común "/>
      <sheetName val="4,1,5 COLUMNA REDONDA"/>
      <sheetName val="4,2,5 VIGUETA CONFINAMIENTO"/>
      <sheetName val="4,2,4 Vigas aéreas EN ARCO"/>
      <sheetName val="4,2,6 Viga Canal Cto"/>
      <sheetName val="4,3,3 Metal deck 0,10 m"/>
      <sheetName val="4,3,7 Placa maciza 0,10"/>
      <sheetName val="4,3,8 Placa maciza 0,15"/>
      <sheetName val="4,3,9 placa maciza 0,12"/>
      <sheetName val="4,3,10 losa alig 0,35"/>
      <sheetName val="4,3,12 Losa Aliger. 0.5 mts"/>
      <sheetName val="4,3,13 Losa Aliger. 0,25mtrs"/>
      <sheetName val="4,3,14 Losa aligerada ,40"/>
      <sheetName val="4,4,1 Escalera"/>
      <sheetName val="4,4,2 Rampas"/>
      <sheetName val="4,4,5 Escal metaldeck"/>
      <sheetName val="4,4,6 Parasol concreto"/>
      <sheetName val="4,6,2,9 vig met 60x140x3,0"/>
      <sheetName val="4,6,2,10 vig met 180x65x4,0"/>
      <sheetName val="4,6,2,11Perfil 120x60"/>
      <sheetName val="5,1,6 Bloq Conc Estruc 014"/>
      <sheetName val="5,1,7 Bloq Conc Estruc 019"/>
      <sheetName val="5,1,9 BLOQUE CONCRETO NO ESTR"/>
      <sheetName val="5,3,6 Dintel Ccto"/>
      <sheetName val="5,3,7 Meson Ccto"/>
      <sheetName val="5,4,1 Grouting 1-4 "/>
      <sheetName val="5,5,2 Acero 60000 mamp"/>
      <sheetName val="6,1,1 Alfajias"/>
      <sheetName val="6,1,2 Dinteles"/>
      <sheetName val="6,1,3 CAPITEL Y BASE"/>
      <sheetName val="6,1,4 CORNISA"/>
      <sheetName val="6,1,5 Alfajias LADRILLO"/>
      <sheetName val="6,1,15 Bordillo"/>
      <sheetName val="6,2,8 CUNETA DE ENTREGA 8&quot;"/>
      <sheetName val="6,2,9 Mesones lavamanos a=0,40"/>
      <sheetName val="6,2,10 Cañuela Per"/>
      <sheetName val="7,1,1,1 Acometida PVC-P"/>
      <sheetName val="7,1,1,2 Accesorios PVCP 3-4"/>
      <sheetName val="7,1,1,5 Tubería pvcp 3-4 RDE11"/>
      <sheetName val="7,1,1,8 Tub 1-2&quot; RDE 9"/>
      <sheetName val="7,1,1,9 Acces 1-2&quot;"/>
      <sheetName val="7,1,1,10 Registro Red White  "/>
      <sheetName val="7,1,1,11 Cheque cortina 1-2"/>
      <sheetName val="7,1,1,12 Registro Red White 3-4"/>
      <sheetName val="7,1,1,13 Cheque cortina 3-4"/>
      <sheetName val="7,1,1,14 Flotador 3-4"/>
      <sheetName val="6,1 S.E.I DE TANQUE DE 1OOO LTS"/>
      <sheetName val="6,2 LOSA EN CTO RFZADO"/>
      <sheetName val="6,3 ACOMETIDA PVC PRESION"/>
      <sheetName val="6,4 RED DE AGUA POTABLE DE 0,5"/>
      <sheetName val="6,4 RED DE AGUA POTABLE DE 0,75"/>
      <sheetName val="6,4 RED DE AGUA POTABLE DE  1"/>
      <sheetName val="6,4 RED DE AGUA POTABLE DE 1,25"/>
      <sheetName val="6,4 RED DE AGUA POTABLE DE 1,5"/>
      <sheetName val="Tuberia UP RDE 32,5 PVC 2"/>
      <sheetName val="Tuberia UP RDE 32,5 PVC 3"/>
      <sheetName val="Tuberia UP RDE 41 PVC 4&quot;"/>
      <sheetName val="Codo presión 90° PVC, Diam. 3&quot;"/>
      <sheetName val="Codo gran rad 90° PVC, Diam. 2"/>
      <sheetName val="Codo gran rad 90° PVC, Diam 3"/>
      <sheetName val="Codo 90° PVC, Diam 4&quot;"/>
      <sheetName val="VALVULA COMPUERTA 2&quot;  ELA"/>
      <sheetName val="VALVULA COMPUERTA 2,5&quot;  ELAST "/>
      <sheetName val="VALVULA COMPUERTA 3&quot;  ELASTICA"/>
      <sheetName val="VALVULA COMPUERTA 3&quot;"/>
      <sheetName val="Tuberia RDE 21 PVC 1&quot;"/>
      <sheetName val="Tuberia RDE 21 PVC 3&quot;"/>
      <sheetName val="Tuberia RDE 21 PVC 2,5&quot; "/>
      <sheetName val="Tuberia RDE 21 PVC 2&quot; "/>
      <sheetName val="reduccion 3x2"/>
      <sheetName val="reduccion 3x2,5"/>
      <sheetName val="codos PVC 1&quot;"/>
      <sheetName val="Union PVC 1&quot; "/>
      <sheetName val="TEE PVC 1&quot; "/>
      <sheetName val="Tee PVC presión, Diám. 3&quot;"/>
      <sheetName val="Tee PVC presión, Diám. 2,5&quot;"/>
      <sheetName val="Tee PVC presión, Diám. 2&quot;"/>
      <sheetName val="Reducción PVC presión, 2&quot; x 1&quot;"/>
      <sheetName val="reduccion de 2,5 a 2"/>
      <sheetName val="camara valvula"/>
      <sheetName val="valvula de purga 1"/>
      <sheetName val="valvula de purga 2"/>
      <sheetName val="valvula de purga 2,5"/>
      <sheetName val="valvula de purga 3"/>
      <sheetName val="valvula ventosa 1"/>
      <sheetName val="6,5 Punto Agua Fria"/>
      <sheetName val="6,6 S.E.I DE REGISTRO DE 1"/>
      <sheetName val="16,2,5 Llave Terminal"/>
      <sheetName val="6,7 LLAVE TERMINAL DE 0,5"/>
      <sheetName val="7,1,1,20 TUB PVCP 1 1-4 RDE 21"/>
      <sheetName val="7,1,1,21 Accesorios 1 1-4&quot;"/>
      <sheetName val="7,1,2,4 Tanque Plastico"/>
      <sheetName val="7,1,2,5 Tanque Plastico 500 lt"/>
      <sheetName val="7,1,2,8 Tub PVCP 1 1-4&quot; RDE 21"/>
      <sheetName val="7,1,2,9 Accesorio PVCP 1 1-4&quot;"/>
      <sheetName val="7,1,2,11 Registro PD 1 1-4&quot;"/>
      <sheetName val="7,1,2,12 Cheque cortina 1 1-4&quot;"/>
      <sheetName val="7,1,6,1 Acometida media"/>
      <sheetName val="7,1,6,2 Acometida 1PL"/>
      <sheetName val="7,1,6,5 Registro 114"/>
      <sheetName val="7,1,6,6 Registro 2"/>
      <sheetName val="7,1,6,7 Acometida 1 14"/>
      <sheetName val="7,1,6,8 Acometida 2"/>
      <sheetName val="7,1,6,10 Acometida 1 12"/>
      <sheetName val="7,1,6,11 Registro 1 12 "/>
      <sheetName val="7,1,6,12 Acometida 2"/>
      <sheetName val="7,1,6,13 Acometida 3-4"/>
      <sheetName val="7,1,6,14 Acometida 2½PL "/>
      <sheetName val="7,1,6,15 Registro 3_4 "/>
      <sheetName val="7,1,6,18 Registro Red Whit 1-2&quot;"/>
      <sheetName val="7,1,6,19 Cheque cortina 1-2&quot;"/>
      <sheetName val="7,1,6,20 Tub PVCP 3-4&quot; RDE 11"/>
      <sheetName val="7,1,6,21 Accesorio PVCP 3-4&quot;"/>
      <sheetName val="7,1,6,24 Tub PVCP 1 1-4&quot; RDE 21"/>
      <sheetName val="7,1,6,25 Accesorio PVCP 1 1-4"/>
      <sheetName val="7,1,8,7 P Agua Fria Pocetas"/>
      <sheetName val="7,1,8,15 Ducha emergencia"/>
      <sheetName val="7,1,9,7 P Sanitario Pocetas"/>
      <sheetName val="7.1.9.11 tapon sanitario"/>
      <sheetName val="7,1,10,3 Sanit 2"/>
      <sheetName val="7,1,10,4 Sanit 6"/>
      <sheetName val="7,1,10,5 Sanit 3"/>
      <sheetName val="7,1,10,6 Tub PVCS 2&quot;"/>
      <sheetName val="7,1,10,12 tuberia pvcl 3&quot;"/>
      <sheetName val="7,1,11,2 Acomet lluvia 2"/>
      <sheetName val="7,1,12,1 Montaje lavamanos"/>
      <sheetName val="7,1,12,8 LLAVES MANGUERA"/>
      <sheetName val="7,1,18,1 Tuberia HG 1-2&quot; SCH 40"/>
      <sheetName val="7,1,18,2 Accesorio HG 1-2&quot;"/>
      <sheetName val="7,1,18,3 Registro 1-2&quot; gas"/>
      <sheetName val="7,1,18,4 Regulador R-20"/>
      <sheetName val="7,1,19,1 Punto gas mechero"/>
      <sheetName val="7,1,19,2 Tapon HG 1-2&quot;"/>
      <sheetName val="7,2,2,3 Conexion mecheros"/>
      <sheetName val="7,2,2,4 Conexion gas"/>
      <sheetName val="7,2,3,1 Tanque gas"/>
      <sheetName val="7,2,4,1 Prueba hermeticidad"/>
      <sheetName val="8,1,1 Fluorescente"/>
      <sheetName val="8,1,8 toma GFCI"/>
      <sheetName val="8,1,9 Sal Lamp Fluores S3 placa"/>
      <sheetName val="8,1,11 Sal Lamp Flour Ctable pl"/>
      <sheetName val="8,1,13 Salida Elect ventilador"/>
      <sheetName val="8,1,15 Salida Lamp Fluor hermet"/>
      <sheetName val="8,1,16 Salida Lamp Incades herm"/>
      <sheetName val="8,1,17 Censor alarma cont ince"/>
      <sheetName val="8,3,1 Canalización"/>
      <sheetName val="8,3,3 TG 114"/>
      <sheetName val="8,3,4 Cableado 2"/>
      <sheetName val="8,3,5 Canal PVC 1&quot;"/>
      <sheetName val="8,3,6 Canal PVC 1&quot; fachada"/>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6 Soporte cable Antifraude"/>
      <sheetName val="8,3,27 Canal PVC 3 4&quot;"/>
      <sheetName val="8,3,28 Acom Cable 3x1-0"/>
      <sheetName val="8,3,29 tubo conduit emt 1 1-4"/>
      <sheetName val="8,3,30 Acometida 3x4+1x6N+1X6T"/>
      <sheetName val="8.3.31 Cable Cu 3x6 + 1x8"/>
      <sheetName val="8,3,36 TUBO CONDUIT PVC 3-4&quot;"/>
      <sheetName val="8,3,38 ACOMETIDA 3x8+1x10 "/>
      <sheetName val="8,3,39 CABLE Cu 12 AWG THHN"/>
      <sheetName val="8,3,40 CABLE Cu DESNUDO 12 AWG"/>
      <sheetName val="8,3,41 CABLE Cu THHN 10"/>
      <sheetName val="8,3,42 CABLE Cu DESNUDO 10 AWG"/>
      <sheetName val="8,3,44 Cable Cu desnudo 8 AWG"/>
      <sheetName val="8,3,45 Tubo Galv 2&quot;"/>
      <sheetName val="8,3,46 Tubo Galv 1 1-4&quot;"/>
      <sheetName val="8,3,47 Capacete 2&quot;"/>
      <sheetName val="8,3,49 Tubo conduit PVC 1 1-4&quot;"/>
      <sheetName val="83,50 Tubo conduit PVc 2&quot;"/>
      <sheetName val="8,3,51 Cable 2x10 1x2 THWN"/>
      <sheetName val="8,3,52 Cable 2x2 1x4 1x8"/>
      <sheetName val="8,3,53 Canalizacion cruce via"/>
      <sheetName val="8,3,54 ACOMETIDA CABLE 2X4+1X6"/>
      <sheetName val="8,3,55 TUBO EMT 3-4"/>
      <sheetName val="8,3,56 acometida 2x1-0+1x2 tren"/>
      <sheetName val="8,3,57 3X4+1X6 ANTIFRAUDE"/>
      <sheetName val="8,3,58 CABLE Cu AISLADO 4"/>
    </sheetNames>
    <sheetDataSet>
      <sheetData sheetId="0"/>
      <sheetData sheetId="1"/>
      <sheetData sheetId="2"/>
      <sheetData sheetId="3">
        <row r="14">
          <cell r="D14" t="str">
            <v>P. ALBAÑILERIA</v>
          </cell>
          <cell r="E14" t="str">
            <v>P. INSTALACIONES BASICA</v>
          </cell>
          <cell r="H14" t="str">
            <v>P. PINTURA</v>
          </cell>
          <cell r="K14" t="str">
            <v>P. CARPINTERIA</v>
          </cell>
          <cell r="N14" t="str">
            <v>P. CABLEADO ESTRUCTURADO</v>
          </cell>
        </row>
        <row r="15">
          <cell r="D15" t="str">
            <v>AA</v>
          </cell>
          <cell r="E15" t="str">
            <v>AA</v>
          </cell>
          <cell r="F15" t="str">
            <v>+</v>
          </cell>
          <cell r="G15">
            <v>0.1</v>
          </cell>
          <cell r="H15" t="str">
            <v>AA</v>
          </cell>
          <cell r="I15" t="str">
            <v>+</v>
          </cell>
          <cell r="J15">
            <v>0.15</v>
          </cell>
          <cell r="K15" t="str">
            <v>AA</v>
          </cell>
          <cell r="L15" t="str">
            <v>+</v>
          </cell>
          <cell r="M15">
            <v>0.2</v>
          </cell>
          <cell r="N15" t="str">
            <v>AA</v>
          </cell>
          <cell r="O15" t="str">
            <v>+</v>
          </cell>
          <cell r="P15">
            <v>0.43</v>
          </cell>
        </row>
        <row r="16">
          <cell r="A16" t="str">
            <v>JORNAL AYUDANTE</v>
          </cell>
          <cell r="B16">
            <v>1.25</v>
          </cell>
          <cell r="C16" t="str">
            <v>MINIMOS</v>
          </cell>
          <cell r="D16">
            <v>19516.500000000004</v>
          </cell>
          <cell r="E16">
            <v>21468.150000000005</v>
          </cell>
          <cell r="H16">
            <v>22443.975000000002</v>
          </cell>
          <cell r="K16">
            <v>23419.800000000003</v>
          </cell>
          <cell r="N16">
            <v>27908.595000000005</v>
          </cell>
        </row>
        <row r="17">
          <cell r="A17" t="str">
            <v>VALOR REAL DEL JORNAL</v>
          </cell>
          <cell r="B17">
            <v>2.0941000000000001</v>
          </cell>
          <cell r="D17">
            <v>40869.502650000009</v>
          </cell>
          <cell r="E17">
            <v>44956.452915000009</v>
          </cell>
          <cell r="H17">
            <v>46999.928047500005</v>
          </cell>
          <cell r="K17">
            <v>49043.403180000008</v>
          </cell>
          <cell r="N17">
            <v>58443.388789500015</v>
          </cell>
        </row>
        <row r="18">
          <cell r="A18" t="str">
            <v>VALOR TOTAL HORA AYUDANTE</v>
          </cell>
          <cell r="D18">
            <v>5108.6878312500012</v>
          </cell>
          <cell r="E18">
            <v>5619.5566143750011</v>
          </cell>
          <cell r="H18">
            <v>5874.9910059375006</v>
          </cell>
          <cell r="K18">
            <v>6130.4253975000011</v>
          </cell>
          <cell r="N18">
            <v>7305.4235986875019</v>
          </cell>
        </row>
        <row r="19">
          <cell r="A19" t="str">
            <v>JORNAL OFICIAL</v>
          </cell>
          <cell r="B19">
            <v>1.75</v>
          </cell>
          <cell r="C19" t="str">
            <v>MINIMOS</v>
          </cell>
          <cell r="D19">
            <v>27323.100000000006</v>
          </cell>
          <cell r="E19">
            <v>30055.410000000007</v>
          </cell>
          <cell r="H19">
            <v>31421.565000000006</v>
          </cell>
          <cell r="K19">
            <v>32787.720000000008</v>
          </cell>
          <cell r="N19">
            <v>39072.033000000003</v>
          </cell>
        </row>
        <row r="20">
          <cell r="A20" t="str">
            <v>VALOR REAL DEL JORNAL</v>
          </cell>
          <cell r="B20">
            <v>2.0583</v>
          </cell>
          <cell r="D20">
            <v>56239.136730000013</v>
          </cell>
          <cell r="E20">
            <v>61863.050403000016</v>
          </cell>
          <cell r="H20">
            <v>64675.00723950001</v>
          </cell>
          <cell r="K20">
            <v>67486.964076000018</v>
          </cell>
          <cell r="N20">
            <v>80421.965523900013</v>
          </cell>
        </row>
        <row r="21">
          <cell r="A21" t="str">
            <v>VALOR TOTAL HORA OFICIAL</v>
          </cell>
          <cell r="D21">
            <v>7029.8920912500016</v>
          </cell>
          <cell r="E21">
            <v>7732.881300375002</v>
          </cell>
          <cell r="H21">
            <v>8084.3759049375012</v>
          </cell>
          <cell r="K21">
            <v>8435.8705095000023</v>
          </cell>
          <cell r="N21">
            <v>10052.745690487502</v>
          </cell>
        </row>
        <row r="22">
          <cell r="A22" t="str">
            <v>VALOR DIA CUADRILLA</v>
          </cell>
          <cell r="D22">
            <v>97108.639380000022</v>
          </cell>
          <cell r="E22">
            <v>106819.50331800003</v>
          </cell>
          <cell r="H22">
            <v>111674.93528700001</v>
          </cell>
          <cell r="K22">
            <v>116530.36725600003</v>
          </cell>
          <cell r="N22">
            <v>138865.35431340002</v>
          </cell>
        </row>
        <row r="23">
          <cell r="A23" t="str">
            <v>VALOR HORA CUADRILLA</v>
          </cell>
          <cell r="D23">
            <v>12138.579922500003</v>
          </cell>
          <cell r="E23">
            <v>13352.437914750004</v>
          </cell>
          <cell r="H23">
            <v>13959.366910875002</v>
          </cell>
          <cell r="K23">
            <v>14566.295907000003</v>
          </cell>
          <cell r="N23">
            <v>17358.169289175003</v>
          </cell>
        </row>
      </sheetData>
      <sheetData sheetId="4">
        <row r="11">
          <cell r="A11" t="str">
            <v xml:space="preserve"> CUADRILLAS</v>
          </cell>
        </row>
        <row r="13">
          <cell r="A13" t="str">
            <v>SALARIO MINIMO LEGAL VIGENTE</v>
          </cell>
          <cell r="D13">
            <v>433700</v>
          </cell>
        </row>
        <row r="14">
          <cell r="A14" t="str">
            <v>Descripción</v>
          </cell>
          <cell r="B14" t="str">
            <v>Jornal Oficial</v>
          </cell>
          <cell r="F14" t="str">
            <v>Jornal Ayudante</v>
          </cell>
        </row>
        <row r="15">
          <cell r="A15" t="str">
            <v>P. ALBAÑILERIA</v>
          </cell>
          <cell r="B15">
            <v>56239.136730000013</v>
          </cell>
          <cell r="F15">
            <v>40869.502650000009</v>
          </cell>
        </row>
        <row r="16">
          <cell r="A16" t="str">
            <v>P. INSTALACIONES BASICA</v>
          </cell>
          <cell r="B16">
            <v>61863.050403000016</v>
          </cell>
          <cell r="F16">
            <v>44956.452915000009</v>
          </cell>
        </row>
        <row r="17">
          <cell r="A17" t="str">
            <v>P. PINTURA</v>
          </cell>
          <cell r="B17">
            <v>64675.00723950001</v>
          </cell>
          <cell r="F17">
            <v>46999.928047500005</v>
          </cell>
        </row>
        <row r="18">
          <cell r="A18" t="str">
            <v>P. CARPINTERIA</v>
          </cell>
          <cell r="B18">
            <v>67486.964076000018</v>
          </cell>
          <cell r="F18">
            <v>49043.403180000008</v>
          </cell>
        </row>
        <row r="19">
          <cell r="A19" t="str">
            <v>P. CABLEADO ESTRUCTURADO</v>
          </cell>
          <cell r="B19">
            <v>80421.965523900013</v>
          </cell>
          <cell r="F19">
            <v>58443.388789500015</v>
          </cell>
        </row>
        <row r="20">
          <cell r="G20" t="str">
            <v>Vlr actualizado</v>
          </cell>
          <cell r="H20" t="str">
            <v>% Actualización</v>
          </cell>
          <cell r="I20" t="str">
            <v>Vlr Actual</v>
          </cell>
        </row>
        <row r="21">
          <cell r="A21" t="str">
            <v>Excavaciones</v>
          </cell>
          <cell r="E21">
            <v>3</v>
          </cell>
          <cell r="F21" t="str">
            <v>Ayudante</v>
          </cell>
          <cell r="G21">
            <v>122609</v>
          </cell>
          <cell r="H21">
            <v>0</v>
          </cell>
          <cell r="I21">
            <v>122608.50795000003</v>
          </cell>
        </row>
        <row r="22">
          <cell r="A22" t="str">
            <v>Enchapes y acabados</v>
          </cell>
          <cell r="B22">
            <v>1</v>
          </cell>
          <cell r="C22" t="str">
            <v>oficial</v>
          </cell>
          <cell r="E22">
            <v>1</v>
          </cell>
          <cell r="F22" t="str">
            <v>Ayudante</v>
          </cell>
          <cell r="G22">
            <v>97109</v>
          </cell>
          <cell r="H22">
            <v>0</v>
          </cell>
          <cell r="I22">
            <v>97108.639380000022</v>
          </cell>
        </row>
        <row r="23">
          <cell r="A23" t="str">
            <v>Cuadrilla Demoliciones</v>
          </cell>
          <cell r="E23">
            <v>2</v>
          </cell>
          <cell r="F23" t="str">
            <v>Ayudante</v>
          </cell>
          <cell r="G23">
            <v>81739</v>
          </cell>
          <cell r="H23">
            <v>0</v>
          </cell>
          <cell r="I23">
            <v>81739.005300000019</v>
          </cell>
        </row>
        <row r="24">
          <cell r="A24" t="str">
            <v>Excavaciones en roca</v>
          </cell>
          <cell r="B24">
            <v>1</v>
          </cell>
          <cell r="C24" t="str">
            <v>Oficial</v>
          </cell>
          <cell r="D24" t="str">
            <v>+</v>
          </cell>
          <cell r="E24">
            <v>3</v>
          </cell>
          <cell r="F24" t="str">
            <v>Ayudante</v>
          </cell>
          <cell r="G24">
            <v>178848</v>
          </cell>
          <cell r="H24">
            <v>0</v>
          </cell>
          <cell r="I24">
            <v>178847.64468000003</v>
          </cell>
        </row>
        <row r="25">
          <cell r="A25" t="str">
            <v>Albañilería</v>
          </cell>
          <cell r="B25">
            <v>2</v>
          </cell>
          <cell r="C25" t="str">
            <v>Oficial</v>
          </cell>
          <cell r="D25" t="str">
            <v>+</v>
          </cell>
          <cell r="E25">
            <v>1</v>
          </cell>
          <cell r="F25" t="str">
            <v>Ayudante</v>
          </cell>
          <cell r="G25">
            <v>153348</v>
          </cell>
          <cell r="H25">
            <v>0</v>
          </cell>
          <cell r="I25">
            <v>153347.77611000004</v>
          </cell>
        </row>
        <row r="26">
          <cell r="A26" t="str">
            <v>Estructuras</v>
          </cell>
          <cell r="B26">
            <v>2</v>
          </cell>
          <cell r="C26" t="str">
            <v>Oficial</v>
          </cell>
          <cell r="D26" t="str">
            <v>+</v>
          </cell>
          <cell r="E26">
            <v>3</v>
          </cell>
          <cell r="F26" t="str">
            <v>Ayudante</v>
          </cell>
          <cell r="G26">
            <v>235087</v>
          </cell>
          <cell r="H26">
            <v>0</v>
          </cell>
          <cell r="I26">
            <v>235086.78141000005</v>
          </cell>
        </row>
        <row r="27">
          <cell r="A27" t="str">
            <v>Topografía</v>
          </cell>
          <cell r="B27">
            <v>1</v>
          </cell>
          <cell r="C27" t="str">
            <v>Oficial</v>
          </cell>
          <cell r="D27" t="str">
            <v>+</v>
          </cell>
          <cell r="E27">
            <v>3</v>
          </cell>
          <cell r="F27" t="str">
            <v>Ayudante</v>
          </cell>
          <cell r="G27">
            <v>196732</v>
          </cell>
          <cell r="H27">
            <v>0</v>
          </cell>
          <cell r="I27">
            <v>196732.40914800006</v>
          </cell>
        </row>
        <row r="28">
          <cell r="A28" t="str">
            <v>Instalaciones</v>
          </cell>
          <cell r="B28">
            <v>2</v>
          </cell>
          <cell r="C28" t="str">
            <v>Oficial</v>
          </cell>
          <cell r="D28" t="str">
            <v>+</v>
          </cell>
          <cell r="E28">
            <v>2</v>
          </cell>
          <cell r="F28" t="str">
            <v>Ayudante</v>
          </cell>
          <cell r="G28">
            <v>213639</v>
          </cell>
          <cell r="H28">
            <v>0</v>
          </cell>
          <cell r="I28">
            <v>213639.00663600006</v>
          </cell>
        </row>
        <row r="29">
          <cell r="A29" t="str">
            <v>Cuadrilla 1 - 4</v>
          </cell>
          <cell r="B29">
            <v>1</v>
          </cell>
          <cell r="C29" t="str">
            <v>Oficial</v>
          </cell>
          <cell r="D29" t="str">
            <v>+</v>
          </cell>
          <cell r="E29">
            <v>4</v>
          </cell>
          <cell r="F29" t="str">
            <v>Ayudante</v>
          </cell>
          <cell r="G29">
            <v>263661</v>
          </cell>
          <cell r="H29">
            <v>0</v>
          </cell>
          <cell r="I29">
            <v>263660.57679600007</v>
          </cell>
        </row>
        <row r="30">
          <cell r="A30" t="str">
            <v>Cuadrilla 1 - 1</v>
          </cell>
          <cell r="B30">
            <v>1</v>
          </cell>
          <cell r="C30" t="str">
            <v>Oficial</v>
          </cell>
          <cell r="D30" t="str">
            <v>+</v>
          </cell>
          <cell r="E30">
            <v>1</v>
          </cell>
          <cell r="F30" t="str">
            <v>Ayudante</v>
          </cell>
          <cell r="G30">
            <v>116530</v>
          </cell>
          <cell r="H30">
            <v>0</v>
          </cell>
          <cell r="I30">
            <v>116530.36725600003</v>
          </cell>
        </row>
        <row r="31">
          <cell r="A31" t="str">
            <v>Cuadrilla 1 - 3</v>
          </cell>
          <cell r="B31">
            <v>1</v>
          </cell>
          <cell r="C31" t="str">
            <v>Oficial</v>
          </cell>
          <cell r="D31" t="str">
            <v>+</v>
          </cell>
          <cell r="E31">
            <v>3</v>
          </cell>
          <cell r="F31" t="str">
            <v>Ayudante</v>
          </cell>
          <cell r="G31">
            <v>178848</v>
          </cell>
          <cell r="H31">
            <v>0</v>
          </cell>
          <cell r="I31">
            <v>178847.64468000003</v>
          </cell>
        </row>
        <row r="32">
          <cell r="A32" t="str">
            <v>Cuadrilla 1 - 6</v>
          </cell>
          <cell r="B32">
            <v>1</v>
          </cell>
          <cell r="C32" t="str">
            <v>Oficial</v>
          </cell>
          <cell r="D32" t="str">
            <v>+</v>
          </cell>
          <cell r="E32">
            <v>6</v>
          </cell>
          <cell r="F32" t="str">
            <v>Ayudante</v>
          </cell>
          <cell r="G32">
            <v>301456</v>
          </cell>
          <cell r="H32">
            <v>0</v>
          </cell>
          <cell r="I32">
            <v>301456.15263000008</v>
          </cell>
        </row>
        <row r="33">
          <cell r="A33" t="str">
            <v>Subcontrato Hidraúlico y Sanitario</v>
          </cell>
          <cell r="B33">
            <v>1</v>
          </cell>
          <cell r="C33" t="str">
            <v>Oficial</v>
          </cell>
          <cell r="D33" t="str">
            <v>+</v>
          </cell>
          <cell r="E33">
            <v>1</v>
          </cell>
          <cell r="F33" t="str">
            <v>Ayudante</v>
          </cell>
          <cell r="G33">
            <v>106820</v>
          </cell>
          <cell r="H33">
            <v>0</v>
          </cell>
          <cell r="I33">
            <v>106819.50331800003</v>
          </cell>
        </row>
        <row r="34">
          <cell r="A34" t="str">
            <v>Subcontrato Carpinteria metálica</v>
          </cell>
          <cell r="B34">
            <v>1</v>
          </cell>
          <cell r="C34" t="str">
            <v>Oficial</v>
          </cell>
          <cell r="D34" t="str">
            <v>+</v>
          </cell>
          <cell r="E34">
            <v>1</v>
          </cell>
          <cell r="F34" t="str">
            <v>Ayudante</v>
          </cell>
          <cell r="G34">
            <v>116530.36725600003</v>
          </cell>
          <cell r="H34">
            <v>0</v>
          </cell>
          <cell r="I34">
            <v>111674.93528700001</v>
          </cell>
        </row>
        <row r="35">
          <cell r="A35" t="str">
            <v>Subcontrato Eléctrico</v>
          </cell>
          <cell r="B35">
            <v>1</v>
          </cell>
          <cell r="C35" t="str">
            <v xml:space="preserve">Oficial </v>
          </cell>
          <cell r="D35" t="str">
            <v>+</v>
          </cell>
          <cell r="E35">
            <v>1</v>
          </cell>
          <cell r="F35" t="str">
            <v>Ayudante</v>
          </cell>
          <cell r="G35">
            <v>138865.35431340002</v>
          </cell>
          <cell r="H35">
            <v>0</v>
          </cell>
          <cell r="I35">
            <v>138865.35431340002</v>
          </cell>
        </row>
        <row r="36">
          <cell r="A36" t="str">
            <v>Carpintería</v>
          </cell>
          <cell r="B36">
            <v>1</v>
          </cell>
          <cell r="C36" t="str">
            <v>Oficial</v>
          </cell>
          <cell r="D36" t="str">
            <v>+</v>
          </cell>
          <cell r="E36">
            <v>2</v>
          </cell>
          <cell r="F36" t="str">
            <v>Ayudante</v>
          </cell>
          <cell r="G36">
            <v>165574</v>
          </cell>
          <cell r="H36">
            <v>0</v>
          </cell>
          <cell r="I36">
            <v>165573.77043600002</v>
          </cell>
        </row>
        <row r="37">
          <cell r="A37" t="str">
            <v>Pintura</v>
          </cell>
          <cell r="B37">
            <v>2</v>
          </cell>
          <cell r="C37" t="str">
            <v>Oficial</v>
          </cell>
          <cell r="D37" t="str">
            <v>+</v>
          </cell>
          <cell r="E37">
            <v>1</v>
          </cell>
          <cell r="F37" t="str">
            <v>Ayudante</v>
          </cell>
          <cell r="G37">
            <v>176350</v>
          </cell>
          <cell r="H37">
            <v>0</v>
          </cell>
          <cell r="I37">
            <v>176349.94252650003</v>
          </cell>
        </row>
        <row r="38">
          <cell r="A38" t="str">
            <v>Mampostería</v>
          </cell>
          <cell r="B38">
            <v>2</v>
          </cell>
          <cell r="C38" t="str">
            <v>Oficial</v>
          </cell>
          <cell r="D38" t="str">
            <v>+</v>
          </cell>
          <cell r="E38">
            <v>1</v>
          </cell>
          <cell r="F38" t="str">
            <v>Ayudante</v>
          </cell>
          <cell r="G38">
            <v>153348</v>
          </cell>
          <cell r="H38">
            <v>0</v>
          </cell>
          <cell r="I38">
            <v>153347.77611000004</v>
          </cell>
        </row>
        <row r="39">
          <cell r="A39" t="str">
            <v>Vías</v>
          </cell>
          <cell r="B39">
            <v>3</v>
          </cell>
          <cell r="C39" t="str">
            <v>Oficial</v>
          </cell>
          <cell r="D39" t="str">
            <v>+</v>
          </cell>
          <cell r="E39">
            <v>4</v>
          </cell>
          <cell r="F39" t="str">
            <v>Ayudante</v>
          </cell>
          <cell r="G39">
            <v>382025</v>
          </cell>
          <cell r="H39">
            <v>0</v>
          </cell>
          <cell r="I39">
            <v>382024.73390850006</v>
          </cell>
        </row>
      </sheetData>
      <sheetData sheetId="5">
        <row r="12">
          <cell r="A12" t="str">
            <v>COSTOS DE TRANSPORTE</v>
          </cell>
        </row>
        <row r="13">
          <cell r="A13" t="str">
            <v>JORNADA DIARIA</v>
          </cell>
          <cell r="F13">
            <v>8</v>
          </cell>
          <cell r="I13" t="str">
            <v>Horas</v>
          </cell>
        </row>
        <row r="14">
          <cell r="A14" t="str">
            <v>Descripción</v>
          </cell>
          <cell r="B14" t="str">
            <v>Capacidad</v>
          </cell>
          <cell r="D14" t="str">
            <v>Tarifa hora</v>
          </cell>
          <cell r="H14" t="str">
            <v>Tarifa por viaje</v>
          </cell>
        </row>
        <row r="15">
          <cell r="B15" t="str">
            <v>Cantidad</v>
          </cell>
          <cell r="C15" t="str">
            <v>UN</v>
          </cell>
        </row>
        <row r="16">
          <cell r="A16" t="str">
            <v>Cama-baja</v>
          </cell>
          <cell r="B16">
            <v>15</v>
          </cell>
          <cell r="C16" t="str">
            <v>TN</v>
          </cell>
          <cell r="D16">
            <v>70000</v>
          </cell>
          <cell r="H16">
            <v>420000</v>
          </cell>
        </row>
        <row r="17">
          <cell r="A17" t="str">
            <v>Camión 4 Toneladas</v>
          </cell>
          <cell r="B17">
            <v>4</v>
          </cell>
          <cell r="C17" t="str">
            <v>TN</v>
          </cell>
          <cell r="D17">
            <v>18000</v>
          </cell>
          <cell r="H17">
            <v>36000</v>
          </cell>
        </row>
        <row r="18">
          <cell r="A18" t="str">
            <v>Camión 8 Toneladas</v>
          </cell>
          <cell r="B18">
            <v>8</v>
          </cell>
          <cell r="C18" t="str">
            <v>TN</v>
          </cell>
          <cell r="D18">
            <v>35000</v>
          </cell>
          <cell r="H18">
            <v>70000</v>
          </cell>
        </row>
        <row r="19">
          <cell r="A19" t="str">
            <v>Campero</v>
          </cell>
          <cell r="B19">
            <v>1.5</v>
          </cell>
          <cell r="C19" t="str">
            <v>TN</v>
          </cell>
          <cell r="D19">
            <v>25000</v>
          </cell>
          <cell r="H19">
            <v>50000</v>
          </cell>
        </row>
        <row r="20">
          <cell r="A20" t="str">
            <v>Chalupa</v>
          </cell>
          <cell r="B20">
            <v>0.5</v>
          </cell>
          <cell r="C20" t="str">
            <v>TN</v>
          </cell>
          <cell r="D20">
            <v>25000</v>
          </cell>
          <cell r="H20">
            <v>50000</v>
          </cell>
        </row>
        <row r="21">
          <cell r="A21" t="str">
            <v>Volqueta c/operario y combustible 5,5m3 max 30 Km</v>
          </cell>
          <cell r="B21">
            <v>5.5</v>
          </cell>
          <cell r="C21" t="str">
            <v>M3</v>
          </cell>
          <cell r="D21">
            <v>35000</v>
          </cell>
          <cell r="H21">
            <v>90750</v>
          </cell>
        </row>
        <row r="22">
          <cell r="A22" t="str">
            <v>Volqueta c/operario y combustible 6m3 max  30 Km</v>
          </cell>
          <cell r="B22">
            <v>6</v>
          </cell>
          <cell r="C22" t="str">
            <v>M3</v>
          </cell>
          <cell r="D22">
            <v>40000</v>
          </cell>
          <cell r="H22">
            <v>99000</v>
          </cell>
        </row>
        <row r="23">
          <cell r="H23">
            <v>0</v>
          </cell>
        </row>
        <row r="24">
          <cell r="H24">
            <v>0</v>
          </cell>
        </row>
        <row r="25">
          <cell r="H25">
            <v>0</v>
          </cell>
        </row>
        <row r="26">
          <cell r="H26">
            <v>0</v>
          </cell>
        </row>
        <row r="27">
          <cell r="H27">
            <v>0</v>
          </cell>
        </row>
        <row r="28">
          <cell r="H28">
            <v>0</v>
          </cell>
        </row>
      </sheetData>
      <sheetData sheetId="6">
        <row r="12">
          <cell r="A12" t="str">
            <v>COSTOS DE MAQUINARIA Y EQUIPOS</v>
          </cell>
        </row>
        <row r="14">
          <cell r="A14" t="str">
            <v>JORNADA DIARIA</v>
          </cell>
          <cell r="B14">
            <v>8</v>
          </cell>
        </row>
        <row r="15">
          <cell r="A15" t="str">
            <v>Descripción</v>
          </cell>
          <cell r="B15" t="str">
            <v>Tarifa hora</v>
          </cell>
          <cell r="D15" t="str">
            <v>Tarifa -día</v>
          </cell>
          <cell r="E15" t="str">
            <v>% Actualización</v>
          </cell>
          <cell r="F15" t="str">
            <v>Valor Actualizado</v>
          </cell>
        </row>
        <row r="16">
          <cell r="A16" t="str">
            <v>Cargador tipo Cat - 904</v>
          </cell>
          <cell r="B16">
            <v>43750</v>
          </cell>
          <cell r="D16">
            <v>350000</v>
          </cell>
          <cell r="E16">
            <v>0.01</v>
          </cell>
          <cell r="F16">
            <v>353500</v>
          </cell>
        </row>
        <row r="17">
          <cell r="A17" t="str">
            <v>Compresor</v>
          </cell>
          <cell r="B17">
            <v>23200</v>
          </cell>
          <cell r="D17">
            <v>50000</v>
          </cell>
          <cell r="E17">
            <v>0.01</v>
          </cell>
          <cell r="F17">
            <v>50500</v>
          </cell>
        </row>
        <row r="18">
          <cell r="A18" t="str">
            <v>Compresor 2 martillos 185 PCM</v>
          </cell>
          <cell r="B18">
            <v>34800</v>
          </cell>
          <cell r="D18">
            <v>278400</v>
          </cell>
          <cell r="E18">
            <v>0.01</v>
          </cell>
          <cell r="F18">
            <v>281184</v>
          </cell>
        </row>
        <row r="19">
          <cell r="A19" t="str">
            <v>Cortadora</v>
          </cell>
          <cell r="B19">
            <v>3375</v>
          </cell>
          <cell r="D19">
            <v>27000</v>
          </cell>
          <cell r="E19">
            <v>0.01</v>
          </cell>
          <cell r="F19">
            <v>27270</v>
          </cell>
        </row>
        <row r="20">
          <cell r="A20" t="str">
            <v>Equipo de topografía</v>
          </cell>
          <cell r="B20">
            <v>10000</v>
          </cell>
          <cell r="D20">
            <v>80000</v>
          </cell>
          <cell r="E20">
            <v>0.01</v>
          </cell>
          <cell r="F20">
            <v>80800</v>
          </cell>
        </row>
        <row r="21">
          <cell r="A21" t="str">
            <v>Equipo de Soldadura</v>
          </cell>
          <cell r="B21">
            <v>2900</v>
          </cell>
          <cell r="D21">
            <v>23200</v>
          </cell>
          <cell r="E21">
            <v>0.01</v>
          </cell>
          <cell r="F21">
            <v>23432</v>
          </cell>
        </row>
        <row r="22">
          <cell r="A22" t="str">
            <v>Figuradora</v>
          </cell>
          <cell r="B22">
            <v>2500</v>
          </cell>
          <cell r="D22">
            <v>20000</v>
          </cell>
          <cell r="E22">
            <v>0.01</v>
          </cell>
          <cell r="F22">
            <v>20200</v>
          </cell>
        </row>
        <row r="23">
          <cell r="A23" t="str">
            <v>Pulidora</v>
          </cell>
          <cell r="B23">
            <v>2625</v>
          </cell>
          <cell r="D23">
            <v>21000</v>
          </cell>
          <cell r="E23">
            <v>0.01</v>
          </cell>
          <cell r="F23">
            <v>21210</v>
          </cell>
        </row>
        <row r="24">
          <cell r="A24" t="str">
            <v>Pulidora pisos incluye piedras y ceras</v>
          </cell>
          <cell r="B24">
            <v>8500</v>
          </cell>
          <cell r="D24">
            <v>68000</v>
          </cell>
          <cell r="E24">
            <v>0.01</v>
          </cell>
          <cell r="F24">
            <v>68680</v>
          </cell>
        </row>
        <row r="25">
          <cell r="A25" t="str">
            <v>Formaleta</v>
          </cell>
          <cell r="B25">
            <v>287.5</v>
          </cell>
          <cell r="D25">
            <v>4640</v>
          </cell>
          <cell r="E25">
            <v>0.01</v>
          </cell>
          <cell r="F25">
            <v>4686</v>
          </cell>
        </row>
        <row r="26">
          <cell r="A26" t="str">
            <v>Formaleta entrepiso por 4 semanas M2</v>
          </cell>
          <cell r="B26">
            <v>62.5</v>
          </cell>
          <cell r="D26">
            <v>500</v>
          </cell>
          <cell r="E26">
            <v>0.01</v>
          </cell>
          <cell r="F26">
            <v>505</v>
          </cell>
        </row>
        <row r="27">
          <cell r="A27" t="str">
            <v>Formaleta entrepiso M2</v>
          </cell>
          <cell r="B27">
            <v>31.25</v>
          </cell>
          <cell r="D27">
            <v>250</v>
          </cell>
          <cell r="E27">
            <v>0.01</v>
          </cell>
          <cell r="F27">
            <v>253</v>
          </cell>
        </row>
        <row r="28">
          <cell r="A28" t="str">
            <v>Herramienta Eléctrica</v>
          </cell>
          <cell r="B28">
            <v>684.93150684931504</v>
          </cell>
          <cell r="D28">
            <v>5000</v>
          </cell>
          <cell r="E28">
            <v>0.01</v>
          </cell>
          <cell r="F28">
            <v>5050</v>
          </cell>
        </row>
        <row r="29">
          <cell r="A29" t="str">
            <v>Herramienta menor</v>
          </cell>
          <cell r="B29">
            <v>437.5</v>
          </cell>
          <cell r="D29">
            <v>2500</v>
          </cell>
          <cell r="E29">
            <v>0.01</v>
          </cell>
          <cell r="F29">
            <v>2525</v>
          </cell>
        </row>
        <row r="30">
          <cell r="A30" t="str">
            <v>Mezcladora a gasolina</v>
          </cell>
          <cell r="B30">
            <v>4375</v>
          </cell>
          <cell r="D30">
            <v>35000</v>
          </cell>
          <cell r="E30">
            <v>0.01</v>
          </cell>
          <cell r="F30">
            <v>35350</v>
          </cell>
        </row>
        <row r="31">
          <cell r="A31" t="str">
            <v>Motosierra profesional</v>
          </cell>
          <cell r="B31">
            <v>18000</v>
          </cell>
          <cell r="D31">
            <v>144000</v>
          </cell>
          <cell r="E31">
            <v>0.01</v>
          </cell>
          <cell r="F31">
            <v>145440</v>
          </cell>
        </row>
        <row r="32">
          <cell r="A32" t="str">
            <v>Andamio metálico</v>
          </cell>
          <cell r="B32">
            <v>111.25</v>
          </cell>
          <cell r="D32">
            <v>890</v>
          </cell>
          <cell r="E32">
            <v>0.01</v>
          </cell>
          <cell r="F32">
            <v>899</v>
          </cell>
        </row>
        <row r="33">
          <cell r="A33" t="str">
            <v xml:space="preserve">Paral metálico </v>
          </cell>
          <cell r="B33">
            <v>68.75</v>
          </cell>
          <cell r="D33">
            <v>550</v>
          </cell>
          <cell r="E33">
            <v>0.01</v>
          </cell>
          <cell r="F33">
            <v>556</v>
          </cell>
        </row>
        <row r="34">
          <cell r="A34" t="str">
            <v>Paral telescopico</v>
          </cell>
          <cell r="B34">
            <v>219.5</v>
          </cell>
          <cell r="D34">
            <v>1756</v>
          </cell>
          <cell r="E34">
            <v>0.01</v>
          </cell>
          <cell r="F34">
            <v>1774</v>
          </cell>
        </row>
        <row r="35">
          <cell r="A35" t="str">
            <v>Poleas y Cuerdas</v>
          </cell>
          <cell r="B35">
            <v>4500</v>
          </cell>
          <cell r="D35">
            <v>36000</v>
          </cell>
          <cell r="E35">
            <v>0.01</v>
          </cell>
          <cell r="F35">
            <v>36360</v>
          </cell>
        </row>
        <row r="36">
          <cell r="A36" t="str">
            <v>Rana</v>
          </cell>
          <cell r="B36">
            <v>4600</v>
          </cell>
          <cell r="D36">
            <v>36800</v>
          </cell>
          <cell r="E36">
            <v>0.01</v>
          </cell>
          <cell r="F36">
            <v>37168</v>
          </cell>
        </row>
        <row r="37">
          <cell r="A37" t="str">
            <v>Retroexcavadora</v>
          </cell>
          <cell r="B37">
            <v>70000</v>
          </cell>
          <cell r="D37">
            <v>560000</v>
          </cell>
          <cell r="E37">
            <v>0.01</v>
          </cell>
          <cell r="F37">
            <v>565600</v>
          </cell>
        </row>
        <row r="38">
          <cell r="A38" t="str">
            <v>Retroexcavadora llantas Tipo Cat 428</v>
          </cell>
          <cell r="B38">
            <v>46000</v>
          </cell>
          <cell r="D38">
            <v>368000</v>
          </cell>
          <cell r="E38">
            <v>0.01</v>
          </cell>
          <cell r="F38">
            <v>371680</v>
          </cell>
        </row>
        <row r="39">
          <cell r="A39" t="str">
            <v>Tanque de agua</v>
          </cell>
          <cell r="B39">
            <v>8125</v>
          </cell>
          <cell r="D39">
            <v>65000</v>
          </cell>
          <cell r="E39">
            <v>0.01</v>
          </cell>
          <cell r="F39">
            <v>65650</v>
          </cell>
        </row>
        <row r="40">
          <cell r="A40" t="str">
            <v>Taladro Industrial</v>
          </cell>
          <cell r="B40">
            <v>4375</v>
          </cell>
          <cell r="D40">
            <v>35000</v>
          </cell>
          <cell r="E40">
            <v>0.01</v>
          </cell>
          <cell r="F40">
            <v>35350</v>
          </cell>
        </row>
        <row r="41">
          <cell r="A41" t="str">
            <v>Vibrocompactador a gasolina</v>
          </cell>
          <cell r="B41">
            <v>5356.25</v>
          </cell>
          <cell r="D41">
            <v>42850</v>
          </cell>
          <cell r="E41">
            <v>0.01</v>
          </cell>
          <cell r="F41">
            <v>43279</v>
          </cell>
        </row>
        <row r="42">
          <cell r="A42" t="str">
            <v>Vibrador electrico concreto 110</v>
          </cell>
          <cell r="B42">
            <v>3750</v>
          </cell>
          <cell r="D42">
            <v>30000</v>
          </cell>
          <cell r="E42">
            <v>0.01</v>
          </cell>
          <cell r="F42">
            <v>30300</v>
          </cell>
        </row>
        <row r="43">
          <cell r="A43" t="str">
            <v>Vibrador a gasolina</v>
          </cell>
          <cell r="B43">
            <v>3762.5</v>
          </cell>
          <cell r="D43">
            <v>30100</v>
          </cell>
          <cell r="E43">
            <v>0.01</v>
          </cell>
          <cell r="F43">
            <v>30401</v>
          </cell>
        </row>
        <row r="44">
          <cell r="A44" t="str">
            <v>Volqueta (6m3/Operario y combustible)</v>
          </cell>
          <cell r="B44">
            <v>13750</v>
          </cell>
          <cell r="D44">
            <v>110000</v>
          </cell>
          <cell r="E44">
            <v>0.01</v>
          </cell>
          <cell r="F44">
            <v>111100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Portada Sobre 1"/>
      <sheetName val="Generales"/>
      <sheetName val="Documentos Sobre 1"/>
      <sheetName val="Experencia Epecifica"/>
      <sheetName val="Evaluación Sobre 1"/>
      <sheetName val="Documentos Resp Sobre 1"/>
      <sheetName val="Respuesta a Obs Sobre 1"/>
      <sheetName val="Acta Sobre 2"/>
      <sheetName val="Chequeo Aritmetico"/>
      <sheetName val="Económico"/>
      <sheetName val="Resumen Evaluación"/>
      <sheetName val="Informe Final Evaluació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INDICE"/>
      <sheetName val="Materiales"/>
      <sheetName val="Equipo"/>
      <sheetName val="Otros"/>
      <sheetName val="Densidade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sheetData sheetId="2" refreshError="1"/>
      <sheetData sheetId="3" refreshError="1"/>
      <sheetData sheetId="4" refreshError="1">
        <row r="1">
          <cell r="C1" t="str">
            <v>TARIFA 2011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50000</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C32">
            <v>5000</v>
          </cell>
        </row>
        <row r="57">
          <cell r="A57" t="str">
            <v>Cicatrizante (para remoción de especies vegetales) (item 201.9)</v>
          </cell>
        </row>
        <row r="183">
          <cell r="A183" t="str">
            <v xml:space="preserve">Nutrientes (para remoción de especies vegetales) (dap, triple 15, urea o similar) (item 201.9)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row r="1">
          <cell r="A1" t="str">
            <v>200.1</v>
          </cell>
          <cell r="B1" t="str">
            <v>3.6.1.2.1</v>
          </cell>
        </row>
        <row r="2">
          <cell r="A2" t="str">
            <v>200.2</v>
          </cell>
          <cell r="B2" t="str">
            <v>3.6.1.2.3</v>
          </cell>
        </row>
        <row r="3">
          <cell r="A3" t="str">
            <v>200P1</v>
          </cell>
        </row>
        <row r="4">
          <cell r="A4" t="str">
            <v>200P2</v>
          </cell>
        </row>
        <row r="5">
          <cell r="A5" t="str">
            <v>201.1</v>
          </cell>
          <cell r="B5" t="str">
            <v>3.6.1.3.11</v>
          </cell>
        </row>
        <row r="6">
          <cell r="A6" t="str">
            <v>201.2</v>
          </cell>
          <cell r="B6" t="str">
            <v>3.6.1.3.11</v>
          </cell>
        </row>
        <row r="7">
          <cell r="A7" t="str">
            <v>201.3</v>
          </cell>
          <cell r="B7" t="str">
            <v>3.6.1.3.15</v>
          </cell>
        </row>
        <row r="8">
          <cell r="A8" t="str">
            <v>201.4</v>
          </cell>
          <cell r="B8" t="str">
            <v>3.6.1.3.14</v>
          </cell>
        </row>
        <row r="9">
          <cell r="A9" t="str">
            <v>201.5</v>
          </cell>
          <cell r="B9" t="str">
            <v>3.3.1.1</v>
          </cell>
        </row>
        <row r="10">
          <cell r="A10" t="str">
            <v>201.6</v>
          </cell>
          <cell r="B10" t="str">
            <v>3.6.1.3.11</v>
          </cell>
        </row>
        <row r="11">
          <cell r="A11" t="str">
            <v>201.6P</v>
          </cell>
          <cell r="B11" t="str">
            <v>3.6.1.3</v>
          </cell>
        </row>
        <row r="12">
          <cell r="A12" t="str">
            <v>201.10</v>
          </cell>
          <cell r="B12" t="str">
            <v>3.6.1.3.35</v>
          </cell>
        </row>
        <row r="13">
          <cell r="A13" t="str">
            <v>201.11</v>
          </cell>
          <cell r="B13" t="str">
            <v>3.6.1.3</v>
          </cell>
        </row>
        <row r="14">
          <cell r="A14" t="str">
            <v>201.11P10</v>
          </cell>
          <cell r="B14" t="str">
            <v>3.6.1.3</v>
          </cell>
        </row>
        <row r="15">
          <cell r="A15" t="str">
            <v>201.11P7</v>
          </cell>
          <cell r="B15" t="str">
            <v>3.6.1.3</v>
          </cell>
        </row>
        <row r="16">
          <cell r="A16" t="str">
            <v>201.11P8</v>
          </cell>
          <cell r="B16" t="str">
            <v>3.6.1.3</v>
          </cell>
        </row>
        <row r="17">
          <cell r="A17" t="str">
            <v>201.11P9</v>
          </cell>
          <cell r="B17" t="str">
            <v>3.6.1.3</v>
          </cell>
        </row>
        <row r="18">
          <cell r="A18" t="str">
            <v>201.12</v>
          </cell>
          <cell r="B18" t="str">
            <v>3.6.1.3.47</v>
          </cell>
        </row>
        <row r="19">
          <cell r="A19" t="str">
            <v>201.13</v>
          </cell>
          <cell r="B19" t="str">
            <v>3.6.1.3</v>
          </cell>
        </row>
        <row r="20">
          <cell r="A20" t="str">
            <v>201.14</v>
          </cell>
          <cell r="B20" t="str">
            <v>3.6.1.3.9</v>
          </cell>
        </row>
        <row r="21">
          <cell r="A21" t="str">
            <v>201.15</v>
          </cell>
          <cell r="B21" t="str">
            <v>3.6.1.3</v>
          </cell>
        </row>
        <row r="22">
          <cell r="A22" t="str">
            <v>201.16</v>
          </cell>
          <cell r="B22" t="str">
            <v>3.6.1.3</v>
          </cell>
        </row>
        <row r="23">
          <cell r="A23" t="str">
            <v>201.17</v>
          </cell>
          <cell r="B23" t="str">
            <v>3.6.1.3</v>
          </cell>
        </row>
        <row r="24">
          <cell r="A24" t="str">
            <v>201.18</v>
          </cell>
          <cell r="B24" t="str">
            <v>3.6.1.3.1</v>
          </cell>
        </row>
        <row r="25">
          <cell r="A25" t="str">
            <v>201.19</v>
          </cell>
          <cell r="B25" t="str">
            <v>3.6.1.3</v>
          </cell>
        </row>
        <row r="26">
          <cell r="A26" t="str">
            <v>201.20</v>
          </cell>
          <cell r="B26" t="str">
            <v>3.6.1.3</v>
          </cell>
        </row>
        <row r="27">
          <cell r="A27" t="str">
            <v>201.21</v>
          </cell>
          <cell r="B27" t="str">
            <v>3.6.1.3</v>
          </cell>
        </row>
        <row r="28">
          <cell r="A28" t="str">
            <v>201.22</v>
          </cell>
          <cell r="B28" t="str">
            <v>3.6.1.3.13</v>
          </cell>
        </row>
        <row r="29">
          <cell r="A29" t="str">
            <v>201.2P1</v>
          </cell>
        </row>
        <row r="30">
          <cell r="A30" t="str">
            <v>201.2P2</v>
          </cell>
        </row>
        <row r="31">
          <cell r="A31" t="str">
            <v>201.3</v>
          </cell>
          <cell r="B31" t="str">
            <v>3.6.1.3.33</v>
          </cell>
        </row>
        <row r="32">
          <cell r="A32" t="str">
            <v>201.4</v>
          </cell>
          <cell r="B32" t="str">
            <v/>
          </cell>
        </row>
        <row r="33">
          <cell r="A33" t="str">
            <v>201.5</v>
          </cell>
        </row>
        <row r="34">
          <cell r="A34" t="str">
            <v>201.6</v>
          </cell>
        </row>
        <row r="35">
          <cell r="A35" t="str">
            <v>201.7</v>
          </cell>
          <cell r="B35" t="str">
            <v xml:space="preserve">3.6.1.3.13  </v>
          </cell>
        </row>
        <row r="36">
          <cell r="A36" t="str">
            <v>201.8</v>
          </cell>
          <cell r="B36" t="str">
            <v>3.6.1.3.15</v>
          </cell>
        </row>
        <row r="37">
          <cell r="A37" t="str">
            <v>201.9</v>
          </cell>
          <cell r="B37" t="str">
            <v>3.6.1.3.33</v>
          </cell>
        </row>
        <row r="38">
          <cell r="A38" t="str">
            <v>210.1</v>
          </cell>
          <cell r="B38" t="str">
            <v>3.6.2.1.1 </v>
          </cell>
        </row>
        <row r="39">
          <cell r="A39" t="str">
            <v>210.1.1</v>
          </cell>
          <cell r="B39" t="str">
            <v xml:space="preserve">3.6.2.1.1 </v>
          </cell>
        </row>
        <row r="40">
          <cell r="A40" t="str">
            <v>210.1.1</v>
          </cell>
          <cell r="B40" t="str">
            <v xml:space="preserve">3.6.2.1.1 </v>
          </cell>
        </row>
        <row r="41">
          <cell r="A41" t="str">
            <v>210.1.2</v>
          </cell>
          <cell r="B41" t="str">
            <v>3.6.2.1.3 </v>
          </cell>
        </row>
        <row r="42">
          <cell r="A42" t="str">
            <v>210.2</v>
          </cell>
          <cell r="B42" t="str">
            <v>3.6.2.1.3</v>
          </cell>
        </row>
        <row r="43">
          <cell r="A43" t="str">
            <v>210.2 OTRA</v>
          </cell>
          <cell r="B43" t="str">
            <v>3.6.2.1.3 </v>
          </cell>
        </row>
        <row r="44">
          <cell r="A44" t="str">
            <v>210.2.1</v>
          </cell>
          <cell r="B44" t="str">
            <v>3.6.2.1.3</v>
          </cell>
        </row>
        <row r="45">
          <cell r="A45" t="str">
            <v>210.2.2</v>
          </cell>
          <cell r="B45" t="str">
            <v>3.6.2.1.5</v>
          </cell>
        </row>
        <row r="46">
          <cell r="A46" t="str">
            <v>210.2.3</v>
          </cell>
          <cell r="B46" t="str">
            <v>3.6.2.1.5</v>
          </cell>
        </row>
        <row r="47">
          <cell r="A47" t="str">
            <v>210.2.4</v>
          </cell>
          <cell r="B47" t="str">
            <v>3.6.2.1.5</v>
          </cell>
        </row>
        <row r="48">
          <cell r="A48" t="str">
            <v>210.3</v>
          </cell>
          <cell r="B48" t="str">
            <v>3.6.2.1.5</v>
          </cell>
        </row>
        <row r="49">
          <cell r="A49" t="str">
            <v>211.1</v>
          </cell>
          <cell r="B49" t="str">
            <v xml:space="preserve">3.6.2.2.1  </v>
          </cell>
        </row>
        <row r="50">
          <cell r="A50" t="str">
            <v>211.1P</v>
          </cell>
          <cell r="B50" t="str">
            <v>3.6.2.2</v>
          </cell>
        </row>
        <row r="51">
          <cell r="A51" t="str">
            <v>220.1</v>
          </cell>
          <cell r="B51" t="str">
            <v>3.6.2.3.1</v>
          </cell>
        </row>
        <row r="52">
          <cell r="A52" t="str">
            <v>221.1</v>
          </cell>
          <cell r="B52" t="str">
            <v>3.6.2.4.2</v>
          </cell>
        </row>
        <row r="53">
          <cell r="A53" t="str">
            <v>221.2</v>
          </cell>
          <cell r="B53" t="str">
            <v>3.6.2.4.1</v>
          </cell>
        </row>
        <row r="54">
          <cell r="A54" t="str">
            <v>225.1P</v>
          </cell>
        </row>
        <row r="55">
          <cell r="A55" t="str">
            <v>225.2P</v>
          </cell>
        </row>
        <row r="56">
          <cell r="A56" t="str">
            <v>230.1</v>
          </cell>
          <cell r="B56" t="str">
            <v>3.6.2.5.1</v>
          </cell>
        </row>
        <row r="57">
          <cell r="A57" t="str">
            <v>230.2</v>
          </cell>
          <cell r="B57" t="str">
            <v>3.6.2.5.2</v>
          </cell>
        </row>
        <row r="58">
          <cell r="A58" t="str">
            <v>231.1</v>
          </cell>
          <cell r="B58" t="str">
            <v>3.6.8.2 </v>
          </cell>
        </row>
        <row r="59">
          <cell r="A59" t="str">
            <v>232.1</v>
          </cell>
          <cell r="B59" t="str">
            <v>3.6.8.2 </v>
          </cell>
        </row>
        <row r="60">
          <cell r="A60" t="str">
            <v>234.1</v>
          </cell>
          <cell r="B60" t="str">
            <v>3.6.8.2 </v>
          </cell>
        </row>
        <row r="61">
          <cell r="A61" t="str">
            <v>310.1</v>
          </cell>
          <cell r="B61" t="str">
            <v>3.6.3.1.1</v>
          </cell>
        </row>
        <row r="62">
          <cell r="A62" t="str">
            <v>311.1</v>
          </cell>
          <cell r="B62" t="str">
            <v>3.6.3.2.1</v>
          </cell>
        </row>
        <row r="63">
          <cell r="A63" t="str">
            <v>311P1</v>
          </cell>
          <cell r="B63" t="str">
            <v>3.6.3.2</v>
          </cell>
        </row>
        <row r="64">
          <cell r="A64" t="str">
            <v>311P2</v>
          </cell>
          <cell r="B64" t="str">
            <v>3.6.3.2</v>
          </cell>
        </row>
        <row r="65">
          <cell r="A65" t="str">
            <v>311P3</v>
          </cell>
          <cell r="B65" t="str">
            <v>3.6.3.2</v>
          </cell>
        </row>
        <row r="66">
          <cell r="A66" t="str">
            <v>312.1</v>
          </cell>
          <cell r="B66" t="str">
            <v>3.6.3.2</v>
          </cell>
        </row>
        <row r="67">
          <cell r="A67" t="str">
            <v>312.2</v>
          </cell>
          <cell r="B67" t="str">
            <v>3.6.3.2</v>
          </cell>
        </row>
        <row r="68">
          <cell r="A68" t="str">
            <v>312.3</v>
          </cell>
          <cell r="B68" t="str">
            <v>3.6.3.2</v>
          </cell>
        </row>
        <row r="69">
          <cell r="A69" t="str">
            <v>312.4</v>
          </cell>
          <cell r="B69" t="str">
            <v>3.6.3.3</v>
          </cell>
        </row>
        <row r="70">
          <cell r="A70" t="str">
            <v>320.1</v>
          </cell>
          <cell r="B70" t="str">
            <v>3.6.3.4.4</v>
          </cell>
        </row>
        <row r="71">
          <cell r="A71" t="str">
            <v>320.2</v>
          </cell>
          <cell r="B71" t="str">
            <v>3.6.3.4.4</v>
          </cell>
        </row>
        <row r="72">
          <cell r="A72" t="str">
            <v>330.1</v>
          </cell>
          <cell r="B72" t="str">
            <v>3.6.3.6.2</v>
          </cell>
        </row>
        <row r="73">
          <cell r="A73" t="str">
            <v>330.2</v>
          </cell>
          <cell r="B73" t="str">
            <v>3.6.3.6.3</v>
          </cell>
        </row>
        <row r="74">
          <cell r="A74" t="str">
            <v>340.1</v>
          </cell>
          <cell r="B74" t="str">
            <v>3.6.3.7.1</v>
          </cell>
        </row>
        <row r="75">
          <cell r="A75" t="str">
            <v>340.2</v>
          </cell>
          <cell r="B75" t="str">
            <v>3.6.3.7.3</v>
          </cell>
        </row>
        <row r="76">
          <cell r="A76" t="str">
            <v>340.3</v>
          </cell>
          <cell r="B76" t="str">
            <v>3.6.3.7.5</v>
          </cell>
        </row>
        <row r="77">
          <cell r="A77" t="str">
            <v>341.1</v>
          </cell>
          <cell r="B77" t="str">
            <v>3.6.3.7</v>
          </cell>
        </row>
        <row r="78">
          <cell r="A78" t="str">
            <v>341.2</v>
          </cell>
          <cell r="B78" t="str">
            <v>3.6.3.7</v>
          </cell>
        </row>
        <row r="79">
          <cell r="A79" t="str">
            <v>342.1</v>
          </cell>
          <cell r="B79" t="str">
            <v>3.6.3.7</v>
          </cell>
        </row>
        <row r="80">
          <cell r="A80" t="str">
            <v>342P</v>
          </cell>
          <cell r="B80" t="str">
            <v>3.6.3.7.16 </v>
          </cell>
        </row>
        <row r="81">
          <cell r="A81" t="str">
            <v>410.1</v>
          </cell>
          <cell r="B81" t="str">
            <v>3.6.4.1.1</v>
          </cell>
        </row>
        <row r="82">
          <cell r="A82" t="str">
            <v>410.2</v>
          </cell>
          <cell r="B82" t="str">
            <v>3.6.4.1.2</v>
          </cell>
        </row>
        <row r="83">
          <cell r="A83" t="str">
            <v>411.1</v>
          </cell>
          <cell r="B83" t="str">
            <v>3.6.4.2.1</v>
          </cell>
        </row>
        <row r="84">
          <cell r="A84" t="str">
            <v>411.2</v>
          </cell>
          <cell r="B84" t="str">
            <v>3.6.4.2.2</v>
          </cell>
        </row>
        <row r="85">
          <cell r="A85" t="str">
            <v>411.3</v>
          </cell>
          <cell r="B85" t="str">
            <v>3.6.4.2.3</v>
          </cell>
        </row>
        <row r="86">
          <cell r="A86" t="str">
            <v>414.1</v>
          </cell>
          <cell r="B86" t="str">
            <v>3.6.4.1.3</v>
          </cell>
        </row>
        <row r="87">
          <cell r="A87" t="str">
            <v>414.2</v>
          </cell>
          <cell r="B87" t="str">
            <v>3.6.4.1.4</v>
          </cell>
        </row>
        <row r="88">
          <cell r="A88" t="str">
            <v>414.3</v>
          </cell>
          <cell r="B88" t="str">
            <v>3.6.4.1.5</v>
          </cell>
        </row>
        <row r="89">
          <cell r="A89" t="str">
            <v>414.4</v>
          </cell>
          <cell r="B89" t="str">
            <v>3.6.4.1.6</v>
          </cell>
        </row>
        <row r="90">
          <cell r="A90" t="str">
            <v>414.5</v>
          </cell>
          <cell r="B90" t="str">
            <v>3.6.4.1</v>
          </cell>
        </row>
        <row r="91">
          <cell r="A91" t="str">
            <v>415.1</v>
          </cell>
          <cell r="B91" t="str">
            <v>3.6.4.2.5</v>
          </cell>
        </row>
        <row r="92">
          <cell r="A92" t="str">
            <v>420.1</v>
          </cell>
          <cell r="B92" t="str">
            <v xml:space="preserve">3.6.4.3.1 </v>
          </cell>
        </row>
        <row r="93">
          <cell r="A93" t="str">
            <v>420.2</v>
          </cell>
          <cell r="B93" t="str">
            <v>3.6.4.3.2</v>
          </cell>
        </row>
        <row r="94">
          <cell r="A94" t="str">
            <v>421.1</v>
          </cell>
          <cell r="B94" t="str">
            <v>3.6.4.4.2</v>
          </cell>
        </row>
        <row r="95">
          <cell r="A95" t="str">
            <v>421.2</v>
          </cell>
          <cell r="B95" t="str">
            <v>3.6.4.4.3</v>
          </cell>
        </row>
        <row r="96">
          <cell r="A96" t="str">
            <v>421.3</v>
          </cell>
          <cell r="B96" t="str">
            <v>3.6.4.4.4</v>
          </cell>
        </row>
        <row r="97">
          <cell r="A97" t="str">
            <v>421.4</v>
          </cell>
          <cell r="B97" t="str">
            <v>3.6.4.4.5</v>
          </cell>
        </row>
        <row r="98">
          <cell r="A98" t="str">
            <v>430.1</v>
          </cell>
          <cell r="B98" t="str">
            <v>3.6.4.5.1</v>
          </cell>
        </row>
        <row r="99">
          <cell r="A99" t="str">
            <v>430.2</v>
          </cell>
          <cell r="B99" t="str">
            <v>3.6.4.5.2</v>
          </cell>
        </row>
        <row r="100">
          <cell r="A100" t="str">
            <v>431.1</v>
          </cell>
          <cell r="B100" t="str">
            <v>3.6.4.6.1</v>
          </cell>
        </row>
        <row r="101">
          <cell r="A101" t="str">
            <v>431.2</v>
          </cell>
          <cell r="B101" t="str">
            <v>3.6.4.6.2</v>
          </cell>
        </row>
        <row r="102">
          <cell r="A102" t="str">
            <v>432.1</v>
          </cell>
          <cell r="B102" t="str">
            <v>3.6.4.7.1</v>
          </cell>
        </row>
        <row r="103">
          <cell r="A103" t="str">
            <v>432.2</v>
          </cell>
          <cell r="B103" t="str">
            <v>3.6.4.7.1</v>
          </cell>
        </row>
        <row r="104">
          <cell r="A104" t="str">
            <v>433.1</v>
          </cell>
          <cell r="B104" t="str">
            <v>3.6.4.8.1</v>
          </cell>
        </row>
        <row r="105">
          <cell r="A105" t="str">
            <v>433.2</v>
          </cell>
          <cell r="B105" t="str">
            <v>3.6.4.8.2</v>
          </cell>
        </row>
        <row r="106">
          <cell r="A106" t="str">
            <v>433.3</v>
          </cell>
          <cell r="B106" t="str">
            <v>3.6.4.8.3</v>
          </cell>
        </row>
        <row r="107">
          <cell r="A107" t="str">
            <v>433.4</v>
          </cell>
          <cell r="B107" t="str">
            <v>3.6.4.8.4</v>
          </cell>
        </row>
        <row r="108">
          <cell r="A108" t="str">
            <v>433.5</v>
          </cell>
          <cell r="B108" t="str">
            <v>3.6.4.8.5</v>
          </cell>
        </row>
        <row r="109">
          <cell r="A109" t="str">
            <v>433.6</v>
          </cell>
          <cell r="B109" t="str">
            <v>3.6.4.8.6</v>
          </cell>
        </row>
        <row r="110">
          <cell r="A110" t="str">
            <v>433.7</v>
          </cell>
          <cell r="B110" t="str">
            <v>3.6.4.8.7</v>
          </cell>
        </row>
        <row r="111">
          <cell r="A111" t="str">
            <v>433.8</v>
          </cell>
          <cell r="B111" t="str">
            <v>3.6.4.8.8</v>
          </cell>
        </row>
        <row r="112">
          <cell r="A112" t="str">
            <v>440.1</v>
          </cell>
          <cell r="B112" t="str">
            <v>3.6.4.9.1</v>
          </cell>
        </row>
        <row r="113">
          <cell r="A113" t="str">
            <v>440.1P</v>
          </cell>
          <cell r="B113" t="str">
            <v>3.6.4.9</v>
          </cell>
        </row>
        <row r="114">
          <cell r="A114" t="str">
            <v>440.2</v>
          </cell>
          <cell r="B114" t="str">
            <v>3.6.4.9.2</v>
          </cell>
        </row>
        <row r="115">
          <cell r="A115" t="str">
            <v>440.2P</v>
          </cell>
          <cell r="B115" t="str">
            <v>3.6.4.9</v>
          </cell>
        </row>
        <row r="116">
          <cell r="A116" t="str">
            <v>440.3</v>
          </cell>
          <cell r="B116" t="str">
            <v>3.6.4.9.3</v>
          </cell>
        </row>
        <row r="117">
          <cell r="A117" t="str">
            <v>440.3P</v>
          </cell>
          <cell r="B117" t="str">
            <v>3.6.4.9</v>
          </cell>
        </row>
        <row r="118">
          <cell r="A118" t="str">
            <v>440.4</v>
          </cell>
          <cell r="B118" t="str">
            <v>3.6.4.9.4</v>
          </cell>
        </row>
        <row r="119">
          <cell r="A119" t="str">
            <v>441.1</v>
          </cell>
          <cell r="B119" t="str">
            <v>3.6.4.10.1</v>
          </cell>
        </row>
        <row r="120">
          <cell r="A120" t="str">
            <v>441.1P</v>
          </cell>
          <cell r="B120" t="str">
            <v>3.6.4.10</v>
          </cell>
        </row>
        <row r="121">
          <cell r="A121" t="str">
            <v>441.2</v>
          </cell>
          <cell r="B121" t="str">
            <v>3.6.4.10.2</v>
          </cell>
        </row>
        <row r="122">
          <cell r="A122" t="str">
            <v>441.2P</v>
          </cell>
          <cell r="B122" t="str">
            <v>3.6.4.10</v>
          </cell>
        </row>
        <row r="123">
          <cell r="A123" t="str">
            <v>441.3</v>
          </cell>
          <cell r="B123" t="str">
            <v>3.6.4.10.3</v>
          </cell>
        </row>
        <row r="124">
          <cell r="A124" t="str">
            <v>441.3P</v>
          </cell>
          <cell r="B124" t="str">
            <v>3.6.4.10</v>
          </cell>
        </row>
        <row r="125">
          <cell r="A125" t="str">
            <v>441.4</v>
          </cell>
          <cell r="B125" t="str">
            <v>3.6.4.10.4</v>
          </cell>
        </row>
        <row r="126">
          <cell r="A126" t="str">
            <v>450.1</v>
          </cell>
          <cell r="B126" t="str">
            <v>3.6.4.11.2</v>
          </cell>
        </row>
        <row r="127">
          <cell r="A127" t="str">
            <v>450.1.1</v>
          </cell>
          <cell r="B127" t="str">
            <v>3.6.4.11</v>
          </cell>
        </row>
        <row r="128">
          <cell r="A128" t="str">
            <v>450.1.2</v>
          </cell>
          <cell r="B128" t="str">
            <v>3.6.4.11</v>
          </cell>
        </row>
        <row r="129">
          <cell r="A129" t="str">
            <v>450.1P</v>
          </cell>
          <cell r="B129" t="str">
            <v>3.6.4.11</v>
          </cell>
        </row>
        <row r="130">
          <cell r="A130" t="str">
            <v>450.2</v>
          </cell>
          <cell r="B130" t="str">
            <v>3.6.4.11.3</v>
          </cell>
        </row>
        <row r="131">
          <cell r="A131" t="str">
            <v>450.2P</v>
          </cell>
          <cell r="B131" t="str">
            <v>3.6.4.11</v>
          </cell>
        </row>
        <row r="132">
          <cell r="A132" t="str">
            <v>450.3</v>
          </cell>
          <cell r="B132" t="str">
            <v>3.6.4.11.4</v>
          </cell>
        </row>
        <row r="133">
          <cell r="A133" t="str">
            <v>450.3P</v>
          </cell>
          <cell r="B133" t="str">
            <v>3.6.4.11</v>
          </cell>
        </row>
        <row r="134">
          <cell r="A134" t="str">
            <v>450.4</v>
          </cell>
          <cell r="B134" t="str">
            <v>3.6.4</v>
          </cell>
        </row>
        <row r="135">
          <cell r="A135" t="str">
            <v>450.5</v>
          </cell>
          <cell r="B135" t="str">
            <v>3.6.4</v>
          </cell>
        </row>
        <row r="136">
          <cell r="A136" t="str">
            <v>450.6</v>
          </cell>
          <cell r="B136" t="str">
            <v>3.6.4</v>
          </cell>
        </row>
        <row r="137">
          <cell r="A137" t="str">
            <v>450.7</v>
          </cell>
          <cell r="B137" t="str">
            <v>3.6.4</v>
          </cell>
        </row>
        <row r="138">
          <cell r="A138" t="str">
            <v>450.8</v>
          </cell>
          <cell r="B138" t="str">
            <v>3.6.4</v>
          </cell>
        </row>
        <row r="139">
          <cell r="A139" t="str">
            <v>450.9</v>
          </cell>
          <cell r="B139" t="str">
            <v>3.6.4.11.5</v>
          </cell>
        </row>
        <row r="140">
          <cell r="A140" t="str">
            <v>450.9P</v>
          </cell>
          <cell r="B140" t="str">
            <v>3.6.4.11.5</v>
          </cell>
        </row>
        <row r="141">
          <cell r="A141" t="str">
            <v>451.1</v>
          </cell>
          <cell r="B141" t="str">
            <v>3.6.4.12.1</v>
          </cell>
        </row>
        <row r="142">
          <cell r="A142" t="str">
            <v>451.1P</v>
          </cell>
          <cell r="B142" t="str">
            <v>3.6.4.12</v>
          </cell>
        </row>
        <row r="143">
          <cell r="A143" t="str">
            <v>451.2</v>
          </cell>
          <cell r="B143" t="str">
            <v>3.6.4.12.2</v>
          </cell>
        </row>
        <row r="144">
          <cell r="A144" t="str">
            <v>451.2P</v>
          </cell>
          <cell r="B144" t="str">
            <v>3.6.4.12</v>
          </cell>
        </row>
        <row r="145">
          <cell r="A145" t="str">
            <v>451.3</v>
          </cell>
          <cell r="B145" t="str">
            <v>3.6.4.12.3</v>
          </cell>
        </row>
        <row r="146">
          <cell r="A146" t="str">
            <v>451.3P</v>
          </cell>
          <cell r="B146" t="str">
            <v>3.6.4.12</v>
          </cell>
        </row>
        <row r="147">
          <cell r="A147" t="str">
            <v>451.4</v>
          </cell>
          <cell r="B147" t="str">
            <v>3.6.4.12</v>
          </cell>
        </row>
        <row r="148">
          <cell r="A148" t="str">
            <v>452.1</v>
          </cell>
          <cell r="B148" t="str">
            <v>3.6.4.13.1</v>
          </cell>
        </row>
        <row r="149">
          <cell r="A149" t="str">
            <v>452.1P</v>
          </cell>
          <cell r="B149" t="str">
            <v>3.6.4.13.1 </v>
          </cell>
        </row>
        <row r="150">
          <cell r="A150" t="str">
            <v>452.2</v>
          </cell>
          <cell r="B150" t="str">
            <v>3.6.4.13.2</v>
          </cell>
        </row>
        <row r="151">
          <cell r="A151" t="str">
            <v>452.2P</v>
          </cell>
          <cell r="B151" t="str">
            <v>3.6.4.13.2</v>
          </cell>
        </row>
        <row r="152">
          <cell r="A152" t="str">
            <v>452.3</v>
          </cell>
          <cell r="B152" t="str">
            <v>3.6.4.13.7</v>
          </cell>
        </row>
        <row r="153">
          <cell r="A153" t="str">
            <v>452.3P</v>
          </cell>
          <cell r="B153" t="str">
            <v>3.6.4.13.7</v>
          </cell>
        </row>
        <row r="154">
          <cell r="A154" t="str">
            <v>452.4</v>
          </cell>
          <cell r="B154" t="str">
            <v>3.6.4.13.8</v>
          </cell>
        </row>
        <row r="155">
          <cell r="A155" t="str">
            <v>452.4P</v>
          </cell>
          <cell r="B155" t="str">
            <v>3.6.4.13.8 </v>
          </cell>
        </row>
        <row r="156">
          <cell r="A156" t="str">
            <v>453.1</v>
          </cell>
          <cell r="B156" t="str">
            <v>3.6.4.13.7</v>
          </cell>
        </row>
        <row r="157">
          <cell r="A157" t="str">
            <v>460.1</v>
          </cell>
          <cell r="B157" t="str">
            <v>3.6.4.15.2</v>
          </cell>
        </row>
        <row r="158">
          <cell r="A158" t="str">
            <v>460P</v>
          </cell>
          <cell r="B158" t="str">
            <v>3.6.4.15</v>
          </cell>
        </row>
        <row r="159">
          <cell r="A159" t="str">
            <v>461.1</v>
          </cell>
          <cell r="B159" t="str">
            <v>3.6.4.16.1</v>
          </cell>
        </row>
        <row r="160">
          <cell r="A160" t="str">
            <v>461.2</v>
          </cell>
          <cell r="B160" t="str">
            <v>3.6.4.16.2</v>
          </cell>
        </row>
        <row r="161">
          <cell r="A161" t="str">
            <v>462.1</v>
          </cell>
          <cell r="B161" t="str">
            <v>3.6.4.17</v>
          </cell>
        </row>
        <row r="162">
          <cell r="A162" t="str">
            <v>462.1.1</v>
          </cell>
          <cell r="B162" t="str">
            <v>3.6.4.17.3</v>
          </cell>
        </row>
        <row r="163">
          <cell r="A163" t="str">
            <v>462.1.2</v>
          </cell>
          <cell r="B163" t="str">
            <v>3.6.4.17.4</v>
          </cell>
        </row>
        <row r="164">
          <cell r="A164" t="str">
            <v>462.1.3</v>
          </cell>
          <cell r="B164" t="str">
            <v/>
          </cell>
        </row>
        <row r="165">
          <cell r="A165" t="str">
            <v>462.2</v>
          </cell>
          <cell r="B165" t="str">
            <v>3.6.4.17</v>
          </cell>
        </row>
        <row r="166">
          <cell r="A166" t="str">
            <v>464.1</v>
          </cell>
          <cell r="B166" t="str">
            <v>3.6.8</v>
          </cell>
        </row>
        <row r="167">
          <cell r="A167" t="str">
            <v>464.2</v>
          </cell>
          <cell r="B167" t="str">
            <v>3.6.4.8 </v>
          </cell>
        </row>
        <row r="168">
          <cell r="A168" t="str">
            <v>464.3</v>
          </cell>
          <cell r="B168" t="str">
            <v>3.6.4.2</v>
          </cell>
        </row>
        <row r="169">
          <cell r="A169" t="str">
            <v>464.4</v>
          </cell>
          <cell r="B169" t="str">
            <v> 3.6.4.2.5 </v>
          </cell>
        </row>
        <row r="170">
          <cell r="A170" t="str">
            <v>465.1</v>
          </cell>
          <cell r="B170" t="str">
            <v>3.6.2.1</v>
          </cell>
        </row>
        <row r="171">
          <cell r="A171" t="str">
            <v>466.1</v>
          </cell>
          <cell r="B171" t="str">
            <v>3.6.4.7</v>
          </cell>
        </row>
        <row r="172">
          <cell r="A172" t="str">
            <v>466.2</v>
          </cell>
          <cell r="B172" t="str">
            <v>3.6.4.7</v>
          </cell>
        </row>
        <row r="173">
          <cell r="A173" t="str">
            <v>500.1</v>
          </cell>
          <cell r="B173" t="str">
            <v>3.6.5.1</v>
          </cell>
        </row>
        <row r="174">
          <cell r="A174" t="str">
            <v>501.1</v>
          </cell>
          <cell r="B174" t="str">
            <v>1.35.1.1.3</v>
          </cell>
        </row>
        <row r="175">
          <cell r="A175" t="str">
            <v>510.1</v>
          </cell>
          <cell r="B175" t="str">
            <v>3.6.5.2.10</v>
          </cell>
        </row>
        <row r="176">
          <cell r="A176" t="str">
            <v>600.1</v>
          </cell>
          <cell r="B176" t="str">
            <v>3.6.6.1.9</v>
          </cell>
        </row>
        <row r="177">
          <cell r="A177" t="str">
            <v>600.2</v>
          </cell>
          <cell r="B177" t="str">
            <v>3.6.6.1.9</v>
          </cell>
        </row>
        <row r="178">
          <cell r="A178" t="str">
            <v>600.2P</v>
          </cell>
          <cell r="B178" t="str">
            <v>3.6.6.1</v>
          </cell>
        </row>
        <row r="179">
          <cell r="A179" t="str">
            <v>600.3</v>
          </cell>
          <cell r="B179" t="str">
            <v>3.6.6.1.9</v>
          </cell>
        </row>
        <row r="180">
          <cell r="A180" t="str">
            <v>600.4</v>
          </cell>
          <cell r="B180" t="str">
            <v xml:space="preserve">3.6.6.1.10  </v>
          </cell>
        </row>
        <row r="181">
          <cell r="A181" t="str">
            <v>600.4P</v>
          </cell>
          <cell r="B181" t="str">
            <v>3.6.6.1</v>
          </cell>
        </row>
        <row r="182">
          <cell r="A182" t="str">
            <v>600.5</v>
          </cell>
          <cell r="B182" t="str">
            <v>3.6.6.1.11</v>
          </cell>
        </row>
        <row r="183">
          <cell r="A183" t="str">
            <v>600.5P</v>
          </cell>
          <cell r="B183" t="str">
            <v>3.6.6.1</v>
          </cell>
        </row>
        <row r="184">
          <cell r="A184" t="str">
            <v>610.1</v>
          </cell>
          <cell r="B184" t="str">
            <v xml:space="preserve">3.6.6.2.1   </v>
          </cell>
        </row>
        <row r="185">
          <cell r="A185" t="str">
            <v>610.2</v>
          </cell>
          <cell r="B185" t="str">
            <v>3.6.6.2.4</v>
          </cell>
        </row>
        <row r="186">
          <cell r="A186" t="str">
            <v>620.1</v>
          </cell>
          <cell r="B186" t="str">
            <v>3.6.6.3.1</v>
          </cell>
        </row>
        <row r="187">
          <cell r="A187" t="str">
            <v>620.2</v>
          </cell>
          <cell r="B187" t="str">
            <v>3.6.6.3.2</v>
          </cell>
        </row>
        <row r="188">
          <cell r="A188" t="str">
            <v>620.3</v>
          </cell>
          <cell r="B188" t="str">
            <v>3.6.6.4.6</v>
          </cell>
        </row>
        <row r="189">
          <cell r="A189" t="str">
            <v>620P</v>
          </cell>
          <cell r="B189" t="str">
            <v>3.6.6.4</v>
          </cell>
        </row>
        <row r="190">
          <cell r="A190" t="str">
            <v>621.1</v>
          </cell>
          <cell r="B190" t="str">
            <v>3.6.6.4.1</v>
          </cell>
        </row>
        <row r="191">
          <cell r="A191" t="str">
            <v>621.1P</v>
          </cell>
          <cell r="B191" t="str">
            <v>3.6.6.4</v>
          </cell>
        </row>
        <row r="192">
          <cell r="A192" t="str">
            <v>621.1P2</v>
          </cell>
          <cell r="B192" t="str">
            <v>3.6.6.4</v>
          </cell>
        </row>
        <row r="193">
          <cell r="A193" t="str">
            <v>621.1P3</v>
          </cell>
          <cell r="B193" t="str">
            <v>3.6.6.4</v>
          </cell>
        </row>
        <row r="194">
          <cell r="A194" t="str">
            <v>621.1P4</v>
          </cell>
          <cell r="B194" t="str">
            <v>3.6.6.4</v>
          </cell>
        </row>
        <row r="195">
          <cell r="A195" t="str">
            <v>621.1P5</v>
          </cell>
          <cell r="B195" t="str">
            <v>3.6.6.4</v>
          </cell>
        </row>
        <row r="196">
          <cell r="A196" t="str">
            <v>621.1P6</v>
          </cell>
          <cell r="B196" t="str">
            <v>3.6.6.4</v>
          </cell>
        </row>
        <row r="197">
          <cell r="A197" t="str">
            <v>621.1P7</v>
          </cell>
          <cell r="B197" t="str">
            <v>3.6.6.4</v>
          </cell>
        </row>
        <row r="198">
          <cell r="A198" t="str">
            <v>621.2</v>
          </cell>
          <cell r="B198" t="str">
            <v>3.6.6.4.2</v>
          </cell>
        </row>
        <row r="199">
          <cell r="A199" t="str">
            <v>621.3</v>
          </cell>
          <cell r="B199" t="str">
            <v>3.6.6.4.3</v>
          </cell>
        </row>
        <row r="200">
          <cell r="A200" t="str">
            <v>621.4</v>
          </cell>
          <cell r="B200" t="str">
            <v xml:space="preserve"> 3.6.6.4.4</v>
          </cell>
        </row>
        <row r="201">
          <cell r="A201" t="str">
            <v>621.5</v>
          </cell>
          <cell r="B201" t="str">
            <v>3.6.6.5.5</v>
          </cell>
        </row>
        <row r="202">
          <cell r="A202" t="str">
            <v>621.5P</v>
          </cell>
          <cell r="B202" t="str">
            <v>3.6.6.4.5</v>
          </cell>
        </row>
        <row r="203">
          <cell r="A203" t="str">
            <v>621.6</v>
          </cell>
          <cell r="B203" t="str">
            <v xml:space="preserve"> 3.6.6.4.6 </v>
          </cell>
        </row>
        <row r="204">
          <cell r="A204" t="str">
            <v>622.1</v>
          </cell>
          <cell r="B204" t="str">
            <v>3.6.6.5.1</v>
          </cell>
        </row>
        <row r="205">
          <cell r="A205" t="str">
            <v>622.2</v>
          </cell>
          <cell r="B205" t="str">
            <v>3.6.6.5.3</v>
          </cell>
        </row>
        <row r="206">
          <cell r="A206" t="str">
            <v>622.3</v>
          </cell>
          <cell r="B206" t="str">
            <v>3.6.6.5.2</v>
          </cell>
        </row>
        <row r="207">
          <cell r="A207" t="str">
            <v>622.4</v>
          </cell>
          <cell r="B207" t="str">
            <v>3.6.6.5.4 </v>
          </cell>
        </row>
        <row r="208">
          <cell r="A208" t="str">
            <v>622.5</v>
          </cell>
          <cell r="B208" t="str">
            <v>3.6.6.5.5</v>
          </cell>
        </row>
        <row r="209">
          <cell r="A209" t="str">
            <v>621.7</v>
          </cell>
          <cell r="B209" t="str">
            <v>3.6.6.4</v>
          </cell>
        </row>
        <row r="210">
          <cell r="A210" t="str">
            <v>623.1</v>
          </cell>
          <cell r="B210" t="str">
            <v>3.6.6.8</v>
          </cell>
        </row>
        <row r="211">
          <cell r="A211" t="str">
            <v>623.2</v>
          </cell>
          <cell r="B211" t="str">
            <v>3.6.6.8</v>
          </cell>
        </row>
        <row r="212">
          <cell r="A212" t="str">
            <v>630.1</v>
          </cell>
          <cell r="B212" t="str">
            <v>3.6.6.6.8</v>
          </cell>
        </row>
        <row r="213">
          <cell r="A213" t="str">
            <v>630.2</v>
          </cell>
          <cell r="B213" t="str">
            <v>3.6.6.6.17</v>
          </cell>
        </row>
        <row r="214">
          <cell r="A214" t="str">
            <v>630.3</v>
          </cell>
          <cell r="B214" t="str">
            <v xml:space="preserve"> 3.6.6.6.26</v>
          </cell>
        </row>
        <row r="215">
          <cell r="A215" t="str">
            <v>630.4</v>
          </cell>
          <cell r="B215" t="str">
            <v xml:space="preserve">3.6.6.6.35 </v>
          </cell>
        </row>
        <row r="216">
          <cell r="A216" t="str">
            <v>630.5</v>
          </cell>
          <cell r="B216" t="str">
            <v>3.6.6.6.44</v>
          </cell>
        </row>
        <row r="217">
          <cell r="A217" t="str">
            <v>630.6</v>
          </cell>
          <cell r="B217" t="str">
            <v>3.6.6.6.46</v>
          </cell>
        </row>
        <row r="218">
          <cell r="A218" t="str">
            <v>630.7</v>
          </cell>
          <cell r="B218" t="str">
            <v>3.6.6.6.47</v>
          </cell>
        </row>
        <row r="219">
          <cell r="A219" t="str">
            <v>630P</v>
          </cell>
          <cell r="B219" t="str">
            <v>3.3.5.3.6</v>
          </cell>
        </row>
        <row r="220">
          <cell r="A220" t="str">
            <v>631.1</v>
          </cell>
          <cell r="B220" t="str">
            <v>3.6.6.21.2</v>
          </cell>
        </row>
        <row r="221">
          <cell r="A221" t="str">
            <v>631P</v>
          </cell>
          <cell r="B221" t="str">
            <v>3.6.6.21.2</v>
          </cell>
        </row>
        <row r="222">
          <cell r="A222" t="str">
            <v>632.1</v>
          </cell>
          <cell r="B222" t="str">
            <v>3.6.6.7.1</v>
          </cell>
        </row>
        <row r="223">
          <cell r="A223" t="str">
            <v>632.2</v>
          </cell>
          <cell r="B223" t="str">
            <v>3.6.6.7.2</v>
          </cell>
        </row>
        <row r="224">
          <cell r="A224" t="str">
            <v>632P</v>
          </cell>
          <cell r="B224" t="str">
            <v>3.6.6.11</v>
          </cell>
        </row>
        <row r="225">
          <cell r="A225" t="str">
            <v>640.1</v>
          </cell>
          <cell r="B225" t="str">
            <v>3.6.6.8.1 </v>
          </cell>
        </row>
        <row r="226">
          <cell r="A226" t="str">
            <v>640.1P</v>
          </cell>
          <cell r="B226" t="str">
            <v> 3.6.6.11</v>
          </cell>
        </row>
        <row r="227">
          <cell r="A227" t="str">
            <v>640.1P1</v>
          </cell>
          <cell r="B227" t="str">
            <v> 3.6.6.11.5</v>
          </cell>
        </row>
        <row r="228">
          <cell r="A228" t="str">
            <v>640.2</v>
          </cell>
          <cell r="B228" t="str">
            <v> 3.6.6.8.2 </v>
          </cell>
        </row>
        <row r="229">
          <cell r="A229" t="str">
            <v>640.2</v>
          </cell>
          <cell r="B229" t="str">
            <v>3.6.6.11</v>
          </cell>
        </row>
        <row r="230">
          <cell r="A230" t="str">
            <v>640.3</v>
          </cell>
          <cell r="B230" t="str">
            <v> 3.6.6.8.3 </v>
          </cell>
        </row>
        <row r="231">
          <cell r="A231" t="str">
            <v>641.1</v>
          </cell>
          <cell r="B231" t="str">
            <v>3.6.6.9.1</v>
          </cell>
        </row>
        <row r="232">
          <cell r="A232" t="str">
            <v>641.2</v>
          </cell>
          <cell r="B232" t="str">
            <v>3.6.6.9</v>
          </cell>
        </row>
        <row r="233">
          <cell r="A233" t="str">
            <v>642P1</v>
          </cell>
          <cell r="B233" t="str">
            <v>3.6.6.10</v>
          </cell>
        </row>
        <row r="234">
          <cell r="A234" t="str">
            <v>642P2</v>
          </cell>
          <cell r="B234" t="str">
            <v>3.6.6.10</v>
          </cell>
        </row>
        <row r="235">
          <cell r="A235" t="str">
            <v>642P3</v>
          </cell>
          <cell r="B235" t="str">
            <v>3.6.6.10</v>
          </cell>
        </row>
        <row r="236">
          <cell r="A236" t="str">
            <v>642.1</v>
          </cell>
          <cell r="B236" t="str">
            <v>3.6.6.10.1</v>
          </cell>
        </row>
        <row r="237">
          <cell r="A237" t="str">
            <v>642.2</v>
          </cell>
          <cell r="B237" t="str">
            <v>3.6.6.10.2</v>
          </cell>
        </row>
        <row r="238">
          <cell r="A238" t="str">
            <v>650.1</v>
          </cell>
          <cell r="B238" t="str">
            <v>3.6.6.11.1</v>
          </cell>
        </row>
        <row r="239">
          <cell r="A239" t="str">
            <v>650.2</v>
          </cell>
          <cell r="B239" t="str">
            <v>3.6.6.11.2</v>
          </cell>
        </row>
        <row r="240">
          <cell r="A240" t="str">
            <v>650.3</v>
          </cell>
          <cell r="B240" t="str">
            <v>3.6.6.11.7</v>
          </cell>
        </row>
        <row r="241">
          <cell r="A241" t="str">
            <v>650.3 OTRO</v>
          </cell>
          <cell r="B241" t="str">
            <v>3.6.6.11.7</v>
          </cell>
        </row>
        <row r="242">
          <cell r="A242" t="str">
            <v>650.3P</v>
          </cell>
          <cell r="B242" t="str">
            <v>3.6.6.11</v>
          </cell>
        </row>
        <row r="243">
          <cell r="A243" t="str">
            <v>650.4</v>
          </cell>
          <cell r="B243" t="str">
            <v>3.6.6.11.6</v>
          </cell>
        </row>
        <row r="244">
          <cell r="A244" t="str">
            <v>660.1</v>
          </cell>
          <cell r="B244" t="str">
            <v>3.6.6.12.9 </v>
          </cell>
        </row>
        <row r="245">
          <cell r="A245" t="str">
            <v>660.1</v>
          </cell>
          <cell r="B245" t="str">
            <v>3.6.6.12.7</v>
          </cell>
        </row>
        <row r="246">
          <cell r="A246" t="str">
            <v>660.2</v>
          </cell>
          <cell r="B246" t="str">
            <v>3.6.6.12.8</v>
          </cell>
        </row>
        <row r="247">
          <cell r="A247" t="str">
            <v>660.3</v>
          </cell>
          <cell r="B247" t="str">
            <v>3.6.6.12.9</v>
          </cell>
        </row>
        <row r="248">
          <cell r="A248" t="str">
            <v>661 OTRO</v>
          </cell>
          <cell r="B248" t="str">
            <v>3.6.6.13</v>
          </cell>
        </row>
        <row r="249">
          <cell r="A249" t="str">
            <v>661.1</v>
          </cell>
          <cell r="B249" t="str">
            <v>3.6.6.13.4</v>
          </cell>
        </row>
        <row r="250">
          <cell r="A250" t="str">
            <v>661.1.1</v>
          </cell>
          <cell r="B250" t="str">
            <v>3.6.6.13</v>
          </cell>
        </row>
        <row r="251">
          <cell r="A251" t="str">
            <v>661.1.2</v>
          </cell>
          <cell r="B251" t="str">
            <v>3.6.6.13</v>
          </cell>
        </row>
        <row r="252">
          <cell r="A252" t="str">
            <v>661.1P</v>
          </cell>
          <cell r="B252" t="str">
            <v>3.6.6.13</v>
          </cell>
        </row>
        <row r="253">
          <cell r="A253" t="str">
            <v>661.2</v>
          </cell>
          <cell r="B253" t="str">
            <v>3.6.6.13.20</v>
          </cell>
        </row>
        <row r="254">
          <cell r="A254" t="str">
            <v>661.3</v>
          </cell>
          <cell r="B254" t="str">
            <v> 3.6.6.13.4 </v>
          </cell>
        </row>
        <row r="255">
          <cell r="A255" t="str">
            <v>662.1</v>
          </cell>
          <cell r="B255" t="str">
            <v>3.3.14.19.1</v>
          </cell>
        </row>
        <row r="256">
          <cell r="A256" t="str">
            <v>662.2</v>
          </cell>
          <cell r="B256" t="str">
            <v>3.6.6.14</v>
          </cell>
        </row>
        <row r="257">
          <cell r="A257" t="str">
            <v>670.1</v>
          </cell>
          <cell r="B257" t="str">
            <v>3.6.6.15.2</v>
          </cell>
        </row>
        <row r="258">
          <cell r="A258" t="str">
            <v>670.1P</v>
          </cell>
          <cell r="B258" t="str">
            <v>3.6.6.15.2</v>
          </cell>
        </row>
        <row r="259">
          <cell r="A259" t="str">
            <v>670.2</v>
          </cell>
          <cell r="B259" t="str">
            <v>3.6.6.15.2</v>
          </cell>
        </row>
        <row r="260">
          <cell r="A260" t="str">
            <v>671.1</v>
          </cell>
          <cell r="B260" t="str">
            <v>3.6.6.16.1</v>
          </cell>
        </row>
        <row r="261">
          <cell r="A261" t="str">
            <v>671.2</v>
          </cell>
          <cell r="B261" t="str">
            <v> 3.6.6.16.8</v>
          </cell>
        </row>
        <row r="262">
          <cell r="A262" t="str">
            <v>672.1</v>
          </cell>
          <cell r="B262" t="str">
            <v>3.6.6.19.2</v>
          </cell>
        </row>
        <row r="263">
          <cell r="A263" t="str">
            <v>673.1</v>
          </cell>
          <cell r="B263" t="str">
            <v>3.6.6.19.2</v>
          </cell>
        </row>
        <row r="264">
          <cell r="A264" t="str">
            <v>673.2</v>
          </cell>
          <cell r="B264" t="str">
            <v>3.6.8.1.2</v>
          </cell>
        </row>
        <row r="265">
          <cell r="A265" t="str">
            <v>673.2P</v>
          </cell>
          <cell r="B265" t="str">
            <v>3.6.8.1</v>
          </cell>
        </row>
        <row r="266">
          <cell r="A266" t="str">
            <v>673.3</v>
          </cell>
          <cell r="B266" t="str">
            <v>3.6.8.1.2</v>
          </cell>
        </row>
        <row r="267">
          <cell r="A267" t="str">
            <v>674.1</v>
          </cell>
          <cell r="B267" t="str">
            <v>3.6.6.20.1</v>
          </cell>
        </row>
        <row r="268">
          <cell r="A268" t="str">
            <v>674.2</v>
          </cell>
          <cell r="B268" t="str">
            <v>3.6.6.20.2</v>
          </cell>
        </row>
        <row r="269">
          <cell r="A269" t="str">
            <v>675.1</v>
          </cell>
          <cell r="B269" t="str">
            <v> 3.6.8.2.6 </v>
          </cell>
        </row>
        <row r="270">
          <cell r="A270" t="str">
            <v>675.2</v>
          </cell>
          <cell r="B270" t="str">
            <v>3.6.4.2</v>
          </cell>
        </row>
        <row r="271">
          <cell r="A271" t="str">
            <v>675.3</v>
          </cell>
          <cell r="B271" t="str">
            <v>3.6.4.1.2</v>
          </cell>
        </row>
        <row r="272">
          <cell r="A272" t="str">
            <v>676.1</v>
          </cell>
          <cell r="B272" t="str">
            <v> 3.6.8.2.2 </v>
          </cell>
        </row>
        <row r="273">
          <cell r="A273" t="str">
            <v>680.1P</v>
          </cell>
          <cell r="B273" t="str">
            <v>3.6.6.20.1 </v>
          </cell>
        </row>
        <row r="274">
          <cell r="A274" t="str">
            <v>680.1</v>
          </cell>
          <cell r="B274" t="str">
            <v>3.6.6.20.1</v>
          </cell>
        </row>
        <row r="275">
          <cell r="A275" t="str">
            <v>680.2</v>
          </cell>
          <cell r="B275" t="str">
            <v>3.6.6.20.2</v>
          </cell>
        </row>
        <row r="276">
          <cell r="A276" t="str">
            <v>680.3</v>
          </cell>
          <cell r="B276" t="str">
            <v>3.6.6.20.3</v>
          </cell>
        </row>
        <row r="277">
          <cell r="A277" t="str">
            <v>680P</v>
          </cell>
          <cell r="B277" t="str">
            <v>3.3.11.3</v>
          </cell>
        </row>
        <row r="278">
          <cell r="A278" t="str">
            <v>681.1</v>
          </cell>
          <cell r="B278" t="str">
            <v xml:space="preserve">3.6.6.21.1  </v>
          </cell>
        </row>
        <row r="279">
          <cell r="A279" t="str">
            <v>682.1</v>
          </cell>
          <cell r="B279" t="str">
            <v>3.2.7.5.3</v>
          </cell>
        </row>
        <row r="280">
          <cell r="A280" t="str">
            <v>683P</v>
          </cell>
          <cell r="B280" t="str">
            <v> 3.6.6.14</v>
          </cell>
        </row>
        <row r="281">
          <cell r="A281" t="str">
            <v>690.1</v>
          </cell>
          <cell r="B281" t="str">
            <v>3.6.7.1.1</v>
          </cell>
        </row>
        <row r="282">
          <cell r="A282" t="str">
            <v>700.1</v>
          </cell>
          <cell r="B282" t="str">
            <v>3.6.7.1.1</v>
          </cell>
        </row>
        <row r="283">
          <cell r="A283" t="str">
            <v>700.2</v>
          </cell>
          <cell r="B283" t="str">
            <v>3.6.7.1.6</v>
          </cell>
        </row>
        <row r="284">
          <cell r="A284" t="str">
            <v>700.3</v>
          </cell>
          <cell r="B284" t="str">
            <v> 3.6.7.1.2</v>
          </cell>
        </row>
        <row r="285">
          <cell r="A285" t="str">
            <v>700.4</v>
          </cell>
          <cell r="B285" t="str">
            <v>3.6.7.1.6</v>
          </cell>
        </row>
        <row r="286">
          <cell r="A286" t="str">
            <v>700P</v>
          </cell>
          <cell r="B286" t="str">
            <v>3.6.7</v>
          </cell>
        </row>
        <row r="287">
          <cell r="A287" t="str">
            <v>701.1</v>
          </cell>
          <cell r="B287" t="str">
            <v>3.6.7.2.1</v>
          </cell>
        </row>
        <row r="288">
          <cell r="A288" t="str">
            <v>701P</v>
          </cell>
          <cell r="B288" t="str">
            <v>3.6.7.2</v>
          </cell>
        </row>
        <row r="289">
          <cell r="A289" t="str">
            <v>710.1</v>
          </cell>
          <cell r="B289" t="str">
            <v>3.6.7.3.13</v>
          </cell>
        </row>
        <row r="290">
          <cell r="A290" t="str">
            <v>710.1.1</v>
          </cell>
          <cell r="B290" t="str">
            <v>3.6.7.3.39</v>
          </cell>
        </row>
        <row r="291">
          <cell r="A291" t="str">
            <v>710.1.3</v>
          </cell>
          <cell r="B291" t="str">
            <v>3.6.7.3</v>
          </cell>
        </row>
        <row r="292">
          <cell r="A292" t="str">
            <v>710.1.4</v>
          </cell>
          <cell r="B292" t="str">
            <v>3.6.7.3</v>
          </cell>
        </row>
        <row r="293">
          <cell r="A293" t="str">
            <v>710.1.5</v>
          </cell>
          <cell r="B293" t="str">
            <v>3.6.7.3</v>
          </cell>
        </row>
        <row r="294">
          <cell r="A294" t="str">
            <v>710.2</v>
          </cell>
          <cell r="B294" t="str">
            <v>3.6.7.3</v>
          </cell>
        </row>
        <row r="295">
          <cell r="A295" t="str">
            <v>710.3</v>
          </cell>
          <cell r="B295" t="str">
            <v>3.6.7.3</v>
          </cell>
        </row>
        <row r="296">
          <cell r="A296" t="str">
            <v>710.4</v>
          </cell>
          <cell r="B296" t="str">
            <v>3.6.7.3</v>
          </cell>
        </row>
        <row r="297">
          <cell r="A297" t="str">
            <v>710.5</v>
          </cell>
          <cell r="B297" t="str">
            <v>3.6.7.3</v>
          </cell>
        </row>
        <row r="298">
          <cell r="A298" t="str">
            <v>720.1</v>
          </cell>
          <cell r="B298" t="str">
            <v>3.6.7.4.1</v>
          </cell>
        </row>
        <row r="299">
          <cell r="A299" t="str">
            <v>730.1</v>
          </cell>
          <cell r="B299" t="str">
            <v>3.6.7.5.1</v>
          </cell>
        </row>
        <row r="300">
          <cell r="A300" t="str">
            <v>730.2</v>
          </cell>
          <cell r="B300" t="str">
            <v>3.6.7.5.2</v>
          </cell>
        </row>
        <row r="301">
          <cell r="A301" t="str">
            <v>730.2</v>
          </cell>
          <cell r="B301" t="str">
            <v>3.6.7.5.2</v>
          </cell>
        </row>
        <row r="302">
          <cell r="A302" t="str">
            <v>730.3</v>
          </cell>
          <cell r="B302" t="str">
            <v>3.6.7.5.3</v>
          </cell>
        </row>
        <row r="303">
          <cell r="A303" t="str">
            <v>731.1</v>
          </cell>
          <cell r="B303" t="str">
            <v>3.6.6.21</v>
          </cell>
        </row>
        <row r="304">
          <cell r="A304" t="str">
            <v>740.1</v>
          </cell>
          <cell r="B304" t="str">
            <v>3.6.7.6.1</v>
          </cell>
        </row>
        <row r="305">
          <cell r="A305" t="str">
            <v>741.1P1</v>
          </cell>
          <cell r="B305" t="str">
            <v>3.6.7</v>
          </cell>
        </row>
        <row r="306">
          <cell r="A306" t="str">
            <v>741.1P2</v>
          </cell>
          <cell r="B306" t="str">
            <v>3.6.7</v>
          </cell>
        </row>
        <row r="307">
          <cell r="A307" t="str">
            <v>741.1P3</v>
          </cell>
          <cell r="B307" t="str">
            <v>3.6.7</v>
          </cell>
        </row>
        <row r="308">
          <cell r="A308" t="str">
            <v>800.1</v>
          </cell>
          <cell r="B308" t="str">
            <v>3.6.9.1.4</v>
          </cell>
        </row>
        <row r="309">
          <cell r="A309" t="str">
            <v>800.2</v>
          </cell>
          <cell r="B309" t="str">
            <v>3.6.9.1.10</v>
          </cell>
        </row>
        <row r="310">
          <cell r="A310" t="str">
            <v>800.3</v>
          </cell>
          <cell r="B310" t="str">
            <v>3.6.9.1.6</v>
          </cell>
        </row>
        <row r="311">
          <cell r="A311" t="str">
            <v>800.4</v>
          </cell>
          <cell r="B311" t="str">
            <v>3.6.9.1.13</v>
          </cell>
        </row>
        <row r="312">
          <cell r="A312" t="str">
            <v>800P</v>
          </cell>
          <cell r="B312" t="str">
            <v>3.6.9.1.30</v>
          </cell>
        </row>
        <row r="313">
          <cell r="A313" t="str">
            <v>801.1</v>
          </cell>
          <cell r="B313" t="str">
            <v>3.6.1.2</v>
          </cell>
        </row>
        <row r="314">
          <cell r="A314" t="str">
            <v>801.2</v>
          </cell>
          <cell r="B314" t="str">
            <v>3.6.9.4.12</v>
          </cell>
        </row>
        <row r="315">
          <cell r="A315" t="str">
            <v>801.3</v>
          </cell>
          <cell r="B315" t="str">
            <v>3.6.9.4.12</v>
          </cell>
        </row>
        <row r="316">
          <cell r="A316" t="str">
            <v>801.4</v>
          </cell>
          <cell r="B316" t="str">
            <v>3.6.9.4.12</v>
          </cell>
        </row>
        <row r="317">
          <cell r="A317" t="str">
            <v>801.5</v>
          </cell>
          <cell r="B317" t="str">
            <v>3.6.9.4.8</v>
          </cell>
        </row>
        <row r="318">
          <cell r="A318" t="str">
            <v>801.6</v>
          </cell>
          <cell r="B318" t="str">
            <v>3.6.9.4.10</v>
          </cell>
        </row>
        <row r="319">
          <cell r="A319" t="str">
            <v>801.7</v>
          </cell>
          <cell r="B319" t="str">
            <v>3.6.9.4</v>
          </cell>
        </row>
        <row r="320">
          <cell r="A320" t="str">
            <v>810.1</v>
          </cell>
          <cell r="B320" t="str">
            <v>3.6.9.2.1</v>
          </cell>
        </row>
        <row r="321">
          <cell r="A321" t="str">
            <v>810.2</v>
          </cell>
          <cell r="B321" t="str">
            <v>3.6.9.2.2</v>
          </cell>
        </row>
        <row r="322">
          <cell r="A322" t="str">
            <v>810.3</v>
          </cell>
          <cell r="B322" t="str">
            <v>3.2.9.1.1</v>
          </cell>
        </row>
        <row r="323">
          <cell r="A323" t="str">
            <v>810.1P</v>
          </cell>
          <cell r="B323" t="str">
            <v> 3.6.9.2</v>
          </cell>
        </row>
        <row r="324">
          <cell r="A324" t="str">
            <v>811.1</v>
          </cell>
          <cell r="B324" t="str">
            <v>3.2.10.1</v>
          </cell>
        </row>
        <row r="325">
          <cell r="A325" t="str">
            <v>811.1P1</v>
          </cell>
          <cell r="B325" t="str">
            <v>3.2.10.1</v>
          </cell>
        </row>
        <row r="326">
          <cell r="A326" t="str">
            <v>811.1P10</v>
          </cell>
          <cell r="B326" t="str">
            <v>3.2.10.1</v>
          </cell>
        </row>
        <row r="327">
          <cell r="A327" t="str">
            <v>811.1P11</v>
          </cell>
          <cell r="B327" t="str">
            <v>3.2.10.1</v>
          </cell>
        </row>
        <row r="328">
          <cell r="A328" t="str">
            <v>811.1P12</v>
          </cell>
          <cell r="B328" t="str">
            <v>3.2.10.1</v>
          </cell>
        </row>
        <row r="329">
          <cell r="A329" t="str">
            <v>811.1P13</v>
          </cell>
          <cell r="B329" t="str">
            <v>3.2.10.1</v>
          </cell>
        </row>
        <row r="330">
          <cell r="A330" t="str">
            <v>811.1P14</v>
          </cell>
          <cell r="B330" t="str">
            <v>3.2.10.1</v>
          </cell>
        </row>
        <row r="331">
          <cell r="A331" t="str">
            <v>811.1P2</v>
          </cell>
          <cell r="B331" t="str">
            <v>3.2.10.1</v>
          </cell>
        </row>
        <row r="332">
          <cell r="A332" t="str">
            <v>811.1P3</v>
          </cell>
          <cell r="B332" t="str">
            <v>3.2.10.1</v>
          </cell>
        </row>
        <row r="333">
          <cell r="A333" t="str">
            <v>811.1P4</v>
          </cell>
          <cell r="B333" t="str">
            <v>3.2.10.1</v>
          </cell>
        </row>
        <row r="334">
          <cell r="A334" t="str">
            <v>811.1P5</v>
          </cell>
          <cell r="B334" t="str">
            <v>3.2.10.1</v>
          </cell>
        </row>
        <row r="335">
          <cell r="A335" t="str">
            <v>811.1P6</v>
          </cell>
          <cell r="B335" t="str">
            <v>3.2.10.1</v>
          </cell>
        </row>
        <row r="336">
          <cell r="A336" t="str">
            <v>811.1P7</v>
          </cell>
          <cell r="B336" t="str">
            <v>3.2.10.1</v>
          </cell>
        </row>
        <row r="337">
          <cell r="A337" t="str">
            <v>811.1P8</v>
          </cell>
          <cell r="B337" t="str">
            <v>3.2.10.1</v>
          </cell>
        </row>
        <row r="338">
          <cell r="A338" t="str">
            <v>811.1P9</v>
          </cell>
          <cell r="B338" t="str">
            <v>3.2.10.1</v>
          </cell>
        </row>
        <row r="339">
          <cell r="A339" t="str">
            <v>812.1</v>
          </cell>
          <cell r="B339" t="str">
            <v>3.3.5.3</v>
          </cell>
        </row>
        <row r="340">
          <cell r="A340" t="str">
            <v>815P</v>
          </cell>
          <cell r="B340" t="str">
            <v>3.2.10.3</v>
          </cell>
        </row>
        <row r="341">
          <cell r="A341" t="str">
            <v>900.1</v>
          </cell>
          <cell r="B341" t="str">
            <v xml:space="preserve">3.6.9.3.1   </v>
          </cell>
        </row>
        <row r="342">
          <cell r="A342" t="str">
            <v>900.2</v>
          </cell>
          <cell r="B342" t="str">
            <v xml:space="preserve">3.6.9.3.1   </v>
          </cell>
        </row>
        <row r="343">
          <cell r="A343" t="str">
            <v>900.3</v>
          </cell>
          <cell r="B343" t="str">
            <v xml:space="preserve">3.6.9.3.1   </v>
          </cell>
        </row>
        <row r="344">
          <cell r="A344" t="str">
            <v>900.3P</v>
          </cell>
          <cell r="B344" t="str">
            <v xml:space="preserve">3.6.9.3.1   </v>
          </cell>
        </row>
        <row r="345">
          <cell r="A345" t="str">
            <v>900.4P</v>
          </cell>
          <cell r="B345" t="str">
            <v xml:space="preserve">3.6.9.3.1   </v>
          </cell>
        </row>
        <row r="346">
          <cell r="A346" t="str">
            <v>640.1P2</v>
          </cell>
          <cell r="B346" t="str">
            <v>3.6.6.11.3</v>
          </cell>
        </row>
        <row r="347">
          <cell r="A347" t="str">
            <v>trinchos de madera</v>
          </cell>
          <cell r="B347" t="str">
            <v> 3.2.7.5.1</v>
          </cell>
        </row>
        <row r="348">
          <cell r="A348" t="str">
            <v>510P1</v>
          </cell>
          <cell r="B348" t="str">
            <v>3.6.5.2</v>
          </cell>
        </row>
        <row r="349">
          <cell r="A349" t="str">
            <v>510P2</v>
          </cell>
          <cell r="B349" t="str">
            <v>3.6.5.2.2</v>
          </cell>
        </row>
        <row r="350">
          <cell r="A350" t="str">
            <v>510P3</v>
          </cell>
          <cell r="B350" t="str">
            <v>3.6.5.2</v>
          </cell>
        </row>
      </sheetData>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 750"/>
      <sheetName val="59y22%"/>
      <sheetName val=" DESAR Y NO DESAR"/>
      <sheetName val="con 500"/>
      <sheetName val="con400 y posibles"/>
      <sheetName val="RC39,40,41,42"/>
      <sheetName val="GRAF.PRONOS"/>
      <sheetName val="Prod bas &amp; In Cto"/>
      <sheetName val="Tabla"/>
    </sheetNames>
    <sheetDataSet>
      <sheetData sheetId="0"/>
      <sheetData sheetId="1" refreshError="1">
        <row r="3">
          <cell r="B3">
            <v>50</v>
          </cell>
          <cell r="C3">
            <v>5.6125687318306472</v>
          </cell>
          <cell r="E3" t="str">
            <v>NOTAS:</v>
          </cell>
        </row>
        <row r="4">
          <cell r="B4">
            <v>22</v>
          </cell>
          <cell r="C4">
            <v>2.049223417716306</v>
          </cell>
        </row>
        <row r="5">
          <cell r="B5">
            <v>250</v>
          </cell>
        </row>
        <row r="6">
          <cell r="B6">
            <v>9</v>
          </cell>
        </row>
        <row r="10">
          <cell r="B10" t="str">
            <v>AREA COMERCIAL VIGENTE-969 ACRES-</v>
          </cell>
          <cell r="AC10" t="str">
            <v>TERCERA EXTENSION DE AREA COMERCIAL</v>
          </cell>
          <cell r="BA10" t="str">
            <v>GOR</v>
          </cell>
        </row>
        <row r="11">
          <cell r="B11" t="str">
            <v>POZOS ACTUALES</v>
          </cell>
          <cell r="Y11" t="str">
            <v>Perforación 1998</v>
          </cell>
          <cell r="AB11" t="str">
            <v>Perf. 98</v>
          </cell>
          <cell r="AC11" t="str">
            <v>POZOS ADICIONALES</v>
          </cell>
        </row>
        <row r="12">
          <cell r="B12" t="str">
            <v>RC1</v>
          </cell>
          <cell r="C12" t="str">
            <v>RC3</v>
          </cell>
          <cell r="D12" t="str">
            <v>RC4</v>
          </cell>
          <cell r="E12" t="str">
            <v>RC5</v>
          </cell>
          <cell r="F12" t="str">
            <v>RC6</v>
          </cell>
          <cell r="G12" t="str">
            <v>RC7</v>
          </cell>
          <cell r="H12" t="str">
            <v>RC9</v>
          </cell>
          <cell r="I12" t="str">
            <v>RC11</v>
          </cell>
          <cell r="J12" t="str">
            <v>RC12</v>
          </cell>
          <cell r="K12" t="str">
            <v>RC13</v>
          </cell>
          <cell r="L12" t="str">
            <v>RC-20</v>
          </cell>
          <cell r="M12" t="str">
            <v>RC-25</v>
          </cell>
          <cell r="N12" t="str">
            <v>RC-23</v>
          </cell>
          <cell r="O12" t="str">
            <v>RC-18</v>
          </cell>
          <cell r="P12" t="str">
            <v>RC14</v>
          </cell>
          <cell r="Q12" t="str">
            <v>RC15</v>
          </cell>
          <cell r="R12" t="str">
            <v>RC-21</v>
          </cell>
          <cell r="S12" t="str">
            <v>RC-26</v>
          </cell>
          <cell r="T12" t="str">
            <v>RC-27</v>
          </cell>
          <cell r="U12" t="str">
            <v>RC-29</v>
          </cell>
          <cell r="V12" t="str">
            <v>RC-32</v>
          </cell>
          <cell r="W12" t="str">
            <v>RC-17</v>
          </cell>
          <cell r="X12" t="str">
            <v>RC-33</v>
          </cell>
          <cell r="Y12" t="str">
            <v>RC-34</v>
          </cell>
          <cell r="Z12" t="str">
            <v>RC-35</v>
          </cell>
          <cell r="AA12" t="str">
            <v>RC-8A</v>
          </cell>
          <cell r="AB12" t="str">
            <v>3 pozos</v>
          </cell>
          <cell r="AC12" t="str">
            <v>RC-38</v>
          </cell>
          <cell r="AD12" t="str">
            <v>RC-39</v>
          </cell>
          <cell r="AE12" t="str">
            <v>RC-41</v>
          </cell>
          <cell r="AF12" t="str">
            <v>RC-42</v>
          </cell>
          <cell r="AG12" t="str">
            <v>RC-43</v>
          </cell>
          <cell r="AH12" t="str">
            <v>RC-49</v>
          </cell>
          <cell r="AI12" t="str">
            <v>RCn2</v>
          </cell>
          <cell r="AJ12" t="str">
            <v>RCn3</v>
          </cell>
          <cell r="AK12" t="str">
            <v>RCn4</v>
          </cell>
          <cell r="AL12" t="str">
            <v>RC-40</v>
          </cell>
          <cell r="AM12" t="str">
            <v>RCn-5</v>
          </cell>
          <cell r="AN12" t="str">
            <v>RCn-6</v>
          </cell>
          <cell r="AO12" t="str">
            <v>RCn-7</v>
          </cell>
          <cell r="AP12" t="str">
            <v>RCn-8</v>
          </cell>
          <cell r="AQ12" t="str">
            <v>RCn-9</v>
          </cell>
          <cell r="AR12" t="str">
            <v>RCn-10</v>
          </cell>
          <cell r="AS12" t="str">
            <v>RCn-11</v>
          </cell>
          <cell r="AT12" t="str">
            <v>RCn-12</v>
          </cell>
          <cell r="BA12" t="str">
            <v>scf/stb</v>
          </cell>
        </row>
        <row r="13">
          <cell r="A13">
            <v>34335</v>
          </cell>
        </row>
        <row r="14">
          <cell r="A14">
            <v>34366</v>
          </cell>
          <cell r="B14">
            <v>62</v>
          </cell>
          <cell r="C14">
            <v>40</v>
          </cell>
          <cell r="D14">
            <v>22</v>
          </cell>
          <cell r="E14">
            <v>86</v>
          </cell>
        </row>
        <row r="15">
          <cell r="A15">
            <v>34394</v>
          </cell>
          <cell r="B15">
            <v>184</v>
          </cell>
          <cell r="C15">
            <v>84</v>
          </cell>
          <cell r="D15">
            <v>337</v>
          </cell>
          <cell r="E15">
            <v>224</v>
          </cell>
        </row>
        <row r="16">
          <cell r="A16">
            <v>34425</v>
          </cell>
          <cell r="B16">
            <v>198</v>
          </cell>
          <cell r="C16">
            <v>86</v>
          </cell>
          <cell r="D16">
            <v>546</v>
          </cell>
          <cell r="E16">
            <v>274</v>
          </cell>
        </row>
        <row r="17">
          <cell r="A17">
            <v>34455</v>
          </cell>
          <cell r="B17">
            <v>179</v>
          </cell>
          <cell r="C17">
            <v>81</v>
          </cell>
          <cell r="D17">
            <v>501</v>
          </cell>
          <cell r="E17">
            <v>95</v>
          </cell>
        </row>
        <row r="18">
          <cell r="A18">
            <v>34486</v>
          </cell>
          <cell r="B18">
            <v>166</v>
          </cell>
          <cell r="C18">
            <v>76</v>
          </cell>
          <cell r="D18">
            <v>206</v>
          </cell>
          <cell r="E18">
            <v>248</v>
          </cell>
        </row>
        <row r="19">
          <cell r="A19">
            <v>34516</v>
          </cell>
          <cell r="B19">
            <v>152</v>
          </cell>
          <cell r="C19">
            <v>73</v>
          </cell>
          <cell r="D19">
            <v>169</v>
          </cell>
          <cell r="E19">
            <v>226</v>
          </cell>
        </row>
        <row r="20">
          <cell r="A20">
            <v>34547</v>
          </cell>
          <cell r="B20">
            <v>116</v>
          </cell>
          <cell r="C20">
            <v>70</v>
          </cell>
          <cell r="D20">
            <v>164</v>
          </cell>
          <cell r="E20">
            <v>214</v>
          </cell>
        </row>
        <row r="21">
          <cell r="A21">
            <v>34578</v>
          </cell>
          <cell r="B21">
            <v>134</v>
          </cell>
          <cell r="C21">
            <v>67</v>
          </cell>
          <cell r="D21">
            <v>171</v>
          </cell>
          <cell r="E21">
            <v>194</v>
          </cell>
        </row>
        <row r="22">
          <cell r="A22">
            <v>34608</v>
          </cell>
          <cell r="B22">
            <v>90</v>
          </cell>
          <cell r="C22">
            <v>59</v>
          </cell>
          <cell r="D22">
            <v>90</v>
          </cell>
          <cell r="E22">
            <v>193</v>
          </cell>
        </row>
        <row r="23">
          <cell r="A23">
            <v>34639</v>
          </cell>
          <cell r="B23">
            <v>85</v>
          </cell>
          <cell r="C23">
            <v>348</v>
          </cell>
          <cell r="D23">
            <v>139</v>
          </cell>
          <cell r="E23">
            <v>185</v>
          </cell>
        </row>
        <row r="24">
          <cell r="A24">
            <v>34669</v>
          </cell>
          <cell r="B24">
            <v>80</v>
          </cell>
          <cell r="C24">
            <v>339</v>
          </cell>
          <cell r="D24">
            <v>243</v>
          </cell>
          <cell r="E24">
            <v>189</v>
          </cell>
        </row>
        <row r="25">
          <cell r="B25">
            <v>120.43397260273973</v>
          </cell>
          <cell r="C25">
            <v>110.18958904109589</v>
          </cell>
          <cell r="D25">
            <v>215.54849315068492</v>
          </cell>
          <cell r="E25">
            <v>177.23616438356163</v>
          </cell>
          <cell r="AM25" t="str">
            <v>rc47expl</v>
          </cell>
          <cell r="BA25">
            <v>271</v>
          </cell>
        </row>
        <row r="26">
          <cell r="A26">
            <v>34700</v>
          </cell>
          <cell r="B26">
            <v>88</v>
          </cell>
          <cell r="C26">
            <v>306</v>
          </cell>
          <cell r="D26">
            <v>116</v>
          </cell>
          <cell r="E26">
            <v>192</v>
          </cell>
          <cell r="BB26">
            <v>0</v>
          </cell>
          <cell r="BE26">
            <v>0</v>
          </cell>
        </row>
        <row r="27">
          <cell r="A27">
            <v>34731</v>
          </cell>
          <cell r="B27">
            <v>82</v>
          </cell>
          <cell r="C27">
            <v>267</v>
          </cell>
          <cell r="D27">
            <v>266</v>
          </cell>
          <cell r="E27">
            <v>176</v>
          </cell>
          <cell r="BB27">
            <v>0</v>
          </cell>
          <cell r="BE27">
            <v>0</v>
          </cell>
        </row>
        <row r="28">
          <cell r="A28">
            <v>34759</v>
          </cell>
          <cell r="B28">
            <v>81</v>
          </cell>
          <cell r="C28">
            <v>267</v>
          </cell>
          <cell r="D28">
            <v>235</v>
          </cell>
          <cell r="E28">
            <v>177</v>
          </cell>
          <cell r="BB28">
            <v>0</v>
          </cell>
          <cell r="BE28">
            <v>0</v>
          </cell>
        </row>
        <row r="29">
          <cell r="A29">
            <v>34790</v>
          </cell>
          <cell r="B29">
            <v>79</v>
          </cell>
          <cell r="C29">
            <v>252</v>
          </cell>
          <cell r="D29">
            <v>197</v>
          </cell>
          <cell r="E29">
            <v>167</v>
          </cell>
          <cell r="BB29">
            <v>0</v>
          </cell>
          <cell r="BE29">
            <v>0</v>
          </cell>
        </row>
        <row r="30">
          <cell r="A30">
            <v>34820</v>
          </cell>
          <cell r="B30">
            <v>59</v>
          </cell>
          <cell r="C30">
            <v>240</v>
          </cell>
          <cell r="D30">
            <v>198</v>
          </cell>
          <cell r="E30">
            <v>165</v>
          </cell>
          <cell r="BB30">
            <v>0</v>
          </cell>
          <cell r="BE30">
            <v>0</v>
          </cell>
        </row>
        <row r="31">
          <cell r="A31">
            <v>34851</v>
          </cell>
          <cell r="B31">
            <v>70</v>
          </cell>
          <cell r="C31">
            <v>231</v>
          </cell>
          <cell r="D31">
            <v>188</v>
          </cell>
          <cell r="E31">
            <v>164</v>
          </cell>
          <cell r="BB31">
            <v>0</v>
          </cell>
          <cell r="BE31">
            <v>0</v>
          </cell>
        </row>
        <row r="32">
          <cell r="A32">
            <v>34881</v>
          </cell>
          <cell r="B32">
            <v>68</v>
          </cell>
          <cell r="C32">
            <v>220</v>
          </cell>
          <cell r="D32">
            <v>192</v>
          </cell>
          <cell r="E32">
            <v>164</v>
          </cell>
          <cell r="BB32">
            <v>0</v>
          </cell>
          <cell r="BE32">
            <v>0</v>
          </cell>
        </row>
        <row r="33">
          <cell r="A33">
            <v>34912</v>
          </cell>
          <cell r="B33">
            <v>78</v>
          </cell>
          <cell r="C33">
            <v>193</v>
          </cell>
          <cell r="D33">
            <v>183</v>
          </cell>
          <cell r="E33">
            <v>158</v>
          </cell>
          <cell r="BB33">
            <v>0</v>
          </cell>
          <cell r="BE33">
            <v>0</v>
          </cell>
        </row>
        <row r="34">
          <cell r="A34">
            <v>34943</v>
          </cell>
          <cell r="B34">
            <v>43</v>
          </cell>
          <cell r="C34">
            <v>194</v>
          </cell>
          <cell r="D34">
            <v>183</v>
          </cell>
          <cell r="E34">
            <v>161</v>
          </cell>
          <cell r="BB34">
            <v>0</v>
          </cell>
          <cell r="BE34">
            <v>0</v>
          </cell>
        </row>
        <row r="35">
          <cell r="A35">
            <v>34973</v>
          </cell>
          <cell r="B35">
            <v>13</v>
          </cell>
          <cell r="C35">
            <v>188</v>
          </cell>
          <cell r="D35">
            <v>178</v>
          </cell>
          <cell r="E35">
            <v>139</v>
          </cell>
          <cell r="BB35">
            <v>0</v>
          </cell>
          <cell r="BE35">
            <v>0</v>
          </cell>
        </row>
        <row r="36">
          <cell r="A36">
            <v>35004</v>
          </cell>
          <cell r="B36">
            <v>57</v>
          </cell>
          <cell r="C36">
            <v>180</v>
          </cell>
          <cell r="D36">
            <v>196</v>
          </cell>
          <cell r="E36">
            <v>160</v>
          </cell>
          <cell r="BB36">
            <v>0</v>
          </cell>
          <cell r="BE36">
            <v>0</v>
          </cell>
        </row>
        <row r="37">
          <cell r="A37">
            <v>35034</v>
          </cell>
          <cell r="B37">
            <v>82</v>
          </cell>
          <cell r="C37">
            <v>181</v>
          </cell>
          <cell r="D37">
            <v>180</v>
          </cell>
          <cell r="E37">
            <v>155</v>
          </cell>
          <cell r="BB37">
            <v>0</v>
          </cell>
          <cell r="BE37">
            <v>0</v>
          </cell>
        </row>
        <row r="38">
          <cell r="B38">
            <v>66.630136986301366</v>
          </cell>
          <cell r="C38">
            <v>226.45917808219176</v>
          </cell>
          <cell r="D38">
            <v>192.56109589041097</v>
          </cell>
          <cell r="E38">
            <v>164.74301369863014</v>
          </cell>
          <cell r="BA38">
            <v>326</v>
          </cell>
        </row>
        <row r="39">
          <cell r="A39">
            <v>35065</v>
          </cell>
          <cell r="B39">
            <v>120</v>
          </cell>
          <cell r="C39">
            <v>163</v>
          </cell>
          <cell r="D39">
            <v>142</v>
          </cell>
          <cell r="E39">
            <v>151</v>
          </cell>
          <cell r="AU39">
            <v>576</v>
          </cell>
          <cell r="AY39">
            <v>576</v>
          </cell>
          <cell r="BB39">
            <v>0</v>
          </cell>
          <cell r="BE39">
            <v>0</v>
          </cell>
          <cell r="BH39">
            <v>210.24</v>
          </cell>
          <cell r="BI39">
            <v>210.24</v>
          </cell>
          <cell r="BK39">
            <v>0</v>
          </cell>
          <cell r="BL39">
            <v>0</v>
          </cell>
          <cell r="BM39">
            <v>0</v>
          </cell>
        </row>
        <row r="40">
          <cell r="A40">
            <v>35096</v>
          </cell>
          <cell r="B40">
            <v>121</v>
          </cell>
          <cell r="C40">
            <v>128</v>
          </cell>
          <cell r="D40">
            <v>145</v>
          </cell>
          <cell r="E40">
            <v>146</v>
          </cell>
          <cell r="G40">
            <v>15</v>
          </cell>
          <cell r="AU40">
            <v>555</v>
          </cell>
          <cell r="AY40">
            <v>555</v>
          </cell>
          <cell r="BB40">
            <v>0</v>
          </cell>
          <cell r="BE40">
            <v>0</v>
          </cell>
          <cell r="BH40">
            <v>202.57499999999999</v>
          </cell>
          <cell r="BI40">
            <v>202.57499999999999</v>
          </cell>
          <cell r="BK40">
            <v>0</v>
          </cell>
          <cell r="BL40">
            <v>0</v>
          </cell>
          <cell r="BM40">
            <v>0</v>
          </cell>
        </row>
        <row r="41">
          <cell r="A41">
            <v>35125</v>
          </cell>
          <cell r="B41">
            <v>107</v>
          </cell>
          <cell r="C41">
            <v>145</v>
          </cell>
          <cell r="D41">
            <v>137</v>
          </cell>
          <cell r="E41">
            <v>139</v>
          </cell>
          <cell r="G41">
            <v>167</v>
          </cell>
          <cell r="AU41">
            <v>695</v>
          </cell>
          <cell r="AY41">
            <v>695</v>
          </cell>
          <cell r="BB41">
            <v>0</v>
          </cell>
          <cell r="BE41">
            <v>0</v>
          </cell>
          <cell r="BH41">
            <v>253.67499999999998</v>
          </cell>
          <cell r="BI41">
            <v>253.67499999999998</v>
          </cell>
          <cell r="BK41">
            <v>0</v>
          </cell>
          <cell r="BL41">
            <v>0</v>
          </cell>
          <cell r="BM41">
            <v>0</v>
          </cell>
        </row>
        <row r="42">
          <cell r="A42">
            <v>35156</v>
          </cell>
          <cell r="B42">
            <v>115</v>
          </cell>
          <cell r="C42">
            <v>147</v>
          </cell>
          <cell r="D42">
            <v>131</v>
          </cell>
          <cell r="E42">
            <v>135</v>
          </cell>
          <cell r="F42">
            <v>12</v>
          </cell>
          <cell r="G42">
            <v>179</v>
          </cell>
          <cell r="AU42">
            <v>719</v>
          </cell>
          <cell r="AY42">
            <v>719</v>
          </cell>
          <cell r="BB42">
            <v>0</v>
          </cell>
          <cell r="BE42">
            <v>0</v>
          </cell>
          <cell r="BH42">
            <v>262.435</v>
          </cell>
          <cell r="BI42">
            <v>262.435</v>
          </cell>
          <cell r="BK42">
            <v>0</v>
          </cell>
          <cell r="BL42">
            <v>0</v>
          </cell>
          <cell r="BM42">
            <v>0</v>
          </cell>
        </row>
        <row r="43">
          <cell r="A43">
            <v>35186</v>
          </cell>
          <cell r="B43">
            <v>116</v>
          </cell>
          <cell r="C43">
            <v>131</v>
          </cell>
          <cell r="D43">
            <v>139</v>
          </cell>
          <cell r="E43">
            <v>141</v>
          </cell>
          <cell r="F43">
            <v>24</v>
          </cell>
          <cell r="G43">
            <v>166</v>
          </cell>
          <cell r="H43">
            <v>207</v>
          </cell>
          <cell r="AU43">
            <v>924</v>
          </cell>
          <cell r="AY43">
            <v>924</v>
          </cell>
          <cell r="BB43">
            <v>0</v>
          </cell>
          <cell r="BE43">
            <v>0</v>
          </cell>
          <cell r="BH43">
            <v>337.26</v>
          </cell>
          <cell r="BI43">
            <v>337.26</v>
          </cell>
          <cell r="BK43">
            <v>0</v>
          </cell>
          <cell r="BL43">
            <v>0</v>
          </cell>
          <cell r="BM43">
            <v>0</v>
          </cell>
        </row>
        <row r="44">
          <cell r="A44">
            <v>35217</v>
          </cell>
          <cell r="B44">
            <v>55</v>
          </cell>
          <cell r="C44">
            <v>66</v>
          </cell>
          <cell r="D44">
            <v>134</v>
          </cell>
          <cell r="E44">
            <v>137</v>
          </cell>
          <cell r="F44">
            <v>120</v>
          </cell>
          <cell r="G44">
            <v>153</v>
          </cell>
          <cell r="H44">
            <v>356</v>
          </cell>
          <cell r="I44">
            <v>140</v>
          </cell>
          <cell r="K44">
            <v>12</v>
          </cell>
          <cell r="AU44">
            <v>1173</v>
          </cell>
          <cell r="AY44">
            <v>1173</v>
          </cell>
          <cell r="BB44">
            <v>0</v>
          </cell>
          <cell r="BE44">
            <v>0</v>
          </cell>
          <cell r="BH44">
            <v>428.14499999999998</v>
          </cell>
          <cell r="BI44">
            <v>428.14499999999998</v>
          </cell>
          <cell r="BK44">
            <v>0</v>
          </cell>
          <cell r="BL44">
            <v>0</v>
          </cell>
          <cell r="BM44">
            <v>0</v>
          </cell>
        </row>
        <row r="45">
          <cell r="A45">
            <v>35247</v>
          </cell>
          <cell r="B45">
            <v>114</v>
          </cell>
          <cell r="C45">
            <v>50</v>
          </cell>
          <cell r="D45">
            <v>141</v>
          </cell>
          <cell r="E45">
            <v>131</v>
          </cell>
          <cell r="F45">
            <v>100</v>
          </cell>
          <cell r="G45">
            <v>140</v>
          </cell>
          <cell r="H45">
            <v>276</v>
          </cell>
          <cell r="I45">
            <v>170</v>
          </cell>
          <cell r="J45">
            <v>181</v>
          </cell>
          <cell r="K45">
            <v>116</v>
          </cell>
          <cell r="AU45">
            <v>1419</v>
          </cell>
          <cell r="AY45">
            <v>1419</v>
          </cell>
          <cell r="BB45">
            <v>0</v>
          </cell>
          <cell r="BE45">
            <v>0</v>
          </cell>
          <cell r="BH45">
            <v>517.93499999999995</v>
          </cell>
          <cell r="BI45">
            <v>517.93499999999995</v>
          </cell>
          <cell r="BK45">
            <v>0</v>
          </cell>
          <cell r="BL45">
            <v>0</v>
          </cell>
          <cell r="BM45">
            <v>0</v>
          </cell>
        </row>
        <row r="46">
          <cell r="A46">
            <v>35278</v>
          </cell>
          <cell r="B46">
            <v>94</v>
          </cell>
          <cell r="C46">
            <v>36</v>
          </cell>
          <cell r="D46">
            <v>137</v>
          </cell>
          <cell r="E46">
            <v>125</v>
          </cell>
          <cell r="F46">
            <v>87</v>
          </cell>
          <cell r="G46">
            <v>278</v>
          </cell>
          <cell r="H46">
            <v>30</v>
          </cell>
          <cell r="I46">
            <v>289</v>
          </cell>
          <cell r="J46">
            <v>320</v>
          </cell>
          <cell r="K46">
            <v>132</v>
          </cell>
          <cell r="AU46">
            <v>1528</v>
          </cell>
          <cell r="AY46">
            <v>1528</v>
          </cell>
          <cell r="BB46">
            <v>0</v>
          </cell>
          <cell r="BE46">
            <v>0</v>
          </cell>
          <cell r="BH46">
            <v>557.72</v>
          </cell>
          <cell r="BI46">
            <v>557.72</v>
          </cell>
          <cell r="BK46">
            <v>0</v>
          </cell>
          <cell r="BL46">
            <v>0</v>
          </cell>
          <cell r="BM46">
            <v>0</v>
          </cell>
        </row>
        <row r="47">
          <cell r="A47">
            <v>35309</v>
          </cell>
          <cell r="B47">
            <v>95</v>
          </cell>
          <cell r="C47">
            <v>43</v>
          </cell>
          <cell r="D47">
            <v>126</v>
          </cell>
          <cell r="E47">
            <v>116</v>
          </cell>
          <cell r="F47">
            <v>68</v>
          </cell>
          <cell r="G47">
            <v>250</v>
          </cell>
          <cell r="H47">
            <v>189</v>
          </cell>
          <cell r="I47">
            <v>252</v>
          </cell>
          <cell r="J47">
            <v>303</v>
          </cell>
          <cell r="K47">
            <v>100</v>
          </cell>
          <cell r="AU47">
            <v>1542</v>
          </cell>
          <cell r="AY47">
            <v>1542</v>
          </cell>
          <cell r="BB47">
            <v>0</v>
          </cell>
          <cell r="BE47">
            <v>0</v>
          </cell>
          <cell r="BH47">
            <v>562.83000000000004</v>
          </cell>
          <cell r="BI47">
            <v>562.83000000000004</v>
          </cell>
          <cell r="BK47">
            <v>0</v>
          </cell>
          <cell r="BL47">
            <v>0</v>
          </cell>
          <cell r="BM47">
            <v>0</v>
          </cell>
        </row>
        <row r="48">
          <cell r="A48">
            <v>35339</v>
          </cell>
          <cell r="B48">
            <v>103</v>
          </cell>
          <cell r="C48">
            <v>30</v>
          </cell>
          <cell r="D48">
            <v>135</v>
          </cell>
          <cell r="E48">
            <v>131</v>
          </cell>
          <cell r="F48">
            <v>71</v>
          </cell>
          <cell r="G48">
            <v>259</v>
          </cell>
          <cell r="H48">
            <v>159</v>
          </cell>
          <cell r="I48">
            <v>193</v>
          </cell>
          <cell r="J48">
            <v>298</v>
          </cell>
          <cell r="K48">
            <v>117</v>
          </cell>
          <cell r="AU48">
            <v>1496</v>
          </cell>
          <cell r="AY48">
            <v>1496</v>
          </cell>
          <cell r="BB48">
            <v>0</v>
          </cell>
          <cell r="BE48">
            <v>0</v>
          </cell>
          <cell r="BH48">
            <v>546.04</v>
          </cell>
          <cell r="BI48">
            <v>546.04</v>
          </cell>
          <cell r="BK48">
            <v>0</v>
          </cell>
          <cell r="BL48">
            <v>0</v>
          </cell>
          <cell r="BM48">
            <v>0</v>
          </cell>
        </row>
        <row r="49">
          <cell r="A49">
            <v>35370</v>
          </cell>
          <cell r="B49">
            <v>102</v>
          </cell>
          <cell r="C49">
            <v>27</v>
          </cell>
          <cell r="D49">
            <v>131</v>
          </cell>
          <cell r="E49">
            <v>128</v>
          </cell>
          <cell r="F49">
            <v>74</v>
          </cell>
          <cell r="G49">
            <v>252</v>
          </cell>
          <cell r="H49">
            <v>150</v>
          </cell>
          <cell r="I49">
            <v>173</v>
          </cell>
          <cell r="J49">
            <v>268</v>
          </cell>
          <cell r="K49">
            <v>100</v>
          </cell>
          <cell r="AU49">
            <v>1405</v>
          </cell>
          <cell r="AY49">
            <v>1405</v>
          </cell>
          <cell r="BB49">
            <v>0</v>
          </cell>
          <cell r="BE49">
            <v>0</v>
          </cell>
          <cell r="BH49">
            <v>512.82499999999993</v>
          </cell>
          <cell r="BI49">
            <v>512.82499999999993</v>
          </cell>
          <cell r="BK49">
            <v>0</v>
          </cell>
          <cell r="BL49">
            <v>0</v>
          </cell>
          <cell r="BM49">
            <v>0</v>
          </cell>
        </row>
        <row r="50">
          <cell r="A50">
            <v>35400</v>
          </cell>
          <cell r="B50">
            <v>100</v>
          </cell>
          <cell r="C50">
            <v>27</v>
          </cell>
          <cell r="D50">
            <v>123</v>
          </cell>
          <cell r="E50">
            <v>101</v>
          </cell>
          <cell r="F50">
            <v>74</v>
          </cell>
          <cell r="G50">
            <v>244</v>
          </cell>
          <cell r="H50">
            <v>144</v>
          </cell>
          <cell r="I50">
            <v>156</v>
          </cell>
          <cell r="J50">
            <v>251</v>
          </cell>
          <cell r="K50">
            <v>113</v>
          </cell>
          <cell r="P50">
            <v>10</v>
          </cell>
          <cell r="Q50">
            <v>103</v>
          </cell>
          <cell r="AU50">
            <v>1446</v>
          </cell>
          <cell r="AY50">
            <v>1446</v>
          </cell>
          <cell r="BB50">
            <v>0</v>
          </cell>
          <cell r="BE50">
            <v>0</v>
          </cell>
          <cell r="BH50">
            <v>527.79</v>
          </cell>
          <cell r="BI50">
            <v>527.79</v>
          </cell>
          <cell r="BK50">
            <v>0</v>
          </cell>
          <cell r="BL50">
            <v>0</v>
          </cell>
          <cell r="BM50">
            <v>0</v>
          </cell>
        </row>
        <row r="51">
          <cell r="B51">
            <v>103.1606557377049</v>
          </cell>
          <cell r="C51">
            <v>82.478688524590154</v>
          </cell>
          <cell r="D51">
            <v>134.64043715846992</v>
          </cell>
          <cell r="E51">
            <v>131.31803278688523</v>
          </cell>
          <cell r="F51">
            <v>52.327868852459019</v>
          </cell>
          <cell r="G51">
            <v>174.67540983606557</v>
          </cell>
          <cell r="H51">
            <v>125.50382513661202</v>
          </cell>
          <cell r="I51">
            <v>114.0415300546448</v>
          </cell>
          <cell r="J51">
            <v>134.64043715846992</v>
          </cell>
          <cell r="K51">
            <v>57.311475409836063</v>
          </cell>
          <cell r="P51">
            <v>0.8306010928961749</v>
          </cell>
          <cell r="Q51">
            <v>8.5551912568306001</v>
          </cell>
          <cell r="BA51">
            <v>1045</v>
          </cell>
        </row>
        <row r="52">
          <cell r="A52">
            <v>35431</v>
          </cell>
          <cell r="B52">
            <v>95</v>
          </cell>
          <cell r="C52">
            <v>19</v>
          </cell>
          <cell r="D52">
            <v>115</v>
          </cell>
          <cell r="E52">
            <v>95</v>
          </cell>
          <cell r="F52">
            <v>68</v>
          </cell>
          <cell r="G52">
            <v>252</v>
          </cell>
          <cell r="H52">
            <v>106</v>
          </cell>
          <cell r="I52">
            <v>146</v>
          </cell>
          <cell r="J52">
            <v>228</v>
          </cell>
          <cell r="K52">
            <v>98</v>
          </cell>
          <cell r="P52">
            <v>122</v>
          </cell>
          <cell r="Q52">
            <v>447</v>
          </cell>
          <cell r="AU52">
            <v>1791</v>
          </cell>
          <cell r="AY52">
            <v>1791</v>
          </cell>
          <cell r="BA52">
            <v>1000</v>
          </cell>
          <cell r="BB52">
            <v>1.7909999999999999</v>
          </cell>
          <cell r="BE52">
            <v>1.7909999999999999</v>
          </cell>
          <cell r="BG52">
            <v>0</v>
          </cell>
          <cell r="BH52">
            <v>863.95500000000004</v>
          </cell>
          <cell r="BI52">
            <v>863.95500000000004</v>
          </cell>
          <cell r="BK52">
            <v>0</v>
          </cell>
          <cell r="BL52">
            <v>0</v>
          </cell>
          <cell r="BM52">
            <v>0</v>
          </cell>
        </row>
        <row r="53">
          <cell r="A53">
            <v>35462</v>
          </cell>
          <cell r="B53">
            <v>86</v>
          </cell>
          <cell r="C53">
            <v>3</v>
          </cell>
          <cell r="D53">
            <v>120</v>
          </cell>
          <cell r="E53">
            <v>89</v>
          </cell>
          <cell r="F53">
            <v>67</v>
          </cell>
          <cell r="G53">
            <v>251</v>
          </cell>
          <cell r="H53">
            <v>35</v>
          </cell>
          <cell r="I53">
            <v>152</v>
          </cell>
          <cell r="J53">
            <v>215</v>
          </cell>
          <cell r="K53">
            <v>93</v>
          </cell>
          <cell r="P53">
            <v>115</v>
          </cell>
          <cell r="Q53">
            <v>340</v>
          </cell>
          <cell r="AU53">
            <v>1566</v>
          </cell>
          <cell r="AY53">
            <v>1566</v>
          </cell>
          <cell r="BA53">
            <v>1000</v>
          </cell>
          <cell r="BB53">
            <v>1.5660000000000001</v>
          </cell>
          <cell r="BE53">
            <v>1.5660000000000001</v>
          </cell>
          <cell r="BG53">
            <v>0</v>
          </cell>
          <cell r="BH53">
            <v>774.16499999999996</v>
          </cell>
          <cell r="BI53">
            <v>774.16499999999996</v>
          </cell>
          <cell r="BK53">
            <v>0</v>
          </cell>
          <cell r="BL53">
            <v>0</v>
          </cell>
          <cell r="BM53">
            <v>0</v>
          </cell>
        </row>
        <row r="54">
          <cell r="A54">
            <v>35490</v>
          </cell>
          <cell r="B54">
            <v>91</v>
          </cell>
          <cell r="C54">
            <v>1</v>
          </cell>
          <cell r="D54">
            <v>119</v>
          </cell>
          <cell r="E54">
            <v>105</v>
          </cell>
          <cell r="F54">
            <v>66</v>
          </cell>
          <cell r="G54">
            <v>252</v>
          </cell>
          <cell r="H54">
            <v>41</v>
          </cell>
          <cell r="I54">
            <v>144</v>
          </cell>
          <cell r="J54">
            <v>220</v>
          </cell>
          <cell r="K54">
            <v>97</v>
          </cell>
          <cell r="P54">
            <v>99</v>
          </cell>
          <cell r="Q54">
            <v>317</v>
          </cell>
          <cell r="AU54">
            <v>1552</v>
          </cell>
          <cell r="AY54">
            <v>1552</v>
          </cell>
          <cell r="BA54">
            <v>1000</v>
          </cell>
          <cell r="BB54">
            <v>1.552</v>
          </cell>
          <cell r="BE54">
            <v>1.552</v>
          </cell>
          <cell r="BG54">
            <v>0</v>
          </cell>
          <cell r="BH54">
            <v>820.15499999999997</v>
          </cell>
          <cell r="BI54">
            <v>820.15499999999997</v>
          </cell>
          <cell r="BK54">
            <v>0</v>
          </cell>
          <cell r="BL54">
            <v>0</v>
          </cell>
          <cell r="BM54">
            <v>0</v>
          </cell>
        </row>
        <row r="55">
          <cell r="A55">
            <v>35521</v>
          </cell>
          <cell r="B55">
            <v>96</v>
          </cell>
          <cell r="C55">
            <v>9</v>
          </cell>
          <cell r="D55">
            <v>109</v>
          </cell>
          <cell r="E55">
            <v>99</v>
          </cell>
          <cell r="F55">
            <v>65</v>
          </cell>
          <cell r="G55">
            <v>242</v>
          </cell>
          <cell r="H55">
            <v>14</v>
          </cell>
          <cell r="I55">
            <v>129</v>
          </cell>
          <cell r="J55">
            <v>201</v>
          </cell>
          <cell r="K55">
            <v>112</v>
          </cell>
          <cell r="P55">
            <v>97</v>
          </cell>
          <cell r="Q55">
            <v>358</v>
          </cell>
          <cell r="W55">
            <v>34</v>
          </cell>
          <cell r="AU55">
            <v>1565</v>
          </cell>
          <cell r="AY55">
            <v>1565</v>
          </cell>
          <cell r="BA55">
            <v>1000</v>
          </cell>
          <cell r="BB55">
            <v>1.5649999999999999</v>
          </cell>
          <cell r="BE55">
            <v>1.5649999999999999</v>
          </cell>
          <cell r="BG55">
            <v>0</v>
          </cell>
          <cell r="BH55">
            <v>833.66000000000008</v>
          </cell>
          <cell r="BI55">
            <v>833.66000000000008</v>
          </cell>
          <cell r="BK55">
            <v>0</v>
          </cell>
          <cell r="BL55">
            <v>0</v>
          </cell>
          <cell r="BM55">
            <v>0</v>
          </cell>
        </row>
        <row r="56">
          <cell r="A56">
            <v>35551</v>
          </cell>
          <cell r="B56">
            <v>77</v>
          </cell>
          <cell r="C56">
            <v>26</v>
          </cell>
          <cell r="D56">
            <v>111</v>
          </cell>
          <cell r="E56">
            <v>83</v>
          </cell>
          <cell r="F56">
            <v>53</v>
          </cell>
          <cell r="G56">
            <v>242</v>
          </cell>
          <cell r="H56">
            <v>44</v>
          </cell>
          <cell r="I56">
            <v>119</v>
          </cell>
          <cell r="J56">
            <v>206</v>
          </cell>
          <cell r="K56">
            <v>101</v>
          </cell>
          <cell r="L56">
            <v>286</v>
          </cell>
          <cell r="P56">
            <v>87</v>
          </cell>
          <cell r="Q56">
            <v>402</v>
          </cell>
          <cell r="W56">
            <v>126</v>
          </cell>
          <cell r="AU56">
            <v>1963</v>
          </cell>
          <cell r="AY56">
            <v>1963</v>
          </cell>
          <cell r="BA56">
            <v>900</v>
          </cell>
          <cell r="BB56">
            <v>1.7666999999999999</v>
          </cell>
          <cell r="BE56">
            <v>1.7666999999999999</v>
          </cell>
          <cell r="BG56">
            <v>0</v>
          </cell>
          <cell r="BH56">
            <v>1053.7550000000001</v>
          </cell>
          <cell r="BI56">
            <v>1053.7550000000001</v>
          </cell>
          <cell r="BK56">
            <v>0</v>
          </cell>
          <cell r="BL56">
            <v>0</v>
          </cell>
          <cell r="BM56">
            <v>0</v>
          </cell>
        </row>
        <row r="57">
          <cell r="A57">
            <v>35582</v>
          </cell>
          <cell r="B57">
            <v>23</v>
          </cell>
          <cell r="C57">
            <v>16</v>
          </cell>
          <cell r="D57">
            <v>107</v>
          </cell>
          <cell r="E57">
            <v>93</v>
          </cell>
          <cell r="F57">
            <v>53</v>
          </cell>
          <cell r="G57">
            <v>245</v>
          </cell>
          <cell r="H57">
            <v>37</v>
          </cell>
          <cell r="I57">
            <v>110</v>
          </cell>
          <cell r="J57">
            <v>194</v>
          </cell>
          <cell r="K57">
            <v>70</v>
          </cell>
          <cell r="L57">
            <v>376</v>
          </cell>
          <cell r="P57">
            <v>83</v>
          </cell>
          <cell r="Q57">
            <v>396</v>
          </cell>
          <cell r="R57">
            <v>25</v>
          </cell>
          <cell r="W57">
            <v>678</v>
          </cell>
          <cell r="AU57">
            <v>2506</v>
          </cell>
          <cell r="AY57">
            <v>2506</v>
          </cell>
          <cell r="BA57">
            <v>700</v>
          </cell>
          <cell r="BB57">
            <v>1.7542</v>
          </cell>
          <cell r="BE57">
            <v>1.7542</v>
          </cell>
          <cell r="BG57">
            <v>0</v>
          </cell>
          <cell r="BH57">
            <v>1342.835</v>
          </cell>
          <cell r="BI57">
            <v>1342.835</v>
          </cell>
          <cell r="BK57">
            <v>0</v>
          </cell>
          <cell r="BL57">
            <v>0</v>
          </cell>
          <cell r="BM57">
            <v>0</v>
          </cell>
        </row>
        <row r="58">
          <cell r="A58">
            <v>35612</v>
          </cell>
          <cell r="B58">
            <v>16</v>
          </cell>
          <cell r="C58">
            <v>14</v>
          </cell>
          <cell r="D58">
            <v>115</v>
          </cell>
          <cell r="E58">
            <v>111</v>
          </cell>
          <cell r="F58">
            <v>47</v>
          </cell>
          <cell r="G58">
            <v>227</v>
          </cell>
          <cell r="H58">
            <v>28</v>
          </cell>
          <cell r="I58">
            <v>104</v>
          </cell>
          <cell r="J58">
            <v>191</v>
          </cell>
          <cell r="K58">
            <v>81</v>
          </cell>
          <cell r="L58">
            <v>399</v>
          </cell>
          <cell r="M58">
            <v>66</v>
          </cell>
          <cell r="P58">
            <v>98</v>
          </cell>
          <cell r="Q58">
            <v>397</v>
          </cell>
          <cell r="R58">
            <v>33</v>
          </cell>
          <cell r="W58">
            <v>581</v>
          </cell>
          <cell r="AU58">
            <v>2508</v>
          </cell>
          <cell r="AY58">
            <v>2508</v>
          </cell>
          <cell r="BA58">
            <v>552</v>
          </cell>
          <cell r="BB58">
            <v>1.3844160000000001</v>
          </cell>
          <cell r="BE58">
            <v>1.3844160000000001</v>
          </cell>
          <cell r="BG58">
            <v>0</v>
          </cell>
          <cell r="BH58">
            <v>1433.355</v>
          </cell>
          <cell r="BI58">
            <v>1433.355</v>
          </cell>
          <cell r="BK58">
            <v>0</v>
          </cell>
          <cell r="BL58">
            <v>0</v>
          </cell>
          <cell r="BM58">
            <v>0</v>
          </cell>
        </row>
        <row r="59">
          <cell r="A59">
            <v>35643</v>
          </cell>
          <cell r="B59">
            <v>6</v>
          </cell>
          <cell r="C59">
            <v>17</v>
          </cell>
          <cell r="D59">
            <v>112</v>
          </cell>
          <cell r="E59">
            <v>95</v>
          </cell>
          <cell r="F59">
            <v>51</v>
          </cell>
          <cell r="G59">
            <v>224</v>
          </cell>
          <cell r="H59">
            <v>31</v>
          </cell>
          <cell r="I59">
            <v>98</v>
          </cell>
          <cell r="J59">
            <v>181</v>
          </cell>
          <cell r="K59">
            <v>114</v>
          </cell>
          <cell r="L59">
            <v>370</v>
          </cell>
          <cell r="M59">
            <v>102</v>
          </cell>
          <cell r="N59">
            <v>214</v>
          </cell>
          <cell r="O59">
            <v>307</v>
          </cell>
          <cell r="P59">
            <v>108</v>
          </cell>
          <cell r="Q59">
            <v>371</v>
          </cell>
          <cell r="R59">
            <v>31.198869935647362</v>
          </cell>
          <cell r="W59">
            <v>556</v>
          </cell>
          <cell r="AU59">
            <v>2988.1988699356475</v>
          </cell>
          <cell r="AY59">
            <v>2988.1988699356475</v>
          </cell>
          <cell r="BA59">
            <v>564</v>
          </cell>
          <cell r="BB59">
            <v>1.6853441626437053</v>
          </cell>
          <cell r="BE59">
            <v>1.6853441626437053</v>
          </cell>
          <cell r="BG59">
            <v>0</v>
          </cell>
          <cell r="BH59">
            <v>1648.4125875265113</v>
          </cell>
          <cell r="BI59">
            <v>1648.4125875265113</v>
          </cell>
          <cell r="BK59">
            <v>0</v>
          </cell>
          <cell r="BL59">
            <v>0</v>
          </cell>
          <cell r="BM59">
            <v>0</v>
          </cell>
        </row>
        <row r="60">
          <cell r="A60">
            <v>35674</v>
          </cell>
          <cell r="B60">
            <v>0</v>
          </cell>
          <cell r="C60">
            <v>16.655177180719889</v>
          </cell>
          <cell r="D60">
            <v>124</v>
          </cell>
          <cell r="E60">
            <v>78</v>
          </cell>
          <cell r="F60">
            <v>74</v>
          </cell>
          <cell r="G60">
            <v>213</v>
          </cell>
          <cell r="H60">
            <v>51</v>
          </cell>
          <cell r="I60">
            <v>90</v>
          </cell>
          <cell r="J60">
            <v>209</v>
          </cell>
          <cell r="K60">
            <v>134</v>
          </cell>
          <cell r="L60">
            <v>340</v>
          </cell>
          <cell r="M60">
            <v>8</v>
          </cell>
          <cell r="N60">
            <v>261</v>
          </cell>
          <cell r="O60">
            <v>440</v>
          </cell>
          <cell r="P60">
            <v>114</v>
          </cell>
          <cell r="Q60">
            <v>343</v>
          </cell>
          <cell r="R60">
            <v>32</v>
          </cell>
          <cell r="S60">
            <v>16</v>
          </cell>
          <cell r="W60">
            <v>495</v>
          </cell>
          <cell r="AU60">
            <v>3038.6551771807199</v>
          </cell>
          <cell r="AY60">
            <v>3038.6551771807199</v>
          </cell>
          <cell r="BA60">
            <v>583</v>
          </cell>
          <cell r="BB60">
            <v>1.7715359682963598</v>
          </cell>
          <cell r="BE60">
            <v>1.7715359682963598</v>
          </cell>
          <cell r="BG60">
            <v>0</v>
          </cell>
          <cell r="BH60">
            <v>1671.939139670963</v>
          </cell>
          <cell r="BI60">
            <v>1671.939139670963</v>
          </cell>
          <cell r="BK60">
            <v>0</v>
          </cell>
          <cell r="BL60">
            <v>0</v>
          </cell>
          <cell r="BM60">
            <v>0</v>
          </cell>
        </row>
        <row r="61">
          <cell r="A61">
            <v>35704</v>
          </cell>
          <cell r="B61">
            <v>0</v>
          </cell>
          <cell r="C61">
            <v>15</v>
          </cell>
          <cell r="D61">
            <v>125</v>
          </cell>
          <cell r="E61">
            <v>94</v>
          </cell>
          <cell r="F61">
            <v>52</v>
          </cell>
          <cell r="G61">
            <v>197</v>
          </cell>
          <cell r="H61">
            <v>27</v>
          </cell>
          <cell r="I61">
            <v>115</v>
          </cell>
          <cell r="J61">
            <v>224</v>
          </cell>
          <cell r="K61">
            <v>112</v>
          </cell>
          <cell r="L61">
            <v>295</v>
          </cell>
          <cell r="M61">
            <v>0</v>
          </cell>
          <cell r="N61">
            <v>222</v>
          </cell>
          <cell r="O61">
            <v>386</v>
          </cell>
          <cell r="P61">
            <v>130</v>
          </cell>
          <cell r="Q61">
            <v>314</v>
          </cell>
          <cell r="R61">
            <v>34</v>
          </cell>
          <cell r="S61">
            <v>40</v>
          </cell>
          <cell r="T61">
            <v>447</v>
          </cell>
          <cell r="V61">
            <v>155</v>
          </cell>
          <cell r="W61">
            <v>444</v>
          </cell>
          <cell r="AU61">
            <v>3428</v>
          </cell>
          <cell r="AY61">
            <v>3428</v>
          </cell>
          <cell r="BA61">
            <v>707</v>
          </cell>
          <cell r="BB61">
            <v>2.4235959999999999</v>
          </cell>
          <cell r="BE61">
            <v>2.4235959999999999</v>
          </cell>
          <cell r="BG61">
            <v>0</v>
          </cell>
          <cell r="BH61">
            <v>1797.26</v>
          </cell>
          <cell r="BI61">
            <v>1797.26</v>
          </cell>
          <cell r="BK61">
            <v>0</v>
          </cell>
          <cell r="BL61">
            <v>0</v>
          </cell>
          <cell r="BM61">
            <v>0</v>
          </cell>
        </row>
        <row r="62">
          <cell r="A62">
            <v>35735</v>
          </cell>
          <cell r="B62">
            <v>0</v>
          </cell>
          <cell r="C62">
            <v>23</v>
          </cell>
          <cell r="D62">
            <v>94</v>
          </cell>
          <cell r="E62">
            <v>95</v>
          </cell>
          <cell r="F62">
            <v>67</v>
          </cell>
          <cell r="G62">
            <v>213</v>
          </cell>
          <cell r="H62">
            <v>14</v>
          </cell>
          <cell r="I62">
            <v>125</v>
          </cell>
          <cell r="J62">
            <v>236</v>
          </cell>
          <cell r="K62">
            <v>46</v>
          </cell>
          <cell r="L62">
            <v>334</v>
          </cell>
          <cell r="M62">
            <v>0</v>
          </cell>
          <cell r="N62">
            <v>194</v>
          </cell>
          <cell r="O62">
            <v>358</v>
          </cell>
          <cell r="P62">
            <v>124</v>
          </cell>
          <cell r="Q62">
            <v>336</v>
          </cell>
          <cell r="R62">
            <v>35</v>
          </cell>
          <cell r="S62">
            <v>16</v>
          </cell>
          <cell r="T62">
            <v>410</v>
          </cell>
          <cell r="U62">
            <v>628</v>
          </cell>
          <cell r="V62">
            <v>342</v>
          </cell>
          <cell r="W62">
            <v>506</v>
          </cell>
          <cell r="AU62">
            <v>4196</v>
          </cell>
          <cell r="AY62">
            <v>4196</v>
          </cell>
          <cell r="BA62">
            <v>700</v>
          </cell>
          <cell r="BB62">
            <v>2.9371999999999998</v>
          </cell>
          <cell r="BE62">
            <v>2.9371999999999998</v>
          </cell>
          <cell r="BG62">
            <v>0</v>
          </cell>
          <cell r="BH62">
            <v>2044.3649999999998</v>
          </cell>
          <cell r="BI62">
            <v>2044.3649999999998</v>
          </cell>
          <cell r="BK62">
            <v>0</v>
          </cell>
          <cell r="BL62">
            <v>0</v>
          </cell>
          <cell r="BM62">
            <v>0</v>
          </cell>
        </row>
        <row r="63">
          <cell r="A63">
            <v>35765</v>
          </cell>
          <cell r="B63">
            <v>0</v>
          </cell>
          <cell r="C63">
            <v>37</v>
          </cell>
          <cell r="D63">
            <v>104</v>
          </cell>
          <cell r="E63">
            <v>80</v>
          </cell>
          <cell r="F63">
            <v>57</v>
          </cell>
          <cell r="G63">
            <v>212</v>
          </cell>
          <cell r="H63">
            <v>14</v>
          </cell>
          <cell r="I63">
            <v>134</v>
          </cell>
          <cell r="J63">
            <v>185</v>
          </cell>
          <cell r="K63">
            <v>83</v>
          </cell>
          <cell r="L63">
            <v>277</v>
          </cell>
          <cell r="M63">
            <v>0</v>
          </cell>
          <cell r="N63">
            <v>193</v>
          </cell>
          <cell r="O63">
            <v>345</v>
          </cell>
          <cell r="P63">
            <v>90</v>
          </cell>
          <cell r="Q63">
            <v>398</v>
          </cell>
          <cell r="R63">
            <v>24</v>
          </cell>
          <cell r="S63">
            <v>31</v>
          </cell>
          <cell r="T63">
            <v>373</v>
          </cell>
          <cell r="U63">
            <v>1046</v>
          </cell>
          <cell r="V63">
            <v>304</v>
          </cell>
          <cell r="W63">
            <v>484</v>
          </cell>
          <cell r="AU63">
            <v>4471</v>
          </cell>
          <cell r="AY63">
            <v>4471</v>
          </cell>
          <cell r="BA63">
            <v>982</v>
          </cell>
          <cell r="BB63">
            <v>4.3905219999999998</v>
          </cell>
          <cell r="BE63">
            <v>4.3905219999999998</v>
          </cell>
          <cell r="BG63">
            <v>0</v>
          </cell>
          <cell r="BH63">
            <v>2159.7049999999999</v>
          </cell>
          <cell r="BI63">
            <v>2159.7049999999999</v>
          </cell>
          <cell r="BK63">
            <v>0</v>
          </cell>
          <cell r="BL63">
            <v>0</v>
          </cell>
          <cell r="BM63">
            <v>0</v>
          </cell>
        </row>
        <row r="64">
          <cell r="B64">
            <v>40.81095890410959</v>
          </cell>
          <cell r="C64">
            <v>16.378951743270914</v>
          </cell>
          <cell r="D64">
            <v>112.85479452054794</v>
          </cell>
          <cell r="E64">
            <v>93.032328767123275</v>
          </cell>
          <cell r="F64">
            <v>59.967123287671235</v>
          </cell>
          <cell r="G64">
            <v>230.7068493150685</v>
          </cell>
          <cell r="H64">
            <v>36.813150684931507</v>
          </cell>
          <cell r="I64">
            <v>122.09972602739727</v>
          </cell>
          <cell r="J64">
            <v>207.38630136986302</v>
          </cell>
          <cell r="K64">
            <v>95.031232876712338</v>
          </cell>
          <cell r="L64">
            <v>222.96109589041097</v>
          </cell>
          <cell r="M64">
            <v>14.6586301369863</v>
          </cell>
          <cell r="N64">
            <v>90.283835616438353</v>
          </cell>
          <cell r="O64">
            <v>152.91616438356164</v>
          </cell>
          <cell r="P64">
            <v>105.52547945205478</v>
          </cell>
          <cell r="Q64">
            <v>368.04821917808221</v>
          </cell>
          <cell r="R64">
            <v>17.840125057653918</v>
          </cell>
          <cell r="S64">
            <v>8.5786301369863001</v>
          </cell>
          <cell r="T64">
            <v>102.44383561643835</v>
          </cell>
          <cell r="U64">
            <v>139.42356164383563</v>
          </cell>
          <cell r="V64">
            <v>66.713424657534247</v>
          </cell>
          <cell r="W64">
            <v>325.15506849315068</v>
          </cell>
          <cell r="BA64">
            <v>806.89095890410965</v>
          </cell>
        </row>
        <row r="65">
          <cell r="A65">
            <v>35796</v>
          </cell>
          <cell r="B65">
            <v>0</v>
          </cell>
          <cell r="C65">
            <v>36</v>
          </cell>
          <cell r="D65">
            <v>97</v>
          </cell>
          <cell r="E65">
            <v>88</v>
          </cell>
          <cell r="F65">
            <v>58</v>
          </cell>
          <cell r="G65">
            <v>233</v>
          </cell>
          <cell r="H65">
            <v>57</v>
          </cell>
          <cell r="I65">
            <v>129</v>
          </cell>
          <cell r="J65">
            <v>193</v>
          </cell>
          <cell r="K65">
            <v>91</v>
          </cell>
          <cell r="L65">
            <v>250</v>
          </cell>
          <cell r="M65">
            <v>0</v>
          </cell>
          <cell r="N65">
            <v>163</v>
          </cell>
          <cell r="O65">
            <v>334</v>
          </cell>
          <cell r="P65">
            <v>87</v>
          </cell>
          <cell r="Q65">
            <v>348</v>
          </cell>
          <cell r="R65">
            <v>9</v>
          </cell>
          <cell r="S65">
            <v>43</v>
          </cell>
          <cell r="T65">
            <v>368</v>
          </cell>
          <cell r="U65">
            <v>1064</v>
          </cell>
          <cell r="V65">
            <v>274</v>
          </cell>
          <cell r="W65">
            <v>462</v>
          </cell>
          <cell r="X65">
            <v>63</v>
          </cell>
          <cell r="AC65">
            <v>8</v>
          </cell>
          <cell r="AU65">
            <v>4402.9967849999994</v>
          </cell>
          <cell r="AY65">
            <v>4402.9967849999994</v>
          </cell>
          <cell r="AZ65">
            <v>0</v>
          </cell>
          <cell r="BA65">
            <v>1268</v>
          </cell>
          <cell r="BB65">
            <v>5.5829999233799992</v>
          </cell>
          <cell r="BE65">
            <v>5.5829999233799992</v>
          </cell>
          <cell r="BF65">
            <v>2</v>
          </cell>
          <cell r="BG65">
            <v>0</v>
          </cell>
          <cell r="BH65">
            <v>2471.0488265249996</v>
          </cell>
          <cell r="BI65">
            <v>2471.0488265249996</v>
          </cell>
        </row>
        <row r="66">
          <cell r="A66">
            <v>35827</v>
          </cell>
          <cell r="B66">
            <v>61</v>
          </cell>
          <cell r="C66">
            <v>16</v>
          </cell>
          <cell r="D66">
            <v>89</v>
          </cell>
          <cell r="E66">
            <v>106</v>
          </cell>
          <cell r="F66">
            <v>69</v>
          </cell>
          <cell r="G66">
            <v>230</v>
          </cell>
          <cell r="H66">
            <v>96</v>
          </cell>
          <cell r="I66">
            <v>134</v>
          </cell>
          <cell r="J66">
            <v>178</v>
          </cell>
          <cell r="K66">
            <v>118</v>
          </cell>
          <cell r="L66">
            <v>298</v>
          </cell>
          <cell r="M66">
            <v>0</v>
          </cell>
          <cell r="N66">
            <v>166</v>
          </cell>
          <cell r="O66">
            <v>304</v>
          </cell>
          <cell r="P66">
            <v>110</v>
          </cell>
          <cell r="Q66">
            <v>342</v>
          </cell>
          <cell r="R66">
            <v>13</v>
          </cell>
          <cell r="S66">
            <v>23</v>
          </cell>
          <cell r="T66">
            <v>380</v>
          </cell>
          <cell r="U66">
            <v>1008</v>
          </cell>
          <cell r="V66">
            <v>259</v>
          </cell>
          <cell r="W66">
            <v>433</v>
          </cell>
          <cell r="X66">
            <v>123</v>
          </cell>
          <cell r="AC66">
            <v>8</v>
          </cell>
          <cell r="AU66">
            <v>4411</v>
          </cell>
          <cell r="AV66">
            <v>-145</v>
          </cell>
          <cell r="AY66">
            <v>4556</v>
          </cell>
          <cell r="AZ66">
            <v>0</v>
          </cell>
          <cell r="BA66">
            <v>1233</v>
          </cell>
          <cell r="BB66">
            <v>5.4387629999999998</v>
          </cell>
          <cell r="BE66">
            <v>5.6175480000000002</v>
          </cell>
          <cell r="BF66">
            <v>2</v>
          </cell>
          <cell r="BG66">
            <v>0</v>
          </cell>
          <cell r="BH66">
            <v>2384.1799999999998</v>
          </cell>
          <cell r="BI66">
            <v>2437.105</v>
          </cell>
        </row>
        <row r="67">
          <cell r="A67">
            <v>35855</v>
          </cell>
          <cell r="B67">
            <v>71</v>
          </cell>
          <cell r="C67">
            <v>38</v>
          </cell>
          <cell r="D67">
            <v>85</v>
          </cell>
          <cell r="E67">
            <v>82</v>
          </cell>
          <cell r="F67">
            <v>63</v>
          </cell>
          <cell r="G67">
            <v>205</v>
          </cell>
          <cell r="H67">
            <v>95</v>
          </cell>
          <cell r="I67">
            <v>116</v>
          </cell>
          <cell r="J67">
            <v>158</v>
          </cell>
          <cell r="K67">
            <v>81</v>
          </cell>
          <cell r="L67">
            <v>240</v>
          </cell>
          <cell r="M67">
            <v>0</v>
          </cell>
          <cell r="N67">
            <v>180</v>
          </cell>
          <cell r="O67">
            <v>293</v>
          </cell>
          <cell r="P67">
            <v>100</v>
          </cell>
          <cell r="Q67">
            <v>386</v>
          </cell>
          <cell r="R67">
            <v>13</v>
          </cell>
          <cell r="S67">
            <v>23</v>
          </cell>
          <cell r="T67">
            <v>352</v>
          </cell>
          <cell r="U67">
            <v>1026</v>
          </cell>
          <cell r="V67">
            <v>275</v>
          </cell>
          <cell r="W67">
            <v>459</v>
          </cell>
          <cell r="X67">
            <v>99</v>
          </cell>
          <cell r="AC67">
            <v>29</v>
          </cell>
          <cell r="AD67">
            <v>991</v>
          </cell>
          <cell r="AU67">
            <v>5022</v>
          </cell>
          <cell r="AV67">
            <v>-409</v>
          </cell>
          <cell r="AW67">
            <v>991</v>
          </cell>
          <cell r="AY67">
            <v>4440</v>
          </cell>
          <cell r="AZ67">
            <v>991</v>
          </cell>
          <cell r="BA67">
            <v>1223</v>
          </cell>
          <cell r="BB67">
            <v>6.1419059999999996</v>
          </cell>
          <cell r="BC67">
            <v>1.2119930000000001</v>
          </cell>
          <cell r="BD67">
            <v>0</v>
          </cell>
          <cell r="BE67">
            <v>5.4301199999999996</v>
          </cell>
          <cell r="BF67">
            <v>2</v>
          </cell>
          <cell r="BG67">
            <v>1.2119930000000001</v>
          </cell>
          <cell r="BH67">
            <v>2653.1849999999999</v>
          </cell>
          <cell r="BI67">
            <v>2440.7550000000001</v>
          </cell>
        </row>
        <row r="68">
          <cell r="A68">
            <v>35886</v>
          </cell>
          <cell r="B68">
            <v>88</v>
          </cell>
          <cell r="C68">
            <v>22</v>
          </cell>
          <cell r="D68">
            <v>95</v>
          </cell>
          <cell r="E68">
            <v>85</v>
          </cell>
          <cell r="F68">
            <v>70</v>
          </cell>
          <cell r="G68">
            <v>186</v>
          </cell>
          <cell r="H68">
            <v>84</v>
          </cell>
          <cell r="I68">
            <v>111</v>
          </cell>
          <cell r="J68">
            <v>138</v>
          </cell>
          <cell r="K68">
            <v>84</v>
          </cell>
          <cell r="L68">
            <v>220</v>
          </cell>
          <cell r="M68">
            <v>0</v>
          </cell>
          <cell r="N68">
            <v>149</v>
          </cell>
          <cell r="O68">
            <v>250</v>
          </cell>
          <cell r="P68">
            <v>96</v>
          </cell>
          <cell r="Q68">
            <v>417</v>
          </cell>
          <cell r="R68">
            <v>12.736311961726972</v>
          </cell>
          <cell r="S68">
            <v>34</v>
          </cell>
          <cell r="T68">
            <v>332</v>
          </cell>
          <cell r="U68">
            <v>1015</v>
          </cell>
          <cell r="V68">
            <v>250</v>
          </cell>
          <cell r="W68">
            <v>473</v>
          </cell>
          <cell r="X68">
            <v>93.596609806942084</v>
          </cell>
          <cell r="Y68">
            <v>666</v>
          </cell>
          <cell r="AC68">
            <v>30</v>
          </cell>
          <cell r="AD68">
            <v>1072</v>
          </cell>
          <cell r="AU68">
            <v>5453.3329217686696</v>
          </cell>
          <cell r="AV68">
            <v>-590</v>
          </cell>
          <cell r="AW68">
            <v>1072</v>
          </cell>
          <cell r="AY68">
            <v>4971.3329217686696</v>
          </cell>
          <cell r="AZ68">
            <v>1072</v>
          </cell>
          <cell r="BA68">
            <v>997</v>
          </cell>
          <cell r="BB68">
            <v>5.4369729230033634</v>
          </cell>
          <cell r="BC68">
            <v>1.068784</v>
          </cell>
          <cell r="BD68">
            <v>0</v>
          </cell>
          <cell r="BE68">
            <v>4.9564189230033637</v>
          </cell>
          <cell r="BF68">
            <v>2</v>
          </cell>
          <cell r="BG68">
            <v>1.068784</v>
          </cell>
          <cell r="BH68">
            <v>2824.1265164455644</v>
          </cell>
          <cell r="BI68">
            <v>2648.1965164455642</v>
          </cell>
        </row>
        <row r="69">
          <cell r="A69">
            <v>35916</v>
          </cell>
          <cell r="B69">
            <v>92</v>
          </cell>
          <cell r="C69">
            <v>14</v>
          </cell>
          <cell r="D69">
            <v>90</v>
          </cell>
          <cell r="E69">
            <v>84</v>
          </cell>
          <cell r="F69">
            <v>66</v>
          </cell>
          <cell r="G69">
            <v>188</v>
          </cell>
          <cell r="H69">
            <v>94</v>
          </cell>
          <cell r="I69">
            <v>98</v>
          </cell>
          <cell r="J69">
            <v>138</v>
          </cell>
          <cell r="K69">
            <v>71</v>
          </cell>
          <cell r="L69">
            <v>251</v>
          </cell>
          <cell r="M69">
            <v>0</v>
          </cell>
          <cell r="N69">
            <v>168</v>
          </cell>
          <cell r="O69">
            <v>182</v>
          </cell>
          <cell r="P69">
            <v>88</v>
          </cell>
          <cell r="Q69">
            <v>398</v>
          </cell>
          <cell r="R69">
            <v>0</v>
          </cell>
          <cell r="S69">
            <v>29</v>
          </cell>
          <cell r="T69">
            <v>338</v>
          </cell>
          <cell r="U69">
            <v>985</v>
          </cell>
          <cell r="V69">
            <v>253</v>
          </cell>
          <cell r="W69">
            <v>444</v>
          </cell>
          <cell r="X69">
            <v>104</v>
          </cell>
          <cell r="Y69">
            <v>614</v>
          </cell>
          <cell r="AC69">
            <v>3</v>
          </cell>
          <cell r="AD69">
            <v>977</v>
          </cell>
          <cell r="AU69">
            <v>5607</v>
          </cell>
          <cell r="AV69">
            <v>-159</v>
          </cell>
          <cell r="AW69">
            <v>977</v>
          </cell>
          <cell r="AY69">
            <v>4789</v>
          </cell>
          <cell r="AZ69">
            <v>977</v>
          </cell>
          <cell r="BA69">
            <v>1047</v>
          </cell>
          <cell r="BB69">
            <v>5.8705290000000003</v>
          </cell>
          <cell r="BC69">
            <v>1.0229189999999999</v>
          </cell>
          <cell r="BD69">
            <v>0</v>
          </cell>
          <cell r="BE69">
            <v>5.0140830000000003</v>
          </cell>
          <cell r="BF69">
            <v>2</v>
          </cell>
          <cell r="BG69">
            <v>1.0229189999999999</v>
          </cell>
          <cell r="BH69">
            <v>3100.3100000000004</v>
          </cell>
          <cell r="BI69">
            <v>2801.74</v>
          </cell>
        </row>
        <row r="70">
          <cell r="A70">
            <v>35947</v>
          </cell>
          <cell r="B70">
            <v>120</v>
          </cell>
          <cell r="C70">
            <v>89</v>
          </cell>
          <cell r="D70">
            <v>115</v>
          </cell>
          <cell r="E70">
            <v>73</v>
          </cell>
          <cell r="F70">
            <v>52</v>
          </cell>
          <cell r="G70">
            <v>174</v>
          </cell>
          <cell r="H70">
            <v>93</v>
          </cell>
          <cell r="I70">
            <v>107</v>
          </cell>
          <cell r="J70">
            <v>136</v>
          </cell>
          <cell r="K70">
            <v>66</v>
          </cell>
          <cell r="L70">
            <v>215</v>
          </cell>
          <cell r="M70">
            <v>0</v>
          </cell>
          <cell r="N70">
            <v>164</v>
          </cell>
          <cell r="O70">
            <v>169</v>
          </cell>
          <cell r="P70">
            <v>87</v>
          </cell>
          <cell r="Q70">
            <v>392</v>
          </cell>
          <cell r="R70">
            <v>0</v>
          </cell>
          <cell r="S70">
            <v>26</v>
          </cell>
          <cell r="T70">
            <v>332</v>
          </cell>
          <cell r="U70">
            <v>920</v>
          </cell>
          <cell r="V70">
            <v>239</v>
          </cell>
          <cell r="W70">
            <v>434</v>
          </cell>
          <cell r="X70">
            <v>118</v>
          </cell>
          <cell r="Y70">
            <v>588</v>
          </cell>
          <cell r="AC70">
            <v>2.8362609032406692</v>
          </cell>
          <cell r="AD70">
            <v>892</v>
          </cell>
          <cell r="AU70">
            <v>5280</v>
          </cell>
          <cell r="AV70">
            <v>-321</v>
          </cell>
          <cell r="AW70">
            <v>892</v>
          </cell>
          <cell r="AY70">
            <v>4709</v>
          </cell>
          <cell r="AZ70">
            <v>892</v>
          </cell>
          <cell r="BA70">
            <v>1100</v>
          </cell>
          <cell r="BB70">
            <v>5.8079999999999998</v>
          </cell>
          <cell r="BC70">
            <v>0.98119999999999996</v>
          </cell>
          <cell r="BD70">
            <v>0</v>
          </cell>
          <cell r="BE70">
            <v>5.1798999999999999</v>
          </cell>
          <cell r="BF70">
            <v>2</v>
          </cell>
          <cell r="BG70">
            <v>0.98119999999999996</v>
          </cell>
          <cell r="BH70">
            <v>3270.0349999999999</v>
          </cell>
          <cell r="BI70">
            <v>3061.62</v>
          </cell>
        </row>
        <row r="71">
          <cell r="A71">
            <v>35977</v>
          </cell>
          <cell r="B71">
            <v>117.56595656978745</v>
          </cell>
          <cell r="C71">
            <v>87.194751122592351</v>
          </cell>
          <cell r="D71">
            <v>112.6673750460463</v>
          </cell>
          <cell r="E71">
            <v>71.519290246620699</v>
          </cell>
          <cell r="F71">
            <v>50.94524784690789</v>
          </cell>
          <cell r="G71">
            <v>170.47063702619178</v>
          </cell>
          <cell r="H71">
            <v>91.113616341585271</v>
          </cell>
          <cell r="I71">
            <v>104.82964460806046</v>
          </cell>
          <cell r="J71">
            <v>133.24141744575911</v>
          </cell>
          <cell r="K71">
            <v>64.661276113383096</v>
          </cell>
          <cell r="L71">
            <v>210.63900552086918</v>
          </cell>
          <cell r="M71">
            <v>0</v>
          </cell>
          <cell r="N71">
            <v>160.6734739787095</v>
          </cell>
          <cell r="O71">
            <v>165.57205550245064</v>
          </cell>
          <cell r="P71">
            <v>85.235318513095891</v>
          </cell>
          <cell r="Q71">
            <v>384.04879146130565</v>
          </cell>
          <cell r="R71">
            <v>0</v>
          </cell>
          <cell r="S71">
            <v>25.472623923453945</v>
          </cell>
          <cell r="T71">
            <v>313.8795399586341</v>
          </cell>
          <cell r="U71">
            <v>869.78667699380526</v>
          </cell>
          <cell r="V71">
            <v>225.95545195817331</v>
          </cell>
          <cell r="W71">
            <v>425.19687626073124</v>
          </cell>
          <cell r="X71">
            <v>111.55959552746633</v>
          </cell>
          <cell r="Y71">
            <v>555.90713703517122</v>
          </cell>
          <cell r="Z71">
            <v>250</v>
          </cell>
          <cell r="AA71">
            <v>100</v>
          </cell>
          <cell r="AC71">
            <v>2.6814586370838591</v>
          </cell>
          <cell r="AD71">
            <v>862</v>
          </cell>
          <cell r="AU71">
            <v>5746.135759000801</v>
          </cell>
          <cell r="AV71">
            <v>-4</v>
          </cell>
          <cell r="AW71">
            <v>862</v>
          </cell>
          <cell r="AY71">
            <v>4888.135759000801</v>
          </cell>
          <cell r="AZ71">
            <v>862</v>
          </cell>
          <cell r="BA71">
            <v>1100</v>
          </cell>
          <cell r="BB71">
            <v>6.3207493349008814</v>
          </cell>
          <cell r="BC71">
            <v>0.94820000000000004</v>
          </cell>
          <cell r="BD71">
            <v>0</v>
          </cell>
          <cell r="BE71">
            <v>5.376949334900881</v>
          </cell>
          <cell r="BF71">
            <v>2</v>
          </cell>
          <cell r="BG71">
            <v>0.94820000000000004</v>
          </cell>
          <cell r="BH71">
            <v>3530.6945520352924</v>
          </cell>
          <cell r="BI71">
            <v>3217.5245520352923</v>
          </cell>
        </row>
        <row r="72">
          <cell r="A72">
            <v>36008</v>
          </cell>
          <cell r="B72">
            <v>116</v>
          </cell>
          <cell r="C72">
            <v>127</v>
          </cell>
          <cell r="D72">
            <v>102</v>
          </cell>
          <cell r="E72">
            <v>81</v>
          </cell>
          <cell r="F72">
            <v>49.911889965055252</v>
          </cell>
          <cell r="G72">
            <v>162</v>
          </cell>
          <cell r="H72">
            <v>54</v>
          </cell>
          <cell r="I72">
            <v>112</v>
          </cell>
          <cell r="J72">
            <v>143</v>
          </cell>
          <cell r="K72">
            <v>93</v>
          </cell>
          <cell r="L72">
            <v>100</v>
          </cell>
          <cell r="M72">
            <v>0</v>
          </cell>
          <cell r="N72">
            <v>157.41442219748194</v>
          </cell>
          <cell r="O72">
            <v>151</v>
          </cell>
          <cell r="P72">
            <v>91</v>
          </cell>
          <cell r="Q72">
            <v>352</v>
          </cell>
          <cell r="R72">
            <v>0</v>
          </cell>
          <cell r="S72">
            <v>22</v>
          </cell>
          <cell r="T72">
            <v>317</v>
          </cell>
          <cell r="U72">
            <v>859</v>
          </cell>
          <cell r="V72">
            <v>227</v>
          </cell>
          <cell r="W72">
            <v>332</v>
          </cell>
          <cell r="X72">
            <v>115</v>
          </cell>
          <cell r="Y72">
            <v>507</v>
          </cell>
          <cell r="Z72">
            <v>405</v>
          </cell>
          <cell r="AA72">
            <v>394</v>
          </cell>
          <cell r="AC72">
            <v>0</v>
          </cell>
          <cell r="AD72">
            <v>799</v>
          </cell>
          <cell r="AE72">
            <v>39</v>
          </cell>
          <cell r="AU72">
            <v>5973.3263121625369</v>
          </cell>
          <cell r="AV72">
            <v>66</v>
          </cell>
          <cell r="AW72">
            <v>838</v>
          </cell>
          <cell r="AY72">
            <v>5069.3263121625369</v>
          </cell>
          <cell r="AZ72">
            <v>838</v>
          </cell>
          <cell r="BA72">
            <v>1100</v>
          </cell>
          <cell r="BB72">
            <v>6.5706589433787901</v>
          </cell>
          <cell r="BC72">
            <v>0.92179999999999995</v>
          </cell>
          <cell r="BD72">
            <v>0</v>
          </cell>
          <cell r="BE72">
            <v>5.5762589433787904</v>
          </cell>
          <cell r="BF72">
            <v>2</v>
          </cell>
          <cell r="BG72">
            <v>0.92179999999999995</v>
          </cell>
          <cell r="BH72">
            <v>3828.6766914658374</v>
          </cell>
          <cell r="BI72">
            <v>3498.7166914658374</v>
          </cell>
        </row>
        <row r="73">
          <cell r="A73">
            <v>36039</v>
          </cell>
          <cell r="B73">
            <v>112</v>
          </cell>
          <cell r="C73">
            <v>112</v>
          </cell>
          <cell r="D73">
            <v>104</v>
          </cell>
          <cell r="E73">
            <v>88</v>
          </cell>
          <cell r="F73">
            <v>57</v>
          </cell>
          <cell r="G73">
            <v>168</v>
          </cell>
          <cell r="H73">
            <v>39</v>
          </cell>
          <cell r="I73">
            <v>114</v>
          </cell>
          <cell r="J73">
            <v>130</v>
          </cell>
          <cell r="K73">
            <v>62</v>
          </cell>
          <cell r="L73">
            <v>213</v>
          </cell>
          <cell r="M73">
            <v>0</v>
          </cell>
          <cell r="N73">
            <v>146</v>
          </cell>
          <cell r="O73">
            <v>149</v>
          </cell>
          <cell r="P73">
            <v>91</v>
          </cell>
          <cell r="Q73">
            <v>332</v>
          </cell>
          <cell r="R73">
            <v>0</v>
          </cell>
          <cell r="S73">
            <v>20</v>
          </cell>
          <cell r="T73">
            <v>305</v>
          </cell>
          <cell r="U73">
            <v>804</v>
          </cell>
          <cell r="V73">
            <v>228</v>
          </cell>
          <cell r="W73">
            <v>358</v>
          </cell>
          <cell r="X73">
            <v>94</v>
          </cell>
          <cell r="Y73">
            <v>494</v>
          </cell>
          <cell r="Z73">
            <v>389</v>
          </cell>
          <cell r="AA73">
            <v>320</v>
          </cell>
          <cell r="AC73">
            <v>0</v>
          </cell>
          <cell r="AD73">
            <v>760</v>
          </cell>
          <cell r="AE73">
            <v>936</v>
          </cell>
          <cell r="AF73">
            <v>385</v>
          </cell>
          <cell r="AU73">
            <v>6767</v>
          </cell>
          <cell r="AV73">
            <v>-243</v>
          </cell>
          <cell r="AW73">
            <v>2081</v>
          </cell>
          <cell r="AY73">
            <v>4929</v>
          </cell>
          <cell r="AZ73">
            <v>2081</v>
          </cell>
          <cell r="BA73">
            <v>1100</v>
          </cell>
          <cell r="BB73">
            <v>7.4436999999999998</v>
          </cell>
          <cell r="BC73">
            <v>2.2890999999999999</v>
          </cell>
          <cell r="BD73">
            <v>0</v>
          </cell>
          <cell r="BE73">
            <v>5.4218999999999999</v>
          </cell>
          <cell r="BF73">
            <v>2</v>
          </cell>
          <cell r="BG73">
            <v>2.2890999999999999</v>
          </cell>
          <cell r="BH73">
            <v>4141.8941396709633</v>
          </cell>
          <cell r="BI73">
            <v>3471.024139670963</v>
          </cell>
        </row>
        <row r="74">
          <cell r="A74">
            <v>36069</v>
          </cell>
          <cell r="B74">
            <v>82</v>
          </cell>
          <cell r="C74">
            <v>106</v>
          </cell>
          <cell r="D74">
            <v>89</v>
          </cell>
          <cell r="E74">
            <v>86</v>
          </cell>
          <cell r="F74">
            <v>62</v>
          </cell>
          <cell r="G74">
            <v>171</v>
          </cell>
          <cell r="H74">
            <v>0</v>
          </cell>
          <cell r="I74">
            <v>109</v>
          </cell>
          <cell r="J74">
            <v>141</v>
          </cell>
          <cell r="K74">
            <v>64</v>
          </cell>
          <cell r="L74">
            <v>42</v>
          </cell>
          <cell r="M74">
            <v>0</v>
          </cell>
          <cell r="N74">
            <v>0</v>
          </cell>
          <cell r="O74">
            <v>137</v>
          </cell>
          <cell r="P74">
            <v>84</v>
          </cell>
          <cell r="Q74">
            <v>324</v>
          </cell>
          <cell r="R74">
            <v>0</v>
          </cell>
          <cell r="S74">
            <v>19.594326094964572</v>
          </cell>
          <cell r="T74">
            <v>299</v>
          </cell>
          <cell r="U74">
            <v>785</v>
          </cell>
          <cell r="V74">
            <v>253</v>
          </cell>
          <cell r="W74">
            <v>361</v>
          </cell>
          <cell r="X74">
            <v>115</v>
          </cell>
          <cell r="Y74">
            <v>0</v>
          </cell>
          <cell r="Z74">
            <v>359</v>
          </cell>
          <cell r="AA74">
            <v>289</v>
          </cell>
          <cell r="AC74">
            <v>0</v>
          </cell>
          <cell r="AD74">
            <v>732</v>
          </cell>
          <cell r="AE74">
            <v>908</v>
          </cell>
          <cell r="AF74">
            <v>651</v>
          </cell>
          <cell r="AG74">
            <v>15</v>
          </cell>
          <cell r="AL74">
            <v>337</v>
          </cell>
          <cell r="AU74">
            <v>6659.5943260949643</v>
          </cell>
          <cell r="AV74">
            <v>39</v>
          </cell>
          <cell r="AW74">
            <v>2306</v>
          </cell>
          <cell r="AX74">
            <v>337</v>
          </cell>
          <cell r="AY74">
            <v>3977.5943260949643</v>
          </cell>
          <cell r="AZ74">
            <v>2643</v>
          </cell>
          <cell r="BA74">
            <v>1100</v>
          </cell>
          <cell r="BB74">
            <v>7.3255537587044612</v>
          </cell>
          <cell r="BC74">
            <v>2.5366</v>
          </cell>
          <cell r="BD74">
            <v>0.37069999999999997</v>
          </cell>
          <cell r="BE74">
            <v>4.3753537587044615</v>
          </cell>
          <cell r="BF74">
            <v>2</v>
          </cell>
          <cell r="BG74">
            <v>2.9073000000000002</v>
          </cell>
          <cell r="BH74">
            <v>4228.0119290246621</v>
          </cell>
          <cell r="BI74">
            <v>3249.0819290246618</v>
          </cell>
        </row>
        <row r="75">
          <cell r="A75">
            <v>36100</v>
          </cell>
          <cell r="B75">
            <v>78</v>
          </cell>
          <cell r="C75">
            <v>107</v>
          </cell>
          <cell r="D75">
            <v>92</v>
          </cell>
          <cell r="E75">
            <v>91</v>
          </cell>
          <cell r="F75">
            <v>56</v>
          </cell>
          <cell r="G75">
            <v>162</v>
          </cell>
          <cell r="H75">
            <v>0</v>
          </cell>
          <cell r="I75">
            <v>96</v>
          </cell>
          <cell r="J75">
            <v>120</v>
          </cell>
          <cell r="K75">
            <v>59</v>
          </cell>
          <cell r="L75">
            <v>36</v>
          </cell>
          <cell r="M75">
            <v>0</v>
          </cell>
          <cell r="N75">
            <v>0</v>
          </cell>
          <cell r="O75">
            <v>124</v>
          </cell>
          <cell r="P75">
            <v>80</v>
          </cell>
          <cell r="Q75">
            <v>311</v>
          </cell>
          <cell r="R75">
            <v>0</v>
          </cell>
          <cell r="S75">
            <v>9</v>
          </cell>
          <cell r="T75">
            <v>276</v>
          </cell>
          <cell r="U75">
            <v>755</v>
          </cell>
          <cell r="V75">
            <v>247.86822510130185</v>
          </cell>
          <cell r="W75">
            <v>353.67758601411055</v>
          </cell>
          <cell r="X75">
            <v>109</v>
          </cell>
          <cell r="Y75">
            <v>455</v>
          </cell>
          <cell r="Z75">
            <v>374</v>
          </cell>
          <cell r="AA75">
            <v>271</v>
          </cell>
          <cell r="AC75">
            <v>0</v>
          </cell>
          <cell r="AD75">
            <v>699</v>
          </cell>
          <cell r="AE75">
            <v>801</v>
          </cell>
          <cell r="AF75">
            <v>561</v>
          </cell>
          <cell r="AG75">
            <v>670</v>
          </cell>
          <cell r="AL75">
            <v>590</v>
          </cell>
          <cell r="AM75">
            <v>0</v>
          </cell>
          <cell r="AU75">
            <v>7571.545811115413</v>
          </cell>
          <cell r="AV75">
            <v>-12</v>
          </cell>
          <cell r="AW75">
            <v>2731</v>
          </cell>
          <cell r="AX75">
            <v>590</v>
          </cell>
          <cell r="AY75">
            <v>4262.545811115413</v>
          </cell>
          <cell r="AZ75">
            <v>3321</v>
          </cell>
          <cell r="BA75">
            <v>1100</v>
          </cell>
          <cell r="BB75">
            <v>8.3287003922269545</v>
          </cell>
          <cell r="BC75">
            <v>3.0041000000000002</v>
          </cell>
          <cell r="BD75">
            <v>0.64900000000000002</v>
          </cell>
          <cell r="BE75">
            <v>4.6888003922269537</v>
          </cell>
          <cell r="BF75">
            <v>2</v>
          </cell>
          <cell r="BG75">
            <v>3.6530999999999998</v>
          </cell>
          <cell r="BH75">
            <v>4807.979221057125</v>
          </cell>
          <cell r="BI75">
            <v>3600.1942210571256</v>
          </cell>
        </row>
        <row r="76">
          <cell r="A76">
            <v>36130</v>
          </cell>
          <cell r="B76">
            <v>73</v>
          </cell>
          <cell r="C76">
            <v>103</v>
          </cell>
          <cell r="D76">
            <v>77</v>
          </cell>
          <cell r="E76">
            <v>72</v>
          </cell>
          <cell r="F76">
            <v>48</v>
          </cell>
          <cell r="G76">
            <v>158</v>
          </cell>
          <cell r="H76">
            <v>0</v>
          </cell>
          <cell r="I76">
            <v>94</v>
          </cell>
          <cell r="J76">
            <v>130</v>
          </cell>
          <cell r="K76">
            <v>55</v>
          </cell>
          <cell r="L76">
            <v>43</v>
          </cell>
          <cell r="M76">
            <v>0</v>
          </cell>
          <cell r="N76">
            <v>0</v>
          </cell>
          <cell r="O76">
            <v>113</v>
          </cell>
          <cell r="P76">
            <v>78</v>
          </cell>
          <cell r="Q76">
            <v>301</v>
          </cell>
          <cell r="R76">
            <v>0</v>
          </cell>
          <cell r="S76">
            <v>19</v>
          </cell>
          <cell r="T76">
            <v>260</v>
          </cell>
          <cell r="U76">
            <v>692</v>
          </cell>
          <cell r="V76">
            <v>352</v>
          </cell>
          <cell r="W76">
            <v>313</v>
          </cell>
          <cell r="X76">
            <v>116</v>
          </cell>
          <cell r="Y76">
            <v>438</v>
          </cell>
          <cell r="Z76">
            <v>342</v>
          </cell>
          <cell r="AA76">
            <v>275</v>
          </cell>
          <cell r="AC76">
            <v>0</v>
          </cell>
          <cell r="AD76">
            <v>645</v>
          </cell>
          <cell r="AE76">
            <v>752</v>
          </cell>
          <cell r="AF76">
            <v>463</v>
          </cell>
          <cell r="AG76">
            <v>567</v>
          </cell>
          <cell r="AH76">
            <v>38</v>
          </cell>
          <cell r="AL76">
            <v>479</v>
          </cell>
          <cell r="AM76">
            <v>11</v>
          </cell>
          <cell r="AN76">
            <v>0</v>
          </cell>
          <cell r="AU76">
            <v>7065</v>
          </cell>
          <cell r="AV76">
            <v>-42</v>
          </cell>
          <cell r="AW76">
            <v>2465</v>
          </cell>
          <cell r="AX76">
            <v>490</v>
          </cell>
          <cell r="AY76">
            <v>4152</v>
          </cell>
          <cell r="AZ76">
            <v>2955</v>
          </cell>
          <cell r="BA76">
            <v>1100</v>
          </cell>
          <cell r="BB76">
            <v>7.7714999999999996</v>
          </cell>
          <cell r="BC76">
            <v>2.7115</v>
          </cell>
          <cell r="BD76">
            <v>0.53900000000000003</v>
          </cell>
          <cell r="BE76">
            <v>4.5671999999999997</v>
          </cell>
          <cell r="BF76">
            <v>2</v>
          </cell>
          <cell r="BG76">
            <v>3.2505000000000002</v>
          </cell>
          <cell r="BH76">
            <v>4738.43</v>
          </cell>
          <cell r="BI76">
            <v>3675.1849999999999</v>
          </cell>
          <cell r="BL76">
            <v>0</v>
          </cell>
          <cell r="BM76">
            <v>0</v>
          </cell>
        </row>
        <row r="77">
          <cell r="B77">
            <v>84.167685149922022</v>
          </cell>
          <cell r="C77">
            <v>71.393754614046046</v>
          </cell>
          <cell r="D77">
            <v>95.586543017533714</v>
          </cell>
          <cell r="E77">
            <v>83.91393540684183</v>
          </cell>
          <cell r="F77">
            <v>58.456046546530629</v>
          </cell>
          <cell r="G77">
            <v>183.8550886728664</v>
          </cell>
          <cell r="H77">
            <v>58.560695717216959</v>
          </cell>
          <cell r="I77">
            <v>110.34197587968502</v>
          </cell>
          <cell r="J77">
            <v>144.77407969959197</v>
          </cell>
          <cell r="K77">
            <v>75.68028162697766</v>
          </cell>
          <cell r="L77">
            <v>176.45650895297103</v>
          </cell>
          <cell r="M77">
            <v>0</v>
          </cell>
          <cell r="N77">
            <v>121.10759464042799</v>
          </cell>
          <cell r="O77">
            <v>197.52271366376576</v>
          </cell>
          <cell r="P77">
            <v>89.720421048761963</v>
          </cell>
          <cell r="Q77">
            <v>357.05831030253069</v>
          </cell>
          <cell r="R77">
            <v>3.9758462565383557</v>
          </cell>
          <cell r="S77">
            <v>24.408863782355954</v>
          </cell>
          <cell r="T77">
            <v>322.56311784860952</v>
          </cell>
          <cell r="U77">
            <v>898.07319172770315</v>
          </cell>
          <cell r="V77">
            <v>256.84449255509054</v>
          </cell>
          <cell r="W77">
            <v>403.76817439220599</v>
          </cell>
          <cell r="X77">
            <v>105.03876340319454</v>
          </cell>
          <cell r="Y77">
            <v>359.62843004347724</v>
          </cell>
          <cell r="Z77">
            <v>176.48657534246576</v>
          </cell>
          <cell r="AA77">
            <v>137.34136986301368</v>
          </cell>
          <cell r="AB77">
            <v>673.45637524895676</v>
          </cell>
          <cell r="AC77">
            <v>6.9559963671941523</v>
          </cell>
          <cell r="AD77">
            <v>702.03178082191778</v>
          </cell>
          <cell r="AE77">
            <v>286.17643835616434</v>
          </cell>
          <cell r="AF77">
            <v>171.57260273972602</v>
          </cell>
          <cell r="AG77">
            <v>104.27616438356164</v>
          </cell>
          <cell r="AH77">
            <v>3.1649315068493151</v>
          </cell>
          <cell r="AI77">
            <v>0</v>
          </cell>
          <cell r="AJ77">
            <v>0</v>
          </cell>
          <cell r="AK77">
            <v>0</v>
          </cell>
          <cell r="AL77">
            <v>117.10246575342467</v>
          </cell>
          <cell r="AM77">
            <v>0.91616438356164376</v>
          </cell>
          <cell r="AN77">
            <v>0</v>
          </cell>
          <cell r="BA77">
            <v>1100</v>
          </cell>
        </row>
        <row r="78">
          <cell r="A78">
            <v>36161</v>
          </cell>
          <cell r="B78">
            <v>71.519290246620699</v>
          </cell>
          <cell r="C78">
            <v>100.91077938906756</v>
          </cell>
          <cell r="D78">
            <v>75.438155465613605</v>
          </cell>
          <cell r="E78">
            <v>70.539573941872462</v>
          </cell>
          <cell r="F78">
            <v>47.026382627914977</v>
          </cell>
          <cell r="G78">
            <v>154.79517615022013</v>
          </cell>
          <cell r="H78">
            <v>0</v>
          </cell>
          <cell r="I78">
            <v>92.093332646333494</v>
          </cell>
          <cell r="J78">
            <v>127.36311961726973</v>
          </cell>
          <cell r="K78">
            <v>53.88439676115258</v>
          </cell>
          <cell r="L78">
            <v>42.127801104173834</v>
          </cell>
          <cell r="M78">
            <v>0</v>
          </cell>
          <cell r="N78">
            <v>0</v>
          </cell>
          <cell r="O78">
            <v>110.70794243654984</v>
          </cell>
          <cell r="P78">
            <v>76.417871770361842</v>
          </cell>
          <cell r="Q78">
            <v>294.89460772921683</v>
          </cell>
          <cell r="R78">
            <v>0</v>
          </cell>
          <cell r="S78">
            <v>18.614609790216345</v>
          </cell>
          <cell r="T78">
            <v>254.72623923453946</v>
          </cell>
          <cell r="U78">
            <v>677.96368288577423</v>
          </cell>
          <cell r="V78">
            <v>344.86013927137651</v>
          </cell>
          <cell r="W78">
            <v>306.65120338619556</v>
          </cell>
          <cell r="X78">
            <v>113.64709135079453</v>
          </cell>
          <cell r="Y78">
            <v>414.09409187313776</v>
          </cell>
          <cell r="Z78">
            <v>323.33374296943629</v>
          </cell>
          <cell r="AA78">
            <v>259.99058279706134</v>
          </cell>
          <cell r="AB78">
            <v>997.41841763963544</v>
          </cell>
          <cell r="AC78">
            <v>0</v>
          </cell>
          <cell r="AD78">
            <v>631.9170165626075</v>
          </cell>
          <cell r="AE78">
            <v>710.9560664123278</v>
          </cell>
          <cell r="AF78">
            <v>437.72959940014329</v>
          </cell>
          <cell r="AG78">
            <v>536.05331071248656</v>
          </cell>
          <cell r="AH78">
            <v>360</v>
          </cell>
          <cell r="AI78">
            <v>360</v>
          </cell>
          <cell r="AL78">
            <v>452.8563242174269</v>
          </cell>
          <cell r="AM78">
            <v>360</v>
          </cell>
          <cell r="AN78">
            <v>360</v>
          </cell>
          <cell r="AO78">
            <v>0</v>
          </cell>
          <cell r="AU78">
            <v>8241.1121307498925</v>
          </cell>
          <cell r="AW78">
            <v>3036.6559930875651</v>
          </cell>
          <cell r="AX78">
            <v>1172.8563242174268</v>
          </cell>
          <cell r="AY78">
            <v>4031.5998134448996</v>
          </cell>
          <cell r="AZ78">
            <v>4209.5123173049924</v>
          </cell>
          <cell r="BA78">
            <v>1200</v>
          </cell>
          <cell r="BB78">
            <v>9.8893345568998718</v>
          </cell>
          <cell r="BC78">
            <v>3.6439871917050777</v>
          </cell>
          <cell r="BD78">
            <v>1.407427589060912</v>
          </cell>
          <cell r="BE78">
            <v>4.8379197761338792</v>
          </cell>
          <cell r="BF78">
            <v>2</v>
          </cell>
          <cell r="BG78">
            <v>5.0514147807659908</v>
          </cell>
          <cell r="BH78">
            <v>5479.0547542487102</v>
          </cell>
          <cell r="BI78">
            <v>3942.5827584323879</v>
          </cell>
          <cell r="BK78">
            <v>0</v>
          </cell>
          <cell r="BL78">
            <v>0</v>
          </cell>
          <cell r="BM78">
            <v>0</v>
          </cell>
        </row>
        <row r="79">
          <cell r="A79">
            <v>36192</v>
          </cell>
          <cell r="B79">
            <v>70.068614758635263</v>
          </cell>
          <cell r="C79">
            <v>98.863935892320981</v>
          </cell>
          <cell r="D79">
            <v>73.907990909793355</v>
          </cell>
          <cell r="E79">
            <v>69.108770720845726</v>
          </cell>
          <cell r="F79">
            <v>46.07251381389716</v>
          </cell>
          <cell r="G79">
            <v>151.6553579707448</v>
          </cell>
          <cell r="H79">
            <v>0</v>
          </cell>
          <cell r="I79">
            <v>90.22533955221526</v>
          </cell>
          <cell r="J79">
            <v>124.77972491263813</v>
          </cell>
          <cell r="K79">
            <v>52.791422078423828</v>
          </cell>
          <cell r="L79">
            <v>41.273293624949538</v>
          </cell>
          <cell r="M79">
            <v>0</v>
          </cell>
          <cell r="N79">
            <v>0</v>
          </cell>
          <cell r="O79">
            <v>108.46237627021623</v>
          </cell>
          <cell r="P79">
            <v>74.867834947582878</v>
          </cell>
          <cell r="Q79">
            <v>288.91305537464677</v>
          </cell>
          <cell r="R79">
            <v>0</v>
          </cell>
          <cell r="S79">
            <v>18.237036718000958</v>
          </cell>
          <cell r="T79">
            <v>249.55944982527626</v>
          </cell>
          <cell r="U79">
            <v>664.21207415035065</v>
          </cell>
          <cell r="V79">
            <v>337.86510130191249</v>
          </cell>
          <cell r="W79">
            <v>300.43118382812105</v>
          </cell>
          <cell r="X79">
            <v>111.34190838358479</v>
          </cell>
          <cell r="Y79">
            <v>405.69473350802406</v>
          </cell>
          <cell r="Z79">
            <v>305.68628462755993</v>
          </cell>
          <cell r="AA79">
            <v>245.80037506602039</v>
          </cell>
          <cell r="AB79">
            <v>957.18139320160435</v>
          </cell>
          <cell r="AC79">
            <v>0</v>
          </cell>
          <cell r="AD79">
            <v>619.09940437424302</v>
          </cell>
          <cell r="AE79">
            <v>672.15229836235403</v>
          </cell>
          <cell r="AF79">
            <v>413.83844965660893</v>
          </cell>
          <cell r="AG79">
            <v>506.79568240884942</v>
          </cell>
          <cell r="AH79">
            <v>340.35130838888034</v>
          </cell>
          <cell r="AI79">
            <v>340.35130838888034</v>
          </cell>
          <cell r="AJ79">
            <v>360</v>
          </cell>
          <cell r="AK79">
            <v>360</v>
          </cell>
          <cell r="AL79">
            <v>428.13956238772289</v>
          </cell>
          <cell r="AM79">
            <v>340.35130838888034</v>
          </cell>
          <cell r="AN79">
            <v>340.35130838888034</v>
          </cell>
          <cell r="AO79">
            <v>360</v>
          </cell>
          <cell r="AP79">
            <v>360</v>
          </cell>
          <cell r="AU79">
            <v>9371.2490089810599</v>
          </cell>
          <cell r="AW79">
            <v>3612.5884515798157</v>
          </cell>
          <cell r="AX79">
            <v>1828.8421791654837</v>
          </cell>
          <cell r="AY79">
            <v>3929.8183782357605</v>
          </cell>
          <cell r="AZ79">
            <v>5441.4306307452989</v>
          </cell>
          <cell r="BA79">
            <v>1200</v>
          </cell>
          <cell r="BB79">
            <v>11.245498810777271</v>
          </cell>
          <cell r="BC79">
            <v>4.3351061418957784</v>
          </cell>
          <cell r="BD79">
            <v>2.1946106149985805</v>
          </cell>
          <cell r="BE79">
            <v>4.7157820538829132</v>
          </cell>
          <cell r="BF79">
            <v>2</v>
          </cell>
          <cell r="BG79">
            <v>6.5297167568943584</v>
          </cell>
          <cell r="BH79">
            <v>5804.6858882780871</v>
          </cell>
          <cell r="BI79">
            <v>3871.4887080560525</v>
          </cell>
          <cell r="BK79">
            <v>0</v>
          </cell>
          <cell r="BL79">
            <v>0</v>
          </cell>
          <cell r="BM79">
            <v>0</v>
          </cell>
        </row>
        <row r="80">
          <cell r="A80">
            <v>36220</v>
          </cell>
          <cell r="B80">
            <v>68.647364330157345</v>
          </cell>
          <cell r="C80">
            <v>96.858609945290482</v>
          </cell>
          <cell r="D80">
            <v>72.408863745508427</v>
          </cell>
          <cell r="E80">
            <v>67.706989476319549</v>
          </cell>
          <cell r="F80">
            <v>45.137992984213049</v>
          </cell>
          <cell r="G80">
            <v>148.57922690636792</v>
          </cell>
          <cell r="H80">
            <v>0</v>
          </cell>
          <cell r="I80">
            <v>88.395236260750536</v>
          </cell>
          <cell r="J80">
            <v>122.24873099891032</v>
          </cell>
          <cell r="K80">
            <v>51.720616961077447</v>
          </cell>
          <cell r="L80">
            <v>40.436118715024186</v>
          </cell>
          <cell r="M80">
            <v>0</v>
          </cell>
          <cell r="N80">
            <v>0</v>
          </cell>
          <cell r="O80">
            <v>106.26235848366821</v>
          </cell>
          <cell r="P80">
            <v>73.349238599346194</v>
          </cell>
          <cell r="Q80">
            <v>283.05283100516931</v>
          </cell>
          <cell r="R80">
            <v>0</v>
          </cell>
          <cell r="S80">
            <v>17.867122222917661</v>
          </cell>
          <cell r="T80">
            <v>244.49746199782064</v>
          </cell>
          <cell r="U80">
            <v>650.73939885573805</v>
          </cell>
          <cell r="V80">
            <v>331.01194855089562</v>
          </cell>
          <cell r="W80">
            <v>294.33732925122257</v>
          </cell>
          <cell r="X80">
            <v>109.08348304518152</v>
          </cell>
          <cell r="Y80">
            <v>397.46574516829872</v>
          </cell>
          <cell r="Z80">
            <v>289.00201924868247</v>
          </cell>
          <cell r="AA80">
            <v>232.38466460054877</v>
          </cell>
          <cell r="AB80">
            <v>918.85242901753008</v>
          </cell>
          <cell r="AC80">
            <v>0</v>
          </cell>
          <cell r="AD80">
            <v>606.54178072536274</v>
          </cell>
          <cell r="AE80">
            <v>635.46642828950075</v>
          </cell>
          <cell r="AF80">
            <v>391.25127167292396</v>
          </cell>
          <cell r="AG80">
            <v>479.13492664913156</v>
          </cell>
          <cell r="AH80">
            <v>321.77503645006311</v>
          </cell>
          <cell r="AI80">
            <v>321.77503645006311</v>
          </cell>
          <cell r="AJ80">
            <v>340.35130838888034</v>
          </cell>
          <cell r="AK80">
            <v>340.35130838888034</v>
          </cell>
          <cell r="AL80">
            <v>404.77183397695597</v>
          </cell>
          <cell r="AM80">
            <v>321.77503645006311</v>
          </cell>
          <cell r="AN80">
            <v>321.77503645006311</v>
          </cell>
          <cell r="AO80">
            <v>340.35130838888034</v>
          </cell>
          <cell r="AP80">
            <v>340.35130838888034</v>
          </cell>
          <cell r="AQ80">
            <v>360</v>
          </cell>
          <cell r="AR80">
            <v>360</v>
          </cell>
          <cell r="AU80">
            <v>9716.8649720227586</v>
          </cell>
          <cell r="AW80">
            <v>3436.6470970148052</v>
          </cell>
          <cell r="AX80">
            <v>2449.0245236548431</v>
          </cell>
          <cell r="AY80">
            <v>3831.1933513531094</v>
          </cell>
          <cell r="AZ80">
            <v>5885.6716206696483</v>
          </cell>
          <cell r="BA80">
            <v>1200</v>
          </cell>
          <cell r="BB80">
            <v>11.66023796642731</v>
          </cell>
          <cell r="BC80">
            <v>4.1239765164177662</v>
          </cell>
          <cell r="BD80">
            <v>2.9388294283858118</v>
          </cell>
          <cell r="BE80">
            <v>4.5974320216237317</v>
          </cell>
          <cell r="BF80">
            <v>2</v>
          </cell>
          <cell r="BG80">
            <v>7.0628059448035776</v>
          </cell>
          <cell r="BH80">
            <v>6199.8407147883063</v>
          </cell>
          <cell r="BI80">
            <v>3839.1405732438852</v>
          </cell>
          <cell r="BK80">
            <v>0</v>
          </cell>
          <cell r="BL80">
            <v>0</v>
          </cell>
          <cell r="BM80">
            <v>0</v>
          </cell>
        </row>
        <row r="81">
          <cell r="A81">
            <v>36251</v>
          </cell>
          <cell r="B81">
            <v>67.254942112247122</v>
          </cell>
          <cell r="C81">
            <v>94.893959418650027</v>
          </cell>
          <cell r="D81">
            <v>70.940144419767506</v>
          </cell>
          <cell r="E81">
            <v>66.333641535366993</v>
          </cell>
          <cell r="F81">
            <v>44.222427690244679</v>
          </cell>
          <cell r="G81">
            <v>145.56549114705538</v>
          </cell>
          <cell r="H81">
            <v>0</v>
          </cell>
          <cell r="I81">
            <v>86.602254226729144</v>
          </cell>
          <cell r="J81">
            <v>119.76907499441265</v>
          </cell>
          <cell r="K81">
            <v>50.671531728405355</v>
          </cell>
          <cell r="L81">
            <v>39.615924805844188</v>
          </cell>
          <cell r="M81">
            <v>0</v>
          </cell>
          <cell r="N81">
            <v>0</v>
          </cell>
          <cell r="O81">
            <v>104.10696518745101</v>
          </cell>
          <cell r="P81">
            <v>71.861444996647592</v>
          </cell>
          <cell r="Q81">
            <v>277.31147364090936</v>
          </cell>
          <cell r="R81">
            <v>0</v>
          </cell>
          <cell r="S81">
            <v>17.504710960721848</v>
          </cell>
          <cell r="T81">
            <v>239.5381499888253</v>
          </cell>
          <cell r="U81">
            <v>637.5399992010274</v>
          </cell>
          <cell r="V81">
            <v>324.29780306179424</v>
          </cell>
          <cell r="W81">
            <v>288.36708056347049</v>
          </cell>
          <cell r="X81">
            <v>106.87086691809129</v>
          </cell>
          <cell r="Y81">
            <v>389.40367112028673</v>
          </cell>
          <cell r="Z81">
            <v>273.22837605088182</v>
          </cell>
          <cell r="AA81">
            <v>219.7011795730775</v>
          </cell>
          <cell r="AB81">
            <v>882.33322674424608</v>
          </cell>
          <cell r="AC81">
            <v>0</v>
          </cell>
          <cell r="AD81">
            <v>594.2388720876628</v>
          </cell>
          <cell r="AE81">
            <v>600.78286195983378</v>
          </cell>
          <cell r="AF81">
            <v>369.89689506303597</v>
          </cell>
          <cell r="AG81">
            <v>452.98388661067258</v>
          </cell>
          <cell r="AH81">
            <v>304.21265184071842</v>
          </cell>
          <cell r="AI81">
            <v>304.21265184071842</v>
          </cell>
          <cell r="AJ81">
            <v>321.77503645006311</v>
          </cell>
          <cell r="AK81">
            <v>321.77503645006311</v>
          </cell>
          <cell r="AL81">
            <v>382.67950914728783</v>
          </cell>
          <cell r="AM81">
            <v>304.21265184071842</v>
          </cell>
          <cell r="AN81">
            <v>304.21265184071842</v>
          </cell>
          <cell r="AO81">
            <v>321.77503645006311</v>
          </cell>
          <cell r="AP81">
            <v>321.77503645006311</v>
          </cell>
          <cell r="AQ81">
            <v>340.35130838888034</v>
          </cell>
          <cell r="AR81">
            <v>340.35130838888034</v>
          </cell>
          <cell r="AU81">
            <v>9320.8365081512875</v>
          </cell>
          <cell r="AW81">
            <v>3269.877892302768</v>
          </cell>
          <cell r="AX81">
            <v>2315.3575025066116</v>
          </cell>
          <cell r="AY81">
            <v>3735.6011133419074</v>
          </cell>
          <cell r="AZ81">
            <v>5585.2353948093796</v>
          </cell>
          <cell r="BA81">
            <v>1200</v>
          </cell>
          <cell r="BB81">
            <v>11.185003809781545</v>
          </cell>
          <cell r="BC81">
            <v>3.9238534707633215</v>
          </cell>
          <cell r="BD81">
            <v>2.7784290030079339</v>
          </cell>
          <cell r="BE81">
            <v>4.4827213360102887</v>
          </cell>
          <cell r="BF81">
            <v>2</v>
          </cell>
          <cell r="BG81">
            <v>6.7022824737712554</v>
          </cell>
          <cell r="BH81">
            <v>6226.2318419207841</v>
          </cell>
          <cell r="BI81">
            <v>4011.6909228153604</v>
          </cell>
          <cell r="BK81">
            <v>0</v>
          </cell>
          <cell r="BL81">
            <v>0</v>
          </cell>
          <cell r="BM81">
            <v>0</v>
          </cell>
        </row>
        <row r="82">
          <cell r="A82">
            <v>36281</v>
          </cell>
          <cell r="B82">
            <v>65.890763362266782</v>
          </cell>
          <cell r="C82">
            <v>92.969159264568177</v>
          </cell>
          <cell r="D82">
            <v>69.501216149240292</v>
          </cell>
          <cell r="E82">
            <v>64.988150165523365</v>
          </cell>
          <cell r="F82">
            <v>43.325433443682265</v>
          </cell>
          <cell r="G82">
            <v>142.61288508545411</v>
          </cell>
          <cell r="H82">
            <v>0</v>
          </cell>
          <cell r="I82">
            <v>84.845640493877752</v>
          </cell>
          <cell r="J82">
            <v>117.33971557663943</v>
          </cell>
          <cell r="K82">
            <v>49.643725820885919</v>
          </cell>
          <cell r="L82">
            <v>38.812367459965358</v>
          </cell>
          <cell r="M82">
            <v>0</v>
          </cell>
          <cell r="N82">
            <v>0</v>
          </cell>
          <cell r="O82">
            <v>101.99529123200199</v>
          </cell>
          <cell r="P82">
            <v>70.403829345983667</v>
          </cell>
          <cell r="Q82">
            <v>271.68657221975752</v>
          </cell>
          <cell r="R82">
            <v>0</v>
          </cell>
          <cell r="S82">
            <v>17.149650738124226</v>
          </cell>
          <cell r="T82">
            <v>234.67943115327887</v>
          </cell>
          <cell r="U82">
            <v>624.60833214641923</v>
          </cell>
          <cell r="V82">
            <v>317.71984525366986</v>
          </cell>
          <cell r="W82">
            <v>282.51793058067807</v>
          </cell>
          <cell r="X82">
            <v>104.70313082223213</v>
          </cell>
          <cell r="Y82">
            <v>381.50512572536184</v>
          </cell>
          <cell r="Z82">
            <v>267.68629493692936</v>
          </cell>
          <cell r="AA82">
            <v>215.24482780016251</v>
          </cell>
          <cell r="AB82">
            <v>864.4362484624537</v>
          </cell>
          <cell r="AC82">
            <v>0</v>
          </cell>
          <cell r="AD82">
            <v>582.18551189948028</v>
          </cell>
          <cell r="AE82">
            <v>567.99231423790422</v>
          </cell>
          <cell r="AF82">
            <v>349.70803389913516</v>
          </cell>
          <cell r="AG82">
            <v>428.2601624639517</v>
          </cell>
          <cell r="AH82">
            <v>287.60881689566509</v>
          </cell>
          <cell r="AI82">
            <v>287.60881689566509</v>
          </cell>
          <cell r="AJ82">
            <v>304.21265184071842</v>
          </cell>
          <cell r="AK82">
            <v>304.21265184071842</v>
          </cell>
          <cell r="AL82">
            <v>361.79297675526084</v>
          </cell>
          <cell r="AM82">
            <v>287.60881689566509</v>
          </cell>
          <cell r="AN82">
            <v>287.60881689566509</v>
          </cell>
          <cell r="AO82">
            <v>304.21265184071842</v>
          </cell>
          <cell r="AP82">
            <v>304.21265184071842</v>
          </cell>
          <cell r="AQ82">
            <v>321.77503645006311</v>
          </cell>
          <cell r="AR82">
            <v>321.77503645006311</v>
          </cell>
          <cell r="AS82">
            <v>360</v>
          </cell>
          <cell r="AT82">
            <v>360</v>
          </cell>
          <cell r="AU82">
            <v>9680.6042658780952</v>
          </cell>
          <cell r="AW82">
            <v>3111.7889599732389</v>
          </cell>
          <cell r="AX82">
            <v>2908.9859871281537</v>
          </cell>
          <cell r="AY82">
            <v>3659.8293187767031</v>
          </cell>
          <cell r="AZ82">
            <v>6020.7749471013922</v>
          </cell>
          <cell r="BA82">
            <v>1200</v>
          </cell>
          <cell r="BB82">
            <v>11.616725119053713</v>
          </cell>
          <cell r="BC82">
            <v>3.7341467519678866</v>
          </cell>
          <cell r="BD82">
            <v>3.4907831845537842</v>
          </cell>
          <cell r="BE82">
            <v>4.3917951825320438</v>
          </cell>
          <cell r="BF82">
            <v>2</v>
          </cell>
          <cell r="BG82">
            <v>7.2249299365216704</v>
          </cell>
          <cell r="BH82">
            <v>6633.7305570455046</v>
          </cell>
          <cell r="BI82">
            <v>4137.5777013534962</v>
          </cell>
          <cell r="BK82">
            <v>0</v>
          </cell>
          <cell r="BL82">
            <v>0</v>
          </cell>
          <cell r="BM82">
            <v>0</v>
          </cell>
        </row>
        <row r="83">
          <cell r="A83">
            <v>36312</v>
          </cell>
          <cell r="B83">
            <v>64.554255198319979</v>
          </cell>
          <cell r="C83">
            <v>91.083401170232278</v>
          </cell>
          <cell r="D83">
            <v>68.09147466124162</v>
          </cell>
          <cell r="E83">
            <v>63.669950332589536</v>
          </cell>
          <cell r="F83">
            <v>42.446633555059712</v>
          </cell>
          <cell r="G83">
            <v>139.72016878540487</v>
          </cell>
          <cell r="H83">
            <v>0</v>
          </cell>
          <cell r="I83">
            <v>83.124657378658583</v>
          </cell>
          <cell r="J83">
            <v>114.95963254495335</v>
          </cell>
          <cell r="K83">
            <v>48.63676761517258</v>
          </cell>
          <cell r="L83">
            <v>38.025109226407658</v>
          </cell>
          <cell r="M83">
            <v>0</v>
          </cell>
          <cell r="N83">
            <v>0</v>
          </cell>
          <cell r="O83">
            <v>99.926449827536402</v>
          </cell>
          <cell r="P83">
            <v>68.975779526972019</v>
          </cell>
          <cell r="Q83">
            <v>266.1757645848536</v>
          </cell>
          <cell r="R83">
            <v>0</v>
          </cell>
          <cell r="S83">
            <v>16.801792448877798</v>
          </cell>
          <cell r="T83">
            <v>229.9192650899067</v>
          </cell>
          <cell r="U83">
            <v>611.93896708544412</v>
          </cell>
          <cell r="V83">
            <v>311.27531273710446</v>
          </cell>
          <cell r="W83">
            <v>276.7874229736185</v>
          </cell>
          <cell r="X83">
            <v>102.57936442472763</v>
          </cell>
          <cell r="Y83">
            <v>373.76679201815989</v>
          </cell>
          <cell r="Z83">
            <v>262.25662770735289</v>
          </cell>
          <cell r="AA83">
            <v>210.87886730854402</v>
          </cell>
          <cell r="AB83">
            <v>846.90228703405683</v>
          </cell>
          <cell r="AC83">
            <v>0</v>
          </cell>
          <cell r="AD83">
            <v>570.37663839611469</v>
          </cell>
          <cell r="AE83">
            <v>556.47133123055426</v>
          </cell>
          <cell r="AF83">
            <v>330.62107469909324</v>
          </cell>
          <cell r="AG83">
            <v>404.88585173733446</v>
          </cell>
          <cell r="AH83">
            <v>271.91121426282643</v>
          </cell>
          <cell r="AI83">
            <v>271.91121426282643</v>
          </cell>
          <cell r="AJ83">
            <v>287.60881689566509</v>
          </cell>
          <cell r="AK83">
            <v>287.60881689566509</v>
          </cell>
          <cell r="AL83">
            <v>342.04642501266886</v>
          </cell>
          <cell r="AM83">
            <v>271.91121426282643</v>
          </cell>
          <cell r="AN83">
            <v>271.91121426282643</v>
          </cell>
          <cell r="AO83">
            <v>287.60881689566509</v>
          </cell>
          <cell r="AP83">
            <v>287.60881689566509</v>
          </cell>
          <cell r="AQ83">
            <v>304.21265184071842</v>
          </cell>
          <cell r="AR83">
            <v>304.21265184071842</v>
          </cell>
          <cell r="AS83">
            <v>340.35130838888034</v>
          </cell>
          <cell r="AT83">
            <v>340.35130838888034</v>
          </cell>
          <cell r="AU83">
            <v>9317.2038223700674</v>
          </cell>
          <cell r="AW83">
            <v>2981.3949583800795</v>
          </cell>
          <cell r="AX83">
            <v>2750.2144077888493</v>
          </cell>
          <cell r="AY83">
            <v>3585.5944562011387</v>
          </cell>
          <cell r="AZ83">
            <v>5731.6093661689283</v>
          </cell>
          <cell r="BA83">
            <v>1200</v>
          </cell>
          <cell r="BB83">
            <v>11.180644586844082</v>
          </cell>
          <cell r="BC83">
            <v>3.5776739500560955</v>
          </cell>
          <cell r="BD83">
            <v>3.3002572893466189</v>
          </cell>
          <cell r="BE83">
            <v>4.3027133474413661</v>
          </cell>
          <cell r="BF83">
            <v>2</v>
          </cell>
          <cell r="BG83">
            <v>6.8779312394027139</v>
          </cell>
          <cell r="BH83">
            <v>6670.8143951650745</v>
          </cell>
          <cell r="BI83">
            <v>4370.3619765134154</v>
          </cell>
          <cell r="BK83">
            <v>0</v>
          </cell>
          <cell r="BL83">
            <v>0</v>
          </cell>
          <cell r="BM83">
            <v>0</v>
          </cell>
        </row>
        <row r="84">
          <cell r="A84">
            <v>36342</v>
          </cell>
          <cell r="B84">
            <v>63.24485635867218</v>
          </cell>
          <cell r="C84">
            <v>89.235893218400463</v>
          </cell>
          <cell r="D84">
            <v>66.710327939969289</v>
          </cell>
          <cell r="E84">
            <v>62.378488463347871</v>
          </cell>
          <cell r="F84">
            <v>41.585658975565273</v>
          </cell>
          <cell r="G84">
            <v>136.88612746123567</v>
          </cell>
          <cell r="H84">
            <v>0</v>
          </cell>
          <cell r="I84">
            <v>81.438582160481971</v>
          </cell>
          <cell r="J84">
            <v>112.62782639215591</v>
          </cell>
          <cell r="K84">
            <v>47.650234242835197</v>
          </cell>
          <cell r="L84">
            <v>37.253819498943884</v>
          </cell>
          <cell r="M84">
            <v>0</v>
          </cell>
          <cell r="N84">
            <v>0</v>
          </cell>
          <cell r="O84">
            <v>97.899572171643243</v>
          </cell>
          <cell r="P84">
            <v>67.576695835293549</v>
          </cell>
          <cell r="Q84">
            <v>260.7767364926072</v>
          </cell>
          <cell r="R84">
            <v>0</v>
          </cell>
          <cell r="S84">
            <v>16.460990011161247</v>
          </cell>
          <cell r="T84">
            <v>225.25565278431182</v>
          </cell>
          <cell r="U84">
            <v>599.52658356439929</v>
          </cell>
          <cell r="V84">
            <v>304.9614991541452</v>
          </cell>
          <cell r="W84">
            <v>271.17315123649848</v>
          </cell>
          <cell r="X84">
            <v>100.49867585761606</v>
          </cell>
          <cell r="Y84">
            <v>366.18542031363137</v>
          </cell>
          <cell r="Z84">
            <v>256.93709419317969</v>
          </cell>
          <cell r="AA84">
            <v>206.60146462901878</v>
          </cell>
          <cell r="AB84">
            <v>829.72397913582984</v>
          </cell>
          <cell r="AC84">
            <v>0</v>
          </cell>
          <cell r="AD84">
            <v>558.8072924841581</v>
          </cell>
          <cell r="AE84">
            <v>545.18403633152616</v>
          </cell>
          <cell r="AF84">
            <v>323.9148575760837</v>
          </cell>
          <cell r="AG84">
            <v>382.78730385263333</v>
          </cell>
          <cell r="AH84">
            <v>257.07038205545041</v>
          </cell>
          <cell r="AI84">
            <v>257.07038205545041</v>
          </cell>
          <cell r="AJ84">
            <v>271.91121426282643</v>
          </cell>
          <cell r="AK84">
            <v>271.91121426282643</v>
          </cell>
          <cell r="AL84">
            <v>323.37763411889136</v>
          </cell>
          <cell r="AM84">
            <v>257.07038205545041</v>
          </cell>
          <cell r="AN84">
            <v>257.07038205545041</v>
          </cell>
          <cell r="AO84">
            <v>271.91121426282643</v>
          </cell>
          <cell r="AP84">
            <v>271.91121426282643</v>
          </cell>
          <cell r="AQ84">
            <v>287.60881689566509</v>
          </cell>
          <cell r="AR84">
            <v>287.60881689566509</v>
          </cell>
          <cell r="AS84">
            <v>321.77503645006311</v>
          </cell>
          <cell r="AT84">
            <v>321.77503645006311</v>
          </cell>
          <cell r="AU84">
            <v>8981.6305672829694</v>
          </cell>
          <cell r="AW84">
            <v>2868.656682880955</v>
          </cell>
          <cell r="AX84">
            <v>2600.1085334469012</v>
          </cell>
          <cell r="AY84">
            <v>3512.8653509551136</v>
          </cell>
          <cell r="AZ84">
            <v>5468.7652163278563</v>
          </cell>
          <cell r="BA84">
            <v>1200</v>
          </cell>
          <cell r="BB84">
            <v>10.777956680739562</v>
          </cell>
          <cell r="BC84">
            <v>3.4423880194571459</v>
          </cell>
          <cell r="BD84">
            <v>3.1201302401362816</v>
          </cell>
          <cell r="BE84">
            <v>4.2154384211461364</v>
          </cell>
          <cell r="BF84">
            <v>2</v>
          </cell>
          <cell r="BG84">
            <v>6.5625182595934275</v>
          </cell>
          <cell r="BH84">
            <v>6808.9897090935756</v>
          </cell>
          <cell r="BI84">
            <v>4499.7204051339086</v>
          </cell>
          <cell r="BK84">
            <v>0</v>
          </cell>
          <cell r="BL84">
            <v>0</v>
          </cell>
          <cell r="BM84">
            <v>0</v>
          </cell>
        </row>
        <row r="85">
          <cell r="A85">
            <v>36373</v>
          </cell>
          <cell r="B85">
            <v>61.962016966050825</v>
          </cell>
          <cell r="C85">
            <v>87.425859554838823</v>
          </cell>
          <cell r="D85">
            <v>65.357195977889234</v>
          </cell>
          <cell r="E85">
            <v>61.113222213091191</v>
          </cell>
          <cell r="F85">
            <v>40.74214814206082</v>
          </cell>
          <cell r="G85">
            <v>134.10957096761683</v>
          </cell>
          <cell r="H85">
            <v>0</v>
          </cell>
          <cell r="I85">
            <v>79.786706778202415</v>
          </cell>
          <cell r="J85">
            <v>110.34331788474802</v>
          </cell>
          <cell r="K85">
            <v>46.68371141277801</v>
          </cell>
          <cell r="L85">
            <v>36.498174377262806</v>
          </cell>
          <cell r="M85">
            <v>0</v>
          </cell>
          <cell r="N85">
            <v>0</v>
          </cell>
          <cell r="O85">
            <v>95.913807084434836</v>
          </cell>
          <cell r="P85">
            <v>66.205990730848811</v>
          </cell>
          <cell r="Q85">
            <v>255.48722064083969</v>
          </cell>
          <cell r="R85">
            <v>0</v>
          </cell>
          <cell r="S85">
            <v>16.1271003062324</v>
          </cell>
          <cell r="T85">
            <v>220.68663576949604</v>
          </cell>
          <cell r="U85">
            <v>587.36596904804344</v>
          </cell>
          <cell r="V85">
            <v>298.77575304177918</v>
          </cell>
          <cell r="W85">
            <v>265.67275767635488</v>
          </cell>
          <cell r="X85">
            <v>98.460191343313639</v>
          </cell>
          <cell r="Y85">
            <v>346.19913032410142</v>
          </cell>
          <cell r="Z85">
            <v>251.72546047568957</v>
          </cell>
          <cell r="AA85">
            <v>202.41082348191415</v>
          </cell>
          <cell r="AB85">
            <v>800.33541428170508</v>
          </cell>
          <cell r="AC85">
            <v>0</v>
          </cell>
          <cell r="AD85">
            <v>547.472615658942</v>
          </cell>
          <cell r="AE85">
            <v>534.12568948244689</v>
          </cell>
          <cell r="AF85">
            <v>317.3446673174895</v>
          </cell>
          <cell r="AG85">
            <v>375.02296283503932</v>
          </cell>
          <cell r="AH85">
            <v>243.03955800167191</v>
          </cell>
          <cell r="AI85">
            <v>243.03955800167191</v>
          </cell>
          <cell r="AJ85">
            <v>257.07038205545041</v>
          </cell>
          <cell r="AK85">
            <v>257.07038205545041</v>
          </cell>
          <cell r="AL85">
            <v>316.81834073718494</v>
          </cell>
          <cell r="AM85">
            <v>243.03955800167191</v>
          </cell>
          <cell r="AN85">
            <v>243.03955800167191</v>
          </cell>
          <cell r="AO85">
            <v>257.07038205545041</v>
          </cell>
          <cell r="AP85">
            <v>257.07038205545041</v>
          </cell>
          <cell r="AQ85">
            <v>271.91121426282643</v>
          </cell>
          <cell r="AR85">
            <v>271.91121426282643</v>
          </cell>
          <cell r="AS85">
            <v>304.21265184071842</v>
          </cell>
          <cell r="AT85">
            <v>304.21265184071842</v>
          </cell>
          <cell r="AU85">
            <v>8672.5245326642689</v>
          </cell>
          <cell r="AW85">
            <v>2774.1858154081624</v>
          </cell>
          <cell r="AX85">
            <v>2469.2859530585197</v>
          </cell>
          <cell r="AY85">
            <v>3429.0527641975868</v>
          </cell>
          <cell r="AZ85">
            <v>5243.4717684666821</v>
          </cell>
          <cell r="BA85">
            <v>1200</v>
          </cell>
          <cell r="BB85">
            <v>10.407029439197123</v>
          </cell>
          <cell r="BC85">
            <v>3.3290229784897947</v>
          </cell>
          <cell r="BD85">
            <v>2.9631431436702238</v>
          </cell>
          <cell r="BE85">
            <v>4.1148633170371038</v>
          </cell>
          <cell r="BF85">
            <v>2</v>
          </cell>
          <cell r="BG85">
            <v>6.292166122160018</v>
          </cell>
          <cell r="BH85">
            <v>6994.1481458882954</v>
          </cell>
          <cell r="BI85">
            <v>4750.320950397956</v>
          </cell>
          <cell r="BK85">
            <v>0</v>
          </cell>
          <cell r="BL85">
            <v>0</v>
          </cell>
          <cell r="BM85">
            <v>0</v>
          </cell>
        </row>
        <row r="86">
          <cell r="A86">
            <v>36404</v>
          </cell>
          <cell r="B86">
            <v>60.705198296726365</v>
          </cell>
          <cell r="C86">
            <v>85.652540062504315</v>
          </cell>
          <cell r="D86">
            <v>64.031510532163438</v>
          </cell>
          <cell r="E86">
            <v>59.873620237867065</v>
          </cell>
          <cell r="F86">
            <v>39.915746825244739</v>
          </cell>
          <cell r="G86">
            <v>131.3893332997639</v>
          </cell>
          <cell r="H86">
            <v>0</v>
          </cell>
          <cell r="I86">
            <v>78.16833753277092</v>
          </cell>
          <cell r="J86">
            <v>108.10514765170446</v>
          </cell>
          <cell r="K86">
            <v>45.736793237259583</v>
          </cell>
          <cell r="L86">
            <v>35.757856530948402</v>
          </cell>
          <cell r="M86">
            <v>0</v>
          </cell>
          <cell r="N86">
            <v>0</v>
          </cell>
          <cell r="O86">
            <v>93.968320651096974</v>
          </cell>
          <cell r="P86">
            <v>64.863088591022674</v>
          </cell>
          <cell r="Q86">
            <v>250.30499571663884</v>
          </cell>
          <cell r="R86">
            <v>0</v>
          </cell>
          <cell r="S86">
            <v>15.799983118326034</v>
          </cell>
          <cell r="T86">
            <v>216.21029530340891</v>
          </cell>
          <cell r="U86">
            <v>575.4520167306116</v>
          </cell>
          <cell r="V86">
            <v>292.71547671846128</v>
          </cell>
          <cell r="W86">
            <v>260.28393242294999</v>
          </cell>
          <cell r="X86">
            <v>96.463054827674767</v>
          </cell>
          <cell r="Y86">
            <v>339.17693266817906</v>
          </cell>
          <cell r="Z86">
            <v>246.61953794828889</v>
          </cell>
          <cell r="AA86">
            <v>198.30518402274691</v>
          </cell>
          <cell r="AB86">
            <v>784.10165463921498</v>
          </cell>
          <cell r="AC86">
            <v>0</v>
          </cell>
          <cell r="AD86">
            <v>536.36784796422592</v>
          </cell>
          <cell r="AE86">
            <v>523.2916467708427</v>
          </cell>
          <cell r="AF86">
            <v>310.90774479584678</v>
          </cell>
          <cell r="AG86">
            <v>367.41611134447703</v>
          </cell>
          <cell r="AH86">
            <v>229.774532100345</v>
          </cell>
          <cell r="AI86">
            <v>229.774532100345</v>
          </cell>
          <cell r="AJ86">
            <v>243.03955800167191</v>
          </cell>
          <cell r="AK86">
            <v>243.03955800167191</v>
          </cell>
          <cell r="AL86">
            <v>310.39209406350005</v>
          </cell>
          <cell r="AM86">
            <v>229.774532100345</v>
          </cell>
          <cell r="AN86">
            <v>229.774532100345</v>
          </cell>
          <cell r="AO86">
            <v>243.03955800167191</v>
          </cell>
          <cell r="AP86">
            <v>243.03955800167191</v>
          </cell>
          <cell r="AQ86">
            <v>257.07038205545041</v>
          </cell>
          <cell r="AR86">
            <v>257.07038205545041</v>
          </cell>
          <cell r="AS86">
            <v>287.60881689566509</v>
          </cell>
          <cell r="AT86">
            <v>287.60881689566509</v>
          </cell>
          <cell r="AU86">
            <v>8388.4891061755516</v>
          </cell>
          <cell r="AW86">
            <v>2683.6115310794266</v>
          </cell>
          <cell r="AX86">
            <v>2345.3786721697652</v>
          </cell>
          <cell r="AY86">
            <v>3359.4989029263588</v>
          </cell>
          <cell r="AZ86">
            <v>5028.9902032491918</v>
          </cell>
          <cell r="BA86">
            <v>1200</v>
          </cell>
          <cell r="BB86">
            <v>10.066186927410662</v>
          </cell>
          <cell r="BC86">
            <v>3.2203338372953119</v>
          </cell>
          <cell r="BD86">
            <v>2.8144544066037183</v>
          </cell>
          <cell r="BE86">
            <v>4.0313986835116307</v>
          </cell>
          <cell r="BF86">
            <v>2</v>
          </cell>
          <cell r="BG86">
            <v>6.0347882438990306</v>
          </cell>
          <cell r="BH86">
            <v>7203.6926634250394</v>
          </cell>
          <cell r="BI86">
            <v>4697.2412392390834</v>
          </cell>
          <cell r="BK86">
            <v>0</v>
          </cell>
          <cell r="BL86">
            <v>0</v>
          </cell>
          <cell r="BM86">
            <v>0</v>
          </cell>
        </row>
        <row r="87">
          <cell r="A87">
            <v>36434</v>
          </cell>
          <cell r="B87">
            <v>59.473872554277222</v>
          </cell>
          <cell r="C87">
            <v>83.915190042336349</v>
          </cell>
          <cell r="D87">
            <v>62.732714886018449</v>
          </cell>
          <cell r="E87">
            <v>58.659161971341881</v>
          </cell>
          <cell r="F87">
            <v>39.106107980894613</v>
          </cell>
          <cell r="G87">
            <v>128.72427210377808</v>
          </cell>
          <cell r="H87">
            <v>0</v>
          </cell>
          <cell r="I87">
            <v>76.582794795918602</v>
          </cell>
          <cell r="J87">
            <v>105.91237578158955</v>
          </cell>
          <cell r="K87">
            <v>44.809082061441735</v>
          </cell>
          <cell r="L87">
            <v>35.032555066218087</v>
          </cell>
          <cell r="M87">
            <v>0</v>
          </cell>
          <cell r="N87">
            <v>0</v>
          </cell>
          <cell r="O87">
            <v>92.0622958716894</v>
          </cell>
          <cell r="P87">
            <v>63.547425468953726</v>
          </cell>
          <cell r="Q87">
            <v>245.2278854635266</v>
          </cell>
          <cell r="R87">
            <v>0</v>
          </cell>
          <cell r="S87">
            <v>15.479501075770777</v>
          </cell>
          <cell r="T87">
            <v>211.82475156317909</v>
          </cell>
          <cell r="U87">
            <v>563.77972339123062</v>
          </cell>
          <cell r="V87">
            <v>286.77812519322703</v>
          </cell>
          <cell r="W87">
            <v>255.00441245875024</v>
          </cell>
          <cell r="X87">
            <v>94.506427620495302</v>
          </cell>
          <cell r="Y87">
            <v>332.29717112950715</v>
          </cell>
          <cell r="Z87">
            <v>241.61718239741316</v>
          </cell>
          <cell r="AA87">
            <v>194.28282210318309</v>
          </cell>
          <cell r="AB87">
            <v>768.1971756301034</v>
          </cell>
          <cell r="AC87">
            <v>0</v>
          </cell>
          <cell r="AD87">
            <v>525.48832599327113</v>
          </cell>
          <cell r="AE87">
            <v>512.67735847994538</v>
          </cell>
          <cell r="AF87">
            <v>304.60138684899232</v>
          </cell>
          <cell r="AG87">
            <v>359.96355491137479</v>
          </cell>
          <cell r="AH87">
            <v>225.11385551460324</v>
          </cell>
          <cell r="AI87">
            <v>217.23350731887555</v>
          </cell>
          <cell r="AJ87">
            <v>229.774532100345</v>
          </cell>
          <cell r="AK87">
            <v>229.774532100345</v>
          </cell>
          <cell r="AL87">
            <v>304.09619541895688</v>
          </cell>
          <cell r="AM87">
            <v>225.11385551460324</v>
          </cell>
          <cell r="AN87">
            <v>217.23350731887555</v>
          </cell>
          <cell r="AO87">
            <v>229.774532100345</v>
          </cell>
          <cell r="AP87">
            <v>229.774532100345</v>
          </cell>
          <cell r="AQ87">
            <v>243.03955800167191</v>
          </cell>
          <cell r="AR87">
            <v>243.03955800167191</v>
          </cell>
          <cell r="AS87">
            <v>271.91121426282643</v>
          </cell>
          <cell r="AT87">
            <v>271.91121426282643</v>
          </cell>
          <cell r="AU87">
            <v>8131.8770712306159</v>
          </cell>
          <cell r="AW87">
            <v>2604.6270532677522</v>
          </cell>
          <cell r="AX87">
            <v>2235.8941669821224</v>
          </cell>
          <cell r="AY87">
            <v>3291.3558509807408</v>
          </cell>
          <cell r="AZ87">
            <v>4840.5212202498751</v>
          </cell>
          <cell r="BA87">
            <v>1200</v>
          </cell>
          <cell r="BB87">
            <v>9.7582524854767403</v>
          </cell>
          <cell r="BC87">
            <v>3.1255524639213026</v>
          </cell>
          <cell r="BD87">
            <v>2.6830730003785468</v>
          </cell>
          <cell r="BE87">
            <v>3.9496270211768891</v>
          </cell>
          <cell r="BF87">
            <v>2</v>
          </cell>
          <cell r="BG87">
            <v>5.8086254642998503</v>
          </cell>
          <cell r="BH87">
            <v>7196.1470600238372</v>
          </cell>
          <cell r="BI87">
            <v>4450.4268146326322</v>
          </cell>
          <cell r="BK87">
            <v>0</v>
          </cell>
          <cell r="BL87">
            <v>0</v>
          </cell>
          <cell r="BM87">
            <v>0</v>
          </cell>
        </row>
        <row r="88">
          <cell r="A88">
            <v>36465</v>
          </cell>
          <cell r="B88">
            <v>58.267522647943579</v>
          </cell>
          <cell r="C88">
            <v>82.213079900523127</v>
          </cell>
          <cell r="D88">
            <v>61.460263614954194</v>
          </cell>
          <cell r="E88">
            <v>57.469337406190888</v>
          </cell>
          <cell r="F88">
            <v>38.312891604127287</v>
          </cell>
          <cell r="G88">
            <v>126.11326819691895</v>
          </cell>
          <cell r="H88">
            <v>0</v>
          </cell>
          <cell r="I88">
            <v>75.02941272474925</v>
          </cell>
          <cell r="J88">
            <v>103.7640814278447</v>
          </cell>
          <cell r="K88">
            <v>43.900188296395839</v>
          </cell>
          <cell r="L88">
            <v>34.321965395364025</v>
          </cell>
          <cell r="M88">
            <v>0</v>
          </cell>
          <cell r="N88">
            <v>0</v>
          </cell>
          <cell r="O88">
            <v>90.194932318049652</v>
          </cell>
          <cell r="P88">
            <v>62.258448856706821</v>
          </cell>
          <cell r="Q88">
            <v>240.25375776754814</v>
          </cell>
          <cell r="R88">
            <v>0</v>
          </cell>
          <cell r="S88">
            <v>15.165519593300376</v>
          </cell>
          <cell r="T88">
            <v>207.5281628556894</v>
          </cell>
          <cell r="U88">
            <v>552.34418729283493</v>
          </cell>
          <cell r="V88">
            <v>280.96120509693327</v>
          </cell>
          <cell r="W88">
            <v>249.83198066857994</v>
          </cell>
          <cell r="X88">
            <v>92.589488043307597</v>
          </cell>
          <cell r="Y88">
            <v>325.55695657729052</v>
          </cell>
          <cell r="Z88">
            <v>236.7162931020724</v>
          </cell>
          <cell r="AA88">
            <v>190.34204854698802</v>
          </cell>
          <cell r="AB88">
            <v>752.615298226351</v>
          </cell>
          <cell r="AC88">
            <v>0</v>
          </cell>
          <cell r="AD88">
            <v>514.82948093046014</v>
          </cell>
          <cell r="AE88">
            <v>502.27836717805508</v>
          </cell>
          <cell r="AF88">
            <v>298.42294514488043</v>
          </cell>
          <cell r="AG88">
            <v>352.66216386180821</v>
          </cell>
          <cell r="AH88">
            <v>220.54771467239377</v>
          </cell>
          <cell r="AI88">
            <v>212.82720905794605</v>
          </cell>
          <cell r="AJ88">
            <v>217.23350731887555</v>
          </cell>
          <cell r="AK88">
            <v>217.23350731887555</v>
          </cell>
          <cell r="AL88">
            <v>297.92800086385569</v>
          </cell>
          <cell r="AM88">
            <v>220.54771467239377</v>
          </cell>
          <cell r="AN88">
            <v>212.82720905794605</v>
          </cell>
          <cell r="AO88">
            <v>217.23350731887555</v>
          </cell>
          <cell r="AP88">
            <v>217.23350731887555</v>
          </cell>
          <cell r="AQ88">
            <v>229.774532100345</v>
          </cell>
          <cell r="AR88">
            <v>229.774532100345</v>
          </cell>
          <cell r="AS88">
            <v>257.07038205545041</v>
          </cell>
          <cell r="AT88">
            <v>257.07038205545041</v>
          </cell>
          <cell r="AU88">
            <v>7900.0896549611443</v>
          </cell>
          <cell r="AW88">
            <v>2536.0348954832948</v>
          </cell>
          <cell r="AX88">
            <v>2139.4597675435371</v>
          </cell>
          <cell r="AY88">
            <v>3224.5949919343125</v>
          </cell>
          <cell r="AZ88">
            <v>4675.4946630268314</v>
          </cell>
          <cell r="BA88">
            <v>1200</v>
          </cell>
          <cell r="BB88">
            <v>9.4801075859533732</v>
          </cell>
          <cell r="BC88">
            <v>3.0432418745799539</v>
          </cell>
          <cell r="BD88">
            <v>2.5673517210522445</v>
          </cell>
          <cell r="BE88">
            <v>3.8695139903211753</v>
          </cell>
          <cell r="BF88">
            <v>2</v>
          </cell>
          <cell r="BG88">
            <v>5.6105935956321975</v>
          </cell>
          <cell r="BH88">
            <v>7691.5119451179426</v>
          </cell>
          <cell r="BI88">
            <v>4777.1713931131499</v>
          </cell>
          <cell r="BK88">
            <v>0</v>
          </cell>
          <cell r="BL88">
            <v>0</v>
          </cell>
          <cell r="BM88">
            <v>0</v>
          </cell>
        </row>
        <row r="89">
          <cell r="A89">
            <v>36495</v>
          </cell>
          <cell r="B89">
            <v>57.08564197547701</v>
          </cell>
          <cell r="C89">
            <v>80.545494842111395</v>
          </cell>
          <cell r="D89">
            <v>60.213622357694931</v>
          </cell>
          <cell r="E89">
            <v>56.303646879922489</v>
          </cell>
          <cell r="F89">
            <v>37.535764586615024</v>
          </cell>
          <cell r="G89">
            <v>123.55522509760775</v>
          </cell>
          <cell r="H89">
            <v>0</v>
          </cell>
          <cell r="I89">
            <v>73.507538982121062</v>
          </cell>
          <cell r="J89">
            <v>101.65936242208231</v>
          </cell>
          <cell r="K89">
            <v>43.009730255496372</v>
          </cell>
          <cell r="L89">
            <v>33.625789108842618</v>
          </cell>
          <cell r="M89">
            <v>0</v>
          </cell>
          <cell r="N89">
            <v>0</v>
          </cell>
          <cell r="O89">
            <v>88.365445797656193</v>
          </cell>
          <cell r="P89">
            <v>60.995617453249388</v>
          </cell>
          <cell r="Q89">
            <v>235.3805237618983</v>
          </cell>
          <cell r="R89">
            <v>0</v>
          </cell>
          <cell r="S89">
            <v>14.857906815535104</v>
          </cell>
          <cell r="T89">
            <v>203.31872484416462</v>
          </cell>
          <cell r="U89">
            <v>541.14060612369974</v>
          </cell>
          <cell r="V89">
            <v>275.26227363517665</v>
          </cell>
          <cell r="W89">
            <v>244.76446490855204</v>
          </cell>
          <cell r="X89">
            <v>90.711431084319628</v>
          </cell>
          <cell r="Y89">
            <v>318.95345848298263</v>
          </cell>
          <cell r="Z89">
            <v>231.91481195166099</v>
          </cell>
          <cell r="AA89">
            <v>186.48120844066307</v>
          </cell>
          <cell r="AB89">
            <v>737.34947887530666</v>
          </cell>
          <cell r="AC89">
            <v>0</v>
          </cell>
          <cell r="AD89">
            <v>504.38683663263907</v>
          </cell>
          <cell r="AE89">
            <v>492.09030584665811</v>
          </cell>
          <cell r="AF89">
            <v>292.36982506942559</v>
          </cell>
          <cell r="AG89">
            <v>345.50887200320506</v>
          </cell>
          <cell r="AH89">
            <v>216.07419203950431</v>
          </cell>
          <cell r="AI89">
            <v>208.51028680812965</v>
          </cell>
          <cell r="AJ89">
            <v>212.82720905794605</v>
          </cell>
          <cell r="AK89">
            <v>212.82720905794605</v>
          </cell>
          <cell r="AL89">
            <v>291.88492008736375</v>
          </cell>
          <cell r="AM89">
            <v>216.07419203950431</v>
          </cell>
          <cell r="AN89">
            <v>208.51028680812965</v>
          </cell>
          <cell r="AO89">
            <v>212.82720905794605</v>
          </cell>
          <cell r="AP89">
            <v>212.82720905794605</v>
          </cell>
          <cell r="AQ89">
            <v>217.23350731887555</v>
          </cell>
          <cell r="AR89">
            <v>217.23350731887555</v>
          </cell>
          <cell r="AS89">
            <v>243.03955800167191</v>
          </cell>
          <cell r="AT89">
            <v>243.03955800167191</v>
          </cell>
          <cell r="AU89">
            <v>7706.4529740149683</v>
          </cell>
          <cell r="AW89">
            <v>2484.5947365154543</v>
          </cell>
          <cell r="AX89">
            <v>2062.6699476919848</v>
          </cell>
          <cell r="AY89">
            <v>3159.1882898075287</v>
          </cell>
          <cell r="AZ89">
            <v>4547.2646842074391</v>
          </cell>
          <cell r="BA89">
            <v>1200</v>
          </cell>
          <cell r="BB89">
            <v>9.2477435688179614</v>
          </cell>
          <cell r="BC89">
            <v>2.981513683818545</v>
          </cell>
          <cell r="BD89">
            <v>2.4752039372303818</v>
          </cell>
          <cell r="BE89">
            <v>3.7910259477690347</v>
          </cell>
          <cell r="BF89">
            <v>2</v>
          </cell>
          <cell r="BG89">
            <v>5.4567176210489272</v>
          </cell>
          <cell r="BH89">
            <v>7551.2853355154639</v>
          </cell>
          <cell r="BI89">
            <v>4828.2887257797483</v>
          </cell>
          <cell r="BK89">
            <v>0</v>
          </cell>
          <cell r="BL89">
            <v>0</v>
          </cell>
          <cell r="BM89">
            <v>0</v>
          </cell>
        </row>
        <row r="90">
          <cell r="B90">
            <v>64.021095615739142</v>
          </cell>
          <cell r="C90">
            <v>90.3311349098785</v>
          </cell>
          <cell r="D90">
            <v>67.529100854957733</v>
          </cell>
          <cell r="E90">
            <v>63.144094305934466</v>
          </cell>
          <cell r="F90">
            <v>42.096062870623001</v>
          </cell>
          <cell r="G90">
            <v>138.56620694913397</v>
          </cell>
          <cell r="H90">
            <v>0</v>
          </cell>
          <cell r="I90">
            <v>82.438123121636707</v>
          </cell>
          <cell r="J90">
            <v>114.01017027460394</v>
          </cell>
          <cell r="K90">
            <v>48.235072039255513</v>
          </cell>
          <cell r="L90">
            <v>37.71105632159977</v>
          </cell>
          <cell r="M90">
            <v>0</v>
          </cell>
          <cell r="N90">
            <v>0</v>
          </cell>
          <cell r="O90">
            <v>99.101148007924976</v>
          </cell>
          <cell r="P90">
            <v>68.406102164762359</v>
          </cell>
          <cell r="Q90">
            <v>263.97739425119835</v>
          </cell>
          <cell r="R90">
            <v>0</v>
          </cell>
          <cell r="S90">
            <v>16.663024886288262</v>
          </cell>
          <cell r="T90">
            <v>228.02034054920787</v>
          </cell>
          <cell r="U90">
            <v>606.88490638481483</v>
          </cell>
          <cell r="V90">
            <v>308.70446105123523</v>
          </cell>
          <cell r="W90">
            <v>274.50140996885409</v>
          </cell>
          <cell r="X90">
            <v>101.73215193733893</v>
          </cell>
          <cell r="Y90">
            <v>365.65779879132168</v>
          </cell>
          <cell r="Z90">
            <v>265.41479796854264</v>
          </cell>
          <cell r="AA90">
            <v>213.41833169985154</v>
          </cell>
          <cell r="AB90">
            <v>844.49092845971586</v>
          </cell>
          <cell r="AC90">
            <v>0</v>
          </cell>
          <cell r="AD90">
            <v>565.66584482399628</v>
          </cell>
          <cell r="AE90">
            <v>570.80944827203086</v>
          </cell>
          <cell r="AF90">
            <v>344.8614937938828</v>
          </cell>
          <cell r="AG90">
            <v>415.72831122598711</v>
          </cell>
          <cell r="AH90">
            <v>272.97361526452744</v>
          </cell>
          <cell r="AI90">
            <v>271.04427642928601</v>
          </cell>
          <cell r="AJ90">
            <v>253.67794021293767</v>
          </cell>
          <cell r="AK90">
            <v>253.67794021293767</v>
          </cell>
          <cell r="AL90">
            <v>351.206104192677</v>
          </cell>
          <cell r="AM90">
            <v>272.97361526452744</v>
          </cell>
          <cell r="AN90">
            <v>271.04427642928601</v>
          </cell>
          <cell r="AO90">
            <v>253.67794021293767</v>
          </cell>
          <cell r="AP90">
            <v>253.67794021293767</v>
          </cell>
          <cell r="AQ90">
            <v>235.95205759550871</v>
          </cell>
          <cell r="AR90">
            <v>235.95205759550871</v>
          </cell>
          <cell r="AS90">
            <v>198.72179896990789</v>
          </cell>
          <cell r="AT90">
            <v>198.72179896990789</v>
          </cell>
          <cell r="BA90">
            <v>1200</v>
          </cell>
        </row>
        <row r="91">
          <cell r="A91">
            <v>36526</v>
          </cell>
          <cell r="B91">
            <v>55.927734210394711</v>
          </cell>
          <cell r="C91">
            <v>78.911734570830887</v>
          </cell>
          <cell r="D91">
            <v>58.992267591786202</v>
          </cell>
          <cell r="E91">
            <v>55.161600865046793</v>
          </cell>
          <cell r="F91">
            <v>36.774400576697893</v>
          </cell>
          <cell r="G91">
            <v>121.04906856496386</v>
          </cell>
          <cell r="H91">
            <v>0</v>
          </cell>
          <cell r="I91">
            <v>72.016534462700022</v>
          </cell>
          <cell r="J91">
            <v>99.597334895223426</v>
          </cell>
          <cell r="K91">
            <v>42.137333994132995</v>
          </cell>
          <cell r="L91">
            <v>32.943733849958527</v>
          </cell>
          <cell r="M91">
            <v>0</v>
          </cell>
          <cell r="N91">
            <v>0</v>
          </cell>
          <cell r="O91">
            <v>86.57306802430962</v>
          </cell>
          <cell r="P91">
            <v>59.758400937134056</v>
          </cell>
          <cell r="Q91">
            <v>230.60613694970965</v>
          </cell>
          <cell r="R91">
            <v>0</v>
          </cell>
          <cell r="S91">
            <v>14.556533561609575</v>
          </cell>
          <cell r="T91">
            <v>199.19466979044685</v>
          </cell>
          <cell r="U91">
            <v>530.16427498072778</v>
          </cell>
          <cell r="V91">
            <v>269.67893756245104</v>
          </cell>
          <cell r="W91">
            <v>239.79973709388409</v>
          </cell>
          <cell r="X91">
            <v>88.871468060353237</v>
          </cell>
          <cell r="Y91">
            <v>312.48390373161533</v>
          </cell>
          <cell r="Z91">
            <v>227.21072258166166</v>
          </cell>
          <cell r="AA91">
            <v>182.6986804384706</v>
          </cell>
          <cell r="AB91">
            <v>722.39330675174756</v>
          </cell>
          <cell r="AC91">
            <v>0</v>
          </cell>
          <cell r="AD91">
            <v>494.15600774937764</v>
          </cell>
          <cell r="AE91">
            <v>482.10889604651356</v>
          </cell>
          <cell r="AF91">
            <v>286.43948463690367</v>
          </cell>
          <cell r="AG91">
            <v>338.50067533670881</v>
          </cell>
          <cell r="AH91">
            <v>211.6914089764023</v>
          </cell>
          <cell r="AI91">
            <v>204.28092769365412</v>
          </cell>
          <cell r="AJ91">
            <v>208.51028680812965</v>
          </cell>
          <cell r="AK91">
            <v>208.51028680812965</v>
          </cell>
          <cell r="AL91">
            <v>285.96441531972403</v>
          </cell>
          <cell r="AM91">
            <v>211.6914089764023</v>
          </cell>
          <cell r="AN91">
            <v>204.28092769365412</v>
          </cell>
          <cell r="AO91">
            <v>208.51028680812965</v>
          </cell>
          <cell r="AP91">
            <v>208.51028680812965</v>
          </cell>
          <cell r="AQ91">
            <v>212.82720905794605</v>
          </cell>
          <cell r="AR91">
            <v>212.82720905794605</v>
          </cell>
          <cell r="AS91">
            <v>229.774532100345</v>
          </cell>
          <cell r="AT91">
            <v>229.774532100345</v>
          </cell>
          <cell r="AU91">
            <v>7533.4670592725497</v>
          </cell>
          <cell r="AW91">
            <v>2434.197974055819</v>
          </cell>
          <cell r="AX91">
            <v>2004.1608079226216</v>
          </cell>
          <cell r="AY91">
            <v>3095.108277294109</v>
          </cell>
          <cell r="AZ91">
            <v>4438.3587819784407</v>
          </cell>
          <cell r="BA91">
            <v>1200</v>
          </cell>
          <cell r="BB91">
            <v>9.0401604711270593</v>
          </cell>
          <cell r="BC91">
            <v>2.921037568866983</v>
          </cell>
          <cell r="BD91">
            <v>2.4049929695071461</v>
          </cell>
          <cell r="BE91">
            <v>3.7141299327529311</v>
          </cell>
          <cell r="BF91">
            <v>2</v>
          </cell>
          <cell r="BG91">
            <v>5.3260305383741287</v>
          </cell>
          <cell r="BH91">
            <v>8228.7702308831904</v>
          </cell>
          <cell r="BI91">
            <v>5072.2972796447375</v>
          </cell>
          <cell r="BK91">
            <v>0</v>
          </cell>
          <cell r="BL91">
            <v>0</v>
          </cell>
          <cell r="BM91">
            <v>0</v>
          </cell>
        </row>
        <row r="92">
          <cell r="A92">
            <v>36557</v>
          </cell>
          <cell r="B92">
            <v>54.793313093549003</v>
          </cell>
          <cell r="C92">
            <v>77.311112995007491</v>
          </cell>
          <cell r="D92">
            <v>57.795686413743468</v>
          </cell>
          <cell r="E92">
            <v>54.042719763500337</v>
          </cell>
          <cell r="F92">
            <v>36.028479842333589</v>
          </cell>
          <cell r="G92">
            <v>118.59374614768136</v>
          </cell>
          <cell r="H92">
            <v>0</v>
          </cell>
          <cell r="I92">
            <v>70.55577302456993</v>
          </cell>
          <cell r="J92">
            <v>97.577132906320102</v>
          </cell>
          <cell r="K92">
            <v>41.282633152673895</v>
          </cell>
          <cell r="L92">
            <v>32.275513192090507</v>
          </cell>
          <cell r="M92">
            <v>0</v>
          </cell>
          <cell r="N92">
            <v>0</v>
          </cell>
          <cell r="O92">
            <v>84.817046295493654</v>
          </cell>
          <cell r="P92">
            <v>58.546279743792063</v>
          </cell>
          <cell r="Q92">
            <v>225.9285923446335</v>
          </cell>
          <cell r="R92">
            <v>0</v>
          </cell>
          <cell r="S92">
            <v>14.261273270923704</v>
          </cell>
          <cell r="T92">
            <v>195.1542658126402</v>
          </cell>
          <cell r="U92">
            <v>519.41058439364247</v>
          </cell>
          <cell r="V92">
            <v>264.20885217711282</v>
          </cell>
          <cell r="W92">
            <v>234.93571230521687</v>
          </cell>
          <cell r="X92">
            <v>87.068826285639503</v>
          </cell>
          <cell r="Y92">
            <v>306.14557545723937</v>
          </cell>
          <cell r="Z92">
            <v>222.60204952688048</v>
          </cell>
          <cell r="AA92">
            <v>178.99287608155592</v>
          </cell>
          <cell r="AB92">
            <v>707.74050106567574</v>
          </cell>
          <cell r="AC92">
            <v>0</v>
          </cell>
          <cell r="AD92">
            <v>484.13269788135733</v>
          </cell>
          <cell r="AE92">
            <v>472.32994612093819</v>
          </cell>
          <cell r="AF92">
            <v>280.62943342245427</v>
          </cell>
          <cell r="AG92">
            <v>331.6346307956602</v>
          </cell>
          <cell r="AH92">
            <v>207.39752494930687</v>
          </cell>
          <cell r="AI92">
            <v>200.13735561056691</v>
          </cell>
          <cell r="AJ92">
            <v>204.28092769365412</v>
          </cell>
          <cell r="AK92">
            <v>204.28092769365412</v>
          </cell>
          <cell r="AL92">
            <v>280.16400026652775</v>
          </cell>
          <cell r="AM92">
            <v>207.39752494930687</v>
          </cell>
          <cell r="AN92">
            <v>200.13735561056691</v>
          </cell>
          <cell r="AO92">
            <v>204.28092769365412</v>
          </cell>
          <cell r="AP92">
            <v>204.28092769365412</v>
          </cell>
          <cell r="AQ92">
            <v>208.51028680812965</v>
          </cell>
          <cell r="AR92">
            <v>208.51028680812965</v>
          </cell>
          <cell r="AS92">
            <v>217.23350731887555</v>
          </cell>
          <cell r="AT92">
            <v>217.23350731887555</v>
          </cell>
          <cell r="AU92">
            <v>7364.8998128615522</v>
          </cell>
          <cell r="AW92">
            <v>2384.8234441675918</v>
          </cell>
          <cell r="AX92">
            <v>1947.7483244677203</v>
          </cell>
          <cell r="AY92">
            <v>3032.3280442262403</v>
          </cell>
          <cell r="AZ92">
            <v>4332.5717686353119</v>
          </cell>
          <cell r="BA92">
            <v>1200</v>
          </cell>
          <cell r="BB92">
            <v>8.8378797754338621</v>
          </cell>
          <cell r="BC92">
            <v>2.8617881330011099</v>
          </cell>
          <cell r="BD92">
            <v>2.3372979893612644</v>
          </cell>
          <cell r="BE92">
            <v>3.6387936530714882</v>
          </cell>
          <cell r="BF92">
            <v>2</v>
          </cell>
          <cell r="BG92">
            <v>5.1990861223623739</v>
          </cell>
          <cell r="BH92">
            <v>8492.8743199725541</v>
          </cell>
          <cell r="BI92">
            <v>4978.2884441986298</v>
          </cell>
          <cell r="BK92">
            <v>0</v>
          </cell>
          <cell r="BL92">
            <v>0</v>
          </cell>
          <cell r="BM92">
            <v>0</v>
          </cell>
        </row>
        <row r="93">
          <cell r="A93">
            <v>36586</v>
          </cell>
          <cell r="B93">
            <v>53.681902228924564</v>
          </cell>
          <cell r="C93">
            <v>75.742957939441496</v>
          </cell>
          <cell r="D93">
            <v>56.623376323660153</v>
          </cell>
          <cell r="E93">
            <v>52.946533705240618</v>
          </cell>
          <cell r="F93">
            <v>35.29768913682711</v>
          </cell>
          <cell r="G93">
            <v>116.18822674205586</v>
          </cell>
          <cell r="H93">
            <v>0</v>
          </cell>
          <cell r="I93">
            <v>69.1246412262864</v>
          </cell>
          <cell r="J93">
            <v>95.597908078906713</v>
          </cell>
          <cell r="K93">
            <v>40.445268802614386</v>
          </cell>
          <cell r="L93">
            <v>31.620846518407618</v>
          </cell>
          <cell r="M93">
            <v>0</v>
          </cell>
          <cell r="N93">
            <v>0</v>
          </cell>
          <cell r="O93">
            <v>83.09664317628048</v>
          </cell>
          <cell r="P93">
            <v>57.358744847344035</v>
          </cell>
          <cell r="Q93">
            <v>221.34592562885328</v>
          </cell>
          <cell r="R93">
            <v>0</v>
          </cell>
          <cell r="S93">
            <v>13.972001949994056</v>
          </cell>
          <cell r="T93">
            <v>191.19581615781343</v>
          </cell>
          <cell r="U93">
            <v>508.87501838925738</v>
          </cell>
          <cell r="V93">
            <v>258.84972033673199</v>
          </cell>
          <cell r="W93">
            <v>230.17034791306003</v>
          </cell>
          <cell r="X93">
            <v>85.302748747332174</v>
          </cell>
          <cell r="Y93">
            <v>299.9358119019866</v>
          </cell>
          <cell r="Z93">
            <v>218.08685739185754</v>
          </cell>
          <cell r="AA93">
            <v>175.36223913087957</v>
          </cell>
          <cell r="AB93">
            <v>693.38490842472379</v>
          </cell>
          <cell r="AC93">
            <v>0</v>
          </cell>
          <cell r="AD93">
            <v>474.31269777611402</v>
          </cell>
          <cell r="AE93">
            <v>462.74934943553552</v>
          </cell>
          <cell r="AF93">
            <v>274.93723151623595</v>
          </cell>
          <cell r="AG93">
            <v>324.90785500966734</v>
          </cell>
          <cell r="AH93">
            <v>203.19073675726349</v>
          </cell>
          <cell r="AI93">
            <v>196.07783048086679</v>
          </cell>
          <cell r="AJ93">
            <v>200.13735561056691</v>
          </cell>
          <cell r="AK93">
            <v>200.13735561056691</v>
          </cell>
          <cell r="AL93">
            <v>274.48123906460432</v>
          </cell>
          <cell r="AM93">
            <v>203.19073675726349</v>
          </cell>
          <cell r="AN93">
            <v>196.07783048086679</v>
          </cell>
          <cell r="AO93">
            <v>200.13735561056691</v>
          </cell>
          <cell r="AP93">
            <v>200.13735561056691</v>
          </cell>
          <cell r="AQ93">
            <v>204.28092769365412</v>
          </cell>
          <cell r="AR93">
            <v>204.28092769365412</v>
          </cell>
          <cell r="AS93">
            <v>212.82720905794605</v>
          </cell>
          <cell r="AT93">
            <v>212.82720905794605</v>
          </cell>
          <cell r="AU93">
            <v>7215.5124294976413</v>
          </cell>
          <cell r="AW93">
            <v>2336.4504121968171</v>
          </cell>
          <cell r="AX93">
            <v>1908.2407910270688</v>
          </cell>
          <cell r="AY93">
            <v>2970.8212262737552</v>
          </cell>
          <cell r="AZ93">
            <v>4244.6912032238861</v>
          </cell>
          <cell r="BA93">
            <v>1200</v>
          </cell>
          <cell r="BB93">
            <v>8.6586149153971697</v>
          </cell>
          <cell r="BC93">
            <v>2.8037404946361804</v>
          </cell>
          <cell r="BD93">
            <v>2.2898889492324823</v>
          </cell>
          <cell r="BE93">
            <v>3.5649854715285065</v>
          </cell>
          <cell r="BF93">
            <v>2</v>
          </cell>
          <cell r="BG93">
            <v>5.0936294438686636</v>
          </cell>
          <cell r="BH93">
            <v>8833.5027515549446</v>
          </cell>
          <cell r="BI93">
            <v>4923.4903208338055</v>
          </cell>
          <cell r="BK93">
            <v>0</v>
          </cell>
          <cell r="BL93">
            <v>0</v>
          </cell>
          <cell r="BM93">
            <v>0</v>
          </cell>
        </row>
        <row r="94">
          <cell r="A94">
            <v>36617</v>
          </cell>
          <cell r="B94">
            <v>52.593034883577673</v>
          </cell>
          <cell r="C94">
            <v>74.206610863130138</v>
          </cell>
          <cell r="D94">
            <v>55.474845014184666</v>
          </cell>
          <cell r="E94">
            <v>51.872582350925882</v>
          </cell>
          <cell r="F94">
            <v>34.58172156728395</v>
          </cell>
          <cell r="G94">
            <v>113.8315001589763</v>
          </cell>
          <cell r="H94">
            <v>0</v>
          </cell>
          <cell r="I94">
            <v>67.722538069264374</v>
          </cell>
          <cell r="J94">
            <v>93.658829244727315</v>
          </cell>
          <cell r="K94">
            <v>39.624889295846181</v>
          </cell>
          <cell r="L94">
            <v>30.979458904025204</v>
          </cell>
          <cell r="M94">
            <v>0</v>
          </cell>
          <cell r="N94">
            <v>0</v>
          </cell>
          <cell r="O94">
            <v>81.411136189647621</v>
          </cell>
          <cell r="P94">
            <v>56.1952975468364</v>
          </cell>
          <cell r="Q94">
            <v>216.85621232817638</v>
          </cell>
          <cell r="R94">
            <v>0</v>
          </cell>
          <cell r="S94">
            <v>13.688598120383222</v>
          </cell>
          <cell r="T94">
            <v>187.31765848945463</v>
          </cell>
          <cell r="U94">
            <v>498.55315259501015</v>
          </cell>
          <cell r="V94">
            <v>253.59929149341548</v>
          </cell>
          <cell r="W94">
            <v>225.50164271999734</v>
          </cell>
          <cell r="X94">
            <v>83.572493787602866</v>
          </cell>
          <cell r="Y94">
            <v>293.85200529827409</v>
          </cell>
          <cell r="Z94">
            <v>213.66325003810459</v>
          </cell>
          <cell r="AA94">
            <v>171.80524491368055</v>
          </cell>
          <cell r="AB94">
            <v>679.32050025005924</v>
          </cell>
          <cell r="AC94">
            <v>0</v>
          </cell>
          <cell r="AD94">
            <v>464.69188356037779</v>
          </cell>
          <cell r="AE94">
            <v>453.3630826536297</v>
          </cell>
          <cell r="AF94">
            <v>269.36048849879495</v>
          </cell>
          <cell r="AG94">
            <v>318.31752309374457</v>
          </cell>
          <cell r="AH94">
            <v>199.06927777489628</v>
          </cell>
          <cell r="AI94">
            <v>192.10064752176442</v>
          </cell>
          <cell r="AJ94">
            <v>196.07783048086679</v>
          </cell>
          <cell r="AK94">
            <v>196.07783048086679</v>
          </cell>
          <cell r="AL94">
            <v>268.9137452590893</v>
          </cell>
          <cell r="AM94">
            <v>199.06927777489628</v>
          </cell>
          <cell r="AN94">
            <v>192.10064752176442</v>
          </cell>
          <cell r="AO94">
            <v>196.07783048086679</v>
          </cell>
          <cell r="AP94">
            <v>196.07783048086679</v>
          </cell>
          <cell r="AQ94">
            <v>200.13735561056691</v>
          </cell>
          <cell r="AR94">
            <v>200.13735561056691</v>
          </cell>
          <cell r="AS94">
            <v>208.51028680812965</v>
          </cell>
          <cell r="AT94">
            <v>208.51028680812965</v>
          </cell>
          <cell r="AU94">
            <v>7069.1551742923421</v>
          </cell>
          <cell r="AW94">
            <v>2289.058564064941</v>
          </cell>
          <cell r="AX94">
            <v>1869.5346163548766</v>
          </cell>
          <cell r="AY94">
            <v>2910.5619938725249</v>
          </cell>
          <cell r="AZ94">
            <v>4158.5931804198171</v>
          </cell>
          <cell r="BA94">
            <v>1200</v>
          </cell>
          <cell r="BB94">
            <v>8.482986209150809</v>
          </cell>
          <cell r="BC94">
            <v>2.7468702768779294</v>
          </cell>
          <cell r="BD94">
            <v>2.2434415396258518</v>
          </cell>
          <cell r="BE94">
            <v>3.4926743926470296</v>
          </cell>
          <cell r="BF94">
            <v>2</v>
          </cell>
          <cell r="BG94">
            <v>4.9903118165037812</v>
          </cell>
          <cell r="BH94">
            <v>8806.4734805374883</v>
          </cell>
          <cell r="BI94">
            <v>5074.0460505788324</v>
          </cell>
          <cell r="BK94">
            <v>0</v>
          </cell>
          <cell r="BL94">
            <v>0</v>
          </cell>
          <cell r="BM94">
            <v>0</v>
          </cell>
        </row>
        <row r="95">
          <cell r="A95">
            <v>36647</v>
          </cell>
          <cell r="B95">
            <v>51.526253791633408</v>
          </cell>
          <cell r="C95">
            <v>72.701426582715627</v>
          </cell>
          <cell r="D95">
            <v>54.349610163777697</v>
          </cell>
          <cell r="E95">
            <v>50.82041469859729</v>
          </cell>
          <cell r="F95">
            <v>33.880276465731555</v>
          </cell>
          <cell r="G95">
            <v>111.52257669969967</v>
          </cell>
          <cell r="H95">
            <v>0</v>
          </cell>
          <cell r="I95">
            <v>66.34887474539093</v>
          </cell>
          <cell r="J95">
            <v>91.759082094689575</v>
          </cell>
          <cell r="K95">
            <v>38.821150116984064</v>
          </cell>
          <cell r="L95">
            <v>30.351081000551183</v>
          </cell>
          <cell r="M95">
            <v>0</v>
          </cell>
          <cell r="N95">
            <v>0</v>
          </cell>
          <cell r="O95">
            <v>79.759817513076356</v>
          </cell>
          <cell r="P95">
            <v>55.055449256813759</v>
          </cell>
          <cell r="Q95">
            <v>212.45756700385823</v>
          </cell>
          <cell r="R95">
            <v>0</v>
          </cell>
          <cell r="S95">
            <v>13.4109427676854</v>
          </cell>
          <cell r="T95">
            <v>183.51816418937915</v>
          </cell>
          <cell r="U95">
            <v>488.44065238096312</v>
          </cell>
          <cell r="V95">
            <v>248.45536074869793</v>
          </cell>
          <cell r="W95">
            <v>220.92763612029108</v>
          </cell>
          <cell r="X95">
            <v>81.877334792184584</v>
          </cell>
          <cell r="Y95">
            <v>287.891600773682</v>
          </cell>
          <cell r="Z95">
            <v>209.32936978782865</v>
          </cell>
          <cell r="AA95">
            <v>168.32039968319552</v>
          </cell>
          <cell r="AB95">
            <v>665.54137024470617</v>
          </cell>
          <cell r="AC95">
            <v>0</v>
          </cell>
          <cell r="AD95">
            <v>455.26621500826747</v>
          </cell>
          <cell r="AE95">
            <v>444.16720404667984</v>
          </cell>
          <cell r="AF95">
            <v>263.89686243721712</v>
          </cell>
          <cell r="AG95">
            <v>311.86086746201238</v>
          </cell>
          <cell r="AH95">
            <v>195.03141721052006</v>
          </cell>
          <cell r="AI95">
            <v>188.20413652976501</v>
          </cell>
          <cell r="AJ95">
            <v>192.10064752176442</v>
          </cell>
          <cell r="AK95">
            <v>192.10064752176442</v>
          </cell>
          <cell r="AL95">
            <v>263.45918080124147</v>
          </cell>
          <cell r="AM95">
            <v>195.03141721052006</v>
          </cell>
          <cell r="AN95">
            <v>188.20413652976501</v>
          </cell>
          <cell r="AO95">
            <v>192.10064752176442</v>
          </cell>
          <cell r="AP95">
            <v>192.10064752176442</v>
          </cell>
          <cell r="AQ95">
            <v>196.07783048086679</v>
          </cell>
          <cell r="AR95">
            <v>196.07783048086679</v>
          </cell>
          <cell r="AS95">
            <v>204.28092769365412</v>
          </cell>
          <cell r="AT95">
            <v>204.28092769365412</v>
          </cell>
          <cell r="AU95">
            <v>6925.766585049515</v>
          </cell>
          <cell r="AW95">
            <v>2242.6279977379909</v>
          </cell>
          <cell r="AX95">
            <v>1831.6135459340974</v>
          </cell>
          <cell r="AY95">
            <v>2851.5250413774265</v>
          </cell>
          <cell r="AZ95">
            <v>4074.2415436720885</v>
          </cell>
          <cell r="BA95">
            <v>1200</v>
          </cell>
          <cell r="BB95">
            <v>8.3109199020594176</v>
          </cell>
          <cell r="BC95">
            <v>2.6911535972855893</v>
          </cell>
          <cell r="BD95">
            <v>2.1979362551209167</v>
          </cell>
          <cell r="BE95">
            <v>3.4218300496529119</v>
          </cell>
          <cell r="BF95">
            <v>2</v>
          </cell>
          <cell r="BG95">
            <v>4.8890898524065065</v>
          </cell>
          <cell r="BH95">
            <v>9161.6353605885779</v>
          </cell>
          <cell r="BI95">
            <v>5178.3843414562571</v>
          </cell>
          <cell r="BK95">
            <v>0</v>
          </cell>
          <cell r="BL95">
            <v>0</v>
          </cell>
          <cell r="BM95">
            <v>0</v>
          </cell>
        </row>
        <row r="96">
          <cell r="A96">
            <v>36678</v>
          </cell>
          <cell r="B96">
            <v>50.481110962258491</v>
          </cell>
          <cell r="C96">
            <v>71.226773001542796</v>
          </cell>
          <cell r="D96">
            <v>53.247199234163055</v>
          </cell>
          <cell r="E96">
            <v>49.789588894282303</v>
          </cell>
          <cell r="F96">
            <v>33.193059262854895</v>
          </cell>
          <cell r="G96">
            <v>109.26048674023068</v>
          </cell>
          <cell r="H96">
            <v>0</v>
          </cell>
          <cell r="I96">
            <v>65.003074389757472</v>
          </cell>
          <cell r="J96">
            <v>89.897868836898624</v>
          </cell>
          <cell r="K96">
            <v>38.033713738687894</v>
          </cell>
          <cell r="L96">
            <v>29.735448922974175</v>
          </cell>
          <cell r="M96">
            <v>0</v>
          </cell>
          <cell r="N96">
            <v>0</v>
          </cell>
          <cell r="O96">
            <v>78.141993681304228</v>
          </cell>
          <cell r="P96">
            <v>53.938721302139186</v>
          </cell>
          <cell r="Q96">
            <v>208.14814246081917</v>
          </cell>
          <cell r="R96">
            <v>0</v>
          </cell>
          <cell r="S96">
            <v>13.138919291546722</v>
          </cell>
          <cell r="T96">
            <v>179.79573767379725</v>
          </cell>
          <cell r="U96">
            <v>478.5332710394913</v>
          </cell>
          <cell r="V96">
            <v>243.41576792760245</v>
          </cell>
          <cell r="W96">
            <v>216.44640727653288</v>
          </cell>
          <cell r="X96">
            <v>80.216559885232655</v>
          </cell>
          <cell r="Y96">
            <v>282.05209527804402</v>
          </cell>
          <cell r="Z96">
            <v>205.08339664380699</v>
          </cell>
          <cell r="AA96">
            <v>164.90623999136523</v>
          </cell>
          <cell r="AB96">
            <v>652.04173191321615</v>
          </cell>
          <cell r="AC96">
            <v>0</v>
          </cell>
          <cell r="AD96">
            <v>446.03173384461235</v>
          </cell>
          <cell r="AE96">
            <v>435.15785183896566</v>
          </cell>
          <cell r="AF96">
            <v>258.54405890164202</v>
          </cell>
          <cell r="AG96">
            <v>305.53517666545986</v>
          </cell>
          <cell r="AH96">
            <v>191.07545937930081</v>
          </cell>
          <cell r="AI96">
            <v>184.38666117927249</v>
          </cell>
          <cell r="AJ96">
            <v>188.20413652976501</v>
          </cell>
          <cell r="AK96">
            <v>188.20413652976501</v>
          </cell>
          <cell r="AL96">
            <v>258.11525506658779</v>
          </cell>
          <cell r="AM96">
            <v>191.07545937930081</v>
          </cell>
          <cell r="AN96">
            <v>184.38666117927249</v>
          </cell>
          <cell r="AO96">
            <v>188.20413652976501</v>
          </cell>
          <cell r="AP96">
            <v>188.20413652976501</v>
          </cell>
          <cell r="AQ96">
            <v>192.10064752176442</v>
          </cell>
          <cell r="AR96">
            <v>192.10064752176442</v>
          </cell>
          <cell r="AS96">
            <v>200.13735561056691</v>
          </cell>
          <cell r="AT96">
            <v>200.13735561056691</v>
          </cell>
          <cell r="AU96">
            <v>6785.286446253469</v>
          </cell>
          <cell r="AW96">
            <v>2197.1392148687833</v>
          </cell>
          <cell r="AX96">
            <v>1794.4616549493535</v>
          </cell>
          <cell r="AY96">
            <v>2793.6855764353322</v>
          </cell>
          <cell r="AZ96">
            <v>3991.6008698181367</v>
          </cell>
          <cell r="BA96">
            <v>1200</v>
          </cell>
          <cell r="BB96">
            <v>8.1423437355041628</v>
          </cell>
          <cell r="BC96">
            <v>2.63656705784254</v>
          </cell>
          <cell r="BD96">
            <v>2.1533539859392241</v>
          </cell>
          <cell r="BE96">
            <v>3.3524226917223987</v>
          </cell>
          <cell r="BF96">
            <v>2</v>
          </cell>
          <cell r="BG96">
            <v>4.7899210437817636</v>
          </cell>
          <cell r="BH96">
            <v>9147.4439480475903</v>
          </cell>
          <cell r="BI96">
            <v>5390.0572119123117</v>
          </cell>
          <cell r="BK96">
            <v>0</v>
          </cell>
          <cell r="BL96">
            <v>0</v>
          </cell>
          <cell r="BM96">
            <v>0</v>
          </cell>
        </row>
        <row r="97">
          <cell r="A97">
            <v>36708</v>
          </cell>
          <cell r="B97">
            <v>49.457167491529191</v>
          </cell>
          <cell r="C97">
            <v>69.782030844212414</v>
          </cell>
          <cell r="D97">
            <v>52.167149271886942</v>
          </cell>
          <cell r="E97">
            <v>48.779672046439707</v>
          </cell>
          <cell r="F97">
            <v>32.519781364293159</v>
          </cell>
          <cell r="G97">
            <v>107.04428032413163</v>
          </cell>
          <cell r="H97">
            <v>0</v>
          </cell>
          <cell r="I97">
            <v>63.684571838407408</v>
          </cell>
          <cell r="J97">
            <v>88.074407861627265</v>
          </cell>
          <cell r="K97">
            <v>37.262249479919241</v>
          </cell>
          <cell r="L97">
            <v>29.132304138845956</v>
          </cell>
          <cell r="M97">
            <v>0</v>
          </cell>
          <cell r="N97">
            <v>0</v>
          </cell>
          <cell r="O97">
            <v>76.556985295106813</v>
          </cell>
          <cell r="P97">
            <v>52.844644716976369</v>
          </cell>
          <cell r="Q97">
            <v>203.92612897192163</v>
          </cell>
          <cell r="R97">
            <v>0</v>
          </cell>
          <cell r="S97">
            <v>12.87241345669937</v>
          </cell>
          <cell r="T97">
            <v>176.14881572325453</v>
          </cell>
          <cell r="U97">
            <v>468.82684800189298</v>
          </cell>
          <cell r="V97">
            <v>238.47839667148307</v>
          </cell>
          <cell r="W97">
            <v>212.05607431299492</v>
          </cell>
          <cell r="X97">
            <v>78.58947163037513</v>
          </cell>
          <cell r="Y97">
            <v>276.33103653230063</v>
          </cell>
          <cell r="Z97">
            <v>200.92354752508587</v>
          </cell>
          <cell r="AA97">
            <v>161.5613320742649</v>
          </cell>
          <cell r="AB97">
            <v>638.81591613165142</v>
          </cell>
          <cell r="AC97">
            <v>0</v>
          </cell>
          <cell r="AD97">
            <v>436.98456208268908</v>
          </cell>
          <cell r="AE97">
            <v>426.3312425858486</v>
          </cell>
          <cell r="AF97">
            <v>253.2998300017251</v>
          </cell>
          <cell r="AG97">
            <v>299.33779425328157</v>
          </cell>
          <cell r="AH97">
            <v>187.19974299115887</v>
          </cell>
          <cell r="AI97">
            <v>180.64661833542053</v>
          </cell>
          <cell r="AJ97">
            <v>184.38666117927249</v>
          </cell>
          <cell r="AK97">
            <v>184.38666117927249</v>
          </cell>
          <cell r="AL97">
            <v>252.87972389298389</v>
          </cell>
          <cell r="AM97">
            <v>187.19974299115887</v>
          </cell>
          <cell r="AN97">
            <v>180.64661833542053</v>
          </cell>
          <cell r="AO97">
            <v>184.38666117927249</v>
          </cell>
          <cell r="AP97">
            <v>184.38666117927249</v>
          </cell>
          <cell r="AQ97">
            <v>188.20413652976501</v>
          </cell>
          <cell r="AR97">
            <v>188.20413652976501</v>
          </cell>
          <cell r="AS97">
            <v>196.07783048086679</v>
          </cell>
          <cell r="AT97">
            <v>196.07783048086679</v>
          </cell>
          <cell r="AU97">
            <v>6647.6557637816895</v>
          </cell>
          <cell r="AW97">
            <v>2152.5731126086689</v>
          </cell>
          <cell r="AX97">
            <v>1758.0633415993721</v>
          </cell>
          <cell r="AY97">
            <v>2737.019309573649</v>
          </cell>
          <cell r="AZ97">
            <v>3910.636454208041</v>
          </cell>
          <cell r="BA97">
            <v>1200</v>
          </cell>
          <cell r="BB97">
            <v>7.9771869165380274</v>
          </cell>
          <cell r="BC97">
            <v>2.5830877351304027</v>
          </cell>
          <cell r="BD97">
            <v>2.1096760099192466</v>
          </cell>
          <cell r="BE97">
            <v>3.2844231714883785</v>
          </cell>
          <cell r="BF97">
            <v>2</v>
          </cell>
          <cell r="BG97">
            <v>4.6927637450496489</v>
          </cell>
          <cell r="BH97">
            <v>9235.3840628738926</v>
          </cell>
          <cell r="BI97">
            <v>5498.7324531282902</v>
          </cell>
          <cell r="BK97">
            <v>0</v>
          </cell>
          <cell r="BL97">
            <v>0</v>
          </cell>
          <cell r="BM97">
            <v>0</v>
          </cell>
        </row>
        <row r="98">
          <cell r="A98">
            <v>36739</v>
          </cell>
          <cell r="B98">
            <v>48.4539933781152</v>
          </cell>
          <cell r="C98">
            <v>68.366593396518709</v>
          </cell>
          <cell r="D98">
            <v>51.109006713902325</v>
          </cell>
          <cell r="E98">
            <v>47.790240044168378</v>
          </cell>
          <cell r="F98">
            <v>31.860160029445606</v>
          </cell>
          <cell r="G98">
            <v>104.87302676359177</v>
          </cell>
          <cell r="H98">
            <v>0</v>
          </cell>
          <cell r="I98">
            <v>62.392813390997617</v>
          </cell>
          <cell r="J98">
            <v>86.287933413081802</v>
          </cell>
          <cell r="K98">
            <v>36.506433367073086</v>
          </cell>
          <cell r="L98">
            <v>28.541393359711687</v>
          </cell>
          <cell r="M98">
            <v>0</v>
          </cell>
          <cell r="N98">
            <v>0</v>
          </cell>
          <cell r="O98">
            <v>75.004126735986532</v>
          </cell>
          <cell r="P98">
            <v>51.77276004784909</v>
          </cell>
          <cell r="Q98">
            <v>199.78975351798175</v>
          </cell>
          <cell r="R98">
            <v>0</v>
          </cell>
          <cell r="S98">
            <v>12.611313344988879</v>
          </cell>
          <cell r="T98">
            <v>172.5758668261636</v>
          </cell>
          <cell r="U98">
            <v>459.31730709117409</v>
          </cell>
          <cell r="V98">
            <v>233.64117354926768</v>
          </cell>
          <cell r="W98">
            <v>207.75479352534316</v>
          </cell>
          <cell r="X98">
            <v>76.995386737826877</v>
          </cell>
          <cell r="Y98">
            <v>270.72602199867333</v>
          </cell>
          <cell r="Z98">
            <v>196.84807551818224</v>
          </cell>
          <cell r="AA98">
            <v>158.28427125000027</v>
          </cell>
          <cell r="AB98">
            <v>625.85836876685585</v>
          </cell>
          <cell r="AC98">
            <v>0</v>
          </cell>
          <cell r="AD98">
            <v>428.12090039567505</v>
          </cell>
          <cell r="AE98">
            <v>417.68366958492828</v>
          </cell>
          <cell r="AF98">
            <v>248.16197344264464</v>
          </cell>
          <cell r="AG98">
            <v>293.26611765731059</v>
          </cell>
          <cell r="AH98">
            <v>183.40264045311631</v>
          </cell>
          <cell r="AI98">
            <v>176.98243738084182</v>
          </cell>
          <cell r="AJ98">
            <v>180.64661833542053</v>
          </cell>
          <cell r="AK98">
            <v>180.64661833542053</v>
          </cell>
          <cell r="AL98">
            <v>247.75038863818654</v>
          </cell>
          <cell r="AM98">
            <v>183.40264045311631</v>
          </cell>
          <cell r="AN98">
            <v>176.98243738084182</v>
          </cell>
          <cell r="AO98">
            <v>180.64661833542053</v>
          </cell>
          <cell r="AP98">
            <v>180.64661833542053</v>
          </cell>
          <cell r="AQ98">
            <v>184.38666117927249</v>
          </cell>
          <cell r="AR98">
            <v>184.38666117927249</v>
          </cell>
          <cell r="AS98">
            <v>192.10064752176442</v>
          </cell>
          <cell r="AT98">
            <v>192.10064752176442</v>
          </cell>
          <cell r="AU98">
            <v>6512.8167401304609</v>
          </cell>
          <cell r="AW98">
            <v>2108.9109755853578</v>
          </cell>
          <cell r="AX98">
            <v>1722.4033205450594</v>
          </cell>
          <cell r="AY98">
            <v>2681.5024440000434</v>
          </cell>
          <cell r="AZ98">
            <v>3831.3142961304175</v>
          </cell>
          <cell r="BA98">
            <v>1200</v>
          </cell>
          <cell r="BB98">
            <v>7.8153800881565534</v>
          </cell>
          <cell r="BC98">
            <v>2.5306931707024294</v>
          </cell>
          <cell r="BD98">
            <v>2.0668839846540714</v>
          </cell>
          <cell r="BE98">
            <v>3.2178029328000521</v>
          </cell>
          <cell r="BF98">
            <v>2</v>
          </cell>
          <cell r="BG98">
            <v>4.5975771553565012</v>
          </cell>
          <cell r="BH98">
            <v>9371.3262560359144</v>
          </cell>
          <cell r="BI98">
            <v>5729.0693424579722</v>
          </cell>
          <cell r="BK98">
            <v>0</v>
          </cell>
          <cell r="BL98">
            <v>0</v>
          </cell>
          <cell r="BM98">
            <v>0</v>
          </cell>
        </row>
        <row r="99">
          <cell r="A99">
            <v>36770</v>
          </cell>
          <cell r="B99">
            <v>47.471167342702167</v>
          </cell>
          <cell r="C99">
            <v>66.979866250661956</v>
          </cell>
          <cell r="D99">
            <v>50.072327197096797</v>
          </cell>
          <cell r="E99">
            <v>46.820877379103472</v>
          </cell>
          <cell r="F99">
            <v>31.213918252735667</v>
          </cell>
          <cell r="G99">
            <v>102.74581424858822</v>
          </cell>
          <cell r="H99">
            <v>0</v>
          </cell>
          <cell r="I99">
            <v>61.127256578273986</v>
          </cell>
          <cell r="J99">
            <v>84.537695267825711</v>
          </cell>
          <cell r="K99">
            <v>35.765947997926283</v>
          </cell>
          <cell r="L99">
            <v>27.962468434742366</v>
          </cell>
          <cell r="M99">
            <v>0</v>
          </cell>
          <cell r="N99">
            <v>0</v>
          </cell>
          <cell r="O99">
            <v>73.482765886648551</v>
          </cell>
          <cell r="P99">
            <v>50.722617160695435</v>
          </cell>
          <cell r="Q99">
            <v>195.73727904319651</v>
          </cell>
          <cell r="R99">
            <v>0</v>
          </cell>
          <cell r="S99">
            <v>12.355509308374527</v>
          </cell>
          <cell r="T99">
            <v>169.07539053565142</v>
          </cell>
          <cell r="U99">
            <v>450.00065481027247</v>
          </cell>
          <cell r="V99">
            <v>228.90206718672812</v>
          </cell>
          <cell r="W99">
            <v>203.54075860638042</v>
          </cell>
          <cell r="X99">
            <v>75.433635777444522</v>
          </cell>
          <cell r="Y99">
            <v>265.23469787172792</v>
          </cell>
          <cell r="Z99">
            <v>192.85526914347378</v>
          </cell>
          <cell r="AA99">
            <v>155.07368132881655</v>
          </cell>
          <cell r="AB99">
            <v>613.16364834401827</v>
          </cell>
          <cell r="AC99">
            <v>0</v>
          </cell>
          <cell r="AD99">
            <v>419.43702652113524</v>
          </cell>
          <cell r="AE99">
            <v>409.21150131942608</v>
          </cell>
          <cell r="AF99">
            <v>243.12833160025588</v>
          </cell>
          <cell r="AG99">
            <v>287.31759709907959</v>
          </cell>
          <cell r="AH99">
            <v>179.6825571857951</v>
          </cell>
          <cell r="AI99">
            <v>173.39257955609312</v>
          </cell>
          <cell r="AJ99">
            <v>176.98243738084182</v>
          </cell>
          <cell r="AK99">
            <v>176.98243738084182</v>
          </cell>
          <cell r="AL99">
            <v>242.72509525654166</v>
          </cell>
          <cell r="AM99">
            <v>179.6825571857951</v>
          </cell>
          <cell r="AN99">
            <v>173.39257955609312</v>
          </cell>
          <cell r="AO99">
            <v>176.98243738084182</v>
          </cell>
          <cell r="AP99">
            <v>176.98243738084182</v>
          </cell>
          <cell r="AQ99">
            <v>180.64661833542053</v>
          </cell>
          <cell r="AR99">
            <v>180.64661833542053</v>
          </cell>
          <cell r="AS99">
            <v>188.20413652976501</v>
          </cell>
          <cell r="AT99">
            <v>188.20413652976501</v>
          </cell>
          <cell r="AU99">
            <v>6380.7127501430205</v>
          </cell>
          <cell r="AW99">
            <v>2066.1344680434686</v>
          </cell>
          <cell r="AX99">
            <v>1687.4666164904847</v>
          </cell>
          <cell r="AY99">
            <v>2627.1116656090671</v>
          </cell>
          <cell r="AZ99">
            <v>3753.6010845339533</v>
          </cell>
          <cell r="BA99">
            <v>1200</v>
          </cell>
          <cell r="BB99">
            <v>7.6568553001716246</v>
          </cell>
          <cell r="BC99">
            <v>2.4793613616521624</v>
          </cell>
          <cell r="BD99">
            <v>2.024959939788582</v>
          </cell>
          <cell r="BE99">
            <v>3.1525339987308807</v>
          </cell>
          <cell r="BF99">
            <v>2</v>
          </cell>
          <cell r="BG99">
            <v>4.5043213014407435</v>
          </cell>
          <cell r="BH99">
            <v>9532.652817227241</v>
          </cell>
          <cell r="BI99">
            <v>5656.1369971863933</v>
          </cell>
          <cell r="BK99">
            <v>0</v>
          </cell>
          <cell r="BL99">
            <v>0</v>
          </cell>
          <cell r="BM99">
            <v>0</v>
          </cell>
        </row>
        <row r="100">
          <cell r="A100">
            <v>36800</v>
          </cell>
          <cell r="B100">
            <v>46.508276651076955</v>
          </cell>
          <cell r="C100">
            <v>65.621267055629133</v>
          </cell>
          <cell r="D100">
            <v>49.056675371683902</v>
          </cell>
          <cell r="E100">
            <v>45.871176970925184</v>
          </cell>
          <cell r="F100">
            <v>30.580784647283473</v>
          </cell>
          <cell r="G100">
            <v>100.66174946397476</v>
          </cell>
          <cell r="H100">
            <v>0</v>
          </cell>
          <cell r="I100">
            <v>59.88736993426344</v>
          </cell>
          <cell r="J100">
            <v>82.822958419726021</v>
          </cell>
          <cell r="K100">
            <v>35.040482408345646</v>
          </cell>
          <cell r="L100">
            <v>27.395286246524776</v>
          </cell>
          <cell r="M100">
            <v>0</v>
          </cell>
          <cell r="N100">
            <v>0</v>
          </cell>
          <cell r="O100">
            <v>71.992263857146511</v>
          </cell>
          <cell r="P100">
            <v>49.693775051835622</v>
          </cell>
          <cell r="Q100">
            <v>191.76700372567339</v>
          </cell>
          <cell r="R100">
            <v>0</v>
          </cell>
          <cell r="S100">
            <v>12.104893922883035</v>
          </cell>
          <cell r="T100">
            <v>165.64591683945204</v>
          </cell>
          <cell r="U100">
            <v>440.87297866500336</v>
          </cell>
          <cell r="V100">
            <v>224.25908741341203</v>
          </cell>
          <cell r="W100">
            <v>199.41219988749424</v>
          </cell>
          <cell r="X100">
            <v>73.903562897601716</v>
          </cell>
          <cell r="Y100">
            <v>259.85475808990213</v>
          </cell>
          <cell r="Z100">
            <v>188.94345163646921</v>
          </cell>
          <cell r="AA100">
            <v>151.92821403517254</v>
          </cell>
          <cell r="AB100">
            <v>600.72642376154386</v>
          </cell>
          <cell r="AC100">
            <v>0</v>
          </cell>
          <cell r="AD100">
            <v>410.9292936978714</v>
          </cell>
          <cell r="AE100">
            <v>400.91117993314305</v>
          </cell>
          <cell r="AF100">
            <v>238.19679061500469</v>
          </cell>
          <cell r="AG100">
            <v>281.48973451905067</v>
          </cell>
          <cell r="AH100">
            <v>176.03793095377947</v>
          </cell>
          <cell r="AI100">
            <v>169.87553731345881</v>
          </cell>
          <cell r="AJ100">
            <v>173.39257955609312</v>
          </cell>
          <cell r="AK100">
            <v>173.39257955609312</v>
          </cell>
          <cell r="AL100">
            <v>237.8017333944008</v>
          </cell>
          <cell r="AM100">
            <v>176.03793095377947</v>
          </cell>
          <cell r="AN100">
            <v>169.87553731345881</v>
          </cell>
          <cell r="AO100">
            <v>173.39257955609312</v>
          </cell>
          <cell r="AP100">
            <v>173.39257955609312</v>
          </cell>
          <cell r="AQ100">
            <v>176.98243738084182</v>
          </cell>
          <cell r="AR100">
            <v>176.98243738084182</v>
          </cell>
          <cell r="AS100">
            <v>184.38666117927249</v>
          </cell>
          <cell r="AT100">
            <v>184.38666117927249</v>
          </cell>
          <cell r="AU100">
            <v>6251.2883172300271</v>
          </cell>
          <cell r="AW100">
            <v>2024.2256261444943</v>
          </cell>
          <cell r="AX100">
            <v>1653.2385578940539</v>
          </cell>
          <cell r="AY100">
            <v>2573.8241331914787</v>
          </cell>
          <cell r="AZ100">
            <v>3677.4641840385484</v>
          </cell>
          <cell r="BA100">
            <v>1200</v>
          </cell>
          <cell r="BB100">
            <v>7.501545980676033</v>
          </cell>
          <cell r="BC100">
            <v>2.4290707513733931</v>
          </cell>
          <cell r="BD100">
            <v>1.9838862694728647</v>
          </cell>
          <cell r="BE100">
            <v>3.0885889598297749</v>
          </cell>
          <cell r="BF100">
            <v>2</v>
          </cell>
          <cell r="BG100">
            <v>4.4129570208462576</v>
          </cell>
          <cell r="BH100">
            <v>9477.8672958127972</v>
          </cell>
          <cell r="BI100">
            <v>5389.8726232475219</v>
          </cell>
          <cell r="BK100">
            <v>0</v>
          </cell>
          <cell r="BL100">
            <v>0</v>
          </cell>
          <cell r="BM100">
            <v>0</v>
          </cell>
        </row>
        <row r="101">
          <cell r="A101">
            <v>36831</v>
          </cell>
          <cell r="B101">
            <v>45.564916940801439</v>
          </cell>
          <cell r="C101">
            <v>64.290225272637656</v>
          </cell>
          <cell r="D101">
            <v>48.061624718379591</v>
          </cell>
          <cell r="E101">
            <v>44.940739996406869</v>
          </cell>
          <cell r="F101">
            <v>29.960493330937929</v>
          </cell>
          <cell r="G101">
            <v>98.619957214337333</v>
          </cell>
          <cell r="H101">
            <v>0</v>
          </cell>
          <cell r="I101">
            <v>58.672632773086747</v>
          </cell>
          <cell r="J101">
            <v>81.14300277129017</v>
          </cell>
          <cell r="K101">
            <v>34.329731941699713</v>
          </cell>
          <cell r="L101">
            <v>26.839608608965225</v>
          </cell>
          <cell r="M101">
            <v>0</v>
          </cell>
          <cell r="N101">
            <v>0</v>
          </cell>
          <cell r="O101">
            <v>70.531994716583043</v>
          </cell>
          <cell r="P101">
            <v>48.685801662774111</v>
          </cell>
          <cell r="Q101">
            <v>187.87726026275655</v>
          </cell>
          <cell r="R101">
            <v>0</v>
          </cell>
          <cell r="S101">
            <v>11.859361943496257</v>
          </cell>
          <cell r="T101">
            <v>162.28600554258034</v>
          </cell>
          <cell r="U101">
            <v>431.93044552102174</v>
          </cell>
          <cell r="V101">
            <v>219.71028442687805</v>
          </cell>
          <cell r="W101">
            <v>195.36738359549099</v>
          </cell>
          <cell r="X101">
            <v>72.404525549766646</v>
          </cell>
          <cell r="Y101">
            <v>254.5839433670838</v>
          </cell>
          <cell r="Z101">
            <v>185.11098024365728</v>
          </cell>
          <cell r="AA101">
            <v>148.84654844153721</v>
          </cell>
          <cell r="AB101">
            <v>588.54147205227832</v>
          </cell>
          <cell r="AC101">
            <v>0</v>
          </cell>
          <cell r="AD101">
            <v>402.59412913447812</v>
          </cell>
          <cell r="AE101">
            <v>392.77921973635114</v>
          </cell>
          <cell r="AF101">
            <v>233.36527950421996</v>
          </cell>
          <cell r="AG101">
            <v>275.78008252756422</v>
          </cell>
          <cell r="AH101">
            <v>172.46723120956065</v>
          </cell>
          <cell r="AI101">
            <v>166.42983368386169</v>
          </cell>
          <cell r="AJ101">
            <v>169.87553731345881</v>
          </cell>
          <cell r="AK101">
            <v>169.87553731345881</v>
          </cell>
          <cell r="AL101">
            <v>232.9782355038858</v>
          </cell>
          <cell r="AM101">
            <v>172.46723120956065</v>
          </cell>
          <cell r="AN101">
            <v>166.42983368386169</v>
          </cell>
          <cell r="AO101">
            <v>169.87553731345881</v>
          </cell>
          <cell r="AP101">
            <v>169.87553731345881</v>
          </cell>
          <cell r="AQ101">
            <v>173.39257955609312</v>
          </cell>
          <cell r="AR101">
            <v>173.39257955609312</v>
          </cell>
          <cell r="AS101">
            <v>180.64661833542053</v>
          </cell>
          <cell r="AT101">
            <v>180.64661833542053</v>
          </cell>
          <cell r="AU101">
            <v>6124.4890900723749</v>
          </cell>
          <cell r="AW101">
            <v>1983.1668504229533</v>
          </cell>
          <cell r="AX101">
            <v>1619.704770807253</v>
          </cell>
          <cell r="AY101">
            <v>2521.6174688421693</v>
          </cell>
          <cell r="AZ101">
            <v>3602.8716212302061</v>
          </cell>
          <cell r="BA101">
            <v>1200</v>
          </cell>
          <cell r="BB101">
            <v>7.3493869080868501</v>
          </cell>
          <cell r="BC101">
            <v>2.3798002205075441</v>
          </cell>
          <cell r="BD101">
            <v>1.9436457249687038</v>
          </cell>
          <cell r="BE101">
            <v>3.0259409626106035</v>
          </cell>
          <cell r="BF101">
            <v>2</v>
          </cell>
          <cell r="BG101">
            <v>4.3234459454762471</v>
          </cell>
          <cell r="BH101">
            <v>9926.9504629943585</v>
          </cell>
          <cell r="BI101">
            <v>5697.5617692405413</v>
          </cell>
          <cell r="BK101">
            <v>0</v>
          </cell>
          <cell r="BL101">
            <v>0</v>
          </cell>
          <cell r="BM101">
            <v>0</v>
          </cell>
        </row>
        <row r="102">
          <cell r="A102">
            <v>36861</v>
          </cell>
          <cell r="B102">
            <v>44.640692051401949</v>
          </cell>
          <cell r="C102">
            <v>62.986181935539747</v>
          </cell>
          <cell r="D102">
            <v>47.086757369286978</v>
          </cell>
          <cell r="E102">
            <v>44.029175721930663</v>
          </cell>
          <cell r="F102">
            <v>29.352783814620459</v>
          </cell>
          <cell r="G102">
            <v>96.619580056458986</v>
          </cell>
          <cell r="H102">
            <v>0</v>
          </cell>
          <cell r="I102">
            <v>57.482534970298367</v>
          </cell>
          <cell r="J102">
            <v>79.497122831263681</v>
          </cell>
          <cell r="K102">
            <v>33.633398120919274</v>
          </cell>
          <cell r="L102">
            <v>26.295202167264158</v>
          </cell>
          <cell r="M102">
            <v>0</v>
          </cell>
          <cell r="N102">
            <v>0</v>
          </cell>
          <cell r="O102">
            <v>69.101345230252335</v>
          </cell>
          <cell r="P102">
            <v>47.698273698758221</v>
          </cell>
          <cell r="Q102">
            <v>184.06641517084907</v>
          </cell>
          <cell r="R102">
            <v>0</v>
          </cell>
          <cell r="S102">
            <v>11.618810259953925</v>
          </cell>
          <cell r="T102">
            <v>158.99424566252736</v>
          </cell>
          <cell r="U102">
            <v>423.1692999941115</v>
          </cell>
          <cell r="V102">
            <v>215.25374797388326</v>
          </cell>
          <cell r="W102">
            <v>191.40461112450416</v>
          </cell>
          <cell r="X102">
            <v>70.935894218666093</v>
          </cell>
          <cell r="Y102">
            <v>249.42004024383166</v>
          </cell>
          <cell r="Z102">
            <v>181.35624553263827</v>
          </cell>
          <cell r="AA102">
            <v>145.82739041367105</v>
          </cell>
          <cell r="AB102">
            <v>576.60367619014096</v>
          </cell>
          <cell r="AC102">
            <v>0</v>
          </cell>
          <cell r="AD102">
            <v>394.42803250896208</v>
          </cell>
          <cell r="AE102">
            <v>384.81220574199045</v>
          </cell>
          <cell r="AF102">
            <v>228.63176929241192</v>
          </cell>
          <cell r="AG102">
            <v>270.18624337706677</v>
          </cell>
          <cell r="AH102">
            <v>168.96895845078913</v>
          </cell>
          <cell r="AI102">
            <v>163.05402165661525</v>
          </cell>
          <cell r="AJ102">
            <v>166.42983368386169</v>
          </cell>
          <cell r="AK102">
            <v>166.42983368386169</v>
          </cell>
          <cell r="AL102">
            <v>228.25257597462956</v>
          </cell>
          <cell r="AM102">
            <v>168.96895845078913</v>
          </cell>
          <cell r="AN102">
            <v>163.05402165661525</v>
          </cell>
          <cell r="AO102">
            <v>166.42983368386169</v>
          </cell>
          <cell r="AP102">
            <v>166.42983368386169</v>
          </cell>
          <cell r="AQ102">
            <v>169.87553731345881</v>
          </cell>
          <cell r="AR102">
            <v>169.87553731345881</v>
          </cell>
          <cell r="AS102">
            <v>176.98243738084182</v>
          </cell>
          <cell r="AT102">
            <v>176.98243738084182</v>
          </cell>
          <cell r="AU102">
            <v>6000.2618197965494</v>
          </cell>
          <cell r="AW102">
            <v>1942.9408983955591</v>
          </cell>
          <cell r="AX102">
            <v>1586.8511728383587</v>
          </cell>
          <cell r="AY102">
            <v>2470.4697485626311</v>
          </cell>
          <cell r="AZ102">
            <v>3529.7920712339178</v>
          </cell>
          <cell r="BA102">
            <v>1200</v>
          </cell>
          <cell r="BB102">
            <v>7.20031418375586</v>
          </cell>
          <cell r="BC102">
            <v>2.3315290780746709</v>
          </cell>
          <cell r="BD102">
            <v>1.9042214074060304</v>
          </cell>
          <cell r="BE102">
            <v>2.9645636982751573</v>
          </cell>
          <cell r="BF102">
            <v>2</v>
          </cell>
          <cell r="BG102">
            <v>4.2357504854807013</v>
          </cell>
          <cell r="BH102">
            <v>9741.3808997412052</v>
          </cell>
          <cell r="BI102">
            <v>5730.0101840051084</v>
          </cell>
          <cell r="BK102">
            <v>0</v>
          </cell>
          <cell r="BL102">
            <v>0</v>
          </cell>
          <cell r="BM102">
            <v>0</v>
          </cell>
        </row>
        <row r="103">
          <cell r="B103">
            <v>50.064182783532402</v>
          </cell>
          <cell r="C103">
            <v>70.638504475395038</v>
          </cell>
          <cell r="D103">
            <v>52.807425675780749</v>
          </cell>
          <cell r="E103">
            <v>49.378372060470276</v>
          </cell>
          <cell r="F103">
            <v>32.918914706980203</v>
          </cell>
          <cell r="G103">
            <v>108.35809424380983</v>
          </cell>
          <cell r="H103">
            <v>0</v>
          </cell>
          <cell r="I103">
            <v>64.466207967836226</v>
          </cell>
          <cell r="J103">
            <v>89.155393998071332</v>
          </cell>
          <cell r="K103">
            <v>37.719589768414821</v>
          </cell>
          <cell r="L103">
            <v>29.489861091669773</v>
          </cell>
          <cell r="M103">
            <v>0</v>
          </cell>
          <cell r="N103">
            <v>0</v>
          </cell>
          <cell r="O103">
            <v>77.496611706015926</v>
          </cell>
          <cell r="P103">
            <v>53.493236398842825</v>
          </cell>
          <cell r="Q103">
            <v>206.42902764168832</v>
          </cell>
          <cell r="R103">
            <v>0</v>
          </cell>
          <cell r="S103">
            <v>13.030403738179656</v>
          </cell>
          <cell r="T103">
            <v>178.31078799614266</v>
          </cell>
          <cell r="U103">
            <v>474.58102035896457</v>
          </cell>
          <cell r="V103">
            <v>241.40537451785471</v>
          </cell>
          <cell r="W103">
            <v>214.65875631843335</v>
          </cell>
          <cell r="X103">
            <v>79.55404387520214</v>
          </cell>
          <cell r="Y103">
            <v>279.72260085629745</v>
          </cell>
          <cell r="Z103">
            <v>203.38959384470479</v>
          </cell>
          <cell r="AA103">
            <v>163.54426405641462</v>
          </cell>
          <cell r="AB103">
            <v>646.65645875741689</v>
          </cell>
          <cell r="AC103">
            <v>0</v>
          </cell>
          <cell r="AD103">
            <v>442.34791637504634</v>
          </cell>
          <cell r="AE103">
            <v>431.56384276968788</v>
          </cell>
          <cell r="AF103">
            <v>256.40871953324137</v>
          </cell>
          <cell r="AG103">
            <v>303.01173329593649</v>
          </cell>
          <cell r="AH103">
            <v>189.49734943362591</v>
          </cell>
          <cell r="AI103">
            <v>182.86379463847206</v>
          </cell>
          <cell r="AJ103">
            <v>186.64974110588579</v>
          </cell>
          <cell r="AK103">
            <v>186.64974110588579</v>
          </cell>
          <cell r="AL103">
            <v>255.98345722884233</v>
          </cell>
          <cell r="AM103">
            <v>189.49734943362591</v>
          </cell>
          <cell r="AN103">
            <v>182.86379463847206</v>
          </cell>
          <cell r="AO103">
            <v>186.64974110588579</v>
          </cell>
          <cell r="AP103">
            <v>186.64974110588579</v>
          </cell>
          <cell r="AQ103">
            <v>190.51407045211096</v>
          </cell>
          <cell r="AR103">
            <v>190.51407045211096</v>
          </cell>
          <cell r="AS103">
            <v>199.15432701515184</v>
          </cell>
          <cell r="AT103">
            <v>199.15432701515184</v>
          </cell>
          <cell r="BA103">
            <v>1200</v>
          </cell>
        </row>
        <row r="104">
          <cell r="A104">
            <v>36892</v>
          </cell>
          <cell r="B104">
            <v>43.735213858003142</v>
          </cell>
          <cell r="C104">
            <v>61.708589416086639</v>
          </cell>
          <cell r="D104">
            <v>46.131663932414263</v>
          </cell>
          <cell r="E104">
            <v>43.136101339400334</v>
          </cell>
          <cell r="F104">
            <v>28.757400892933571</v>
          </cell>
          <cell r="G104">
            <v>94.659777939239646</v>
          </cell>
          <cell r="H104">
            <v>0</v>
          </cell>
          <cell r="I104">
            <v>56.316576748661547</v>
          </cell>
          <cell r="J104">
            <v>77.884627418361703</v>
          </cell>
          <cell r="K104">
            <v>32.95118852315305</v>
          </cell>
          <cell r="L104">
            <v>25.761838299919656</v>
          </cell>
          <cell r="M104">
            <v>0</v>
          </cell>
          <cell r="N104">
            <v>0</v>
          </cell>
          <cell r="O104">
            <v>67.699714602114454</v>
          </cell>
          <cell r="P104">
            <v>46.730776451017029</v>
          </cell>
          <cell r="Q104">
            <v>180.33286809943755</v>
          </cell>
          <cell r="R104">
            <v>0</v>
          </cell>
          <cell r="S104">
            <v>11.383137853452865</v>
          </cell>
          <cell r="T104">
            <v>155.76925483672341</v>
          </cell>
          <cell r="U104">
            <v>414.58586287312556</v>
          </cell>
          <cell r="V104">
            <v>210.88760654817943</v>
          </cell>
          <cell r="W104">
            <v>187.52221832267091</v>
          </cell>
          <cell r="X104">
            <v>69.497052157922781</v>
          </cell>
          <cell r="Y104">
            <v>244.36088015784125</v>
          </cell>
          <cell r="Z104">
            <v>177.67767071624883</v>
          </cell>
          <cell r="AA104">
            <v>142.86947206715908</v>
          </cell>
          <cell r="AB104">
            <v>564.90802294124921</v>
          </cell>
          <cell r="AC104">
            <v>0</v>
          </cell>
          <cell r="AD104">
            <v>386.42757449879451</v>
          </cell>
          <cell r="AE104">
            <v>377.00679223155799</v>
          </cell>
          <cell r="AF104">
            <v>223.99427215921133</v>
          </cell>
          <cell r="AG104">
            <v>264.70586795518545</v>
          </cell>
          <cell r="AH104">
            <v>165.54164359056412</v>
          </cell>
          <cell r="AI104">
            <v>159.74668357175673</v>
          </cell>
          <cell r="AJ104">
            <v>163.05402165661525</v>
          </cell>
          <cell r="AK104">
            <v>163.05402165661525</v>
          </cell>
          <cell r="AL104">
            <v>223.6227702831284</v>
          </cell>
          <cell r="AM104">
            <v>165.54164359056412</v>
          </cell>
          <cell r="AN104">
            <v>159.74668357175673</v>
          </cell>
          <cell r="AO104">
            <v>163.05402165661525</v>
          </cell>
          <cell r="AP104">
            <v>163.05402165661525</v>
          </cell>
          <cell r="AQ104">
            <v>166.42983368386169</v>
          </cell>
          <cell r="AR104">
            <v>166.42983368386169</v>
          </cell>
          <cell r="AS104">
            <v>173.39257955609312</v>
          </cell>
          <cell r="AT104">
            <v>173.39257955609312</v>
          </cell>
          <cell r="AU104">
            <v>5878.5543376129572</v>
          </cell>
          <cell r="AW104">
            <v>1903.5308773203008</v>
          </cell>
          <cell r="AX104">
            <v>1554.6639672385895</v>
          </cell>
          <cell r="AY104">
            <v>2420.3594930540667</v>
          </cell>
          <cell r="AZ104">
            <v>3458.1948445588905</v>
          </cell>
          <cell r="BA104">
            <v>1200</v>
          </cell>
          <cell r="BB104">
            <v>7.0542652051355486</v>
          </cell>
          <cell r="BC104">
            <v>2.284237052784361</v>
          </cell>
          <cell r="BD104">
            <v>1.8655967606863075</v>
          </cell>
          <cell r="BE104">
            <v>2.9044313916648798</v>
          </cell>
          <cell r="BF104">
            <v>2</v>
          </cell>
          <cell r="BG104">
            <v>4.1498338134706687</v>
          </cell>
          <cell r="BH104">
            <v>10374.44256411192</v>
          </cell>
          <cell r="BI104">
            <v>5955.7284946094715</v>
          </cell>
          <cell r="BK104">
            <v>0</v>
          </cell>
          <cell r="BL104">
            <v>0</v>
          </cell>
          <cell r="BM104">
            <v>0</v>
          </cell>
        </row>
        <row r="105">
          <cell r="A105">
            <v>36923</v>
          </cell>
          <cell r="B105">
            <v>42.848102108336363</v>
          </cell>
          <cell r="C105">
            <v>60.456911193954056</v>
          </cell>
          <cell r="D105">
            <v>45.19594331975204</v>
          </cell>
          <cell r="E105">
            <v>42.26114180548241</v>
          </cell>
          <cell r="F105">
            <v>28.174094536988289</v>
          </cell>
          <cell r="G105">
            <v>92.739727850919763</v>
          </cell>
          <cell r="H105">
            <v>0</v>
          </cell>
          <cell r="I105">
            <v>55.174268468268707</v>
          </cell>
          <cell r="J105">
            <v>76.304839371009905</v>
          </cell>
          <cell r="K105">
            <v>32.28281665696575</v>
          </cell>
          <cell r="L105">
            <v>25.239293022718677</v>
          </cell>
          <cell r="M105">
            <v>0</v>
          </cell>
          <cell r="N105">
            <v>0</v>
          </cell>
          <cell r="O105">
            <v>66.326514222493273</v>
          </cell>
          <cell r="P105">
            <v>45.78290362260595</v>
          </cell>
          <cell r="Q105">
            <v>176.67505115903069</v>
          </cell>
          <cell r="R105">
            <v>0</v>
          </cell>
          <cell r="S105">
            <v>11.152245754224525</v>
          </cell>
          <cell r="T105">
            <v>152.60967874201981</v>
          </cell>
          <cell r="U105">
            <v>406.17652957491441</v>
          </cell>
          <cell r="V105">
            <v>206.6100266045807</v>
          </cell>
          <cell r="W105">
            <v>183.71857479327772</v>
          </cell>
          <cell r="X105">
            <v>68.087395131055018</v>
          </cell>
          <cell r="Y105">
            <v>239.40433853326499</v>
          </cell>
          <cell r="Z105">
            <v>174.07371099039585</v>
          </cell>
          <cell r="AA105">
            <v>139.97155123496736</v>
          </cell>
          <cell r="AB105">
            <v>553.44960075862821</v>
          </cell>
          <cell r="AC105">
            <v>0</v>
          </cell>
          <cell r="AD105">
            <v>378.58939534077979</v>
          </cell>
          <cell r="AE105">
            <v>369.35970135008523</v>
          </cell>
          <cell r="AF105">
            <v>219.45084060459158</v>
          </cell>
          <cell r="AG105">
            <v>259.33665479822685</v>
          </cell>
          <cell r="AH105">
            <v>162.18384734049579</v>
          </cell>
          <cell r="AI105">
            <v>156.50643052470608</v>
          </cell>
          <cell r="AJ105">
            <v>159.74668357175673</v>
          </cell>
          <cell r="AK105">
            <v>159.74668357175673</v>
          </cell>
          <cell r="AL105">
            <v>219.08687415934855</v>
          </cell>
          <cell r="AM105">
            <v>162.18384734049579</v>
          </cell>
          <cell r="AN105">
            <v>156.50643052470608</v>
          </cell>
          <cell r="AO105">
            <v>159.74668357175673</v>
          </cell>
          <cell r="AP105">
            <v>159.74668357175673</v>
          </cell>
          <cell r="AQ105">
            <v>163.05402165661525</v>
          </cell>
          <cell r="AR105">
            <v>163.05402165661525</v>
          </cell>
          <cell r="AS105">
            <v>169.87553731345881</v>
          </cell>
          <cell r="AT105">
            <v>169.87553731345881</v>
          </cell>
          <cell r="AU105">
            <v>5759.3155329078363</v>
          </cell>
          <cell r="AW105">
            <v>1864.9202371023985</v>
          </cell>
          <cell r="AX105">
            <v>1523.1296371082121</v>
          </cell>
          <cell r="AY105">
            <v>2371.2656586972262</v>
          </cell>
          <cell r="AZ105">
            <v>3388.0498742106106</v>
          </cell>
          <cell r="BA105">
            <v>1200</v>
          </cell>
          <cell r="BB105">
            <v>6.9111786394894041</v>
          </cell>
          <cell r="BC105">
            <v>2.237904284522878</v>
          </cell>
          <cell r="BD105">
            <v>1.8277555645298547</v>
          </cell>
          <cell r="BE105">
            <v>2.8455187904366714</v>
          </cell>
          <cell r="BF105">
            <v>2</v>
          </cell>
          <cell r="BG105">
            <v>4.0656598490527331</v>
          </cell>
          <cell r="BH105">
            <v>10595.024489483914</v>
          </cell>
          <cell r="BI105">
            <v>5843.800409623117</v>
          </cell>
          <cell r="BK105">
            <v>0</v>
          </cell>
          <cell r="BL105">
            <v>0</v>
          </cell>
          <cell r="BM105">
            <v>0</v>
          </cell>
        </row>
        <row r="106">
          <cell r="A106">
            <v>36951</v>
          </cell>
          <cell r="B106">
            <v>41.978984263054087</v>
          </cell>
          <cell r="C106">
            <v>59.230621631432491</v>
          </cell>
          <cell r="D106">
            <v>44.279202578837861</v>
          </cell>
          <cell r="E106">
            <v>41.403929684108114</v>
          </cell>
          <cell r="F106">
            <v>27.602619789405423</v>
          </cell>
          <cell r="G106">
            <v>90.858623473459502</v>
          </cell>
          <cell r="H106">
            <v>0</v>
          </cell>
          <cell r="I106">
            <v>54.055130420918928</v>
          </cell>
          <cell r="J106">
            <v>74.757095262972982</v>
          </cell>
          <cell r="K106">
            <v>31.62800184202705</v>
          </cell>
          <cell r="L106">
            <v>24.727346894675694</v>
          </cell>
          <cell r="M106">
            <v>0</v>
          </cell>
          <cell r="N106">
            <v>0</v>
          </cell>
          <cell r="O106">
            <v>64.98116742089195</v>
          </cell>
          <cell r="P106">
            <v>44.854257157783792</v>
          </cell>
          <cell r="Q106">
            <v>173.09142826272981</v>
          </cell>
          <cell r="R106">
            <v>0</v>
          </cell>
          <cell r="S106">
            <v>10.926036999972974</v>
          </cell>
          <cell r="T106">
            <v>149.51419052594596</v>
          </cell>
          <cell r="U106">
            <v>397.93776863059475</v>
          </cell>
          <cell r="V106">
            <v>202.41921178897303</v>
          </cell>
          <cell r="W106">
            <v>179.99208321008112</v>
          </cell>
          <cell r="X106">
            <v>66.706331157729764</v>
          </cell>
          <cell r="Y106">
            <v>234.54833388850435</v>
          </cell>
          <cell r="Z106">
            <v>170.54285288532174</v>
          </cell>
          <cell r="AA106">
            <v>137.13241094579959</v>
          </cell>
          <cell r="AB106">
            <v>542.22359771962567</v>
          </cell>
          <cell r="AC106">
            <v>0</v>
          </cell>
          <cell r="AD106">
            <v>370.91020342013502</v>
          </cell>
          <cell r="AE106">
            <v>361.86772172961486</v>
          </cell>
          <cell r="AF106">
            <v>214.99956663102299</v>
          </cell>
          <cell r="AG106">
            <v>254.07634912468581</v>
          </cell>
          <cell r="AH106">
            <v>158.89415960628136</v>
          </cell>
          <cell r="AI106">
            <v>153.3319017830004</v>
          </cell>
          <cell r="AJ106">
            <v>156.50643052470608</v>
          </cell>
          <cell r="AK106">
            <v>156.50643052470608</v>
          </cell>
          <cell r="AL106">
            <v>214.64298277023715</v>
          </cell>
          <cell r="AM106">
            <v>158.89415960628136</v>
          </cell>
          <cell r="AN106">
            <v>153.3319017830004</v>
          </cell>
          <cell r="AO106">
            <v>156.50643052470608</v>
          </cell>
          <cell r="AP106">
            <v>156.50643052470608</v>
          </cell>
          <cell r="AQ106">
            <v>159.74668357175673</v>
          </cell>
          <cell r="AR106">
            <v>159.74668357175673</v>
          </cell>
          <cell r="AS106">
            <v>166.42983368386169</v>
          </cell>
          <cell r="AT106">
            <v>166.42983368386169</v>
          </cell>
          <cell r="AU106">
            <v>5642.4953317795407</v>
          </cell>
          <cell r="AW106">
            <v>1827.0927633441524</v>
          </cell>
          <cell r="AX106">
            <v>1492.2349397201679</v>
          </cell>
          <cell r="AY106">
            <v>2323.1676287152209</v>
          </cell>
          <cell r="AZ106">
            <v>3319.3277030643203</v>
          </cell>
          <cell r="BA106">
            <v>1200</v>
          </cell>
          <cell r="BB106">
            <v>6.770994398135449</v>
          </cell>
          <cell r="BC106">
            <v>2.1925113160129825</v>
          </cell>
          <cell r="BD106">
            <v>1.7906819276642014</v>
          </cell>
          <cell r="BE106">
            <v>2.7878011544582648</v>
          </cell>
          <cell r="BF106">
            <v>2</v>
          </cell>
          <cell r="BG106">
            <v>3.9831932436771846</v>
          </cell>
          <cell r="BH106">
            <v>10893.013547654476</v>
          </cell>
          <cell r="BI106">
            <v>5771.4465053148615</v>
          </cell>
          <cell r="BK106">
            <v>0</v>
          </cell>
          <cell r="BL106">
            <v>0</v>
          </cell>
          <cell r="BM106">
            <v>0</v>
          </cell>
        </row>
        <row r="107">
          <cell r="A107">
            <v>36982</v>
          </cell>
          <cell r="B107">
            <v>41.127495339283392</v>
          </cell>
          <cell r="C107">
            <v>58.029205752687538</v>
          </cell>
          <cell r="D107">
            <v>43.381056727737267</v>
          </cell>
          <cell r="E107">
            <v>40.564104992169895</v>
          </cell>
          <cell r="F107">
            <v>27.042736661446611</v>
          </cell>
          <cell r="G107">
            <v>89.015674843928409</v>
          </cell>
          <cell r="H107">
            <v>0</v>
          </cell>
          <cell r="I107">
            <v>52.958692628666256</v>
          </cell>
          <cell r="J107">
            <v>73.2407451247512</v>
          </cell>
          <cell r="K107">
            <v>30.986469091240913</v>
          </cell>
          <cell r="L107">
            <v>24.22578492587926</v>
          </cell>
          <cell r="M107">
            <v>0</v>
          </cell>
          <cell r="N107">
            <v>0</v>
          </cell>
          <cell r="O107">
            <v>63.663109223822246</v>
          </cell>
          <cell r="P107">
            <v>43.944447074850721</v>
          </cell>
          <cell r="Q107">
            <v>169.58049448115474</v>
          </cell>
          <cell r="R107">
            <v>0</v>
          </cell>
          <cell r="S107">
            <v>10.704416595155944</v>
          </cell>
          <cell r="T107">
            <v>146.4814902495024</v>
          </cell>
          <cell r="U107">
            <v>389.86612020252187</v>
          </cell>
          <cell r="V107">
            <v>198.31340218394175</v>
          </cell>
          <cell r="W107">
            <v>176.34117864651637</v>
          </cell>
          <cell r="X107">
            <v>65.353280265162638</v>
          </cell>
          <cell r="Y107">
            <v>229.7908269620992</v>
          </cell>
          <cell r="Z107">
            <v>167.0836136300282</v>
          </cell>
          <cell r="AA107">
            <v>134.35085891303433</v>
          </cell>
          <cell r="AB107">
            <v>531.22529950516173</v>
          </cell>
          <cell r="AC107">
            <v>0</v>
          </cell>
          <cell r="AD107">
            <v>363.38677388818849</v>
          </cell>
          <cell r="AE107">
            <v>354.52770714059858</v>
          </cell>
          <cell r="AF107">
            <v>210.63858094221641</v>
          </cell>
          <cell r="AG107">
            <v>248.92274188835802</v>
          </cell>
          <cell r="AH107">
            <v>155.67119889554124</v>
          </cell>
          <cell r="AI107">
            <v>150.22176421485949</v>
          </cell>
          <cell r="AJ107">
            <v>153.3319017830004</v>
          </cell>
          <cell r="AK107">
            <v>153.3319017830004</v>
          </cell>
          <cell r="AL107">
            <v>210.28922991979445</v>
          </cell>
          <cell r="AM107">
            <v>155.67119889554124</v>
          </cell>
          <cell r="AN107">
            <v>150.22176421485949</v>
          </cell>
          <cell r="AO107">
            <v>153.3319017830004</v>
          </cell>
          <cell r="AP107">
            <v>153.3319017830004</v>
          </cell>
          <cell r="AQ107">
            <v>156.50643052470608</v>
          </cell>
          <cell r="AR107">
            <v>156.50643052470608</v>
          </cell>
          <cell r="AS107">
            <v>163.05402165661525</v>
          </cell>
          <cell r="AT107">
            <v>163.05402165661525</v>
          </cell>
          <cell r="AU107">
            <v>5528.0446760101822</v>
          </cell>
          <cell r="AW107">
            <v>1790.0325705357632</v>
          </cell>
          <cell r="AX107">
            <v>1461.9669009588388</v>
          </cell>
          <cell r="AY107">
            <v>2276.0452045155807</v>
          </cell>
          <cell r="AZ107">
            <v>3251.9994714946019</v>
          </cell>
          <cell r="BA107">
            <v>1200</v>
          </cell>
          <cell r="BB107">
            <v>6.6336536112122193</v>
          </cell>
          <cell r="BC107">
            <v>2.148039084642916</v>
          </cell>
          <cell r="BD107">
            <v>1.7543602811506065</v>
          </cell>
          <cell r="BE107">
            <v>2.7312542454186968</v>
          </cell>
          <cell r="BF107">
            <v>2</v>
          </cell>
          <cell r="BG107">
            <v>3.9023993657935225</v>
          </cell>
          <cell r="BH107">
            <v>10824.209787281205</v>
          </cell>
          <cell r="BI107">
            <v>5904.8025502270193</v>
          </cell>
          <cell r="BK107">
            <v>0</v>
          </cell>
          <cell r="BL107">
            <v>0</v>
          </cell>
          <cell r="BM107">
            <v>0</v>
          </cell>
        </row>
        <row r="108">
          <cell r="A108">
            <v>37012</v>
          </cell>
          <cell r="B108">
            <v>40.293277757352726</v>
          </cell>
          <cell r="C108">
            <v>56.852159027497692</v>
          </cell>
          <cell r="D108">
            <v>42.501128593372037</v>
          </cell>
          <cell r="E108">
            <v>39.741315048347865</v>
          </cell>
          <cell r="F108">
            <v>26.494210032231923</v>
          </cell>
          <cell r="G108">
            <v>87.210108022763393</v>
          </cell>
          <cell r="H108">
            <v>0</v>
          </cell>
          <cell r="I108">
            <v>51.884494646454165</v>
          </cell>
          <cell r="J108">
            <v>71.755152170628094</v>
          </cell>
          <cell r="K108">
            <v>30.357948995265751</v>
          </cell>
          <cell r="L108">
            <v>23.734396487207771</v>
          </cell>
          <cell r="M108">
            <v>0</v>
          </cell>
          <cell r="N108">
            <v>0</v>
          </cell>
          <cell r="O108">
            <v>62.371786117546002</v>
          </cell>
          <cell r="P108">
            <v>43.053091302376856</v>
          </cell>
          <cell r="Q108">
            <v>166.14077541045432</v>
          </cell>
          <cell r="R108">
            <v>0</v>
          </cell>
          <cell r="S108">
            <v>10.487291471091797</v>
          </cell>
          <cell r="T108">
            <v>143.51030434125619</v>
          </cell>
          <cell r="U108">
            <v>381.95819463134347</v>
          </cell>
          <cell r="V108">
            <v>194.29087356970072</v>
          </cell>
          <cell r="W108">
            <v>172.76432791851227</v>
          </cell>
          <cell r="X108">
            <v>64.027674244560473</v>
          </cell>
          <cell r="Y108">
            <v>225.12981985634747</v>
          </cell>
          <cell r="Z108">
            <v>163.69454052959199</v>
          </cell>
          <cell r="AA108">
            <v>131.62572703402861</v>
          </cell>
          <cell r="AB108">
            <v>520.4500874199681</v>
          </cell>
          <cell r="AC108">
            <v>0</v>
          </cell>
          <cell r="AD108">
            <v>356.01594730811615</v>
          </cell>
          <cell r="AE108">
            <v>347.33657517064944</v>
          </cell>
          <cell r="AF108">
            <v>206.36605215811892</v>
          </cell>
          <cell r="AG108">
            <v>243.87366885065924</v>
          </cell>
          <cell r="AH108">
            <v>152.5136117376662</v>
          </cell>
          <cell r="AI108">
            <v>147.17471172934182</v>
          </cell>
          <cell r="AJ108">
            <v>150.22176421485949</v>
          </cell>
          <cell r="AK108">
            <v>150.22176421485949</v>
          </cell>
          <cell r="AL108">
            <v>206.02378726537168</v>
          </cell>
          <cell r="AM108">
            <v>152.5136117376662</v>
          </cell>
          <cell r="AN108">
            <v>147.17471172934182</v>
          </cell>
          <cell r="AO108">
            <v>150.22176421485949</v>
          </cell>
          <cell r="AP108">
            <v>150.22176421485949</v>
          </cell>
          <cell r="AQ108">
            <v>153.3319017830004</v>
          </cell>
          <cell r="AR108">
            <v>153.3319017830004</v>
          </cell>
          <cell r="AS108">
            <v>159.74668357175673</v>
          </cell>
          <cell r="AT108">
            <v>159.74668357175673</v>
          </cell>
          <cell r="AU108">
            <v>5415.9155024638158</v>
          </cell>
          <cell r="AW108">
            <v>1753.7240953842706</v>
          </cell>
          <cell r="AX108">
            <v>1432.3128098716129</v>
          </cell>
          <cell r="AY108">
            <v>2229.8785972079322</v>
          </cell>
          <cell r="AZ108">
            <v>3186.0369052558835</v>
          </cell>
          <cell r="BA108">
            <v>1200</v>
          </cell>
          <cell r="BB108">
            <v>6.4990986029565789</v>
          </cell>
          <cell r="BC108">
            <v>2.1044689144611248</v>
          </cell>
          <cell r="BD108">
            <v>1.7187753718459355</v>
          </cell>
          <cell r="BE108">
            <v>2.6758543166495183</v>
          </cell>
          <cell r="BF108">
            <v>2</v>
          </cell>
          <cell r="BG108">
            <v>3.8232442863070601</v>
          </cell>
          <cell r="BH108">
            <v>11138.444518987872</v>
          </cell>
          <cell r="BI108">
            <v>5992.290029437152</v>
          </cell>
          <cell r="BK108">
            <v>0</v>
          </cell>
          <cell r="BL108">
            <v>0</v>
          </cell>
          <cell r="BM108">
            <v>0</v>
          </cell>
        </row>
        <row r="109">
          <cell r="A109">
            <v>37043</v>
          </cell>
          <cell r="B109">
            <v>39.475981190627607</v>
          </cell>
          <cell r="C109">
            <v>55.698987159378689</v>
          </cell>
          <cell r="D109">
            <v>41.639048653127738</v>
          </cell>
          <cell r="E109">
            <v>38.935214325002541</v>
          </cell>
          <cell r="F109">
            <v>25.956809550001708</v>
          </cell>
          <cell r="G109">
            <v>85.441164768755598</v>
          </cell>
          <cell r="H109">
            <v>0</v>
          </cell>
          <cell r="I109">
            <v>50.832085368753326</v>
          </cell>
          <cell r="J109">
            <v>70.299692531254593</v>
          </cell>
          <cell r="K109">
            <v>29.742177609376963</v>
          </cell>
          <cell r="L109">
            <v>23.252975221876536</v>
          </cell>
          <cell r="M109">
            <v>0</v>
          </cell>
          <cell r="N109">
            <v>0</v>
          </cell>
          <cell r="O109">
            <v>61.10665581562904</v>
          </cell>
          <cell r="P109">
            <v>42.179815518752761</v>
          </cell>
          <cell r="Q109">
            <v>162.77082655313569</v>
          </cell>
          <cell r="R109">
            <v>0</v>
          </cell>
          <cell r="S109">
            <v>10.274570446875671</v>
          </cell>
          <cell r="T109">
            <v>140.59938506250919</v>
          </cell>
          <cell r="U109">
            <v>374.21067101252453</v>
          </cell>
          <cell r="V109">
            <v>190.34993670001248</v>
          </cell>
          <cell r="W109">
            <v>169.26002894063606</v>
          </cell>
          <cell r="X109">
            <v>62.728956412504118</v>
          </cell>
          <cell r="Y109">
            <v>220.56335519829514</v>
          </cell>
          <cell r="Z109">
            <v>160.37421035511102</v>
          </cell>
          <cell r="AA109">
            <v>128.95587089957755</v>
          </cell>
          <cell r="AB109">
            <v>509.89343645298368</v>
          </cell>
          <cell r="AC109">
            <v>0</v>
          </cell>
          <cell r="AD109">
            <v>348.79462832814767</v>
          </cell>
          <cell r="AE109">
            <v>340.29130593009404</v>
          </cell>
          <cell r="AF109">
            <v>202.1801860458325</v>
          </cell>
          <cell r="AG109">
            <v>238.92700967176108</v>
          </cell>
          <cell r="AH109">
            <v>149.42007211543239</v>
          </cell>
          <cell r="AI109">
            <v>144.18946472785655</v>
          </cell>
          <cell r="AJ109">
            <v>147.17471172934182</v>
          </cell>
          <cell r="AK109">
            <v>147.17471172934182</v>
          </cell>
          <cell r="AL109">
            <v>201.84486354986512</v>
          </cell>
          <cell r="AM109">
            <v>149.42007211543239</v>
          </cell>
          <cell r="AN109">
            <v>144.18946472785655</v>
          </cell>
          <cell r="AO109">
            <v>147.17471172934182</v>
          </cell>
          <cell r="AP109">
            <v>147.17471172934182</v>
          </cell>
          <cell r="AQ109">
            <v>150.22176421485949</v>
          </cell>
          <cell r="AR109">
            <v>150.22176421485949</v>
          </cell>
          <cell r="AS109">
            <v>156.50643052470608</v>
          </cell>
          <cell r="AT109">
            <v>156.50643052470608</v>
          </cell>
          <cell r="AU109">
            <v>5306.0607229024954</v>
          </cell>
          <cell r="AW109">
            <v>1718.1520902778082</v>
          </cell>
          <cell r="AX109">
            <v>1403.2602133309688</v>
          </cell>
          <cell r="AY109">
            <v>2184.6484192937187</v>
          </cell>
          <cell r="AZ109">
            <v>3121.4123036087767</v>
          </cell>
          <cell r="BA109">
            <v>1200</v>
          </cell>
          <cell r="BB109">
            <v>6.3672728674829946</v>
          </cell>
          <cell r="BC109">
            <v>2.0617825083333701</v>
          </cell>
          <cell r="BD109">
            <v>1.6839122559971627</v>
          </cell>
          <cell r="BE109">
            <v>2.6215781031524621</v>
          </cell>
          <cell r="BF109">
            <v>2</v>
          </cell>
          <cell r="BG109">
            <v>3.7456947643305321</v>
          </cell>
          <cell r="BH109">
            <v>11084.156111907001</v>
          </cell>
          <cell r="BI109">
            <v>6187.4538849545188</v>
          </cell>
          <cell r="BK109">
            <v>0</v>
          </cell>
          <cell r="BL109">
            <v>0</v>
          </cell>
          <cell r="BM109">
            <v>0</v>
          </cell>
        </row>
        <row r="110">
          <cell r="A110">
            <v>37073</v>
          </cell>
          <cell r="B110">
            <v>38.675262418392258</v>
          </cell>
          <cell r="C110">
            <v>54.569205878005526</v>
          </cell>
          <cell r="D110">
            <v>40.794454879674014</v>
          </cell>
          <cell r="E110">
            <v>38.14546430307179</v>
          </cell>
          <cell r="F110">
            <v>25.430309535381205</v>
          </cell>
          <cell r="G110">
            <v>83.708102220629783</v>
          </cell>
          <cell r="H110">
            <v>0</v>
          </cell>
          <cell r="I110">
            <v>49.801022840121512</v>
          </cell>
          <cell r="J110">
            <v>68.873754991657407</v>
          </cell>
          <cell r="K110">
            <v>29.138896342624303</v>
          </cell>
          <cell r="L110">
            <v>22.781318958779003</v>
          </cell>
          <cell r="M110">
            <v>0</v>
          </cell>
          <cell r="N110">
            <v>0</v>
          </cell>
          <cell r="O110">
            <v>59.867187031209944</v>
          </cell>
          <cell r="P110">
            <v>41.324252994994445</v>
          </cell>
          <cell r="Q110">
            <v>159.46923271145297</v>
          </cell>
          <cell r="R110">
            <v>0</v>
          </cell>
          <cell r="S110">
            <v>10.06616419108839</v>
          </cell>
          <cell r="T110">
            <v>137.74750998331481</v>
          </cell>
          <cell r="U110">
            <v>366.62029580174561</v>
          </cell>
          <cell r="V110">
            <v>186.48893659279545</v>
          </cell>
          <cell r="W110">
            <v>165.82681009529821</v>
          </cell>
          <cell r="X110">
            <v>61.45658137717124</v>
          </cell>
          <cell r="Y110">
            <v>216.08951531774474</v>
          </cell>
          <cell r="Z110">
            <v>157.12122874602449</v>
          </cell>
          <cell r="AA110">
            <v>126.34016931332376</v>
          </cell>
          <cell r="AB110">
            <v>499.55091337709297</v>
          </cell>
          <cell r="AC110">
            <v>0</v>
          </cell>
          <cell r="AD110">
            <v>341.71978438168469</v>
          </cell>
          <cell r="AE110">
            <v>333.38894078378075</v>
          </cell>
          <cell r="AF110">
            <v>198.0792247661324</v>
          </cell>
          <cell r="AG110">
            <v>234.08068702016206</v>
          </cell>
          <cell r="AH110">
            <v>146.38928090814525</v>
          </cell>
          <cell r="AI110">
            <v>141.26476956680068</v>
          </cell>
          <cell r="AJ110">
            <v>144.18946472785655</v>
          </cell>
          <cell r="AK110">
            <v>144.18946472785655</v>
          </cell>
          <cell r="AL110">
            <v>197.7507038494843</v>
          </cell>
          <cell r="AM110">
            <v>146.38928090814525</v>
          </cell>
          <cell r="AN110">
            <v>141.26476956680068</v>
          </cell>
          <cell r="AO110">
            <v>144.18946472785655</v>
          </cell>
          <cell r="AP110">
            <v>144.18946472785655</v>
          </cell>
          <cell r="AQ110">
            <v>147.17471172934182</v>
          </cell>
          <cell r="AR110">
            <v>147.17471172934182</v>
          </cell>
          <cell r="AS110">
            <v>153.3319017830004</v>
          </cell>
          <cell r="AT110">
            <v>153.3319017830004</v>
          </cell>
          <cell r="AU110">
            <v>5198.4342042117478</v>
          </cell>
          <cell r="AW110">
            <v>1683.301616882419</v>
          </cell>
          <cell r="AX110">
            <v>1374.7969108048278</v>
          </cell>
          <cell r="AY110">
            <v>2140.3356765245007</v>
          </cell>
          <cell r="AZ110">
            <v>3058.098527687247</v>
          </cell>
          <cell r="BA110">
            <v>1200</v>
          </cell>
          <cell r="BB110">
            <v>6.2381210450540978</v>
          </cell>
          <cell r="BC110">
            <v>2.0199619402589026</v>
          </cell>
          <cell r="BD110">
            <v>1.6497562929657932</v>
          </cell>
          <cell r="BE110">
            <v>2.5684028118294009</v>
          </cell>
          <cell r="BF110">
            <v>2</v>
          </cell>
          <cell r="BG110">
            <v>3.6697182332246965</v>
          </cell>
          <cell r="BH110">
            <v>11132.81254741118</v>
          </cell>
          <cell r="BI110">
            <v>6279.9549750597325</v>
          </cell>
          <cell r="BK110">
            <v>0</v>
          </cell>
          <cell r="BL110">
            <v>0</v>
          </cell>
          <cell r="BM110">
            <v>0</v>
          </cell>
        </row>
        <row r="111">
          <cell r="A111">
            <v>37104</v>
          </cell>
          <cell r="B111">
            <v>37.890785181715302</v>
          </cell>
          <cell r="C111">
            <v>53.462340735844897</v>
          </cell>
          <cell r="D111">
            <v>39.96699258893257</v>
          </cell>
          <cell r="E111">
            <v>37.37173332991096</v>
          </cell>
          <cell r="F111">
            <v>24.91448888660732</v>
          </cell>
          <cell r="G111">
            <v>82.010192585082407</v>
          </cell>
          <cell r="H111">
            <v>0</v>
          </cell>
          <cell r="I111">
            <v>48.790874069605984</v>
          </cell>
          <cell r="J111">
            <v>67.47674073456146</v>
          </cell>
          <cell r="K111">
            <v>28.547851849237556</v>
          </cell>
          <cell r="L111">
            <v>22.319229627585731</v>
          </cell>
          <cell r="M111">
            <v>0</v>
          </cell>
          <cell r="N111">
            <v>0</v>
          </cell>
          <cell r="O111">
            <v>58.652859253888089</v>
          </cell>
          <cell r="P111">
            <v>40.486044440736883</v>
          </cell>
          <cell r="Q111">
            <v>156.23460739310005</v>
          </cell>
          <cell r="R111">
            <v>0</v>
          </cell>
          <cell r="S111">
            <v>9.8619851842820605</v>
          </cell>
          <cell r="T111">
            <v>134.95348146912292</v>
          </cell>
          <cell r="U111">
            <v>359.18388144858875</v>
          </cell>
          <cell r="V111">
            <v>182.7062518351203</v>
          </cell>
          <cell r="W111">
            <v>162.46322961475184</v>
          </cell>
          <cell r="X111">
            <v>60.210014809301015</v>
          </cell>
          <cell r="Y111">
            <v>211.70642144193664</v>
          </cell>
          <cell r="Z111">
            <v>153.93422962455628</v>
          </cell>
          <cell r="AA111">
            <v>123.77752382091511</v>
          </cell>
          <cell r="AB111">
            <v>489.41817488740804</v>
          </cell>
          <cell r="AC111">
            <v>0</v>
          </cell>
          <cell r="AD111">
            <v>334.78844441378561</v>
          </cell>
          <cell r="AE111">
            <v>326.62658110861173</v>
          </cell>
          <cell r="AF111">
            <v>194.06144613526905</v>
          </cell>
          <cell r="AG111">
            <v>229.33266570031984</v>
          </cell>
          <cell r="AH111">
            <v>143.4199653460785</v>
          </cell>
          <cell r="AI111">
            <v>138.39939803109598</v>
          </cell>
          <cell r="AJ111">
            <v>141.26476956680068</v>
          </cell>
          <cell r="AK111">
            <v>141.26476956680068</v>
          </cell>
          <cell r="AL111">
            <v>193.73958883677807</v>
          </cell>
          <cell r="AM111">
            <v>143.4199653460785</v>
          </cell>
          <cell r="AN111">
            <v>138.39939803109598</v>
          </cell>
          <cell r="AO111">
            <v>141.26476956680068</v>
          </cell>
          <cell r="AP111">
            <v>141.26476956680068</v>
          </cell>
          <cell r="AQ111">
            <v>144.18946472785655</v>
          </cell>
          <cell r="AR111">
            <v>144.18946472785655</v>
          </cell>
          <cell r="AS111">
            <v>150.22176421485949</v>
          </cell>
          <cell r="AT111">
            <v>150.22176421485949</v>
          </cell>
          <cell r="AU111">
            <v>5092.9907490271326</v>
          </cell>
          <cell r="AW111">
            <v>1649.158039868762</v>
          </cell>
          <cell r="AX111">
            <v>1346.9109492329858</v>
          </cell>
          <cell r="AY111">
            <v>2096.9217599253843</v>
          </cell>
          <cell r="AZ111">
            <v>2996.0689891017478</v>
          </cell>
          <cell r="BA111">
            <v>1200</v>
          </cell>
          <cell r="BB111">
            <v>6.1115888988325588</v>
          </cell>
          <cell r="BC111">
            <v>1.9789896478425144</v>
          </cell>
          <cell r="BD111">
            <v>1.6162931390795829</v>
          </cell>
          <cell r="BE111">
            <v>2.5163061119104611</v>
          </cell>
          <cell r="BF111">
            <v>2</v>
          </cell>
          <cell r="BG111">
            <v>3.5952827869220974</v>
          </cell>
          <cell r="BH111">
            <v>11230.267879430818</v>
          </cell>
          <cell r="BI111">
            <v>6494.4457848307375</v>
          </cell>
          <cell r="BK111">
            <v>0</v>
          </cell>
          <cell r="BL111">
            <v>0</v>
          </cell>
          <cell r="BM111">
            <v>0</v>
          </cell>
        </row>
        <row r="112">
          <cell r="A112">
            <v>37135</v>
          </cell>
          <cell r="B112">
            <v>37.122220042239057</v>
          </cell>
          <cell r="C112">
            <v>52.377926908912663</v>
          </cell>
          <cell r="D112">
            <v>39.156314291128858</v>
          </cell>
          <cell r="E112">
            <v>36.613696480016579</v>
          </cell>
          <cell r="F112">
            <v>24.409130986677734</v>
          </cell>
          <cell r="G112">
            <v>80.346722831147517</v>
          </cell>
          <cell r="H112">
            <v>0</v>
          </cell>
          <cell r="I112">
            <v>47.801214848910547</v>
          </cell>
          <cell r="J112">
            <v>66.108063088918826</v>
          </cell>
          <cell r="K112">
            <v>27.968795922234907</v>
          </cell>
          <cell r="L112">
            <v>21.866513175565476</v>
          </cell>
          <cell r="M112">
            <v>0</v>
          </cell>
          <cell r="N112">
            <v>0</v>
          </cell>
          <cell r="O112">
            <v>57.463162531137186</v>
          </cell>
          <cell r="P112">
            <v>39.664837853351308</v>
          </cell>
          <cell r="Q112">
            <v>153.06559222895828</v>
          </cell>
          <cell r="R112">
            <v>0</v>
          </cell>
          <cell r="S112">
            <v>9.6619476822266002</v>
          </cell>
          <cell r="T112">
            <v>132.21612617783765</v>
          </cell>
          <cell r="U112">
            <v>351.89830505793719</v>
          </cell>
          <cell r="V112">
            <v>179.00029390230333</v>
          </cell>
          <cell r="W112">
            <v>159.16787497562765</v>
          </cell>
          <cell r="X112">
            <v>58.988733217804516</v>
          </cell>
          <cell r="Y112">
            <v>207.41223290656532</v>
          </cell>
          <cell r="Z112">
            <v>150.81187462203559</v>
          </cell>
          <cell r="AA112">
            <v>121.26685824871279</v>
          </cell>
          <cell r="AB112">
            <v>479.4909657773137</v>
          </cell>
          <cell r="AC112">
            <v>0</v>
          </cell>
          <cell r="AD112">
            <v>327.99769763348178</v>
          </cell>
          <cell r="AE112">
            <v>320.00138707627667</v>
          </cell>
          <cell r="AF112">
            <v>190.12516290174321</v>
          </cell>
          <cell r="AG112">
            <v>224.6809517979782</v>
          </cell>
          <cell r="AH112">
            <v>140.51087847597904</v>
          </cell>
          <cell r="AI112">
            <v>135.59214681840464</v>
          </cell>
          <cell r="AJ112">
            <v>138.39939803109598</v>
          </cell>
          <cell r="AK112">
            <v>138.39939803109598</v>
          </cell>
          <cell r="AL112">
            <v>189.8098340586094</v>
          </cell>
          <cell r="AM112">
            <v>140.51087847597904</v>
          </cell>
          <cell r="AN112">
            <v>135.59214681840464</v>
          </cell>
          <cell r="AO112">
            <v>138.39939803109598</v>
          </cell>
          <cell r="AP112">
            <v>138.39939803109598</v>
          </cell>
          <cell r="AQ112">
            <v>141.26476956680068</v>
          </cell>
          <cell r="AR112">
            <v>141.26476956680068</v>
          </cell>
          <cell r="AS112">
            <v>147.17471172934182</v>
          </cell>
          <cell r="AT112">
            <v>147.17471172934182</v>
          </cell>
          <cell r="AU112">
            <v>4989.6860767537755</v>
          </cell>
          <cell r="AW112">
            <v>1615.7070207660558</v>
          </cell>
          <cell r="AX112">
            <v>1319.5906180074701</v>
          </cell>
          <cell r="AY112">
            <v>2054.3884379802494</v>
          </cell>
          <cell r="AZ112">
            <v>2935.2976387735262</v>
          </cell>
          <cell r="BA112">
            <v>1200</v>
          </cell>
          <cell r="BB112">
            <v>5.9876232921045309</v>
          </cell>
          <cell r="BC112">
            <v>1.938848424919267</v>
          </cell>
          <cell r="BD112">
            <v>1.5835087416089642</v>
          </cell>
          <cell r="BE112">
            <v>2.4652661255762993</v>
          </cell>
          <cell r="BF112">
            <v>2</v>
          </cell>
          <cell r="BG112">
            <v>3.5223571665282316</v>
          </cell>
          <cell r="BH112">
            <v>11353.88823524237</v>
          </cell>
          <cell r="BI112">
            <v>6405.9887770491841</v>
          </cell>
          <cell r="BK112">
            <v>0</v>
          </cell>
          <cell r="BL112">
            <v>0</v>
          </cell>
          <cell r="BM112">
            <v>0</v>
          </cell>
        </row>
        <row r="113">
          <cell r="A113">
            <v>37165</v>
          </cell>
          <cell r="B113">
            <v>36.36924424383308</v>
          </cell>
          <cell r="C113">
            <v>51.315509001572728</v>
          </cell>
          <cell r="D113">
            <v>38.362079544865026</v>
          </cell>
          <cell r="E113">
            <v>35.871035418575069</v>
          </cell>
          <cell r="F113">
            <v>23.914023612383396</v>
          </cell>
          <cell r="G113">
            <v>78.716994390761982</v>
          </cell>
          <cell r="H113">
            <v>0</v>
          </cell>
          <cell r="I113">
            <v>46.831629574250798</v>
          </cell>
          <cell r="J113">
            <v>64.767147283538321</v>
          </cell>
          <cell r="K113">
            <v>27.401485389189311</v>
          </cell>
          <cell r="L113">
            <v>21.422979486093464</v>
          </cell>
          <cell r="M113">
            <v>0</v>
          </cell>
          <cell r="N113">
            <v>0</v>
          </cell>
          <cell r="O113">
            <v>56.297597254152599</v>
          </cell>
          <cell r="P113">
            <v>38.860288370123008</v>
          </cell>
          <cell r="Q113">
            <v>149.9608564026542</v>
          </cell>
          <cell r="R113">
            <v>0</v>
          </cell>
          <cell r="S113">
            <v>9.4659676799017571</v>
          </cell>
          <cell r="T113">
            <v>129.53429456707664</v>
          </cell>
          <cell r="U113">
            <v>344.76050707852716</v>
          </cell>
          <cell r="V113">
            <v>175.36950649081152</v>
          </cell>
          <cell r="W113">
            <v>155.93936230575</v>
          </cell>
          <cell r="X113">
            <v>57.792223729926526</v>
          </cell>
          <cell r="Y113">
            <v>203.20514638279914</v>
          </cell>
          <cell r="Z113">
            <v>147.75285251685386</v>
          </cell>
          <cell r="AA113">
            <v>118.80711825185615</v>
          </cell>
          <cell r="AB113">
            <v>469.76511715150917</v>
          </cell>
          <cell r="AC113">
            <v>0</v>
          </cell>
          <cell r="AD113">
            <v>321.3446922914016</v>
          </cell>
          <cell r="AE113">
            <v>313.51057646067738</v>
          </cell>
          <cell r="AF113">
            <v>186.26872203775088</v>
          </cell>
          <cell r="AG113">
            <v>220.12359184283008</v>
          </cell>
          <cell r="AH113">
            <v>137.66079863741362</v>
          </cell>
          <cell r="AI113">
            <v>132.84183703380668</v>
          </cell>
          <cell r="AJ113">
            <v>135.59214681840464</v>
          </cell>
          <cell r="AK113">
            <v>135.59214681840464</v>
          </cell>
          <cell r="AL113">
            <v>185.95978922877529</v>
          </cell>
          <cell r="AM113">
            <v>137.66079863741362</v>
          </cell>
          <cell r="AN113">
            <v>132.84183703380668</v>
          </cell>
          <cell r="AO113">
            <v>135.59214681840464</v>
          </cell>
          <cell r="AP113">
            <v>135.59214681840464</v>
          </cell>
          <cell r="AQ113">
            <v>138.39939803109598</v>
          </cell>
          <cell r="AR113">
            <v>138.39939803109598</v>
          </cell>
          <cell r="AS113">
            <v>144.18946472785655</v>
          </cell>
          <cell r="AT113">
            <v>144.18946472785655</v>
          </cell>
          <cell r="AU113">
            <v>4888.4768049708946</v>
          </cell>
          <cell r="AW113">
            <v>1582.9345119406896</v>
          </cell>
          <cell r="AX113">
            <v>1292.8244440547101</v>
          </cell>
          <cell r="AY113">
            <v>2012.7178489754954</v>
          </cell>
          <cell r="AZ113">
            <v>2875.7589559953994</v>
          </cell>
          <cell r="BA113">
            <v>1200</v>
          </cell>
          <cell r="BB113">
            <v>5.8661721659650734</v>
          </cell>
          <cell r="BC113">
            <v>1.8995214143288275</v>
          </cell>
          <cell r="BD113">
            <v>1.5513893328656521</v>
          </cell>
          <cell r="BE113">
            <v>2.4152614187705943</v>
          </cell>
          <cell r="BF113">
            <v>2</v>
          </cell>
          <cell r="BG113">
            <v>3.4509107471944791</v>
          </cell>
          <cell r="BH113">
            <v>11262.161329627173</v>
          </cell>
          <cell r="BI113">
            <v>6124.5146381235772</v>
          </cell>
          <cell r="BK113">
            <v>0</v>
          </cell>
          <cell r="BL113">
            <v>0</v>
          </cell>
          <cell r="BM113">
            <v>0</v>
          </cell>
        </row>
        <row r="114">
          <cell r="A114">
            <v>37196</v>
          </cell>
          <cell r="B114">
            <v>35.63154157705393</v>
          </cell>
          <cell r="C114">
            <v>50.274640855295296</v>
          </cell>
          <cell r="D114">
            <v>37.583954814152776</v>
          </cell>
          <cell r="E114">
            <v>35.143438267779196</v>
          </cell>
          <cell r="F114">
            <v>23.428958845186148</v>
          </cell>
          <cell r="G114">
            <v>77.120322865404376</v>
          </cell>
          <cell r="H114">
            <v>0</v>
          </cell>
          <cell r="I114">
            <v>45.881711071822856</v>
          </cell>
          <cell r="J114">
            <v>63.453430205712444</v>
          </cell>
          <cell r="K114">
            <v>26.84568201010913</v>
          </cell>
          <cell r="L114">
            <v>20.988442298812597</v>
          </cell>
          <cell r="M114">
            <v>0</v>
          </cell>
          <cell r="N114">
            <v>0</v>
          </cell>
          <cell r="O114">
            <v>55.155673948042413</v>
          </cell>
          <cell r="P114">
            <v>38.072058123427482</v>
          </cell>
          <cell r="Q114">
            <v>146.91909609168812</v>
          </cell>
          <cell r="R114">
            <v>0</v>
          </cell>
          <cell r="S114">
            <v>9.2739628762195139</v>
          </cell>
          <cell r="T114">
            <v>126.90686041142489</v>
          </cell>
          <cell r="U114">
            <v>337.76749001810015</v>
          </cell>
          <cell r="V114">
            <v>171.81236486469837</v>
          </cell>
          <cell r="W114">
            <v>152.77633580298462</v>
          </cell>
          <cell r="X114">
            <v>56.619983875866509</v>
          </cell>
          <cell r="Y114">
            <v>199.08339511997886</v>
          </cell>
          <cell r="Z114">
            <v>144.75587868382209</v>
          </cell>
          <cell r="AA114">
            <v>116.39727087149434</v>
          </cell>
          <cell r="AB114">
            <v>460.23654467529531</v>
          </cell>
          <cell r="AC114">
            <v>0</v>
          </cell>
          <cell r="AD114">
            <v>314.82663448218858</v>
          </cell>
          <cell r="AE114">
            <v>307.15142346954184</v>
          </cell>
          <cell r="AF114">
            <v>182.49050404500025</v>
          </cell>
          <cell r="AG114">
            <v>215.65867198816483</v>
          </cell>
          <cell r="AH114">
            <v>134.86852894973686</v>
          </cell>
          <cell r="AI114">
            <v>130.14731369472747</v>
          </cell>
          <cell r="AJ114">
            <v>132.84183703380668</v>
          </cell>
          <cell r="AK114">
            <v>132.84183703380668</v>
          </cell>
          <cell r="AL114">
            <v>182.18783753497519</v>
          </cell>
          <cell r="AM114">
            <v>134.86852894973686</v>
          </cell>
          <cell r="AN114">
            <v>130.14731369472747</v>
          </cell>
          <cell r="AO114">
            <v>132.84183703380668</v>
          </cell>
          <cell r="AP114">
            <v>132.84183703380668</v>
          </cell>
          <cell r="AQ114">
            <v>135.59214681840464</v>
          </cell>
          <cell r="AR114">
            <v>135.59214681840464</v>
          </cell>
          <cell r="AS114">
            <v>141.26476956680068</v>
          </cell>
          <cell r="AT114">
            <v>141.26476956680068</v>
          </cell>
          <cell r="AU114">
            <v>4789.3204312135131</v>
          </cell>
          <cell r="AW114">
            <v>1550.8267506969732</v>
          </cell>
          <cell r="AX114">
            <v>1266.6011870174634</v>
          </cell>
          <cell r="AY114">
            <v>1971.892493499076</v>
          </cell>
          <cell r="AZ114">
            <v>2817.4279377144367</v>
          </cell>
          <cell r="BA114">
            <v>1200</v>
          </cell>
          <cell r="BB114">
            <v>5.7471845174562155</v>
          </cell>
          <cell r="BC114">
            <v>1.8609921008363679</v>
          </cell>
          <cell r="BD114">
            <v>1.519921424420956</v>
          </cell>
          <cell r="BE114">
            <v>2.3662709921988911</v>
          </cell>
          <cell r="BF114">
            <v>2</v>
          </cell>
          <cell r="BG114">
            <v>3.3809135252573239</v>
          </cell>
          <cell r="BH114">
            <v>11675.05242038729</v>
          </cell>
          <cell r="BI114">
            <v>6417.3025293677038</v>
          </cell>
          <cell r="BK114">
            <v>0</v>
          </cell>
          <cell r="BL114">
            <v>0</v>
          </cell>
          <cell r="BM114">
            <v>0</v>
          </cell>
        </row>
        <row r="115">
          <cell r="A115">
            <v>37226</v>
          </cell>
          <cell r="B115">
            <v>34.908802246354149</v>
          </cell>
          <cell r="C115">
            <v>49.254885361294235</v>
          </cell>
          <cell r="D115">
            <v>36.82161332834616</v>
          </cell>
          <cell r="E115">
            <v>34.430599475856127</v>
          </cell>
          <cell r="F115">
            <v>22.9537329839041</v>
          </cell>
          <cell r="G115">
            <v>75.556037738684296</v>
          </cell>
          <cell r="H115">
            <v>0</v>
          </cell>
          <cell r="I115">
            <v>44.951060426812177</v>
          </cell>
          <cell r="J115">
            <v>62.166360164740233</v>
          </cell>
          <cell r="K115">
            <v>26.301152377390117</v>
          </cell>
          <cell r="L115">
            <v>20.562719131414095</v>
          </cell>
          <cell r="M115">
            <v>0</v>
          </cell>
          <cell r="N115">
            <v>0</v>
          </cell>
          <cell r="O115">
            <v>54.036913066274259</v>
          </cell>
          <cell r="P115">
            <v>37.299816098844154</v>
          </cell>
          <cell r="Q115">
            <v>143.93903391989861</v>
          </cell>
          <cell r="R115">
            <v>0</v>
          </cell>
          <cell r="S115">
            <v>9.0858526394620363</v>
          </cell>
          <cell r="T115">
            <v>124.33272032948047</v>
          </cell>
          <cell r="U115">
            <v>330.9163171846173</v>
          </cell>
          <cell r="V115">
            <v>168.32737521529668</v>
          </cell>
          <cell r="W115">
            <v>149.67746716587459</v>
          </cell>
          <cell r="X115">
            <v>55.471521377768227</v>
          </cell>
          <cell r="Y115">
            <v>195.04524820367723</v>
          </cell>
          <cell r="Z115">
            <v>141.81969455469707</v>
          </cell>
          <cell r="AA115">
            <v>114.03630410099908</v>
          </cell>
          <cell r="AB115">
            <v>450.90124685937337</v>
          </cell>
          <cell r="AC115">
            <v>0</v>
          </cell>
          <cell r="AD115">
            <v>308.44078697121108</v>
          </cell>
          <cell r="AE115">
            <v>300.92125759973788</v>
          </cell>
          <cell r="AF115">
            <v>178.78892227460932</v>
          </cell>
          <cell r="AG115">
            <v>211.28431720715517</v>
          </cell>
          <cell r="AH115">
            <v>132.13289680946571</v>
          </cell>
          <cell r="AI115">
            <v>127.50744524590694</v>
          </cell>
          <cell r="AJ115">
            <v>130.14731369472747</v>
          </cell>
          <cell r="AK115">
            <v>130.14731369472747</v>
          </cell>
          <cell r="AL115">
            <v>178.49239495983653</v>
          </cell>
          <cell r="AM115">
            <v>132.13289680946571</v>
          </cell>
          <cell r="AN115">
            <v>127.50744524590694</v>
          </cell>
          <cell r="AO115">
            <v>130.14731369472747</v>
          </cell>
          <cell r="AP115">
            <v>130.14731369472747</v>
          </cell>
          <cell r="AQ115">
            <v>132.84183703380668</v>
          </cell>
          <cell r="AR115">
            <v>132.84183703380668</v>
          </cell>
          <cell r="AS115">
            <v>138.39939803109598</v>
          </cell>
          <cell r="AT115">
            <v>138.39939803109598</v>
          </cell>
          <cell r="AU115">
            <v>4692.1753151236953</v>
          </cell>
          <cell r="AW115">
            <v>1519.3702534975409</v>
          </cell>
          <cell r="AX115">
            <v>1240.9098345344696</v>
          </cell>
          <cell r="AY115">
            <v>1931.8952270916852</v>
          </cell>
          <cell r="AZ115">
            <v>2760.2800880320106</v>
          </cell>
          <cell r="BA115">
            <v>1200</v>
          </cell>
          <cell r="BB115">
            <v>5.6306103781484351</v>
          </cell>
          <cell r="BC115">
            <v>1.8232443041970492</v>
          </cell>
          <cell r="BD115">
            <v>1.4890918014413634</v>
          </cell>
          <cell r="BE115">
            <v>2.3182742725100223</v>
          </cell>
          <cell r="BF115">
            <v>2</v>
          </cell>
          <cell r="BG115">
            <v>3.3123361056384129</v>
          </cell>
          <cell r="BH115">
            <v>11454.024889761355</v>
          </cell>
          <cell r="BI115">
            <v>6435.1519418935732</v>
          </cell>
          <cell r="BK115">
            <v>0</v>
          </cell>
          <cell r="BL115">
            <v>0</v>
          </cell>
          <cell r="BM115">
            <v>0</v>
          </cell>
        </row>
        <row r="116">
          <cell r="B116">
            <v>39.149945399665341</v>
          </cell>
          <cell r="C116">
            <v>55.23896405706207</v>
          </cell>
          <cell r="D116">
            <v>41.29514788731823</v>
          </cell>
          <cell r="E116">
            <v>38.613644777752086</v>
          </cell>
          <cell r="F116">
            <v>25.742429851834746</v>
          </cell>
          <cell r="G116">
            <v>84.735498262289354</v>
          </cell>
          <cell r="H116">
            <v>0</v>
          </cell>
          <cell r="I116">
            <v>50.412258459843024</v>
          </cell>
          <cell r="J116">
            <v>69.719080848719059</v>
          </cell>
          <cell r="K116">
            <v>29.496534205227313</v>
          </cell>
          <cell r="L116">
            <v>23.060926742268627</v>
          </cell>
          <cell r="M116">
            <v>0</v>
          </cell>
          <cell r="N116">
            <v>0</v>
          </cell>
          <cell r="O116">
            <v>60.601970276194301</v>
          </cell>
          <cell r="P116">
            <v>41.831448509231436</v>
          </cell>
          <cell r="Q116">
            <v>161.42648719588036</v>
          </cell>
          <cell r="R116">
            <v>0</v>
          </cell>
          <cell r="S116">
            <v>10.189711816351245</v>
          </cell>
          <cell r="T116">
            <v>139.43816169743812</v>
          </cell>
          <cell r="U116">
            <v>371.12003036395083</v>
          </cell>
          <cell r="V116">
            <v>188.77781891345475</v>
          </cell>
          <cell r="W116">
            <v>167.862094658839</v>
          </cell>
          <cell r="X116">
            <v>62.210872141933955</v>
          </cell>
          <cell r="Y116">
            <v>218.74170198536777</v>
          </cell>
          <cell r="Z116">
            <v>159.04966487337666</v>
          </cell>
          <cell r="AA116">
            <v>127.89081239818297</v>
          </cell>
          <cell r="AB116">
            <v>505.68217925692738</v>
          </cell>
          <cell r="AC116">
            <v>0</v>
          </cell>
          <cell r="AD116">
            <v>345.91390113402912</v>
          </cell>
          <cell r="AE116">
            <v>337.48080846454053</v>
          </cell>
          <cell r="AF116">
            <v>200.5103611323988</v>
          </cell>
          <cell r="AG116">
            <v>236.95368933288432</v>
          </cell>
          <cell r="AH116">
            <v>148.18599787766883</v>
          </cell>
          <cell r="AI116">
            <v>142.9985905617666</v>
          </cell>
          <cell r="AJ116">
            <v>145.959182131316</v>
          </cell>
          <cell r="AK116">
            <v>145.959182131316</v>
          </cell>
          <cell r="AL116">
            <v>200.17780809603451</v>
          </cell>
          <cell r="AM116">
            <v>148.18599787766883</v>
          </cell>
          <cell r="AN116">
            <v>142.9985905617666</v>
          </cell>
          <cell r="AO116">
            <v>145.959182131316</v>
          </cell>
          <cell r="AP116">
            <v>145.959182131316</v>
          </cell>
          <cell r="AQ116">
            <v>148.98106872767127</v>
          </cell>
          <cell r="AR116">
            <v>148.98106872767127</v>
          </cell>
          <cell r="AS116">
            <v>155.21382939541695</v>
          </cell>
          <cell r="AT116">
            <v>155.21382939541695</v>
          </cell>
          <cell r="BA116">
            <v>1200</v>
          </cell>
        </row>
        <row r="117">
          <cell r="A117">
            <v>37257</v>
          </cell>
          <cell r="B117">
            <v>34.200722739984755</v>
          </cell>
          <cell r="C117">
            <v>48.255814276964813</v>
          </cell>
          <cell r="D117">
            <v>36.074734944915427</v>
          </cell>
          <cell r="E117">
            <v>33.732219688752068</v>
          </cell>
          <cell r="F117">
            <v>22.488146459168057</v>
          </cell>
          <cell r="G117">
            <v>74.023482094761491</v>
          </cell>
          <cell r="H117">
            <v>0</v>
          </cell>
          <cell r="I117">
            <v>44.03928681587076</v>
          </cell>
          <cell r="J117">
            <v>60.905396660246787</v>
          </cell>
          <cell r="K117">
            <v>25.767667817796735</v>
          </cell>
          <cell r="L117">
            <v>20.145631203004722</v>
          </cell>
          <cell r="M117">
            <v>0</v>
          </cell>
          <cell r="N117">
            <v>0</v>
          </cell>
          <cell r="O117">
            <v>52.940844789291489</v>
          </cell>
          <cell r="P117">
            <v>36.543237996148086</v>
          </cell>
          <cell r="Q117">
            <v>141.01941842103301</v>
          </cell>
          <cell r="R117">
            <v>0</v>
          </cell>
          <cell r="S117">
            <v>8.9015579734206867</v>
          </cell>
          <cell r="T117">
            <v>121.81079332049357</v>
          </cell>
          <cell r="U117">
            <v>324.20411145300602</v>
          </cell>
          <cell r="V117">
            <v>164.91307403389905</v>
          </cell>
          <cell r="W117">
            <v>146.64145503582498</v>
          </cell>
          <cell r="X117">
            <v>54.34635394298946</v>
          </cell>
          <cell r="Y117">
            <v>191.08900982880775</v>
          </cell>
          <cell r="Z117">
            <v>138.9430670896503</v>
          </cell>
          <cell r="AA117">
            <v>111.72322646097609</v>
          </cell>
          <cell r="AB117">
            <v>441.75530337943417</v>
          </cell>
          <cell r="AC117">
            <v>0</v>
          </cell>
          <cell r="AD117">
            <v>302.1844680450705</v>
          </cell>
          <cell r="AE117">
            <v>294.817462515805</v>
          </cell>
          <cell r="AF117">
            <v>175.16242226079851</v>
          </cell>
          <cell r="AG117">
            <v>206.99869050544666</v>
          </cell>
          <cell r="AH117">
            <v>129.45275339784877</v>
          </cell>
          <cell r="AI117">
            <v>124.92112308420704</v>
          </cell>
          <cell r="AJ117">
            <v>127.50744524590694</v>
          </cell>
          <cell r="AK117">
            <v>127.50744524590694</v>
          </cell>
          <cell r="AL117">
            <v>174.87190961571241</v>
          </cell>
          <cell r="AM117">
            <v>129.45275339784877</v>
          </cell>
          <cell r="AN117">
            <v>124.92112308420704</v>
          </cell>
          <cell r="AO117">
            <v>127.50744524590694</v>
          </cell>
          <cell r="AP117">
            <v>127.50744524590694</v>
          </cell>
          <cell r="AQ117">
            <v>130.14731369472747</v>
          </cell>
          <cell r="AR117">
            <v>130.14731369472747</v>
          </cell>
          <cell r="AS117">
            <v>135.59214681840464</v>
          </cell>
          <cell r="AT117">
            <v>135.59214681840464</v>
          </cell>
          <cell r="AU117">
            <v>4597.0006609638422</v>
          </cell>
          <cell r="AW117">
            <v>1488.5518103009902</v>
          </cell>
          <cell r="AX117">
            <v>1215.7395976158464</v>
          </cell>
          <cell r="AY117">
            <v>1892.7092530470059</v>
          </cell>
          <cell r="AZ117">
            <v>2704.2914079168368</v>
          </cell>
          <cell r="BB117">
            <v>0</v>
          </cell>
          <cell r="BC117">
            <v>0</v>
          </cell>
          <cell r="BD117">
            <v>0</v>
          </cell>
          <cell r="BE117">
            <v>0</v>
          </cell>
          <cell r="BF117">
            <v>2</v>
          </cell>
          <cell r="BG117">
            <v>0</v>
          </cell>
          <cell r="BH117">
            <v>12052.347805363723</v>
          </cell>
          <cell r="BI117">
            <v>6646.5673719716287</v>
          </cell>
          <cell r="BK117">
            <v>0</v>
          </cell>
          <cell r="BL117">
            <v>0</v>
          </cell>
          <cell r="BM117">
            <v>0</v>
          </cell>
        </row>
        <row r="118">
          <cell r="A118">
            <v>37288</v>
          </cell>
          <cell r="B118">
            <v>33.507005702536581</v>
          </cell>
          <cell r="C118">
            <v>47.277008046044784</v>
          </cell>
          <cell r="D118">
            <v>35.343006015004335</v>
          </cell>
          <cell r="E118">
            <v>33.048005624419623</v>
          </cell>
          <cell r="F118">
            <v>22.032003749613093</v>
          </cell>
          <cell r="G118">
            <v>72.522012342476401</v>
          </cell>
          <cell r="H118">
            <v>0</v>
          </cell>
          <cell r="I118">
            <v>43.146007342992284</v>
          </cell>
          <cell r="J118">
            <v>59.670010155202093</v>
          </cell>
          <cell r="K118">
            <v>25.24500429643167</v>
          </cell>
          <cell r="L118">
            <v>19.7370033590284</v>
          </cell>
          <cell r="M118">
            <v>0</v>
          </cell>
          <cell r="N118">
            <v>0</v>
          </cell>
          <cell r="O118">
            <v>51.867008827214178</v>
          </cell>
          <cell r="P118">
            <v>35.802006093121271</v>
          </cell>
          <cell r="Q118">
            <v>138.15902351319875</v>
          </cell>
          <cell r="R118">
            <v>0</v>
          </cell>
          <cell r="S118">
            <v>8.721001484221846</v>
          </cell>
          <cell r="T118">
            <v>119.34002031040419</v>
          </cell>
          <cell r="U118">
            <v>317.62805405692194</v>
          </cell>
          <cell r="V118">
            <v>161.56802749716263</v>
          </cell>
          <cell r="W118">
            <v>143.66702445060199</v>
          </cell>
          <cell r="X118">
            <v>53.244009061564959</v>
          </cell>
          <cell r="Y118">
            <v>187.21301858747748</v>
          </cell>
          <cell r="Z118">
            <v>136.1247882594574</v>
          </cell>
          <cell r="AA118">
            <v>109.45706658289703</v>
          </cell>
          <cell r="AB118">
            <v>432.79487342983191</v>
          </cell>
          <cell r="AC118">
            <v>0</v>
          </cell>
          <cell r="AD118">
            <v>296.05505038542566</v>
          </cell>
          <cell r="AE118">
            <v>288.8374749512339</v>
          </cell>
          <cell r="AF118">
            <v>171.60948106809838</v>
          </cell>
          <cell r="AG118">
            <v>202.79999214971846</v>
          </cell>
          <cell r="AH118">
            <v>126.8269731984241</v>
          </cell>
          <cell r="AI118">
            <v>122.38726109305797</v>
          </cell>
          <cell r="AJ118">
            <v>124.92112308420704</v>
          </cell>
          <cell r="AK118">
            <v>124.92112308420704</v>
          </cell>
          <cell r="AL118">
            <v>171.32486109297201</v>
          </cell>
          <cell r="AM118">
            <v>126.8269731984241</v>
          </cell>
          <cell r="AN118">
            <v>122.38726109305797</v>
          </cell>
          <cell r="AO118">
            <v>124.92112308420704</v>
          </cell>
          <cell r="AP118">
            <v>124.92112308420704</v>
          </cell>
          <cell r="AQ118">
            <v>127.50744524590694</v>
          </cell>
          <cell r="AR118">
            <v>127.50744524590694</v>
          </cell>
          <cell r="AS118">
            <v>132.84183703380668</v>
          </cell>
          <cell r="AT118">
            <v>132.84183703380668</v>
          </cell>
          <cell r="AU118">
            <v>4503.756500484661</v>
          </cell>
          <cell r="AW118">
            <v>1458.3584790143725</v>
          </cell>
          <cell r="AX118">
            <v>1191.0799061122955</v>
          </cell>
          <cell r="AY118">
            <v>1854.3181153579931</v>
          </cell>
          <cell r="AZ118">
            <v>2649.438385126668</v>
          </cell>
          <cell r="BB118">
            <v>0</v>
          </cell>
          <cell r="BC118">
            <v>0</v>
          </cell>
          <cell r="BD118">
            <v>0</v>
          </cell>
          <cell r="BE118">
            <v>0</v>
          </cell>
          <cell r="BF118">
            <v>2</v>
          </cell>
          <cell r="BG118">
            <v>0</v>
          </cell>
          <cell r="BH118">
            <v>12238.895612160815</v>
          </cell>
          <cell r="BI118">
            <v>6520.6265217287846</v>
          </cell>
          <cell r="BK118">
            <v>0</v>
          </cell>
          <cell r="BL118">
            <v>0</v>
          </cell>
          <cell r="BM118">
            <v>0</v>
          </cell>
        </row>
        <row r="119">
          <cell r="A119">
            <v>37316</v>
          </cell>
          <cell r="B119">
            <v>32.827359810066966</v>
          </cell>
          <cell r="C119">
            <v>46.318055622423273</v>
          </cell>
          <cell r="D119">
            <v>34.626119251714464</v>
          </cell>
          <cell r="E119">
            <v>32.377669949655072</v>
          </cell>
          <cell r="F119">
            <v>21.585113299770057</v>
          </cell>
          <cell r="G119">
            <v>71.050997945076418</v>
          </cell>
          <cell r="H119">
            <v>0</v>
          </cell>
          <cell r="I119">
            <v>42.270846878716341</v>
          </cell>
          <cell r="J119">
            <v>58.45968185354387</v>
          </cell>
          <cell r="K119">
            <v>24.732942322653191</v>
          </cell>
          <cell r="L119">
            <v>19.33666399771068</v>
          </cell>
          <cell r="M119">
            <v>0</v>
          </cell>
          <cell r="N119">
            <v>0</v>
          </cell>
          <cell r="O119">
            <v>50.814954226542035</v>
          </cell>
          <cell r="P119">
            <v>35.075809112126336</v>
          </cell>
          <cell r="Q119">
            <v>135.35664798397471</v>
          </cell>
          <cell r="R119">
            <v>0</v>
          </cell>
          <cell r="S119">
            <v>8.5441073478256442</v>
          </cell>
          <cell r="T119">
            <v>116.91936370708774</v>
          </cell>
          <cell r="U119">
            <v>311.18538340501817</v>
          </cell>
          <cell r="V119">
            <v>158.29083086498036</v>
          </cell>
          <cell r="W119">
            <v>140.75292630891721</v>
          </cell>
          <cell r="X119">
            <v>52.164023807777625</v>
          </cell>
          <cell r="Y119">
            <v>183.41564677128488</v>
          </cell>
          <cell r="Z119">
            <v>133.36367453819068</v>
          </cell>
          <cell r="AA119">
            <v>107.2368728011767</v>
          </cell>
          <cell r="AB119">
            <v>424.01619411065224</v>
          </cell>
          <cell r="AC119">
            <v>0</v>
          </cell>
          <cell r="AD119">
            <v>290.04995996565987</v>
          </cell>
          <cell r="AE119">
            <v>282.97878363203193</v>
          </cell>
          <cell r="AF119">
            <v>168.12860665179844</v>
          </cell>
          <cell r="AG119">
            <v>198.68645891189195</v>
          </cell>
          <cell r="AH119">
            <v>124.2544535243627</v>
          </cell>
          <cell r="AI119">
            <v>119.90479518634741</v>
          </cell>
          <cell r="AJ119">
            <v>122.38726109305797</v>
          </cell>
          <cell r="AK119">
            <v>122.38726109305797</v>
          </cell>
          <cell r="AL119">
            <v>167.8497598215101</v>
          </cell>
          <cell r="AM119">
            <v>124.2544535243627</v>
          </cell>
          <cell r="AN119">
            <v>119.90479518634741</v>
          </cell>
          <cell r="AO119">
            <v>122.38726109305797</v>
          </cell>
          <cell r="AP119">
            <v>122.38726109305797</v>
          </cell>
          <cell r="AQ119">
            <v>124.92112308420704</v>
          </cell>
          <cell r="AR119">
            <v>124.92112308420704</v>
          </cell>
          <cell r="AS119">
            <v>130.14731369472747</v>
          </cell>
          <cell r="AT119">
            <v>130.14731369472747</v>
          </cell>
          <cell r="AU119">
            <v>4412.403676140646</v>
          </cell>
          <cell r="AW119">
            <v>1428.7775800582083</v>
          </cell>
          <cell r="AX119">
            <v>1166.9204042762053</v>
          </cell>
          <cell r="AY119">
            <v>1816.7056918062324</v>
          </cell>
          <cell r="AZ119">
            <v>2595.6979843344134</v>
          </cell>
          <cell r="BB119">
            <v>0</v>
          </cell>
          <cell r="BC119">
            <v>0</v>
          </cell>
          <cell r="BD119">
            <v>0</v>
          </cell>
          <cell r="BE119">
            <v>0</v>
          </cell>
          <cell r="BF119">
            <v>2</v>
          </cell>
          <cell r="BG119">
            <v>0</v>
          </cell>
          <cell r="BH119">
            <v>12503.540889445812</v>
          </cell>
          <cell r="BI119">
            <v>6434.5440828241362</v>
          </cell>
          <cell r="BK119">
            <v>0</v>
          </cell>
          <cell r="BL119">
            <v>0</v>
          </cell>
          <cell r="BM119">
            <v>0</v>
          </cell>
        </row>
        <row r="120">
          <cell r="A120">
            <v>37347</v>
          </cell>
          <cell r="B120">
            <v>32.161499647759321</v>
          </cell>
          <cell r="C120">
            <v>45.378554297523443</v>
          </cell>
          <cell r="D120">
            <v>33.923773601061193</v>
          </cell>
          <cell r="E120">
            <v>31.720931159433835</v>
          </cell>
          <cell r="F120">
            <v>21.147287439622566</v>
          </cell>
          <cell r="G120">
            <v>69.609821155424257</v>
          </cell>
          <cell r="H120">
            <v>0</v>
          </cell>
          <cell r="I120">
            <v>41.413437902594168</v>
          </cell>
          <cell r="J120">
            <v>57.273903482311077</v>
          </cell>
          <cell r="K120">
            <v>24.231266857900856</v>
          </cell>
          <cell r="L120">
            <v>18.94444499799522</v>
          </cell>
          <cell r="M120">
            <v>0</v>
          </cell>
          <cell r="N120">
            <v>0</v>
          </cell>
          <cell r="O120">
            <v>49.784239180778151</v>
          </cell>
          <cell r="P120">
            <v>34.36434208938666</v>
          </cell>
          <cell r="Q120">
            <v>132.61111498596648</v>
          </cell>
          <cell r="R120">
            <v>0</v>
          </cell>
          <cell r="S120">
            <v>8.3708012781839294</v>
          </cell>
          <cell r="T120">
            <v>114.54780696462215</v>
          </cell>
          <cell r="U120">
            <v>304.87339392122516</v>
          </cell>
          <cell r="V120">
            <v>155.08010789056542</v>
          </cell>
          <cell r="W120">
            <v>137.8979368458721</v>
          </cell>
          <cell r="X120">
            <v>51.105944645754519</v>
          </cell>
          <cell r="Y120">
            <v>179.69529968776962</v>
          </cell>
          <cell r="Z120">
            <v>130.6585664062016</v>
          </cell>
          <cell r="AA120">
            <v>105.06171275352467</v>
          </cell>
          <cell r="AB120">
            <v>415.41557884749585</v>
          </cell>
          <cell r="AC120">
            <v>0</v>
          </cell>
          <cell r="AD120">
            <v>284.16667496992795</v>
          </cell>
          <cell r="AE120">
            <v>277.23892822212287</v>
          </cell>
          <cell r="AF120">
            <v>164.71833723136842</v>
          </cell>
          <cell r="AG120">
            <v>194.65636332866956</v>
          </cell>
          <cell r="AH120">
            <v>121.73411405539915</v>
          </cell>
          <cell r="AI120">
            <v>117.47268286156148</v>
          </cell>
          <cell r="AJ120">
            <v>119.90479518634741</v>
          </cell>
          <cell r="AK120">
            <v>119.90479518634741</v>
          </cell>
          <cell r="AL120">
            <v>164.4451464452076</v>
          </cell>
          <cell r="AM120">
            <v>121.73411405539915</v>
          </cell>
          <cell r="AN120">
            <v>117.47268286156148</v>
          </cell>
          <cell r="AO120">
            <v>119.90479518634741</v>
          </cell>
          <cell r="AP120">
            <v>119.90479518634741</v>
          </cell>
          <cell r="AQ120">
            <v>122.38726109305797</v>
          </cell>
          <cell r="AR120">
            <v>122.38726109305797</v>
          </cell>
          <cell r="AS120">
            <v>127.50744524590694</v>
          </cell>
          <cell r="AT120">
            <v>127.50744524590694</v>
          </cell>
          <cell r="AU120">
            <v>4322.9038246460141</v>
          </cell>
          <cell r="AW120">
            <v>1399.7966910417445</v>
          </cell>
          <cell r="AX120">
            <v>1143.2509464127929</v>
          </cell>
          <cell r="AY120">
            <v>1779.8561871914765</v>
          </cell>
          <cell r="AZ120">
            <v>2543.0476374545374</v>
          </cell>
          <cell r="BB120">
            <v>0</v>
          </cell>
          <cell r="BC120">
            <v>0</v>
          </cell>
          <cell r="BD120">
            <v>0</v>
          </cell>
          <cell r="BE120">
            <v>0</v>
          </cell>
          <cell r="BF120">
            <v>2</v>
          </cell>
          <cell r="BG120">
            <v>0</v>
          </cell>
          <cell r="BH120">
            <v>12402.069683276999</v>
          </cell>
          <cell r="BI120">
            <v>6554.4500585519081</v>
          </cell>
          <cell r="BK120">
            <v>0</v>
          </cell>
          <cell r="BL120">
            <v>0</v>
          </cell>
          <cell r="BM120">
            <v>0</v>
          </cell>
        </row>
        <row r="121">
          <cell r="A121">
            <v>37377</v>
          </cell>
          <cell r="B121">
            <v>31.509145590064222</v>
          </cell>
          <cell r="C121">
            <v>44.458109531186523</v>
          </cell>
          <cell r="D121">
            <v>33.235674115547184</v>
          </cell>
          <cell r="E121">
            <v>31.077513458693463</v>
          </cell>
          <cell r="F121">
            <v>20.718342305795652</v>
          </cell>
          <cell r="G121">
            <v>68.19787675657733</v>
          </cell>
          <cell r="H121">
            <v>0</v>
          </cell>
          <cell r="I121">
            <v>40.573420348849794</v>
          </cell>
          <cell r="J121">
            <v>56.112177078196517</v>
          </cell>
          <cell r="K121">
            <v>23.73976722539085</v>
          </cell>
          <cell r="L121">
            <v>18.560181648941942</v>
          </cell>
          <cell r="M121">
            <v>0</v>
          </cell>
          <cell r="N121">
            <v>0</v>
          </cell>
          <cell r="O121">
            <v>48.774430844893956</v>
          </cell>
          <cell r="P121">
            <v>33.667306246917924</v>
          </cell>
          <cell r="Q121">
            <v>129.92127154259353</v>
          </cell>
          <cell r="R121">
            <v>0</v>
          </cell>
          <cell r="S121">
            <v>8.201010496044109</v>
          </cell>
          <cell r="T121">
            <v>112.22435415639303</v>
          </cell>
          <cell r="U121">
            <v>298.68943490855378</v>
          </cell>
          <cell r="V121">
            <v>151.93451024250137</v>
          </cell>
          <cell r="W121">
            <v>135.10085711904242</v>
          </cell>
          <cell r="X121">
            <v>50.069327239006142</v>
          </cell>
          <cell r="Y121">
            <v>176.05041499072718</v>
          </cell>
          <cell r="Z121">
            <v>128.00832786318489</v>
          </cell>
          <cell r="AA121">
            <v>102.93067298940305</v>
          </cell>
          <cell r="AB121">
            <v>406.9894158433151</v>
          </cell>
          <cell r="AC121">
            <v>0</v>
          </cell>
          <cell r="AD121">
            <v>278.40272473412881</v>
          </cell>
          <cell r="AE121">
            <v>271.61549829013762</v>
          </cell>
          <cell r="AF121">
            <v>161.37724067658885</v>
          </cell>
          <cell r="AG121">
            <v>190.70801297609276</v>
          </cell>
          <cell r="AH121">
            <v>119.26489638415507</v>
          </cell>
          <cell r="AI121">
            <v>115.08990276198959</v>
          </cell>
          <cell r="AJ121">
            <v>117.47268286156148</v>
          </cell>
          <cell r="AK121">
            <v>117.47268286156148</v>
          </cell>
          <cell r="AL121">
            <v>161.10959120908009</v>
          </cell>
          <cell r="AM121">
            <v>119.26489638415507</v>
          </cell>
          <cell r="AN121">
            <v>115.08990276198959</v>
          </cell>
          <cell r="AO121">
            <v>117.47268286156148</v>
          </cell>
          <cell r="AP121">
            <v>117.47268286156148</v>
          </cell>
          <cell r="AQ121">
            <v>119.90479518634741</v>
          </cell>
          <cell r="AR121">
            <v>119.90479518634741</v>
          </cell>
          <cell r="AS121">
            <v>124.92112308420704</v>
          </cell>
          <cell r="AT121">
            <v>124.92112308420704</v>
          </cell>
          <cell r="AU121">
            <v>4235.2193608641765</v>
          </cell>
          <cell r="AW121">
            <v>1371.4036415462156</v>
          </cell>
          <cell r="AX121">
            <v>1120.0615926194566</v>
          </cell>
          <cell r="AY121">
            <v>1743.7541266985045</v>
          </cell>
          <cell r="AZ121">
            <v>2491.465234165672</v>
          </cell>
          <cell r="BB121">
            <v>0</v>
          </cell>
          <cell r="BC121">
            <v>0</v>
          </cell>
          <cell r="BD121">
            <v>0</v>
          </cell>
          <cell r="BE121">
            <v>0</v>
          </cell>
          <cell r="BF121">
            <v>2</v>
          </cell>
          <cell r="BG121">
            <v>0</v>
          </cell>
          <cell r="BH121">
            <v>12684.299585703297</v>
          </cell>
          <cell r="BI121">
            <v>6628.7602856821059</v>
          </cell>
          <cell r="BK121">
            <v>0</v>
          </cell>
          <cell r="BL121">
            <v>0</v>
          </cell>
          <cell r="BM121">
            <v>0</v>
          </cell>
        </row>
        <row r="122">
          <cell r="A122">
            <v>37408</v>
          </cell>
          <cell r="B122">
            <v>30.870023683271665</v>
          </cell>
          <cell r="C122">
            <v>43.556334785986067</v>
          </cell>
          <cell r="D122">
            <v>32.56153183030024</v>
          </cell>
          <cell r="E122">
            <v>30.447146646514504</v>
          </cell>
          <cell r="F122">
            <v>20.298097764343012</v>
          </cell>
          <cell r="G122">
            <v>66.814571807629051</v>
          </cell>
          <cell r="H122">
            <v>0</v>
          </cell>
          <cell r="I122">
            <v>39.75044145517171</v>
          </cell>
          <cell r="J122">
            <v>54.974014778428952</v>
          </cell>
          <cell r="K122">
            <v>23.258237021643033</v>
          </cell>
          <cell r="L122">
            <v>18.183712580557284</v>
          </cell>
          <cell r="M122">
            <v>0</v>
          </cell>
          <cell r="N122">
            <v>0</v>
          </cell>
          <cell r="O122">
            <v>47.785105153557531</v>
          </cell>
          <cell r="P122">
            <v>32.984408867057383</v>
          </cell>
          <cell r="Q122">
            <v>127.28598806390093</v>
          </cell>
          <cell r="R122">
            <v>0</v>
          </cell>
          <cell r="S122">
            <v>8.0346636983857724</v>
          </cell>
          <cell r="T122">
            <v>109.9480295568579</v>
          </cell>
          <cell r="U122">
            <v>292.63090943594489</v>
          </cell>
          <cell r="V122">
            <v>148.85271693851536</v>
          </cell>
          <cell r="W122">
            <v>132.36051250498667</v>
          </cell>
          <cell r="X122">
            <v>49.053736263828931</v>
          </cell>
          <cell r="Y122">
            <v>172.47946202410739</v>
          </cell>
          <cell r="Z122">
            <v>125.41184595111922</v>
          </cell>
          <cell r="AA122">
            <v>100.84285858642627</v>
          </cell>
          <cell r="AB122">
            <v>398.73416656165284</v>
          </cell>
          <cell r="AC122">
            <v>0</v>
          </cell>
          <cell r="AD122">
            <v>272.75568870835895</v>
          </cell>
          <cell r="AE122">
            <v>266.10613229716245</v>
          </cell>
          <cell r="AF122">
            <v>158.10391390613319</v>
          </cell>
          <cell r="AG122">
            <v>186.83974975881483</v>
          </cell>
          <cell r="AH122">
            <v>116.84576357166478</v>
          </cell>
          <cell r="AI122">
            <v>112.7554542478094</v>
          </cell>
          <cell r="AJ122">
            <v>115.08990276198959</v>
          </cell>
          <cell r="AK122">
            <v>115.08990276198959</v>
          </cell>
          <cell r="AL122">
            <v>157.84169335885767</v>
          </cell>
          <cell r="AM122">
            <v>116.84576357166478</v>
          </cell>
          <cell r="AN122">
            <v>112.7554542478094</v>
          </cell>
          <cell r="AO122">
            <v>115.08990276198959</v>
          </cell>
          <cell r="AP122">
            <v>115.08990276198959</v>
          </cell>
          <cell r="AQ122">
            <v>117.47268286156148</v>
          </cell>
          <cell r="AR122">
            <v>117.47268286156148</v>
          </cell>
          <cell r="AS122">
            <v>122.38726109305797</v>
          </cell>
          <cell r="AT122">
            <v>122.38726109305797</v>
          </cell>
          <cell r="AU122">
            <v>4149.3134620240071</v>
          </cell>
          <cell r="AW122">
            <v>1343.5865080139229</v>
          </cell>
          <cell r="AX122">
            <v>1097.3426046115499</v>
          </cell>
          <cell r="AY122">
            <v>1708.3843493985337</v>
          </cell>
          <cell r="AZ122">
            <v>2440.929112625473</v>
          </cell>
          <cell r="BB122">
            <v>0</v>
          </cell>
          <cell r="BC122">
            <v>0</v>
          </cell>
          <cell r="BD122">
            <v>0</v>
          </cell>
          <cell r="BE122">
            <v>0</v>
          </cell>
          <cell r="BF122">
            <v>2</v>
          </cell>
          <cell r="BG122">
            <v>0</v>
          </cell>
          <cell r="BH122">
            <v>12598.655525545764</v>
          </cell>
          <cell r="BI122">
            <v>6811.0141724849836</v>
          </cell>
          <cell r="BK122">
            <v>0</v>
          </cell>
          <cell r="BL122">
            <v>0</v>
          </cell>
          <cell r="BM122">
            <v>0</v>
          </cell>
        </row>
        <row r="123">
          <cell r="A123">
            <v>37438</v>
          </cell>
          <cell r="B123">
            <v>30.243865530465218</v>
          </cell>
          <cell r="C123">
            <v>42.672851364902996</v>
          </cell>
          <cell r="D123">
            <v>31.901063641723578</v>
          </cell>
          <cell r="E123">
            <v>29.829566002650612</v>
          </cell>
          <cell r="F123">
            <v>19.886377335100416</v>
          </cell>
          <cell r="G123">
            <v>65.459325394705516</v>
          </cell>
          <cell r="H123">
            <v>0</v>
          </cell>
          <cell r="I123">
            <v>38.944155614571628</v>
          </cell>
          <cell r="J123">
            <v>53.858938615896925</v>
          </cell>
          <cell r="K123">
            <v>22.786474029802562</v>
          </cell>
          <cell r="L123">
            <v>17.814879696027461</v>
          </cell>
          <cell r="M123">
            <v>0</v>
          </cell>
          <cell r="N123">
            <v>0</v>
          </cell>
          <cell r="O123">
            <v>46.815846643048921</v>
          </cell>
          <cell r="P123">
            <v>32.315363169538166</v>
          </cell>
          <cell r="Q123">
            <v>124.70415787219217</v>
          </cell>
          <cell r="R123">
            <v>0</v>
          </cell>
          <cell r="S123">
            <v>7.8716910284772457</v>
          </cell>
          <cell r="T123">
            <v>107.71787723179385</v>
          </cell>
          <cell r="U123">
            <v>286.69527324769751</v>
          </cell>
          <cell r="V123">
            <v>145.83343379073634</v>
          </cell>
          <cell r="W123">
            <v>129.67575220596726</v>
          </cell>
          <cell r="X123">
            <v>48.058745226492661</v>
          </cell>
          <cell r="Y123">
            <v>168.98094117922093</v>
          </cell>
          <cell r="Z123">
            <v>122.86803028688463</v>
          </cell>
          <cell r="AA123">
            <v>98.797392774541734</v>
          </cell>
          <cell r="AB123">
            <v>390.6463642406473</v>
          </cell>
          <cell r="AC123">
            <v>0</v>
          </cell>
          <cell r="AD123">
            <v>267.22319544041159</v>
          </cell>
          <cell r="AE123">
            <v>260.70851660501927</v>
          </cell>
          <cell r="AF123">
            <v>154.89698229834889</v>
          </cell>
          <cell r="AG123">
            <v>183.04994921378983</v>
          </cell>
          <cell r="AH123">
            <v>114.4756997119166</v>
          </cell>
          <cell r="AI123">
            <v>110.46835697587179</v>
          </cell>
          <cell r="AJ123">
            <v>112.7554542478094</v>
          </cell>
          <cell r="AK123">
            <v>112.7554542478094</v>
          </cell>
          <cell r="AL123">
            <v>154.64008055274306</v>
          </cell>
          <cell r="AM123">
            <v>114.4756997119166</v>
          </cell>
          <cell r="AN123">
            <v>110.46835697587179</v>
          </cell>
          <cell r="AO123">
            <v>112.7554542478094</v>
          </cell>
          <cell r="AP123">
            <v>112.7554542478094</v>
          </cell>
          <cell r="AQ123">
            <v>115.08990276198959</v>
          </cell>
          <cell r="AR123">
            <v>115.08990276198959</v>
          </cell>
          <cell r="AS123">
            <v>119.90479518634741</v>
          </cell>
          <cell r="AT123">
            <v>119.90479518634741</v>
          </cell>
          <cell r="AU123">
            <v>4065.1500522562392</v>
          </cell>
          <cell r="AW123">
            <v>1316.3336087409768</v>
          </cell>
          <cell r="AX123">
            <v>1075.0844416328241</v>
          </cell>
          <cell r="AY123">
            <v>1673.7320018824385</v>
          </cell>
          <cell r="AZ123">
            <v>2391.4180503738007</v>
          </cell>
          <cell r="BB123">
            <v>0</v>
          </cell>
          <cell r="BC123">
            <v>0</v>
          </cell>
          <cell r="BD123">
            <v>0</v>
          </cell>
          <cell r="BE123">
            <v>0</v>
          </cell>
          <cell r="BF123">
            <v>2</v>
          </cell>
          <cell r="BG123">
            <v>0</v>
          </cell>
          <cell r="BH123">
            <v>12616.592316484708</v>
          </cell>
          <cell r="BI123">
            <v>6890.8671557468224</v>
          </cell>
          <cell r="BK123">
            <v>0</v>
          </cell>
          <cell r="BL123">
            <v>0</v>
          </cell>
          <cell r="BM123">
            <v>0</v>
          </cell>
        </row>
        <row r="124">
          <cell r="A124">
            <v>37469</v>
          </cell>
          <cell r="B124">
            <v>29.630408178809709</v>
          </cell>
          <cell r="C124">
            <v>41.807288252293169</v>
          </cell>
          <cell r="D124">
            <v>31.253992188607494</v>
          </cell>
          <cell r="E124">
            <v>29.22451217636025</v>
          </cell>
          <cell r="F124">
            <v>19.483008117573508</v>
          </cell>
          <cell r="G124">
            <v>64.131568387012777</v>
          </cell>
          <cell r="H124">
            <v>0</v>
          </cell>
          <cell r="I124">
            <v>38.154224230248097</v>
          </cell>
          <cell r="J124">
            <v>52.766480318428215</v>
          </cell>
          <cell r="K124">
            <v>22.324280134719647</v>
          </cell>
          <cell r="L124">
            <v>17.453528105326271</v>
          </cell>
          <cell r="M124">
            <v>0</v>
          </cell>
          <cell r="N124">
            <v>0</v>
          </cell>
          <cell r="O124">
            <v>45.866248276787658</v>
          </cell>
          <cell r="P124">
            <v>31.65988819105694</v>
          </cell>
          <cell r="Q124">
            <v>122.17469673728384</v>
          </cell>
          <cell r="R124">
            <v>0</v>
          </cell>
          <cell r="S124">
            <v>7.7120240465395105</v>
          </cell>
          <cell r="T124">
            <v>105.53296063685643</v>
          </cell>
          <cell r="U124">
            <v>280.88003369501791</v>
          </cell>
          <cell r="V124">
            <v>142.87539286220567</v>
          </cell>
          <cell r="W124">
            <v>127.04544876667721</v>
          </cell>
          <cell r="X124">
            <v>47.083936284135966</v>
          </cell>
          <cell r="Y124">
            <v>165.55338326498412</v>
          </cell>
          <cell r="Z124">
            <v>120.37581260436005</v>
          </cell>
          <cell r="AA124">
            <v>96.793416567833376</v>
          </cell>
          <cell r="AB124">
            <v>382.72261243717759</v>
          </cell>
          <cell r="AC124">
            <v>0</v>
          </cell>
          <cell r="AD124">
            <v>261.80292157989373</v>
          </cell>
          <cell r="AE124">
            <v>255.42038450466168</v>
          </cell>
          <cell r="AF124">
            <v>151.75509911399016</v>
          </cell>
          <cell r="AG124">
            <v>179.33701982808509</v>
          </cell>
          <cell r="AH124">
            <v>112.1537095052268</v>
          </cell>
          <cell r="AI124">
            <v>108.22765048800932</v>
          </cell>
          <cell r="AJ124">
            <v>110.46835697587179</v>
          </cell>
          <cell r="AK124">
            <v>110.46835697587179</v>
          </cell>
          <cell r="AL124">
            <v>151.50340828510184</v>
          </cell>
          <cell r="AM124">
            <v>112.1537095052268</v>
          </cell>
          <cell r="AN124">
            <v>108.22765048800932</v>
          </cell>
          <cell r="AO124">
            <v>110.46835697587179</v>
          </cell>
          <cell r="AP124">
            <v>110.46835697587179</v>
          </cell>
          <cell r="AQ124">
            <v>112.7554542478094</v>
          </cell>
          <cell r="AR124">
            <v>112.7554542478094</v>
          </cell>
          <cell r="AS124">
            <v>117.47268286156148</v>
          </cell>
          <cell r="AT124">
            <v>117.47268286156148</v>
          </cell>
          <cell r="AU124">
            <v>3982.6937874435516</v>
          </cell>
          <cell r="AW124">
            <v>1289.6334989716102</v>
          </cell>
          <cell r="AX124">
            <v>1053.2777564488233</v>
          </cell>
          <cell r="AY124">
            <v>1639.7825320231179</v>
          </cell>
          <cell r="AZ124">
            <v>2342.9112554204335</v>
          </cell>
          <cell r="BB124">
            <v>0</v>
          </cell>
          <cell r="BC124">
            <v>0</v>
          </cell>
          <cell r="BD124">
            <v>0</v>
          </cell>
          <cell r="BE124">
            <v>0</v>
          </cell>
          <cell r="BF124">
            <v>2</v>
          </cell>
          <cell r="BG124">
            <v>0</v>
          </cell>
          <cell r="BH124">
            <v>12683.951111847713</v>
          </cell>
          <cell r="BI124">
            <v>7092.9664090191754</v>
          </cell>
          <cell r="BK124">
            <v>0</v>
          </cell>
          <cell r="BL124">
            <v>0</v>
          </cell>
          <cell r="BM124">
            <v>0</v>
          </cell>
        </row>
        <row r="125">
          <cell r="A125">
            <v>37500</v>
          </cell>
          <cell r="B125">
            <v>29.029394009125141</v>
          </cell>
          <cell r="C125">
            <v>40.959281958080695</v>
          </cell>
          <cell r="D125">
            <v>30.620045735652539</v>
          </cell>
          <cell r="E125">
            <v>28.631731077493278</v>
          </cell>
          <cell r="F125">
            <v>19.08782071832886</v>
          </cell>
          <cell r="G125">
            <v>62.830743197832476</v>
          </cell>
          <cell r="H125">
            <v>0</v>
          </cell>
          <cell r="I125">
            <v>37.380315573393993</v>
          </cell>
          <cell r="J125">
            <v>51.696181112140628</v>
          </cell>
          <cell r="K125">
            <v>21.87146123975182</v>
          </cell>
          <cell r="L125">
            <v>17.099506060169606</v>
          </cell>
          <cell r="M125">
            <v>0</v>
          </cell>
          <cell r="N125">
            <v>0</v>
          </cell>
          <cell r="O125">
            <v>44.935911274399217</v>
          </cell>
          <cell r="P125">
            <v>31.017708667284388</v>
          </cell>
          <cell r="Q125">
            <v>119.69654242118719</v>
          </cell>
          <cell r="R125">
            <v>0</v>
          </cell>
          <cell r="S125">
            <v>7.5555957010051706</v>
          </cell>
          <cell r="T125">
            <v>103.39236222428126</v>
          </cell>
          <cell r="U125">
            <v>275.1827486892409</v>
          </cell>
          <cell r="V125">
            <v>139.97735193441159</v>
          </cell>
          <cell r="W125">
            <v>124.46849760076941</v>
          </cell>
          <cell r="X125">
            <v>46.128900069294737</v>
          </cell>
          <cell r="Y125">
            <v>162.19534889093748</v>
          </cell>
          <cell r="Z125">
            <v>117.93414630580888</v>
          </cell>
          <cell r="AA125">
            <v>94.830088403793695</v>
          </cell>
          <cell r="AB125">
            <v>374.95958360054004</v>
          </cell>
          <cell r="AC125">
            <v>0</v>
          </cell>
          <cell r="AD125">
            <v>256.49259090254378</v>
          </cell>
          <cell r="AE125">
            <v>250.23951526427888</v>
          </cell>
          <cell r="AF125">
            <v>148.67694493065963</v>
          </cell>
          <cell r="AG125">
            <v>175.69940237053135</v>
          </cell>
          <cell r="AH125">
            <v>109.87881784026709</v>
          </cell>
          <cell r="AI125">
            <v>106.03239380769531</v>
          </cell>
          <cell r="AJ125">
            <v>108.22765048800932</v>
          </cell>
          <cell r="AK125">
            <v>108.22765048800932</v>
          </cell>
          <cell r="AL125">
            <v>148.43035932184216</v>
          </cell>
          <cell r="AM125">
            <v>109.87881784026709</v>
          </cell>
          <cell r="AN125">
            <v>106.03239380769531</v>
          </cell>
          <cell r="AO125">
            <v>108.22765048800932</v>
          </cell>
          <cell r="AP125">
            <v>108.22765048800932</v>
          </cell>
          <cell r="AQ125">
            <v>110.46835697587179</v>
          </cell>
          <cell r="AR125">
            <v>110.46835697587179</v>
          </cell>
          <cell r="AS125">
            <v>115.08990276198959</v>
          </cell>
          <cell r="AT125">
            <v>115.08990276198959</v>
          </cell>
          <cell r="AU125">
            <v>3901.910040377923</v>
          </cell>
          <cell r="AW125">
            <v>1263.4749660919942</v>
          </cell>
          <cell r="AX125">
            <v>1031.9133914215458</v>
          </cell>
          <cell r="AY125">
            <v>1606.5216828643831</v>
          </cell>
          <cell r="AZ125">
            <v>2295.3883575135401</v>
          </cell>
          <cell r="BB125">
            <v>0</v>
          </cell>
          <cell r="BC125">
            <v>0</v>
          </cell>
          <cell r="BD125">
            <v>0</v>
          </cell>
          <cell r="BE125">
            <v>0</v>
          </cell>
          <cell r="BF125">
            <v>2</v>
          </cell>
          <cell r="BG125">
            <v>0</v>
          </cell>
          <cell r="BH125">
            <v>12778.085399980311</v>
          </cell>
          <cell r="BI125">
            <v>6992.3691912946842</v>
          </cell>
          <cell r="BK125">
            <v>0</v>
          </cell>
          <cell r="BL125">
            <v>0</v>
          </cell>
          <cell r="BM125">
            <v>0</v>
          </cell>
        </row>
        <row r="126">
          <cell r="A126">
            <v>37530</v>
          </cell>
          <cell r="B126">
            <v>28.440570627700453</v>
          </cell>
          <cell r="C126">
            <v>40.128476365111609</v>
          </cell>
          <cell r="D126">
            <v>29.998958059355264</v>
          </cell>
          <cell r="E126">
            <v>28.050973769786733</v>
          </cell>
          <cell r="F126">
            <v>18.70064917985783</v>
          </cell>
          <cell r="G126">
            <v>61.556303550365335</v>
          </cell>
          <cell r="H126">
            <v>0</v>
          </cell>
          <cell r="I126">
            <v>36.622104643888228</v>
          </cell>
          <cell r="J126">
            <v>50.647591528781589</v>
          </cell>
          <cell r="K126">
            <v>21.427827185253765</v>
          </cell>
          <cell r="L126">
            <v>16.75266489028931</v>
          </cell>
          <cell r="M126">
            <v>0</v>
          </cell>
          <cell r="N126">
            <v>0</v>
          </cell>
          <cell r="O126">
            <v>44.024444944248671</v>
          </cell>
          <cell r="P126">
            <v>30.388554917268966</v>
          </cell>
          <cell r="Q126">
            <v>117.26865423202511</v>
          </cell>
          <cell r="R126">
            <v>0</v>
          </cell>
          <cell r="S126">
            <v>7.4023403003603887</v>
          </cell>
          <cell r="T126">
            <v>101.29518305756318</v>
          </cell>
          <cell r="U126">
            <v>269.60102567628354</v>
          </cell>
          <cell r="V126">
            <v>137.13809398562404</v>
          </cell>
          <cell r="W126">
            <v>121.94381652698958</v>
          </cell>
          <cell r="X126">
            <v>45.193235517989748</v>
          </cell>
          <cell r="Y126">
            <v>158.90542786277899</v>
          </cell>
          <cell r="Z126">
            <v>115.54200602236403</v>
          </cell>
          <cell r="AA126">
            <v>92.906583789912617</v>
          </cell>
          <cell r="AB126">
            <v>367.35401767505562</v>
          </cell>
          <cell r="AC126">
            <v>0</v>
          </cell>
          <cell r="AD126">
            <v>251.28997335433934</v>
          </cell>
          <cell r="AE126">
            <v>245.16373319670726</v>
          </cell>
          <cell r="AF126">
            <v>145.66122708872174</v>
          </cell>
          <cell r="AG126">
            <v>172.13556923692914</v>
          </cell>
          <cell r="AH126">
            <v>107.65006938457022</v>
          </cell>
          <cell r="AI126">
            <v>103.88166504488422</v>
          </cell>
          <cell r="AJ126">
            <v>106.03239380769531</v>
          </cell>
          <cell r="AK126">
            <v>106.03239380769531</v>
          </cell>
          <cell r="AL126">
            <v>145.419643147247</v>
          </cell>
          <cell r="AM126">
            <v>107.65006938457022</v>
          </cell>
          <cell r="AN126">
            <v>103.88166504488422</v>
          </cell>
          <cell r="AO126">
            <v>106.03239380769531</v>
          </cell>
          <cell r="AP126">
            <v>106.03239380769531</v>
          </cell>
          <cell r="AQ126">
            <v>108.22765048800932</v>
          </cell>
          <cell r="AR126">
            <v>108.22765048800932</v>
          </cell>
          <cell r="AS126">
            <v>112.7554542478094</v>
          </cell>
          <cell r="AT126">
            <v>112.7554542478094</v>
          </cell>
          <cell r="AU126">
            <v>3822.7648862190717</v>
          </cell>
          <cell r="AW126">
            <v>1237.8470249215427</v>
          </cell>
          <cell r="AX126">
            <v>1010.9823746637296</v>
          </cell>
          <cell r="AY126">
            <v>1573.9354866337992</v>
          </cell>
          <cell r="AZ126">
            <v>2248.8293995852723</v>
          </cell>
          <cell r="BB126">
            <v>0</v>
          </cell>
          <cell r="BC126">
            <v>0</v>
          </cell>
          <cell r="BD126">
            <v>0</v>
          </cell>
          <cell r="BE126">
            <v>0</v>
          </cell>
          <cell r="BF126">
            <v>2</v>
          </cell>
          <cell r="BG126">
            <v>0</v>
          </cell>
          <cell r="BH126">
            <v>12657.470513097134</v>
          </cell>
          <cell r="BI126">
            <v>6699.0010907449141</v>
          </cell>
          <cell r="BK126">
            <v>0</v>
          </cell>
          <cell r="BL126">
            <v>0</v>
          </cell>
          <cell r="BM126">
            <v>0</v>
          </cell>
        </row>
        <row r="127">
          <cell r="A127">
            <v>37561</v>
          </cell>
          <cell r="B127">
            <v>27.863690760301697</v>
          </cell>
          <cell r="C127">
            <v>39.314522579603775</v>
          </cell>
          <cell r="D127">
            <v>29.390468336208631</v>
          </cell>
          <cell r="E127">
            <v>27.48199636632495</v>
          </cell>
          <cell r="F127">
            <v>18.321330910883308</v>
          </cell>
          <cell r="G127">
            <v>60.307714248324196</v>
          </cell>
          <cell r="H127">
            <v>0</v>
          </cell>
          <cell r="I127">
            <v>35.879273033813121</v>
          </cell>
          <cell r="J127">
            <v>49.620271216975588</v>
          </cell>
          <cell r="K127">
            <v>20.993191668720456</v>
          </cell>
          <cell r="L127">
            <v>16.412858940999634</v>
          </cell>
          <cell r="M127">
            <v>0</v>
          </cell>
          <cell r="N127">
            <v>0</v>
          </cell>
          <cell r="O127">
            <v>43.131466519371145</v>
          </cell>
          <cell r="P127">
            <v>29.772162730185364</v>
          </cell>
          <cell r="Q127">
            <v>114.89001258699737</v>
          </cell>
          <cell r="R127">
            <v>0</v>
          </cell>
          <cell r="S127">
            <v>7.2521934855579735</v>
          </cell>
          <cell r="T127">
            <v>99.240542433951177</v>
          </cell>
          <cell r="U127">
            <v>264.13252063190083</v>
          </cell>
          <cell r="V127">
            <v>134.35642667981088</v>
          </cell>
          <cell r="W127">
            <v>119.4703453147182</v>
          </cell>
          <cell r="X127">
            <v>44.27654970130132</v>
          </cell>
          <cell r="Y127">
            <v>155.68223859015805</v>
          </cell>
          <cell r="Z127">
            <v>113.19838718342808</v>
          </cell>
          <cell r="AA127">
            <v>91.022094957434874</v>
          </cell>
          <cell r="AB127">
            <v>359.90272073102102</v>
          </cell>
          <cell r="AC127">
            <v>0</v>
          </cell>
          <cell r="AD127">
            <v>246.19288411499417</v>
          </cell>
          <cell r="AE127">
            <v>240.19090674575867</v>
          </cell>
          <cell r="AF127">
            <v>142.70667914845507</v>
          </cell>
          <cell r="AG127">
            <v>168.6440238085371</v>
          </cell>
          <cell r="AH127">
            <v>105.46652818334155</v>
          </cell>
          <cell r="AI127">
            <v>101.7745610088672</v>
          </cell>
          <cell r="AJ127">
            <v>103.88166504488422</v>
          </cell>
          <cell r="AK127">
            <v>103.88166504488422</v>
          </cell>
          <cell r="AL127">
            <v>142.4699954220269</v>
          </cell>
          <cell r="AM127">
            <v>105.46652818334155</v>
          </cell>
          <cell r="AN127">
            <v>101.7745610088672</v>
          </cell>
          <cell r="AO127">
            <v>103.88166504488422</v>
          </cell>
          <cell r="AP127">
            <v>103.88166504488422</v>
          </cell>
          <cell r="AQ127">
            <v>106.03239380769531</v>
          </cell>
          <cell r="AR127">
            <v>106.03239380769531</v>
          </cell>
          <cell r="AS127">
            <v>110.46835697587179</v>
          </cell>
          <cell r="AT127">
            <v>110.46835697587179</v>
          </cell>
          <cell r="AU127">
            <v>3745.2250882478306</v>
          </cell>
          <cell r="AW127">
            <v>1212.7389130997219</v>
          </cell>
          <cell r="AX127">
            <v>990.4759162711382</v>
          </cell>
          <cell r="AY127">
            <v>1542.0102588769705</v>
          </cell>
          <cell r="AZ127">
            <v>2203.2148293708601</v>
          </cell>
          <cell r="BB127">
            <v>0</v>
          </cell>
          <cell r="BC127">
            <v>0</v>
          </cell>
          <cell r="BD127">
            <v>0</v>
          </cell>
          <cell r="BE127">
            <v>0</v>
          </cell>
          <cell r="BF127">
            <v>2</v>
          </cell>
          <cell r="BG127">
            <v>0</v>
          </cell>
          <cell r="BH127">
            <v>13042.059577597749</v>
          </cell>
          <cell r="BI127">
            <v>6980.1362738577982</v>
          </cell>
          <cell r="BK127">
            <v>0</v>
          </cell>
          <cell r="BL127">
            <v>0</v>
          </cell>
          <cell r="BM127">
            <v>0</v>
          </cell>
        </row>
        <row r="128">
          <cell r="A128">
            <v>37591</v>
          </cell>
          <cell r="B128">
            <v>27.29851214833014</v>
          </cell>
          <cell r="C128">
            <v>38.517078784630208</v>
          </cell>
          <cell r="D128">
            <v>28.794321033170142</v>
          </cell>
          <cell r="E128">
            <v>26.924559927120129</v>
          </cell>
          <cell r="F128">
            <v>17.949706618080093</v>
          </cell>
          <cell r="G128">
            <v>59.08445095118028</v>
          </cell>
          <cell r="H128">
            <v>0</v>
          </cell>
          <cell r="I128">
            <v>35.151508793740156</v>
          </cell>
          <cell r="J128">
            <v>48.613788757300213</v>
          </cell>
          <cell r="K128">
            <v>20.567372166550108</v>
          </cell>
          <cell r="L128">
            <v>16.079945512030086</v>
          </cell>
          <cell r="M128">
            <v>0</v>
          </cell>
          <cell r="N128">
            <v>0</v>
          </cell>
          <cell r="O128">
            <v>42.256600996730242</v>
          </cell>
          <cell r="P128">
            <v>29.168273254380139</v>
          </cell>
          <cell r="Q128">
            <v>112.55961858421054</v>
          </cell>
          <cell r="R128">
            <v>0</v>
          </cell>
          <cell r="S128">
            <v>7.1050922029900345</v>
          </cell>
          <cell r="T128">
            <v>97.227577514600426</v>
          </cell>
          <cell r="U128">
            <v>258.77493707732117</v>
          </cell>
          <cell r="V128">
            <v>131.63118186592064</v>
          </cell>
          <cell r="W128">
            <v>117.04704523873058</v>
          </cell>
          <cell r="X128">
            <v>43.378457660360219</v>
          </cell>
          <cell r="Y128">
            <v>152.52442750648174</v>
          </cell>
          <cell r="Z128">
            <v>110.90230559480742</v>
          </cell>
          <cell r="AA128">
            <v>89.175830522140473</v>
          </cell>
          <cell r="AB128">
            <v>352.60256362342966</v>
          </cell>
          <cell r="AC128">
            <v>0</v>
          </cell>
          <cell r="AD128">
            <v>241.19918268045097</v>
          </cell>
          <cell r="AE128">
            <v>235.31894759108107</v>
          </cell>
          <cell r="AF128">
            <v>139.81206035821549</v>
          </cell>
          <cell r="AG128">
            <v>165.22329982357226</v>
          </cell>
          <cell r="AH128">
            <v>103.3272772664083</v>
          </cell>
          <cell r="AI128">
            <v>99.710196828980528</v>
          </cell>
          <cell r="AJ128">
            <v>101.7745610088672</v>
          </cell>
          <cell r="AK128">
            <v>101.7745610088672</v>
          </cell>
          <cell r="AL128">
            <v>139.58017745236526</v>
          </cell>
          <cell r="AM128">
            <v>103.3272772664083</v>
          </cell>
          <cell r="AN128">
            <v>99.710196828980528</v>
          </cell>
          <cell r="AO128">
            <v>101.7745610088672</v>
          </cell>
          <cell r="AP128">
            <v>101.7745610088672</v>
          </cell>
          <cell r="AQ128">
            <v>103.88166504488422</v>
          </cell>
          <cell r="AR128">
            <v>103.88166504488422</v>
          </cell>
          <cell r="AS128">
            <v>108.22765048800932</v>
          </cell>
          <cell r="AT128">
            <v>108.22765048800932</v>
          </cell>
          <cell r="AU128">
            <v>3669.258083908524</v>
          </cell>
          <cell r="AW128">
            <v>1188.1400865664432</v>
          </cell>
          <cell r="AX128">
            <v>970.38540463127561</v>
          </cell>
          <cell r="AY128">
            <v>1510.732592710805</v>
          </cell>
          <cell r="AZ128">
            <v>2158.525491197719</v>
          </cell>
          <cell r="BB128">
            <v>0</v>
          </cell>
          <cell r="BC128">
            <v>0</v>
          </cell>
          <cell r="BD128">
            <v>0</v>
          </cell>
          <cell r="BE128">
            <v>0</v>
          </cell>
          <cell r="BF128">
            <v>2</v>
          </cell>
          <cell r="BG128">
            <v>0</v>
          </cell>
          <cell r="BH128">
            <v>12793.304090387966</v>
          </cell>
          <cell r="BI128">
            <v>6986.5693382330173</v>
          </cell>
          <cell r="BK128">
            <v>0</v>
          </cell>
          <cell r="BL128">
            <v>0</v>
          </cell>
          <cell r="BM128">
            <v>0</v>
          </cell>
        </row>
        <row r="129">
          <cell r="B129">
            <v>30.615065293763951</v>
          </cell>
          <cell r="C129">
            <v>43.196598976132719</v>
          </cell>
          <cell r="D129">
            <v>32.292603118079775</v>
          </cell>
          <cell r="E129">
            <v>30.195680837684975</v>
          </cell>
          <cell r="F129">
            <v>20.130453891789994</v>
          </cell>
          <cell r="G129">
            <v>66.26274406047537</v>
          </cell>
          <cell r="H129">
            <v>0</v>
          </cell>
          <cell r="I129">
            <v>39.42213887142205</v>
          </cell>
          <cell r="J129">
            <v>54.51997929026453</v>
          </cell>
          <cell r="K129">
            <v>23.066145084342708</v>
          </cell>
          <cell r="L129">
            <v>18.033531611395208</v>
          </cell>
          <cell r="M129">
            <v>0</v>
          </cell>
          <cell r="N129">
            <v>0</v>
          </cell>
          <cell r="O129">
            <v>47.390443536922298</v>
          </cell>
          <cell r="P129">
            <v>32.711987574158734</v>
          </cell>
          <cell r="Q129">
            <v>126.23472127976635</v>
          </cell>
          <cell r="R129">
            <v>0</v>
          </cell>
          <cell r="S129">
            <v>7.9683046655002032</v>
          </cell>
          <cell r="T129">
            <v>109.03995858052906</v>
          </cell>
          <cell r="U129">
            <v>290.21404360663894</v>
          </cell>
          <cell r="V129">
            <v>147.62332853979325</v>
          </cell>
          <cell r="W129">
            <v>131.26733475271388</v>
          </cell>
          <cell r="X129">
            <v>48.648596905159145</v>
          </cell>
          <cell r="Y129">
            <v>171.05493814579714</v>
          </cell>
          <cell r="Z129">
            <v>124.37605788056408</v>
          </cell>
          <cell r="AA129">
            <v>100.00998806185709</v>
          </cell>
          <cell r="AB129">
            <v>395.44098408821827</v>
          </cell>
          <cell r="AC129">
            <v>0</v>
          </cell>
          <cell r="AD129">
            <v>270.50297417092781</v>
          </cell>
          <cell r="AE129">
            <v>263.9083370630313</v>
          </cell>
          <cell r="AF129">
            <v>156.79811901339335</v>
          </cell>
          <cell r="AG129">
            <v>185.29662293185535</v>
          </cell>
          <cell r="AH129">
            <v>115.88072357018353</v>
          </cell>
          <cell r="AI129">
            <v>111.82419649050452</v>
          </cell>
          <cell r="AJ129">
            <v>114.1393645778321</v>
          </cell>
          <cell r="AK129">
            <v>114.1393645778321</v>
          </cell>
          <cell r="AL129">
            <v>156.53806416994479</v>
          </cell>
          <cell r="AM129">
            <v>115.88072357018353</v>
          </cell>
          <cell r="AN129">
            <v>111.82419649050452</v>
          </cell>
          <cell r="AO129">
            <v>114.1393645778321</v>
          </cell>
          <cell r="AP129">
            <v>114.1393645778321</v>
          </cell>
          <cell r="AQ129">
            <v>116.50246507550374</v>
          </cell>
          <cell r="AR129">
            <v>116.50246507550374</v>
          </cell>
          <cell r="AS129">
            <v>121.37645334944568</v>
          </cell>
          <cell r="AT129">
            <v>121.37645334944568</v>
          </cell>
          <cell r="BA129">
            <v>1200</v>
          </cell>
        </row>
        <row r="130">
          <cell r="A130">
            <v>37622</v>
          </cell>
          <cell r="B130">
            <v>26.744797447086633</v>
          </cell>
          <cell r="C130">
            <v>37.735810096574305</v>
          </cell>
          <cell r="D130">
            <v>28.21026580035165</v>
          </cell>
          <cell r="E130">
            <v>26.37843035877037</v>
          </cell>
          <cell r="F130">
            <v>17.585620239180255</v>
          </cell>
          <cell r="G130">
            <v>57.885999953968309</v>
          </cell>
          <cell r="H130">
            <v>0</v>
          </cell>
          <cell r="I130">
            <v>34.438506301727969</v>
          </cell>
          <cell r="J130">
            <v>47.627721481113149</v>
          </cell>
          <cell r="K130">
            <v>20.150189857394043</v>
          </cell>
          <cell r="L130">
            <v>15.75378479759898</v>
          </cell>
          <cell r="M130">
            <v>0</v>
          </cell>
          <cell r="N130">
            <v>0</v>
          </cell>
          <cell r="O130">
            <v>41.399480979736872</v>
          </cell>
          <cell r="P130">
            <v>28.576632888667902</v>
          </cell>
          <cell r="Q130">
            <v>110.2764935831928</v>
          </cell>
          <cell r="R130">
            <v>0</v>
          </cell>
          <cell r="S130">
            <v>6.9609746780088484</v>
          </cell>
          <cell r="T130">
            <v>95.255442962226297</v>
          </cell>
          <cell r="U130">
            <v>253.52602511484849</v>
          </cell>
          <cell r="V130">
            <v>128.96121508732182</v>
          </cell>
          <cell r="W130">
            <v>114.67289864298787</v>
          </cell>
          <cell r="X130">
            <v>42.498582244685608</v>
          </cell>
          <cell r="Y130">
            <v>149.43066850048939</v>
          </cell>
          <cell r="Z130">
            <v>108.65279702540353</v>
          </cell>
          <cell r="AA130">
            <v>87.367015152005763</v>
          </cell>
          <cell r="AB130">
            <v>345.45048067789867</v>
          </cell>
          <cell r="AC130">
            <v>0</v>
          </cell>
          <cell r="AD130">
            <v>236.30677196398437</v>
          </cell>
          <cell r="AE130">
            <v>230.54580977117604</v>
          </cell>
          <cell r="AF130">
            <v>136.97615513338718</v>
          </cell>
          <cell r="AG130">
            <v>161.87196076145889</v>
          </cell>
          <cell r="AH130">
            <v>101.23141826314119</v>
          </cell>
          <cell r="AI130">
            <v>97.687705583007357</v>
          </cell>
          <cell r="AJ130">
            <v>99.710196828980528</v>
          </cell>
          <cell r="AK130">
            <v>99.710196828980528</v>
          </cell>
          <cell r="AL130">
            <v>136.74897566973331</v>
          </cell>
          <cell r="AM130">
            <v>101.23141826314119</v>
          </cell>
          <cell r="AN130">
            <v>97.687705583007357</v>
          </cell>
          <cell r="AO130">
            <v>99.710196828980528</v>
          </cell>
          <cell r="AP130">
            <v>99.710196828980528</v>
          </cell>
          <cell r="AQ130">
            <v>101.7745610088672</v>
          </cell>
          <cell r="AR130">
            <v>101.7745610088672</v>
          </cell>
          <cell r="AS130">
            <v>106.03239380769531</v>
          </cell>
          <cell r="AT130">
            <v>106.03239380769531</v>
          </cell>
          <cell r="AU130">
            <v>3594.8319711344247</v>
          </cell>
          <cell r="AW130">
            <v>1164.0402151341161</v>
          </cell>
          <cell r="AX130">
            <v>950.70240280696794</v>
          </cell>
          <cell r="AY130">
            <v>1480.0893531933407</v>
          </cell>
          <cell r="AZ130">
            <v>2114.7426179410841</v>
          </cell>
          <cell r="BB130">
            <v>0</v>
          </cell>
          <cell r="BC130">
            <v>0</v>
          </cell>
          <cell r="BD130">
            <v>0</v>
          </cell>
          <cell r="BE130">
            <v>0</v>
          </cell>
          <cell r="BF130">
            <v>2</v>
          </cell>
          <cell r="BG130">
            <v>0</v>
          </cell>
          <cell r="BH130">
            <v>13364.461474827787</v>
          </cell>
          <cell r="BI130">
            <v>7186.7999858871981</v>
          </cell>
          <cell r="BK130">
            <v>0</v>
          </cell>
          <cell r="BL130">
            <v>0</v>
          </cell>
          <cell r="BM130">
            <v>0</v>
          </cell>
        </row>
        <row r="131">
          <cell r="A131">
            <v>37653</v>
          </cell>
          <cell r="B131">
            <v>26.202314126099576</v>
          </cell>
          <cell r="C131">
            <v>36.970388424496676</v>
          </cell>
          <cell r="D131">
            <v>27.638057365885849</v>
          </cell>
          <cell r="E131">
            <v>25.843378316153</v>
          </cell>
          <cell r="F131">
            <v>17.228918877435341</v>
          </cell>
          <cell r="G131">
            <v>56.711857971557968</v>
          </cell>
          <cell r="H131">
            <v>0</v>
          </cell>
          <cell r="I131">
            <v>33.739966134977514</v>
          </cell>
          <cell r="J131">
            <v>46.661655293054004</v>
          </cell>
          <cell r="K131">
            <v>19.741469547061328</v>
          </cell>
          <cell r="L131">
            <v>15.434239827702495</v>
          </cell>
          <cell r="M131">
            <v>0</v>
          </cell>
          <cell r="N131">
            <v>0</v>
          </cell>
          <cell r="O131">
            <v>40.559746523962389</v>
          </cell>
          <cell r="P131">
            <v>27.996993175832415</v>
          </cell>
          <cell r="Q131">
            <v>108.0396787939174</v>
          </cell>
          <cell r="R131">
            <v>0</v>
          </cell>
          <cell r="S131">
            <v>6.8197803889848201</v>
          </cell>
          <cell r="T131">
            <v>93.323310586108008</v>
          </cell>
          <cell r="U131">
            <v>248.38358048302598</v>
          </cell>
          <cell r="V131">
            <v>126.34540510119245</v>
          </cell>
          <cell r="W131">
            <v>112.34690851327625</v>
          </cell>
          <cell r="X131">
            <v>41.636553953802064</v>
          </cell>
          <cell r="Y131">
            <v>146.399662359357</v>
          </cell>
          <cell r="Z131">
            <v>106.44891680228768</v>
          </cell>
          <cell r="AA131">
            <v>85.594889241605586</v>
          </cell>
          <cell r="AB131">
            <v>338.44346840325028</v>
          </cell>
          <cell r="AC131">
            <v>0</v>
          </cell>
          <cell r="AD131">
            <v>231.51359741553711</v>
          </cell>
          <cell r="AE131">
            <v>225.86948882420467</v>
          </cell>
          <cell r="AF131">
            <v>134.19777254590221</v>
          </cell>
          <cell r="AG131">
            <v>158.58859923956678</v>
          </cell>
          <cell r="AH131">
            <v>99.178071025187037</v>
          </cell>
          <cell r="AI131">
            <v>95.706237933116881</v>
          </cell>
          <cell r="AJ131">
            <v>97.687705583007357</v>
          </cell>
          <cell r="AK131">
            <v>97.687705583007357</v>
          </cell>
          <cell r="AL131">
            <v>133.97520112125656</v>
          </cell>
          <cell r="AM131">
            <v>99.178071025187037</v>
          </cell>
          <cell r="AN131">
            <v>95.706237933116881</v>
          </cell>
          <cell r="AO131">
            <v>97.687705583007357</v>
          </cell>
          <cell r="AP131">
            <v>97.687705583007357</v>
          </cell>
          <cell r="AQ131">
            <v>99.710196828980528</v>
          </cell>
          <cell r="AR131">
            <v>99.710196828980528</v>
          </cell>
          <cell r="AS131">
            <v>103.88166504488422</v>
          </cell>
          <cell r="AT131">
            <v>103.88166504488422</v>
          </cell>
          <cell r="AU131">
            <v>3521.9154949506101</v>
          </cell>
          <cell r="AW131">
            <v>1140.4291781495292</v>
          </cell>
          <cell r="AX131">
            <v>931.41864499330472</v>
          </cell>
          <cell r="AY131">
            <v>1450.0676718077759</v>
          </cell>
          <cell r="AZ131">
            <v>2071.8478231428339</v>
          </cell>
          <cell r="BB131">
            <v>0</v>
          </cell>
          <cell r="BC131">
            <v>0</v>
          </cell>
          <cell r="BD131">
            <v>0</v>
          </cell>
          <cell r="BE131">
            <v>0</v>
          </cell>
          <cell r="BF131">
            <v>2</v>
          </cell>
          <cell r="BG131">
            <v>0</v>
          </cell>
          <cell r="BH131">
            <v>13524.394767817788</v>
          </cell>
          <cell r="BI131">
            <v>7049.9012219386232</v>
          </cell>
          <cell r="BK131">
            <v>0</v>
          </cell>
          <cell r="BL131">
            <v>0</v>
          </cell>
          <cell r="BM131">
            <v>0</v>
          </cell>
        </row>
        <row r="132">
          <cell r="A132">
            <v>37681</v>
          </cell>
          <cell r="B132">
            <v>25.670834371474591</v>
          </cell>
          <cell r="C132">
            <v>36.220492332354574</v>
          </cell>
          <cell r="D132">
            <v>27.077455432925248</v>
          </cell>
          <cell r="E132">
            <v>25.319179106111918</v>
          </cell>
          <cell r="F132">
            <v>16.879452737407952</v>
          </cell>
          <cell r="G132">
            <v>55.561531927301147</v>
          </cell>
          <cell r="H132">
            <v>0</v>
          </cell>
          <cell r="I132">
            <v>33.055594944090544</v>
          </cell>
          <cell r="J132">
            <v>45.715184497146495</v>
          </cell>
          <cell r="K132">
            <v>19.341039594946611</v>
          </cell>
          <cell r="L132">
            <v>15.121176410594625</v>
          </cell>
          <cell r="M132">
            <v>0</v>
          </cell>
          <cell r="N132">
            <v>0</v>
          </cell>
          <cell r="O132">
            <v>39.737044985981242</v>
          </cell>
          <cell r="P132">
            <v>27.429110698287911</v>
          </cell>
          <cell r="Q132">
            <v>105.84823487416232</v>
          </cell>
          <cell r="R132">
            <v>0</v>
          </cell>
          <cell r="S132">
            <v>6.6814500418906455</v>
          </cell>
          <cell r="T132">
            <v>91.430368994292991</v>
          </cell>
          <cell r="U132">
            <v>243.34544363096447</v>
          </cell>
          <cell r="V132">
            <v>123.78265340765827</v>
          </cell>
          <cell r="W132">
            <v>110.06809805851432</v>
          </cell>
          <cell r="X132">
            <v>40.792010782069212</v>
          </cell>
          <cell r="Y132">
            <v>143.43013622309758</v>
          </cell>
          <cell r="Z132">
            <v>104.28973941398893</v>
          </cell>
          <cell r="AA132">
            <v>83.858708593119744</v>
          </cell>
          <cell r="AB132">
            <v>331.57858423020622</v>
          </cell>
          <cell r="AC132">
            <v>0</v>
          </cell>
          <cell r="AD132">
            <v>226.81764615891908</v>
          </cell>
          <cell r="AE132">
            <v>221.28802094622114</v>
          </cell>
          <cell r="AF132">
            <v>131.4757458241146</v>
          </cell>
          <cell r="AG132">
            <v>155.37183642218611</v>
          </cell>
          <cell r="AH132">
            <v>97.166373256853618</v>
          </cell>
          <cell r="AI132">
            <v>93.76496176918802</v>
          </cell>
          <cell r="AJ132">
            <v>95.706237933116881</v>
          </cell>
          <cell r="AK132">
            <v>95.706237933116881</v>
          </cell>
          <cell r="AL132">
            <v>131.25768897041823</v>
          </cell>
          <cell r="AM132">
            <v>97.166373256853618</v>
          </cell>
          <cell r="AN132">
            <v>93.76496176918802</v>
          </cell>
          <cell r="AO132">
            <v>95.706237933116881</v>
          </cell>
          <cell r="AP132">
            <v>95.706237933116881</v>
          </cell>
          <cell r="AQ132">
            <v>97.687705583007357</v>
          </cell>
          <cell r="AR132">
            <v>97.687705583007357</v>
          </cell>
          <cell r="AS132">
            <v>101.7745610088672</v>
          </cell>
          <cell r="AT132">
            <v>101.7745610088672</v>
          </cell>
          <cell r="AU132">
            <v>3450.4780343485399</v>
          </cell>
          <cell r="AW132">
            <v>1117.2970602437163</v>
          </cell>
          <cell r="AX132">
            <v>912.52603304644254</v>
          </cell>
          <cell r="AY132">
            <v>1420.6549410583812</v>
          </cell>
          <cell r="AZ132">
            <v>2029.8230932901588</v>
          </cell>
          <cell r="BB132">
            <v>0</v>
          </cell>
          <cell r="BC132">
            <v>0</v>
          </cell>
          <cell r="BD132">
            <v>0</v>
          </cell>
          <cell r="BE132">
            <v>0</v>
          </cell>
          <cell r="BF132">
            <v>2</v>
          </cell>
          <cell r="BG132">
            <v>0</v>
          </cell>
          <cell r="BH132">
            <v>13762.965371983029</v>
          </cell>
          <cell r="BI132">
            <v>6953.0831363104453</v>
          </cell>
          <cell r="BK132">
            <v>0</v>
          </cell>
          <cell r="BL132">
            <v>0</v>
          </cell>
          <cell r="BM132">
            <v>0</v>
          </cell>
        </row>
        <row r="133">
          <cell r="A133">
            <v>37712</v>
          </cell>
          <cell r="B133">
            <v>25.150134990224903</v>
          </cell>
          <cell r="C133">
            <v>35.485806904015973</v>
          </cell>
          <cell r="D133">
            <v>26.528224578730374</v>
          </cell>
          <cell r="E133">
            <v>24.805612593098527</v>
          </cell>
          <cell r="F133">
            <v>16.537075062065693</v>
          </cell>
          <cell r="G133">
            <v>54.434538745966208</v>
          </cell>
          <cell r="H133">
            <v>0</v>
          </cell>
          <cell r="I133">
            <v>32.38510532987862</v>
          </cell>
          <cell r="J133">
            <v>44.787911626427878</v>
          </cell>
          <cell r="K133">
            <v>18.948731841950273</v>
          </cell>
          <cell r="L133">
            <v>14.814463076433851</v>
          </cell>
          <cell r="M133">
            <v>0</v>
          </cell>
          <cell r="N133">
            <v>0</v>
          </cell>
          <cell r="O133">
            <v>38.931030875279674</v>
          </cell>
          <cell r="P133">
            <v>26.872746975856739</v>
          </cell>
          <cell r="Q133">
            <v>103.7012415350369</v>
          </cell>
          <cell r="R133">
            <v>0</v>
          </cell>
          <cell r="S133">
            <v>6.5459255454010012</v>
          </cell>
          <cell r="T133">
            <v>89.575823252855756</v>
          </cell>
          <cell r="U133">
            <v>238.40949881144689</v>
          </cell>
          <cell r="V133">
            <v>121.2718837884817</v>
          </cell>
          <cell r="W133">
            <v>107.83551030055334</v>
          </cell>
          <cell r="X133">
            <v>39.964598066658752</v>
          </cell>
          <cell r="Y133">
            <v>140.52084305002822</v>
          </cell>
          <cell r="Z133">
            <v>102.17435812182893</v>
          </cell>
          <cell r="AA133">
            <v>82.157744103809804</v>
          </cell>
          <cell r="AB133">
            <v>324.85294527566697</v>
          </cell>
          <cell r="AC133">
            <v>0</v>
          </cell>
          <cell r="AD133">
            <v>222.21694614650747</v>
          </cell>
          <cell r="AE133">
            <v>216.7994821664804</v>
          </cell>
          <cell r="AF133">
            <v>128.80893186281892</v>
          </cell>
          <cell r="AG133">
            <v>152.22032144149043</v>
          </cell>
          <cell r="AH133">
            <v>95.195480152991735</v>
          </cell>
          <cell r="AI133">
            <v>91.863061859367818</v>
          </cell>
          <cell r="AJ133">
            <v>93.76496176918802</v>
          </cell>
          <cell r="AK133">
            <v>93.76496176918802</v>
          </cell>
          <cell r="AL133">
            <v>128.59529800789048</v>
          </cell>
          <cell r="AM133">
            <v>95.195480152991735</v>
          </cell>
          <cell r="AN133">
            <v>91.863061859367818</v>
          </cell>
          <cell r="AO133">
            <v>93.76496176918802</v>
          </cell>
          <cell r="AP133">
            <v>93.76496176918802</v>
          </cell>
          <cell r="AQ133">
            <v>95.706237933116881</v>
          </cell>
          <cell r="AR133">
            <v>95.706237933116881</v>
          </cell>
          <cell r="AS133">
            <v>99.710196828980528</v>
          </cell>
          <cell r="AT133">
            <v>99.710196828980528</v>
          </cell>
          <cell r="AU133">
            <v>3380.4895894268839</v>
          </cell>
          <cell r="AW133">
            <v>1094.6341471680328</v>
          </cell>
          <cell r="AX133">
            <v>894.01663308282082</v>
          </cell>
          <cell r="AY133">
            <v>1391.8388091760301</v>
          </cell>
          <cell r="AZ133">
            <v>1988.6507802508536</v>
          </cell>
          <cell r="BB133">
            <v>0</v>
          </cell>
          <cell r="BC133">
            <v>0</v>
          </cell>
          <cell r="BD133">
            <v>0</v>
          </cell>
          <cell r="BE133">
            <v>0</v>
          </cell>
          <cell r="BF133">
            <v>2</v>
          </cell>
          <cell r="BG133">
            <v>0</v>
          </cell>
          <cell r="BH133">
            <v>13635.948383417812</v>
          </cell>
          <cell r="BI133">
            <v>7062.4712239011587</v>
          </cell>
          <cell r="BK133">
            <v>0</v>
          </cell>
          <cell r="BL133">
            <v>0</v>
          </cell>
          <cell r="BM133">
            <v>0</v>
          </cell>
        </row>
        <row r="134">
          <cell r="A134">
            <v>37742</v>
          </cell>
          <cell r="B134">
            <v>24.639997316542271</v>
          </cell>
          <cell r="C134">
            <v>34.766023611011711</v>
          </cell>
          <cell r="D134">
            <v>25.990134155804856</v>
          </cell>
          <cell r="E134">
            <v>24.302463106726616</v>
          </cell>
          <cell r="F134">
            <v>16.201642071151085</v>
          </cell>
          <cell r="G134">
            <v>53.330405150872288</v>
          </cell>
          <cell r="H134">
            <v>0</v>
          </cell>
          <cell r="I134">
            <v>31.728215722670846</v>
          </cell>
          <cell r="J134">
            <v>43.879447276034149</v>
          </cell>
          <cell r="K134">
            <v>18.564381539860619</v>
          </cell>
          <cell r="L134">
            <v>14.513971022072848</v>
          </cell>
          <cell r="M134">
            <v>0</v>
          </cell>
          <cell r="N134">
            <v>0</v>
          </cell>
          <cell r="O134">
            <v>38.141365709168198</v>
          </cell>
          <cell r="P134">
            <v>26.3276683656205</v>
          </cell>
          <cell r="Q134">
            <v>101.59779715450988</v>
          </cell>
          <cell r="R134">
            <v>0</v>
          </cell>
          <cell r="S134">
            <v>6.4131499864973023</v>
          </cell>
          <cell r="T134">
            <v>87.758894552068298</v>
          </cell>
          <cell r="U134">
            <v>233.57367319242798</v>
          </cell>
          <cell r="V134">
            <v>118.81204185510791</v>
          </cell>
          <cell r="W134">
            <v>105.64820767229767</v>
          </cell>
          <cell r="X134">
            <v>39.153968338615115</v>
          </cell>
          <cell r="Y134">
            <v>137.67056109307947</v>
          </cell>
          <cell r="Z134">
            <v>100.1018845791404</v>
          </cell>
          <cell r="AA134">
            <v>80.491281459835108</v>
          </cell>
          <cell r="AB134">
            <v>318.26372713205501</v>
          </cell>
          <cell r="AC134">
            <v>0</v>
          </cell>
          <cell r="AD134">
            <v>217.70956533109242</v>
          </cell>
          <cell r="AE134">
            <v>212.40198753947368</v>
          </cell>
          <cell r="AF134">
            <v>126.19621074320733</v>
          </cell>
          <cell r="AG134">
            <v>149.13273083024455</v>
          </cell>
          <cell r="AH134">
            <v>93.264564044222411</v>
          </cell>
          <cell r="AI134">
            <v>89.999739507717777</v>
          </cell>
          <cell r="AJ134">
            <v>91.863061859367818</v>
          </cell>
          <cell r="AK134">
            <v>91.863061859367818</v>
          </cell>
          <cell r="AL134">
            <v>125.98691017228771</v>
          </cell>
          <cell r="AM134">
            <v>93.264564044222411</v>
          </cell>
          <cell r="AN134">
            <v>89.999739507717777</v>
          </cell>
          <cell r="AO134">
            <v>91.863061859367818</v>
          </cell>
          <cell r="AP134">
            <v>91.863061859367818</v>
          </cell>
          <cell r="AQ134">
            <v>93.76496176918802</v>
          </cell>
          <cell r="AR134">
            <v>93.76496176918802</v>
          </cell>
          <cell r="AS134">
            <v>97.687705583007357</v>
          </cell>
          <cell r="AT134">
            <v>97.687705583007357</v>
          </cell>
          <cell r="AU134">
            <v>3311.920768793163</v>
          </cell>
          <cell r="AW134">
            <v>1072.4309217146938</v>
          </cell>
          <cell r="AX134">
            <v>875.88267214735424</v>
          </cell>
          <cell r="AY134">
            <v>1363.6071749311152</v>
          </cell>
          <cell r="AZ134">
            <v>1948.313593862048</v>
          </cell>
          <cell r="BB134">
            <v>0</v>
          </cell>
          <cell r="BC134">
            <v>0</v>
          </cell>
          <cell r="BD134">
            <v>0</v>
          </cell>
          <cell r="BE134">
            <v>0</v>
          </cell>
          <cell r="BF134">
            <v>2</v>
          </cell>
          <cell r="BG134">
            <v>0</v>
          </cell>
          <cell r="BH134">
            <v>13893.1506663128</v>
          </cell>
          <cell r="BI134">
            <v>7126.4769045319626</v>
          </cell>
          <cell r="BK134">
            <v>0</v>
          </cell>
          <cell r="BL134">
            <v>0</v>
          </cell>
          <cell r="BM134">
            <v>0</v>
          </cell>
        </row>
        <row r="135">
          <cell r="A135">
            <v>37773</v>
          </cell>
          <cell r="B135">
            <v>24.140207119969066</v>
          </cell>
          <cell r="C135">
            <v>34.060840182970061</v>
          </cell>
          <cell r="D135">
            <v>25.462958195035856</v>
          </cell>
          <cell r="E135">
            <v>23.809519351202358</v>
          </cell>
          <cell r="F135">
            <v>15.873012900801578</v>
          </cell>
          <cell r="G135">
            <v>52.248667465138496</v>
          </cell>
          <cell r="H135">
            <v>0</v>
          </cell>
          <cell r="I135">
            <v>31.084650264069733</v>
          </cell>
          <cell r="J135">
            <v>42.989409939670907</v>
          </cell>
          <cell r="K135">
            <v>18.187827282168477</v>
          </cell>
          <cell r="L135">
            <v>14.219574056968083</v>
          </cell>
          <cell r="M135">
            <v>0</v>
          </cell>
          <cell r="N135">
            <v>0</v>
          </cell>
          <cell r="O135">
            <v>37.367717870637073</v>
          </cell>
          <cell r="P135">
            <v>25.793645963802554</v>
          </cell>
          <cell r="Q135">
            <v>99.537018398776524</v>
          </cell>
          <cell r="R135">
            <v>0</v>
          </cell>
          <cell r="S135">
            <v>6.2830676065672897</v>
          </cell>
          <cell r="T135">
            <v>85.978819879341813</v>
          </cell>
          <cell r="U135">
            <v>228.83593598655594</v>
          </cell>
          <cell r="V135">
            <v>116.4020946058782</v>
          </cell>
          <cell r="W135">
            <v>103.50527162397694</v>
          </cell>
          <cell r="X135">
            <v>38.35978117693714</v>
          </cell>
          <cell r="Y135">
            <v>134.87809338672707</v>
          </cell>
          <cell r="Z135">
            <v>98.071448458209133</v>
          </cell>
          <cell r="AA135">
            <v>78.858620836279258</v>
          </cell>
          <cell r="AB135">
            <v>311.80816268121549</v>
          </cell>
          <cell r="AC135">
            <v>0</v>
          </cell>
          <cell r="AD135">
            <v>213.29361085452095</v>
          </cell>
          <cell r="AE135">
            <v>208.09369035335246</v>
          </cell>
          <cell r="AF135">
            <v>123.63648526256381</v>
          </cell>
          <cell r="AG135">
            <v>146.10776796601942</v>
          </cell>
          <cell r="AH135">
            <v>91.372814049360102</v>
          </cell>
          <cell r="AI135">
            <v>88.174212218804428</v>
          </cell>
          <cell r="AJ135">
            <v>89.999739507717777</v>
          </cell>
          <cell r="AK135">
            <v>89.999739507717777</v>
          </cell>
          <cell r="AL135">
            <v>123.43143008064074</v>
          </cell>
          <cell r="AM135">
            <v>91.372814049360102</v>
          </cell>
          <cell r="AN135">
            <v>88.174212218804428</v>
          </cell>
          <cell r="AO135">
            <v>89.999739507717777</v>
          </cell>
          <cell r="AP135">
            <v>89.999739507717777</v>
          </cell>
          <cell r="AQ135">
            <v>91.863061859367818</v>
          </cell>
          <cell r="AR135">
            <v>91.863061859367818</v>
          </cell>
          <cell r="AS135">
            <v>95.706237933116881</v>
          </cell>
          <cell r="AT135">
            <v>95.706237933116881</v>
          </cell>
          <cell r="AU135">
            <v>3244.7427772209503</v>
          </cell>
          <cell r="AW135">
            <v>1050.6780597200568</v>
          </cell>
          <cell r="AX135">
            <v>858.11653494921018</v>
          </cell>
          <cell r="AY135">
            <v>1335.9481825516834</v>
          </cell>
          <cell r="AZ135">
            <v>1908.7945946692671</v>
          </cell>
          <cell r="BB135">
            <v>0</v>
          </cell>
          <cell r="BC135">
            <v>0</v>
          </cell>
          <cell r="BD135">
            <v>0</v>
          </cell>
          <cell r="BE135">
            <v>0</v>
          </cell>
          <cell r="BF135">
            <v>2</v>
          </cell>
          <cell r="BG135">
            <v>0</v>
          </cell>
          <cell r="BH135">
            <v>13782.986639231411</v>
          </cell>
          <cell r="BI135">
            <v>7298.6352591163477</v>
          </cell>
          <cell r="BK135">
            <v>0</v>
          </cell>
          <cell r="BL135">
            <v>0</v>
          </cell>
          <cell r="BM135">
            <v>0</v>
          </cell>
        </row>
        <row r="136">
          <cell r="A136">
            <v>37803</v>
          </cell>
          <cell r="B136">
            <v>23.650554515432972</v>
          </cell>
          <cell r="C136">
            <v>33.36996048067941</v>
          </cell>
          <cell r="D136">
            <v>24.946475310799155</v>
          </cell>
          <cell r="E136">
            <v>23.326574316591419</v>
          </cell>
          <cell r="F136">
            <v>15.551049544394285</v>
          </cell>
          <cell r="G136">
            <v>51.188871416964489</v>
          </cell>
          <cell r="H136">
            <v>0</v>
          </cell>
          <cell r="I136">
            <v>30.454138691105449</v>
          </cell>
          <cell r="J136">
            <v>42.117425849401151</v>
          </cell>
          <cell r="K136">
            <v>17.818910936285121</v>
          </cell>
          <cell r="L136">
            <v>13.931148550186549</v>
          </cell>
          <cell r="M136">
            <v>0</v>
          </cell>
          <cell r="N136">
            <v>0</v>
          </cell>
          <cell r="O136">
            <v>36.609762469094903</v>
          </cell>
          <cell r="P136">
            <v>25.270455509640701</v>
          </cell>
          <cell r="Q136">
            <v>97.518039851305787</v>
          </cell>
          <cell r="R136">
            <v>0</v>
          </cell>
          <cell r="S136">
            <v>6.155623777989403</v>
          </cell>
          <cell r="T136">
            <v>84.234851698802302</v>
          </cell>
          <cell r="U136">
            <v>224.1942975983508</v>
          </cell>
          <cell r="V136">
            <v>114.04102999222472</v>
          </cell>
          <cell r="W136">
            <v>101.40580223740437</v>
          </cell>
          <cell r="X136">
            <v>37.581703065619514</v>
          </cell>
          <cell r="Y136">
            <v>132.14226724433075</v>
          </cell>
          <cell r="Z136">
            <v>96.082197084783019</v>
          </cell>
          <cell r="AA136">
            <v>77.259076603261192</v>
          </cell>
          <cell r="AB136">
            <v>305.48354093237498</v>
          </cell>
          <cell r="AC136">
            <v>0</v>
          </cell>
          <cell r="AD136">
            <v>208.96722825279795</v>
          </cell>
          <cell r="AE136">
            <v>203.8727813544086</v>
          </cell>
          <cell r="AF136">
            <v>121.12868047349785</v>
          </cell>
          <cell r="AG136">
            <v>143.14416252668016</v>
          </cell>
          <cell r="AH136">
            <v>89.519435734886116</v>
          </cell>
          <cell r="AI136">
            <v>86.385713369093182</v>
          </cell>
          <cell r="AJ136">
            <v>88.174212218804428</v>
          </cell>
          <cell r="AK136">
            <v>88.174212218804428</v>
          </cell>
          <cell r="AL136">
            <v>120.9277845683947</v>
          </cell>
          <cell r="AM136">
            <v>89.519435734886116</v>
          </cell>
          <cell r="AN136">
            <v>86.385713369093182</v>
          </cell>
          <cell r="AO136">
            <v>88.174212218804428</v>
          </cell>
          <cell r="AP136">
            <v>88.174212218804428</v>
          </cell>
          <cell r="AQ136">
            <v>89.999739507717777</v>
          </cell>
          <cell r="AR136">
            <v>89.999739507717777</v>
          </cell>
          <cell r="AS136">
            <v>93.76496176918802</v>
          </cell>
          <cell r="AT136">
            <v>93.76496176918802</v>
          </cell>
          <cell r="AU136">
            <v>3178.9274035574149</v>
          </cell>
          <cell r="AW136">
            <v>1029.3664261489726</v>
          </cell>
          <cell r="AX136">
            <v>840.71076066379453</v>
          </cell>
          <cell r="AY136">
            <v>1308.8502167446477</v>
          </cell>
          <cell r="AZ136">
            <v>1870.0771868127672</v>
          </cell>
          <cell r="BB136">
            <v>0</v>
          </cell>
          <cell r="BC136">
            <v>0</v>
          </cell>
          <cell r="BD136">
            <v>0</v>
          </cell>
          <cell r="BE136">
            <v>0</v>
          </cell>
          <cell r="BF136">
            <v>2</v>
          </cell>
          <cell r="BG136">
            <v>0</v>
          </cell>
          <cell r="BH136">
            <v>13776.900818783164</v>
          </cell>
          <cell r="BI136">
            <v>7368.5974848586184</v>
          </cell>
          <cell r="BK136">
            <v>0</v>
          </cell>
          <cell r="BL136">
            <v>0</v>
          </cell>
          <cell r="BM136">
            <v>0</v>
          </cell>
        </row>
        <row r="137">
          <cell r="A137">
            <v>37834</v>
          </cell>
          <cell r="B137">
            <v>23.170833875106528</v>
          </cell>
          <cell r="C137">
            <v>32.693094371725657</v>
          </cell>
          <cell r="D137">
            <v>24.440468607989068</v>
          </cell>
          <cell r="E137">
            <v>22.853425191885883</v>
          </cell>
          <cell r="F137">
            <v>15.235616794590594</v>
          </cell>
          <cell r="G137">
            <v>50.150571948860673</v>
          </cell>
          <cell r="H137">
            <v>0</v>
          </cell>
          <cell r="I137">
            <v>29.836416222739889</v>
          </cell>
          <cell r="J137">
            <v>41.263128818682823</v>
          </cell>
          <cell r="K137">
            <v>17.457477577135059</v>
          </cell>
          <cell r="L137">
            <v>13.648573378487409</v>
          </cell>
          <cell r="M137">
            <v>0</v>
          </cell>
          <cell r="N137">
            <v>0</v>
          </cell>
          <cell r="O137">
            <v>35.867181203932049</v>
          </cell>
          <cell r="P137">
            <v>24.757877291209702</v>
          </cell>
          <cell r="Q137">
            <v>95.540013649411804</v>
          </cell>
          <cell r="R137">
            <v>0</v>
          </cell>
          <cell r="S137">
            <v>6.0307649811921085</v>
          </cell>
          <cell r="T137">
            <v>82.526257637365646</v>
          </cell>
          <cell r="U137">
            <v>219.64680878868091</v>
          </cell>
          <cell r="V137">
            <v>111.72785649366432</v>
          </cell>
          <cell r="W137">
            <v>99.348917848059472</v>
          </cell>
          <cell r="X137">
            <v>36.81940725359393</v>
          </cell>
          <cell r="Y137">
            <v>129.46193376566862</v>
          </cell>
          <cell r="Z137">
            <v>94.133295079994653</v>
          </cell>
          <cell r="AA137">
            <v>75.69197703800738</v>
          </cell>
          <cell r="AB137">
            <v>299.28720588367065</v>
          </cell>
          <cell r="AC137">
            <v>0</v>
          </cell>
          <cell r="AD137">
            <v>204.72860067731085</v>
          </cell>
          <cell r="AE137">
            <v>199.73748798728477</v>
          </cell>
          <cell r="AF137">
            <v>118.67174323252424</v>
          </cell>
          <cell r="AG137">
            <v>140.24066995691896</v>
          </cell>
          <cell r="AH137">
            <v>87.703650781329159</v>
          </cell>
          <cell r="AI137">
            <v>84.633491885007629</v>
          </cell>
          <cell r="AJ137">
            <v>86.385713369093182</v>
          </cell>
          <cell r="AK137">
            <v>86.385713369093182</v>
          </cell>
          <cell r="AL137">
            <v>118.47492223873753</v>
          </cell>
          <cell r="AM137">
            <v>87.703650781329159</v>
          </cell>
          <cell r="AN137">
            <v>84.633491885007629</v>
          </cell>
          <cell r="AO137">
            <v>86.385713369093182</v>
          </cell>
          <cell r="AP137">
            <v>86.385713369093182</v>
          </cell>
          <cell r="AQ137">
            <v>88.174212218804428</v>
          </cell>
          <cell r="AR137">
            <v>88.174212218804428</v>
          </cell>
          <cell r="AS137">
            <v>91.863061859367818</v>
          </cell>
          <cell r="AT137">
            <v>91.863061859367818</v>
          </cell>
          <cell r="AU137">
            <v>3114.4470088761514</v>
          </cell>
          <cell r="AW137">
            <v>1008.4870712585621</v>
          </cell>
          <cell r="AX137">
            <v>823.65803979960515</v>
          </cell>
          <cell r="AY137">
            <v>1282.3018978179841</v>
          </cell>
          <cell r="AZ137">
            <v>1832.1451110581672</v>
          </cell>
          <cell r="BB137">
            <v>0</v>
          </cell>
          <cell r="BC137">
            <v>0</v>
          </cell>
          <cell r="BD137">
            <v>0</v>
          </cell>
          <cell r="BE137">
            <v>0</v>
          </cell>
          <cell r="BF137">
            <v>2</v>
          </cell>
          <cell r="BG137">
            <v>0</v>
          </cell>
          <cell r="BH137">
            <v>13820.724270087509</v>
          </cell>
          <cell r="BI137">
            <v>7561.00660172274</v>
          </cell>
          <cell r="BK137">
            <v>0</v>
          </cell>
          <cell r="BL137">
            <v>0</v>
          </cell>
          <cell r="BM137">
            <v>0</v>
          </cell>
        </row>
        <row r="138">
          <cell r="A138">
            <v>37865</v>
          </cell>
          <cell r="B138">
            <v>22.700843742054449</v>
          </cell>
          <cell r="C138">
            <v>32.029957608652175</v>
          </cell>
          <cell r="D138">
            <v>23.944725590934134</v>
          </cell>
          <cell r="E138">
            <v>22.389873279834518</v>
          </cell>
          <cell r="F138">
            <v>14.926582186556351</v>
          </cell>
          <cell r="G138">
            <v>49.133333030747949</v>
          </cell>
          <cell r="H138">
            <v>0</v>
          </cell>
          <cell r="I138">
            <v>29.231223448672825</v>
          </cell>
          <cell r="J138">
            <v>40.42616008859008</v>
          </cell>
          <cell r="K138">
            <v>17.103375422095819</v>
          </cell>
          <cell r="L138">
            <v>13.371729875456731</v>
          </cell>
          <cell r="M138">
            <v>0</v>
          </cell>
          <cell r="N138">
            <v>0</v>
          </cell>
          <cell r="O138">
            <v>35.139662230851428</v>
          </cell>
          <cell r="P138">
            <v>24.255696053154054</v>
          </cell>
          <cell r="Q138">
            <v>93.602109128197057</v>
          </cell>
          <cell r="R138">
            <v>0</v>
          </cell>
          <cell r="S138">
            <v>5.9084387821785533</v>
          </cell>
          <cell r="T138">
            <v>80.852320177180161</v>
          </cell>
          <cell r="U138">
            <v>215.19155985618721</v>
          </cell>
          <cell r="V138">
            <v>109.4616027014132</v>
          </cell>
          <cell r="W138">
            <v>97.333754674836172</v>
          </cell>
          <cell r="X138">
            <v>36.072573617511175</v>
          </cell>
          <cell r="Y138">
            <v>126.83596735446079</v>
          </cell>
          <cell r="Z138">
            <v>92.223924009546977</v>
          </cell>
          <cell r="AA138">
            <v>74.156664042764362</v>
          </cell>
          <cell r="AB138">
            <v>293.21655540677216</v>
          </cell>
          <cell r="AC138">
            <v>0</v>
          </cell>
          <cell r="AD138">
            <v>200.57594813185071</v>
          </cell>
          <cell r="AE138">
            <v>195.68607365059634</v>
          </cell>
          <cell r="AF138">
            <v>116.26464175779925</v>
          </cell>
          <cell r="AG138">
            <v>137.39607094560859</v>
          </cell>
          <cell r="AH138">
            <v>85.924696656412905</v>
          </cell>
          <cell r="AI138">
            <v>82.916811927518879</v>
          </cell>
          <cell r="AJ138">
            <v>84.633491885007629</v>
          </cell>
          <cell r="AK138">
            <v>84.633491885007629</v>
          </cell>
          <cell r="AL138">
            <v>116.07181302106967</v>
          </cell>
          <cell r="AM138">
            <v>85.924696656412905</v>
          </cell>
          <cell r="AN138">
            <v>82.916811927518879</v>
          </cell>
          <cell r="AO138">
            <v>84.633491885007629</v>
          </cell>
          <cell r="AP138">
            <v>84.633491885007629</v>
          </cell>
          <cell r="AQ138">
            <v>86.385713369093182</v>
          </cell>
          <cell r="AR138">
            <v>86.385713369093182</v>
          </cell>
          <cell r="AS138">
            <v>89.999739507717777</v>
          </cell>
          <cell r="AT138">
            <v>89.999739507717777</v>
          </cell>
          <cell r="AU138">
            <v>3051.274514870317</v>
          </cell>
          <cell r="AW138">
            <v>988.031226839802</v>
          </cell>
          <cell r="AX138">
            <v>806.95121112863865</v>
          </cell>
          <cell r="AY138">
            <v>1256.2920769018763</v>
          </cell>
          <cell r="AZ138">
            <v>1794.9824379684405</v>
          </cell>
          <cell r="BB138">
            <v>0</v>
          </cell>
          <cell r="BC138">
            <v>0</v>
          </cell>
          <cell r="BD138">
            <v>0</v>
          </cell>
          <cell r="BE138">
            <v>0</v>
          </cell>
          <cell r="BF138">
            <v>2</v>
          </cell>
          <cell r="BG138">
            <v>0</v>
          </cell>
          <cell r="BH138">
            <v>13891.800597907977</v>
          </cell>
          <cell r="BI138">
            <v>7450.9157993638692</v>
          </cell>
          <cell r="BK138">
            <v>0</v>
          </cell>
          <cell r="BL138">
            <v>0</v>
          </cell>
          <cell r="BM138">
            <v>0</v>
          </cell>
        </row>
        <row r="139">
          <cell r="A139">
            <v>37895</v>
          </cell>
          <cell r="B139">
            <v>22.240386745632538</v>
          </cell>
          <cell r="C139">
            <v>31.380271709591121</v>
          </cell>
          <cell r="D139">
            <v>23.459038074160336</v>
          </cell>
          <cell r="E139">
            <v>21.935723913500578</v>
          </cell>
          <cell r="F139">
            <v>14.623815942333723</v>
          </cell>
          <cell r="G139">
            <v>48.136727476848471</v>
          </cell>
          <cell r="H139">
            <v>0</v>
          </cell>
          <cell r="I139">
            <v>28.638306220403514</v>
          </cell>
          <cell r="J139">
            <v>39.606168177153798</v>
          </cell>
          <cell r="K139">
            <v>16.756455767257393</v>
          </cell>
          <cell r="L139">
            <v>13.100501781673961</v>
          </cell>
          <cell r="M139">
            <v>0</v>
          </cell>
          <cell r="N139">
            <v>0</v>
          </cell>
          <cell r="O139">
            <v>34.426900030910659</v>
          </cell>
          <cell r="P139">
            <v>23.763700906292286</v>
          </cell>
          <cell r="Q139">
            <v>91.703512471717659</v>
          </cell>
          <cell r="R139">
            <v>0</v>
          </cell>
          <cell r="S139">
            <v>5.7885938105070966</v>
          </cell>
          <cell r="T139">
            <v>79.212336354307595</v>
          </cell>
          <cell r="U139">
            <v>210.82667983531101</v>
          </cell>
          <cell r="V139">
            <v>107.24131691044727</v>
          </cell>
          <cell r="W139">
            <v>95.359466457301124</v>
          </cell>
          <cell r="X139">
            <v>35.34088852730649</v>
          </cell>
          <cell r="Y139">
            <v>124.26326524567929</v>
          </cell>
          <cell r="Z139">
            <v>90.353282040014804</v>
          </cell>
          <cell r="AA139">
            <v>72.652492868432944</v>
          </cell>
          <cell r="AB139">
            <v>287.26904015412703</v>
          </cell>
          <cell r="AC139">
            <v>0</v>
          </cell>
          <cell r="AD139">
            <v>196.50752672510916</v>
          </cell>
          <cell r="AE139">
            <v>191.71683696765197</v>
          </cell>
          <cell r="AF139">
            <v>113.90636519582769</v>
          </cell>
          <cell r="AG139">
            <v>134.60917091375711</v>
          </cell>
          <cell r="AH139">
            <v>84.181826294833328</v>
          </cell>
          <cell r="AI139">
            <v>81.234952583132653</v>
          </cell>
          <cell r="AJ139">
            <v>82.916811927518879</v>
          </cell>
          <cell r="AK139">
            <v>82.916811927518879</v>
          </cell>
          <cell r="AL139">
            <v>113.71744773842971</v>
          </cell>
          <cell r="AM139">
            <v>84.181826294833328</v>
          </cell>
          <cell r="AN139">
            <v>81.234952583132653</v>
          </cell>
          <cell r="AO139">
            <v>82.916811927518879</v>
          </cell>
          <cell r="AP139">
            <v>82.916811927518879</v>
          </cell>
          <cell r="AQ139">
            <v>84.633491885007629</v>
          </cell>
          <cell r="AR139">
            <v>84.633491885007629</v>
          </cell>
          <cell r="AS139">
            <v>88.174212218804428</v>
          </cell>
          <cell r="AT139">
            <v>88.174212218804428</v>
          </cell>
          <cell r="AU139">
            <v>2989.3833924811906</v>
          </cell>
          <cell r="AW139">
            <v>967.99030253534966</v>
          </cell>
          <cell r="AX139">
            <v>790.58325867905762</v>
          </cell>
          <cell r="AY139">
            <v>1230.8098312667837</v>
          </cell>
          <cell r="AZ139">
            <v>1758.5735612144072</v>
          </cell>
          <cell r="BB139">
            <v>0</v>
          </cell>
          <cell r="BC139">
            <v>0</v>
          </cell>
          <cell r="BD139">
            <v>0</v>
          </cell>
          <cell r="BE139">
            <v>0</v>
          </cell>
          <cell r="BF139">
            <v>2</v>
          </cell>
          <cell r="BG139">
            <v>0</v>
          </cell>
          <cell r="BH139">
            <v>13748.595451352769</v>
          </cell>
          <cell r="BI139">
            <v>7148.2466791572897</v>
          </cell>
          <cell r="BK139">
            <v>0</v>
          </cell>
          <cell r="BL139">
            <v>0</v>
          </cell>
          <cell r="BM139">
            <v>0</v>
          </cell>
        </row>
        <row r="140">
          <cell r="A140">
            <v>37926</v>
          </cell>
          <cell r="B140">
            <v>21.789269518602595</v>
          </cell>
          <cell r="C140">
            <v>30.743763841315992</v>
          </cell>
          <cell r="D140">
            <v>22.983202094964369</v>
          </cell>
          <cell r="E140">
            <v>21.49078637451214</v>
          </cell>
          <cell r="F140">
            <v>14.327190916341431</v>
          </cell>
          <cell r="G140">
            <v>47.160336766290513</v>
          </cell>
          <cell r="H140">
            <v>0</v>
          </cell>
          <cell r="I140">
            <v>28.057415544501943</v>
          </cell>
          <cell r="J140">
            <v>38.802808731758006</v>
          </cell>
          <cell r="K140">
            <v>16.416572924974556</v>
          </cell>
          <cell r="L140">
            <v>12.834775195889199</v>
          </cell>
          <cell r="M140">
            <v>0</v>
          </cell>
          <cell r="N140">
            <v>0</v>
          </cell>
          <cell r="O140">
            <v>33.728595282220468</v>
          </cell>
          <cell r="P140">
            <v>23.281685239054813</v>
          </cell>
          <cell r="Q140">
            <v>89.843426371224325</v>
          </cell>
          <cell r="R140">
            <v>0</v>
          </cell>
          <cell r="S140">
            <v>5.6711797377184814</v>
          </cell>
          <cell r="T140">
            <v>77.605617463516012</v>
          </cell>
          <cell r="U140">
            <v>206.5503357105888</v>
          </cell>
          <cell r="V140">
            <v>105.06606671983712</v>
          </cell>
          <cell r="W140">
            <v>93.42522410030972</v>
          </cell>
          <cell r="X140">
            <v>34.624044714491781</v>
          </cell>
          <cell r="Y140">
            <v>121.74274704244591</v>
          </cell>
          <cell r="Z140">
            <v>88.520583602117796</v>
          </cell>
          <cell r="AA140">
            <v>71.178831843808155</v>
          </cell>
          <cell r="AB140">
            <v>281.44216248837188</v>
          </cell>
          <cell r="AC140">
            <v>0</v>
          </cell>
          <cell r="AD140">
            <v>192.52162793833773</v>
          </cell>
          <cell r="AE140">
            <v>187.82811107196659</v>
          </cell>
          <cell r="AF140">
            <v>111.59592319695855</v>
          </cell>
          <cell r="AG140">
            <v>131.87879951284887</v>
          </cell>
          <cell r="AH140">
            <v>82.474307784531376</v>
          </cell>
          <cell r="AI140">
            <v>79.587207561144297</v>
          </cell>
          <cell r="AJ140">
            <v>81.234952583132653</v>
          </cell>
          <cell r="AK140">
            <v>81.234952583132653</v>
          </cell>
          <cell r="AL140">
            <v>111.41083768369417</v>
          </cell>
          <cell r="AM140">
            <v>82.474307784531376</v>
          </cell>
          <cell r="AN140">
            <v>79.587207561144297</v>
          </cell>
          <cell r="AO140">
            <v>81.234952583132653</v>
          </cell>
          <cell r="AP140">
            <v>81.234952583132653</v>
          </cell>
          <cell r="AQ140">
            <v>82.916811927518879</v>
          </cell>
          <cell r="AR140">
            <v>82.916811927518879</v>
          </cell>
          <cell r="AS140">
            <v>86.385713369093182</v>
          </cell>
          <cell r="AT140">
            <v>86.385713369093182</v>
          </cell>
          <cell r="AU140">
            <v>2928.7476507573965</v>
          </cell>
          <cell r="AW140">
            <v>948.35588223205275</v>
          </cell>
          <cell r="AX140">
            <v>774.54730878885937</v>
          </cell>
          <cell r="AY140">
            <v>1205.8444597364842</v>
          </cell>
          <cell r="AZ140">
            <v>1722.9031910209121</v>
          </cell>
          <cell r="BB140">
            <v>0</v>
          </cell>
          <cell r="BC140">
            <v>0</v>
          </cell>
          <cell r="BD140">
            <v>0</v>
          </cell>
          <cell r="BE140">
            <v>0</v>
          </cell>
          <cell r="BF140">
            <v>2</v>
          </cell>
          <cell r="BG140">
            <v>0</v>
          </cell>
          <cell r="BH140">
            <v>14111.052470124199</v>
          </cell>
          <cell r="BI140">
            <v>7420.2695016616153</v>
          </cell>
          <cell r="BK140">
            <v>0</v>
          </cell>
          <cell r="BL140">
            <v>0</v>
          </cell>
          <cell r="BM140">
            <v>0</v>
          </cell>
        </row>
        <row r="141">
          <cell r="A141">
            <v>37956</v>
          </cell>
          <cell r="B141">
            <v>21.347302615928548</v>
          </cell>
          <cell r="C141">
            <v>30.120166704666314</v>
          </cell>
          <cell r="D141">
            <v>22.517017827760238</v>
          </cell>
          <cell r="E141">
            <v>21.054873812970616</v>
          </cell>
          <cell r="F141">
            <v>14.036582541980415</v>
          </cell>
          <cell r="G141">
            <v>46.20375086735217</v>
          </cell>
          <cell r="H141">
            <v>0</v>
          </cell>
          <cell r="I141">
            <v>27.488307478044955</v>
          </cell>
          <cell r="J141">
            <v>38.015744384530258</v>
          </cell>
          <cell r="K141">
            <v>16.083584162685892</v>
          </cell>
          <cell r="L141">
            <v>12.574438527190789</v>
          </cell>
          <cell r="M141">
            <v>0</v>
          </cell>
          <cell r="N141">
            <v>0</v>
          </cell>
          <cell r="O141">
            <v>33.044454734245576</v>
          </cell>
          <cell r="P141">
            <v>22.809446630718163</v>
          </cell>
          <cell r="Q141">
            <v>88.021069690335452</v>
          </cell>
          <cell r="R141">
            <v>0</v>
          </cell>
          <cell r="S141">
            <v>5.5561472562005791</v>
          </cell>
          <cell r="T141">
            <v>76.031488769060516</v>
          </cell>
          <cell r="U141">
            <v>202.36073164688415</v>
          </cell>
          <cell r="V141">
            <v>102.93493864118967</v>
          </cell>
          <cell r="W141">
            <v>91.530215325830596</v>
          </cell>
          <cell r="X141">
            <v>33.921741143119327</v>
          </cell>
          <cell r="Y141">
            <v>119.27335426232345</v>
          </cell>
          <cell r="Z141">
            <v>86.725059060823497</v>
          </cell>
          <cell r="AA141">
            <v>69.735062110311276</v>
          </cell>
          <cell r="AB141">
            <v>275.73347543345824</v>
          </cell>
          <cell r="AC141">
            <v>0</v>
          </cell>
          <cell r="AD141">
            <v>188.6165779078616</v>
          </cell>
          <cell r="AE141">
            <v>184.01826290726697</v>
          </cell>
          <cell r="AF141">
            <v>109.33234549949137</v>
          </cell>
          <cell r="AG141">
            <v>129.2038101333608</v>
          </cell>
          <cell r="AH141">
            <v>80.80142405932915</v>
          </cell>
          <cell r="AI141">
            <v>77.972884897034575</v>
          </cell>
          <cell r="AJ141">
            <v>79.587207561144297</v>
          </cell>
          <cell r="AK141">
            <v>79.587207561144297</v>
          </cell>
          <cell r="AL141">
            <v>109.15101420437355</v>
          </cell>
          <cell r="AM141">
            <v>80.80142405932915</v>
          </cell>
          <cell r="AN141">
            <v>77.972884897034575</v>
          </cell>
          <cell r="AO141">
            <v>79.587207561144297</v>
          </cell>
          <cell r="AP141">
            <v>79.587207561144297</v>
          </cell>
          <cell r="AQ141">
            <v>81.234952583132653</v>
          </cell>
          <cell r="AR141">
            <v>81.234952583132653</v>
          </cell>
          <cell r="AS141">
            <v>84.633491885007629</v>
          </cell>
          <cell r="AT141">
            <v>84.633491885007629</v>
          </cell>
          <cell r="AU141">
            <v>2869.3418259400914</v>
          </cell>
          <cell r="AW141">
            <v>929.11972052663293</v>
          </cell>
          <cell r="AX141">
            <v>758.83662721930637</v>
          </cell>
          <cell r="AY141">
            <v>1181.3854781941523</v>
          </cell>
          <cell r="AZ141">
            <v>1687.9563477459392</v>
          </cell>
          <cell r="BB141">
            <v>0</v>
          </cell>
          <cell r="BC141">
            <v>0</v>
          </cell>
          <cell r="BD141">
            <v>0</v>
          </cell>
          <cell r="BE141">
            <v>0</v>
          </cell>
          <cell r="BF141">
            <v>2</v>
          </cell>
          <cell r="BG141">
            <v>0</v>
          </cell>
          <cell r="BH141">
            <v>13840.6138568561</v>
          </cell>
          <cell r="BI141">
            <v>7417.775037773883</v>
          </cell>
          <cell r="BK141">
            <v>0</v>
          </cell>
          <cell r="BL141">
            <v>0</v>
          </cell>
          <cell r="BM141">
            <v>0</v>
          </cell>
        </row>
        <row r="142">
          <cell r="B142">
            <v>23.940830909803566</v>
          </cell>
          <cell r="C142">
            <v>33.779528543969427</v>
          </cell>
          <cell r="D142">
            <v>25.252657261025675</v>
          </cell>
          <cell r="E142">
            <v>23.612874321998028</v>
          </cell>
          <cell r="F142">
            <v>15.741916214665359</v>
          </cell>
          <cell r="G142">
            <v>51.817140873273438</v>
          </cell>
          <cell r="H142">
            <v>0</v>
          </cell>
          <cell r="I142">
            <v>30.827919253719635</v>
          </cell>
          <cell r="J142">
            <v>42.634356414718646</v>
          </cell>
          <cell r="K142">
            <v>18.037612329304057</v>
          </cell>
          <cell r="L142">
            <v>14.102133275637719</v>
          </cell>
          <cell r="M142">
            <v>0</v>
          </cell>
          <cell r="N142">
            <v>0</v>
          </cell>
          <cell r="O142">
            <v>37.059094422024714</v>
          </cell>
          <cell r="P142">
            <v>25.580613848831202</v>
          </cell>
          <cell r="Q142">
            <v>98.714932929463956</v>
          </cell>
          <cell r="R142">
            <v>0</v>
          </cell>
          <cell r="S142">
            <v>6.2311751683050343</v>
          </cell>
          <cell r="T142">
            <v>85.268712829437291</v>
          </cell>
          <cell r="U142">
            <v>226.94595876142546</v>
          </cell>
          <cell r="V142">
            <v>115.44071890754594</v>
          </cell>
          <cell r="W142">
            <v>102.65041198313033</v>
          </cell>
          <cell r="X142">
            <v>38.042964185441285</v>
          </cell>
          <cell r="Y142">
            <v>133.76412270038821</v>
          </cell>
          <cell r="Z142">
            <v>97.261467267001208</v>
          </cell>
          <cell r="AA142">
            <v>78.207320170834294</v>
          </cell>
          <cell r="AB142">
            <v>309.2329101382237</v>
          </cell>
          <cell r="AC142">
            <v>0</v>
          </cell>
          <cell r="AD142">
            <v>211.5319991345655</v>
          </cell>
          <cell r="AE142">
            <v>206.37502525922889</v>
          </cell>
          <cell r="AF142">
            <v>122.61536006064115</v>
          </cell>
          <cell r="AG142">
            <v>144.90105035551858</v>
          </cell>
          <cell r="AH142">
            <v>90.618157501187881</v>
          </cell>
          <cell r="AI142">
            <v>87.445973219894952</v>
          </cell>
          <cell r="AJ142">
            <v>89.256423309569357</v>
          </cell>
          <cell r="AK142">
            <v>89.256423309569357</v>
          </cell>
          <cell r="AL142">
            <v>122.4119984484892</v>
          </cell>
          <cell r="AM142">
            <v>90.618157501187881</v>
          </cell>
          <cell r="AN142">
            <v>87.445973219894952</v>
          </cell>
          <cell r="AO142">
            <v>89.256423309569357</v>
          </cell>
          <cell r="AP142">
            <v>89.256423309569357</v>
          </cell>
          <cell r="AQ142">
            <v>91.104356309050914</v>
          </cell>
          <cell r="AR142">
            <v>91.104356309050914</v>
          </cell>
          <cell r="AS142">
            <v>94.915791235063594</v>
          </cell>
          <cell r="AT142">
            <v>94.915791235063594</v>
          </cell>
          <cell r="BA142">
            <v>1000</v>
          </cell>
        </row>
        <row r="143">
          <cell r="A143">
            <v>37987</v>
          </cell>
          <cell r="B143">
            <v>20.914300435219712</v>
          </cell>
          <cell r="C143">
            <v>29.509218422296314</v>
          </cell>
          <cell r="D143">
            <v>22.060289500163247</v>
          </cell>
          <cell r="E143">
            <v>20.627803168983821</v>
          </cell>
          <cell r="F143">
            <v>13.751868779322551</v>
          </cell>
          <cell r="G143">
            <v>45.266568065270036</v>
          </cell>
          <cell r="H143">
            <v>0</v>
          </cell>
          <cell r="I143">
            <v>26.930743026173307</v>
          </cell>
          <cell r="J143">
            <v>37.244644610665212</v>
          </cell>
          <cell r="K143">
            <v>15.757349642973756</v>
          </cell>
          <cell r="L143">
            <v>12.31938244814312</v>
          </cell>
          <cell r="M143">
            <v>0</v>
          </cell>
          <cell r="N143">
            <v>0</v>
          </cell>
          <cell r="O143">
            <v>32.374191084655187</v>
          </cell>
          <cell r="P143">
            <v>22.346786766399134</v>
          </cell>
          <cell r="Q143">
            <v>86.235677137001758</v>
          </cell>
          <cell r="R143">
            <v>0</v>
          </cell>
          <cell r="S143">
            <v>5.4434480584818417</v>
          </cell>
          <cell r="T143">
            <v>74.489289221330424</v>
          </cell>
          <cell r="U143">
            <v>198.25610823523328</v>
          </cell>
          <cell r="V143">
            <v>100.847037715032</v>
          </cell>
          <cell r="W143">
            <v>89.673644331832435</v>
          </cell>
          <cell r="X143">
            <v>33.233682883362825</v>
          </cell>
          <cell r="Y143">
            <v>116.85404989280993</v>
          </cell>
          <cell r="Z143">
            <v>84.965954392141882</v>
          </cell>
          <cell r="AA143">
            <v>68.320577362102384</v>
          </cell>
          <cell r="AB143">
            <v>270.1405816470542</v>
          </cell>
          <cell r="AC143">
            <v>0</v>
          </cell>
          <cell r="AD143">
            <v>184.79073672214656</v>
          </cell>
          <cell r="AE143">
            <v>180.28569254169562</v>
          </cell>
          <cell r="AF143">
            <v>107.11468152221832</v>
          </cell>
          <cell r="AG143">
            <v>126.58307942324799</v>
          </cell>
          <cell r="AH143">
            <v>79.162472597800573</v>
          </cell>
          <cell r="AI143">
            <v>76.391306661881686</v>
          </cell>
          <cell r="AJ143">
            <v>77.972884897034575</v>
          </cell>
          <cell r="AK143">
            <v>77.972884897034575</v>
          </cell>
          <cell r="AL143">
            <v>106.93702829583027</v>
          </cell>
          <cell r="AM143">
            <v>79.162472597800573</v>
          </cell>
          <cell r="AN143">
            <v>76.391306661881686</v>
          </cell>
          <cell r="AO143">
            <v>77.972884897034575</v>
          </cell>
          <cell r="AP143">
            <v>77.972884897034575</v>
          </cell>
          <cell r="AQ143">
            <v>79.587207561144297</v>
          </cell>
          <cell r="AR143">
            <v>79.587207561144297</v>
          </cell>
          <cell r="AS143">
            <v>82.916811927518879</v>
          </cell>
          <cell r="AT143">
            <v>82.916811927518879</v>
          </cell>
          <cell r="AU143">
            <v>2811.140970769562</v>
          </cell>
          <cell r="AW143">
            <v>910.27373926305995</v>
          </cell>
          <cell r="AX143">
            <v>743.44461632690809</v>
          </cell>
          <cell r="AY143">
            <v>1157.422615179594</v>
          </cell>
          <cell r="AZ143">
            <v>1653.718355589968</v>
          </cell>
          <cell r="BB143">
            <v>0</v>
          </cell>
          <cell r="BC143">
            <v>0</v>
          </cell>
          <cell r="BD143">
            <v>0</v>
          </cell>
          <cell r="BE143">
            <v>0</v>
          </cell>
          <cell r="BF143">
            <v>2</v>
          </cell>
          <cell r="BG143">
            <v>0</v>
          </cell>
          <cell r="BH143">
            <v>14390.527929158678</v>
          </cell>
          <cell r="BI143">
            <v>7609.2592404277502</v>
          </cell>
          <cell r="BK143">
            <v>0</v>
          </cell>
          <cell r="BL143">
            <v>0</v>
          </cell>
          <cell r="BM143">
            <v>0</v>
          </cell>
        </row>
        <row r="144">
          <cell r="A144">
            <v>38018</v>
          </cell>
          <cell r="B144">
            <v>20.490081138787726</v>
          </cell>
          <cell r="C144">
            <v>28.910662428700501</v>
          </cell>
          <cell r="D144">
            <v>21.612825310776085</v>
          </cell>
          <cell r="E144">
            <v>20.209395095790629</v>
          </cell>
          <cell r="F144">
            <v>13.472930063860424</v>
          </cell>
          <cell r="G144">
            <v>44.348394793540535</v>
          </cell>
          <cell r="H144">
            <v>0</v>
          </cell>
          <cell r="I144">
            <v>26.384488041726641</v>
          </cell>
          <cell r="J144">
            <v>36.489185589621954</v>
          </cell>
          <cell r="K144">
            <v>15.437732364840068</v>
          </cell>
          <cell r="L144">
            <v>12.069499848874964</v>
          </cell>
          <cell r="M144">
            <v>0</v>
          </cell>
          <cell r="N144">
            <v>0</v>
          </cell>
          <cell r="O144">
            <v>31.71752285867143</v>
          </cell>
          <cell r="P144">
            <v>21.893511353773178</v>
          </cell>
          <cell r="Q144">
            <v>84.486498942124669</v>
          </cell>
          <cell r="R144">
            <v>0</v>
          </cell>
          <cell r="S144">
            <v>5.3330348169447497</v>
          </cell>
          <cell r="T144">
            <v>72.978371179243908</v>
          </cell>
          <cell r="U144">
            <v>194.23474175398763</v>
          </cell>
          <cell r="V144">
            <v>98.801487134976398</v>
          </cell>
          <cell r="W144">
            <v>87.854731458089816</v>
          </cell>
          <cell r="X144">
            <v>32.559580987662684</v>
          </cell>
          <cell r="Y144">
            <v>114.48381795584889</v>
          </cell>
          <cell r="Z144">
            <v>83.242530866475775</v>
          </cell>
          <cell r="AA144">
            <v>66.934783591464438</v>
          </cell>
          <cell r="AB144">
            <v>264.66113241378912</v>
          </cell>
          <cell r="AC144">
            <v>0</v>
          </cell>
          <cell r="AD144">
            <v>181.04249773312424</v>
          </cell>
          <cell r="AE144">
            <v>176.62883249592534</v>
          </cell>
          <cell r="AF144">
            <v>104.9419999652311</v>
          </cell>
          <cell r="AG144">
            <v>124.01550681619607</v>
          </cell>
          <cell r="AH144">
            <v>77.556765128250092</v>
          </cell>
          <cell r="AI144">
            <v>74.841808677667473</v>
          </cell>
          <cell r="AJ144">
            <v>76.391306661881686</v>
          </cell>
          <cell r="AK144">
            <v>76.391306661881686</v>
          </cell>
          <cell r="AL144">
            <v>104.76795020274761</v>
          </cell>
          <cell r="AM144">
            <v>77.556765128250092</v>
          </cell>
          <cell r="AN144">
            <v>74.841808677667473</v>
          </cell>
          <cell r="AO144">
            <v>76.391306661881686</v>
          </cell>
          <cell r="AP144">
            <v>76.391306661881686</v>
          </cell>
          <cell r="AQ144">
            <v>77.972884897034575</v>
          </cell>
          <cell r="AR144">
            <v>77.972884897034575</v>
          </cell>
          <cell r="AS144">
            <v>81.234952583132653</v>
          </cell>
          <cell r="AT144">
            <v>81.234952583132653</v>
          </cell>
          <cell r="AU144">
            <v>2754.1206440087035</v>
          </cell>
          <cell r="AW144">
            <v>891.81002414015757</v>
          </cell>
          <cell r="AX144">
            <v>728.36481229276308</v>
          </cell>
          <cell r="AY144">
            <v>1133.9458075757827</v>
          </cell>
          <cell r="AZ144">
            <v>1620.1748364329205</v>
          </cell>
          <cell r="BB144">
            <v>0</v>
          </cell>
          <cell r="BC144">
            <v>0</v>
          </cell>
          <cell r="BD144">
            <v>0</v>
          </cell>
          <cell r="BE144">
            <v>0</v>
          </cell>
          <cell r="BF144">
            <v>2</v>
          </cell>
          <cell r="BG144">
            <v>0</v>
          </cell>
          <cell r="BH144">
            <v>14529.648802880965</v>
          </cell>
          <cell r="BI144">
            <v>7463.7914417037837</v>
          </cell>
          <cell r="BK144">
            <v>0</v>
          </cell>
          <cell r="BL144">
            <v>0</v>
          </cell>
          <cell r="BM144">
            <v>0</v>
          </cell>
        </row>
        <row r="145">
          <cell r="A145">
            <v>38047</v>
          </cell>
          <cell r="B145">
            <v>20.07446657728449</v>
          </cell>
          <cell r="C145">
            <v>28.324247362469904</v>
          </cell>
          <cell r="D145">
            <v>21.174437348642535</v>
          </cell>
          <cell r="E145">
            <v>19.799473884444971</v>
          </cell>
          <cell r="F145">
            <v>13.199649256296652</v>
          </cell>
          <cell r="G145">
            <v>43.448845468643114</v>
          </cell>
          <cell r="H145">
            <v>0</v>
          </cell>
          <cell r="I145">
            <v>25.849313126914254</v>
          </cell>
          <cell r="J145">
            <v>35.749050069136736</v>
          </cell>
          <cell r="K145">
            <v>15.124598106173245</v>
          </cell>
          <cell r="L145">
            <v>11.824685792099084</v>
          </cell>
          <cell r="M145">
            <v>0</v>
          </cell>
          <cell r="N145">
            <v>0</v>
          </cell>
          <cell r="O145">
            <v>31.074174290865049</v>
          </cell>
          <cell r="P145">
            <v>21.449430041482049</v>
          </cell>
          <cell r="Q145">
            <v>82.77280054469351</v>
          </cell>
          <cell r="R145">
            <v>0</v>
          </cell>
          <cell r="S145">
            <v>5.2248611639507567</v>
          </cell>
          <cell r="T145">
            <v>71.498100138273472</v>
          </cell>
          <cell r="U145">
            <v>190.29494344494324</v>
          </cell>
          <cell r="V145">
            <v>96.797427879508732</v>
          </cell>
          <cell r="W145">
            <v>86.072712858767716</v>
          </cell>
          <cell r="X145">
            <v>31.899152369383568</v>
          </cell>
          <cell r="Y145">
            <v>112.16166308117319</v>
          </cell>
          <cell r="Z145">
            <v>81.554064738394018</v>
          </cell>
          <cell r="AA145">
            <v>65.577098839351905</v>
          </cell>
          <cell r="AB145">
            <v>259.29282665891913</v>
          </cell>
          <cell r="AC145">
            <v>0</v>
          </cell>
          <cell r="AD145">
            <v>177.37028688148604</v>
          </cell>
          <cell r="AE145">
            <v>173.04614708490183</v>
          </cell>
          <cell r="AF145">
            <v>102.81338841882496</v>
          </cell>
          <cell r="AG145">
            <v>121.50001406944237</v>
          </cell>
          <cell r="AH145">
            <v>75.983627339675465</v>
          </cell>
          <cell r="AI145">
            <v>73.323740238358297</v>
          </cell>
          <cell r="AJ145">
            <v>74.841808677667473</v>
          </cell>
          <cell r="AK145">
            <v>74.841808677667473</v>
          </cell>
          <cell r="AL145">
            <v>102.64286902868233</v>
          </cell>
          <cell r="AM145">
            <v>75.983627339675465</v>
          </cell>
          <cell r="AN145">
            <v>73.323740238358297</v>
          </cell>
          <cell r="AO145">
            <v>74.841808677667473</v>
          </cell>
          <cell r="AP145">
            <v>74.841808677667473</v>
          </cell>
          <cell r="AQ145">
            <v>76.391306661881686</v>
          </cell>
          <cell r="AR145">
            <v>76.391306661881686</v>
          </cell>
          <cell r="AS145">
            <v>79.587207561144297</v>
          </cell>
          <cell r="AT145">
            <v>79.587207561144297</v>
          </cell>
          <cell r="AU145">
            <v>2698.2569001790189</v>
          </cell>
          <cell r="AW145">
            <v>873.72082138802386</v>
          </cell>
          <cell r="AX145">
            <v>713.59088240810297</v>
          </cell>
          <cell r="AY145">
            <v>1110.9451963828922</v>
          </cell>
          <cell r="AZ145">
            <v>1587.3117037961269</v>
          </cell>
          <cell r="BB145">
            <v>0</v>
          </cell>
          <cell r="BC145">
            <v>0</v>
          </cell>
          <cell r="BD145">
            <v>0</v>
          </cell>
          <cell r="BE145">
            <v>0</v>
          </cell>
          <cell r="BF145">
            <v>2</v>
          </cell>
          <cell r="BG145">
            <v>0</v>
          </cell>
          <cell r="BH145">
            <v>14747.829140548371</v>
          </cell>
          <cell r="BI145">
            <v>7358.5781329902011</v>
          </cell>
          <cell r="BK145">
            <v>0</v>
          </cell>
          <cell r="BL145">
            <v>0</v>
          </cell>
          <cell r="BM145">
            <v>0</v>
          </cell>
        </row>
        <row r="146">
          <cell r="A146">
            <v>38078</v>
          </cell>
          <cell r="B146">
            <v>19.667282214888981</v>
          </cell>
          <cell r="C146">
            <v>27.749726960733778</v>
          </cell>
          <cell r="D146">
            <v>20.744941514334943</v>
          </cell>
          <cell r="E146">
            <v>19.397867390027486</v>
          </cell>
          <cell r="F146">
            <v>12.931911593351661</v>
          </cell>
          <cell r="G146">
            <v>42.567542328115849</v>
          </cell>
          <cell r="H146">
            <v>0</v>
          </cell>
          <cell r="I146">
            <v>25.324993536980312</v>
          </cell>
          <cell r="J146">
            <v>35.023927231994051</v>
          </cell>
          <cell r="K146">
            <v>14.81781536738211</v>
          </cell>
          <cell r="L146">
            <v>11.584837469044196</v>
          </cell>
          <cell r="M146">
            <v>0</v>
          </cell>
          <cell r="N146">
            <v>0</v>
          </cell>
          <cell r="O146">
            <v>30.443875209348715</v>
          </cell>
          <cell r="P146">
            <v>21.014356339196439</v>
          </cell>
          <cell r="Q146">
            <v>81.093862283309292</v>
          </cell>
          <cell r="R146">
            <v>0</v>
          </cell>
          <cell r="S146">
            <v>5.1188816723683646</v>
          </cell>
          <cell r="T146">
            <v>70.047854463988102</v>
          </cell>
          <cell r="U146">
            <v>186.43505880415296</v>
          </cell>
          <cell r="V146">
            <v>94.834018351245462</v>
          </cell>
          <cell r="W146">
            <v>84.326840181647256</v>
          </cell>
          <cell r="X146">
            <v>31.252119683933174</v>
          </cell>
          <cell r="Y146">
            <v>109.88661008830282</v>
          </cell>
          <cell r="Z146">
            <v>79.899846942697209</v>
          </cell>
          <cell r="AA146">
            <v>64.246952950999201</v>
          </cell>
          <cell r="AB146">
            <v>254.03340998199923</v>
          </cell>
          <cell r="AC146">
            <v>0</v>
          </cell>
          <cell r="AD146">
            <v>173.77256203566273</v>
          </cell>
          <cell r="AE146">
            <v>169.53613177293849</v>
          </cell>
          <cell r="AF146">
            <v>100.72795298033552</v>
          </cell>
          <cell r="AG146">
            <v>119.03554481097187</v>
          </cell>
          <cell r="AH146">
            <v>74.442398598593329</v>
          </cell>
          <cell r="AI146">
            <v>71.836463836643389</v>
          </cell>
          <cell r="AJ146">
            <v>73.323740238358297</v>
          </cell>
          <cell r="AK146">
            <v>73.323740238358297</v>
          </cell>
          <cell r="AL146">
            <v>100.56089235353706</v>
          </cell>
          <cell r="AM146">
            <v>74.442398598593329</v>
          </cell>
          <cell r="AN146">
            <v>71.836463836643389</v>
          </cell>
          <cell r="AO146">
            <v>73.323740238358297</v>
          </cell>
          <cell r="AP146">
            <v>73.323740238358297</v>
          </cell>
          <cell r="AQ146">
            <v>74.841808677667473</v>
          </cell>
          <cell r="AR146">
            <v>74.841808677667473</v>
          </cell>
          <cell r="AS146">
            <v>77.972884897034575</v>
          </cell>
          <cell r="AT146">
            <v>77.972884897034575</v>
          </cell>
          <cell r="AU146">
            <v>2643.5262795047993</v>
          </cell>
          <cell r="AW146">
            <v>855.99853451186175</v>
          </cell>
          <cell r="AX146">
            <v>699.11662241489444</v>
          </cell>
          <cell r="AY146">
            <v>1088.4111225780428</v>
          </cell>
          <cell r="AZ146">
            <v>1555.1151569267563</v>
          </cell>
          <cell r="BB146">
            <v>0</v>
          </cell>
          <cell r="BC146">
            <v>0</v>
          </cell>
          <cell r="BD146">
            <v>0</v>
          </cell>
          <cell r="BE146">
            <v>0</v>
          </cell>
          <cell r="BF146">
            <v>2</v>
          </cell>
          <cell r="BG146">
            <v>0</v>
          </cell>
          <cell r="BH146">
            <v>14600.835475437063</v>
          </cell>
          <cell r="BI146">
            <v>7459.7412836421445</v>
          </cell>
          <cell r="BK146">
            <v>0</v>
          </cell>
          <cell r="BL146">
            <v>0</v>
          </cell>
          <cell r="BM146">
            <v>0</v>
          </cell>
        </row>
        <row r="147">
          <cell r="A147">
            <v>38108</v>
          </cell>
          <cell r="B147">
            <v>19.268357056011592</v>
          </cell>
          <cell r="C147">
            <v>27.186859955742392</v>
          </cell>
          <cell r="D147">
            <v>20.324157442642353</v>
          </cell>
          <cell r="E147">
            <v>19.004406959353897</v>
          </cell>
          <cell r="F147">
            <v>12.669604639569267</v>
          </cell>
          <cell r="G147">
            <v>41.70411527191547</v>
          </cell>
          <cell r="H147">
            <v>0</v>
          </cell>
          <cell r="I147">
            <v>24.811309085823126</v>
          </cell>
          <cell r="J147">
            <v>34.313512565500069</v>
          </cell>
          <cell r="K147">
            <v>14.517255316173117</v>
          </cell>
          <cell r="L147">
            <v>11.349854156280802</v>
          </cell>
          <cell r="M147">
            <v>0</v>
          </cell>
          <cell r="N147">
            <v>0</v>
          </cell>
          <cell r="O147">
            <v>29.826360922319331</v>
          </cell>
          <cell r="P147">
            <v>20.588107539300051</v>
          </cell>
          <cell r="Q147">
            <v>79.448979093965534</v>
          </cell>
          <cell r="R147">
            <v>0</v>
          </cell>
          <cell r="S147">
            <v>5.0150518364961671</v>
          </cell>
          <cell r="T147">
            <v>68.627025131000138</v>
          </cell>
          <cell r="U147">
            <v>182.65346688712344</v>
          </cell>
          <cell r="V147">
            <v>92.910434023507904</v>
          </cell>
          <cell r="W147">
            <v>82.616380253857898</v>
          </cell>
          <cell r="X147">
            <v>30.61821121229239</v>
          </cell>
          <cell r="Y147">
            <v>107.65770357702146</v>
          </cell>
          <cell r="Z147">
            <v>78.279182796648371</v>
          </cell>
          <cell r="AA147">
            <v>62.943787336486245</v>
          </cell>
          <cell r="AB147">
            <v>248.88067371015609</v>
          </cell>
          <cell r="AC147">
            <v>0</v>
          </cell>
          <cell r="AD147">
            <v>170.24781234421181</v>
          </cell>
          <cell r="AE147">
            <v>166.09731254189205</v>
          </cell>
          <cell r="AF147">
            <v>98.684817878747637</v>
          </cell>
          <cell r="AG147">
            <v>116.62106409589755</v>
          </cell>
          <cell r="AH147">
            <v>72.932431671608569</v>
          </cell>
          <cell r="AI147">
            <v>70.379354896216029</v>
          </cell>
          <cell r="AJ147">
            <v>71.836463836643389</v>
          </cell>
          <cell r="AK147">
            <v>71.836463836643389</v>
          </cell>
          <cell r="AL147">
            <v>98.521145858791726</v>
          </cell>
          <cell r="AM147">
            <v>72.932431671608569</v>
          </cell>
          <cell r="AN147">
            <v>70.379354896216029</v>
          </cell>
          <cell r="AO147">
            <v>71.836463836643389</v>
          </cell>
          <cell r="AP147">
            <v>71.836463836643389</v>
          </cell>
          <cell r="AQ147">
            <v>73.323740238358297</v>
          </cell>
          <cell r="AR147">
            <v>73.323740238358297</v>
          </cell>
          <cell r="AS147">
            <v>76.391306661881686</v>
          </cell>
          <cell r="AT147">
            <v>76.391306661881686</v>
          </cell>
          <cell r="AU147">
            <v>2589.9057980612743</v>
          </cell>
          <cell r="AW147">
            <v>838.63572110186033</v>
          </cell>
          <cell r="AX147">
            <v>684.93595390038308</v>
          </cell>
          <cell r="AY147">
            <v>1066.3341230590311</v>
          </cell>
          <cell r="AZ147">
            <v>1523.5716750022434</v>
          </cell>
          <cell r="BB147">
            <v>0</v>
          </cell>
          <cell r="BC147">
            <v>0</v>
          </cell>
          <cell r="BD147">
            <v>0</v>
          </cell>
          <cell r="BE147">
            <v>0</v>
          </cell>
          <cell r="BF147">
            <v>2</v>
          </cell>
          <cell r="BG147">
            <v>0</v>
          </cell>
          <cell r="BH147">
            <v>14838.466282605164</v>
          </cell>
          <cell r="BI147">
            <v>7515.688859448509</v>
          </cell>
          <cell r="BK147">
            <v>0</v>
          </cell>
          <cell r="BL147">
            <v>0</v>
          </cell>
          <cell r="BM147">
            <v>0</v>
          </cell>
        </row>
        <row r="148">
          <cell r="A148">
            <v>38139</v>
          </cell>
          <cell r="B148">
            <v>18.877523573485135</v>
          </cell>
          <cell r="C148">
            <v>26.635409973547528</v>
          </cell>
          <cell r="D148">
            <v>19.911908426826777</v>
          </cell>
          <cell r="E148">
            <v>18.618927360149719</v>
          </cell>
          <cell r="F148">
            <v>12.412618240099816</v>
          </cell>
          <cell r="G148">
            <v>40.858201706995196</v>
          </cell>
          <cell r="H148">
            <v>0</v>
          </cell>
          <cell r="I148">
            <v>24.308044053528786</v>
          </cell>
          <cell r="J148">
            <v>33.617507733603638</v>
          </cell>
          <cell r="K148">
            <v>14.222791733447703</v>
          </cell>
          <cell r="L148">
            <v>11.119637173422753</v>
          </cell>
          <cell r="M148">
            <v>0</v>
          </cell>
          <cell r="N148">
            <v>0</v>
          </cell>
          <cell r="O148">
            <v>29.221372106901665</v>
          </cell>
          <cell r="P148">
            <v>20.170504640162193</v>
          </cell>
          <cell r="Q148">
            <v>77.83746021395919</v>
          </cell>
          <cell r="R148">
            <v>0</v>
          </cell>
          <cell r="S148">
            <v>4.913328053372843</v>
          </cell>
          <cell r="T148">
            <v>67.235015467207276</v>
          </cell>
          <cell r="U148">
            <v>178.94857962810553</v>
          </cell>
          <cell r="V148">
            <v>91.025867094065262</v>
          </cell>
          <cell r="W148">
            <v>80.94061477398418</v>
          </cell>
          <cell r="X148">
            <v>29.997160746907884</v>
          </cell>
          <cell r="Y148">
            <v>105.47400752615962</v>
          </cell>
          <cell r="Z148">
            <v>76.691391708243458</v>
          </cell>
          <cell r="AA148">
            <v>61.667054736160658</v>
          </cell>
          <cell r="AB148">
            <v>243.83245397056373</v>
          </cell>
          <cell r="AC148">
            <v>0</v>
          </cell>
          <cell r="AD148">
            <v>166.79455760134107</v>
          </cell>
          <cell r="AE148">
            <v>162.72824527215411</v>
          </cell>
          <cell r="AF148">
            <v>96.683125106918567</v>
          </cell>
          <cell r="AG148">
            <v>114.25555797183908</v>
          </cell>
          <cell r="AH148">
            <v>71.453092453611021</v>
          </cell>
          <cell r="AI148">
            <v>68.951801509484923</v>
          </cell>
          <cell r="AJ148">
            <v>70.379354896216029</v>
          </cell>
          <cell r="AK148">
            <v>70.379354896216029</v>
          </cell>
          <cell r="AL148">
            <v>96.522772960336681</v>
          </cell>
          <cell r="AM148">
            <v>71.453092453611021</v>
          </cell>
          <cell r="AN148">
            <v>68.951801509484923</v>
          </cell>
          <cell r="AO148">
            <v>70.379354896216029</v>
          </cell>
          <cell r="AP148">
            <v>70.379354896216029</v>
          </cell>
          <cell r="AQ148">
            <v>71.836463836643389</v>
          </cell>
          <cell r="AR148">
            <v>71.836463836643389</v>
          </cell>
          <cell r="AS148">
            <v>74.841808677667473</v>
          </cell>
          <cell r="AT148">
            <v>74.841808677667473</v>
          </cell>
          <cell r="AU148">
            <v>2537.372938122604</v>
          </cell>
          <cell r="AW148">
            <v>821.62508970778072</v>
          </cell>
          <cell r="AX148">
            <v>671.04292174448631</v>
          </cell>
          <cell r="AY148">
            <v>1044.7049266703368</v>
          </cell>
          <cell r="AZ148">
            <v>1492.6680114522669</v>
          </cell>
          <cell r="BB148">
            <v>0</v>
          </cell>
          <cell r="BC148">
            <v>0</v>
          </cell>
          <cell r="BD148">
            <v>0</v>
          </cell>
          <cell r="BE148">
            <v>0</v>
          </cell>
          <cell r="BF148">
            <v>2</v>
          </cell>
          <cell r="BG148">
            <v>0</v>
          </cell>
          <cell r="BH148">
            <v>14709.127761646161</v>
          </cell>
          <cell r="BI148">
            <v>7679.9525573510209</v>
          </cell>
          <cell r="BK148">
            <v>0</v>
          </cell>
          <cell r="BL148">
            <v>0</v>
          </cell>
          <cell r="BM148">
            <v>0</v>
          </cell>
        </row>
        <row r="149">
          <cell r="A149">
            <v>38169</v>
          </cell>
          <cell r="B149">
            <v>18.494617638212432</v>
          </cell>
          <cell r="C149">
            <v>26.0951454347381</v>
          </cell>
          <cell r="D149">
            <v>19.508021344415845</v>
          </cell>
          <cell r="E149">
            <v>18.241266711661574</v>
          </cell>
          <cell r="F149">
            <v>12.160844474441053</v>
          </cell>
          <cell r="G149">
            <v>40.029446395035102</v>
          </cell>
          <cell r="H149">
            <v>0</v>
          </cell>
          <cell r="I149">
            <v>23.814987095780374</v>
          </cell>
          <cell r="J149">
            <v>32.935620451611157</v>
          </cell>
          <cell r="K149">
            <v>13.934300960297039</v>
          </cell>
          <cell r="L149">
            <v>10.894089841686778</v>
          </cell>
          <cell r="M149">
            <v>0</v>
          </cell>
          <cell r="N149">
            <v>0</v>
          </cell>
          <cell r="O149">
            <v>28.62865470024666</v>
          </cell>
          <cell r="P149">
            <v>19.761372270966703</v>
          </cell>
          <cell r="Q149">
            <v>76.258628891807362</v>
          </cell>
          <cell r="R149">
            <v>0</v>
          </cell>
          <cell r="S149">
            <v>4.8136676044662492</v>
          </cell>
          <cell r="T149">
            <v>65.871240903222315</v>
          </cell>
          <cell r="U149">
            <v>175.31884117319171</v>
          </cell>
          <cell r="V149">
            <v>89.179526145901008</v>
          </cell>
          <cell r="W149">
            <v>79.298840010417663</v>
          </cell>
          <cell r="X149">
            <v>29.388707479899207</v>
          </cell>
          <cell r="Y149">
            <v>103.33460490051597</v>
          </cell>
          <cell r="Z149">
            <v>75.135806890399223</v>
          </cell>
          <cell r="AA149">
            <v>60.416218990818074</v>
          </cell>
          <cell r="AB149">
            <v>238.88663078173326</v>
          </cell>
          <cell r="AC149">
            <v>0</v>
          </cell>
          <cell r="AD149">
            <v>163.41134762530146</v>
          </cell>
          <cell r="AE149">
            <v>159.42751513619825</v>
          </cell>
          <cell r="AF149">
            <v>94.722034061260956</v>
          </cell>
          <cell r="AG149">
            <v>111.93803305311721</v>
          </cell>
          <cell r="AH149">
            <v>70.003759701485336</v>
          </cell>
          <cell r="AI149">
            <v>67.553204180605903</v>
          </cell>
          <cell r="AJ149">
            <v>68.951801509484923</v>
          </cell>
          <cell r="AK149">
            <v>68.951801509484923</v>
          </cell>
          <cell r="AL149">
            <v>94.564934448753306</v>
          </cell>
          <cell r="AM149">
            <v>70.003759701485336</v>
          </cell>
          <cell r="AN149">
            <v>67.553204180605903</v>
          </cell>
          <cell r="AO149">
            <v>68.951801509484923</v>
          </cell>
          <cell r="AP149">
            <v>68.951801509484923</v>
          </cell>
          <cell r="AQ149">
            <v>70.379354896216029</v>
          </cell>
          <cell r="AR149">
            <v>70.379354896216029</v>
          </cell>
          <cell r="AS149">
            <v>73.323740238358297</v>
          </cell>
          <cell r="AT149">
            <v>73.323740238358297</v>
          </cell>
          <cell r="AU149">
            <v>2485.9056387056335</v>
          </cell>
          <cell r="AW149">
            <v>804.95949677693898</v>
          </cell>
          <cell r="AX149">
            <v>657.43169161896299</v>
          </cell>
          <cell r="AY149">
            <v>1023.5144503097315</v>
          </cell>
          <cell r="AZ149">
            <v>1462.391188395902</v>
          </cell>
          <cell r="BB149">
            <v>0</v>
          </cell>
          <cell r="BC149">
            <v>0</v>
          </cell>
          <cell r="BD149">
            <v>0</v>
          </cell>
          <cell r="BE149">
            <v>0</v>
          </cell>
          <cell r="BF149">
            <v>2</v>
          </cell>
          <cell r="BG149">
            <v>0</v>
          </cell>
          <cell r="BH149">
            <v>14684.25637691072</v>
          </cell>
          <cell r="BI149">
            <v>7742.18025922167</v>
          </cell>
          <cell r="BK149">
            <v>0</v>
          </cell>
          <cell r="BL149">
            <v>0</v>
          </cell>
          <cell r="BM149">
            <v>0</v>
          </cell>
        </row>
        <row r="150">
          <cell r="A150">
            <v>38200</v>
          </cell>
          <cell r="B150">
            <v>18.119478450240898</v>
          </cell>
          <cell r="C150">
            <v>25.56583945718922</v>
          </cell>
          <cell r="D150">
            <v>19.112326584500664</v>
          </cell>
          <cell r="E150">
            <v>17.871266416675951</v>
          </cell>
          <cell r="F150">
            <v>11.914177611117303</v>
          </cell>
          <cell r="G150">
            <v>39.217501303261095</v>
          </cell>
          <cell r="H150">
            <v>0</v>
          </cell>
          <cell r="I150">
            <v>23.331931155104698</v>
          </cell>
          <cell r="J150">
            <v>32.267564363442673</v>
          </cell>
          <cell r="K150">
            <v>13.651661846071908</v>
          </cell>
          <cell r="L150">
            <v>10.673117443292586</v>
          </cell>
          <cell r="M150">
            <v>0</v>
          </cell>
          <cell r="N150">
            <v>0</v>
          </cell>
          <cell r="O150">
            <v>28.047959792838665</v>
          </cell>
          <cell r="P150">
            <v>19.360538618065611</v>
          </cell>
          <cell r="Q150">
            <v>74.711822103048021</v>
          </cell>
          <cell r="R150">
            <v>0</v>
          </cell>
          <cell r="S150">
            <v>4.716028637733932</v>
          </cell>
          <cell r="T150">
            <v>64.535128726885347</v>
          </cell>
          <cell r="U150">
            <v>171.762727226941</v>
          </cell>
          <cell r="V150">
            <v>87.370635814860179</v>
          </cell>
          <cell r="W150">
            <v>77.690366505827384</v>
          </cell>
          <cell r="X150">
            <v>28.79259589353348</v>
          </cell>
          <cell r="Y150">
            <v>101.23859726575171</v>
          </cell>
          <cell r="Z150">
            <v>73.611775080938429</v>
          </cell>
          <cell r="AA150">
            <v>59.190754816544043</v>
          </cell>
          <cell r="AB150">
            <v>234.04112716323419</v>
          </cell>
          <cell r="AC150">
            <v>0</v>
          </cell>
          <cell r="AD150">
            <v>160.09676164938858</v>
          </cell>
          <cell r="AE150">
            <v>156.19373600442844</v>
          </cell>
          <cell r="AF150">
            <v>92.800721188734443</v>
          </cell>
          <cell r="AG150">
            <v>109.66751610358507</v>
          </cell>
          <cell r="AH150">
            <v>68.583824773222176</v>
          </cell>
          <cell r="AI150">
            <v>66.182975573725813</v>
          </cell>
          <cell r="AJ150">
            <v>67.553204180605903</v>
          </cell>
          <cell r="AK150">
            <v>67.553204180605903</v>
          </cell>
          <cell r="AL150">
            <v>92.646808136891067</v>
          </cell>
          <cell r="AM150">
            <v>68.583824773222176</v>
          </cell>
          <cell r="AN150">
            <v>66.182975573725813</v>
          </cell>
          <cell r="AO150">
            <v>67.553204180605903</v>
          </cell>
          <cell r="AP150">
            <v>67.553204180605903</v>
          </cell>
          <cell r="AQ150">
            <v>68.951801509484923</v>
          </cell>
          <cell r="AR150">
            <v>68.951801509484923</v>
          </cell>
          <cell r="AS150">
            <v>71.836463836643389</v>
          </cell>
          <cell r="AT150">
            <v>71.836463836643389</v>
          </cell>
          <cell r="AU150">
            <v>2435.4822863054687</v>
          </cell>
          <cell r="AW150">
            <v>788.63194365429638</v>
          </cell>
          <cell r="AX150">
            <v>644.09654753730752</v>
          </cell>
          <cell r="AY150">
            <v>1002.7537951138648</v>
          </cell>
          <cell r="AZ150">
            <v>1432.728491191604</v>
          </cell>
          <cell r="BB150">
            <v>0</v>
          </cell>
          <cell r="BC150">
            <v>0</v>
          </cell>
          <cell r="BD150">
            <v>0</v>
          </cell>
          <cell r="BE150">
            <v>0</v>
          </cell>
          <cell r="BF150">
            <v>2</v>
          </cell>
          <cell r="BG150">
            <v>0</v>
          </cell>
          <cell r="BH150">
            <v>14709.675304589005</v>
          </cell>
          <cell r="BI150">
            <v>7927.011736939301</v>
          </cell>
          <cell r="BK150">
            <v>0</v>
          </cell>
          <cell r="BL150">
            <v>0</v>
          </cell>
          <cell r="BM150">
            <v>0</v>
          </cell>
        </row>
        <row r="151">
          <cell r="A151">
            <v>38231</v>
          </cell>
          <cell r="B151">
            <v>17.751948471235174</v>
          </cell>
          <cell r="C151">
            <v>25.047269760783884</v>
          </cell>
          <cell r="D151">
            <v>18.724657976508325</v>
          </cell>
          <cell r="E151">
            <v>17.508771094916881</v>
          </cell>
          <cell r="F151">
            <v>11.672514063277923</v>
          </cell>
          <cell r="G151">
            <v>38.422025458289802</v>
          </cell>
          <cell r="H151">
            <v>0</v>
          </cell>
          <cell r="I151">
            <v>22.858673373919245</v>
          </cell>
          <cell r="J151">
            <v>31.613058921377686</v>
          </cell>
          <cell r="K151">
            <v>13.374755697505952</v>
          </cell>
          <cell r="L151">
            <v>10.456627181686475</v>
          </cell>
          <cell r="M151">
            <v>0</v>
          </cell>
          <cell r="N151">
            <v>0</v>
          </cell>
          <cell r="O151">
            <v>27.479043523966791</v>
          </cell>
          <cell r="P151">
            <v>18.967835352826619</v>
          </cell>
          <cell r="Q151">
            <v>73.196390271805242</v>
          </cell>
          <cell r="R151">
            <v>0</v>
          </cell>
          <cell r="S151">
            <v>4.6203701500475107</v>
          </cell>
          <cell r="T151">
            <v>63.226117842755372</v>
          </cell>
          <cell r="U151">
            <v>168.2787444122566</v>
          </cell>
          <cell r="V151">
            <v>85.598436464038059</v>
          </cell>
          <cell r="W151">
            <v>76.11451878762476</v>
          </cell>
          <cell r="X151">
            <v>28.208575652921645</v>
          </cell>
          <cell r="Y151">
            <v>99.18510441109639</v>
          </cell>
          <cell r="Z151">
            <v>72.118656268254739</v>
          </cell>
          <cell r="AA151">
            <v>57.990147584122951</v>
          </cell>
          <cell r="AB151">
            <v>229.29390826347407</v>
          </cell>
          <cell r="AC151">
            <v>0</v>
          </cell>
          <cell r="AD151">
            <v>156.84940772529691</v>
          </cell>
          <cell r="AE151">
            <v>153.02554986307899</v>
          </cell>
          <cell r="AF151">
            <v>90.918379640997557</v>
          </cell>
          <cell r="AG151">
            <v>107.44305362792123</v>
          </cell>
          <cell r="AH151">
            <v>67.192691372321249</v>
          </cell>
          <cell r="AI151">
            <v>64.840540266332937</v>
          </cell>
          <cell r="AJ151">
            <v>66.182975573725813</v>
          </cell>
          <cell r="AK151">
            <v>66.182975573725813</v>
          </cell>
          <cell r="AL151">
            <v>90.767588514593044</v>
          </cell>
          <cell r="AM151">
            <v>67.192691372321249</v>
          </cell>
          <cell r="AN151">
            <v>64.840540266332937</v>
          </cell>
          <cell r="AO151">
            <v>66.182975573725813</v>
          </cell>
          <cell r="AP151">
            <v>66.182975573725813</v>
          </cell>
          <cell r="AQ151">
            <v>67.553204180605903</v>
          </cell>
          <cell r="AR151">
            <v>67.553204180605903</v>
          </cell>
          <cell r="AS151">
            <v>70.379354896216029</v>
          </cell>
          <cell r="AT151">
            <v>70.379354896216029</v>
          </cell>
          <cell r="AU151">
            <v>2386.0817058189614</v>
          </cell>
          <cell r="AW151">
            <v>772.63557364340045</v>
          </cell>
          <cell r="AX151">
            <v>631.03188945434272</v>
          </cell>
          <cell r="AY151">
            <v>982.4142427212181</v>
          </cell>
          <cell r="AZ151">
            <v>1403.6674630977432</v>
          </cell>
          <cell r="BB151">
            <v>0</v>
          </cell>
          <cell r="BC151">
            <v>0</v>
          </cell>
          <cell r="BD151">
            <v>0</v>
          </cell>
          <cell r="BE151">
            <v>0</v>
          </cell>
          <cell r="BF151">
            <v>2</v>
          </cell>
          <cell r="BG151">
            <v>0</v>
          </cell>
          <cell r="BH151">
            <v>14762.720420531898</v>
          </cell>
          <cell r="BI151">
            <v>7809.4969979571142</v>
          </cell>
          <cell r="BK151">
            <v>0</v>
          </cell>
          <cell r="BL151">
            <v>0</v>
          </cell>
          <cell r="BM151">
            <v>0</v>
          </cell>
        </row>
        <row r="152">
          <cell r="A152">
            <v>38261</v>
          </cell>
          <cell r="B152">
            <v>17.391873358319494</v>
          </cell>
          <cell r="C152">
            <v>24.539218574067238</v>
          </cell>
          <cell r="D152">
            <v>18.344852720419183</v>
          </cell>
          <cell r="E152">
            <v>17.153628517794566</v>
          </cell>
          <cell r="F152">
            <v>11.435752345196379</v>
          </cell>
          <cell r="G152">
            <v>37.642684802938049</v>
          </cell>
          <cell r="H152">
            <v>0</v>
          </cell>
          <cell r="I152">
            <v>22.395015009342888</v>
          </cell>
          <cell r="J152">
            <v>30.971829268240171</v>
          </cell>
          <cell r="K152">
            <v>13.103466228870849</v>
          </cell>
          <cell r="L152">
            <v>10.244528142571758</v>
          </cell>
          <cell r="M152">
            <v>0</v>
          </cell>
          <cell r="N152">
            <v>0</v>
          </cell>
          <cell r="O152">
            <v>26.921666979316488</v>
          </cell>
          <cell r="P152">
            <v>18.583097560944108</v>
          </cell>
          <cell r="Q152">
            <v>71.711696998002225</v>
          </cell>
          <cell r="R152">
            <v>0</v>
          </cell>
          <cell r="S152">
            <v>4.5266519699735657</v>
          </cell>
          <cell r="T152">
            <v>61.943658536480342</v>
          </cell>
          <cell r="U152">
            <v>164.86542964324767</v>
          </cell>
          <cell r="V152">
            <v>83.862183864773399</v>
          </cell>
          <cell r="W152">
            <v>74.570635084301358</v>
          </cell>
          <cell r="X152">
            <v>27.636401500891246</v>
          </cell>
          <cell r="Y152">
            <v>97.17326397970659</v>
          </cell>
          <cell r="Z152">
            <v>70.655823422542213</v>
          </cell>
          <cell r="AA152">
            <v>56.813893102921355</v>
          </cell>
          <cell r="AB152">
            <v>224.64298050517016</v>
          </cell>
          <cell r="AC152">
            <v>0</v>
          </cell>
          <cell r="AD152">
            <v>153.66792213857616</v>
          </cell>
          <cell r="AE152">
            <v>149.92162624392157</v>
          </cell>
          <cell r="AF152">
            <v>89.07421893557472</v>
          </cell>
          <cell r="AG152">
            <v>105.26371147121276</v>
          </cell>
          <cell r="AH152">
            <v>65.82977529737876</v>
          </cell>
          <cell r="AI152">
            <v>63.525334507610431</v>
          </cell>
          <cell r="AJ152">
            <v>64.840540266332937</v>
          </cell>
          <cell r="AK152">
            <v>64.840540266332937</v>
          </cell>
          <cell r="AL152">
            <v>88.926486410424857</v>
          </cell>
          <cell r="AM152">
            <v>65.82977529737876</v>
          </cell>
          <cell r="AN152">
            <v>63.525334507610431</v>
          </cell>
          <cell r="AO152">
            <v>64.840540266332937</v>
          </cell>
          <cell r="AP152">
            <v>64.840540266332937</v>
          </cell>
          <cell r="AQ152">
            <v>66.182975573725813</v>
          </cell>
          <cell r="AR152">
            <v>66.182975573725813</v>
          </cell>
          <cell r="AS152">
            <v>68.951801509484923</v>
          </cell>
          <cell r="AT152">
            <v>68.951801509484923</v>
          </cell>
          <cell r="AU152">
            <v>2337.6831516523025</v>
          </cell>
          <cell r="AW152">
            <v>756.9636691269402</v>
          </cell>
          <cell r="AX152">
            <v>618.23223091450132</v>
          </cell>
          <cell r="AY152">
            <v>962.48725161086111</v>
          </cell>
          <cell r="AZ152">
            <v>1375.1959000414415</v>
          </cell>
          <cell r="BB152">
            <v>0</v>
          </cell>
          <cell r="BC152">
            <v>0</v>
          </cell>
          <cell r="BD152">
            <v>0</v>
          </cell>
          <cell r="BE152">
            <v>0</v>
          </cell>
          <cell r="BF152">
            <v>2</v>
          </cell>
          <cell r="BG152">
            <v>0</v>
          </cell>
          <cell r="BH152">
            <v>14601.849801705859</v>
          </cell>
          <cell r="BI152">
            <v>7499.5545259952542</v>
          </cell>
          <cell r="BK152">
            <v>0</v>
          </cell>
          <cell r="BL152">
            <v>0</v>
          </cell>
          <cell r="BM152">
            <v>0</v>
          </cell>
        </row>
        <row r="153">
          <cell r="A153">
            <v>38292</v>
          </cell>
          <cell r="B153">
            <v>17.03910189926194</v>
          </cell>
          <cell r="C153">
            <v>24.041472542794253</v>
          </cell>
          <cell r="D153">
            <v>17.972751318399574</v>
          </cell>
          <cell r="E153">
            <v>16.805689544477527</v>
          </cell>
          <cell r="F153">
            <v>11.203793029651687</v>
          </cell>
          <cell r="G153">
            <v>36.879152055936771</v>
          </cell>
          <cell r="H153">
            <v>0</v>
          </cell>
          <cell r="I153">
            <v>21.940761349734533</v>
          </cell>
          <cell r="J153">
            <v>30.343606121973295</v>
          </cell>
          <cell r="K153">
            <v>12.837679513142556</v>
          </cell>
          <cell r="L153">
            <v>10.036731255729638</v>
          </cell>
          <cell r="M153">
            <v>0</v>
          </cell>
          <cell r="N153">
            <v>0</v>
          </cell>
          <cell r="O153">
            <v>26.375596090638357</v>
          </cell>
          <cell r="P153">
            <v>18.206163673183983</v>
          </cell>
          <cell r="Q153">
            <v>70.257118790107384</v>
          </cell>
          <cell r="R153">
            <v>0</v>
          </cell>
          <cell r="S153">
            <v>4.4348347409037912</v>
          </cell>
          <cell r="T153">
            <v>60.68721224394659</v>
          </cell>
          <cell r="U153">
            <v>161.52134951081169</v>
          </cell>
          <cell r="V153">
            <v>82.161148884112322</v>
          </cell>
          <cell r="W153">
            <v>73.058067047520339</v>
          </cell>
          <cell r="X153">
            <v>27.075833154991571</v>
          </cell>
          <cell r="Y153">
            <v>95.202231106522291</v>
          </cell>
          <cell r="Z153">
            <v>69.222662232476395</v>
          </cell>
          <cell r="AA153">
            <v>55.66149740915499</v>
          </cell>
          <cell r="AB153">
            <v>220.08639074815369</v>
          </cell>
          <cell r="AC153">
            <v>0</v>
          </cell>
          <cell r="AD153">
            <v>150.55096883594436</v>
          </cell>
          <cell r="AE153">
            <v>146.88066166553989</v>
          </cell>
          <cell r="AF153">
            <v>87.267464623895961</v>
          </cell>
          <cell r="AG153">
            <v>103.12857442666029</v>
          </cell>
          <cell r="AH153">
            <v>64.49450419675415</v>
          </cell>
          <cell r="AI153">
            <v>62.236805981691226</v>
          </cell>
          <cell r="AJ153">
            <v>63.525334507610431</v>
          </cell>
          <cell r="AK153">
            <v>63.525334507610431</v>
          </cell>
          <cell r="AL153">
            <v>87.122728660265011</v>
          </cell>
          <cell r="AM153">
            <v>64.49450419675415</v>
          </cell>
          <cell r="AN153">
            <v>62.236805981691226</v>
          </cell>
          <cell r="AO153">
            <v>63.525334507610431</v>
          </cell>
          <cell r="AP153">
            <v>63.525334507610431</v>
          </cell>
          <cell r="AQ153">
            <v>64.840540266332937</v>
          </cell>
          <cell r="AR153">
            <v>64.840540266332937</v>
          </cell>
          <cell r="AS153">
            <v>67.553204180605903</v>
          </cell>
          <cell r="AT153">
            <v>67.553204180605903</v>
          </cell>
          <cell r="AU153">
            <v>2290.2662990089871</v>
          </cell>
          <cell r="AW153">
            <v>741.60964874570675</v>
          </cell>
          <cell r="AX153">
            <v>605.69219674780891</v>
          </cell>
          <cell r="AY153">
            <v>942.96445351547152</v>
          </cell>
          <cell r="AZ153">
            <v>1347.3018454935157</v>
          </cell>
          <cell r="BB153">
            <v>0</v>
          </cell>
          <cell r="BC153">
            <v>0</v>
          </cell>
          <cell r="BD153">
            <v>0</v>
          </cell>
          <cell r="BE153">
            <v>0</v>
          </cell>
          <cell r="BF153">
            <v>2</v>
          </cell>
          <cell r="BG153">
            <v>0</v>
          </cell>
          <cell r="BH153">
            <v>14946.999669262479</v>
          </cell>
          <cell r="BI153">
            <v>7764.4515271947621</v>
          </cell>
          <cell r="BK153">
            <v>0</v>
          </cell>
          <cell r="BL153">
            <v>0</v>
          </cell>
          <cell r="BM153">
            <v>0</v>
          </cell>
        </row>
        <row r="154">
          <cell r="A154">
            <v>38322</v>
          </cell>
          <cell r="B154">
            <v>16.693485948973432</v>
          </cell>
          <cell r="C154">
            <v>23.553822640332388</v>
          </cell>
          <cell r="D154">
            <v>17.608197507821284</v>
          </cell>
          <cell r="E154">
            <v>16.464808059261465</v>
          </cell>
          <cell r="F154">
            <v>10.976538706174312</v>
          </cell>
          <cell r="G154">
            <v>36.131106574490417</v>
          </cell>
          <cell r="H154">
            <v>0</v>
          </cell>
          <cell r="I154">
            <v>21.495721632924674</v>
          </cell>
          <cell r="J154">
            <v>29.728125662555406</v>
          </cell>
          <cell r="K154">
            <v>12.577283934158064</v>
          </cell>
          <cell r="L154">
            <v>9.8331492576144903</v>
          </cell>
          <cell r="M154">
            <v>0</v>
          </cell>
          <cell r="N154">
            <v>0</v>
          </cell>
          <cell r="O154">
            <v>25.840601537452038</v>
          </cell>
          <cell r="P154">
            <v>17.836875397533252</v>
          </cell>
          <cell r="Q154">
            <v>68.832044803301343</v>
          </cell>
          <cell r="R154">
            <v>0</v>
          </cell>
          <cell r="S154">
            <v>4.3448799045273301</v>
          </cell>
          <cell r="T154">
            <v>59.456251325110813</v>
          </cell>
          <cell r="U154">
            <v>158.24509968067954</v>
          </cell>
          <cell r="V154">
            <v>80.494617178611577</v>
          </cell>
          <cell r="W154">
            <v>71.576179479844967</v>
          </cell>
          <cell r="X154">
            <v>26.526635206587915</v>
          </cell>
          <cell r="Y154">
            <v>93.271178063468895</v>
          </cell>
          <cell r="Z154">
            <v>67.818570847236543</v>
          </cell>
          <cell r="AA154">
            <v>54.532476558450433</v>
          </cell>
          <cell r="AB154">
            <v>215.62222546915589</v>
          </cell>
          <cell r="AC154">
            <v>0</v>
          </cell>
          <cell r="AD154">
            <v>147.49723886421714</v>
          </cell>
          <cell r="AE154">
            <v>143.90137908593755</v>
          </cell>
          <cell r="AF154">
            <v>85.497357966070126</v>
          </cell>
          <cell r="AG154">
            <v>101.0367458512403</v>
          </cell>
          <cell r="AH154">
            <v>63.1863173282131</v>
          </cell>
          <cell r="AI154">
            <v>60.974413575714983</v>
          </cell>
          <cell r="AJ154">
            <v>62.236805981691226</v>
          </cell>
          <cell r="AK154">
            <v>62.236805981691226</v>
          </cell>
          <cell r="AL154">
            <v>85.355557782617439</v>
          </cell>
          <cell r="AM154">
            <v>63.1863173282131</v>
          </cell>
          <cell r="AN154">
            <v>60.974413575714983</v>
          </cell>
          <cell r="AO154">
            <v>62.236805981691226</v>
          </cell>
          <cell r="AP154">
            <v>62.236805981691226</v>
          </cell>
          <cell r="AQ154">
            <v>63.525334507610431</v>
          </cell>
          <cell r="AR154">
            <v>63.525334507610431</v>
          </cell>
          <cell r="AS154">
            <v>66.182975573725813</v>
          </cell>
          <cell r="AT154">
            <v>66.182975573725813</v>
          </cell>
          <cell r="AU154">
            <v>2243.8112353544866</v>
          </cell>
          <cell r="AW154">
            <v>726.56706463477553</v>
          </cell>
          <cell r="AX154">
            <v>593.40652081260043</v>
          </cell>
          <cell r="AY154">
            <v>923.83764990711063</v>
          </cell>
          <cell r="AZ154">
            <v>1319.9735854473761</v>
          </cell>
          <cell r="BB154">
            <v>0</v>
          </cell>
          <cell r="BC154">
            <v>0</v>
          </cell>
          <cell r="BD154">
            <v>0</v>
          </cell>
          <cell r="BE154">
            <v>0</v>
          </cell>
          <cell r="BF154">
            <v>2</v>
          </cell>
          <cell r="BG154">
            <v>0</v>
          </cell>
          <cell r="BH154">
            <v>14659.604957760488</v>
          </cell>
          <cell r="BI154">
            <v>7754.975779989978</v>
          </cell>
          <cell r="BK154">
            <v>0</v>
          </cell>
          <cell r="BL154">
            <v>0</v>
          </cell>
          <cell r="BM154">
            <v>0</v>
          </cell>
        </row>
        <row r="155">
          <cell r="B155">
            <v>18.721612354965476</v>
          </cell>
          <cell r="C155">
            <v>26.41542565152664</v>
          </cell>
          <cell r="D155">
            <v>19.747454127840285</v>
          </cell>
          <cell r="E155">
            <v>18.465151911746766</v>
          </cell>
          <cell r="F155">
            <v>12.31010127449785</v>
          </cell>
          <cell r="G155">
            <v>40.520750028555383</v>
          </cell>
          <cell r="H155">
            <v>0</v>
          </cell>
          <cell r="I155">
            <v>24.107281662558268</v>
          </cell>
          <cell r="J155">
            <v>33.339857618431644</v>
          </cell>
          <cell r="K155">
            <v>14.105324377028781</v>
          </cell>
          <cell r="L155">
            <v>11.027799058404321</v>
          </cell>
          <cell r="M155">
            <v>0</v>
          </cell>
          <cell r="N155">
            <v>0</v>
          </cell>
          <cell r="O155">
            <v>28.980030083713693</v>
          </cell>
          <cell r="P155">
            <v>20.003914571058996</v>
          </cell>
          <cell r="Q155">
            <v>77.194593408830173</v>
          </cell>
          <cell r="R155">
            <v>0</v>
          </cell>
          <cell r="S155">
            <v>4.8727484211553964</v>
          </cell>
          <cell r="T155">
            <v>66.679715236863288</v>
          </cell>
          <cell r="U155">
            <v>177.47062670734383</v>
          </cell>
          <cell r="V155">
            <v>90.274076012984182</v>
          </cell>
          <cell r="W155">
            <v>80.272118727454668</v>
          </cell>
          <cell r="X155">
            <v>29.749411413369796</v>
          </cell>
          <cell r="Y155">
            <v>104.60288791285117</v>
          </cell>
          <cell r="Z155">
            <v>76.057990389227456</v>
          </cell>
          <cell r="AA155">
            <v>61.157740810051315</v>
          </cell>
          <cell r="AB155">
            <v>241.81861911212994</v>
          </cell>
          <cell r="AC155">
            <v>0</v>
          </cell>
          <cell r="AD155">
            <v>165.41698587606464</v>
          </cell>
          <cell r="AE155">
            <v>161.3842575976488</v>
          </cell>
          <cell r="AF155">
            <v>95.884610207067965</v>
          </cell>
          <cell r="AG155">
            <v>113.31191071870815</v>
          </cell>
          <cell r="AH155">
            <v>70.862954734112293</v>
          </cell>
          <cell r="AI155">
            <v>68.382322183946201</v>
          </cell>
          <cell r="AJ155">
            <v>69.798085274817751</v>
          </cell>
          <cell r="AK155">
            <v>69.798085274817751</v>
          </cell>
          <cell r="AL155">
            <v>95.725582423741102</v>
          </cell>
          <cell r="AM155">
            <v>70.862954734112293</v>
          </cell>
          <cell r="AN155">
            <v>68.382322183946201</v>
          </cell>
          <cell r="AO155">
            <v>69.798085274817751</v>
          </cell>
          <cell r="AP155">
            <v>69.798085274817751</v>
          </cell>
          <cell r="AQ155">
            <v>71.243159817325619</v>
          </cell>
          <cell r="AR155">
            <v>71.243159817325619</v>
          </cell>
          <cell r="AS155">
            <v>74.223683236492548</v>
          </cell>
          <cell r="AT155">
            <v>74.223683236492548</v>
          </cell>
          <cell r="BA155">
            <v>800</v>
          </cell>
        </row>
        <row r="156">
          <cell r="A156">
            <v>38353</v>
          </cell>
          <cell r="B156">
            <v>16.354880367294729</v>
          </cell>
          <cell r="C156">
            <v>23.076064079881615</v>
          </cell>
          <cell r="D156">
            <v>17.251038195639637</v>
          </cell>
          <cell r="E156">
            <v>16.130840910208498</v>
          </cell>
          <cell r="F156">
            <v>10.753893940138999</v>
          </cell>
          <cell r="G156">
            <v>35.398234219624179</v>
          </cell>
          <cell r="H156">
            <v>0</v>
          </cell>
          <cell r="I156">
            <v>21.059708966105521</v>
          </cell>
          <cell r="J156">
            <v>29.12512942120977</v>
          </cell>
          <cell r="K156">
            <v>12.322170139742603</v>
          </cell>
          <cell r="L156">
            <v>9.6336966547078564</v>
          </cell>
          <cell r="M156">
            <v>0</v>
          </cell>
          <cell r="N156">
            <v>0</v>
          </cell>
          <cell r="O156">
            <v>25.316458650743908</v>
          </cell>
          <cell r="P156">
            <v>17.475077652725869</v>
          </cell>
          <cell r="Q156">
            <v>67.435876582954904</v>
          </cell>
          <cell r="R156">
            <v>0</v>
          </cell>
          <cell r="S156">
            <v>4.2567496846383523</v>
          </cell>
          <cell r="T156">
            <v>58.250258842419541</v>
          </cell>
          <cell r="U156">
            <v>155.03530430367047</v>
          </cell>
          <cell r="V156">
            <v>78.861888894352617</v>
          </cell>
          <cell r="W156">
            <v>70.12435006798971</v>
          </cell>
          <cell r="X156">
            <v>25.988577022002577</v>
          </cell>
          <cell r="Y156">
            <v>91.379293911855797</v>
          </cell>
          <cell r="Z156">
            <v>66.44295962376053</v>
          </cell>
          <cell r="AA156">
            <v>53.426356422614461</v>
          </cell>
          <cell r="AB156">
            <v>211.24860995823076</v>
          </cell>
          <cell r="AC156">
            <v>0</v>
          </cell>
          <cell r="AD156">
            <v>144.50544982061763</v>
          </cell>
          <cell r="AE156">
            <v>140.98252736624877</v>
          </cell>
          <cell r="AF156">
            <v>83.763155612254764</v>
          </cell>
          <cell r="AG156">
            <v>98.987347289163068</v>
          </cell>
          <cell r="AH156">
            <v>61.904665323445911</v>
          </cell>
          <cell r="AI156">
            <v>59.73762715258971</v>
          </cell>
          <cell r="AJ156">
            <v>60.974413575714983</v>
          </cell>
          <cell r="AK156">
            <v>60.974413575714983</v>
          </cell>
          <cell r="AL156">
            <v>83.624231660509864</v>
          </cell>
          <cell r="AM156">
            <v>61.904665323445911</v>
          </cell>
          <cell r="AN156">
            <v>59.73762715258971</v>
          </cell>
          <cell r="AO156">
            <v>60.974413575714983</v>
          </cell>
          <cell r="AP156">
            <v>60.974413575714983</v>
          </cell>
          <cell r="AQ156">
            <v>62.236805981691226</v>
          </cell>
          <cell r="AR156">
            <v>62.236805981691226</v>
          </cell>
          <cell r="AS156">
            <v>64.840540266332937</v>
          </cell>
          <cell r="AT156">
            <v>64.840540266332937</v>
          </cell>
          <cell r="AU156">
            <v>2198.2984520540558</v>
          </cell>
          <cell r="AW156">
            <v>711.82959971574974</v>
          </cell>
          <cell r="AX156">
            <v>581.37004378402389</v>
          </cell>
          <cell r="AY156">
            <v>905.0988085542823</v>
          </cell>
          <cell r="AZ156">
            <v>1293.1996434997736</v>
          </cell>
          <cell r="BB156">
            <v>0</v>
          </cell>
          <cell r="BC156">
            <v>0</v>
          </cell>
          <cell r="BD156">
            <v>0</v>
          </cell>
          <cell r="BE156">
            <v>0</v>
          </cell>
          <cell r="BF156">
            <v>2</v>
          </cell>
          <cell r="BG156">
            <v>0</v>
          </cell>
          <cell r="BH156">
            <v>15192.906864158407</v>
          </cell>
          <cell r="BI156">
            <v>7939.6203055500637</v>
          </cell>
          <cell r="BK156">
            <v>0</v>
          </cell>
          <cell r="BL156">
            <v>0</v>
          </cell>
          <cell r="BM156">
            <v>0</v>
          </cell>
        </row>
        <row r="157">
          <cell r="A157">
            <v>38384</v>
          </cell>
          <cell r="B157">
            <v>16.023142958045344</v>
          </cell>
          <cell r="C157">
            <v>22.607996228474949</v>
          </cell>
          <cell r="D157">
            <v>16.901123394102616</v>
          </cell>
          <cell r="E157">
            <v>15.803647849031023</v>
          </cell>
          <cell r="F157">
            <v>10.53576523268735</v>
          </cell>
          <cell r="G157">
            <v>34.680227224262502</v>
          </cell>
          <cell r="H157">
            <v>0</v>
          </cell>
          <cell r="I157">
            <v>20.632540247346039</v>
          </cell>
          <cell r="J157">
            <v>28.534364171861554</v>
          </cell>
          <cell r="K157">
            <v>12.072230995787589</v>
          </cell>
          <cell r="L157">
            <v>9.4382896876157538</v>
          </cell>
          <cell r="M157">
            <v>0</v>
          </cell>
          <cell r="N157">
            <v>0</v>
          </cell>
          <cell r="O157">
            <v>24.802947318618148</v>
          </cell>
          <cell r="P157">
            <v>17.120618503116937</v>
          </cell>
          <cell r="Q157">
            <v>66.068027813310181</v>
          </cell>
          <cell r="R157">
            <v>0</v>
          </cell>
          <cell r="S157">
            <v>4.1704070712720744</v>
          </cell>
          <cell r="T157">
            <v>57.068728343723109</v>
          </cell>
          <cell r="U157">
            <v>151.89061543790919</v>
          </cell>
          <cell r="V157">
            <v>77.262278373040516</v>
          </cell>
          <cell r="W157">
            <v>68.70196912148208</v>
          </cell>
          <cell r="X157">
            <v>25.461432645661091</v>
          </cell>
          <cell r="Y157">
            <v>89.525784161825669</v>
          </cell>
          <cell r="Z157">
            <v>65.095250879126425</v>
          </cell>
          <cell r="AA157">
            <v>52.342672490525636</v>
          </cell>
          <cell r="AB157">
            <v>206.96370753147775</v>
          </cell>
          <cell r="AC157">
            <v>0</v>
          </cell>
          <cell r="AD157">
            <v>141.5743453142361</v>
          </cell>
          <cell r="AE157">
            <v>138.12288074532728</v>
          </cell>
          <cell r="AF157">
            <v>82.064129290489092</v>
          </cell>
          <cell r="AG157">
            <v>96.979518102968427</v>
          </cell>
          <cell r="AH157">
            <v>60.649009957362239</v>
          </cell>
          <cell r="AI157">
            <v>58.525927328362641</v>
          </cell>
          <cell r="AJ157">
            <v>59.73762715258971</v>
          </cell>
          <cell r="AK157">
            <v>59.73762715258971</v>
          </cell>
          <cell r="AL157">
            <v>81.928023229844555</v>
          </cell>
          <cell r="AM157">
            <v>60.649009957362239</v>
          </cell>
          <cell r="AN157">
            <v>58.525927328362641</v>
          </cell>
          <cell r="AO157">
            <v>59.73762715258971</v>
          </cell>
          <cell r="AP157">
            <v>59.73762715258971</v>
          </cell>
          <cell r="AQ157">
            <v>60.974413575714983</v>
          </cell>
          <cell r="AR157">
            <v>60.974413575714983</v>
          </cell>
          <cell r="AS157">
            <v>63.525334507610431</v>
          </cell>
          <cell r="AT157">
            <v>63.525334507610431</v>
          </cell>
          <cell r="AU157">
            <v>2153.7088361801507</v>
          </cell>
          <cell r="AW157">
            <v>697.39106504392521</v>
          </cell>
          <cell r="AX157">
            <v>569.57771098739966</v>
          </cell>
          <cell r="AY157">
            <v>886.74006014882571</v>
          </cell>
          <cell r="AZ157">
            <v>1266.968776031325</v>
          </cell>
          <cell r="BB157">
            <v>0</v>
          </cell>
          <cell r="BC157">
            <v>0</v>
          </cell>
          <cell r="BD157">
            <v>0</v>
          </cell>
          <cell r="BE157">
            <v>0</v>
          </cell>
          <cell r="BF157">
            <v>2</v>
          </cell>
          <cell r="BG157">
            <v>0</v>
          </cell>
          <cell r="BH157">
            <v>15315.752528086719</v>
          </cell>
          <cell r="BI157">
            <v>7787.4515636581054</v>
          </cell>
          <cell r="BK157">
            <v>0</v>
          </cell>
          <cell r="BL157">
            <v>0</v>
          </cell>
          <cell r="BM157">
            <v>0</v>
          </cell>
        </row>
        <row r="158">
          <cell r="A158">
            <v>38412</v>
          </cell>
          <cell r="B158">
            <v>15.698134409308787</v>
          </cell>
          <cell r="C158">
            <v>22.149422522723366</v>
          </cell>
          <cell r="D158">
            <v>16.558306157764054</v>
          </cell>
          <cell r="E158">
            <v>15.483091472194966</v>
          </cell>
          <cell r="F158">
            <v>10.322060981463313</v>
          </cell>
          <cell r="G158">
            <v>33.976784063983381</v>
          </cell>
          <cell r="H158">
            <v>0</v>
          </cell>
          <cell r="I158">
            <v>20.214036088698965</v>
          </cell>
          <cell r="J158">
            <v>27.955581824796454</v>
          </cell>
          <cell r="K158">
            <v>11.827361541260045</v>
          </cell>
          <cell r="L158">
            <v>9.2468462958942208</v>
          </cell>
          <cell r="M158">
            <v>0</v>
          </cell>
          <cell r="N158">
            <v>0</v>
          </cell>
          <cell r="O158">
            <v>24.299851893861561</v>
          </cell>
          <cell r="P158">
            <v>16.773349094877876</v>
          </cell>
          <cell r="Q158">
            <v>64.727924071259451</v>
          </cell>
          <cell r="R158">
            <v>0</v>
          </cell>
          <cell r="S158">
            <v>4.0858158051625599</v>
          </cell>
          <cell r="T158">
            <v>55.911163649592908</v>
          </cell>
          <cell r="U158">
            <v>148.80971248276265</v>
          </cell>
          <cell r="V158">
            <v>75.69511386406424</v>
          </cell>
          <cell r="W158">
            <v>67.308439316625339</v>
          </cell>
          <cell r="X158">
            <v>24.944980705203001</v>
          </cell>
          <cell r="Y158">
            <v>87.709870438711349</v>
          </cell>
          <cell r="Z158">
            <v>63.774878647956626</v>
          </cell>
          <cell r="AA158">
            <v>51.28096967306454</v>
          </cell>
          <cell r="AB158">
            <v>202.76571875973252</v>
          </cell>
          <cell r="AC158">
            <v>0</v>
          </cell>
          <cell r="AD158">
            <v>138.70269443841309</v>
          </cell>
          <cell r="AE158">
            <v>135.32123832499232</v>
          </cell>
          <cell r="AF158">
            <v>80.399565500858856</v>
          </cell>
          <cell r="AG158">
            <v>95.012415112104179</v>
          </cell>
          <cell r="AH158">
            <v>59.418823922065457</v>
          </cell>
          <cell r="AI158">
            <v>57.338805254106816</v>
          </cell>
          <cell r="AJ158">
            <v>58.525927328362641</v>
          </cell>
          <cell r="AK158">
            <v>58.525927328362641</v>
          </cell>
          <cell r="AL158">
            <v>80.266220174070341</v>
          </cell>
          <cell r="AM158">
            <v>59.418823922065457</v>
          </cell>
          <cell r="AN158">
            <v>57.338805254106816</v>
          </cell>
          <cell r="AO158">
            <v>58.525927328362641</v>
          </cell>
          <cell r="AP158">
            <v>58.525927328362641</v>
          </cell>
          <cell r="AQ158">
            <v>59.73762715258971</v>
          </cell>
          <cell r="AR158">
            <v>59.73762715258971</v>
          </cell>
          <cell r="AS158">
            <v>62.236805981691226</v>
          </cell>
          <cell r="AT158">
            <v>62.236805981691226</v>
          </cell>
          <cell r="AU158">
            <v>2110.0236624860254</v>
          </cell>
          <cell r="AW158">
            <v>683.24539720926589</v>
          </cell>
          <cell r="AX158">
            <v>558.02457027552975</v>
          </cell>
          <cell r="AY158">
            <v>868.75369500122963</v>
          </cell>
          <cell r="AZ158">
            <v>1241.2699674847956</v>
          </cell>
          <cell r="BB158">
            <v>0</v>
          </cell>
          <cell r="BC158">
            <v>0</v>
          </cell>
          <cell r="BD158">
            <v>0</v>
          </cell>
          <cell r="BE158">
            <v>0</v>
          </cell>
          <cell r="BF158">
            <v>2</v>
          </cell>
          <cell r="BG158">
            <v>0</v>
          </cell>
          <cell r="BH158">
            <v>15517.987777355769</v>
          </cell>
          <cell r="BI158">
            <v>7675.6732316656498</v>
          </cell>
          <cell r="BK158">
            <v>0</v>
          </cell>
          <cell r="BL158">
            <v>0</v>
          </cell>
          <cell r="BM158">
            <v>0</v>
          </cell>
        </row>
        <row r="159">
          <cell r="A159">
            <v>38443</v>
          </cell>
          <cell r="B159">
            <v>15.379718234929022</v>
          </cell>
          <cell r="C159">
            <v>21.700150386269726</v>
          </cell>
          <cell r="D159">
            <v>16.22244252177444</v>
          </cell>
          <cell r="E159">
            <v>15.169037163217665</v>
          </cell>
          <cell r="F159">
            <v>10.112691442145112</v>
          </cell>
          <cell r="G159">
            <v>33.287609330394304</v>
          </cell>
          <cell r="H159">
            <v>0</v>
          </cell>
          <cell r="I159">
            <v>19.804020740867486</v>
          </cell>
          <cell r="J159">
            <v>27.388539322476326</v>
          </cell>
          <cell r="K159">
            <v>11.587458944124606</v>
          </cell>
          <cell r="L159">
            <v>9.0592860835883329</v>
          </cell>
          <cell r="M159">
            <v>0</v>
          </cell>
          <cell r="N159">
            <v>0</v>
          </cell>
          <cell r="O159">
            <v>23.806961103383294</v>
          </cell>
          <cell r="P159">
            <v>16.433123593485799</v>
          </cell>
          <cell r="Q159">
            <v>63.415002585118231</v>
          </cell>
          <cell r="R159">
            <v>0</v>
          </cell>
          <cell r="S159">
            <v>4.0029403625157718</v>
          </cell>
          <cell r="T159">
            <v>54.777078644952653</v>
          </cell>
          <cell r="U159">
            <v>145.79130162425858</v>
          </cell>
          <cell r="V159">
            <v>74.159737242397426</v>
          </cell>
          <cell r="W159">
            <v>65.943175445654575</v>
          </cell>
          <cell r="X159">
            <v>24.439004318517348</v>
          </cell>
          <cell r="Y159">
            <v>85.930790156160185</v>
          </cell>
          <cell r="Z159">
            <v>62.481288444742773</v>
          </cell>
          <cell r="AA159">
            <v>50.240802112000772</v>
          </cell>
          <cell r="AB159">
            <v>198.65288071290374</v>
          </cell>
          <cell r="AC159">
            <v>0</v>
          </cell>
          <cell r="AD159">
            <v>135.88929125382475</v>
          </cell>
          <cell r="AE159">
            <v>132.57642356571586</v>
          </cell>
          <cell r="AF159">
            <v>78.768765215864605</v>
          </cell>
          <cell r="AG159">
            <v>93.085212238835467</v>
          </cell>
          <cell r="AH159">
            <v>58.213590605411625</v>
          </cell>
          <cell r="AI159">
            <v>56.175762402231847</v>
          </cell>
          <cell r="AJ159">
            <v>57.338805254106816</v>
          </cell>
          <cell r="AK159">
            <v>57.338805254106816</v>
          </cell>
          <cell r="AL159">
            <v>78.638124625047922</v>
          </cell>
          <cell r="AM159">
            <v>58.213590605411625</v>
          </cell>
          <cell r="AN159">
            <v>56.175762402231847</v>
          </cell>
          <cell r="AO159">
            <v>57.338805254106816</v>
          </cell>
          <cell r="AP159">
            <v>57.338805254106816</v>
          </cell>
          <cell r="AQ159">
            <v>58.525927328362641</v>
          </cell>
          <cell r="AR159">
            <v>58.525927328362641</v>
          </cell>
          <cell r="AS159">
            <v>60.974413575714983</v>
          </cell>
          <cell r="AT159">
            <v>60.974413575714983</v>
          </cell>
          <cell r="AU159">
            <v>2067.2245855421324</v>
          </cell>
          <cell r="AW159">
            <v>669.38665579009773</v>
          </cell>
          <cell r="AX159">
            <v>546.70576994906025</v>
          </cell>
          <cell r="AY159">
            <v>851.13215980297446</v>
          </cell>
          <cell r="AZ159">
            <v>1216.092425739158</v>
          </cell>
          <cell r="BB159">
            <v>0</v>
          </cell>
          <cell r="BC159">
            <v>0</v>
          </cell>
          <cell r="BD159">
            <v>0</v>
          </cell>
          <cell r="BE159">
            <v>0</v>
          </cell>
          <cell r="BF159">
            <v>2</v>
          </cell>
          <cell r="BG159">
            <v>0</v>
          </cell>
          <cell r="BH159">
            <v>15355.372449159941</v>
          </cell>
          <cell r="BI159">
            <v>7770.4045219702302</v>
          </cell>
          <cell r="BK159">
            <v>0</v>
          </cell>
          <cell r="BL159">
            <v>0</v>
          </cell>
          <cell r="BM159">
            <v>0</v>
          </cell>
        </row>
        <row r="160">
          <cell r="A160">
            <v>38473</v>
          </cell>
          <cell r="B160">
            <v>15.067760717193613</v>
          </cell>
          <cell r="C160">
            <v>21.259991148917024</v>
          </cell>
          <cell r="D160">
            <v>15.89339144142339</v>
          </cell>
          <cell r="E160">
            <v>14.861353036136164</v>
          </cell>
          <cell r="F160">
            <v>9.9075686907574436</v>
          </cell>
          <cell r="G160">
            <v>32.612413607076569</v>
          </cell>
          <cell r="H160">
            <v>0</v>
          </cell>
          <cell r="I160">
            <v>19.402322019399971</v>
          </cell>
          <cell r="J160">
            <v>26.832998537468061</v>
          </cell>
          <cell r="K160">
            <v>11.352422458159571</v>
          </cell>
          <cell r="L160">
            <v>8.8755302854702141</v>
          </cell>
          <cell r="M160">
            <v>0</v>
          </cell>
          <cell r="N160">
            <v>0</v>
          </cell>
          <cell r="O160">
            <v>23.324067959491494</v>
          </cell>
          <cell r="P160">
            <v>16.099799122480839</v>
          </cell>
          <cell r="Q160">
            <v>62.128711998291401</v>
          </cell>
          <cell r="R160">
            <v>0</v>
          </cell>
          <cell r="S160">
            <v>3.9217459400914869</v>
          </cell>
          <cell r="T160">
            <v>53.665997074936122</v>
          </cell>
          <cell r="U160">
            <v>142.83411529175305</v>
          </cell>
          <cell r="V160">
            <v>72.655503732221206</v>
          </cell>
          <cell r="W160">
            <v>64.605604170980826</v>
          </cell>
          <cell r="X160">
            <v>23.94329100266382</v>
          </cell>
          <cell r="Y160">
            <v>84.187796195888723</v>
          </cell>
          <cell r="Z160">
            <v>61.213937030991588</v>
          </cell>
          <cell r="AA160">
            <v>49.221732992756401</v>
          </cell>
          <cell r="AB160">
            <v>194.62346621963673</v>
          </cell>
          <cell r="AC160">
            <v>0</v>
          </cell>
          <cell r="AD160">
            <v>133.13295428205296</v>
          </cell>
          <cell r="AE160">
            <v>129.88728379253914</v>
          </cell>
          <cell r="AF160">
            <v>77.171043586867683</v>
          </cell>
          <cell r="AG160">
            <v>91.197100161336479</v>
          </cell>
          <cell r="AH160">
            <v>57.032803874060079</v>
          </cell>
          <cell r="AI160">
            <v>55.036310357129061</v>
          </cell>
          <cell r="AJ160">
            <v>56.175762402231847</v>
          </cell>
          <cell r="AK160">
            <v>56.175762402231847</v>
          </cell>
          <cell r="AL160">
            <v>77.043052869982631</v>
          </cell>
          <cell r="AM160">
            <v>57.032803874060079</v>
          </cell>
          <cell r="AN160">
            <v>55.036310357129061</v>
          </cell>
          <cell r="AO160">
            <v>56.175762402231847</v>
          </cell>
          <cell r="AP160">
            <v>56.175762402231847</v>
          </cell>
          <cell r="AQ160">
            <v>57.338805254106816</v>
          </cell>
          <cell r="AR160">
            <v>57.338805254106816</v>
          </cell>
          <cell r="AS160">
            <v>59.73762715258971</v>
          </cell>
          <cell r="AT160">
            <v>59.73762715258971</v>
          </cell>
          <cell r="AU160">
            <v>2025.2936320320268</v>
          </cell>
          <cell r="AW160">
            <v>655.80902085844912</v>
          </cell>
          <cell r="AX160">
            <v>535.61655671902849</v>
          </cell>
          <cell r="AY160">
            <v>833.86805445454911</v>
          </cell>
          <cell r="AZ160">
            <v>1191.4255775774777</v>
          </cell>
          <cell r="BB160">
            <v>0</v>
          </cell>
          <cell r="BC160">
            <v>0</v>
          </cell>
          <cell r="BD160">
            <v>0</v>
          </cell>
          <cell r="BE160">
            <v>0</v>
          </cell>
          <cell r="BF160">
            <v>2</v>
          </cell>
          <cell r="BG160">
            <v>0</v>
          </cell>
          <cell r="BH160">
            <v>15577.698458296854</v>
          </cell>
          <cell r="BI160">
            <v>7820.0506993244198</v>
          </cell>
          <cell r="BK160">
            <v>0</v>
          </cell>
          <cell r="BL160">
            <v>0</v>
          </cell>
          <cell r="BM160">
            <v>0</v>
          </cell>
        </row>
        <row r="161">
          <cell r="A161">
            <v>38504</v>
          </cell>
          <cell r="B161">
            <v>14.762130850679446</v>
          </cell>
          <cell r="C161">
            <v>20.828759967397037</v>
          </cell>
          <cell r="D161">
            <v>15.571014732908447</v>
          </cell>
          <cell r="E161">
            <v>14.559909880122191</v>
          </cell>
          <cell r="F161">
            <v>9.7066065867481282</v>
          </cell>
          <cell r="G161">
            <v>31.950913348045908</v>
          </cell>
          <cell r="H161">
            <v>0</v>
          </cell>
          <cell r="I161">
            <v>19.008771232381729</v>
          </cell>
          <cell r="J161">
            <v>26.288726172442832</v>
          </cell>
          <cell r="K161">
            <v>11.122153380648898</v>
          </cell>
          <cell r="L161">
            <v>8.6955017339618692</v>
          </cell>
          <cell r="M161">
            <v>0</v>
          </cell>
          <cell r="N161">
            <v>0</v>
          </cell>
          <cell r="O161">
            <v>22.850969672969565</v>
          </cell>
          <cell r="P161">
            <v>15.773235703465701</v>
          </cell>
          <cell r="Q161">
            <v>60.868512137732992</v>
          </cell>
          <cell r="R161">
            <v>0</v>
          </cell>
          <cell r="S161">
            <v>3.8421984405877998</v>
          </cell>
          <cell r="T161">
            <v>52.577452344885664</v>
          </cell>
          <cell r="U161">
            <v>139.93691162561876</v>
          </cell>
          <cell r="V161">
            <v>71.181781636152891</v>
          </cell>
          <cell r="W161">
            <v>63.295163784420083</v>
          </cell>
          <cell r="X161">
            <v>23.45763258464131</v>
          </cell>
          <cell r="Y161">
            <v>82.480156593933089</v>
          </cell>
          <cell r="Z161">
            <v>59.972292187093835</v>
          </cell>
          <cell r="AA161">
            <v>48.223334360967272</v>
          </cell>
          <cell r="AB161">
            <v>190.6757831419942</v>
          </cell>
          <cell r="AC161">
            <v>0</v>
          </cell>
          <cell r="AD161">
            <v>130.43252600942779</v>
          </cell>
          <cell r="AE161">
            <v>127.25268971101093</v>
          </cell>
          <cell r="AF161">
            <v>75.605729656490496</v>
          </cell>
          <cell r="AG161">
            <v>89.347285973818671</v>
          </cell>
          <cell r="AH161">
            <v>55.875967860924604</v>
          </cell>
          <cell r="AI161">
            <v>53.919970610063153</v>
          </cell>
          <cell r="AJ161">
            <v>55.036310357129061</v>
          </cell>
          <cell r="AK161">
            <v>55.036310357129061</v>
          </cell>
          <cell r="AL161">
            <v>75.480335064301798</v>
          </cell>
          <cell r="AM161">
            <v>55.875967860924604</v>
          </cell>
          <cell r="AN161">
            <v>53.919970610063153</v>
          </cell>
          <cell r="AO161">
            <v>55.036310357129061</v>
          </cell>
          <cell r="AP161">
            <v>55.036310357129061</v>
          </cell>
          <cell r="AQ161">
            <v>56.175762402231847</v>
          </cell>
          <cell r="AR161">
            <v>56.175762402231847</v>
          </cell>
          <cell r="AS161">
            <v>58.525927328362641</v>
          </cell>
          <cell r="AT161">
            <v>58.525927328362641</v>
          </cell>
          <cell r="AU161">
            <v>1984.2131932045356</v>
          </cell>
          <cell r="AW161">
            <v>642.50679053599379</v>
          </cell>
          <cell r="AX161">
            <v>524.75227371073663</v>
          </cell>
          <cell r="AY161">
            <v>816.95412895780532</v>
          </cell>
          <cell r="AZ161">
            <v>1167.2590642467303</v>
          </cell>
          <cell r="BB161">
            <v>0</v>
          </cell>
          <cell r="BC161">
            <v>0</v>
          </cell>
          <cell r="BD161">
            <v>0</v>
          </cell>
          <cell r="BE161">
            <v>0</v>
          </cell>
          <cell r="BF161">
            <v>2</v>
          </cell>
          <cell r="BG161">
            <v>0</v>
          </cell>
          <cell r="BH161">
            <v>15433.365577165816</v>
          </cell>
          <cell r="BI161">
            <v>7978.1408144206198</v>
          </cell>
          <cell r="BK161">
            <v>0</v>
          </cell>
          <cell r="BL161">
            <v>0</v>
          </cell>
          <cell r="BM161">
            <v>0</v>
          </cell>
        </row>
        <row r="162">
          <cell r="A162">
            <v>38534</v>
          </cell>
          <cell r="B162">
            <v>14.462700287237492</v>
          </cell>
          <cell r="C162">
            <v>20.406275747746061</v>
          </cell>
          <cell r="D162">
            <v>15.255177015305291</v>
          </cell>
          <cell r="E162">
            <v>14.264581105220538</v>
          </cell>
          <cell r="F162">
            <v>9.5097207368136925</v>
          </cell>
          <cell r="G162">
            <v>31.302830758678393</v>
          </cell>
          <cell r="H162">
            <v>0</v>
          </cell>
          <cell r="I162">
            <v>18.623203109593462</v>
          </cell>
          <cell r="J162">
            <v>25.755493662203737</v>
          </cell>
          <cell r="K162">
            <v>10.896555010932358</v>
          </cell>
          <cell r="L162">
            <v>8.5191248267289374</v>
          </cell>
          <cell r="M162">
            <v>0</v>
          </cell>
          <cell r="N162">
            <v>0</v>
          </cell>
          <cell r="O162">
            <v>22.387467567915582</v>
          </cell>
          <cell r="P162">
            <v>15.453296197322244</v>
          </cell>
          <cell r="Q162">
            <v>59.633873787102473</v>
          </cell>
          <cell r="R162">
            <v>0</v>
          </cell>
          <cell r="S162">
            <v>3.7642644583220859</v>
          </cell>
          <cell r="T162">
            <v>51.510987324407473</v>
          </cell>
          <cell r="U162">
            <v>137.09847395573067</v>
          </cell>
          <cell r="V162">
            <v>69.737952069967037</v>
          </cell>
          <cell r="W162">
            <v>62.011303971305956</v>
          </cell>
          <cell r="X162">
            <v>22.981825113966426</v>
          </cell>
          <cell r="Y162">
            <v>80.807154233263375</v>
          </cell>
          <cell r="Z162">
            <v>58.755832488820637</v>
          </cell>
          <cell r="AA162">
            <v>47.245186942765137</v>
          </cell>
          <cell r="AB162">
            <v>186.80817366484916</v>
          </cell>
          <cell r="AC162">
            <v>0</v>
          </cell>
          <cell r="AD162">
            <v>127.78687240093382</v>
          </cell>
          <cell r="AE162">
            <v>124.67153493294457</v>
          </cell>
          <cell r="AF162">
            <v>74.072166076850436</v>
          </cell>
          <cell r="AG162">
            <v>87.534992853552865</v>
          </cell>
          <cell r="AH162">
            <v>54.742596756935839</v>
          </cell>
          <cell r="AI162">
            <v>52.826274358224168</v>
          </cell>
          <cell r="AJ162">
            <v>53.919970610063153</v>
          </cell>
          <cell r="AK162">
            <v>53.919970610063153</v>
          </cell>
          <cell r="AL162">
            <v>73.949314950355912</v>
          </cell>
          <cell r="AM162">
            <v>54.742596756935839</v>
          </cell>
          <cell r="AN162">
            <v>52.826274358224168</v>
          </cell>
          <cell r="AO162">
            <v>53.919970610063153</v>
          </cell>
          <cell r="AP162">
            <v>53.919970610063153</v>
          </cell>
          <cell r="AQ162">
            <v>55.036310357129061</v>
          </cell>
          <cell r="AR162">
            <v>55.036310357129061</v>
          </cell>
          <cell r="AS162">
            <v>57.338805254106816</v>
          </cell>
          <cell r="AT162">
            <v>57.338805254106816</v>
          </cell>
          <cell r="AU162">
            <v>1943.9660174790313</v>
          </cell>
          <cell r="AW162">
            <v>629.47437859956801</v>
          </cell>
          <cell r="AX162">
            <v>514.10835850811407</v>
          </cell>
          <cell r="AY162">
            <v>800.3832803713492</v>
          </cell>
          <cell r="AZ162">
            <v>1143.5827371076821</v>
          </cell>
          <cell r="BB162">
            <v>0</v>
          </cell>
          <cell r="BC162">
            <v>0</v>
          </cell>
          <cell r="BD162">
            <v>0</v>
          </cell>
          <cell r="BE162">
            <v>0</v>
          </cell>
          <cell r="BF162">
            <v>2</v>
          </cell>
          <cell r="BG162">
            <v>0</v>
          </cell>
          <cell r="BH162">
            <v>15393.803973290567</v>
          </cell>
          <cell r="BI162">
            <v>8034.3201565572126</v>
          </cell>
          <cell r="BK162">
            <v>0</v>
          </cell>
          <cell r="BL162">
            <v>0</v>
          </cell>
          <cell r="BM162">
            <v>0</v>
          </cell>
        </row>
        <row r="163">
          <cell r="A163">
            <v>38565</v>
          </cell>
          <cell r="B163">
            <v>14.169343282093461</v>
          </cell>
          <cell r="C163">
            <v>19.992361069255168</v>
          </cell>
          <cell r="D163">
            <v>14.945745653715012</v>
          </cell>
          <cell r="E163">
            <v>13.97524268918807</v>
          </cell>
          <cell r="F163">
            <v>9.3168284594587139</v>
          </cell>
          <cell r="G163">
            <v>30.667893679051588</v>
          </cell>
          <cell r="H163">
            <v>0</v>
          </cell>
          <cell r="I163">
            <v>18.245455733106628</v>
          </cell>
          <cell r="J163">
            <v>25.233077077700667</v>
          </cell>
          <cell r="K163">
            <v>10.675532609796445</v>
          </cell>
          <cell r="L163">
            <v>8.3463254949317687</v>
          </cell>
          <cell r="M163">
            <v>0</v>
          </cell>
          <cell r="N163">
            <v>0</v>
          </cell>
          <cell r="O163">
            <v>21.933366998309069</v>
          </cell>
          <cell r="P163">
            <v>15.139846246620403</v>
          </cell>
          <cell r="Q163">
            <v>58.424278464522295</v>
          </cell>
          <cell r="R163">
            <v>0</v>
          </cell>
          <cell r="S163">
            <v>3.6879112652024069</v>
          </cell>
          <cell r="T163">
            <v>50.466154155401334</v>
          </cell>
          <cell r="U163">
            <v>134.31761029052973</v>
          </cell>
          <cell r="V163">
            <v>68.323408702697193</v>
          </cell>
          <cell r="W163">
            <v>60.753485579387032</v>
          </cell>
          <cell r="X163">
            <v>22.515668777025226</v>
          </cell>
          <cell r="Y163">
            <v>79.168086542632977</v>
          </cell>
          <cell r="Z163">
            <v>57.564047088353277</v>
          </cell>
          <cell r="AA163">
            <v>46.286879968705122</v>
          </cell>
          <cell r="AB163">
            <v>183.01901359969139</v>
          </cell>
          <cell r="AC163">
            <v>0</v>
          </cell>
          <cell r="AD163">
            <v>125.19488242397628</v>
          </cell>
          <cell r="AE163">
            <v>122.14273551179416</v>
          </cell>
          <cell r="AF163">
            <v>72.569708833509011</v>
          </cell>
          <cell r="AG163">
            <v>85.759459734645418</v>
          </cell>
          <cell r="AH163">
            <v>53.632214607027549</v>
          </cell>
          <cell r="AI163">
            <v>51.754762307855486</v>
          </cell>
          <cell r="AJ163">
            <v>52.826274358224168</v>
          </cell>
          <cell r="AK163">
            <v>52.826274358224168</v>
          </cell>
          <cell r="AL163">
            <v>72.449349581825643</v>
          </cell>
          <cell r="AM163">
            <v>53.632214607027549</v>
          </cell>
          <cell r="AN163">
            <v>51.754762307855486</v>
          </cell>
          <cell r="AO163">
            <v>52.826274358224168</v>
          </cell>
          <cell r="AP163">
            <v>52.826274358224168</v>
          </cell>
          <cell r="AQ163">
            <v>53.919970610063153</v>
          </cell>
          <cell r="AR163">
            <v>53.919970610063153</v>
          </cell>
          <cell r="AS163">
            <v>56.175762402231847</v>
          </cell>
          <cell r="AT163">
            <v>56.175762402231847</v>
          </cell>
          <cell r="AU163">
            <v>1904.535203200687</v>
          </cell>
          <cell r="AW163">
            <v>616.70631213525621</v>
          </cell>
          <cell r="AX163">
            <v>503.68034123774703</v>
          </cell>
          <cell r="AY163">
            <v>784.14854982768361</v>
          </cell>
          <cell r="AZ163">
            <v>1120.3866533730034</v>
          </cell>
          <cell r="BB163">
            <v>0</v>
          </cell>
          <cell r="BC163">
            <v>0</v>
          </cell>
          <cell r="BD163">
            <v>0</v>
          </cell>
          <cell r="BE163">
            <v>0</v>
          </cell>
          <cell r="BF163">
            <v>2</v>
          </cell>
          <cell r="BG163">
            <v>0</v>
          </cell>
          <cell r="BH163">
            <v>15404.830653757257</v>
          </cell>
          <cell r="BI163">
            <v>8213.2259576264059</v>
          </cell>
          <cell r="BK163">
            <v>0</v>
          </cell>
          <cell r="BL163">
            <v>0</v>
          </cell>
          <cell r="BM163">
            <v>0</v>
          </cell>
        </row>
        <row r="164">
          <cell r="A164">
            <v>38596</v>
          </cell>
          <cell r="B164">
            <v>13.881936641041744</v>
          </cell>
          <cell r="C164">
            <v>19.586842109963019</v>
          </cell>
          <cell r="D164">
            <v>14.64259070356457</v>
          </cell>
          <cell r="E164">
            <v>13.691773125411034</v>
          </cell>
          <cell r="F164">
            <v>9.1278487502740226</v>
          </cell>
          <cell r="G164">
            <v>30.04583546965198</v>
          </cell>
          <cell r="H164">
            <v>0</v>
          </cell>
          <cell r="I164">
            <v>17.875370469286608</v>
          </cell>
          <cell r="J164">
            <v>24.721257031992131</v>
          </cell>
          <cell r="K164">
            <v>10.458993359688987</v>
          </cell>
          <cell r="L164">
            <v>8.1770311721204827</v>
          </cell>
          <cell r="M164">
            <v>0</v>
          </cell>
          <cell r="N164">
            <v>0</v>
          </cell>
          <cell r="O164">
            <v>21.48847726627011</v>
          </cell>
          <cell r="P164">
            <v>14.83275421919528</v>
          </cell>
          <cell r="Q164">
            <v>57.239218204843297</v>
          </cell>
          <cell r="R164">
            <v>0</v>
          </cell>
          <cell r="S164">
            <v>3.6131067969834669</v>
          </cell>
          <cell r="T164">
            <v>49.442514063984262</v>
          </cell>
          <cell r="U164">
            <v>131.59315281645044</v>
          </cell>
          <cell r="V164">
            <v>66.937557502009469</v>
          </cell>
          <cell r="W164">
            <v>59.521180392411864</v>
          </cell>
          <cell r="X164">
            <v>22.058967813162223</v>
          </cell>
          <cell r="Y164">
            <v>77.562265201536349</v>
          </cell>
          <cell r="Z164">
            <v>56.396435499754503</v>
          </cell>
          <cell r="AA164">
            <v>45.348011001264588</v>
          </cell>
          <cell r="AB164">
            <v>179.30671170255545</v>
          </cell>
          <cell r="AC164">
            <v>0</v>
          </cell>
          <cell r="AD164">
            <v>122.655467581807</v>
          </cell>
          <cell r="AE164">
            <v>119.66522948745522</v>
          </cell>
          <cell r="AF164">
            <v>71.097726975020336</v>
          </cell>
          <cell r="AG164">
            <v>84.019940988431316</v>
          </cell>
          <cell r="AH164">
            <v>52.544355110261002</v>
          </cell>
          <cell r="AI164">
            <v>50.704984481375085</v>
          </cell>
          <cell r="AJ164">
            <v>51.754762307855486</v>
          </cell>
          <cell r="AK164">
            <v>51.754762307855486</v>
          </cell>
          <cell r="AL164">
            <v>70.979809053718853</v>
          </cell>
          <cell r="AM164">
            <v>52.544355110261002</v>
          </cell>
          <cell r="AN164">
            <v>50.704984481375085</v>
          </cell>
          <cell r="AO164">
            <v>51.754762307855486</v>
          </cell>
          <cell r="AP164">
            <v>51.754762307855486</v>
          </cell>
          <cell r="AQ164">
            <v>52.826274358224168</v>
          </cell>
          <cell r="AR164">
            <v>52.826274358224168</v>
          </cell>
          <cell r="AS164">
            <v>55.036310357129061</v>
          </cell>
          <cell r="AT164">
            <v>55.036310357129061</v>
          </cell>
          <cell r="AU164">
            <v>1865.9041915426938</v>
          </cell>
          <cell r="AW164">
            <v>604.19722924006089</v>
          </cell>
          <cell r="AX164">
            <v>493.46384269177241</v>
          </cell>
          <cell r="AY164">
            <v>768.24311961086039</v>
          </cell>
          <cell r="AZ164">
            <v>1097.6610719318332</v>
          </cell>
          <cell r="BB164">
            <v>0</v>
          </cell>
          <cell r="BC164">
            <v>0</v>
          </cell>
          <cell r="BD164">
            <v>0</v>
          </cell>
          <cell r="BE164">
            <v>0</v>
          </cell>
          <cell r="BF164">
            <v>2</v>
          </cell>
          <cell r="BG164">
            <v>0</v>
          </cell>
          <cell r="BH164">
            <v>15443.77545044498</v>
          </cell>
          <cell r="BI164">
            <v>8089.9057366150782</v>
          </cell>
          <cell r="BK164">
            <v>0</v>
          </cell>
          <cell r="BL164">
            <v>0</v>
          </cell>
          <cell r="BM164">
            <v>0</v>
          </cell>
        </row>
        <row r="165">
          <cell r="A165">
            <v>38626</v>
          </cell>
          <cell r="B165">
            <v>13.600359668710455</v>
          </cell>
          <cell r="C165">
            <v>19.189548573659966</v>
          </cell>
          <cell r="D165">
            <v>14.345584856037046</v>
          </cell>
          <cell r="E165">
            <v>13.414053371878804</v>
          </cell>
          <cell r="F165">
            <v>8.9427022479192022</v>
          </cell>
          <cell r="G165">
            <v>29.436394899400696</v>
          </cell>
          <cell r="H165">
            <v>0</v>
          </cell>
          <cell r="I165">
            <v>17.512791902175085</v>
          </cell>
          <cell r="J165">
            <v>24.219818588114496</v>
          </cell>
          <cell r="K165">
            <v>10.246846325740757</v>
          </cell>
          <cell r="L165">
            <v>8.0111707637609566</v>
          </cell>
          <cell r="M165">
            <v>0</v>
          </cell>
          <cell r="N165">
            <v>0</v>
          </cell>
          <cell r="O165">
            <v>21.052611541976471</v>
          </cell>
          <cell r="P165">
            <v>14.531891152868697</v>
          </cell>
          <cell r="Q165">
            <v>56.078195346326616</v>
          </cell>
          <cell r="R165">
            <v>0</v>
          </cell>
          <cell r="S165">
            <v>3.5398196398013506</v>
          </cell>
          <cell r="T165">
            <v>48.439637176228992</v>
          </cell>
          <cell r="U165">
            <v>128.92395740750177</v>
          </cell>
          <cell r="V165">
            <v>65.579816484740789</v>
          </cell>
          <cell r="W165">
            <v>58.313870908306477</v>
          </cell>
          <cell r="X165">
            <v>21.611530432471408</v>
          </cell>
          <cell r="Y165">
            <v>75.989015851151322</v>
          </cell>
          <cell r="Z165">
            <v>55.252507388791308</v>
          </cell>
          <cell r="AA165">
            <v>44.428185765840965</v>
          </cell>
          <cell r="AB165">
            <v>175.6697090057836</v>
          </cell>
          <cell r="AC165">
            <v>0</v>
          </cell>
          <cell r="AD165">
            <v>120.16756145641412</v>
          </cell>
          <cell r="AE165">
            <v>117.2379764402984</v>
          </cell>
          <cell r="AF165">
            <v>69.655602347965385</v>
          </cell>
          <cell r="AG165">
            <v>82.315706110350163</v>
          </cell>
          <cell r="AH165">
            <v>51.478561424003615</v>
          </cell>
          <cell r="AI165">
            <v>49.67650002840908</v>
          </cell>
          <cell r="AJ165">
            <v>50.704984481375085</v>
          </cell>
          <cell r="AK165">
            <v>50.704984481375085</v>
          </cell>
          <cell r="AL165">
            <v>69.540076237844303</v>
          </cell>
          <cell r="AM165">
            <v>51.478561424003615</v>
          </cell>
          <cell r="AN165">
            <v>49.67650002840908</v>
          </cell>
          <cell r="AO165">
            <v>50.704984481375085</v>
          </cell>
          <cell r="AP165">
            <v>50.704984481375085</v>
          </cell>
          <cell r="AQ165">
            <v>51.754762307855486</v>
          </cell>
          <cell r="AR165">
            <v>51.754762307855486</v>
          </cell>
          <cell r="AS165">
            <v>53.919970610063153</v>
          </cell>
          <cell r="AT165">
            <v>53.919970610063153</v>
          </cell>
          <cell r="AU165">
            <v>1828.056759552439</v>
          </cell>
          <cell r="AW165">
            <v>591.9418767701909</v>
          </cell>
          <cell r="AX165">
            <v>483.45457248884441</v>
          </cell>
          <cell r="AY165">
            <v>752.66031029340365</v>
          </cell>
          <cell r="AZ165">
            <v>1075.3964492590353</v>
          </cell>
          <cell r="BB165">
            <v>0</v>
          </cell>
          <cell r="BC165">
            <v>0</v>
          </cell>
          <cell r="BD165">
            <v>0</v>
          </cell>
          <cell r="BE165">
            <v>0</v>
          </cell>
          <cell r="BF165">
            <v>2</v>
          </cell>
          <cell r="BG165">
            <v>0</v>
          </cell>
          <cell r="BH165">
            <v>15269.090518942499</v>
          </cell>
          <cell r="BI165">
            <v>7774.2755392523468</v>
          </cell>
          <cell r="BK165">
            <v>0</v>
          </cell>
          <cell r="BL165">
            <v>0</v>
          </cell>
          <cell r="BM165">
            <v>0</v>
          </cell>
        </row>
        <row r="166">
          <cell r="A166">
            <v>38657</v>
          </cell>
          <cell r="B166">
            <v>13.324494117875851</v>
          </cell>
          <cell r="C166">
            <v>18.800313618372783</v>
          </cell>
          <cell r="D166">
            <v>14.054603384608765</v>
          </cell>
          <cell r="E166">
            <v>13.14196680119262</v>
          </cell>
          <cell r="F166">
            <v>8.7613112007950793</v>
          </cell>
          <cell r="G166">
            <v>28.839316035950457</v>
          </cell>
          <cell r="H166">
            <v>0</v>
          </cell>
          <cell r="I166">
            <v>17.157567768223679</v>
          </cell>
          <cell r="J166">
            <v>23.728551168819994</v>
          </cell>
          <cell r="K166">
            <v>10.039002417577699</v>
          </cell>
          <cell r="L166">
            <v>7.8486746173789292</v>
          </cell>
          <cell r="M166">
            <v>0</v>
          </cell>
          <cell r="N166">
            <v>0</v>
          </cell>
          <cell r="O166">
            <v>20.625586785205098</v>
          </cell>
          <cell r="P166">
            <v>14.237130701291997</v>
          </cell>
          <cell r="Q166">
            <v>54.94072232165243</v>
          </cell>
          <cell r="R166">
            <v>0</v>
          </cell>
          <cell r="S166">
            <v>3.4680190169813851</v>
          </cell>
          <cell r="T166">
            <v>47.457102337639988</v>
          </cell>
          <cell r="U166">
            <v>126.30890314479566</v>
          </cell>
          <cell r="V166">
            <v>64.249615472497211</v>
          </cell>
          <cell r="W166">
            <v>57.131050121851253</v>
          </cell>
          <cell r="X166">
            <v>21.173168735254777</v>
          </cell>
          <cell r="Y166">
            <v>74.447677811144544</v>
          </cell>
          <cell r="Z166">
            <v>54.131782367020826</v>
          </cell>
          <cell r="AA166">
            <v>43.527017985177565</v>
          </cell>
          <cell r="AB166">
            <v>172.10647816334293</v>
          </cell>
          <cell r="AC166">
            <v>0</v>
          </cell>
          <cell r="AD166">
            <v>117.73011926068372</v>
          </cell>
          <cell r="AE166">
            <v>114.85995705424904</v>
          </cell>
          <cell r="AF166">
            <v>68.242729337360686</v>
          </cell>
          <cell r="AG166">
            <v>80.646039413173455</v>
          </cell>
          <cell r="AH166">
            <v>50.434385972079532</v>
          </cell>
          <cell r="AI166">
            <v>48.668877040658224</v>
          </cell>
          <cell r="AJ166">
            <v>49.67650002840908</v>
          </cell>
          <cell r="AK166">
            <v>49.67650002840908</v>
          </cell>
          <cell r="AL166">
            <v>68.12954652365093</v>
          </cell>
          <cell r="AM166">
            <v>50.434385972079532</v>
          </cell>
          <cell r="AN166">
            <v>48.668877040658224</v>
          </cell>
          <cell r="AO166">
            <v>49.67650002840908</v>
          </cell>
          <cell r="AP166">
            <v>49.67650002840908</v>
          </cell>
          <cell r="AQ166">
            <v>50.704984481375085</v>
          </cell>
          <cell r="AR166">
            <v>50.704984481375085</v>
          </cell>
          <cell r="AS166">
            <v>52.826274358224168</v>
          </cell>
          <cell r="AT166">
            <v>52.826274358224168</v>
          </cell>
          <cell r="AU166">
            <v>1790.9770133387367</v>
          </cell>
          <cell r="AW166">
            <v>579.93510813502292</v>
          </cell>
          <cell r="AX166">
            <v>473.64832727240537</v>
          </cell>
          <cell r="AY166">
            <v>737.39357793130853</v>
          </cell>
          <cell r="AZ166">
            <v>1053.5834354074282</v>
          </cell>
          <cell r="BB166">
            <v>0</v>
          </cell>
          <cell r="BC166">
            <v>0</v>
          </cell>
          <cell r="BD166">
            <v>0</v>
          </cell>
          <cell r="BE166">
            <v>0</v>
          </cell>
          <cell r="BF166">
            <v>2</v>
          </cell>
          <cell r="BG166">
            <v>0</v>
          </cell>
          <cell r="BH166">
            <v>15600.706279131118</v>
          </cell>
          <cell r="BI166">
            <v>8033.6001831396898</v>
          </cell>
          <cell r="BK166">
            <v>0</v>
          </cell>
          <cell r="BL166">
            <v>0</v>
          </cell>
          <cell r="BM166">
            <v>0</v>
          </cell>
        </row>
        <row r="167">
          <cell r="A167">
            <v>38687</v>
          </cell>
          <cell r="B167">
            <v>13.054224139804838</v>
          </cell>
          <cell r="C167">
            <v>18.418973786299983</v>
          </cell>
          <cell r="D167">
            <v>13.769524092670848</v>
          </cell>
          <cell r="E167">
            <v>12.875399151588333</v>
          </cell>
          <cell r="F167">
            <v>8.5835994343922213</v>
          </cell>
          <cell r="G167">
            <v>28.254348138207718</v>
          </cell>
          <cell r="H167">
            <v>0</v>
          </cell>
          <cell r="I167">
            <v>16.809548892351415</v>
          </cell>
          <cell r="J167">
            <v>23.247248468145589</v>
          </cell>
          <cell r="K167">
            <v>9.8353743519077579</v>
          </cell>
          <cell r="L167">
            <v>7.6894744933097021</v>
          </cell>
          <cell r="M167">
            <v>0</v>
          </cell>
          <cell r="N167">
            <v>0</v>
          </cell>
          <cell r="O167">
            <v>20.207223668465037</v>
          </cell>
          <cell r="P167">
            <v>13.948349080887354</v>
          </cell>
          <cell r="Q167">
            <v>53.826321453167843</v>
          </cell>
          <cell r="R167">
            <v>0</v>
          </cell>
          <cell r="S167">
            <v>3.397674776113587</v>
          </cell>
          <cell r="T167">
            <v>46.494496936291178</v>
          </cell>
          <cell r="U167">
            <v>123.74689184582112</v>
          </cell>
          <cell r="V167">
            <v>62.946395852209584</v>
          </cell>
          <cell r="W167">
            <v>55.972221311765949</v>
          </cell>
          <cell r="X167">
            <v>20.743698633114537</v>
          </cell>
          <cell r="Y167">
            <v>72.937603802221233</v>
          </cell>
          <cell r="Z167">
            <v>53.033789790052964</v>
          </cell>
          <cell r="AA167">
            <v>42.644129217147857</v>
          </cell>
          <cell r="AB167">
            <v>168.61552280942206</v>
          </cell>
          <cell r="AC167">
            <v>0</v>
          </cell>
          <cell r="AD167">
            <v>115.34211739964532</v>
          </cell>
          <cell r="AE167">
            <v>112.53017268872911</v>
          </cell>
          <cell r="AF167">
            <v>66.858514612332542</v>
          </cell>
          <cell r="AG167">
            <v>79.010239726454301</v>
          </cell>
          <cell r="AH167">
            <v>49.411390256811657</v>
          </cell>
          <cell r="AI167">
            <v>47.681692370519585</v>
          </cell>
          <cell r="AJ167">
            <v>48.668877040658224</v>
          </cell>
          <cell r="AK167">
            <v>48.668877040658224</v>
          </cell>
          <cell r="AL167">
            <v>66.747627564323821</v>
          </cell>
          <cell r="AM167">
            <v>49.411390256811657</v>
          </cell>
          <cell r="AN167">
            <v>47.681692370519585</v>
          </cell>
          <cell r="AO167">
            <v>48.668877040658224</v>
          </cell>
          <cell r="AP167">
            <v>48.668877040658224</v>
          </cell>
          <cell r="AQ167">
            <v>49.67650002840908</v>
          </cell>
          <cell r="AR167">
            <v>49.67650002840908</v>
          </cell>
          <cell r="AS167">
            <v>51.754762307855486</v>
          </cell>
          <cell r="AT167">
            <v>51.754762307855486</v>
          </cell>
          <cell r="AU167">
            <v>1754.6493813972463</v>
          </cell>
          <cell r="AW167">
            <v>568.17188113580903</v>
          </cell>
          <cell r="AX167">
            <v>464.04098894550054</v>
          </cell>
          <cell r="AY167">
            <v>722.43651131593674</v>
          </cell>
          <cell r="AZ167">
            <v>1032.2128700813096</v>
          </cell>
          <cell r="BB167">
            <v>0</v>
          </cell>
          <cell r="BC167">
            <v>0</v>
          </cell>
          <cell r="BD167">
            <v>0</v>
          </cell>
          <cell r="BE167">
            <v>0</v>
          </cell>
          <cell r="BF167">
            <v>2</v>
          </cell>
          <cell r="BG167">
            <v>0</v>
          </cell>
          <cell r="BH167">
            <v>15300.051981970482</v>
          </cell>
          <cell r="BI167">
            <v>8018.6651066202949</v>
          </cell>
          <cell r="BK167">
            <v>0</v>
          </cell>
          <cell r="BL167">
            <v>0</v>
          </cell>
          <cell r="BM167">
            <v>0</v>
          </cell>
        </row>
        <row r="168">
          <cell r="B168">
            <v>14.640209042455147</v>
          </cell>
          <cell r="C168">
            <v>20.656733306477818</v>
          </cell>
          <cell r="D168">
            <v>15.44241227765816</v>
          </cell>
          <cell r="E168">
            <v>14.439658233654391</v>
          </cell>
          <cell r="F168">
            <v>9.6264388224362616</v>
          </cell>
          <cell r="G168">
            <v>31.687027790519341</v>
          </cell>
          <cell r="H168">
            <v>0</v>
          </cell>
          <cell r="I168">
            <v>18.85177602727099</v>
          </cell>
          <cell r="J168">
            <v>26.071605144098196</v>
          </cell>
          <cell r="K168">
            <v>11.030294484041553</v>
          </cell>
          <cell r="L168">
            <v>8.623684778432489</v>
          </cell>
          <cell r="M168">
            <v>0</v>
          </cell>
          <cell r="N168">
            <v>0</v>
          </cell>
          <cell r="O168">
            <v>22.662241394485378</v>
          </cell>
          <cell r="P168">
            <v>15.64296308645892</v>
          </cell>
          <cell r="Q168">
            <v>60.365793449027322</v>
          </cell>
          <cell r="R168">
            <v>0</v>
          </cell>
          <cell r="S168">
            <v>3.8104653672143529</v>
          </cell>
          <cell r="T168">
            <v>52.143210288196393</v>
          </cell>
          <cell r="U168">
            <v>138.78115969012271</v>
          </cell>
          <cell r="V168">
            <v>70.593884697865875</v>
          </cell>
          <cell r="W168">
            <v>62.77240315463645</v>
          </cell>
          <cell r="X168">
            <v>23.263893820887631</v>
          </cell>
          <cell r="Y168">
            <v>81.798945328684567</v>
          </cell>
          <cell r="Z168">
            <v>59.476975462105607</v>
          </cell>
          <cell r="AA168">
            <v>47.825053368652163</v>
          </cell>
          <cell r="AB168">
            <v>189.10097415944233</v>
          </cell>
          <cell r="AC168">
            <v>0</v>
          </cell>
          <cell r="AD168">
            <v>129.35527167648709</v>
          </cell>
          <cell r="AE168">
            <v>126.20169794106208</v>
          </cell>
          <cell r="AF168">
            <v>74.981294921080178</v>
          </cell>
          <cell r="AG168">
            <v>88.609358449936835</v>
          </cell>
          <cell r="AH168">
            <v>55.414483058574874</v>
          </cell>
          <cell r="AI168">
            <v>53.474640570472211</v>
          </cell>
          <cell r="AJ168">
            <v>54.581760364000814</v>
          </cell>
          <cell r="AK168">
            <v>54.581760364000814</v>
          </cell>
          <cell r="AL168">
            <v>74.856935974461607</v>
          </cell>
          <cell r="AM168">
            <v>55.414483058574874</v>
          </cell>
          <cell r="AN168">
            <v>53.474640570472211</v>
          </cell>
          <cell r="AO168">
            <v>54.581760364000814</v>
          </cell>
          <cell r="AP168">
            <v>54.581760364000814</v>
          </cell>
          <cell r="AQ168">
            <v>55.711801568952588</v>
          </cell>
          <cell r="AR168">
            <v>55.711801568952588</v>
          </cell>
          <cell r="AS168">
            <v>58.042556264926404</v>
          </cell>
          <cell r="AT168">
            <v>58.042556264926404</v>
          </cell>
          <cell r="BA168">
            <v>600</v>
          </cell>
        </row>
        <row r="169">
          <cell r="A169">
            <v>38718</v>
          </cell>
          <cell r="B169">
            <v>12.78943623560472</v>
          </cell>
          <cell r="C169">
            <v>18.045368935168309</v>
          </cell>
          <cell r="D169">
            <v>13.490227262213189</v>
          </cell>
          <cell r="E169">
            <v>12.614238478952601</v>
          </cell>
          <cell r="F169">
            <v>8.4094923193017337</v>
          </cell>
          <cell r="G169">
            <v>27.681245551034859</v>
          </cell>
          <cell r="H169">
            <v>0</v>
          </cell>
          <cell r="I169">
            <v>16.468589125299211</v>
          </cell>
          <cell r="J169">
            <v>22.775708364775515</v>
          </cell>
          <cell r="K169">
            <v>9.6358766158665734</v>
          </cell>
          <cell r="L169">
            <v>7.5335035360411391</v>
          </cell>
          <cell r="M169">
            <v>0</v>
          </cell>
          <cell r="N169">
            <v>0</v>
          </cell>
          <cell r="O169">
            <v>19.79734650168951</v>
          </cell>
          <cell r="P169">
            <v>13.66542501886531</v>
          </cell>
          <cell r="Q169">
            <v>52.734524752287903</v>
          </cell>
          <cell r="R169">
            <v>0</v>
          </cell>
          <cell r="S169">
            <v>3.3287573763902687</v>
          </cell>
          <cell r="T169">
            <v>45.551416729551029</v>
          </cell>
          <cell r="U169">
            <v>121.23684760326658</v>
          </cell>
          <cell r="V169">
            <v>61.669610341546004</v>
          </cell>
          <cell r="W169">
            <v>54.836897832113387</v>
          </cell>
          <cell r="X169">
            <v>20.322939771645856</v>
          </cell>
          <cell r="Y169">
            <v>71.458159674302536</v>
          </cell>
          <cell r="Z169">
            <v>51.95806855990503</v>
          </cell>
          <cell r="AA169">
            <v>41.779148695830074</v>
          </cell>
          <cell r="AB169">
            <v>165.19537693003764</v>
          </cell>
          <cell r="AC169">
            <v>0</v>
          </cell>
          <cell r="AD169">
            <v>113.00255304061689</v>
          </cell>
          <cell r="AE169">
            <v>110.24764495928173</v>
          </cell>
          <cell r="AF169">
            <v>65.502376876949896</v>
          </cell>
          <cell r="AG169">
            <v>77.407620102073508</v>
          </cell>
          <cell r="AH169">
            <v>48.409144674876146</v>
          </cell>
          <cell r="AI169">
            <v>46.714531453387259</v>
          </cell>
          <cell r="AJ169">
            <v>47.681692370519585</v>
          </cell>
          <cell r="AK169">
            <v>47.681692370519585</v>
          </cell>
          <cell r="AL169">
            <v>65.393739028030339</v>
          </cell>
          <cell r="AM169">
            <v>48.409144674876146</v>
          </cell>
          <cell r="AN169">
            <v>46.714531453387259</v>
          </cell>
          <cell r="AO169">
            <v>47.681692370519585</v>
          </cell>
          <cell r="AP169">
            <v>47.681692370519585</v>
          </cell>
          <cell r="AQ169">
            <v>48.668877040658224</v>
          </cell>
          <cell r="AR169">
            <v>48.668877040658224</v>
          </cell>
          <cell r="AS169">
            <v>50.704984481375085</v>
          </cell>
          <cell r="AT169">
            <v>50.704984481375085</v>
          </cell>
          <cell r="AU169">
            <v>1719.0586080712756</v>
          </cell>
          <cell r="AW169">
            <v>556.64725584822463</v>
          </cell>
          <cell r="AX169">
            <v>454.62852294139958</v>
          </cell>
          <cell r="AY169">
            <v>707.78282928165152</v>
          </cell>
          <cell r="AZ169">
            <v>1011.2757787896242</v>
          </cell>
          <cell r="BB169">
            <v>0</v>
          </cell>
          <cell r="BC169">
            <v>0</v>
          </cell>
          <cell r="BD169">
            <v>0</v>
          </cell>
          <cell r="BE169">
            <v>0</v>
          </cell>
          <cell r="BF169">
            <v>2</v>
          </cell>
          <cell r="BG169">
            <v>0</v>
          </cell>
          <cell r="BH169">
            <v>15820.363256104423</v>
          </cell>
          <cell r="BI169">
            <v>8197.9610382378669</v>
          </cell>
          <cell r="BK169">
            <v>0</v>
          </cell>
          <cell r="BL169">
            <v>0</v>
          </cell>
          <cell r="BM169">
            <v>0</v>
          </cell>
        </row>
        <row r="170">
          <cell r="A170">
            <v>38749</v>
          </cell>
          <cell r="B170">
            <v>12.530019208559752</v>
          </cell>
          <cell r="C170">
            <v>17.679342170981574</v>
          </cell>
          <cell r="D170">
            <v>13.216595603549319</v>
          </cell>
          <cell r="E170">
            <v>12.358375109812359</v>
          </cell>
          <cell r="F170">
            <v>8.2389167398749059</v>
          </cell>
          <cell r="G170">
            <v>27.119767602088217</v>
          </cell>
          <cell r="H170">
            <v>0</v>
          </cell>
          <cell r="I170">
            <v>16.134545282255008</v>
          </cell>
          <cell r="J170">
            <v>22.31373283716119</v>
          </cell>
          <cell r="K170">
            <v>9.4404254311066662</v>
          </cell>
          <cell r="L170">
            <v>7.3806962461379388</v>
          </cell>
          <cell r="M170">
            <v>0</v>
          </cell>
          <cell r="N170">
            <v>0</v>
          </cell>
          <cell r="O170">
            <v>19.395783158455519</v>
          </cell>
          <cell r="P170">
            <v>13.388239702296715</v>
          </cell>
          <cell r="Q170">
            <v>51.664873722965503</v>
          </cell>
          <cell r="R170">
            <v>0</v>
          </cell>
          <cell r="S170">
            <v>3.2612378762004828</v>
          </cell>
          <cell r="T170">
            <v>44.62746567432238</v>
          </cell>
          <cell r="U170">
            <v>118.77771633319648</v>
          </cell>
          <cell r="V170">
            <v>60.418722759082598</v>
          </cell>
          <cell r="W170">
            <v>53.724602907934276</v>
          </cell>
          <cell r="X170">
            <v>19.910715454697687</v>
          </cell>
          <cell r="Y170">
            <v>70.008724140216572</v>
          </cell>
          <cell r="Z170">
            <v>50.904166931365275</v>
          </cell>
          <cell r="AA170">
            <v>40.93171317580542</v>
          </cell>
          <cell r="AB170">
            <v>161.84460424738725</v>
          </cell>
          <cell r="AC170">
            <v>0</v>
          </cell>
          <cell r="AD170">
            <v>110.71044369206889</v>
          </cell>
          <cell r="AE170">
            <v>108.01141532670218</v>
          </cell>
          <cell r="AF170">
            <v>64.173746626111168</v>
          </cell>
          <cell r="AG170">
            <v>75.837507525758156</v>
          </cell>
          <cell r="AH170">
            <v>47.42722833689205</v>
          </cell>
          <cell r="AI170">
            <v>45.766988133557469</v>
          </cell>
          <cell r="AJ170">
            <v>46.714531453387259</v>
          </cell>
          <cell r="AK170">
            <v>46.714531453387259</v>
          </cell>
          <cell r="AL170">
            <v>64.067312354211907</v>
          </cell>
          <cell r="AM170">
            <v>47.42722833689205</v>
          </cell>
          <cell r="AN170">
            <v>45.766988133557469</v>
          </cell>
          <cell r="AO170">
            <v>46.714531453387259</v>
          </cell>
          <cell r="AP170">
            <v>46.714531453387259</v>
          </cell>
          <cell r="AQ170">
            <v>47.681692370519585</v>
          </cell>
          <cell r="AR170">
            <v>47.681692370519585</v>
          </cell>
          <cell r="AS170">
            <v>49.67650002840908</v>
          </cell>
          <cell r="AT170">
            <v>49.67650002840908</v>
          </cell>
          <cell r="AU170">
            <v>1684.1897471452235</v>
          </cell>
          <cell r="AW170">
            <v>545.3563925478644</v>
          </cell>
          <cell r="AX170">
            <v>445.40697652929327</v>
          </cell>
          <cell r="AY170">
            <v>693.42637806806579</v>
          </cell>
          <cell r="AZ170">
            <v>990.76336907715768</v>
          </cell>
          <cell r="BB170">
            <v>0</v>
          </cell>
          <cell r="BC170">
            <v>0</v>
          </cell>
          <cell r="BD170">
            <v>0</v>
          </cell>
          <cell r="BE170">
            <v>0</v>
          </cell>
          <cell r="BF170">
            <v>2</v>
          </cell>
          <cell r="BG170">
            <v>0</v>
          </cell>
          <cell r="BH170">
            <v>15930.481785794726</v>
          </cell>
          <cell r="BI170">
            <v>8040.5521916529497</v>
          </cell>
          <cell r="BK170">
            <v>0</v>
          </cell>
          <cell r="BL170">
            <v>0</v>
          </cell>
          <cell r="BM170">
            <v>0</v>
          </cell>
        </row>
        <row r="171">
          <cell r="A171">
            <v>38777</v>
          </cell>
          <cell r="B171">
            <v>12.275864117434486</v>
          </cell>
          <cell r="C171">
            <v>17.320739782133593</v>
          </cell>
          <cell r="D171">
            <v>12.948514206061024</v>
          </cell>
          <cell r="E171">
            <v>12.107701595277849</v>
          </cell>
          <cell r="F171">
            <v>8.0718010635185653</v>
          </cell>
          <cell r="G171">
            <v>26.569678500748598</v>
          </cell>
          <cell r="H171">
            <v>0</v>
          </cell>
          <cell r="I171">
            <v>15.807277082723843</v>
          </cell>
          <cell r="J171">
            <v>21.861127880362769</v>
          </cell>
          <cell r="K171">
            <v>9.248938718615026</v>
          </cell>
          <cell r="L171">
            <v>7.2309884527353843</v>
          </cell>
          <cell r="M171">
            <v>0</v>
          </cell>
          <cell r="N171">
            <v>0</v>
          </cell>
          <cell r="O171">
            <v>19.002365003699968</v>
          </cell>
          <cell r="P171">
            <v>13.116676728217664</v>
          </cell>
          <cell r="Q171">
            <v>50.616919169147621</v>
          </cell>
          <cell r="R171">
            <v>0</v>
          </cell>
          <cell r="S171">
            <v>3.1950879209760981</v>
          </cell>
          <cell r="T171">
            <v>43.722255760725538</v>
          </cell>
          <cell r="U171">
            <v>116.36846533239259</v>
          </cell>
          <cell r="V171">
            <v>59.193207799136104</v>
          </cell>
          <cell r="W171">
            <v>52.634869435027312</v>
          </cell>
          <cell r="X171">
            <v>19.506852570169865</v>
          </cell>
          <cell r="Y171">
            <v>68.588688514791087</v>
          </cell>
          <cell r="Z171">
            <v>49.871642322284167</v>
          </cell>
          <cell r="AA171">
            <v>40.101466779614469</v>
          </cell>
          <cell r="AB171">
            <v>158.56179761668972</v>
          </cell>
          <cell r="AC171">
            <v>0</v>
          </cell>
          <cell r="AD171">
            <v>108.46482679103057</v>
          </cell>
          <cell r="AE171">
            <v>105.82054469450284</v>
          </cell>
          <cell r="AF171">
            <v>62.872065906382744</v>
          </cell>
          <cell r="AG171">
            <v>74.299242634451758</v>
          </cell>
          <cell r="AH171">
            <v>46.46522889067036</v>
          </cell>
          <cell r="AI171">
            <v>44.838664493664957</v>
          </cell>
          <cell r="AJ171">
            <v>45.766988133557469</v>
          </cell>
          <cell r="AK171">
            <v>45.766988133557469</v>
          </cell>
          <cell r="AL171">
            <v>62.767790514819026</v>
          </cell>
          <cell r="AM171">
            <v>46.46522889067036</v>
          </cell>
          <cell r="AN171">
            <v>44.838664493664957</v>
          </cell>
          <cell r="AO171">
            <v>45.766988133557469</v>
          </cell>
          <cell r="AP171">
            <v>45.766988133557469</v>
          </cell>
          <cell r="AQ171">
            <v>46.714531453387259</v>
          </cell>
          <cell r="AR171">
            <v>46.714531453387259</v>
          </cell>
          <cell r="AS171">
            <v>48.668877040658224</v>
          </cell>
          <cell r="AT171">
            <v>48.668877040658224</v>
          </cell>
          <cell r="AU171">
            <v>1650.0281555679721</v>
          </cell>
          <cell r="AW171">
            <v>534.29454967781805</v>
          </cell>
          <cell r="AX171">
            <v>436.3724771543603</v>
          </cell>
          <cell r="AY171">
            <v>679.36112873579361</v>
          </cell>
          <cell r="AZ171">
            <v>970.66702683217841</v>
          </cell>
          <cell r="BB171">
            <v>0</v>
          </cell>
          <cell r="BC171">
            <v>0</v>
          </cell>
          <cell r="BD171">
            <v>0</v>
          </cell>
          <cell r="BE171">
            <v>0</v>
          </cell>
          <cell r="BF171">
            <v>2</v>
          </cell>
          <cell r="BG171">
            <v>0</v>
          </cell>
          <cell r="BH171">
            <v>16120.248054138079</v>
          </cell>
          <cell r="BI171">
            <v>7923.6400436542144</v>
          </cell>
          <cell r="BK171">
            <v>0</v>
          </cell>
          <cell r="BL171">
            <v>0</v>
          </cell>
          <cell r="BM171">
            <v>0</v>
          </cell>
        </row>
        <row r="172">
          <cell r="A172">
            <v>38808</v>
          </cell>
          <cell r="B172">
            <v>12.026864230724289</v>
          </cell>
          <cell r="C172">
            <v>16.969411174857562</v>
          </cell>
          <cell r="D172">
            <v>12.685870489942051</v>
          </cell>
          <cell r="E172">
            <v>11.862112665919847</v>
          </cell>
          <cell r="F172">
            <v>7.9080751106132308</v>
          </cell>
          <cell r="G172">
            <v>26.030747239101874</v>
          </cell>
          <cell r="H172">
            <v>0</v>
          </cell>
          <cell r="I172">
            <v>15.486647091617563</v>
          </cell>
          <cell r="J172">
            <v>21.417703424577489</v>
          </cell>
          <cell r="K172">
            <v>9.0613360642443297</v>
          </cell>
          <cell r="L172">
            <v>7.0843172865910224</v>
          </cell>
          <cell r="M172">
            <v>0</v>
          </cell>
          <cell r="N172">
            <v>0</v>
          </cell>
          <cell r="O172">
            <v>18.616926822901995</v>
          </cell>
          <cell r="P172">
            <v>12.850622054746497</v>
          </cell>
          <cell r="Q172">
            <v>49.590221006137092</v>
          </cell>
          <cell r="R172">
            <v>0</v>
          </cell>
          <cell r="S172">
            <v>3.1302797312844035</v>
          </cell>
          <cell r="T172">
            <v>42.835406849154978</v>
          </cell>
          <cell r="U172">
            <v>114.00808284467402</v>
          </cell>
          <cell r="V172">
            <v>57.992550811163653</v>
          </cell>
          <cell r="W172">
            <v>51.567239783790448</v>
          </cell>
          <cell r="X172">
            <v>19.111181517315309</v>
          </cell>
          <cell r="Y172">
            <v>67.197456459238396</v>
          </cell>
          <cell r="Z172">
            <v>48.860061127713614</v>
          </cell>
          <cell r="AA172">
            <v>39.288060848307737</v>
          </cell>
          <cell r="AB172">
            <v>155.34557843525974</v>
          </cell>
          <cell r="AC172">
            <v>0</v>
          </cell>
          <cell r="AD172">
            <v>106.26475929886514</v>
          </cell>
          <cell r="AE172">
            <v>103.6741130145431</v>
          </cell>
          <cell r="AF172">
            <v>61.596788081688395</v>
          </cell>
          <cell r="AG172">
            <v>72.792179439417126</v>
          </cell>
          <cell r="AH172">
            <v>45.522742348048205</v>
          </cell>
          <cell r="AI172">
            <v>43.929170687579038</v>
          </cell>
          <cell r="AJ172">
            <v>44.838664493664957</v>
          </cell>
          <cell r="AK172">
            <v>44.838664493664957</v>
          </cell>
          <cell r="AL172">
            <v>61.494627780389415</v>
          </cell>
          <cell r="AM172">
            <v>45.522742348048205</v>
          </cell>
          <cell r="AN172">
            <v>43.929170687579038</v>
          </cell>
          <cell r="AO172">
            <v>44.838664493664957</v>
          </cell>
          <cell r="AP172">
            <v>44.838664493664957</v>
          </cell>
          <cell r="AQ172">
            <v>45.766988133557469</v>
          </cell>
          <cell r="AR172">
            <v>45.766988133557469</v>
          </cell>
          <cell r="AS172">
            <v>47.681692370519585</v>
          </cell>
          <cell r="AT172">
            <v>47.681692370519585</v>
          </cell>
          <cell r="AU172">
            <v>1616.5594873035889</v>
          </cell>
          <cell r="AW172">
            <v>523.45708185747083</v>
          </cell>
          <cell r="AX172">
            <v>427.52123081150069</v>
          </cell>
          <cell r="AY172">
            <v>665.58117463461747</v>
          </cell>
          <cell r="AZ172">
            <v>950.97831266897151</v>
          </cell>
          <cell r="BB172">
            <v>0</v>
          </cell>
          <cell r="BC172">
            <v>0</v>
          </cell>
          <cell r="BD172">
            <v>0</v>
          </cell>
          <cell r="BE172">
            <v>0</v>
          </cell>
          <cell r="BF172">
            <v>2</v>
          </cell>
          <cell r="BG172">
            <v>0</v>
          </cell>
          <cell r="BH172">
            <v>15945.416662025751</v>
          </cell>
          <cell r="BI172">
            <v>8013.3416507118654</v>
          </cell>
          <cell r="BK172">
            <v>0</v>
          </cell>
          <cell r="BL172">
            <v>0</v>
          </cell>
          <cell r="BM172">
            <v>0</v>
          </cell>
        </row>
        <row r="173">
          <cell r="A173">
            <v>38838</v>
          </cell>
          <cell r="B173">
            <v>11.782914981833848</v>
          </cell>
          <cell r="C173">
            <v>16.625208809984748</v>
          </cell>
          <cell r="D173">
            <v>12.428554158920628</v>
          </cell>
          <cell r="E173">
            <v>11.621505187562152</v>
          </cell>
          <cell r="F173">
            <v>7.7476701250414344</v>
          </cell>
          <cell r="G173">
            <v>25.502747494928045</v>
          </cell>
          <cell r="H173">
            <v>0</v>
          </cell>
          <cell r="I173">
            <v>15.172520661539462</v>
          </cell>
          <cell r="J173">
            <v>20.98327325532054</v>
          </cell>
          <cell r="K173">
            <v>8.8775386849433122</v>
          </cell>
          <cell r="L173">
            <v>6.9406211536829545</v>
          </cell>
          <cell r="M173">
            <v>0</v>
          </cell>
          <cell r="N173">
            <v>0</v>
          </cell>
          <cell r="O173">
            <v>18.239306752701722</v>
          </cell>
          <cell r="P173">
            <v>12.589963953192328</v>
          </cell>
          <cell r="Q173">
            <v>48.584348075780618</v>
          </cell>
          <cell r="R173">
            <v>0</v>
          </cell>
          <cell r="S173">
            <v>3.0667860911622342</v>
          </cell>
          <cell r="T173">
            <v>41.966546510641081</v>
          </cell>
          <cell r="U173">
            <v>111.69557763601395</v>
          </cell>
          <cell r="V173">
            <v>56.816247583637143</v>
          </cell>
          <cell r="W173">
            <v>50.521265607041023</v>
          </cell>
          <cell r="X173">
            <v>18.723536135516802</v>
          </cell>
          <cell r="Y173">
            <v>65.834443730725027</v>
          </cell>
          <cell r="Z173">
            <v>47.868998537816154</v>
          </cell>
          <cell r="AA173">
            <v>38.491153795027614</v>
          </cell>
          <cell r="AB173">
            <v>152.19459606356878</v>
          </cell>
          <cell r="AC173">
            <v>0</v>
          </cell>
          <cell r="AD173">
            <v>104.10931730524413</v>
          </cell>
          <cell r="AE173">
            <v>101.57121890065841</v>
          </cell>
          <cell r="AF173">
            <v>60.34737760375149</v>
          </cell>
          <cell r="AG173">
            <v>71.315685054955736</v>
          </cell>
          <cell r="AH173">
            <v>44.599372915235492</v>
          </cell>
          <cell r="AI173">
            <v>43.038124776689138</v>
          </cell>
          <cell r="AJ173">
            <v>43.929170687579038</v>
          </cell>
          <cell r="AK173">
            <v>43.929170687579038</v>
          </cell>
          <cell r="AL173">
            <v>60.247289490870884</v>
          </cell>
          <cell r="AM173">
            <v>44.599372915235492</v>
          </cell>
          <cell r="AN173">
            <v>43.038124776689138</v>
          </cell>
          <cell r="AO173">
            <v>43.929170687579038</v>
          </cell>
          <cell r="AP173">
            <v>43.929170687579038</v>
          </cell>
          <cell r="AQ173">
            <v>44.838664493664957</v>
          </cell>
          <cell r="AR173">
            <v>44.838664493664957</v>
          </cell>
          <cell r="AS173">
            <v>46.714531453387259</v>
          </cell>
          <cell r="AT173">
            <v>46.714531453387259</v>
          </cell>
          <cell r="AU173">
            <v>1583.7696873067634</v>
          </cell>
          <cell r="AW173">
            <v>512.83943793169249</v>
          </cell>
          <cell r="AX173">
            <v>418.84952045205807</v>
          </cell>
          <cell r="AY173">
            <v>652.08072892301288</v>
          </cell>
          <cell r="AZ173">
            <v>931.68895838375056</v>
          </cell>
          <cell r="BB173">
            <v>0</v>
          </cell>
          <cell r="BC173">
            <v>0</v>
          </cell>
          <cell r="BD173">
            <v>0</v>
          </cell>
          <cell r="BE173">
            <v>0</v>
          </cell>
          <cell r="BF173">
            <v>2</v>
          </cell>
          <cell r="BG173">
            <v>0</v>
          </cell>
          <cell r="BH173">
            <v>16155.774394163824</v>
          </cell>
          <cell r="BI173">
            <v>8058.0601653813192</v>
          </cell>
          <cell r="BK173">
            <v>0</v>
          </cell>
          <cell r="BL173">
            <v>0</v>
          </cell>
          <cell r="BM173">
            <v>0</v>
          </cell>
        </row>
        <row r="174">
          <cell r="A174">
            <v>38869</v>
          </cell>
          <cell r="B174">
            <v>11.5439139251648</v>
          </cell>
          <cell r="C174">
            <v>16.287988140985956</v>
          </cell>
          <cell r="D174">
            <v>12.176457153940946</v>
          </cell>
          <cell r="E174">
            <v>11.385778117970762</v>
          </cell>
          <cell r="F174">
            <v>7.5905187453138412</v>
          </cell>
          <cell r="G174">
            <v>24.98545753665805</v>
          </cell>
          <cell r="H174">
            <v>0</v>
          </cell>
          <cell r="I174">
            <v>14.864765876239591</v>
          </cell>
          <cell r="J174">
            <v>20.557654935224974</v>
          </cell>
          <cell r="K174">
            <v>8.6974693956721119</v>
          </cell>
          <cell r="L174">
            <v>6.7998397093436518</v>
          </cell>
          <cell r="M174">
            <v>0</v>
          </cell>
          <cell r="N174">
            <v>0</v>
          </cell>
          <cell r="O174">
            <v>17.869346212926345</v>
          </cell>
          <cell r="P174">
            <v>12.334592961134989</v>
          </cell>
          <cell r="Q174">
            <v>47.598877965405499</v>
          </cell>
          <cell r="R174">
            <v>0</v>
          </cell>
          <cell r="S174">
            <v>3.0045803366867285</v>
          </cell>
          <cell r="T174">
            <v>41.115309870449948</v>
          </cell>
          <cell r="U174">
            <v>109.42997857827449</v>
          </cell>
          <cell r="V174">
            <v>55.663804132301458</v>
          </cell>
          <cell r="W174">
            <v>49.496507651734007</v>
          </cell>
          <cell r="X174">
            <v>18.343753634508452</v>
          </cell>
          <cell r="Y174">
            <v>64.499077937021113</v>
          </cell>
          <cell r="Z174">
            <v>46.898038359467606</v>
          </cell>
          <cell r="AA174">
            <v>37.710410961560214</v>
          </cell>
          <cell r="AB174">
            <v>149.10752725804895</v>
          </cell>
          <cell r="AC174">
            <v>0</v>
          </cell>
          <cell r="AD174">
            <v>101.9975956401546</v>
          </cell>
          <cell r="AE174">
            <v>99.510979250126496</v>
          </cell>
          <cell r="AF174">
            <v>59.123309787193428</v>
          </cell>
          <cell r="AG174">
            <v>69.869139432629709</v>
          </cell>
          <cell r="AH174">
            <v>43.694732826602753</v>
          </cell>
          <cell r="AI174">
            <v>42.165152569511065</v>
          </cell>
          <cell r="AJ174">
            <v>43.038124776689138</v>
          </cell>
          <cell r="AK174">
            <v>43.038124776689138</v>
          </cell>
          <cell r="AL174">
            <v>59.025251831092817</v>
          </cell>
          <cell r="AM174">
            <v>43.694732826602753</v>
          </cell>
          <cell r="AN174">
            <v>42.165152569511065</v>
          </cell>
          <cell r="AO174">
            <v>43.038124776689138</v>
          </cell>
          <cell r="AP174">
            <v>43.038124776689138</v>
          </cell>
          <cell r="AQ174">
            <v>43.929170687579038</v>
          </cell>
          <cell r="AR174">
            <v>43.929170687579038</v>
          </cell>
          <cell r="AS174">
            <v>45.766988133557469</v>
          </cell>
          <cell r="AT174">
            <v>45.766988133557469</v>
          </cell>
          <cell r="AU174">
            <v>1551.6449856204397</v>
          </cell>
          <cell r="AW174">
            <v>502.43715905959635</v>
          </cell>
          <cell r="AX174">
            <v>410.35370442285785</v>
          </cell>
          <cell r="AY174">
            <v>638.85412213798554</v>
          </cell>
          <cell r="AZ174">
            <v>912.79086348245414</v>
          </cell>
          <cell r="BB174">
            <v>0</v>
          </cell>
          <cell r="BC174">
            <v>0</v>
          </cell>
          <cell r="BD174">
            <v>0</v>
          </cell>
          <cell r="BE174">
            <v>0</v>
          </cell>
          <cell r="BF174">
            <v>2</v>
          </cell>
          <cell r="BG174">
            <v>0</v>
          </cell>
          <cell r="BH174">
            <v>15999.715996917277</v>
          </cell>
          <cell r="BI174">
            <v>8211.322569000984</v>
          </cell>
          <cell r="BK174">
            <v>0</v>
          </cell>
          <cell r="BL174">
            <v>0</v>
          </cell>
          <cell r="BM174">
            <v>0</v>
          </cell>
        </row>
        <row r="175">
          <cell r="A175">
            <v>38899</v>
          </cell>
          <cell r="B175">
            <v>11.309760693094077</v>
          </cell>
          <cell r="C175">
            <v>15.957607553269732</v>
          </cell>
          <cell r="D175">
            <v>11.929473607784157</v>
          </cell>
          <cell r="E175">
            <v>11.154832464421556</v>
          </cell>
          <cell r="F175">
            <v>7.4365549762810375</v>
          </cell>
          <cell r="G175">
            <v>24.478660130258405</v>
          </cell>
          <cell r="H175">
            <v>0</v>
          </cell>
          <cell r="I175">
            <v>14.563253495217017</v>
          </cell>
          <cell r="J175">
            <v>20.140669727427799</v>
          </cell>
          <cell r="K175">
            <v>8.5210525769886907</v>
          </cell>
          <cell r="L175">
            <v>6.6619138329184322</v>
          </cell>
          <cell r="M175">
            <v>0</v>
          </cell>
          <cell r="N175">
            <v>0</v>
          </cell>
          <cell r="O175">
            <v>17.506889839994955</v>
          </cell>
          <cell r="P175">
            <v>12.084401836456683</v>
          </cell>
          <cell r="Q175">
            <v>46.633396830428964</v>
          </cell>
          <cell r="R175">
            <v>0</v>
          </cell>
          <cell r="S175">
            <v>2.9436363447779104</v>
          </cell>
          <cell r="T175">
            <v>40.281339454855598</v>
          </cell>
          <cell r="U175">
            <v>107.2103342413849</v>
          </cell>
          <cell r="V175">
            <v>54.534736492727568</v>
          </cell>
          <cell r="W175">
            <v>48.492535574499264</v>
          </cell>
          <cell r="X175">
            <v>17.97167452601251</v>
          </cell>
          <cell r="Y175">
            <v>63.190798296126331</v>
          </cell>
          <cell r="Z175">
            <v>45.946772841478285</v>
          </cell>
          <cell r="AA175">
            <v>36.945504477796867</v>
          </cell>
          <cell r="AB175">
            <v>146.0830756154015</v>
          </cell>
          <cell r="AC175">
            <v>0</v>
          </cell>
          <cell r="AD175">
            <v>99.928707493776301</v>
          </cell>
          <cell r="AE175">
            <v>97.49252887281159</v>
          </cell>
          <cell r="AF175">
            <v>57.924070589193924</v>
          </cell>
          <cell r="AG175">
            <v>68.451935100874735</v>
          </cell>
          <cell r="AH175">
            <v>42.808442181840377</v>
          </cell>
          <cell r="AI175">
            <v>41.309887464546662</v>
          </cell>
          <cell r="AJ175">
            <v>42.165152569511065</v>
          </cell>
          <cell r="AK175">
            <v>42.165152569511065</v>
          </cell>
          <cell r="AL175">
            <v>57.828001610791873</v>
          </cell>
          <cell r="AM175">
            <v>42.808442181840377</v>
          </cell>
          <cell r="AN175">
            <v>41.309887464546662</v>
          </cell>
          <cell r="AO175">
            <v>42.165152569511065</v>
          </cell>
          <cell r="AP175">
            <v>42.165152569511065</v>
          </cell>
          <cell r="AQ175">
            <v>43.038124776689138</v>
          </cell>
          <cell r="AR175">
            <v>43.038124776689138</v>
          </cell>
          <cell r="AS175">
            <v>44.838664493664957</v>
          </cell>
          <cell r="AT175">
            <v>44.838664493664957</v>
          </cell>
          <cell r="AU175">
            <v>1520.1718915931756</v>
          </cell>
          <cell r="AW175">
            <v>492.24587684206568</v>
          </cell>
          <cell r="AX175">
            <v>402.03021493690926</v>
          </cell>
          <cell r="AY175">
            <v>625.8957998142007</v>
          </cell>
          <cell r="AZ175">
            <v>894.27609177897489</v>
          </cell>
          <cell r="BB175">
            <v>0</v>
          </cell>
          <cell r="BC175">
            <v>0</v>
          </cell>
          <cell r="BD175">
            <v>0</v>
          </cell>
          <cell r="BE175">
            <v>0</v>
          </cell>
          <cell r="BF175">
            <v>2</v>
          </cell>
          <cell r="BG175">
            <v>0</v>
          </cell>
          <cell r="BH175">
            <v>15948.666713722076</v>
          </cell>
          <cell r="BI175">
            <v>8262.7721234893961</v>
          </cell>
          <cell r="BK175">
            <v>0</v>
          </cell>
          <cell r="BL175">
            <v>0</v>
          </cell>
          <cell r="BM175">
            <v>0</v>
          </cell>
        </row>
        <row r="176">
          <cell r="A176">
            <v>38930</v>
          </cell>
          <cell r="B176">
            <v>11.080356953824895</v>
          </cell>
          <cell r="C176">
            <v>15.633928304711844</v>
          </cell>
          <cell r="D176">
            <v>11.687499800609814</v>
          </cell>
          <cell r="E176">
            <v>10.928571242128664</v>
          </cell>
          <cell r="F176">
            <v>7.2857141614191097</v>
          </cell>
          <cell r="G176">
            <v>23.982142448004559</v>
          </cell>
          <cell r="H176">
            <v>0</v>
          </cell>
          <cell r="I176">
            <v>14.267856899445741</v>
          </cell>
          <cell r="J176">
            <v>19.732142520510077</v>
          </cell>
          <cell r="K176">
            <v>8.348214143292731</v>
          </cell>
          <cell r="L176">
            <v>6.526785602937955</v>
          </cell>
          <cell r="M176">
            <v>0</v>
          </cell>
          <cell r="N176">
            <v>0</v>
          </cell>
          <cell r="O176">
            <v>17.151785421674166</v>
          </cell>
          <cell r="P176">
            <v>11.83928551230605</v>
          </cell>
          <cell r="Q176">
            <v>45.687499220565627</v>
          </cell>
          <cell r="R176">
            <v>0</v>
          </cell>
          <cell r="S176">
            <v>2.883928522228397</v>
          </cell>
          <cell r="T176">
            <v>39.464285041020155</v>
          </cell>
          <cell r="U176">
            <v>105.0357124937921</v>
          </cell>
          <cell r="V176">
            <v>53.428570517073432</v>
          </cell>
          <cell r="W176">
            <v>47.508927760920443</v>
          </cell>
          <cell r="X176">
            <v>17.607142556762852</v>
          </cell>
          <cell r="Y176">
            <v>61.909055400771557</v>
          </cell>
          <cell r="Z176">
            <v>45.014802503359377</v>
          </cell>
          <cell r="AA176">
            <v>36.196113124046285</v>
          </cell>
          <cell r="AB176">
            <v>143.11997102817722</v>
          </cell>
          <cell r="AC176">
            <v>0</v>
          </cell>
          <cell r="AD176">
            <v>97.901784044069146</v>
          </cell>
          <cell r="AE176">
            <v>95.515020127830965</v>
          </cell>
          <cell r="AF176">
            <v>56.749156393620623</v>
          </cell>
          <cell r="AG176">
            <v>67.063476909894561</v>
          </cell>
          <cell r="AH176">
            <v>41.940128786420857</v>
          </cell>
          <cell r="AI176">
            <v>40.471970296330831</v>
          </cell>
          <cell r="AJ176">
            <v>41.309887464546662</v>
          </cell>
          <cell r="AK176">
            <v>41.309887464546662</v>
          </cell>
          <cell r="AL176">
            <v>56.655036049099628</v>
          </cell>
          <cell r="AM176">
            <v>41.940128786420857</v>
          </cell>
          <cell r="AN176">
            <v>40.471970296330831</v>
          </cell>
          <cell r="AO176">
            <v>41.309887464546662</v>
          </cell>
          <cell r="AP176">
            <v>41.309887464546662</v>
          </cell>
          <cell r="AQ176">
            <v>42.165152569511065</v>
          </cell>
          <cell r="AR176">
            <v>42.165152569511065</v>
          </cell>
          <cell r="AS176">
            <v>43.929170687579038</v>
          </cell>
          <cell r="AT176">
            <v>43.929170687579038</v>
          </cell>
          <cell r="AU176">
            <v>1489.3371882137908</v>
          </cell>
          <cell r="AW176">
            <v>482.26131148726029</v>
          </cell>
          <cell r="AX176">
            <v>393.87555657512479</v>
          </cell>
          <cell r="AY176">
            <v>613.20032015140578</v>
          </cell>
          <cell r="AZ176">
            <v>876.13686806238502</v>
          </cell>
          <cell r="BB176">
            <v>0</v>
          </cell>
          <cell r="BC176">
            <v>0</v>
          </cell>
          <cell r="BD176">
            <v>0</v>
          </cell>
          <cell r="BE176">
            <v>0</v>
          </cell>
          <cell r="BF176">
            <v>2</v>
          </cell>
          <cell r="BG176">
            <v>0</v>
          </cell>
          <cell r="BH176">
            <v>15948.43872745529</v>
          </cell>
          <cell r="BI176">
            <v>8437.0440744816697</v>
          </cell>
          <cell r="BK176">
            <v>0</v>
          </cell>
          <cell r="BL176">
            <v>0</v>
          </cell>
          <cell r="BM176">
            <v>0</v>
          </cell>
        </row>
        <row r="177">
          <cell r="A177">
            <v>38961</v>
          </cell>
          <cell r="B177">
            <v>10.855606370092666</v>
          </cell>
          <cell r="C177">
            <v>15.316814467391028</v>
          </cell>
          <cell r="D177">
            <v>11.450434116399107</v>
          </cell>
          <cell r="E177">
            <v>10.706899433516053</v>
          </cell>
          <cell r="F177">
            <v>7.1379329556773694</v>
          </cell>
          <cell r="G177">
            <v>23.495695979104667</v>
          </cell>
          <cell r="H177">
            <v>0</v>
          </cell>
          <cell r="I177">
            <v>13.978452038201501</v>
          </cell>
          <cell r="J177">
            <v>19.331901754959532</v>
          </cell>
          <cell r="K177">
            <v>8.1788815117136533</v>
          </cell>
          <cell r="L177">
            <v>6.3943982727943132</v>
          </cell>
          <cell r="M177">
            <v>0</v>
          </cell>
          <cell r="N177">
            <v>0</v>
          </cell>
          <cell r="O177">
            <v>16.803883833157155</v>
          </cell>
          <cell r="P177">
            <v>11.599141052975723</v>
          </cell>
          <cell r="Q177">
            <v>44.760787909560136</v>
          </cell>
          <cell r="R177">
            <v>0</v>
          </cell>
          <cell r="S177">
            <v>2.8254317949556249</v>
          </cell>
          <cell r="T177">
            <v>38.663803509919063</v>
          </cell>
          <cell r="U177">
            <v>102.90520011101536</v>
          </cell>
          <cell r="V177">
            <v>52.344841674967341</v>
          </cell>
          <cell r="W177">
            <v>46.545271148479515</v>
          </cell>
          <cell r="X177">
            <v>17.250004642886982</v>
          </cell>
          <cell r="Y177">
            <v>60.653310987697282</v>
          </cell>
          <cell r="Z177">
            <v>44.101735967562561</v>
          </cell>
          <cell r="AA177">
            <v>35.46192219613949</v>
          </cell>
          <cell r="AB177">
            <v>140.21696915139933</v>
          </cell>
          <cell r="AC177">
            <v>0</v>
          </cell>
          <cell r="AD177">
            <v>95.915974091914521</v>
          </cell>
          <cell r="AE177">
            <v>93.577622567591234</v>
          </cell>
          <cell r="AF177">
            <v>55.59807379953731</v>
          </cell>
          <cell r="AG177">
            <v>65.703181781730052</v>
          </cell>
          <cell r="AH177">
            <v>41.089427995297058</v>
          </cell>
          <cell r="AI177">
            <v>39.651049184601312</v>
          </cell>
          <cell r="AJ177">
            <v>40.471970296330831</v>
          </cell>
          <cell r="AK177">
            <v>40.471970296330831</v>
          </cell>
          <cell r="AL177">
            <v>55.505862563401571</v>
          </cell>
          <cell r="AM177">
            <v>41.089427995297058</v>
          </cell>
          <cell r="AN177">
            <v>39.651049184601312</v>
          </cell>
          <cell r="AO177">
            <v>40.471970296330831</v>
          </cell>
          <cell r="AP177">
            <v>40.471970296330831</v>
          </cell>
          <cell r="AQ177">
            <v>41.309887464546662</v>
          </cell>
          <cell r="AR177">
            <v>41.309887464546662</v>
          </cell>
          <cell r="AS177">
            <v>43.038124776689138</v>
          </cell>
          <cell r="AT177">
            <v>43.038124776689138</v>
          </cell>
          <cell r="AU177">
            <v>1459.1279265609323</v>
          </cell>
          <cell r="AW177">
            <v>472.47927001333318</v>
          </cell>
          <cell r="AX177">
            <v>385.88630481843313</v>
          </cell>
          <cell r="AY177">
            <v>600.7623517291662</v>
          </cell>
          <cell r="AZ177">
            <v>858.36557483176625</v>
          </cell>
          <cell r="BB177">
            <v>0</v>
          </cell>
          <cell r="BC177">
            <v>0</v>
          </cell>
          <cell r="BD177">
            <v>0</v>
          </cell>
          <cell r="BE177">
            <v>0</v>
          </cell>
          <cell r="BF177">
            <v>2</v>
          </cell>
          <cell r="BG177">
            <v>0</v>
          </cell>
          <cell r="BH177">
            <v>15976.357143639721</v>
          </cell>
          <cell r="BI177">
            <v>8309.1839949962232</v>
          </cell>
          <cell r="BK177">
            <v>0</v>
          </cell>
          <cell r="BL177">
            <v>0</v>
          </cell>
          <cell r="BM177">
            <v>0</v>
          </cell>
        </row>
        <row r="178">
          <cell r="A178">
            <v>38991</v>
          </cell>
          <cell r="B178">
            <v>10.635414558708518</v>
          </cell>
          <cell r="C178">
            <v>15.006132870506546</v>
          </cell>
          <cell r="D178">
            <v>11.218177000281582</v>
          </cell>
          <cell r="E178">
            <v>10.48972394831525</v>
          </cell>
          <cell r="F178">
            <v>6.9931492988768342</v>
          </cell>
          <cell r="G178">
            <v>23.019116442136241</v>
          </cell>
          <cell r="H178">
            <v>0</v>
          </cell>
          <cell r="I178">
            <v>13.694917376967121</v>
          </cell>
          <cell r="J178">
            <v>18.939779351124749</v>
          </cell>
          <cell r="K178">
            <v>8.0129835716297073</v>
          </cell>
          <cell r="L178">
            <v>6.2646962469105008</v>
          </cell>
          <cell r="M178">
            <v>0</v>
          </cell>
          <cell r="N178">
            <v>0</v>
          </cell>
          <cell r="O178">
            <v>16.463038974439229</v>
          </cell>
          <cell r="P178">
            <v>11.363867610674854</v>
          </cell>
          <cell r="Q178">
            <v>43.852873728373446</v>
          </cell>
          <cell r="R178">
            <v>0</v>
          </cell>
          <cell r="S178">
            <v>2.7681215974720796</v>
          </cell>
          <cell r="T178">
            <v>37.879558702249497</v>
          </cell>
          <cell r="U178">
            <v>100.81790239214098</v>
          </cell>
          <cell r="V178">
            <v>51.283094858430083</v>
          </cell>
          <cell r="W178">
            <v>45.601161053092689</v>
          </cell>
          <cell r="X178">
            <v>16.900110805619022</v>
          </cell>
          <cell r="Y178">
            <v>59.423037711611919</v>
          </cell>
          <cell r="Z178">
            <v>43.207189795122439</v>
          </cell>
          <cell r="AA178">
            <v>34.742623373270973</v>
          </cell>
          <cell r="AB178">
            <v>137.37285088000533</v>
          </cell>
          <cell r="AC178">
            <v>0</v>
          </cell>
          <cell r="AD178">
            <v>93.970443703657338</v>
          </cell>
          <cell r="AE178">
            <v>91.679522589044936</v>
          </cell>
          <cell r="AF178">
            <v>54.470339414002005</v>
          </cell>
          <cell r="AG178">
            <v>64.37047846539771</v>
          </cell>
          <cell r="AH178">
            <v>40.25598255977085</v>
          </cell>
          <cell r="AI178">
            <v>38.846779386527864</v>
          </cell>
          <cell r="AJ178">
            <v>39.651049184601312</v>
          </cell>
          <cell r="AK178">
            <v>39.651049184601312</v>
          </cell>
          <cell r="AL178">
            <v>54.379998562478832</v>
          </cell>
          <cell r="AM178">
            <v>40.25598255977085</v>
          </cell>
          <cell r="AN178">
            <v>38.846779386527864</v>
          </cell>
          <cell r="AO178">
            <v>39.651049184601312</v>
          </cell>
          <cell r="AP178">
            <v>39.651049184601312</v>
          </cell>
          <cell r="AQ178">
            <v>40.471970296330831</v>
          </cell>
          <cell r="AR178">
            <v>40.471970296330831</v>
          </cell>
          <cell r="AS178">
            <v>42.165152569511065</v>
          </cell>
          <cell r="AT178">
            <v>42.165152569511065</v>
          </cell>
          <cell r="AU178">
            <v>1429.5314203652217</v>
          </cell>
          <cell r="AW178">
            <v>462.89564448760342</v>
          </cell>
          <cell r="AX178">
            <v>378.05910460966396</v>
          </cell>
          <cell r="AY178">
            <v>588.57667126795434</v>
          </cell>
          <cell r="AZ178">
            <v>840.95474909726738</v>
          </cell>
          <cell r="BB178">
            <v>0</v>
          </cell>
          <cell r="BC178">
            <v>0</v>
          </cell>
          <cell r="BD178">
            <v>0</v>
          </cell>
          <cell r="BE178">
            <v>0</v>
          </cell>
          <cell r="BF178">
            <v>2</v>
          </cell>
          <cell r="BG178">
            <v>0</v>
          </cell>
          <cell r="BH178">
            <v>15790.869487375805</v>
          </cell>
          <cell r="BI178">
            <v>7989.1060242651502</v>
          </cell>
          <cell r="BK178">
            <v>0</v>
          </cell>
          <cell r="BL178">
            <v>0</v>
          </cell>
          <cell r="BM178">
            <v>0</v>
          </cell>
        </row>
        <row r="179">
          <cell r="A179">
            <v>39022</v>
          </cell>
          <cell r="B179">
            <v>10.419689050923424</v>
          </cell>
          <cell r="C179">
            <v>14.701753044453604</v>
          </cell>
          <cell r="D179">
            <v>10.99063091672744</v>
          </cell>
          <cell r="E179">
            <v>10.276953584472416</v>
          </cell>
          <cell r="F179">
            <v>6.8513023896482785</v>
          </cell>
          <cell r="G179">
            <v>22.552203699258911</v>
          </cell>
          <cell r="H179">
            <v>0</v>
          </cell>
          <cell r="I179">
            <v>13.417133846394533</v>
          </cell>
          <cell r="J179">
            <v>18.555610638630743</v>
          </cell>
          <cell r="K179">
            <v>7.8504506548053206</v>
          </cell>
          <cell r="L179">
            <v>6.1376250573932527</v>
          </cell>
          <cell r="M179">
            <v>0</v>
          </cell>
          <cell r="N179">
            <v>0</v>
          </cell>
          <cell r="O179">
            <v>16.129107708963669</v>
          </cell>
          <cell r="P179">
            <v>11.13336638317845</v>
          </cell>
          <cell r="Q179">
            <v>42.963375401752707</v>
          </cell>
          <cell r="R179">
            <v>0</v>
          </cell>
          <cell r="S179">
            <v>2.7119738625691094</v>
          </cell>
          <cell r="T179">
            <v>37.111221277261485</v>
          </cell>
          <cell r="U179">
            <v>98.77294278409596</v>
          </cell>
          <cell r="V179">
            <v>50.242884190754005</v>
          </cell>
          <cell r="W179">
            <v>44.676200999164813</v>
          </cell>
          <cell r="X179">
            <v>16.557314108316678</v>
          </cell>
          <cell r="Y179">
            <v>58.21771892373507</v>
          </cell>
          <cell r="Z179">
            <v>42.330788324632735</v>
          </cell>
          <cell r="AA179">
            <v>34.037914588520479</v>
          </cell>
          <cell r="AB179">
            <v>134.58642183688829</v>
          </cell>
          <cell r="AC179">
            <v>0</v>
          </cell>
          <cell r="AD179">
            <v>92.064375860898622</v>
          </cell>
          <cell r="AE179">
            <v>89.819923092020858</v>
          </cell>
          <cell r="AF179">
            <v>53.365479649067844</v>
          </cell>
          <cell r="AG179">
            <v>63.064807296994871</v>
          </cell>
          <cell r="AH179">
            <v>39.439442477467836</v>
          </cell>
          <cell r="AI179">
            <v>38.058823151938739</v>
          </cell>
          <cell r="AJ179">
            <v>38.846779386527864</v>
          </cell>
          <cell r="AK179">
            <v>38.846779386527864</v>
          </cell>
          <cell r="AL179">
            <v>53.27697124384575</v>
          </cell>
          <cell r="AM179">
            <v>39.439442477467836</v>
          </cell>
          <cell r="AN179">
            <v>38.058823151938739</v>
          </cell>
          <cell r="AO179">
            <v>38.846779386527864</v>
          </cell>
          <cell r="AP179">
            <v>38.846779386527864</v>
          </cell>
          <cell r="AQ179">
            <v>39.651049184601312</v>
          </cell>
          <cell r="AR179">
            <v>39.651049184601312</v>
          </cell>
          <cell r="AS179">
            <v>41.309887464546662</v>
          </cell>
          <cell r="AT179">
            <v>41.309887464546662</v>
          </cell>
          <cell r="AU179">
            <v>1400.5352406817015</v>
          </cell>
          <cell r="AW179">
            <v>453.50641030144453</v>
          </cell>
          <cell r="AX179">
            <v>370.39066894460393</v>
          </cell>
          <cell r="AY179">
            <v>576.63816143565305</v>
          </cell>
          <cell r="AZ179">
            <v>823.89707924604841</v>
          </cell>
          <cell r="BB179">
            <v>0</v>
          </cell>
          <cell r="BC179">
            <v>0</v>
          </cell>
          <cell r="BD179">
            <v>0</v>
          </cell>
          <cell r="BE179">
            <v>0</v>
          </cell>
          <cell r="BF179">
            <v>2</v>
          </cell>
          <cell r="BG179">
            <v>0</v>
          </cell>
          <cell r="BH179">
            <v>16111.901641979939</v>
          </cell>
          <cell r="BI179">
            <v>8244.0731120637029</v>
          </cell>
          <cell r="BK179">
            <v>0</v>
          </cell>
          <cell r="BL179">
            <v>0</v>
          </cell>
          <cell r="BM179">
            <v>0</v>
          </cell>
        </row>
        <row r="180">
          <cell r="A180">
            <v>39052</v>
          </cell>
          <cell r="B180">
            <v>10.208339253596275</v>
          </cell>
          <cell r="C180">
            <v>14.403547166033105</v>
          </cell>
          <cell r="D180">
            <v>10.767700308587845</v>
          </cell>
          <cell r="E180">
            <v>10.068498989848379</v>
          </cell>
          <cell r="F180">
            <v>6.7123326598989204</v>
          </cell>
          <cell r="G180">
            <v>22.094761672167273</v>
          </cell>
          <cell r="H180">
            <v>0</v>
          </cell>
          <cell r="I180">
            <v>13.14498479230204</v>
          </cell>
          <cell r="J180">
            <v>18.17923428722623</v>
          </cell>
          <cell r="K180">
            <v>7.6912145061341812</v>
          </cell>
          <cell r="L180">
            <v>6.0131313411594522</v>
          </cell>
          <cell r="M180">
            <v>0</v>
          </cell>
          <cell r="N180">
            <v>0</v>
          </cell>
          <cell r="O180">
            <v>15.801949803512056</v>
          </cell>
          <cell r="P180">
            <v>10.907540572335742</v>
          </cell>
          <cell r="Q180">
            <v>42.091919388116104</v>
          </cell>
          <cell r="R180">
            <v>0</v>
          </cell>
          <cell r="S180">
            <v>2.6569650112099885</v>
          </cell>
          <cell r="T180">
            <v>36.358468574452459</v>
          </cell>
          <cell r="U180">
            <v>96.769462513542706</v>
          </cell>
          <cell r="V180">
            <v>49.223772839258714</v>
          </cell>
          <cell r="W180">
            <v>43.770002553090876</v>
          </cell>
          <cell r="X180">
            <v>16.221470594755729</v>
          </cell>
          <cell r="Y180">
            <v>57.03684845483275</v>
          </cell>
          <cell r="Z180">
            <v>41.472163514488642</v>
          </cell>
          <cell r="AA180">
            <v>33.347499902001111</v>
          </cell>
          <cell r="AB180">
            <v>131.85651187132251</v>
          </cell>
          <cell r="AC180">
            <v>0</v>
          </cell>
          <cell r="AD180">
            <v>90.196970117391629</v>
          </cell>
          <cell r="AE180">
            <v>87.998043144484768</v>
          </cell>
          <cell r="AF180">
            <v>52.283030522901548</v>
          </cell>
          <cell r="AG180">
            <v>61.785619964670943</v>
          </cell>
          <cell r="AH180">
            <v>38.639464845355114</v>
          </cell>
          <cell r="AI180">
            <v>37.286849581483757</v>
          </cell>
          <cell r="AJ180">
            <v>38.058823151938739</v>
          </cell>
          <cell r="AK180">
            <v>38.058823151938739</v>
          </cell>
          <cell r="AL180">
            <v>52.1963173951982</v>
          </cell>
          <cell r="AM180">
            <v>38.639464845355114</v>
          </cell>
          <cell r="AN180">
            <v>37.286849581483757</v>
          </cell>
          <cell r="AO180">
            <v>38.058823151938739</v>
          </cell>
          <cell r="AP180">
            <v>38.058823151938739</v>
          </cell>
          <cell r="AQ180">
            <v>38.846779386527864</v>
          </cell>
          <cell r="AR180">
            <v>38.846779386527864</v>
          </cell>
          <cell r="AS180">
            <v>40.471970296330831</v>
          </cell>
          <cell r="AT180">
            <v>40.471970296330831</v>
          </cell>
          <cell r="AU180">
            <v>1372.1272106703477</v>
          </cell>
          <cell r="AW180">
            <v>444.3076244801652</v>
          </cell>
          <cell r="AX180">
            <v>362.87777749163189</v>
          </cell>
          <cell r="AY180">
            <v>564.94180869855052</v>
          </cell>
          <cell r="AZ180">
            <v>807.18540197179709</v>
          </cell>
          <cell r="BB180">
            <v>0</v>
          </cell>
          <cell r="BC180">
            <v>0</v>
          </cell>
          <cell r="BD180">
            <v>0</v>
          </cell>
          <cell r="BE180">
            <v>0</v>
          </cell>
          <cell r="BF180">
            <v>2</v>
          </cell>
          <cell r="BG180">
            <v>0</v>
          </cell>
          <cell r="BH180">
            <v>15800.878413865159</v>
          </cell>
          <cell r="BI180">
            <v>8224.8688667952665</v>
          </cell>
          <cell r="BK180">
            <v>0</v>
          </cell>
          <cell r="BL180">
            <v>0</v>
          </cell>
          <cell r="BM180">
            <v>0</v>
          </cell>
        </row>
        <row r="181">
          <cell r="B181">
            <v>11.448571669092264</v>
          </cell>
          <cell r="C181">
            <v>16.153464135842516</v>
          </cell>
          <cell r="D181">
            <v>12.075890664658957</v>
          </cell>
          <cell r="E181">
            <v>11.29174192020059</v>
          </cell>
          <cell r="F181">
            <v>7.527827946800393</v>
          </cell>
          <cell r="G181">
            <v>24.779100324884624</v>
          </cell>
          <cell r="H181">
            <v>0</v>
          </cell>
          <cell r="I181">
            <v>14.741996395817424</v>
          </cell>
          <cell r="J181">
            <v>20.38786735591772</v>
          </cell>
          <cell r="K181">
            <v>8.6256361890421207</v>
          </cell>
          <cell r="L181">
            <v>6.7436792023420207</v>
          </cell>
          <cell r="M181">
            <v>0</v>
          </cell>
          <cell r="N181">
            <v>0</v>
          </cell>
          <cell r="O181">
            <v>17.721761624759271</v>
          </cell>
          <cell r="P181">
            <v>12.232720413550636</v>
          </cell>
          <cell r="Q181">
            <v>47.205754416394093</v>
          </cell>
          <cell r="R181">
            <v>0</v>
          </cell>
          <cell r="S181">
            <v>2.9797652289418224</v>
          </cell>
          <cell r="T181">
            <v>40.77573471183544</v>
          </cell>
          <cell r="U181">
            <v>108.52618623303894</v>
          </cell>
          <cell r="V181">
            <v>55.204071609869516</v>
          </cell>
          <cell r="W181">
            <v>49.087711403094239</v>
          </cell>
          <cell r="X181">
            <v>18.192250871434293</v>
          </cell>
          <cell r="Y181">
            <v>63.966374068560313</v>
          </cell>
          <cell r="Z181">
            <v>46.510703109780685</v>
          </cell>
          <cell r="AA181">
            <v>37.398957178917236</v>
          </cell>
          <cell r="AB181">
            <v>147.87603435725825</v>
          </cell>
          <cell r="AC181">
            <v>0</v>
          </cell>
          <cell r="AD181">
            <v>101.15518803513014</v>
          </cell>
          <cell r="AE181">
            <v>98.68910884055839</v>
          </cell>
          <cell r="AF181">
            <v>58.635004886608691</v>
          </cell>
          <cell r="AG181">
            <v>69.292083728079476</v>
          </cell>
          <cell r="AH181">
            <v>43.333853974492342</v>
          </cell>
          <cell r="AI181">
            <v>41.816906662647867</v>
          </cell>
          <cell r="AJ181">
            <v>42.682668911378514</v>
          </cell>
          <cell r="AK181">
            <v>42.682668911378514</v>
          </cell>
          <cell r="AL181">
            <v>58.53775680026466</v>
          </cell>
          <cell r="AM181">
            <v>43.333853974492342</v>
          </cell>
          <cell r="AN181">
            <v>41.816906662647867</v>
          </cell>
          <cell r="AO181">
            <v>42.682668911378514</v>
          </cell>
          <cell r="AP181">
            <v>42.682668911378514</v>
          </cell>
          <cell r="AQ181">
            <v>43.566355591425285</v>
          </cell>
          <cell r="AR181">
            <v>43.566355591425285</v>
          </cell>
          <cell r="AS181">
            <v>45.388994332617379</v>
          </cell>
          <cell r="AT181">
            <v>45.388994332617379</v>
          </cell>
          <cell r="BA181">
            <v>500</v>
          </cell>
        </row>
        <row r="182">
          <cell r="A182">
            <v>39083</v>
          </cell>
          <cell r="B182">
            <v>10.001276411149634</v>
          </cell>
          <cell r="C182">
            <v>14.111390004772776</v>
          </cell>
          <cell r="D182">
            <v>10.549291556966045</v>
          </cell>
          <cell r="E182">
            <v>9.864272624695527</v>
          </cell>
          <cell r="F182">
            <v>6.5761817497970192</v>
          </cell>
          <cell r="G182">
            <v>21.646598259748515</v>
          </cell>
          <cell r="H182">
            <v>0</v>
          </cell>
          <cell r="I182">
            <v>12.878355926685817</v>
          </cell>
          <cell r="J182">
            <v>17.810492239033582</v>
          </cell>
          <cell r="K182">
            <v>7.5352082549757524</v>
          </cell>
          <cell r="L182">
            <v>5.8911628175264994</v>
          </cell>
          <cell r="M182">
            <v>0</v>
          </cell>
          <cell r="N182">
            <v>0</v>
          </cell>
          <cell r="O182">
            <v>15.48142786931383</v>
          </cell>
          <cell r="P182">
            <v>10.686295343420152</v>
          </cell>
          <cell r="Q182">
            <v>41.238139722685432</v>
          </cell>
          <cell r="R182">
            <v>0</v>
          </cell>
          <cell r="S182">
            <v>2.6030719426279858</v>
          </cell>
          <cell r="T182">
            <v>35.620984478067165</v>
          </cell>
          <cell r="U182">
            <v>94.806620226240298</v>
          </cell>
          <cell r="V182">
            <v>48.225332831844774</v>
          </cell>
          <cell r="W182">
            <v>42.882185160134725</v>
          </cell>
          <cell r="X182">
            <v>15.892439228676134</v>
          </cell>
          <cell r="Y182">
            <v>55.879930402653457</v>
          </cell>
          <cell r="Z182">
            <v>40.630954788329127</v>
          </cell>
          <cell r="AA182">
            <v>32.671089376580447</v>
          </cell>
          <cell r="AB182">
            <v>129.18197456756303</v>
          </cell>
          <cell r="AC182">
            <v>0</v>
          </cell>
          <cell r="AD182">
            <v>88.367442262897328</v>
          </cell>
          <cell r="AE182">
            <v>86.213117654589809</v>
          </cell>
          <cell r="AF182">
            <v>51.222537464935954</v>
          </cell>
          <cell r="AG182">
            <v>60.532379278365802</v>
          </cell>
          <cell r="AH182">
            <v>37.8557137157404</v>
          </cell>
          <cell r="AI182">
            <v>36.530534487674302</v>
          </cell>
          <cell r="AJ182">
            <v>37.286849581483757</v>
          </cell>
          <cell r="AK182">
            <v>37.286849581483757</v>
          </cell>
          <cell r="AL182">
            <v>51.137583199889271</v>
          </cell>
          <cell r="AM182">
            <v>37.8557137157404</v>
          </cell>
          <cell r="AN182">
            <v>36.530534487674302</v>
          </cell>
          <cell r="AO182">
            <v>37.286849581483757</v>
          </cell>
          <cell r="AP182">
            <v>37.286849581483757</v>
          </cell>
          <cell r="AQ182">
            <v>38.058823151938739</v>
          </cell>
          <cell r="AR182">
            <v>38.058823151938739</v>
          </cell>
          <cell r="AS182">
            <v>39.651049184601312</v>
          </cell>
          <cell r="AT182">
            <v>39.651049184601312</v>
          </cell>
          <cell r="AU182">
            <v>1344.2954004824473</v>
          </cell>
          <cell r="AW182">
            <v>435.29542402717112</v>
          </cell>
          <cell r="AX182">
            <v>355.51727523935159</v>
          </cell>
          <cell r="AY182">
            <v>553.48270121592464</v>
          </cell>
          <cell r="AZ182">
            <v>790.81269926652271</v>
          </cell>
          <cell r="BB182">
            <v>0</v>
          </cell>
          <cell r="BC182">
            <v>0</v>
          </cell>
          <cell r="BD182">
            <v>0</v>
          </cell>
          <cell r="BE182">
            <v>0</v>
          </cell>
          <cell r="BF182">
            <v>2</v>
          </cell>
          <cell r="BG182">
            <v>0</v>
          </cell>
          <cell r="BH182">
            <v>16311.031077280517</v>
          </cell>
          <cell r="BI182">
            <v>8399.9822241816801</v>
          </cell>
          <cell r="BK182">
            <v>0</v>
          </cell>
          <cell r="BL182">
            <v>0</v>
          </cell>
          <cell r="BM182">
            <v>0</v>
          </cell>
        </row>
        <row r="183">
          <cell r="A183">
            <v>39114</v>
          </cell>
          <cell r="B183">
            <v>9.7984135682971463</v>
          </cell>
          <cell r="C183">
            <v>13.825158870337074</v>
          </cell>
          <cell r="D183">
            <v>10.335312941902462</v>
          </cell>
          <cell r="E183">
            <v>9.664188724895812</v>
          </cell>
          <cell r="F183">
            <v>6.4427924832638759</v>
          </cell>
          <cell r="G183">
            <v>21.207525257410254</v>
          </cell>
          <cell r="H183">
            <v>0</v>
          </cell>
          <cell r="I183">
            <v>12.61713527972508</v>
          </cell>
          <cell r="J183">
            <v>17.449229642172988</v>
          </cell>
          <cell r="K183">
            <v>7.3823663870731924</v>
          </cell>
          <cell r="L183">
            <v>5.7716682662572252</v>
          </cell>
          <cell r="M183">
            <v>0</v>
          </cell>
          <cell r="N183">
            <v>0</v>
          </cell>
          <cell r="O183">
            <v>15.167407304350389</v>
          </cell>
          <cell r="P183">
            <v>10.469537785303794</v>
          </cell>
          <cell r="Q183">
            <v>40.401677863800515</v>
          </cell>
          <cell r="R183">
            <v>0</v>
          </cell>
          <cell r="S183">
            <v>2.5502720246252832</v>
          </cell>
          <cell r="T183">
            <v>34.898459284345975</v>
          </cell>
          <cell r="U183">
            <v>92.883591633720826</v>
          </cell>
          <cell r="V183">
            <v>47.24714487726839</v>
          </cell>
          <cell r="W183">
            <v>42.012375984616519</v>
          </cell>
          <cell r="X183">
            <v>15.570081834554371</v>
          </cell>
          <cell r="Y183">
            <v>54.746478923675845</v>
          </cell>
          <cell r="Z183">
            <v>39.80680888361416</v>
          </cell>
          <cell r="AA183">
            <v>32.008398956122505</v>
          </cell>
          <cell r="AB183">
            <v>126.56168676341251</v>
          </cell>
          <cell r="AC183">
            <v>0</v>
          </cell>
          <cell r="AD183">
            <v>86.575023993858224</v>
          </cell>
          <cell r="AE183">
            <v>84.464397049379002</v>
          </cell>
          <cell r="AF183">
            <v>50.183555124974752</v>
          </cell>
          <cell r="AG183">
            <v>59.30455894421879</v>
          </cell>
          <cell r="AH183">
            <v>37.087859955192023</v>
          </cell>
          <cell r="AI183">
            <v>35.789560258741993</v>
          </cell>
          <cell r="AJ183">
            <v>36.530534487674302</v>
          </cell>
          <cell r="AK183">
            <v>36.530534487674302</v>
          </cell>
          <cell r="AL183">
            <v>50.100324046350615</v>
          </cell>
          <cell r="AM183">
            <v>37.087859955192023</v>
          </cell>
          <cell r="AN183">
            <v>35.789560258741993</v>
          </cell>
          <cell r="AO183">
            <v>36.530534487674302</v>
          </cell>
          <cell r="AP183">
            <v>36.530534487674302</v>
          </cell>
          <cell r="AQ183">
            <v>37.286849581483757</v>
          </cell>
          <cell r="AR183">
            <v>37.286849581483757</v>
          </cell>
          <cell r="AS183">
            <v>38.846779386527864</v>
          </cell>
          <cell r="AT183">
            <v>38.846779386527864</v>
          </cell>
          <cell r="AU183">
            <v>1317.0281222507035</v>
          </cell>
          <cell r="AW183">
            <v>426.46602430171333</v>
          </cell>
          <cell r="AX183">
            <v>348.30607117165647</v>
          </cell>
          <cell r="AY183">
            <v>542.25602677733377</v>
          </cell>
          <cell r="AZ183">
            <v>774.77209547336975</v>
          </cell>
          <cell r="BB183">
            <v>0</v>
          </cell>
          <cell r="BC183">
            <v>0</v>
          </cell>
          <cell r="BD183">
            <v>0</v>
          </cell>
          <cell r="BE183">
            <v>0</v>
          </cell>
          <cell r="BF183">
            <v>2</v>
          </cell>
          <cell r="BG183">
            <v>0</v>
          </cell>
          <cell r="BH183">
            <v>16411.197050416231</v>
          </cell>
          <cell r="BI183">
            <v>8238.4756414266758</v>
          </cell>
          <cell r="BK183">
            <v>0</v>
          </cell>
          <cell r="BL183">
            <v>0</v>
          </cell>
          <cell r="BM183">
            <v>0</v>
          </cell>
        </row>
        <row r="184">
          <cell r="A184">
            <v>39142</v>
          </cell>
          <cell r="B184">
            <v>9.599665533526986</v>
          </cell>
          <cell r="C184">
            <v>13.544733561003833</v>
          </cell>
          <cell r="D184">
            <v>10.125674603857224</v>
          </cell>
          <cell r="E184">
            <v>9.4681632659444208</v>
          </cell>
          <cell r="F184">
            <v>6.3121088439629487</v>
          </cell>
          <cell r="G184">
            <v>20.777358278044701</v>
          </cell>
          <cell r="H184">
            <v>0</v>
          </cell>
          <cell r="I184">
            <v>12.361213152760763</v>
          </cell>
          <cell r="J184">
            <v>17.095294785732975</v>
          </cell>
          <cell r="K184">
            <v>7.2326247170408795</v>
          </cell>
          <cell r="L184">
            <v>5.6545975060501439</v>
          </cell>
          <cell r="M184">
            <v>0</v>
          </cell>
          <cell r="N184">
            <v>0</v>
          </cell>
          <cell r="O184">
            <v>14.859756236829456</v>
          </cell>
          <cell r="P184">
            <v>10.257176871439787</v>
          </cell>
          <cell r="Q184">
            <v>39.582182542350949</v>
          </cell>
          <cell r="R184">
            <v>0</v>
          </cell>
          <cell r="S184">
            <v>2.498543084068666</v>
          </cell>
          <cell r="T184">
            <v>34.190589571465949</v>
          </cell>
          <cell r="U184">
            <v>90.999569167132464</v>
          </cell>
          <cell r="V184">
            <v>46.288798189061588</v>
          </cell>
          <cell r="W184">
            <v>41.160209753341718</v>
          </cell>
          <cell r="X184">
            <v>15.254263039577129</v>
          </cell>
          <cell r="Y184">
            <v>53.636018029080482</v>
          </cell>
          <cell r="Z184">
            <v>38.999379703273426</v>
          </cell>
          <cell r="AA184">
            <v>31.359150346199403</v>
          </cell>
          <cell r="AB184">
            <v>123.99454807855331</v>
          </cell>
          <cell r="AC184">
            <v>0</v>
          </cell>
          <cell r="AD184">
            <v>84.818962590752008</v>
          </cell>
          <cell r="AE184">
            <v>82.751146960004789</v>
          </cell>
          <cell r="AF184">
            <v>49.165647186169295</v>
          </cell>
          <cell r="AG184">
            <v>58.101643343553548</v>
          </cell>
          <cell r="AH184">
            <v>36.335581106320532</v>
          </cell>
          <cell r="AI184">
            <v>35.063615725258764</v>
          </cell>
          <cell r="AJ184">
            <v>35.789560258741993</v>
          </cell>
          <cell r="AK184">
            <v>35.789560258741993</v>
          </cell>
          <cell r="AL184">
            <v>49.084104341379451</v>
          </cell>
          <cell r="AM184">
            <v>36.335581106320532</v>
          </cell>
          <cell r="AN184">
            <v>35.063615725258764</v>
          </cell>
          <cell r="AO184">
            <v>35.789560258741993</v>
          </cell>
          <cell r="AP184">
            <v>35.789560258741993</v>
          </cell>
          <cell r="AQ184">
            <v>36.530534487674302</v>
          </cell>
          <cell r="AR184">
            <v>36.530534487674302</v>
          </cell>
          <cell r="AS184">
            <v>38.058823151938739</v>
          </cell>
          <cell r="AT184">
            <v>38.058823151938739</v>
          </cell>
          <cell r="AU184">
            <v>1290.3139251809575</v>
          </cell>
          <cell r="AW184">
            <v>417.81571742954287</v>
          </cell>
          <cell r="AX184">
            <v>341.24113696966879</v>
          </cell>
          <cell r="AY184">
            <v>531.25707078174594</v>
          </cell>
          <cell r="AZ184">
            <v>759.05685439921172</v>
          </cell>
          <cell r="BB184">
            <v>0</v>
          </cell>
          <cell r="BC184">
            <v>0</v>
          </cell>
          <cell r="BD184">
            <v>0</v>
          </cell>
          <cell r="BE184">
            <v>0</v>
          </cell>
          <cell r="BF184">
            <v>2</v>
          </cell>
          <cell r="BG184">
            <v>0</v>
          </cell>
          <cell r="BH184">
            <v>16591.212636829128</v>
          </cell>
          <cell r="BI184">
            <v>8117.548874489552</v>
          </cell>
          <cell r="BK184">
            <v>0</v>
          </cell>
          <cell r="BL184">
            <v>0</v>
          </cell>
          <cell r="BM184">
            <v>0</v>
          </cell>
        </row>
        <row r="185">
          <cell r="A185">
            <v>39173</v>
          </cell>
          <cell r="B185">
            <v>9.4049488433259913</v>
          </cell>
          <cell r="C185">
            <v>13.269996313185992</v>
          </cell>
          <cell r="D185">
            <v>9.9202885059739838</v>
          </cell>
          <cell r="E185">
            <v>9.2761139276639888</v>
          </cell>
          <cell r="F185">
            <v>6.184075951775994</v>
          </cell>
          <cell r="G185">
            <v>20.355916674595974</v>
          </cell>
          <cell r="H185">
            <v>0</v>
          </cell>
          <cell r="I185">
            <v>12.110482072227978</v>
          </cell>
          <cell r="J185">
            <v>16.74853903605997</v>
          </cell>
          <cell r="K185">
            <v>7.0859203614099933</v>
          </cell>
          <cell r="L185">
            <v>5.5399013734659963</v>
          </cell>
          <cell r="M185">
            <v>0</v>
          </cell>
          <cell r="N185">
            <v>0</v>
          </cell>
          <cell r="O185">
            <v>14.558345469806</v>
          </cell>
          <cell r="P185">
            <v>10.049123421635986</v>
          </cell>
          <cell r="Q185">
            <v>38.779309614261919</v>
          </cell>
          <cell r="R185">
            <v>0</v>
          </cell>
          <cell r="S185">
            <v>2.4478633975779962</v>
          </cell>
          <cell r="T185">
            <v>33.49707807211994</v>
          </cell>
          <cell r="U185">
            <v>89.153761638103859</v>
          </cell>
          <cell r="V185">
            <v>45.34989031302392</v>
          </cell>
          <cell r="W185">
            <v>40.32532860220595</v>
          </cell>
          <cell r="X185">
            <v>14.944850216791988</v>
          </cell>
          <cell r="Y185">
            <v>52.548081384860104</v>
          </cell>
          <cell r="Z185">
            <v>38.208328170364112</v>
          </cell>
          <cell r="AA185">
            <v>30.723070897222616</v>
          </cell>
          <cell r="AB185">
            <v>121.47948045244684</v>
          </cell>
          <cell r="AC185">
            <v>0</v>
          </cell>
          <cell r="AD185">
            <v>83.098520601989804</v>
          </cell>
          <cell r="AE185">
            <v>81.072647913333512</v>
          </cell>
          <cell r="AF185">
            <v>48.168386181788932</v>
          </cell>
          <cell r="AG185">
            <v>56.923127316345798</v>
          </cell>
          <cell r="AH185">
            <v>35.598561252363908</v>
          </cell>
          <cell r="AI185">
            <v>34.352396029462398</v>
          </cell>
          <cell r="AJ185">
            <v>35.063615725258764</v>
          </cell>
          <cell r="AK185">
            <v>35.063615725258764</v>
          </cell>
          <cell r="AL185">
            <v>48.088497327212764</v>
          </cell>
          <cell r="AM185">
            <v>35.598561252363908</v>
          </cell>
          <cell r="AN185">
            <v>34.352396029462398</v>
          </cell>
          <cell r="AO185">
            <v>35.063615725258764</v>
          </cell>
          <cell r="AP185">
            <v>35.063615725258764</v>
          </cell>
          <cell r="AQ185">
            <v>35.789560258741993</v>
          </cell>
          <cell r="AR185">
            <v>35.789560258741993</v>
          </cell>
          <cell r="AS185">
            <v>37.286849581483757</v>
          </cell>
          <cell r="AT185">
            <v>37.286849581483757</v>
          </cell>
          <cell r="AU185">
            <v>1264.1415907434703</v>
          </cell>
          <cell r="AW185">
            <v>409.34087074580191</v>
          </cell>
          <cell r="AX185">
            <v>334.31950574000808</v>
          </cell>
          <cell r="AY185">
            <v>520.48121425766021</v>
          </cell>
          <cell r="AZ185">
            <v>743.66037648581005</v>
          </cell>
          <cell r="BB185">
            <v>0</v>
          </cell>
          <cell r="BC185">
            <v>0</v>
          </cell>
          <cell r="BD185">
            <v>0</v>
          </cell>
          <cell r="BE185">
            <v>0</v>
          </cell>
          <cell r="BF185">
            <v>2</v>
          </cell>
          <cell r="BG185">
            <v>0</v>
          </cell>
          <cell r="BH185">
            <v>16406.828342647117</v>
          </cell>
          <cell r="BI185">
            <v>8203.3172939159122</v>
          </cell>
          <cell r="BK185">
            <v>0</v>
          </cell>
          <cell r="BL185">
            <v>0</v>
          </cell>
          <cell r="BM185">
            <v>0</v>
          </cell>
        </row>
        <row r="186">
          <cell r="A186">
            <v>39203</v>
          </cell>
          <cell r="B186">
            <v>9.2141817271294677</v>
          </cell>
          <cell r="C186">
            <v>13.000831751977199</v>
          </cell>
          <cell r="D186">
            <v>9.719068397109158</v>
          </cell>
          <cell r="E186">
            <v>9.0879600596345416</v>
          </cell>
          <cell r="F186">
            <v>6.0586400397563622</v>
          </cell>
          <cell r="G186">
            <v>19.943023464198021</v>
          </cell>
          <cell r="H186">
            <v>0</v>
          </cell>
          <cell r="I186">
            <v>11.864836744522865</v>
          </cell>
          <cell r="J186">
            <v>16.408816774340135</v>
          </cell>
          <cell r="K186">
            <v>6.9421917122208319</v>
          </cell>
          <cell r="L186">
            <v>5.4275317022817431</v>
          </cell>
          <cell r="M186">
            <v>0</v>
          </cell>
          <cell r="N186">
            <v>0</v>
          </cell>
          <cell r="O186">
            <v>14.263048426926449</v>
          </cell>
          <cell r="P186">
            <v>9.8452900646040842</v>
          </cell>
          <cell r="Q186">
            <v>37.992721915972147</v>
          </cell>
          <cell r="R186">
            <v>0</v>
          </cell>
          <cell r="S186">
            <v>2.3982116824035584</v>
          </cell>
          <cell r="T186">
            <v>32.81763354868027</v>
          </cell>
          <cell r="U186">
            <v>87.345393906487502</v>
          </cell>
          <cell r="V186">
            <v>44.43002695821329</v>
          </cell>
          <cell r="W186">
            <v>39.507381925911268</v>
          </cell>
          <cell r="X186">
            <v>14.64171342941121</v>
          </cell>
          <cell r="Y186">
            <v>51.482212115984325</v>
          </cell>
          <cell r="Z186">
            <v>37.433322085676778</v>
          </cell>
          <cell r="AA186">
            <v>30.099893489944787</v>
          </cell>
          <cell r="AB186">
            <v>119.01542769160589</v>
          </cell>
          <cell r="AC186">
            <v>0</v>
          </cell>
          <cell r="AD186">
            <v>81.412975534226007</v>
          </cell>
          <cell r="AE186">
            <v>79.428195029805295</v>
          </cell>
          <cell r="AF186">
            <v>47.191353315707893</v>
          </cell>
          <cell r="AG186">
            <v>55.768515949083259</v>
          </cell>
          <cell r="AH186">
            <v>34.876490884519441</v>
          </cell>
          <cell r="AI186">
            <v>33.655602497232621</v>
          </cell>
          <cell r="AJ186">
            <v>34.352396029462398</v>
          </cell>
          <cell r="AK186">
            <v>34.352396029462398</v>
          </cell>
          <cell r="AL186">
            <v>47.113084902311961</v>
          </cell>
          <cell r="AM186">
            <v>34.876490884519441</v>
          </cell>
          <cell r="AN186">
            <v>33.655602497232621</v>
          </cell>
          <cell r="AO186">
            <v>34.352396029462398</v>
          </cell>
          <cell r="AP186">
            <v>34.352396029462398</v>
          </cell>
          <cell r="AQ186">
            <v>35.063615725258764</v>
          </cell>
          <cell r="AR186">
            <v>35.063615725258764</v>
          </cell>
          <cell r="AS186">
            <v>36.530534487674302</v>
          </cell>
          <cell r="AT186">
            <v>36.530534487674302</v>
          </cell>
          <cell r="AU186">
            <v>1238.5001279617404</v>
          </cell>
          <cell r="AW186">
            <v>401.03792526949934</v>
          </cell>
          <cell r="AX186">
            <v>327.53827076885494</v>
          </cell>
          <cell r="AY186">
            <v>509.92393192338602</v>
          </cell>
          <cell r="AZ186">
            <v>728.57619603835428</v>
          </cell>
          <cell r="BB186">
            <v>0</v>
          </cell>
          <cell r="BC186">
            <v>0</v>
          </cell>
          <cell r="BD186">
            <v>0</v>
          </cell>
          <cell r="BE186">
            <v>0</v>
          </cell>
          <cell r="BF186">
            <v>2</v>
          </cell>
          <cell r="BG186">
            <v>0</v>
          </cell>
          <cell r="BH186">
            <v>16607.826940869858</v>
          </cell>
          <cell r="BI186">
            <v>8244.1824005333547</v>
          </cell>
          <cell r="BK186">
            <v>0</v>
          </cell>
          <cell r="BL186">
            <v>0</v>
          </cell>
          <cell r="BM186">
            <v>0</v>
          </cell>
        </row>
        <row r="187">
          <cell r="A187">
            <v>39234</v>
          </cell>
          <cell r="B187">
            <v>9.0272840729819332</v>
          </cell>
          <cell r="C187">
            <v>12.73712684270054</v>
          </cell>
          <cell r="D187">
            <v>9.5219297756110741</v>
          </cell>
          <cell r="E187">
            <v>8.9036226473246458</v>
          </cell>
          <cell r="F187">
            <v>5.9357484315497642</v>
          </cell>
          <cell r="G187">
            <v>19.538505253851302</v>
          </cell>
          <cell r="H187">
            <v>0</v>
          </cell>
          <cell r="I187">
            <v>11.624174011784945</v>
          </cell>
          <cell r="J187">
            <v>16.075985335447267</v>
          </cell>
          <cell r="K187">
            <v>6.8013784111507718</v>
          </cell>
          <cell r="L187">
            <v>5.3174413032633323</v>
          </cell>
          <cell r="M187">
            <v>0</v>
          </cell>
          <cell r="N187">
            <v>0</v>
          </cell>
          <cell r="O187">
            <v>13.973741099273417</v>
          </cell>
          <cell r="P187">
            <v>9.6455912012683633</v>
          </cell>
          <cell r="Q187">
            <v>37.222089122843272</v>
          </cell>
          <cell r="R187">
            <v>0</v>
          </cell>
          <cell r="S187">
            <v>2.3495670874884467</v>
          </cell>
          <cell r="T187">
            <v>32.151970670894535</v>
          </cell>
          <cell r="U187">
            <v>85.573706554842389</v>
          </cell>
          <cell r="V187">
            <v>43.528821831364908</v>
          </cell>
          <cell r="W187">
            <v>38.706026230730743</v>
          </cell>
          <cell r="X187">
            <v>14.344725376245265</v>
          </cell>
          <cell r="Y187">
            <v>50.437962614536652</v>
          </cell>
          <cell r="Z187">
            <v>36.674035988229512</v>
          </cell>
          <cell r="AA187">
            <v>29.489356423283972</v>
          </cell>
          <cell r="AB187">
            <v>116.60135502605013</v>
          </cell>
          <cell r="AC187">
            <v>0</v>
          </cell>
          <cell r="AD187">
            <v>79.761619548949852</v>
          </cell>
          <cell r="AE187">
            <v>77.817097727422464</v>
          </cell>
          <cell r="AF187">
            <v>46.234138286533408</v>
          </cell>
          <cell r="AG187">
            <v>54.637324366928503</v>
          </cell>
          <cell r="AH187">
            <v>34.169066771966669</v>
          </cell>
          <cell r="AI187">
            <v>32.972942512663998</v>
          </cell>
          <cell r="AJ187">
            <v>33.655602497232621</v>
          </cell>
          <cell r="AK187">
            <v>33.655602497232621</v>
          </cell>
          <cell r="AL187">
            <v>46.15745744578264</v>
          </cell>
          <cell r="AM187">
            <v>34.169066771966669</v>
          </cell>
          <cell r="AN187">
            <v>32.972942512663998</v>
          </cell>
          <cell r="AO187">
            <v>33.655602497232621</v>
          </cell>
          <cell r="AP187">
            <v>33.655602497232621</v>
          </cell>
          <cell r="AQ187">
            <v>34.352396029462398</v>
          </cell>
          <cell r="AR187">
            <v>34.352396029462398</v>
          </cell>
          <cell r="AS187">
            <v>35.789560258741993</v>
          </cell>
          <cell r="AT187">
            <v>35.789560258741993</v>
          </cell>
          <cell r="AU187">
            <v>1213.3787687968845</v>
          </cell>
          <cell r="AW187">
            <v>392.90339420893014</v>
          </cell>
          <cell r="AX187">
            <v>320.8945843012873</v>
          </cell>
          <cell r="AY187">
            <v>499.58079028666708</v>
          </cell>
          <cell r="AZ187">
            <v>713.79797851021749</v>
          </cell>
          <cell r="BB187">
            <v>0</v>
          </cell>
          <cell r="BC187">
            <v>0</v>
          </cell>
          <cell r="BD187">
            <v>0</v>
          </cell>
          <cell r="BE187">
            <v>0</v>
          </cell>
          <cell r="BF187">
            <v>2</v>
          </cell>
          <cell r="BG187">
            <v>0</v>
          </cell>
          <cell r="BH187">
            <v>16442.599247528138</v>
          </cell>
          <cell r="BI187">
            <v>8393.6695574556179</v>
          </cell>
          <cell r="BK187">
            <v>0</v>
          </cell>
          <cell r="BL187">
            <v>0</v>
          </cell>
          <cell r="BM187">
            <v>0</v>
          </cell>
        </row>
        <row r="188">
          <cell r="A188">
            <v>39264</v>
          </cell>
          <cell r="B188">
            <v>8.8441773938943982</v>
          </cell>
          <cell r="C188">
            <v>12.478770843440046</v>
          </cell>
          <cell r="D188">
            <v>9.3287898538338112</v>
          </cell>
          <cell r="E188">
            <v>8.7230242789095431</v>
          </cell>
          <cell r="F188">
            <v>5.8153495192730293</v>
          </cell>
          <cell r="G188">
            <v>19.14219216760705</v>
          </cell>
          <cell r="H188">
            <v>0</v>
          </cell>
          <cell r="I188">
            <v>11.388392808576338</v>
          </cell>
          <cell r="J188">
            <v>15.74990494803111</v>
          </cell>
          <cell r="K188">
            <v>6.6634213241670128</v>
          </cell>
          <cell r="L188">
            <v>5.2095839443487568</v>
          </cell>
          <cell r="M188">
            <v>0</v>
          </cell>
          <cell r="N188">
            <v>0</v>
          </cell>
          <cell r="O188">
            <v>13.690301993288603</v>
          </cell>
          <cell r="P188">
            <v>9.4499429688186698</v>
          </cell>
          <cell r="Q188">
            <v>36.467087610441247</v>
          </cell>
          <cell r="R188">
            <v>0</v>
          </cell>
          <cell r="S188">
            <v>2.301909184712239</v>
          </cell>
          <cell r="T188">
            <v>31.499809896062221</v>
          </cell>
          <cell r="U188">
            <v>83.837955569519465</v>
          </cell>
          <cell r="V188">
            <v>42.645896474668852</v>
          </cell>
          <cell r="W188">
            <v>37.920924990259536</v>
          </cell>
          <cell r="X188">
            <v>14.053761338243156</v>
          </cell>
          <cell r="Y188">
            <v>49.414894351743158</v>
          </cell>
          <cell r="Z188">
            <v>35.930151018591772</v>
          </cell>
          <cell r="AA188">
            <v>28.891203304423215</v>
          </cell>
          <cell r="AB188">
            <v>114.23624867475814</v>
          </cell>
          <cell r="AC188">
            <v>0</v>
          </cell>
          <cell r="AD188">
            <v>78.143759165231231</v>
          </cell>
          <cell r="AE188">
            <v>76.238679431742113</v>
          </cell>
          <cell r="AF188">
            <v>45.296339115301109</v>
          </cell>
          <cell r="AG188">
            <v>53.529077530097545</v>
          </cell>
          <cell r="AH188">
            <v>33.475991834526674</v>
          </cell>
          <cell r="AI188">
            <v>32.304129395182947</v>
          </cell>
          <cell r="AJ188">
            <v>32.972942512663998</v>
          </cell>
          <cell r="AK188">
            <v>32.972942512663998</v>
          </cell>
          <cell r="AL188">
            <v>45.221213645355782</v>
          </cell>
          <cell r="AM188">
            <v>33.475991834526674</v>
          </cell>
          <cell r="AN188">
            <v>32.304129395182947</v>
          </cell>
          <cell r="AO188">
            <v>32.972942512663998</v>
          </cell>
          <cell r="AP188">
            <v>32.972942512663998</v>
          </cell>
          <cell r="AQ188">
            <v>33.655602497232621</v>
          </cell>
          <cell r="AR188">
            <v>33.655602497232621</v>
          </cell>
          <cell r="AS188">
            <v>35.063615725258764</v>
          </cell>
          <cell r="AT188">
            <v>35.063615725258764</v>
          </cell>
          <cell r="AU188">
            <v>1188.7669636256392</v>
          </cell>
          <cell r="AW188">
            <v>384.93386149740962</v>
          </cell>
          <cell r="AX188">
            <v>314.38565634537616</v>
          </cell>
          <cell r="AY188">
            <v>489.44744578285326</v>
          </cell>
          <cell r="AZ188">
            <v>699.31951784278579</v>
          </cell>
          <cell r="BB188">
            <v>0</v>
          </cell>
          <cell r="BC188">
            <v>0</v>
          </cell>
          <cell r="BD188">
            <v>0</v>
          </cell>
          <cell r="BE188">
            <v>0</v>
          </cell>
          <cell r="BF188">
            <v>2</v>
          </cell>
          <cell r="BG188">
            <v>0</v>
          </cell>
          <cell r="BH188">
            <v>16382.566655445435</v>
          </cell>
          <cell r="BI188">
            <v>8441.4204412001382</v>
          </cell>
          <cell r="BK188">
            <v>0</v>
          </cell>
          <cell r="BL188">
            <v>0</v>
          </cell>
          <cell r="BM188">
            <v>0</v>
          </cell>
        </row>
        <row r="189">
          <cell r="A189">
            <v>39295</v>
          </cell>
          <cell r="B189">
            <v>8.6647847948840386</v>
          </cell>
          <cell r="C189">
            <v>12.225655258535019</v>
          </cell>
          <cell r="D189">
            <v>9.1395675233708307</v>
          </cell>
          <cell r="E189">
            <v>8.5460891127623402</v>
          </cell>
          <cell r="F189">
            <v>5.6973927418415604</v>
          </cell>
          <cell r="G189">
            <v>18.753917775228466</v>
          </cell>
          <cell r="H189">
            <v>0</v>
          </cell>
          <cell r="I189">
            <v>11.157394119439711</v>
          </cell>
          <cell r="J189">
            <v>15.430438675820882</v>
          </cell>
          <cell r="K189">
            <v>6.5282625166934549</v>
          </cell>
          <cell r="L189">
            <v>5.1039143312330655</v>
          </cell>
          <cell r="M189">
            <v>0</v>
          </cell>
          <cell r="N189">
            <v>0</v>
          </cell>
          <cell r="O189">
            <v>13.412612079752019</v>
          </cell>
          <cell r="P189">
            <v>9.2582632054925327</v>
          </cell>
          <cell r="Q189">
            <v>35.72740031863141</v>
          </cell>
          <cell r="R189">
            <v>0</v>
          </cell>
          <cell r="S189">
            <v>2.2552179603122826</v>
          </cell>
          <cell r="T189">
            <v>30.860877351641765</v>
          </cell>
          <cell r="U189">
            <v>82.137412028215792</v>
          </cell>
          <cell r="V189">
            <v>41.780880106838083</v>
          </cell>
          <cell r="W189">
            <v>37.151748504091834</v>
          </cell>
          <cell r="X189">
            <v>13.768699126117106</v>
          </cell>
          <cell r="Y189">
            <v>48.412577693813923</v>
          </cell>
          <cell r="Z189">
            <v>35.201354784980538</v>
          </cell>
          <cell r="AA189">
            <v>28.305182941139325</v>
          </cell>
          <cell r="AB189">
            <v>111.91911541993377</v>
          </cell>
          <cell r="AC189">
            <v>0</v>
          </cell>
          <cell r="AD189">
            <v>76.558714968495863</v>
          </cell>
          <cell r="AE189">
            <v>74.692277291751168</v>
          </cell>
          <cell r="AF189">
            <v>44.377561976665454</v>
          </cell>
          <cell r="AG189">
            <v>52.443310034368608</v>
          </cell>
          <cell r="AH189">
            <v>32.796975017904352</v>
          </cell>
          <cell r="AI189">
            <v>31.64888227915727</v>
          </cell>
          <cell r="AJ189">
            <v>32.304129395182947</v>
          </cell>
          <cell r="AK189">
            <v>32.304129395182947</v>
          </cell>
          <cell r="AL189">
            <v>44.303960328858139</v>
          </cell>
          <cell r="AM189">
            <v>32.796975017904352</v>
          </cell>
          <cell r="AN189">
            <v>31.64888227915727</v>
          </cell>
          <cell r="AO189">
            <v>32.304129395182947</v>
          </cell>
          <cell r="AP189">
            <v>32.304129395182947</v>
          </cell>
          <cell r="AQ189">
            <v>32.972942512663998</v>
          </cell>
          <cell r="AR189">
            <v>32.972942512663998</v>
          </cell>
          <cell r="AS189">
            <v>34.352396029462398</v>
          </cell>
          <cell r="AT189">
            <v>34.352396029462398</v>
          </cell>
          <cell r="AU189">
            <v>1164.654376810083</v>
          </cell>
          <cell r="AW189">
            <v>377.12598035870855</v>
          </cell>
          <cell r="AX189">
            <v>308.00875350053843</v>
          </cell>
          <cell r="AY189">
            <v>479.51964295083599</v>
          </cell>
          <cell r="AZ189">
            <v>685.13473385924704</v>
          </cell>
          <cell r="BB189">
            <v>0</v>
          </cell>
          <cell r="BC189">
            <v>0</v>
          </cell>
          <cell r="BD189">
            <v>0</v>
          </cell>
          <cell r="BE189">
            <v>0</v>
          </cell>
          <cell r="BF189">
            <v>2</v>
          </cell>
          <cell r="BG189">
            <v>0</v>
          </cell>
          <cell r="BH189">
            <v>16373.537574990971</v>
          </cell>
          <cell r="BI189">
            <v>8612.0687441587252</v>
          </cell>
          <cell r="BK189">
            <v>0</v>
          </cell>
          <cell r="BL189">
            <v>0</v>
          </cell>
          <cell r="BM189">
            <v>0</v>
          </cell>
        </row>
        <row r="190">
          <cell r="A190">
            <v>39326</v>
          </cell>
          <cell r="B190">
            <v>8.4890309406824294</v>
          </cell>
          <cell r="C190">
            <v>11.977673793017679</v>
          </cell>
          <cell r="D190">
            <v>8.9541833209937902</v>
          </cell>
          <cell r="E190">
            <v>8.3727428456045878</v>
          </cell>
          <cell r="F190">
            <v>5.5818285637363925</v>
          </cell>
          <cell r="G190">
            <v>18.373519022298954</v>
          </cell>
          <cell r="H190">
            <v>0</v>
          </cell>
          <cell r="I190">
            <v>10.931080937317091</v>
          </cell>
          <cell r="J190">
            <v>15.117452360119385</v>
          </cell>
          <cell r="K190">
            <v>6.3958452292812833</v>
          </cell>
          <cell r="L190">
            <v>5.0003880883471856</v>
          </cell>
          <cell r="M190">
            <v>0</v>
          </cell>
          <cell r="N190">
            <v>0</v>
          </cell>
          <cell r="O190">
            <v>13.140554743796102</v>
          </cell>
          <cell r="P190">
            <v>9.0704714160716353</v>
          </cell>
          <cell r="Q190">
            <v>35.002716618430256</v>
          </cell>
          <cell r="R190">
            <v>0</v>
          </cell>
          <cell r="S190">
            <v>2.2094738064789872</v>
          </cell>
          <cell r="T190">
            <v>30.23490472023877</v>
          </cell>
          <cell r="U190">
            <v>80.471361793866294</v>
          </cell>
          <cell r="V190">
            <v>40.933409467400182</v>
          </cell>
          <cell r="W190">
            <v>36.398173759364383</v>
          </cell>
          <cell r="X190">
            <v>13.489419029029616</v>
          </cell>
          <cell r="Y190">
            <v>47.430591721519896</v>
          </cell>
          <cell r="Z190">
            <v>34.487341232072509</v>
          </cell>
          <cell r="AA190">
            <v>27.73104923631562</v>
          </cell>
          <cell r="AB190">
            <v>109.64898218990803</v>
          </cell>
          <cell r="AC190">
            <v>0</v>
          </cell>
          <cell r="AD190">
            <v>75.005821325207677</v>
          </cell>
          <cell r="AE190">
            <v>73.177241901504487</v>
          </cell>
          <cell r="AF190">
            <v>43.477421033514176</v>
          </cell>
          <cell r="AG190">
            <v>51.379565915637315</v>
          </cell>
          <cell r="AH190">
            <v>32.131731171461226</v>
          </cell>
          <cell r="AI190">
            <v>31.006925995947658</v>
          </cell>
          <cell r="AJ190">
            <v>31.64888227915727</v>
          </cell>
          <cell r="AK190">
            <v>31.64888227915727</v>
          </cell>
          <cell r="AL190">
            <v>43.405312299101013</v>
          </cell>
          <cell r="AM190">
            <v>32.131731171461226</v>
          </cell>
          <cell r="AN190">
            <v>31.006925995947658</v>
          </cell>
          <cell r="AO190">
            <v>31.64888227915727</v>
          </cell>
          <cell r="AP190">
            <v>31.64888227915727</v>
          </cell>
          <cell r="AQ190">
            <v>32.304129395182947</v>
          </cell>
          <cell r="AR190">
            <v>32.304129395182947</v>
          </cell>
          <cell r="AS190">
            <v>33.655602497232621</v>
          </cell>
          <cell r="AT190">
            <v>33.655602497232621</v>
          </cell>
          <cell r="AU190">
            <v>1141.0308823572257</v>
          </cell>
          <cell r="AW190">
            <v>369.47647190158705</v>
          </cell>
          <cell r="AX190">
            <v>301.76119780965553</v>
          </cell>
          <cell r="AY190">
            <v>469.79321264598303</v>
          </cell>
          <cell r="AZ190">
            <v>671.23766971124257</v>
          </cell>
          <cell r="BB190">
            <v>0</v>
          </cell>
          <cell r="BC190">
            <v>0</v>
          </cell>
          <cell r="BD190">
            <v>0</v>
          </cell>
          <cell r="BE190">
            <v>0</v>
          </cell>
          <cell r="BF190">
            <v>2</v>
          </cell>
          <cell r="BG190">
            <v>0</v>
          </cell>
          <cell r="BH190">
            <v>16392.833415700108</v>
          </cell>
          <cell r="BI190">
            <v>8480.6585176120061</v>
          </cell>
          <cell r="BK190">
            <v>0</v>
          </cell>
          <cell r="BL190">
            <v>0</v>
          </cell>
          <cell r="BM190">
            <v>0</v>
          </cell>
        </row>
        <row r="191">
          <cell r="A191">
            <v>39356</v>
          </cell>
          <cell r="B191">
            <v>8.3168420240987686</v>
          </cell>
          <cell r="C191">
            <v>11.73472230797498</v>
          </cell>
          <cell r="D191">
            <v>8.7725593952822578</v>
          </cell>
          <cell r="E191">
            <v>8.2029126813028963</v>
          </cell>
          <cell r="F191">
            <v>5.4686084542019309</v>
          </cell>
          <cell r="G191">
            <v>18.000836161748019</v>
          </cell>
          <cell r="H191">
            <v>0</v>
          </cell>
          <cell r="I191">
            <v>10.709358222812105</v>
          </cell>
          <cell r="J191">
            <v>14.810814563463552</v>
          </cell>
          <cell r="K191">
            <v>6.2661138537730459</v>
          </cell>
          <cell r="L191">
            <v>4.898961740222564</v>
          </cell>
          <cell r="M191">
            <v>0</v>
          </cell>
          <cell r="N191">
            <v>0</v>
          </cell>
          <cell r="O191">
            <v>12.874015735933725</v>
          </cell>
          <cell r="P191">
            <v>8.8864887380781354</v>
          </cell>
          <cell r="Q191">
            <v>34.292732181557902</v>
          </cell>
          <cell r="R191">
            <v>0</v>
          </cell>
          <cell r="S191">
            <v>2.1646575131215964</v>
          </cell>
          <cell r="T191">
            <v>29.621629126927104</v>
          </cell>
          <cell r="U191">
            <v>78.839105214744478</v>
          </cell>
          <cell r="V191">
            <v>40.103128664147462</v>
          </cell>
          <cell r="W191">
            <v>35.659884295108419</v>
          </cell>
          <cell r="X191">
            <v>13.215803764321334</v>
          </cell>
          <cell r="Y191">
            <v>46.468524053429398</v>
          </cell>
          <cell r="Z191">
            <v>33.7878105124773</v>
          </cell>
          <cell r="AA191">
            <v>27.168561084594327</v>
          </cell>
          <cell r="AB191">
            <v>107.42489565050103</v>
          </cell>
          <cell r="AC191">
            <v>0</v>
          </cell>
          <cell r="AD191">
            <v>73.48442610333835</v>
          </cell>
          <cell r="AE191">
            <v>71.692937027409215</v>
          </cell>
          <cell r="AF191">
            <v>42.595538274937425</v>
          </cell>
          <cell r="AG191">
            <v>50.337398458436233</v>
          </cell>
          <cell r="AH191">
            <v>31.479980928467466</v>
          </cell>
          <cell r="AI191">
            <v>30.377990958351628</v>
          </cell>
          <cell r="AJ191">
            <v>31.006925995947658</v>
          </cell>
          <cell r="AK191">
            <v>31.006925995947658</v>
          </cell>
          <cell r="AL191">
            <v>42.524892172118086</v>
          </cell>
          <cell r="AM191">
            <v>31.479980928467466</v>
          </cell>
          <cell r="AN191">
            <v>30.377990958351628</v>
          </cell>
          <cell r="AO191">
            <v>31.006925995947658</v>
          </cell>
          <cell r="AP191">
            <v>31.006925995947658</v>
          </cell>
          <cell r="AQ191">
            <v>31.64888227915727</v>
          </cell>
          <cell r="AR191">
            <v>31.64888227915727</v>
          </cell>
          <cell r="AS191">
            <v>32.972942512663998</v>
          </cell>
          <cell r="AT191">
            <v>32.972942512663998</v>
          </cell>
          <cell r="AU191">
            <v>1117.8865596666321</v>
          </cell>
          <cell r="AW191">
            <v>361.98212374283565</v>
          </cell>
          <cell r="AX191">
            <v>295.64036563447507</v>
          </cell>
          <cell r="AY191">
            <v>460.2640702893213</v>
          </cell>
          <cell r="AZ191">
            <v>657.62248937731079</v>
          </cell>
          <cell r="BB191">
            <v>0</v>
          </cell>
          <cell r="BC191">
            <v>0</v>
          </cell>
          <cell r="BD191">
            <v>0</v>
          </cell>
          <cell r="BE191">
            <v>0</v>
          </cell>
          <cell r="BF191">
            <v>2</v>
          </cell>
          <cell r="BG191">
            <v>0</v>
          </cell>
          <cell r="BH191">
            <v>16198.898081654126</v>
          </cell>
          <cell r="BI191">
            <v>8157.1024099207525</v>
          </cell>
          <cell r="BK191">
            <v>0</v>
          </cell>
          <cell r="BL191">
            <v>0</v>
          </cell>
          <cell r="BM191">
            <v>0</v>
          </cell>
        </row>
        <row r="192">
          <cell r="A192">
            <v>39387</v>
          </cell>
          <cell r="B192">
            <v>8.1481457350248245</v>
          </cell>
          <cell r="C192">
            <v>11.496698776815853</v>
          </cell>
          <cell r="D192">
            <v>8.5946194739302886</v>
          </cell>
          <cell r="E192">
            <v>8.0365273002984576</v>
          </cell>
          <cell r="F192">
            <v>5.3576848668656387</v>
          </cell>
          <cell r="G192">
            <v>17.635712686766059</v>
          </cell>
          <cell r="H192">
            <v>0</v>
          </cell>
          <cell r="I192">
            <v>10.492132864278533</v>
          </cell>
          <cell r="J192">
            <v>14.510396514427761</v>
          </cell>
          <cell r="K192">
            <v>6.1390139099502115</v>
          </cell>
          <cell r="L192">
            <v>4.7995926932338024</v>
          </cell>
          <cell r="M192">
            <v>0</v>
          </cell>
          <cell r="N192">
            <v>0</v>
          </cell>
          <cell r="O192">
            <v>12.612883124079536</v>
          </cell>
          <cell r="P192">
            <v>8.7062379086566608</v>
          </cell>
          <cell r="Q192">
            <v>33.597148852636572</v>
          </cell>
          <cell r="R192">
            <v>0</v>
          </cell>
          <cell r="S192">
            <v>2.1207502598009809</v>
          </cell>
          <cell r="T192">
            <v>29.020793028855522</v>
          </cell>
          <cell r="U192">
            <v>77.239956830646264</v>
          </cell>
          <cell r="V192">
            <v>39.289689023681319</v>
          </cell>
          <cell r="W192">
            <v>34.936570069353017</v>
          </cell>
          <cell r="X192">
            <v>12.947738428258628</v>
          </cell>
          <cell r="Y192">
            <v>45.525970672730033</v>
          </cell>
          <cell r="Z192">
            <v>33.102468860817616</v>
          </cell>
          <cell r="AA192">
            <v>26.617482271125283</v>
          </cell>
          <cell r="AB192">
            <v>105.24592180467293</v>
          </cell>
          <cell r="AC192">
            <v>0</v>
          </cell>
          <cell r="AD192">
            <v>71.99389039850692</v>
          </cell>
          <cell r="AE192">
            <v>70.238739341040812</v>
          </cell>
          <cell r="AF192">
            <v>41.731543357483432</v>
          </cell>
          <cell r="AG192">
            <v>49.316370008338332</v>
          </cell>
          <cell r="AH192">
            <v>30.841450588782859</v>
          </cell>
          <cell r="AI192">
            <v>29.76181304739136</v>
          </cell>
          <cell r="AJ192">
            <v>30.377990958351628</v>
          </cell>
          <cell r="AK192">
            <v>30.377990958351628</v>
          </cell>
          <cell r="AL192">
            <v>41.66233021868441</v>
          </cell>
          <cell r="AM192">
            <v>30.841450588782859</v>
          </cell>
          <cell r="AN192">
            <v>29.76181304739136</v>
          </cell>
          <cell r="AO192">
            <v>30.377990958351628</v>
          </cell>
          <cell r="AP192">
            <v>30.377990958351628</v>
          </cell>
          <cell r="AQ192">
            <v>31.006925995947658</v>
          </cell>
          <cell r="AR192">
            <v>31.006925995947658</v>
          </cell>
          <cell r="AS192">
            <v>32.304129395182947</v>
          </cell>
          <cell r="AT192">
            <v>32.304129395182947</v>
          </cell>
          <cell r="AU192">
            <v>1095.2116893643029</v>
          </cell>
          <cell r="AW192">
            <v>354.63978865824697</v>
          </cell>
          <cell r="AX192">
            <v>289.6436865538231</v>
          </cell>
          <cell r="AY192">
            <v>450.92821415223284</v>
          </cell>
          <cell r="AZ192">
            <v>644.28347521207002</v>
          </cell>
          <cell r="BB192">
            <v>0</v>
          </cell>
          <cell r="BC192">
            <v>0</v>
          </cell>
          <cell r="BD192">
            <v>0</v>
          </cell>
          <cell r="BE192">
            <v>0</v>
          </cell>
          <cell r="BF192">
            <v>2</v>
          </cell>
          <cell r="BG192">
            <v>0</v>
          </cell>
          <cell r="BH192">
            <v>16511.653908597909</v>
          </cell>
          <cell r="BI192">
            <v>8408.661910229268</v>
          </cell>
          <cell r="BK192">
            <v>0</v>
          </cell>
          <cell r="BL192">
            <v>0</v>
          </cell>
          <cell r="BM192">
            <v>0</v>
          </cell>
        </row>
        <row r="193">
          <cell r="A193">
            <v>39417</v>
          </cell>
          <cell r="B193">
            <v>7.9828712300685609</v>
          </cell>
          <cell r="C193">
            <v>11.263503242425507</v>
          </cell>
          <cell r="D193">
            <v>8.4202888317161477</v>
          </cell>
          <cell r="E193">
            <v>7.8735168296566629</v>
          </cell>
          <cell r="F193">
            <v>5.2490112197711092</v>
          </cell>
          <cell r="G193">
            <v>17.277995265079898</v>
          </cell>
          <cell r="H193">
            <v>0</v>
          </cell>
          <cell r="I193">
            <v>10.279313638718413</v>
          </cell>
          <cell r="J193">
            <v>14.216072053546743</v>
          </cell>
          <cell r="K193">
            <v>6.0144920226543963</v>
          </cell>
          <cell r="L193">
            <v>4.7022392177116199</v>
          </cell>
          <cell r="M193">
            <v>0</v>
          </cell>
          <cell r="N193">
            <v>0</v>
          </cell>
          <cell r="O193">
            <v>12.357047246544498</v>
          </cell>
          <cell r="P193">
            <v>8.5296432321280502</v>
          </cell>
          <cell r="Q193">
            <v>32.915674523981295</v>
          </cell>
          <cell r="R193">
            <v>0</v>
          </cell>
          <cell r="S193">
            <v>2.0777336078260631</v>
          </cell>
          <cell r="T193">
            <v>28.432144107093485</v>
          </cell>
          <cell r="U193">
            <v>75.673245085033457</v>
          </cell>
          <cell r="V193">
            <v>38.492748944988101</v>
          </cell>
          <cell r="W193">
            <v>34.227927328924103</v>
          </cell>
          <cell r="X193">
            <v>12.685110447780181</v>
          </cell>
          <cell r="Y193">
            <v>44.602535757563295</v>
          </cell>
          <cell r="Z193">
            <v>32.431028470363543</v>
          </cell>
          <cell r="AA193">
            <v>26.077581372368353</v>
          </cell>
          <cell r="AB193">
            <v>103.11114560029519</v>
          </cell>
          <cell r="AC193">
            <v>0</v>
          </cell>
          <cell r="AD193">
            <v>70.533588265674183</v>
          </cell>
          <cell r="AE193">
            <v>68.814038157378533</v>
          </cell>
          <cell r="AF193">
            <v>40.885073449634156</v>
          </cell>
          <cell r="AG193">
            <v>48.316051788165602</v>
          </cell>
          <cell r="AH193">
            <v>30.215872003917426</v>
          </cell>
          <cell r="AI193">
            <v>29.158133501397881</v>
          </cell>
          <cell r="AJ193">
            <v>29.76181304739136</v>
          </cell>
          <cell r="AK193">
            <v>29.76181304739136</v>
          </cell>
          <cell r="AL193">
            <v>40.817264209049952</v>
          </cell>
          <cell r="AM193">
            <v>30.215872003917426</v>
          </cell>
          <cell r="AN193">
            <v>29.158133501397881</v>
          </cell>
          <cell r="AO193">
            <v>29.76181304739136</v>
          </cell>
          <cell r="AP193">
            <v>29.76181304739136</v>
          </cell>
          <cell r="AQ193">
            <v>30.377990958351628</v>
          </cell>
          <cell r="AR193">
            <v>30.377990958351628</v>
          </cell>
          <cell r="AS193">
            <v>31.64888227915727</v>
          </cell>
          <cell r="AT193">
            <v>31.64888227915727</v>
          </cell>
          <cell r="AU193">
            <v>1072.9967492210599</v>
          </cell>
          <cell r="AW193">
            <v>347.44638326095043</v>
          </cell>
          <cell r="AX193">
            <v>283.76864228416582</v>
          </cell>
          <cell r="AY193">
            <v>441.78172367594351</v>
          </cell>
          <cell r="AZ193">
            <v>631.2150255451163</v>
          </cell>
          <cell r="BB193">
            <v>0</v>
          </cell>
          <cell r="BC193">
            <v>0</v>
          </cell>
          <cell r="BD193">
            <v>0</v>
          </cell>
          <cell r="BE193">
            <v>0</v>
          </cell>
          <cell r="BF193">
            <v>2</v>
          </cell>
          <cell r="BG193">
            <v>0</v>
          </cell>
          <cell r="BH193">
            <v>16192.522227330846</v>
          </cell>
          <cell r="BI193">
            <v>8386.1191959369862</v>
          </cell>
          <cell r="BK193">
            <v>0</v>
          </cell>
          <cell r="BL193">
            <v>0</v>
          </cell>
          <cell r="BM193">
            <v>0</v>
          </cell>
        </row>
        <row r="194">
          <cell r="B194">
            <v>8.9527268963341111</v>
          </cell>
          <cell r="C194">
            <v>12.631929730444025</v>
          </cell>
          <cell r="D194">
            <v>9.443287274215427</v>
          </cell>
          <cell r="E194">
            <v>8.8300868018637821</v>
          </cell>
          <cell r="F194">
            <v>5.8867245345758548</v>
          </cell>
          <cell r="G194">
            <v>19.377134926312184</v>
          </cell>
          <cell r="H194">
            <v>0</v>
          </cell>
          <cell r="I194">
            <v>11.528168880211037</v>
          </cell>
          <cell r="J194">
            <v>15.94321228114293</v>
          </cell>
          <cell r="K194">
            <v>6.7452051958681665</v>
          </cell>
          <cell r="L194">
            <v>5.2735240622242054</v>
          </cell>
          <cell r="M194">
            <v>0</v>
          </cell>
          <cell r="N194">
            <v>0</v>
          </cell>
          <cell r="O194">
            <v>13.858330675147336</v>
          </cell>
          <cell r="P194">
            <v>9.5659273686857613</v>
          </cell>
          <cell r="Q194">
            <v>36.914668435569375</v>
          </cell>
          <cell r="R194">
            <v>0</v>
          </cell>
          <cell r="S194">
            <v>2.3301617949362745</v>
          </cell>
          <cell r="T194">
            <v>31.88642456228586</v>
          </cell>
          <cell r="U194">
            <v>84.866945373468525</v>
          </cell>
          <cell r="V194">
            <v>43.16931325355624</v>
          </cell>
          <cell r="W194">
            <v>38.38634956921338</v>
          </cell>
          <cell r="X194">
            <v>14.226250958558316</v>
          </cell>
          <cell r="Y194">
            <v>50.0213908020174</v>
          </cell>
          <cell r="Z194">
            <v>36.371141722638981</v>
          </cell>
          <cell r="AA194">
            <v>29.245801092765273</v>
          </cell>
          <cell r="AB194">
            <v>115.63833361742167</v>
          </cell>
          <cell r="AC194">
            <v>0</v>
          </cell>
          <cell r="AD194">
            <v>79.102860933362948</v>
          </cell>
          <cell r="AE194">
            <v>77.174399097958855</v>
          </cell>
          <cell r="AF194">
            <v>45.852286249140931</v>
          </cell>
          <cell r="AG194">
            <v>54.186069636108485</v>
          </cell>
          <cell r="AH194">
            <v>33.886861279526997</v>
          </cell>
          <cell r="AI194">
            <v>32.700615921450051</v>
          </cell>
          <cell r="AJ194">
            <v>33.377637753873636</v>
          </cell>
          <cell r="AK194">
            <v>33.377637753873636</v>
          </cell>
          <cell r="AL194">
            <v>45.77623872256784</v>
          </cell>
          <cell r="AM194">
            <v>33.886861279526997</v>
          </cell>
          <cell r="AN194">
            <v>32.700615921450051</v>
          </cell>
          <cell r="AO194">
            <v>33.377637753873636</v>
          </cell>
          <cell r="AP194">
            <v>33.377637753873636</v>
          </cell>
          <cell r="AQ194">
            <v>34.068676403677038</v>
          </cell>
          <cell r="AR194">
            <v>34.068676403677038</v>
          </cell>
          <cell r="AS194">
            <v>35.493970960256846</v>
          </cell>
          <cell r="AT194">
            <v>35.493970960256846</v>
          </cell>
          <cell r="BA194">
            <v>450</v>
          </cell>
        </row>
        <row r="195">
          <cell r="A195">
            <v>39448</v>
          </cell>
          <cell r="B195">
            <v>7.8209491028037172</v>
          </cell>
          <cell r="C195">
            <v>11.03503777518881</v>
          </cell>
          <cell r="D195">
            <v>8.2494942591217235</v>
          </cell>
          <cell r="E195">
            <v>7.7138128137242141</v>
          </cell>
          <cell r="F195">
            <v>5.1425418758161436</v>
          </cell>
          <cell r="G195">
            <v>16.92753367456147</v>
          </cell>
          <cell r="H195">
            <v>0</v>
          </cell>
          <cell r="I195">
            <v>10.070811173473272</v>
          </cell>
          <cell r="J195">
            <v>13.927717580335377</v>
          </cell>
          <cell r="K195">
            <v>5.8924958993726646</v>
          </cell>
          <cell r="L195">
            <v>4.6068604304186298</v>
          </cell>
          <cell r="M195">
            <v>0</v>
          </cell>
          <cell r="N195">
            <v>0</v>
          </cell>
          <cell r="O195">
            <v>12.10640066598385</v>
          </cell>
          <cell r="P195">
            <v>8.3566305482012311</v>
          </cell>
          <cell r="Q195">
            <v>32.248023012930368</v>
          </cell>
          <cell r="R195">
            <v>0</v>
          </cell>
          <cell r="S195">
            <v>2.0355894925105558</v>
          </cell>
          <cell r="T195">
            <v>27.855435160670755</v>
          </cell>
          <cell r="U195">
            <v>74.138312043016043</v>
          </cell>
          <cell r="V195">
            <v>37.711973755985021</v>
          </cell>
          <cell r="W195">
            <v>33.53365848188443</v>
          </cell>
          <cell r="X195">
            <v>12.427809533222348</v>
          </cell>
          <cell r="Y195">
            <v>43.697831514800647</v>
          </cell>
          <cell r="Z195">
            <v>31.773207372169171</v>
          </cell>
          <cell r="AA195">
            <v>25.548631658907965</v>
          </cell>
          <cell r="AB195">
            <v>101.01967054587779</v>
          </cell>
          <cell r="AC195">
            <v>0</v>
          </cell>
          <cell r="AD195">
            <v>69.102906456279328</v>
          </cell>
          <cell r="AE195">
            <v>67.4182351783505</v>
          </cell>
          <cell r="AF195">
            <v>40.05577307943549</v>
          </cell>
          <cell r="AG195">
            <v>47.336023717925649</v>
          </cell>
          <cell r="AH195">
            <v>29.602982464423437</v>
          </cell>
          <cell r="AI195">
            <v>28.566698807345063</v>
          </cell>
          <cell r="AJ195">
            <v>29.158133501397881</v>
          </cell>
          <cell r="AK195">
            <v>29.158133501397881</v>
          </cell>
          <cell r="AL195">
            <v>39.989339260822547</v>
          </cell>
          <cell r="AM195">
            <v>29.602982464423437</v>
          </cell>
          <cell r="AN195">
            <v>28.566698807345063</v>
          </cell>
          <cell r="AO195">
            <v>29.158133501397881</v>
          </cell>
          <cell r="AP195">
            <v>29.158133501397881</v>
          </cell>
          <cell r="AQ195">
            <v>29.76181304739136</v>
          </cell>
          <cell r="AR195">
            <v>29.76181304739136</v>
          </cell>
          <cell r="AS195">
            <v>31.006925995947658</v>
          </cell>
          <cell r="AT195">
            <v>31.006925995947658</v>
          </cell>
          <cell r="AU195">
            <v>1051.2324101537183</v>
          </cell>
          <cell r="AW195">
            <v>340.39888670655517</v>
          </cell>
          <cell r="AX195">
            <v>278.01276562206488</v>
          </cell>
          <cell r="AY195">
            <v>432.82075782509844</v>
          </cell>
          <cell r="AZ195">
            <v>618.41165232861999</v>
          </cell>
          <cell r="BB195">
            <v>0</v>
          </cell>
          <cell r="BC195">
            <v>0</v>
          </cell>
          <cell r="BD195">
            <v>0</v>
          </cell>
          <cell r="BE195">
            <v>0</v>
          </cell>
          <cell r="BF195">
            <v>2</v>
          </cell>
          <cell r="BG195">
            <v>0</v>
          </cell>
          <cell r="BH195">
            <v>16694.730906986624</v>
          </cell>
          <cell r="BI195">
            <v>8557.9618007878416</v>
          </cell>
          <cell r="BK195">
            <v>0</v>
          </cell>
          <cell r="BL195">
            <v>0</v>
          </cell>
          <cell r="BM195">
            <v>0</v>
          </cell>
        </row>
        <row r="196">
          <cell r="A196">
            <v>39479</v>
          </cell>
          <cell r="B196">
            <v>7.6623113546228323</v>
          </cell>
          <cell r="C196">
            <v>10.811206431865095</v>
          </cell>
          <cell r="D196">
            <v>8.0821640315884622</v>
          </cell>
          <cell r="E196">
            <v>7.5573481853814233</v>
          </cell>
          <cell r="F196">
            <v>5.0382321235876164</v>
          </cell>
          <cell r="G196">
            <v>16.584180740142568</v>
          </cell>
          <cell r="H196">
            <v>0</v>
          </cell>
          <cell r="I196">
            <v>9.8665379086924077</v>
          </cell>
          <cell r="J196">
            <v>13.645212001383117</v>
          </cell>
          <cell r="K196">
            <v>5.7729743082774769</v>
          </cell>
          <cell r="L196">
            <v>4.5134162773805739</v>
          </cell>
          <cell r="M196">
            <v>0</v>
          </cell>
          <cell r="N196">
            <v>0</v>
          </cell>
          <cell r="O196">
            <v>11.860838124279192</v>
          </cell>
          <cell r="P196">
            <v>8.1871272008298739</v>
          </cell>
          <cell r="Q196">
            <v>31.593913941663981</v>
          </cell>
          <cell r="R196">
            <v>0</v>
          </cell>
          <cell r="S196">
            <v>1.9943002155867637</v>
          </cell>
          <cell r="T196">
            <v>27.290424002766233</v>
          </cell>
          <cell r="U196">
            <v>72.634513115054773</v>
          </cell>
          <cell r="V196">
            <v>36.947035572975821</v>
          </cell>
          <cell r="W196">
            <v>32.853471972560911</v>
          </cell>
          <cell r="X196">
            <v>12.175727632003408</v>
          </cell>
          <cell r="Y196">
            <v>42.811478017191185</v>
          </cell>
          <cell r="Z196">
            <v>31.12872931666076</v>
          </cell>
          <cell r="AA196">
            <v>25.030411000238921</v>
          </cell>
          <cell r="AB196">
            <v>98.970618334090858</v>
          </cell>
          <cell r="AC196">
            <v>0</v>
          </cell>
          <cell r="AD196">
            <v>67.701244160708498</v>
          </cell>
          <cell r="AE196">
            <v>66.050744241580588</v>
          </cell>
          <cell r="AF196">
            <v>39.243293985218116</v>
          </cell>
          <cell r="AG196">
            <v>46.375874238400627</v>
          </cell>
          <cell r="AH196">
            <v>29.002524589571543</v>
          </cell>
          <cell r="AI196">
            <v>27.987260594387735</v>
          </cell>
          <cell r="AJ196">
            <v>28.566698807345063</v>
          </cell>
          <cell r="AK196">
            <v>28.566698807345063</v>
          </cell>
          <cell r="AL196">
            <v>39.178207689936329</v>
          </cell>
          <cell r="AM196">
            <v>29.002524589571543</v>
          </cell>
          <cell r="AN196">
            <v>27.987260594387735</v>
          </cell>
          <cell r="AO196">
            <v>28.566698807345063</v>
          </cell>
          <cell r="AP196">
            <v>28.566698807345063</v>
          </cell>
          <cell r="AQ196">
            <v>29.158133501397881</v>
          </cell>
          <cell r="AR196">
            <v>29.158133501397881</v>
          </cell>
          <cell r="AS196">
            <v>30.377990958351628</v>
          </cell>
          <cell r="AT196">
            <v>30.377990958351628</v>
          </cell>
          <cell r="AU196">
            <v>1029.9095323073755</v>
          </cell>
          <cell r="AW196">
            <v>333.49433942455727</v>
          </cell>
          <cell r="AX196">
            <v>272.37363940808478</v>
          </cell>
          <cell r="AY196">
            <v>424.04155347473346</v>
          </cell>
          <cell r="AZ196">
            <v>605.86797883264205</v>
          </cell>
          <cell r="BB196">
            <v>0</v>
          </cell>
          <cell r="BC196">
            <v>0</v>
          </cell>
          <cell r="BD196">
            <v>0</v>
          </cell>
          <cell r="BE196">
            <v>0</v>
          </cell>
          <cell r="BF196">
            <v>2</v>
          </cell>
          <cell r="BG196">
            <v>0</v>
          </cell>
          <cell r="BH196">
            <v>16787.114029708424</v>
          </cell>
          <cell r="BI196">
            <v>8393.2508084449528</v>
          </cell>
          <cell r="BK196">
            <v>0</v>
          </cell>
          <cell r="BL196">
            <v>0</v>
          </cell>
          <cell r="BM196">
            <v>0</v>
          </cell>
        </row>
        <row r="197">
          <cell r="A197">
            <v>39508</v>
          </cell>
          <cell r="B197">
            <v>7.5068913661814758</v>
          </cell>
          <cell r="C197">
            <v>10.591915215297153</v>
          </cell>
          <cell r="D197">
            <v>7.9182278793968948</v>
          </cell>
          <cell r="E197">
            <v>7.4040572378776197</v>
          </cell>
          <cell r="F197">
            <v>4.936038158585081</v>
          </cell>
          <cell r="G197">
            <v>16.247792272009221</v>
          </cell>
          <cell r="H197">
            <v>0</v>
          </cell>
          <cell r="I197">
            <v>9.666408060562441</v>
          </cell>
          <cell r="J197">
            <v>13.368436679501249</v>
          </cell>
          <cell r="K197">
            <v>5.6558770567120709</v>
          </cell>
          <cell r="L197">
            <v>4.4218675170658024</v>
          </cell>
          <cell r="M197">
            <v>0</v>
          </cell>
          <cell r="N197">
            <v>0</v>
          </cell>
          <cell r="O197">
            <v>11.620256498335722</v>
          </cell>
          <cell r="P197">
            <v>8.0210620077007526</v>
          </cell>
          <cell r="Q197">
            <v>30.953072619460581</v>
          </cell>
          <cell r="R197">
            <v>0</v>
          </cell>
          <cell r="S197">
            <v>1.9538484377732599</v>
          </cell>
          <cell r="T197">
            <v>26.736873359002498</v>
          </cell>
          <cell r="U197">
            <v>71.161216786268213</v>
          </cell>
          <cell r="V197">
            <v>36.197613162957225</v>
          </cell>
          <cell r="W197">
            <v>32.187082159106872</v>
          </cell>
          <cell r="X197">
            <v>11.92875888324728</v>
          </cell>
          <cell r="Y197">
            <v>41.94310304381257</v>
          </cell>
          <cell r="Z197">
            <v>30.497323657626733</v>
          </cell>
          <cell r="AA197">
            <v>24.52270177148349</v>
          </cell>
          <cell r="AB197">
            <v>96.96312847292279</v>
          </cell>
          <cell r="AC197">
            <v>0</v>
          </cell>
          <cell r="AD197">
            <v>66.328012755986919</v>
          </cell>
          <cell r="AE197">
            <v>64.710991074231686</v>
          </cell>
          <cell r="AF197">
            <v>38.447294969346281</v>
          </cell>
          <cell r="AG197">
            <v>45.435200138314435</v>
          </cell>
          <cell r="AH197">
            <v>28.414246219264669</v>
          </cell>
          <cell r="AI197">
            <v>27.419575529559264</v>
          </cell>
          <cell r="AJ197">
            <v>27.987260594387735</v>
          </cell>
          <cell r="AK197">
            <v>27.987260594387735</v>
          </cell>
          <cell r="AL197">
            <v>38.383528864643054</v>
          </cell>
          <cell r="AM197">
            <v>28.414246219264669</v>
          </cell>
          <cell r="AN197">
            <v>27.419575529559264</v>
          </cell>
          <cell r="AO197">
            <v>27.987260594387735</v>
          </cell>
          <cell r="AP197">
            <v>27.987260594387735</v>
          </cell>
          <cell r="AQ197">
            <v>28.566698807345063</v>
          </cell>
          <cell r="AR197">
            <v>28.566698807345063</v>
          </cell>
          <cell r="AS197">
            <v>29.76181304739136</v>
          </cell>
          <cell r="AT197">
            <v>29.76181304739136</v>
          </cell>
          <cell r="AU197">
            <v>1009.0191612171582</v>
          </cell>
          <cell r="AW197">
            <v>326.72984187547871</v>
          </cell>
          <cell r="AX197">
            <v>266.84889551171534</v>
          </cell>
          <cell r="AY197">
            <v>415.44042382996417</v>
          </cell>
          <cell r="AZ197">
            <v>593.578737387194</v>
          </cell>
          <cell r="BB197">
            <v>0</v>
          </cell>
          <cell r="BC197">
            <v>0</v>
          </cell>
          <cell r="BD197">
            <v>0</v>
          </cell>
          <cell r="BE197">
            <v>0</v>
          </cell>
          <cell r="BF197">
            <v>2</v>
          </cell>
          <cell r="BG197">
            <v>0</v>
          </cell>
          <cell r="BH197">
            <v>16959.504630673389</v>
          </cell>
          <cell r="BI197">
            <v>8269.1846291874881</v>
          </cell>
          <cell r="BK197">
            <v>0</v>
          </cell>
          <cell r="BL197">
            <v>0</v>
          </cell>
          <cell r="BM197">
            <v>0</v>
          </cell>
        </row>
        <row r="198">
          <cell r="A198">
            <v>39539</v>
          </cell>
          <cell r="B198">
            <v>7.3546238694216974</v>
          </cell>
          <cell r="C198">
            <v>10.377072034937466</v>
          </cell>
          <cell r="D198">
            <v>7.7576169581571284</v>
          </cell>
          <cell r="E198">
            <v>7.2538755972378386</v>
          </cell>
          <cell r="F198">
            <v>4.8359170648252263</v>
          </cell>
          <cell r="G198">
            <v>15.918227005049701</v>
          </cell>
          <cell r="H198">
            <v>0</v>
          </cell>
          <cell r="I198">
            <v>9.4703375852827261</v>
          </cell>
          <cell r="J198">
            <v>13.097275383901644</v>
          </cell>
          <cell r="K198">
            <v>5.5411549701122382</v>
          </cell>
          <cell r="L198">
            <v>4.332175703905933</v>
          </cell>
          <cell r="M198">
            <v>0</v>
          </cell>
          <cell r="N198">
            <v>0</v>
          </cell>
          <cell r="O198">
            <v>11.384554756776065</v>
          </cell>
          <cell r="P198">
            <v>7.8583652303409899</v>
          </cell>
          <cell r="Q198">
            <v>30.325229927341496</v>
          </cell>
          <cell r="R198">
            <v>0</v>
          </cell>
          <cell r="S198">
            <v>1.9142171714933176</v>
          </cell>
          <cell r="T198">
            <v>26.194550767803289</v>
          </cell>
          <cell r="U198">
            <v>69.717804351230313</v>
          </cell>
          <cell r="V198">
            <v>35.463391808718292</v>
          </cell>
          <cell r="W198">
            <v>31.534209193547824</v>
          </cell>
          <cell r="X198">
            <v>11.686799573327631</v>
          </cell>
          <cell r="Y198">
            <v>41.092341923758234</v>
          </cell>
          <cell r="Z198">
            <v>29.878725238560797</v>
          </cell>
          <cell r="AA198">
            <v>24.025290762000648</v>
          </cell>
          <cell r="AB198">
            <v>94.996357924319682</v>
          </cell>
          <cell r="AC198">
            <v>0</v>
          </cell>
          <cell r="AD198">
            <v>64.982635558588882</v>
          </cell>
          <cell r="AE198">
            <v>63.398413051841878</v>
          </cell>
          <cell r="AF198">
            <v>37.667441754933101</v>
          </cell>
          <cell r="AG198">
            <v>44.51360638500563</v>
          </cell>
          <cell r="AH198">
            <v>27.837900308144309</v>
          </cell>
          <cell r="AI198">
            <v>26.863405215584759</v>
          </cell>
          <cell r="AJ198">
            <v>27.419575529559264</v>
          </cell>
          <cell r="AK198">
            <v>27.419575529559264</v>
          </cell>
          <cell r="AL198">
            <v>37.604969062465067</v>
          </cell>
          <cell r="AM198">
            <v>27.837900308144309</v>
          </cell>
          <cell r="AN198">
            <v>26.863405215584759</v>
          </cell>
          <cell r="AO198">
            <v>27.419575529559264</v>
          </cell>
          <cell r="AP198">
            <v>27.419575529559264</v>
          </cell>
          <cell r="AQ198">
            <v>27.987260594387735</v>
          </cell>
          <cell r="AR198">
            <v>27.987260594387735</v>
          </cell>
          <cell r="AS198">
            <v>29.158133501397881</v>
          </cell>
          <cell r="AT198">
            <v>29.158133501397881</v>
          </cell>
          <cell r="AU198">
            <v>988.55252404783141</v>
          </cell>
          <cell r="AW198">
            <v>320.10255333321709</v>
          </cell>
          <cell r="AX198">
            <v>261.43621383688389</v>
          </cell>
          <cell r="AY198">
            <v>407.01375687773043</v>
          </cell>
          <cell r="AZ198">
            <v>581.53876717010098</v>
          </cell>
          <cell r="BB198">
            <v>0</v>
          </cell>
          <cell r="BC198">
            <v>0</v>
          </cell>
          <cell r="BD198">
            <v>0</v>
          </cell>
          <cell r="BE198">
            <v>0</v>
          </cell>
          <cell r="BF198">
            <v>2</v>
          </cell>
          <cell r="BG198">
            <v>0</v>
          </cell>
          <cell r="BH198">
            <v>16767.650013924576</v>
          </cell>
          <cell r="BI198">
            <v>8351.8773151762834</v>
          </cell>
          <cell r="BK198">
            <v>0</v>
          </cell>
          <cell r="BL198">
            <v>0</v>
          </cell>
          <cell r="BM198">
            <v>0</v>
          </cell>
        </row>
        <row r="199">
          <cell r="A199">
            <v>39569</v>
          </cell>
          <cell r="B199">
            <v>7.2054449201629449</v>
          </cell>
          <cell r="C199">
            <v>10.166586668175116</v>
          </cell>
          <cell r="D199">
            <v>7.6002638198978962</v>
          </cell>
          <cell r="E199">
            <v>7.1067401952292055</v>
          </cell>
          <cell r="F199">
            <v>4.7378267968194709</v>
          </cell>
          <cell r="G199">
            <v>15.595346539530757</v>
          </cell>
          <cell r="H199">
            <v>0</v>
          </cell>
          <cell r="I199">
            <v>9.278244143771456</v>
          </cell>
          <cell r="J199">
            <v>12.831614241386058</v>
          </cell>
          <cell r="K199">
            <v>5.428759871355644</v>
          </cell>
          <cell r="L199">
            <v>4.2443031721507776</v>
          </cell>
          <cell r="M199">
            <v>0</v>
          </cell>
          <cell r="N199">
            <v>0</v>
          </cell>
          <cell r="O199">
            <v>11.153633917512517</v>
          </cell>
          <cell r="P199">
            <v>7.6989685448316374</v>
          </cell>
          <cell r="Q199">
            <v>29.710122205055406</v>
          </cell>
          <cell r="R199">
            <v>0</v>
          </cell>
          <cell r="S199">
            <v>1.8753897737410394</v>
          </cell>
          <cell r="T199">
            <v>25.663228482772116</v>
          </cell>
          <cell r="U199">
            <v>68.303669654147342</v>
          </cell>
          <cell r="V199">
            <v>34.744063176676086</v>
          </cell>
          <cell r="W199">
            <v>30.894578904260296</v>
          </cell>
          <cell r="X199">
            <v>11.449748092313722</v>
          </cell>
          <cell r="Y199">
            <v>40.258837382995132</v>
          </cell>
          <cell r="Z199">
            <v>29.272674281310422</v>
          </cell>
          <cell r="AA199">
            <v>23.537969085849031</v>
          </cell>
          <cell r="AB199">
            <v>93.069480750154582</v>
          </cell>
          <cell r="AC199">
            <v>0</v>
          </cell>
          <cell r="AD199">
            <v>63.664547582261548</v>
          </cell>
          <cell r="AE199">
            <v>62.112458962052393</v>
          </cell>
          <cell r="AF199">
            <v>36.903406845462193</v>
          </cell>
          <cell r="AG199">
            <v>43.610705958534872</v>
          </cell>
          <cell r="AH199">
            <v>27.27324482184472</v>
          </cell>
          <cell r="AI199">
            <v>26.318516090766995</v>
          </cell>
          <cell r="AJ199">
            <v>26.863405215584759</v>
          </cell>
          <cell r="AK199">
            <v>26.863405215584759</v>
          </cell>
          <cell r="AL199">
            <v>36.84220133004974</v>
          </cell>
          <cell r="AM199">
            <v>27.27324482184472</v>
          </cell>
          <cell r="AN199">
            <v>26.318516090766995</v>
          </cell>
          <cell r="AO199">
            <v>26.863405215584759</v>
          </cell>
          <cell r="AP199">
            <v>26.863405215584759</v>
          </cell>
          <cell r="AQ199">
            <v>27.419575529559264</v>
          </cell>
          <cell r="AR199">
            <v>27.419575529559264</v>
          </cell>
          <cell r="AS199">
            <v>28.566698807345063</v>
          </cell>
          <cell r="AT199">
            <v>28.566698807345063</v>
          </cell>
          <cell r="AU199">
            <v>968.50102590967595</v>
          </cell>
          <cell r="AW199">
            <v>313.60969069209222</v>
          </cell>
          <cell r="AX199">
            <v>256.13332134763959</v>
          </cell>
          <cell r="AY199">
            <v>398.75801386994408</v>
          </cell>
          <cell r="AZ199">
            <v>569.74301203973187</v>
          </cell>
          <cell r="BB199">
            <v>0</v>
          </cell>
          <cell r="BC199">
            <v>0</v>
          </cell>
          <cell r="BD199">
            <v>0</v>
          </cell>
          <cell r="BE199">
            <v>0</v>
          </cell>
          <cell r="BF199">
            <v>2</v>
          </cell>
          <cell r="BG199">
            <v>0</v>
          </cell>
          <cell r="BH199">
            <v>16961.329815326888</v>
          </cell>
          <cell r="BI199">
            <v>8389.7290755958838</v>
          </cell>
          <cell r="BK199">
            <v>0</v>
          </cell>
          <cell r="BL199">
            <v>0</v>
          </cell>
          <cell r="BM199">
            <v>0</v>
          </cell>
        </row>
        <row r="200">
          <cell r="A200">
            <v>39600</v>
          </cell>
          <cell r="B200">
            <v>7.0592918712489361</v>
          </cell>
          <cell r="C200">
            <v>9.9603707224471307</v>
          </cell>
          <cell r="D200">
            <v>7.4461023847420238</v>
          </cell>
          <cell r="E200">
            <v>6.9625892428756622</v>
          </cell>
          <cell r="F200">
            <v>4.6417261619171093</v>
          </cell>
          <cell r="G200">
            <v>15.279015282977149</v>
          </cell>
          <cell r="H200">
            <v>0</v>
          </cell>
          <cell r="I200">
            <v>9.0900470670876636</v>
          </cell>
          <cell r="J200">
            <v>12.571341688525495</v>
          </cell>
          <cell r="K200">
            <v>5.3186445605300205</v>
          </cell>
          <cell r="L200">
            <v>4.158213020050745</v>
          </cell>
          <cell r="M200">
            <v>0</v>
          </cell>
          <cell r="N200">
            <v>0</v>
          </cell>
          <cell r="O200">
            <v>10.927397006179872</v>
          </cell>
          <cell r="P200">
            <v>7.5428050131152995</v>
          </cell>
          <cell r="Q200">
            <v>29.107491140355179</v>
          </cell>
          <cell r="R200">
            <v>0</v>
          </cell>
          <cell r="S200">
            <v>1.8373499390921879</v>
          </cell>
          <cell r="T200">
            <v>25.142683377050989</v>
          </cell>
          <cell r="U200">
            <v>66.918218834304952</v>
          </cell>
          <cell r="V200">
            <v>34.039325187392102</v>
          </cell>
          <cell r="W200">
            <v>30.267922680834477</v>
          </cell>
          <cell r="X200">
            <v>11.217504891299681</v>
          </cell>
          <cell r="Y200">
            <v>39.442239394327842</v>
          </cell>
          <cell r="Z200">
            <v>28.678916276983959</v>
          </cell>
          <cell r="AA200">
            <v>23.060532094066055</v>
          </cell>
          <cell r="AB200">
            <v>91.181687765377859</v>
          </cell>
          <cell r="AC200">
            <v>0</v>
          </cell>
          <cell r="AD200">
            <v>62.373195300761061</v>
          </cell>
          <cell r="AE200">
            <v>60.85258877312797</v>
          </cell>
          <cell r="AF200">
            <v>36.15486938725671</v>
          </cell>
          <cell r="AG200">
            <v>42.726119689157343</v>
          </cell>
          <cell r="AH200">
            <v>26.720042635351472</v>
          </cell>
          <cell r="AI200">
            <v>25.784679330903039</v>
          </cell>
          <cell r="AJ200">
            <v>26.318516090766995</v>
          </cell>
          <cell r="AK200">
            <v>26.318516090766995</v>
          </cell>
          <cell r="AL200">
            <v>36.094905345866607</v>
          </cell>
          <cell r="AM200">
            <v>26.720042635351472</v>
          </cell>
          <cell r="AN200">
            <v>25.784679330903039</v>
          </cell>
          <cell r="AO200">
            <v>26.318516090766995</v>
          </cell>
          <cell r="AP200">
            <v>26.318516090766995</v>
          </cell>
          <cell r="AQ200">
            <v>26.863405215584759</v>
          </cell>
          <cell r="AR200">
            <v>26.863405215584759</v>
          </cell>
          <cell r="AS200">
            <v>27.987260594387735</v>
          </cell>
          <cell r="AT200">
            <v>27.987260594387735</v>
          </cell>
          <cell r="AU200">
            <v>948.8562462490961</v>
          </cell>
          <cell r="AW200">
            <v>307.24852729809157</v>
          </cell>
          <cell r="AX200">
            <v>250.93799111360011</v>
          </cell>
          <cell r="AY200">
            <v>390.66972783740448</v>
          </cell>
          <cell r="AZ200">
            <v>558.18651841169162</v>
          </cell>
          <cell r="BB200">
            <v>0</v>
          </cell>
          <cell r="BC200">
            <v>0</v>
          </cell>
          <cell r="BD200">
            <v>0</v>
          </cell>
          <cell r="BE200">
            <v>0</v>
          </cell>
          <cell r="BF200">
            <v>2</v>
          </cell>
          <cell r="BG200">
            <v>0</v>
          </cell>
          <cell r="BH200">
            <v>16788.93177740906</v>
          </cell>
          <cell r="BI200">
            <v>8536.2640081162699</v>
          </cell>
          <cell r="BK200">
            <v>0</v>
          </cell>
          <cell r="BL200">
            <v>0</v>
          </cell>
          <cell r="BM200">
            <v>0</v>
          </cell>
        </row>
        <row r="201">
          <cell r="A201">
            <v>39630</v>
          </cell>
          <cell r="B201">
            <v>6.9161033462392165</v>
          </cell>
          <cell r="C201">
            <v>9.7583375981183487</v>
          </cell>
          <cell r="D201">
            <v>7.2950679131564291</v>
          </cell>
          <cell r="E201">
            <v>6.8213622045099109</v>
          </cell>
          <cell r="F201">
            <v>4.5475748030066088</v>
          </cell>
          <cell r="G201">
            <v>14.969100393230084</v>
          </cell>
          <cell r="H201">
            <v>0</v>
          </cell>
          <cell r="I201">
            <v>8.9056673225545993</v>
          </cell>
          <cell r="J201">
            <v>12.316348424809556</v>
          </cell>
          <cell r="K201">
            <v>5.2107627951117381</v>
          </cell>
          <cell r="L201">
            <v>4.0738690943600879</v>
          </cell>
          <cell r="M201">
            <v>0</v>
          </cell>
          <cell r="N201">
            <v>0</v>
          </cell>
          <cell r="O201">
            <v>10.705749015411401</v>
          </cell>
          <cell r="P201">
            <v>7.3898090548857356</v>
          </cell>
          <cell r="Q201">
            <v>28.51708366052058</v>
          </cell>
          <cell r="R201">
            <v>0</v>
          </cell>
          <cell r="S201">
            <v>1.8000816928567813</v>
          </cell>
          <cell r="T201">
            <v>24.632696849619112</v>
          </cell>
          <cell r="U201">
            <v>65.560870076678569</v>
          </cell>
          <cell r="V201">
            <v>33.348881888715098</v>
          </cell>
          <cell r="W201">
            <v>29.653977361272254</v>
          </cell>
          <cell r="X201">
            <v>10.989972440599304</v>
          </cell>
          <cell r="Y201">
            <v>38.64220503040589</v>
          </cell>
          <cell r="Z201">
            <v>28.097201879070553</v>
          </cell>
          <cell r="AA201">
            <v>22.592779288726327</v>
          </cell>
          <cell r="AB201">
            <v>89.332186198202777</v>
          </cell>
          <cell r="AC201">
            <v>0</v>
          </cell>
          <cell r="AD201">
            <v>61.108036415401209</v>
          </cell>
          <cell r="AE201">
            <v>59.618273407172481</v>
          </cell>
          <cell r="AF201">
            <v>35.421515034738</v>
          </cell>
          <cell r="AG201">
            <v>41.859476098091768</v>
          </cell>
          <cell r="AH201">
            <v>26.178061433421668</v>
          </cell>
          <cell r="AI201">
            <v>25.261670753190355</v>
          </cell>
          <cell r="AJ201">
            <v>25.784679330903039</v>
          </cell>
          <cell r="AK201">
            <v>25.784679330903039</v>
          </cell>
          <cell r="AL201">
            <v>35.362767285689515</v>
          </cell>
          <cell r="AM201">
            <v>26.178061433421668</v>
          </cell>
          <cell r="AN201">
            <v>25.261670753190355</v>
          </cell>
          <cell r="AO201">
            <v>25.784679330903039</v>
          </cell>
          <cell r="AP201">
            <v>25.784679330903039</v>
          </cell>
          <cell r="AQ201">
            <v>26.318516090766995</v>
          </cell>
          <cell r="AR201">
            <v>26.318516090766995</v>
          </cell>
          <cell r="AS201">
            <v>27.419575529559264</v>
          </cell>
          <cell r="AT201">
            <v>27.419575529559264</v>
          </cell>
          <cell r="AU201">
            <v>929.6099353124398</v>
          </cell>
          <cell r="AW201">
            <v>301.01639180382153</v>
          </cell>
          <cell r="AX201">
            <v>245.84804137476013</v>
          </cell>
          <cell r="AY201">
            <v>382.74550213385822</v>
          </cell>
          <cell r="AZ201">
            <v>546.86443317858163</v>
          </cell>
          <cell r="BB201">
            <v>0</v>
          </cell>
          <cell r="BC201">
            <v>0</v>
          </cell>
          <cell r="BD201">
            <v>0</v>
          </cell>
          <cell r="BE201">
            <v>0</v>
          </cell>
          <cell r="BF201">
            <v>2</v>
          </cell>
          <cell r="BG201">
            <v>0</v>
          </cell>
          <cell r="BH201">
            <v>16721.874281834476</v>
          </cell>
          <cell r="BI201">
            <v>8581.122549478996</v>
          </cell>
          <cell r="BK201">
            <v>0</v>
          </cell>
          <cell r="BL201">
            <v>0</v>
          </cell>
          <cell r="BM201">
            <v>0</v>
          </cell>
        </row>
        <row r="202">
          <cell r="A202">
            <v>39661</v>
          </cell>
          <cell r="B202">
            <v>6.7758192136343443</v>
          </cell>
          <cell r="C202">
            <v>9.5604024521142144</v>
          </cell>
          <cell r="D202">
            <v>7.1470969787649885</v>
          </cell>
          <cell r="E202">
            <v>6.682999772351681</v>
          </cell>
          <cell r="F202">
            <v>4.4553331815677888</v>
          </cell>
          <cell r="G202">
            <v>14.665471722660635</v>
          </cell>
          <cell r="H202">
            <v>0</v>
          </cell>
          <cell r="I202">
            <v>8.7250274805702439</v>
          </cell>
          <cell r="J202">
            <v>12.066527366746085</v>
          </cell>
          <cell r="K202">
            <v>5.1050692705464238</v>
          </cell>
          <cell r="L202">
            <v>3.9912359751544781</v>
          </cell>
          <cell r="M202">
            <v>0</v>
          </cell>
          <cell r="N202">
            <v>0</v>
          </cell>
          <cell r="O202">
            <v>10.488596864940845</v>
          </cell>
          <cell r="P202">
            <v>7.2399164200476527</v>
          </cell>
          <cell r="Q202">
            <v>27.938651826081312</v>
          </cell>
          <cell r="R202">
            <v>0</v>
          </cell>
          <cell r="S202">
            <v>1.7635693843705817</v>
          </cell>
          <cell r="T202">
            <v>24.13305473349217</v>
          </cell>
          <cell r="U202">
            <v>64.231053367602243</v>
          </cell>
          <cell r="V202">
            <v>32.672443331497085</v>
          </cell>
          <cell r="W202">
            <v>29.052485121473282</v>
          </cell>
          <cell r="X202">
            <v>10.767055188788822</v>
          </cell>
          <cell r="Y202">
            <v>37.85839831971267</v>
          </cell>
          <cell r="Z202">
            <v>27.527286798727989</v>
          </cell>
          <cell r="AA202">
            <v>22.134514238743272</v>
          </cell>
          <cell r="AB202">
            <v>87.520199357183941</v>
          </cell>
          <cell r="AC202">
            <v>0</v>
          </cell>
          <cell r="AD202">
            <v>59.86853962731707</v>
          </cell>
          <cell r="AE202">
            <v>58.408994517944613</v>
          </cell>
          <cell r="AF202">
            <v>34.703035818417341</v>
          </cell>
          <cell r="AG202">
            <v>41.010411241519272</v>
          </cell>
          <cell r="AH202">
            <v>25.647073613023995</v>
          </cell>
          <cell r="AI202">
            <v>24.749270722082059</v>
          </cell>
          <cell r="AJ202">
            <v>25.261670753190355</v>
          </cell>
          <cell r="AK202">
            <v>25.261670753190355</v>
          </cell>
          <cell r="AL202">
            <v>34.645479690807278</v>
          </cell>
          <cell r="AM202">
            <v>25.647073613023995</v>
          </cell>
          <cell r="AN202">
            <v>24.749270722082059</v>
          </cell>
          <cell r="AO202">
            <v>25.261670753190355</v>
          </cell>
          <cell r="AP202">
            <v>25.261670753190355</v>
          </cell>
          <cell r="AQ202">
            <v>25.784679330903039</v>
          </cell>
          <cell r="AR202">
            <v>25.784679330903039</v>
          </cell>
          <cell r="AS202">
            <v>26.863405215584759</v>
          </cell>
          <cell r="AT202">
            <v>26.863405215584759</v>
          </cell>
          <cell r="AU202">
            <v>910.75401068154338</v>
          </cell>
          <cell r="AW202">
            <v>294.91066704668503</v>
          </cell>
          <cell r="AX202">
            <v>240.86133462526959</v>
          </cell>
          <cell r="AY202">
            <v>374.98200900958881</v>
          </cell>
          <cell r="AZ202">
            <v>535.77200167195463</v>
          </cell>
          <cell r="BB202">
            <v>0</v>
          </cell>
          <cell r="BC202">
            <v>0</v>
          </cell>
          <cell r="BD202">
            <v>0</v>
          </cell>
          <cell r="BE202">
            <v>0</v>
          </cell>
          <cell r="BF202">
            <v>2</v>
          </cell>
          <cell r="BG202">
            <v>0</v>
          </cell>
          <cell r="BH202">
            <v>16705.962788889734</v>
          </cell>
          <cell r="BI202">
            <v>8748.9371774472256</v>
          </cell>
          <cell r="BK202">
            <v>0</v>
          </cell>
          <cell r="BL202">
            <v>0</v>
          </cell>
          <cell r="BM202">
            <v>0</v>
          </cell>
        </row>
        <row r="203">
          <cell r="A203">
            <v>39692</v>
          </cell>
          <cell r="B203">
            <v>6.6383805616238885</v>
          </cell>
          <cell r="C203">
            <v>9.3664821622912431</v>
          </cell>
          <cell r="D203">
            <v>7.0021274417128643</v>
          </cell>
          <cell r="E203">
            <v>6.5474438416016421</v>
          </cell>
          <cell r="F203">
            <v>4.3649625610677631</v>
          </cell>
          <cell r="G203">
            <v>14.368001763514718</v>
          </cell>
          <cell r="H203">
            <v>0</v>
          </cell>
          <cell r="I203">
            <v>8.5480516820910264</v>
          </cell>
          <cell r="J203">
            <v>11.821773602891849</v>
          </cell>
          <cell r="K203">
            <v>5.0015196012234773</v>
          </cell>
          <cell r="L203">
            <v>3.9102789609565383</v>
          </cell>
          <cell r="M203">
            <v>0</v>
          </cell>
          <cell r="N203">
            <v>0</v>
          </cell>
          <cell r="O203">
            <v>10.275849362513702</v>
          </cell>
          <cell r="P203">
            <v>7.0930641617351107</v>
          </cell>
          <cell r="Q203">
            <v>27.371952726695735</v>
          </cell>
          <cell r="R203">
            <v>0</v>
          </cell>
          <cell r="S203">
            <v>1.7277976804226549</v>
          </cell>
          <cell r="T203">
            <v>23.643547205783698</v>
          </cell>
          <cell r="U203">
            <v>62.928210255393537</v>
          </cell>
          <cell r="V203">
            <v>32.009725447830228</v>
          </cell>
          <cell r="W203">
            <v>28.463193366962699</v>
          </cell>
          <cell r="X203">
            <v>10.548659522580426</v>
          </cell>
          <cell r="Y203">
            <v>37.090490105475446</v>
          </cell>
          <cell r="Z203">
            <v>26.968931702194482</v>
          </cell>
          <cell r="AA203">
            <v>21.685544497378611</v>
          </cell>
          <cell r="AB203">
            <v>85.74496630504855</v>
          </cell>
          <cell r="AC203">
            <v>0</v>
          </cell>
          <cell r="AD203">
            <v>58.654184414347974</v>
          </cell>
          <cell r="AE203">
            <v>57.22424427318024</v>
          </cell>
          <cell r="AF203">
            <v>33.999130015565257</v>
          </cell>
          <cell r="AG203">
            <v>40.17856855774648</v>
          </cell>
          <cell r="AH203">
            <v>25.126856187757671</v>
          </cell>
          <cell r="AI203">
            <v>24.247264057051762</v>
          </cell>
          <cell r="AJ203">
            <v>24.749270722082059</v>
          </cell>
          <cell r="AK203">
            <v>24.749270722082059</v>
          </cell>
          <cell r="AL203">
            <v>33.94274133890751</v>
          </cell>
          <cell r="AM203">
            <v>25.126856187757671</v>
          </cell>
          <cell r="AN203">
            <v>24.247264057051762</v>
          </cell>
          <cell r="AO203">
            <v>24.749270722082059</v>
          </cell>
          <cell r="AP203">
            <v>24.749270722082059</v>
          </cell>
          <cell r="AQ203">
            <v>25.261670753190355</v>
          </cell>
          <cell r="AR203">
            <v>25.261670753190355</v>
          </cell>
          <cell r="AS203">
            <v>26.318516090766995</v>
          </cell>
          <cell r="AT203">
            <v>26.318516090766995</v>
          </cell>
          <cell r="AU203">
            <v>892.28055387955055</v>
          </cell>
          <cell r="AW203">
            <v>288.92878894981357</v>
          </cell>
          <cell r="AX203">
            <v>235.97577671579575</v>
          </cell>
          <cell r="AY203">
            <v>367.3759882139413</v>
          </cell>
          <cell r="AZ203">
            <v>524.90456566560931</v>
          </cell>
          <cell r="BB203">
            <v>0</v>
          </cell>
          <cell r="BC203">
            <v>0</v>
          </cell>
          <cell r="BD203">
            <v>0</v>
          </cell>
          <cell r="BE203">
            <v>0</v>
          </cell>
          <cell r="BF203">
            <v>2</v>
          </cell>
          <cell r="BG203">
            <v>0</v>
          </cell>
          <cell r="BH203">
            <v>16718.515817866144</v>
          </cell>
          <cell r="BI203">
            <v>8614.7507533100943</v>
          </cell>
          <cell r="BK203">
            <v>0</v>
          </cell>
          <cell r="BL203">
            <v>0</v>
          </cell>
          <cell r="BM203">
            <v>0</v>
          </cell>
        </row>
        <row r="204">
          <cell r="A204">
            <v>39722</v>
          </cell>
          <cell r="B204">
            <v>6.5037296733466272</v>
          </cell>
          <cell r="C204">
            <v>9.1764952925301753</v>
          </cell>
          <cell r="D204">
            <v>6.8600984225710953</v>
          </cell>
          <cell r="E204">
            <v>6.4146374860405073</v>
          </cell>
          <cell r="F204">
            <v>4.2764249906936733</v>
          </cell>
          <cell r="G204">
            <v>14.076565594366672</v>
          </cell>
          <cell r="H204">
            <v>0</v>
          </cell>
          <cell r="I204">
            <v>8.3746656067751015</v>
          </cell>
          <cell r="J204">
            <v>11.581984349795356</v>
          </cell>
          <cell r="K204">
            <v>4.9000703018364993</v>
          </cell>
          <cell r="L204">
            <v>3.8309640541630827</v>
          </cell>
          <cell r="M204">
            <v>0</v>
          </cell>
          <cell r="N204">
            <v>0</v>
          </cell>
          <cell r="O204">
            <v>10.067417165591365</v>
          </cell>
          <cell r="P204">
            <v>6.9491906098772152</v>
          </cell>
          <cell r="Q204">
            <v>26.816748379141547</v>
          </cell>
          <cell r="R204">
            <v>0</v>
          </cell>
          <cell r="S204">
            <v>1.6927515588162445</v>
          </cell>
          <cell r="T204">
            <v>23.163968699590711</v>
          </cell>
          <cell r="U204">
            <v>61.651793615833746</v>
          </cell>
          <cell r="V204">
            <v>31.360449931753571</v>
          </cell>
          <cell r="W204">
            <v>27.885854626814989</v>
          </cell>
          <cell r="X204">
            <v>10.334693727509709</v>
          </cell>
          <cell r="Y204">
            <v>36.338157907437143</v>
          </cell>
          <cell r="Z204">
            <v>26.421902110281334</v>
          </cell>
          <cell r="AA204">
            <v>21.245681521425059</v>
          </cell>
          <cell r="AB204">
            <v>84.005741539143528</v>
          </cell>
          <cell r="AC204">
            <v>0</v>
          </cell>
          <cell r="AD204">
            <v>57.464460812446141</v>
          </cell>
          <cell r="AE204">
            <v>56.063525141330132</v>
          </cell>
          <cell r="AF204">
            <v>33.30950202350418</v>
          </cell>
          <cell r="AG204">
            <v>39.363598717468747</v>
          </cell>
          <cell r="AH204">
            <v>24.617190694210109</v>
          </cell>
          <cell r="AI204">
            <v>23.755439942229295</v>
          </cell>
          <cell r="AJ204">
            <v>24.247264057051762</v>
          </cell>
          <cell r="AK204">
            <v>24.247264057051762</v>
          </cell>
          <cell r="AL204">
            <v>33.254257117579407</v>
          </cell>
          <cell r="AM204">
            <v>24.617190694210109</v>
          </cell>
          <cell r="AN204">
            <v>23.755439942229295</v>
          </cell>
          <cell r="AO204">
            <v>24.247264057051762</v>
          </cell>
          <cell r="AP204">
            <v>24.247264057051762</v>
          </cell>
          <cell r="AQ204">
            <v>24.749270722082059</v>
          </cell>
          <cell r="AR204">
            <v>24.749270722082059</v>
          </cell>
          <cell r="AS204">
            <v>25.784679330903039</v>
          </cell>
          <cell r="AT204">
            <v>25.784679330903039</v>
          </cell>
          <cell r="AU204">
            <v>874.18180704557608</v>
          </cell>
          <cell r="AW204">
            <v>283.06824544529212</v>
          </cell>
          <cell r="AX204">
            <v>231.18931597409252</v>
          </cell>
          <cell r="AY204">
            <v>359.92424562619146</v>
          </cell>
          <cell r="AZ204">
            <v>514.25756141938461</v>
          </cell>
          <cell r="BB204">
            <v>0</v>
          </cell>
          <cell r="BC204">
            <v>0</v>
          </cell>
          <cell r="BD204">
            <v>0</v>
          </cell>
          <cell r="BE204">
            <v>0</v>
          </cell>
          <cell r="BF204">
            <v>2</v>
          </cell>
          <cell r="BG204">
            <v>0</v>
          </cell>
          <cell r="BH204">
            <v>16517.974441225761</v>
          </cell>
          <cell r="BI204">
            <v>8288.474759574312</v>
          </cell>
          <cell r="BK204">
            <v>0</v>
          </cell>
          <cell r="BL204">
            <v>0</v>
          </cell>
          <cell r="BM204">
            <v>0</v>
          </cell>
        </row>
        <row r="205">
          <cell r="A205">
            <v>39753</v>
          </cell>
          <cell r="B205">
            <v>6.3718100026525617</v>
          </cell>
          <cell r="C205">
            <v>8.9903620585371797</v>
          </cell>
          <cell r="D205">
            <v>6.7209502767705063</v>
          </cell>
          <cell r="E205">
            <v>6.2845249341230733</v>
          </cell>
          <cell r="F205">
            <v>4.1896832894153837</v>
          </cell>
          <cell r="G205">
            <v>13.79104082765897</v>
          </cell>
          <cell r="H205">
            <v>0</v>
          </cell>
          <cell r="I205">
            <v>8.2047964417717854</v>
          </cell>
          <cell r="J205">
            <v>11.347058908833322</v>
          </cell>
          <cell r="K205">
            <v>4.8006787691217925</v>
          </cell>
          <cell r="L205">
            <v>3.7532579467679485</v>
          </cell>
          <cell r="M205">
            <v>0</v>
          </cell>
          <cell r="N205">
            <v>0</v>
          </cell>
          <cell r="O205">
            <v>9.863212743832058</v>
          </cell>
          <cell r="P205">
            <v>6.8082353452999946</v>
          </cell>
          <cell r="Q205">
            <v>26.272805627375607</v>
          </cell>
          <cell r="R205">
            <v>0</v>
          </cell>
          <cell r="S205">
            <v>1.6584163020602549</v>
          </cell>
          <cell r="T205">
            <v>22.694117817666644</v>
          </cell>
          <cell r="U205">
            <v>60.401267422405077</v>
          </cell>
          <cell r="V205">
            <v>30.724344122379449</v>
          </cell>
          <cell r="W205">
            <v>27.320226449729478</v>
          </cell>
          <cell r="X205">
            <v>10.12506794942051</v>
          </cell>
          <cell r="Y205">
            <v>35.601085786431945</v>
          </cell>
          <cell r="Z205">
            <v>25.885968299904253</v>
          </cell>
          <cell r="AA205">
            <v>20.814740592028283</v>
          </cell>
          <cell r="AB205">
            <v>82.301794678364487</v>
          </cell>
          <cell r="AC205">
            <v>0</v>
          </cell>
          <cell r="AD205">
            <v>56.298869201519132</v>
          </cell>
          <cell r="AE205">
            <v>54.926349682623375</v>
          </cell>
          <cell r="AF205">
            <v>32.633862235471163</v>
          </cell>
          <cell r="AG205">
            <v>38.565159477070594</v>
          </cell>
          <cell r="AH205">
            <v>24.117863100214009</v>
          </cell>
          <cell r="AI205">
            <v>23.273591837869361</v>
          </cell>
          <cell r="AJ205">
            <v>23.755439942229295</v>
          </cell>
          <cell r="AK205">
            <v>23.755439942229295</v>
          </cell>
          <cell r="AL205">
            <v>32.579737900382376</v>
          </cell>
          <cell r="AM205">
            <v>24.117863100214009</v>
          </cell>
          <cell r="AN205">
            <v>23.273591837869361</v>
          </cell>
          <cell r="AO205">
            <v>23.755439942229295</v>
          </cell>
          <cell r="AP205">
            <v>23.755439942229295</v>
          </cell>
          <cell r="AQ205">
            <v>24.247264057051762</v>
          </cell>
          <cell r="AR205">
            <v>24.247264057051762</v>
          </cell>
          <cell r="AS205">
            <v>25.261670753190355</v>
          </cell>
          <cell r="AT205">
            <v>25.261670753190355</v>
          </cell>
          <cell r="AU205">
            <v>856.45016967682079</v>
          </cell>
          <cell r="AW205">
            <v>277.32657541922623</v>
          </cell>
          <cell r="AX205">
            <v>226.49994234340852</v>
          </cell>
          <cell r="AY205">
            <v>352.62365191418604</v>
          </cell>
          <cell r="AZ205">
            <v>503.82651776263475</v>
          </cell>
          <cell r="BB205">
            <v>0</v>
          </cell>
          <cell r="BC205">
            <v>0</v>
          </cell>
          <cell r="BD205">
            <v>0</v>
          </cell>
          <cell r="BE205">
            <v>0</v>
          </cell>
          <cell r="BF205">
            <v>2</v>
          </cell>
          <cell r="BG205">
            <v>0</v>
          </cell>
          <cell r="BH205">
            <v>16824.258220529948</v>
          </cell>
          <cell r="BI205">
            <v>8537.3695431779452</v>
          </cell>
          <cell r="BK205">
            <v>0</v>
          </cell>
          <cell r="BL205">
            <v>0</v>
          </cell>
          <cell r="BM205">
            <v>0</v>
          </cell>
        </row>
        <row r="206">
          <cell r="A206">
            <v>39783</v>
          </cell>
          <cell r="B206">
            <v>6.242566150356569</v>
          </cell>
          <cell r="C206">
            <v>8.8080042943387244</v>
          </cell>
          <cell r="D206">
            <v>6.584624569554185</v>
          </cell>
          <cell r="E206">
            <v>6.1570515455571631</v>
          </cell>
          <cell r="F206">
            <v>4.1047010303714435</v>
          </cell>
          <cell r="G206">
            <v>13.511307558305999</v>
          </cell>
          <cell r="H206">
            <v>0</v>
          </cell>
          <cell r="I206">
            <v>8.038372851144068</v>
          </cell>
          <cell r="J206">
            <v>11.116898623922649</v>
          </cell>
          <cell r="K206">
            <v>4.7033032639672774</v>
          </cell>
          <cell r="L206">
            <v>3.6771280063744185</v>
          </cell>
          <cell r="M206">
            <v>0</v>
          </cell>
          <cell r="N206">
            <v>0</v>
          </cell>
          <cell r="O206">
            <v>9.6631503423327807</v>
          </cell>
          <cell r="P206">
            <v>6.6701391743535918</v>
          </cell>
          <cell r="Q206">
            <v>25.739896044620899</v>
          </cell>
          <cell r="R206">
            <v>0</v>
          </cell>
          <cell r="S206">
            <v>1.6247774911886952</v>
          </cell>
          <cell r="T206">
            <v>22.233797247845299</v>
          </cell>
          <cell r="U206">
            <v>59.176106521188267</v>
          </cell>
          <cell r="V206">
            <v>30.101140889390553</v>
          </cell>
          <cell r="W206">
            <v>26.766071302213785</v>
          </cell>
          <cell r="X206">
            <v>9.9196941567309871</v>
          </cell>
          <cell r="Y206">
            <v>34.878964211707789</v>
          </cell>
          <cell r="Z206">
            <v>25.360905207611982</v>
          </cell>
          <cell r="AA206">
            <v>20.392540737114906</v>
          </cell>
          <cell r="AB206">
            <v>80.632410156434673</v>
          </cell>
          <cell r="AC206">
            <v>0</v>
          </cell>
          <cell r="AD206">
            <v>55.156920095616186</v>
          </cell>
          <cell r="AE206">
            <v>53.812240344368817</v>
          </cell>
          <cell r="AF206">
            <v>31.971926918998577</v>
          </cell>
          <cell r="AG206">
            <v>37.782915534901733</v>
          </cell>
          <cell r="AH206">
            <v>23.628663714965327</v>
          </cell>
          <cell r="AI206">
            <v>22.801517393615907</v>
          </cell>
          <cell r="AJ206">
            <v>23.273591837869361</v>
          </cell>
          <cell r="AK206">
            <v>23.273591837869361</v>
          </cell>
          <cell r="AL206">
            <v>31.918900425428436</v>
          </cell>
          <cell r="AM206">
            <v>23.628663714965327</v>
          </cell>
          <cell r="AN206">
            <v>22.801517393615907</v>
          </cell>
          <cell r="AO206">
            <v>23.273591837869361</v>
          </cell>
          <cell r="AP206">
            <v>23.273591837869361</v>
          </cell>
          <cell r="AQ206">
            <v>23.755439942229295</v>
          </cell>
          <cell r="AR206">
            <v>23.755439942229295</v>
          </cell>
          <cell r="AS206">
            <v>24.749270722082059</v>
          </cell>
          <cell r="AT206">
            <v>24.749270722082059</v>
          </cell>
          <cell r="AU206">
            <v>839.07819543676851</v>
          </cell>
          <cell r="AW206">
            <v>271.70136767820532</v>
          </cell>
          <cell r="AX206">
            <v>221.9056865383711</v>
          </cell>
          <cell r="AY206">
            <v>345.47114122019212</v>
          </cell>
          <cell r="AZ206">
            <v>493.60705421657644</v>
          </cell>
          <cell r="BB206">
            <v>0</v>
          </cell>
          <cell r="BC206">
            <v>0</v>
          </cell>
          <cell r="BD206">
            <v>0</v>
          </cell>
          <cell r="BE206">
            <v>0</v>
          </cell>
          <cell r="BF206">
            <v>2</v>
          </cell>
          <cell r="BG206">
            <v>0</v>
          </cell>
          <cell r="BH206">
            <v>16498.785768665268</v>
          </cell>
          <cell r="BI206">
            <v>8512.2161624823566</v>
          </cell>
          <cell r="BK206">
            <v>0</v>
          </cell>
          <cell r="BL206">
            <v>0</v>
          </cell>
          <cell r="BM206">
            <v>0</v>
          </cell>
        </row>
        <row r="207">
          <cell r="B207">
            <v>7.0009885247719508</v>
          </cell>
          <cell r="C207">
            <v>9.8781070965960449</v>
          </cell>
          <cell r="D207">
            <v>7.3846043343484915</v>
          </cell>
          <cell r="E207">
            <v>6.905084572377814</v>
          </cell>
          <cell r="F207">
            <v>4.6033897149185439</v>
          </cell>
          <cell r="G207">
            <v>15.152824478273539</v>
          </cell>
          <cell r="H207">
            <v>0</v>
          </cell>
          <cell r="I207">
            <v>9.0149715250488089</v>
          </cell>
          <cell r="J207">
            <v>12.467513811237716</v>
          </cell>
          <cell r="K207">
            <v>5.2747173816774984</v>
          </cell>
          <cell r="L207">
            <v>4.1238699529478628</v>
          </cell>
          <cell r="M207">
            <v>0</v>
          </cell>
          <cell r="N207">
            <v>0</v>
          </cell>
          <cell r="O207">
            <v>10.837146620537414</v>
          </cell>
          <cell r="P207">
            <v>7.48050828674263</v>
          </cell>
          <cell r="Q207">
            <v>28.867089670635</v>
          </cell>
          <cell r="R207">
            <v>0</v>
          </cell>
          <cell r="S207">
            <v>1.8221750954885896</v>
          </cell>
          <cell r="T207">
            <v>24.935027622475431</v>
          </cell>
          <cell r="U207">
            <v>66.365535056742289</v>
          </cell>
          <cell r="V207">
            <v>33.758191242735961</v>
          </cell>
          <cell r="W207">
            <v>30.017937099364669</v>
          </cell>
          <cell r="X207">
            <v>11.124858477719814</v>
          </cell>
          <cell r="Y207">
            <v>39.116482279991551</v>
          </cell>
          <cell r="Z207">
            <v>28.442054446820588</v>
          </cell>
          <cell r="AA207">
            <v>22.870073020104275</v>
          </cell>
          <cell r="AB207">
            <v>90.428609746916408</v>
          </cell>
          <cell r="AC207">
            <v>0</v>
          </cell>
          <cell r="AD207">
            <v>61.858049294217835</v>
          </cell>
          <cell r="AE207">
            <v>60.350001596967843</v>
          </cell>
          <cell r="AF207">
            <v>35.8562629667883</v>
          </cell>
          <cell r="AG207">
            <v>42.373240702810328</v>
          </cell>
          <cell r="AH207">
            <v>26.499359324325109</v>
          </cell>
          <cell r="AI207">
            <v>25.571721272184661</v>
          </cell>
          <cell r="AJ207">
            <v>26.101149024723213</v>
          </cell>
          <cell r="AK207">
            <v>26.101149024723213</v>
          </cell>
          <cell r="AL207">
            <v>35.796794173979087</v>
          </cell>
          <cell r="AM207">
            <v>26.499359324325109</v>
          </cell>
          <cell r="AN207">
            <v>25.571721272184661</v>
          </cell>
          <cell r="AO207">
            <v>26.101149024723213</v>
          </cell>
          <cell r="AP207">
            <v>26.101149024723213</v>
          </cell>
          <cell r="AQ207">
            <v>26.641537859708059</v>
          </cell>
          <cell r="AR207">
            <v>26.641537859708059</v>
          </cell>
          <cell r="AS207">
            <v>27.756111212673968</v>
          </cell>
          <cell r="AT207">
            <v>27.756111212673968</v>
          </cell>
          <cell r="BA207">
            <v>400</v>
          </cell>
        </row>
        <row r="208">
          <cell r="A208">
            <v>39814</v>
          </cell>
          <cell r="B208">
            <v>6.1159438409737135</v>
          </cell>
          <cell r="C208">
            <v>8.6293454194560653</v>
          </cell>
          <cell r="D208">
            <v>6.4510640514380224</v>
          </cell>
          <cell r="E208">
            <v>6.032163788357634</v>
          </cell>
          <cell r="F208">
            <v>4.0214425255717572</v>
          </cell>
          <cell r="G208">
            <v>13.237248313340366</v>
          </cell>
          <cell r="H208">
            <v>0</v>
          </cell>
          <cell r="I208">
            <v>7.8753249459113492</v>
          </cell>
          <cell r="J208">
            <v>10.891406840090166</v>
          </cell>
          <cell r="K208">
            <v>4.6079028938843036</v>
          </cell>
          <cell r="L208">
            <v>3.6025422624913666</v>
          </cell>
          <cell r="M208">
            <v>0</v>
          </cell>
          <cell r="N208">
            <v>0</v>
          </cell>
          <cell r="O208">
            <v>9.4671459456168527</v>
          </cell>
          <cell r="P208">
            <v>6.5348441040541019</v>
          </cell>
          <cell r="Q208">
            <v>25.217795837439535</v>
          </cell>
          <cell r="R208">
            <v>0</v>
          </cell>
          <cell r="S208">
            <v>1.5918209997054862</v>
          </cell>
          <cell r="T208">
            <v>21.782813680180332</v>
          </cell>
          <cell r="U208">
            <v>57.975796410326126</v>
          </cell>
          <cell r="V208">
            <v>29.490578520859522</v>
          </cell>
          <cell r="W208">
            <v>26.223156468832499</v>
          </cell>
          <cell r="X208">
            <v>9.7184861034650787</v>
          </cell>
          <cell r="Y208">
            <v>34.171489930940069</v>
          </cell>
          <cell r="Z208">
            <v>24.846492335071719</v>
          </cell>
          <cell r="AA208">
            <v>19.978904655393936</v>
          </cell>
          <cell r="AB208">
            <v>78.996886921405718</v>
          </cell>
          <cell r="AC208">
            <v>0</v>
          </cell>
          <cell r="AD208">
            <v>54.038133937370404</v>
          </cell>
          <cell r="AE208">
            <v>52.720729260408568</v>
          </cell>
          <cell r="AF208">
            <v>31.323418096761706</v>
          </cell>
          <cell r="AG208">
            <v>37.016538390468369</v>
          </cell>
          <cell r="AH208">
            <v>23.149387100964383</v>
          </cell>
          <cell r="AI208">
            <v>22.339018363525838</v>
          </cell>
          <cell r="AJ208">
            <v>22.801517393615907</v>
          </cell>
          <cell r="AK208">
            <v>22.801517393615907</v>
          </cell>
          <cell r="AL208">
            <v>31.271467176427411</v>
          </cell>
          <cell r="AM208">
            <v>23.149387100964383</v>
          </cell>
          <cell r="AN208">
            <v>22.339018363525838</v>
          </cell>
          <cell r="AO208">
            <v>22.801517393615907</v>
          </cell>
          <cell r="AP208">
            <v>22.801517393615907</v>
          </cell>
          <cell r="AQ208">
            <v>23.273591837869361</v>
          </cell>
          <cell r="AR208">
            <v>23.273591837869361</v>
          </cell>
          <cell r="AS208">
            <v>24.247264057051762</v>
          </cell>
          <cell r="AT208">
            <v>24.247264057051762</v>
          </cell>
          <cell r="AU208">
            <v>822.05858902812281</v>
          </cell>
          <cell r="AW208">
            <v>266.19025993673108</v>
          </cell>
          <cell r="AX208">
            <v>217.40461921799167</v>
          </cell>
          <cell r="AY208">
            <v>338.46370987340003</v>
          </cell>
          <cell r="AZ208">
            <v>483.59487915472278</v>
          </cell>
          <cell r="BB208">
            <v>0</v>
          </cell>
          <cell r="BC208">
            <v>0</v>
          </cell>
          <cell r="BD208">
            <v>0</v>
          </cell>
          <cell r="BE208">
            <v>0</v>
          </cell>
          <cell r="BF208">
            <v>2</v>
          </cell>
          <cell r="BG208">
            <v>0</v>
          </cell>
          <cell r="BH208">
            <v>16994.78229198189</v>
          </cell>
          <cell r="BI208">
            <v>8681.5010548916325</v>
          </cell>
          <cell r="BK208">
            <v>0</v>
          </cell>
          <cell r="BL208">
            <v>0</v>
          </cell>
          <cell r="BM208">
            <v>0</v>
          </cell>
        </row>
        <row r="209">
          <cell r="A209">
            <v>39845</v>
          </cell>
          <cell r="B209">
            <v>5.9918898999264547</v>
          </cell>
          <cell r="C209">
            <v>8.4543104067455506</v>
          </cell>
          <cell r="D209">
            <v>6.3202126341689961</v>
          </cell>
          <cell r="E209">
            <v>5.9098092163658178</v>
          </cell>
          <cell r="F209">
            <v>3.9398728109105461</v>
          </cell>
          <cell r="G209">
            <v>12.968748002580547</v>
          </cell>
          <cell r="H209">
            <v>0</v>
          </cell>
          <cell r="I209">
            <v>7.7155842546998112</v>
          </cell>
          <cell r="J209">
            <v>10.670488862882721</v>
          </cell>
          <cell r="K209">
            <v>4.5144375958349992</v>
          </cell>
          <cell r="L209">
            <v>3.5294693931073651</v>
          </cell>
          <cell r="M209">
            <v>0</v>
          </cell>
          <cell r="N209">
            <v>0</v>
          </cell>
          <cell r="O209">
            <v>9.2751172423519179</v>
          </cell>
          <cell r="P209">
            <v>6.4022933177296339</v>
          </cell>
          <cell r="Q209">
            <v>24.706285751751526</v>
          </cell>
          <cell r="R209">
            <v>0</v>
          </cell>
          <cell r="S209">
            <v>1.5595329876520903</v>
          </cell>
          <cell r="T209">
            <v>21.340977725765441</v>
          </cell>
          <cell r="U209">
            <v>56.799833023960332</v>
          </cell>
          <cell r="V209">
            <v>28.892400613343973</v>
          </cell>
          <cell r="W209">
            <v>25.691253954479187</v>
          </cell>
          <cell r="X209">
            <v>9.521359293033818</v>
          </cell>
          <cell r="Y209">
            <v>33.478365842881907</v>
          </cell>
          <cell r="Z209">
            <v>24.342513656471652</v>
          </cell>
          <cell r="AA209">
            <v>19.57365864189973</v>
          </cell>
          <cell r="AB209">
            <v>77.394538141253292</v>
          </cell>
          <cell r="AC209">
            <v>0</v>
          </cell>
          <cell r="AD209">
            <v>52.942040896610379</v>
          </cell>
          <cell r="AE209">
            <v>51.651358054639296</v>
          </cell>
          <cell r="AF209">
            <v>30.688063429843172</v>
          </cell>
          <cell r="AG209">
            <v>36.265706206480615</v>
          </cell>
          <cell r="AH209">
            <v>22.679831987743135</v>
          </cell>
          <cell r="AI209">
            <v>21.885900522816357</v>
          </cell>
          <cell r="AJ209">
            <v>22.339018363525838</v>
          </cell>
          <cell r="AK209">
            <v>22.339018363525838</v>
          </cell>
          <cell r="AL209">
            <v>30.637166266144988</v>
          </cell>
          <cell r="AM209">
            <v>22.679831987743135</v>
          </cell>
          <cell r="AN209">
            <v>21.885900522816357</v>
          </cell>
          <cell r="AO209">
            <v>22.339018363525838</v>
          </cell>
          <cell r="AP209">
            <v>22.339018363525838</v>
          </cell>
          <cell r="AQ209">
            <v>22.801517393615907</v>
          </cell>
          <cell r="AR209">
            <v>22.801517393615907</v>
          </cell>
          <cell r="AS209">
            <v>23.755439942229295</v>
          </cell>
          <cell r="AT209">
            <v>23.755439942229295</v>
          </cell>
          <cell r="AU209">
            <v>805.38420312917515</v>
          </cell>
          <cell r="AW209">
            <v>260.79093782518464</v>
          </cell>
          <cell r="AX209">
            <v>212.99485017544654</v>
          </cell>
          <cell r="AY209">
            <v>331.59841512854399</v>
          </cell>
          <cell r="AZ209">
            <v>473.78578800063121</v>
          </cell>
          <cell r="BB209">
            <v>0</v>
          </cell>
          <cell r="BC209">
            <v>0</v>
          </cell>
          <cell r="BD209">
            <v>0</v>
          </cell>
          <cell r="BE209">
            <v>0</v>
          </cell>
          <cell r="BF209">
            <v>2</v>
          </cell>
          <cell r="BG209">
            <v>0</v>
          </cell>
          <cell r="BH209">
            <v>17081.079263850574</v>
          </cell>
          <cell r="BI209">
            <v>8514.2842299668719</v>
          </cell>
          <cell r="BK209">
            <v>0</v>
          </cell>
          <cell r="BL209">
            <v>0</v>
          </cell>
          <cell r="BM209">
            <v>0</v>
          </cell>
        </row>
        <row r="210">
          <cell r="A210">
            <v>39873</v>
          </cell>
          <cell r="B210">
            <v>5.8703522312141798</v>
          </cell>
          <cell r="C210">
            <v>8.2828257508912451</v>
          </cell>
          <cell r="D210">
            <v>6.1920153671711171</v>
          </cell>
          <cell r="E210">
            <v>5.7899364472249442</v>
          </cell>
          <cell r="F210">
            <v>3.8599576314832968</v>
          </cell>
          <cell r="G210">
            <v>12.705693870299186</v>
          </cell>
          <cell r="H210">
            <v>0</v>
          </cell>
          <cell r="I210">
            <v>7.5590836949881153</v>
          </cell>
          <cell r="J210">
            <v>10.454051918600587</v>
          </cell>
          <cell r="K210">
            <v>4.4228681194079424</v>
          </cell>
          <cell r="L210">
            <v>3.4578787115371212</v>
          </cell>
          <cell r="M210">
            <v>0</v>
          </cell>
          <cell r="N210">
            <v>0</v>
          </cell>
          <cell r="O210">
            <v>9.0869835907836016</v>
          </cell>
          <cell r="P210">
            <v>6.2724311511603545</v>
          </cell>
          <cell r="Q210">
            <v>24.205150980759818</v>
          </cell>
          <cell r="R210">
            <v>0</v>
          </cell>
          <cell r="S210">
            <v>1.5278998957954708</v>
          </cell>
          <cell r="T210">
            <v>20.908103837201175</v>
          </cell>
          <cell r="U210">
            <v>55.647722520550822</v>
          </cell>
          <cell r="V210">
            <v>28.306355964210812</v>
          </cell>
          <cell r="W210">
            <v>25.170140388630667</v>
          </cell>
          <cell r="X210">
            <v>9.3282309427512988</v>
          </cell>
          <cell r="Y210">
            <v>32.799300872597577</v>
          </cell>
          <cell r="Z210">
            <v>23.848757527801698</v>
          </cell>
          <cell r="AA210">
            <v>19.176632515045235</v>
          </cell>
          <cell r="AB210">
            <v>75.824690915444506</v>
          </cell>
          <cell r="AC210">
            <v>0</v>
          </cell>
          <cell r="AD210">
            <v>51.86818067305672</v>
          </cell>
          <cell r="AE210">
            <v>50.603677648518868</v>
          </cell>
          <cell r="AF210">
            <v>30.065596103365205</v>
          </cell>
          <cell r="AG210">
            <v>35.530103673698093</v>
          </cell>
          <cell r="AH210">
            <v>22.21980118734238</v>
          </cell>
          <cell r="AI210">
            <v>21.441973586300968</v>
          </cell>
          <cell r="AJ210">
            <v>21.885900522816357</v>
          </cell>
          <cell r="AK210">
            <v>21.885900522816357</v>
          </cell>
          <cell r="AL210">
            <v>30.015731322224653</v>
          </cell>
          <cell r="AM210">
            <v>22.21980118734238</v>
          </cell>
          <cell r="AN210">
            <v>21.441973586300968</v>
          </cell>
          <cell r="AO210">
            <v>21.885900522816357</v>
          </cell>
          <cell r="AP210">
            <v>21.885900522816357</v>
          </cell>
          <cell r="AQ210">
            <v>22.339018363525838</v>
          </cell>
          <cell r="AR210">
            <v>22.339018363525838</v>
          </cell>
          <cell r="AS210">
            <v>23.273591837869361</v>
          </cell>
          <cell r="AT210">
            <v>23.273591837869361</v>
          </cell>
          <cell r="AU210">
            <v>789.04803539231239</v>
          </cell>
          <cell r="AW210">
            <v>255.50113391791496</v>
          </cell>
          <cell r="AX210">
            <v>208.67452754429112</v>
          </cell>
          <cell r="AY210">
            <v>324.87237393010628</v>
          </cell>
          <cell r="AZ210">
            <v>464.17566146220611</v>
          </cell>
          <cell r="BB210">
            <v>0</v>
          </cell>
          <cell r="BC210">
            <v>0</v>
          </cell>
          <cell r="BD210">
            <v>0</v>
          </cell>
          <cell r="BE210">
            <v>0</v>
          </cell>
          <cell r="BF210">
            <v>2</v>
          </cell>
          <cell r="BG210">
            <v>0</v>
          </cell>
          <cell r="BH210">
            <v>17247.507163591585</v>
          </cell>
          <cell r="BI210">
            <v>8387.7630456719762</v>
          </cell>
          <cell r="BK210">
            <v>0</v>
          </cell>
          <cell r="BL210">
            <v>0</v>
          </cell>
          <cell r="BM210">
            <v>0</v>
          </cell>
        </row>
        <row r="211">
          <cell r="A211">
            <v>39904</v>
          </cell>
          <cell r="B211">
            <v>5.7512797955356758</v>
          </cell>
          <cell r="C211">
            <v>8.1148194375366423</v>
          </cell>
          <cell r="D211">
            <v>6.0664184144691333</v>
          </cell>
          <cell r="E211">
            <v>5.6724951408023099</v>
          </cell>
          <cell r="F211">
            <v>3.7816634272015408</v>
          </cell>
          <cell r="G211">
            <v>12.447975447871737</v>
          </cell>
          <cell r="H211">
            <v>0</v>
          </cell>
          <cell r="I211">
            <v>7.4057575449363426</v>
          </cell>
          <cell r="J211">
            <v>10.242005115337498</v>
          </cell>
          <cell r="K211">
            <v>4.333156010335097</v>
          </cell>
          <cell r="L211">
            <v>3.3877401535347147</v>
          </cell>
          <cell r="M211">
            <v>0</v>
          </cell>
          <cell r="N211">
            <v>0</v>
          </cell>
          <cell r="O211">
            <v>8.9026659848702998</v>
          </cell>
          <cell r="P211">
            <v>6.145203069202501</v>
          </cell>
          <cell r="Q211">
            <v>23.714181074742971</v>
          </cell>
          <cell r="R211">
            <v>0</v>
          </cell>
          <cell r="S211">
            <v>1.4969084399339423</v>
          </cell>
          <cell r="T211">
            <v>20.484010230674997</v>
          </cell>
          <cell r="U211">
            <v>54.518981075488838</v>
          </cell>
          <cell r="V211">
            <v>27.732198466144602</v>
          </cell>
          <cell r="W211">
            <v>24.659596931543383</v>
          </cell>
          <cell r="X211">
            <v>9.1390199490703878</v>
          </cell>
          <cell r="Y211">
            <v>32.134009849226651</v>
          </cell>
          <cell r="Z211">
            <v>23.365016597974382</v>
          </cell>
          <cell r="AA211">
            <v>18.787659545154849</v>
          </cell>
          <cell r="AB211">
            <v>74.286685992355885</v>
          </cell>
          <cell r="AC211">
            <v>0</v>
          </cell>
          <cell r="AD211">
            <v>50.816102303020621</v>
          </cell>
          <cell r="AE211">
            <v>49.577248072477438</v>
          </cell>
          <cell r="AF211">
            <v>29.455754714441703</v>
          </cell>
          <cell r="AG211">
            <v>34.809421878516957</v>
          </cell>
          <cell r="AH211">
            <v>21.769101511503379</v>
          </cell>
          <cell r="AI211">
            <v>21.007051128479908</v>
          </cell>
          <cell r="AJ211">
            <v>21.441973586300968</v>
          </cell>
          <cell r="AK211">
            <v>21.441973586300968</v>
          </cell>
          <cell r="AL211">
            <v>29.406901375325599</v>
          </cell>
          <cell r="AM211">
            <v>21.769101511503379</v>
          </cell>
          <cell r="AN211">
            <v>21.007051128479908</v>
          </cell>
          <cell r="AO211">
            <v>21.441973586300968</v>
          </cell>
          <cell r="AP211">
            <v>21.441973586300968</v>
          </cell>
          <cell r="AQ211">
            <v>21.885900522816357</v>
          </cell>
          <cell r="AR211">
            <v>21.885900522816357</v>
          </cell>
          <cell r="AS211">
            <v>22.801517393615907</v>
          </cell>
          <cell r="AT211">
            <v>22.801517393615907</v>
          </cell>
          <cell r="AU211">
            <v>773.04322550340578</v>
          </cell>
          <cell r="AW211">
            <v>250.31862678104196</v>
          </cell>
          <cell r="AX211">
            <v>204.44183702077538</v>
          </cell>
          <cell r="AY211">
            <v>318.28276170158847</v>
          </cell>
          <cell r="AZ211">
            <v>454.76046380181731</v>
          </cell>
          <cell r="BB211">
            <v>0</v>
          </cell>
          <cell r="BC211">
            <v>0</v>
          </cell>
          <cell r="BD211">
            <v>0</v>
          </cell>
          <cell r="BE211">
            <v>0</v>
          </cell>
          <cell r="BF211">
            <v>2</v>
          </cell>
          <cell r="BG211">
            <v>0</v>
          </cell>
          <cell r="BH211">
            <v>17049.810791233318</v>
          </cell>
          <cell r="BI211">
            <v>8468.0505231973639</v>
          </cell>
          <cell r="BK211">
            <v>0</v>
          </cell>
          <cell r="BL211">
            <v>0</v>
          </cell>
          <cell r="BM211">
            <v>0</v>
          </cell>
        </row>
        <row r="212">
          <cell r="A212">
            <v>39934</v>
          </cell>
          <cell r="B212">
            <v>5.6346225888553603</v>
          </cell>
          <cell r="C212">
            <v>7.9502209130424983</v>
          </cell>
          <cell r="D212">
            <v>5.9433690320803079</v>
          </cell>
          <cell r="E212">
            <v>5.5574359780491225</v>
          </cell>
          <cell r="F212">
            <v>3.7049573186994156</v>
          </cell>
          <cell r="G212">
            <v>12.195484507385576</v>
          </cell>
          <cell r="H212">
            <v>0</v>
          </cell>
          <cell r="I212">
            <v>7.2555414157863476</v>
          </cell>
          <cell r="J212">
            <v>10.034259404810909</v>
          </cell>
          <cell r="K212">
            <v>4.2452635943430783</v>
          </cell>
          <cell r="L212">
            <v>3.3190242646682275</v>
          </cell>
          <cell r="M212">
            <v>0</v>
          </cell>
          <cell r="N212">
            <v>0</v>
          </cell>
          <cell r="O212">
            <v>8.7220870211048798</v>
          </cell>
          <cell r="P212">
            <v>6.0205556428865474</v>
          </cell>
          <cell r="Q212">
            <v>23.233169852677563</v>
          </cell>
          <cell r="R212">
            <v>0</v>
          </cell>
          <cell r="S212">
            <v>1.4665456053185177</v>
          </cell>
          <cell r="T212">
            <v>20.068518809621818</v>
          </cell>
          <cell r="U212">
            <v>53.413134677916538</v>
          </cell>
          <cell r="V212">
            <v>27.169687003795687</v>
          </cell>
          <cell r="W212">
            <v>24.159409182352441</v>
          </cell>
          <cell r="X212">
            <v>8.9536468535235851</v>
          </cell>
          <cell r="Y212">
            <v>31.482213386227521</v>
          </cell>
          <cell r="Z212">
            <v>22.891087721748491</v>
          </cell>
          <cell r="AA212">
            <v>18.406576384446897</v>
          </cell>
          <cell r="AB212">
            <v>72.779877492422912</v>
          </cell>
          <cell r="AC212">
            <v>0</v>
          </cell>
          <cell r="AD212">
            <v>49.785363970023319</v>
          </cell>
          <cell r="AE212">
            <v>48.571638281153838</v>
          </cell>
          <cell r="AF212">
            <v>28.85828316240304</v>
          </cell>
          <cell r="AG212">
            <v>34.103358173242775</v>
          </cell>
          <cell r="AH212">
            <v>21.327543690539169</v>
          </cell>
          <cell r="AI212">
            <v>20.580950505251444</v>
          </cell>
          <cell r="AJ212">
            <v>21.007051128479908</v>
          </cell>
          <cell r="AK212">
            <v>21.007051128479908</v>
          </cell>
          <cell r="AL212">
            <v>28.810420749529602</v>
          </cell>
          <cell r="AM212">
            <v>21.327543690539169</v>
          </cell>
          <cell r="AN212">
            <v>20.580950505251444</v>
          </cell>
          <cell r="AO212">
            <v>21.007051128479908</v>
          </cell>
          <cell r="AP212">
            <v>21.007051128479908</v>
          </cell>
          <cell r="AQ212">
            <v>21.441973586300968</v>
          </cell>
          <cell r="AR212">
            <v>21.441973586300968</v>
          </cell>
          <cell r="AS212">
            <v>22.339018363525838</v>
          </cell>
          <cell r="AT212">
            <v>22.339018363525838</v>
          </cell>
          <cell r="AU212">
            <v>757.36305230084838</v>
          </cell>
          <cell r="AW212">
            <v>245.2412400395734</v>
          </cell>
          <cell r="AX212">
            <v>200.29500110193365</v>
          </cell>
          <cell r="AY212">
            <v>311.82681115934133</v>
          </cell>
          <cell r="AZ212">
            <v>445.53624114150705</v>
          </cell>
          <cell r="BB212">
            <v>0</v>
          </cell>
          <cell r="BC212">
            <v>0</v>
          </cell>
          <cell r="BD212">
            <v>0</v>
          </cell>
          <cell r="BE212">
            <v>0</v>
          </cell>
          <cell r="BF212">
            <v>2</v>
          </cell>
          <cell r="BG212">
            <v>0</v>
          </cell>
          <cell r="BH212">
            <v>17237.767329416696</v>
          </cell>
          <cell r="BI212">
            <v>8503.545861669043</v>
          </cell>
          <cell r="BK212">
            <v>0</v>
          </cell>
          <cell r="BL212">
            <v>0</v>
          </cell>
          <cell r="BM212">
            <v>0</v>
          </cell>
        </row>
        <row r="213">
          <cell r="A213">
            <v>39965</v>
          </cell>
          <cell r="B213">
            <v>5.5203316214042717</v>
          </cell>
          <cell r="C213">
            <v>7.7889610548580848</v>
          </cell>
          <cell r="D213">
            <v>5.8228155458647759</v>
          </cell>
          <cell r="E213">
            <v>5.4447106402891441</v>
          </cell>
          <cell r="F213">
            <v>3.6298070935260967</v>
          </cell>
          <cell r="G213">
            <v>11.948115016190068</v>
          </cell>
          <cell r="H213">
            <v>0</v>
          </cell>
          <cell r="I213">
            <v>7.1083722248219319</v>
          </cell>
          <cell r="J213">
            <v>9.8307275449665035</v>
          </cell>
          <cell r="K213">
            <v>4.1591539613319837</v>
          </cell>
          <cell r="L213">
            <v>3.2517021879504626</v>
          </cell>
          <cell r="M213">
            <v>0</v>
          </cell>
          <cell r="N213">
            <v>0</v>
          </cell>
          <cell r="O213">
            <v>8.545170866009359</v>
          </cell>
          <cell r="P213">
            <v>5.8984365269799044</v>
          </cell>
          <cell r="Q213">
            <v>22.761915315653209</v>
          </cell>
          <cell r="R213">
            <v>0</v>
          </cell>
          <cell r="S213">
            <v>1.4367986411874125</v>
          </cell>
          <cell r="T213">
            <v>19.661455089933007</v>
          </cell>
          <cell r="U213">
            <v>52.329718931667863</v>
          </cell>
          <cell r="V213">
            <v>26.618585352524683</v>
          </cell>
          <cell r="W213">
            <v>23.669367089034758</v>
          </cell>
          <cell r="X213">
            <v>8.7720338093547312</v>
          </cell>
          <cell r="Y213">
            <v>30.843637764050047</v>
          </cell>
          <cell r="Z213">
            <v>22.426771874418982</v>
          </cell>
          <cell r="AA213">
            <v>18.033222998436326</v>
          </cell>
          <cell r="AB213">
            <v>71.303632636905363</v>
          </cell>
          <cell r="AC213">
            <v>0</v>
          </cell>
          <cell r="AD213">
            <v>48.775532819256853</v>
          </cell>
          <cell r="AE213">
            <v>47.586425972379644</v>
          </cell>
          <cell r="AF213">
            <v>28.272930541247533</v>
          </cell>
          <cell r="AG213">
            <v>33.411616048994716</v>
          </cell>
          <cell r="AH213">
            <v>20.894942293851436</v>
          </cell>
          <cell r="AI213">
            <v>20.163492777211136</v>
          </cell>
          <cell r="AJ213">
            <v>20.580950505251444</v>
          </cell>
          <cell r="AK213">
            <v>20.580950505251444</v>
          </cell>
          <cell r="AL213">
            <v>28.226038954970836</v>
          </cell>
          <cell r="AM213">
            <v>20.894942293851436</v>
          </cell>
          <cell r="AN213">
            <v>20.163492777211136</v>
          </cell>
          <cell r="AO213">
            <v>20.580950505251444</v>
          </cell>
          <cell r="AP213">
            <v>20.580950505251444</v>
          </cell>
          <cell r="AQ213">
            <v>21.007051128479908</v>
          </cell>
          <cell r="AR213">
            <v>21.007051128479908</v>
          </cell>
          <cell r="AS213">
            <v>21.885900522816357</v>
          </cell>
          <cell r="AT213">
            <v>21.885900522816357</v>
          </cell>
          <cell r="AU213">
            <v>742.00093095302668</v>
          </cell>
          <cell r="AW213">
            <v>240.26684146344422</v>
          </cell>
          <cell r="AX213">
            <v>196.23227833912881</v>
          </cell>
          <cell r="AY213">
            <v>305.50181115045359</v>
          </cell>
          <cell r="AZ213">
            <v>436.49911980257303</v>
          </cell>
          <cell r="BB213">
            <v>0</v>
          </cell>
          <cell r="BC213">
            <v>0</v>
          </cell>
          <cell r="BD213">
            <v>0</v>
          </cell>
          <cell r="BE213">
            <v>0</v>
          </cell>
          <cell r="BF213">
            <v>2</v>
          </cell>
          <cell r="BG213">
            <v>0</v>
          </cell>
          <cell r="BH213">
            <v>17059.762117206916</v>
          </cell>
          <cell r="BI213">
            <v>8647.7721691861861</v>
          </cell>
          <cell r="BK213">
            <v>0</v>
          </cell>
          <cell r="BL213">
            <v>0</v>
          </cell>
          <cell r="BM213">
            <v>0</v>
          </cell>
        </row>
        <row r="214">
          <cell r="A214">
            <v>39995</v>
          </cell>
          <cell r="B214">
            <v>5.4083588971069911</v>
          </cell>
          <cell r="C214">
            <v>7.6309721424934285</v>
          </cell>
          <cell r="D214">
            <v>5.7047073298251787</v>
          </cell>
          <cell r="E214">
            <v>5.3342717889274427</v>
          </cell>
          <cell r="F214">
            <v>3.5561811926182956</v>
          </cell>
          <cell r="G214">
            <v>11.705763092368555</v>
          </cell>
          <cell r="H214">
            <v>0</v>
          </cell>
          <cell r="I214">
            <v>6.964188168877488</v>
          </cell>
          <cell r="J214">
            <v>9.6313240633412089</v>
          </cell>
          <cell r="K214">
            <v>4.074790949875128</v>
          </cell>
          <cell r="L214">
            <v>3.1857456517205573</v>
          </cell>
          <cell r="M214">
            <v>0</v>
          </cell>
          <cell r="N214">
            <v>0</v>
          </cell>
          <cell r="O214">
            <v>8.3718432242889111</v>
          </cell>
          <cell r="P214">
            <v>5.778794438004728</v>
          </cell>
          <cell r="Q214">
            <v>22.300219562043871</v>
          </cell>
          <cell r="R214">
            <v>0</v>
          </cell>
          <cell r="S214">
            <v>1.407655055411408</v>
          </cell>
          <cell r="T214">
            <v>19.262648126682418</v>
          </cell>
          <cell r="U214">
            <v>51.268278860247065</v>
          </cell>
          <cell r="V214">
            <v>26.078662079200807</v>
          </cell>
          <cell r="W214">
            <v>23.18926486019847</v>
          </cell>
          <cell r="X214">
            <v>8.5941045488275449</v>
          </cell>
          <cell r="Y214">
            <v>30.218014815188031</v>
          </cell>
          <cell r="Z214">
            <v>21.97187406823727</v>
          </cell>
          <cell r="AA214">
            <v>17.667442598728808</v>
          </cell>
          <cell r="AB214">
            <v>69.857331482154109</v>
          </cell>
          <cell r="AC214">
            <v>0</v>
          </cell>
          <cell r="AD214">
            <v>47.786184775808273</v>
          </cell>
          <cell r="AE214">
            <v>46.62119740983492</v>
          </cell>
          <cell r="AF214">
            <v>27.699451034274372</v>
          </cell>
          <cell r="AG214">
            <v>32.733905011187716</v>
          </cell>
          <cell r="AH214">
            <v>20.471115652059606</v>
          </cell>
          <cell r="AI214">
            <v>19.754502634506892</v>
          </cell>
          <cell r="AJ214">
            <v>20.163492777211136</v>
          </cell>
          <cell r="AK214">
            <v>20.163492777211136</v>
          </cell>
          <cell r="AL214">
            <v>27.65351058264358</v>
          </cell>
          <cell r="AM214">
            <v>20.471115652059606</v>
          </cell>
          <cell r="AN214">
            <v>19.754502634506892</v>
          </cell>
          <cell r="AO214">
            <v>20.163492777211136</v>
          </cell>
          <cell r="AP214">
            <v>20.163492777211136</v>
          </cell>
          <cell r="AQ214">
            <v>20.580950505251444</v>
          </cell>
          <cell r="AR214">
            <v>20.580950505251444</v>
          </cell>
          <cell r="AS214">
            <v>21.441973586300968</v>
          </cell>
          <cell r="AT214">
            <v>21.441973586300968</v>
          </cell>
          <cell r="AU214">
            <v>726.95041019304495</v>
          </cell>
          <cell r="AW214">
            <v>235.39334207209407</v>
          </cell>
          <cell r="AX214">
            <v>192.25196260673718</v>
          </cell>
          <cell r="AY214">
            <v>299.30510551421366</v>
          </cell>
          <cell r="AZ214">
            <v>427.64530467883128</v>
          </cell>
          <cell r="BB214">
            <v>0</v>
          </cell>
          <cell r="BC214">
            <v>0</v>
          </cell>
          <cell r="BD214">
            <v>0</v>
          </cell>
          <cell r="BE214">
            <v>0</v>
          </cell>
          <cell r="BF214">
            <v>2</v>
          </cell>
          <cell r="BG214">
            <v>0</v>
          </cell>
          <cell r="BH214">
            <v>16987.211181554936</v>
          </cell>
          <cell r="BI214">
            <v>8690.3689129916838</v>
          </cell>
          <cell r="BK214">
            <v>0</v>
          </cell>
          <cell r="BL214">
            <v>0</v>
          </cell>
          <cell r="BM214">
            <v>0</v>
          </cell>
        </row>
        <row r="215">
          <cell r="A215">
            <v>40026</v>
          </cell>
          <cell r="B215">
            <v>5.2986573934258665</v>
          </cell>
          <cell r="C215">
            <v>7.4761878290803354</v>
          </cell>
          <cell r="D215">
            <v>5.5889947848464585</v>
          </cell>
          <cell r="E215">
            <v>5.2260730455707174</v>
          </cell>
          <cell r="F215">
            <v>3.4840486970471454</v>
          </cell>
          <cell r="G215">
            <v>11.468326961113519</v>
          </cell>
          <cell r="H215">
            <v>0</v>
          </cell>
          <cell r="I215">
            <v>6.8229286983839854</v>
          </cell>
          <cell r="J215">
            <v>9.4359652211693437</v>
          </cell>
          <cell r="K215">
            <v>3.9921391320331852</v>
          </cell>
          <cell r="L215">
            <v>3.121126957771402</v>
          </cell>
          <cell r="M215">
            <v>0</v>
          </cell>
          <cell r="N215">
            <v>0</v>
          </cell>
          <cell r="O215">
            <v>8.2020313076318274</v>
          </cell>
          <cell r="P215">
            <v>5.6615791327016094</v>
          </cell>
          <cell r="Q215">
            <v>21.847888704399786</v>
          </cell>
          <cell r="R215">
            <v>0</v>
          </cell>
          <cell r="S215">
            <v>1.3791026092478278</v>
          </cell>
          <cell r="T215">
            <v>18.871930442338687</v>
          </cell>
          <cell r="U215">
            <v>50.228368715762983</v>
          </cell>
          <cell r="V215">
            <v>25.549690445012374</v>
          </cell>
          <cell r="W215">
            <v>22.718900878661596</v>
          </cell>
          <cell r="X215">
            <v>8.419784351197265</v>
          </cell>
          <cell r="Y215">
            <v>29.605081811563245</v>
          </cell>
          <cell r="Z215">
            <v>21.52620327052685</v>
          </cell>
          <cell r="AA215">
            <v>17.309081577178031</v>
          </cell>
          <cell r="AB215">
            <v>68.440366659268122</v>
          </cell>
          <cell r="AC215">
            <v>0</v>
          </cell>
          <cell r="AD215">
            <v>46.816904366570945</v>
          </cell>
          <cell r="AE215">
            <v>45.675547249301161</v>
          </cell>
          <cell r="AF215">
            <v>27.13760381085379</v>
          </cell>
          <cell r="AG215">
            <v>32.069940457540355</v>
          </cell>
          <cell r="AH215">
            <v>20.055885780709463</v>
          </cell>
          <cell r="AI215">
            <v>19.353808323218239</v>
          </cell>
          <cell r="AJ215">
            <v>19.754502634506892</v>
          </cell>
          <cell r="AK215">
            <v>19.754502634506892</v>
          </cell>
          <cell r="AL215">
            <v>27.092595201343606</v>
          </cell>
          <cell r="AM215">
            <v>20.055885780709463</v>
          </cell>
          <cell r="AN215">
            <v>19.353808323218239</v>
          </cell>
          <cell r="AO215">
            <v>19.754502634506892</v>
          </cell>
          <cell r="AP215">
            <v>19.754502634506892</v>
          </cell>
          <cell r="AQ215">
            <v>20.163492777211136</v>
          </cell>
          <cell r="AR215">
            <v>20.163492777211136</v>
          </cell>
          <cell r="AS215">
            <v>21.007051128479908</v>
          </cell>
          <cell r="AT215">
            <v>21.007051128479908</v>
          </cell>
          <cell r="AU215">
            <v>712.20516960953887</v>
          </cell>
          <cell r="AW215">
            <v>230.61869525720772</v>
          </cell>
          <cell r="AX215">
            <v>188.35238238566717</v>
          </cell>
          <cell r="AY215">
            <v>293.23409196666404</v>
          </cell>
          <cell r="AZ215">
            <v>418.97107764287489</v>
          </cell>
          <cell r="BB215">
            <v>0</v>
          </cell>
          <cell r="BC215">
            <v>0</v>
          </cell>
          <cell r="BD215">
            <v>0</v>
          </cell>
          <cell r="BE215">
            <v>0</v>
          </cell>
          <cell r="BF215">
            <v>2</v>
          </cell>
          <cell r="BG215">
            <v>0</v>
          </cell>
          <cell r="BH215">
            <v>16965.917675797216</v>
          </cell>
          <cell r="BI215">
            <v>8855.9676210150574</v>
          </cell>
          <cell r="BK215">
            <v>0</v>
          </cell>
          <cell r="BL215">
            <v>0</v>
          </cell>
          <cell r="BM215">
            <v>0</v>
          </cell>
        </row>
        <row r="216">
          <cell r="A216">
            <v>40057</v>
          </cell>
          <cell r="B216">
            <v>5.1911810416140716</v>
          </cell>
          <cell r="C216">
            <v>7.3245431135102681</v>
          </cell>
          <cell r="D216">
            <v>5.4756293178668933</v>
          </cell>
          <cell r="E216">
            <v>5.1200689725508646</v>
          </cell>
          <cell r="F216">
            <v>3.41337931503391</v>
          </cell>
          <cell r="G216">
            <v>11.23570691198662</v>
          </cell>
          <cell r="H216">
            <v>0</v>
          </cell>
          <cell r="I216">
            <v>6.6845344919413998</v>
          </cell>
          <cell r="J216">
            <v>9.2445689782168312</v>
          </cell>
          <cell r="K216">
            <v>3.9111637984763532</v>
          </cell>
          <cell r="L216">
            <v>3.0578189697178786</v>
          </cell>
          <cell r="M216">
            <v>0</v>
          </cell>
          <cell r="N216">
            <v>0</v>
          </cell>
          <cell r="O216">
            <v>8.0356638041423363</v>
          </cell>
          <cell r="P216">
            <v>5.5467413869301021</v>
          </cell>
          <cell r="Q216">
            <v>21.404732788025125</v>
          </cell>
          <cell r="R216">
            <v>0</v>
          </cell>
          <cell r="S216">
            <v>1.3511293122009223</v>
          </cell>
          <cell r="T216">
            <v>18.489137956433662</v>
          </cell>
          <cell r="U216">
            <v>49.209551791738839</v>
          </cell>
          <cell r="V216">
            <v>25.031448310248649</v>
          </cell>
          <cell r="W216">
            <v>22.258077616783623</v>
          </cell>
          <cell r="X216">
            <v>8.2490000113319457</v>
          </cell>
          <cell r="Y216">
            <v>29.004581354193739</v>
          </cell>
          <cell r="Z216">
            <v>21.089572323459802</v>
          </cell>
          <cell r="AA216">
            <v>16.957989441378501</v>
          </cell>
          <cell r="AB216">
            <v>67.052143119032038</v>
          </cell>
          <cell r="AC216">
            <v>0</v>
          </cell>
          <cell r="AD216">
            <v>45.867284545768101</v>
          </cell>
          <cell r="AE216">
            <v>44.749078368438454</v>
          </cell>
          <cell r="AF216">
            <v>26.587152925291125</v>
          </cell>
          <cell r="AG216">
            <v>31.419443558557155</v>
          </cell>
          <cell r="AH216">
            <v>19.649078305529219</v>
          </cell>
          <cell r="AI216">
            <v>18.961241573228886</v>
          </cell>
          <cell r="AJ216">
            <v>19.353808323218239</v>
          </cell>
          <cell r="AK216">
            <v>19.353808323218239</v>
          </cell>
          <cell r="AL216">
            <v>26.543057256699949</v>
          </cell>
          <cell r="AM216">
            <v>19.649078305529219</v>
          </cell>
          <cell r="AN216">
            <v>18.961241573228886</v>
          </cell>
          <cell r="AO216">
            <v>19.353808323218239</v>
          </cell>
          <cell r="AP216">
            <v>19.353808323218239</v>
          </cell>
          <cell r="AQ216">
            <v>19.754502634506892</v>
          </cell>
          <cell r="AR216">
            <v>19.754502634506892</v>
          </cell>
          <cell r="AS216">
            <v>20.580950505251444</v>
          </cell>
          <cell r="AT216">
            <v>20.580950505251444</v>
          </cell>
          <cell r="AU216">
            <v>697.75901699244287</v>
          </cell>
          <cell r="AW216">
            <v>225.9408959232494</v>
          </cell>
          <cell r="AX216">
            <v>184.53190006141122</v>
          </cell>
          <cell r="AY216">
            <v>287.28622100778233</v>
          </cell>
          <cell r="AZ216">
            <v>410.47279598466059</v>
          </cell>
          <cell r="BB216">
            <v>0</v>
          </cell>
          <cell r="BC216">
            <v>0</v>
          </cell>
          <cell r="BD216">
            <v>0</v>
          </cell>
          <cell r="BE216">
            <v>0</v>
          </cell>
          <cell r="BF216">
            <v>2</v>
          </cell>
          <cell r="BG216">
            <v>0</v>
          </cell>
          <cell r="BH216">
            <v>16973.197859068387</v>
          </cell>
          <cell r="BI216">
            <v>8719.6102239779357</v>
          </cell>
          <cell r="BK216">
            <v>0</v>
          </cell>
          <cell r="BL216">
            <v>0</v>
          </cell>
          <cell r="BM216">
            <v>0</v>
          </cell>
        </row>
        <row r="217">
          <cell r="A217">
            <v>40087</v>
          </cell>
          <cell r="B217">
            <v>5.0858847073691988</v>
          </cell>
          <cell r="C217">
            <v>7.1759743131373659</v>
          </cell>
          <cell r="D217">
            <v>5.3645633214716169</v>
          </cell>
          <cell r="E217">
            <v>5.0162150538435926</v>
          </cell>
          <cell r="F217">
            <v>3.3441433692290623</v>
          </cell>
          <cell r="G217">
            <v>11.007805257045662</v>
          </cell>
          <cell r="H217">
            <v>0</v>
          </cell>
          <cell r="I217">
            <v>6.5489474314069067</v>
          </cell>
          <cell r="J217">
            <v>9.0570549583287026</v>
          </cell>
          <cell r="K217">
            <v>3.8318309439082987</v>
          </cell>
          <cell r="L217">
            <v>2.9957951016010358</v>
          </cell>
          <cell r="M217">
            <v>0</v>
          </cell>
          <cell r="N217">
            <v>0</v>
          </cell>
          <cell r="O217">
            <v>7.8726708483934233</v>
          </cell>
          <cell r="P217">
            <v>5.4342329749972249</v>
          </cell>
          <cell r="Q217">
            <v>20.970565711207225</v>
          </cell>
          <cell r="R217">
            <v>0</v>
          </cell>
          <cell r="S217">
            <v>1.3237234169865033</v>
          </cell>
          <cell r="T217">
            <v>18.114109916657405</v>
          </cell>
          <cell r="U217">
            <v>48.211400239718948</v>
          </cell>
          <cell r="V217">
            <v>24.523718041013101</v>
          </cell>
          <cell r="W217">
            <v>21.806601553514511</v>
          </cell>
          <cell r="X217">
            <v>8.0816798089702306</v>
          </cell>
          <cell r="Y217">
            <v>28.416261265100065</v>
          </cell>
          <cell r="Z217">
            <v>20.661797865460553</v>
          </cell>
          <cell r="AA217">
            <v>16.614018751466823</v>
          </cell>
          <cell r="AB217">
            <v>65.692077882027434</v>
          </cell>
          <cell r="AC217">
            <v>0</v>
          </cell>
          <cell r="AD217">
            <v>44.936926524015462</v>
          </cell>
          <cell r="AE217">
            <v>43.841401700015417</v>
          </cell>
          <cell r="AF217">
            <v>26.047867217742279</v>
          </cell>
          <cell r="AG217">
            <v>30.782141140435154</v>
          </cell>
          <cell r="AH217">
            <v>19.250522389201674</v>
          </cell>
          <cell r="AI217">
            <v>18.576637527562294</v>
          </cell>
          <cell r="AJ217">
            <v>18.961241573228886</v>
          </cell>
          <cell r="AK217">
            <v>18.961241573228886</v>
          </cell>
          <cell r="AL217">
            <v>26.004665972254731</v>
          </cell>
          <cell r="AM217">
            <v>19.250522389201674</v>
          </cell>
          <cell r="AN217">
            <v>18.576637527562294</v>
          </cell>
          <cell r="AO217">
            <v>18.961241573228886</v>
          </cell>
          <cell r="AP217">
            <v>18.961241573228886</v>
          </cell>
          <cell r="AQ217">
            <v>19.353808323218239</v>
          </cell>
          <cell r="AR217">
            <v>19.353808323218239</v>
          </cell>
          <cell r="AS217">
            <v>20.163492777211136</v>
          </cell>
          <cell r="AT217">
            <v>20.163492777211136</v>
          </cell>
          <cell r="AU217">
            <v>683.6058857325927</v>
          </cell>
          <cell r="AW217">
            <v>221.35797964543002</v>
          </cell>
          <cell r="AX217">
            <v>180.78891123633522</v>
          </cell>
          <cell r="AY217">
            <v>281.45899485082742</v>
          </cell>
          <cell r="AZ217">
            <v>402.14689088176522</v>
          </cell>
          <cell r="BB217">
            <v>0</v>
          </cell>
          <cell r="BC217">
            <v>0</v>
          </cell>
          <cell r="BD217">
            <v>0</v>
          </cell>
          <cell r="BE217">
            <v>0</v>
          </cell>
          <cell r="BF217">
            <v>2</v>
          </cell>
          <cell r="BG217">
            <v>0</v>
          </cell>
          <cell r="BH217">
            <v>16767.490589518158</v>
          </cell>
          <cell r="BI217">
            <v>8391.207292694864</v>
          </cell>
          <cell r="BK217">
            <v>0</v>
          </cell>
          <cell r="BL217">
            <v>0</v>
          </cell>
          <cell r="BM217">
            <v>0</v>
          </cell>
        </row>
        <row r="218">
          <cell r="A218">
            <v>40118</v>
          </cell>
          <cell r="B218">
            <v>4.9827241718792781</v>
          </cell>
          <cell r="C218">
            <v>7.0304190370351485</v>
          </cell>
          <cell r="D218">
            <v>5.2557501539000562</v>
          </cell>
          <cell r="E218">
            <v>4.9144676763740813</v>
          </cell>
          <cell r="F218">
            <v>3.2763117842493883</v>
          </cell>
          <cell r="G218">
            <v>10.784526289820901</v>
          </cell>
          <cell r="H218">
            <v>0</v>
          </cell>
          <cell r="I218">
            <v>6.4161105774883787</v>
          </cell>
          <cell r="J218">
            <v>8.8733444156754189</v>
          </cell>
          <cell r="K218">
            <v>3.7541072527857557</v>
          </cell>
          <cell r="L218">
            <v>2.9350293067234112</v>
          </cell>
          <cell r="M218">
            <v>0</v>
          </cell>
          <cell r="N218">
            <v>0</v>
          </cell>
          <cell r="O218">
            <v>7.7129839920871071</v>
          </cell>
          <cell r="P218">
            <v>5.3240066494052547</v>
          </cell>
          <cell r="Q218">
            <v>20.545205147063854</v>
          </cell>
          <cell r="R218">
            <v>0</v>
          </cell>
          <cell r="S218">
            <v>1.2968734145987157</v>
          </cell>
          <cell r="T218">
            <v>17.746688831350838</v>
          </cell>
          <cell r="U218">
            <v>47.233494889595313</v>
          </cell>
          <cell r="V218">
            <v>24.026286417828825</v>
          </cell>
          <cell r="W218">
            <v>21.364283093126218</v>
          </cell>
          <cell r="X218">
            <v>7.9177534786026849</v>
          </cell>
          <cell r="Y218">
            <v>27.839874481404063</v>
          </cell>
          <cell r="Z218">
            <v>20.242700254203854</v>
          </cell>
          <cell r="AA218">
            <v>16.277025058204856</v>
          </cell>
          <cell r="AB218">
            <v>64.359599793812777</v>
          </cell>
          <cell r="AC218">
            <v>0</v>
          </cell>
          <cell r="AD218">
            <v>44.025439600851094</v>
          </cell>
          <cell r="AE218">
            <v>42.952136068521817</v>
          </cell>
          <cell r="AF218">
            <v>25.519520217138989</v>
          </cell>
          <cell r="AG218">
            <v>30.157765570345557</v>
          </cell>
          <cell r="AH218">
            <v>18.860050659621706</v>
          </cell>
          <cell r="AI218">
            <v>18.199834673150601</v>
          </cell>
          <cell r="AJ218">
            <v>18.576637527562294</v>
          </cell>
          <cell r="AK218">
            <v>18.576637527562294</v>
          </cell>
          <cell r="AL218">
            <v>25.477195252549407</v>
          </cell>
          <cell r="AM218">
            <v>18.860050659621706</v>
          </cell>
          <cell r="AN218">
            <v>18.199834673150601</v>
          </cell>
          <cell r="AO218">
            <v>18.576637527562294</v>
          </cell>
          <cell r="AP218">
            <v>18.576637527562294</v>
          </cell>
          <cell r="AQ218">
            <v>18.961241573228886</v>
          </cell>
          <cell r="AR218">
            <v>18.961241573228886</v>
          </cell>
          <cell r="AS218">
            <v>19.754502634506892</v>
          </cell>
          <cell r="AT218">
            <v>19.754502634506892</v>
          </cell>
          <cell r="AU218">
            <v>669.73983227407552</v>
          </cell>
          <cell r="AW218">
            <v>216.86802184475434</v>
          </cell>
          <cell r="AX218">
            <v>177.12184405591785</v>
          </cell>
          <cell r="AY218">
            <v>275.74996637340337</v>
          </cell>
          <cell r="AZ218">
            <v>393.98986590067216</v>
          </cell>
          <cell r="BB218">
            <v>0</v>
          </cell>
          <cell r="BC218">
            <v>0</v>
          </cell>
          <cell r="BD218">
            <v>0</v>
          </cell>
          <cell r="BE218">
            <v>0</v>
          </cell>
          <cell r="BF218">
            <v>2</v>
          </cell>
          <cell r="BG218">
            <v>0</v>
          </cell>
          <cell r="BH218">
            <v>17068.713259309985</v>
          </cell>
          <cell r="BI218">
            <v>8638.0182809042381</v>
          </cell>
          <cell r="BK218">
            <v>0</v>
          </cell>
          <cell r="BL218">
            <v>0</v>
          </cell>
          <cell r="BM218">
            <v>0</v>
          </cell>
        </row>
        <row r="219">
          <cell r="A219">
            <v>40148</v>
          </cell>
          <cell r="B219">
            <v>4.8816561132532446</v>
          </cell>
          <cell r="C219">
            <v>6.8878161597956762</v>
          </cell>
          <cell r="D219">
            <v>5.1491441194588976</v>
          </cell>
          <cell r="E219">
            <v>4.8147841117018286</v>
          </cell>
          <cell r="F219">
            <v>3.2098560744678863</v>
          </cell>
          <cell r="G219">
            <v>10.565776245123457</v>
          </cell>
          <cell r="H219">
            <v>0</v>
          </cell>
          <cell r="I219">
            <v>6.2859681458329382</v>
          </cell>
          <cell r="J219">
            <v>8.693360201683852</v>
          </cell>
          <cell r="K219">
            <v>3.677960085327785</v>
          </cell>
          <cell r="L219">
            <v>2.875496066710816</v>
          </cell>
          <cell r="M219">
            <v>0</v>
          </cell>
          <cell r="N219">
            <v>0</v>
          </cell>
          <cell r="O219">
            <v>7.5565361753098212</v>
          </cell>
          <cell r="P219">
            <v>5.2160161210103144</v>
          </cell>
          <cell r="Q219">
            <v>20.128472466975687</v>
          </cell>
          <cell r="R219">
            <v>0</v>
          </cell>
          <cell r="S219">
            <v>1.2705680294768713</v>
          </cell>
          <cell r="T219">
            <v>17.386720403367704</v>
          </cell>
          <cell r="U219">
            <v>46.275425073578667</v>
          </cell>
          <cell r="V219">
            <v>23.538944546097813</v>
          </cell>
          <cell r="W219">
            <v>20.930936485592675</v>
          </cell>
          <cell r="X219">
            <v>7.7571521799640557</v>
          </cell>
          <cell r="Y219">
            <v>27.275178951575697</v>
          </cell>
          <cell r="Z219">
            <v>19.832103491174628</v>
          </cell>
          <cell r="AA219">
            <v>15.946866842318784</v>
          </cell>
          <cell r="AB219">
            <v>63.054149285069109</v>
          </cell>
          <cell r="AC219">
            <v>0</v>
          </cell>
          <cell r="AD219">
            <v>43.132441000662169</v>
          </cell>
          <cell r="AE219">
            <v>42.080908030095308</v>
          </cell>
          <cell r="AF219">
            <v>25.001890046083126</v>
          </cell>
          <cell r="AG219">
            <v>29.546054644042307</v>
          </cell>
          <cell r="AH219">
            <v>18.47749913960897</v>
          </cell>
          <cell r="AI219">
            <v>17.830674773007793</v>
          </cell>
          <cell r="AJ219">
            <v>18.199834673150601</v>
          </cell>
          <cell r="AK219">
            <v>18.199834673150601</v>
          </cell>
          <cell r="AL219">
            <v>24.96042358817682</v>
          </cell>
          <cell r="AM219">
            <v>18.47749913960897</v>
          </cell>
          <cell r="AN219">
            <v>17.830674773007793</v>
          </cell>
          <cell r="AO219">
            <v>18.199834673150601</v>
          </cell>
          <cell r="AP219">
            <v>18.199834673150601</v>
          </cell>
          <cell r="AQ219">
            <v>18.576637527562294</v>
          </cell>
          <cell r="AR219">
            <v>18.576637527562294</v>
          </cell>
          <cell r="AS219">
            <v>19.353808323218239</v>
          </cell>
          <cell r="AT219">
            <v>19.353808323218239</v>
          </cell>
          <cell r="AU219">
            <v>656.15503361825586</v>
          </cell>
          <cell r="AW219">
            <v>212.46913697980088</v>
          </cell>
          <cell r="AX219">
            <v>173.52915854865583</v>
          </cell>
          <cell r="AY219">
            <v>270.15673808979909</v>
          </cell>
          <cell r="AZ219">
            <v>385.99829552845671</v>
          </cell>
          <cell r="BB219">
            <v>0</v>
          </cell>
          <cell r="BC219">
            <v>0</v>
          </cell>
          <cell r="BD219">
            <v>0</v>
          </cell>
          <cell r="BE219">
            <v>0</v>
          </cell>
          <cell r="BF219">
            <v>2</v>
          </cell>
          <cell r="BG219">
            <v>0</v>
          </cell>
          <cell r="BH219">
            <v>16738.282355935931</v>
          </cell>
          <cell r="BI219">
            <v>8610.8233718851334</v>
          </cell>
          <cell r="BK219">
            <v>0</v>
          </cell>
          <cell r="BL219">
            <v>0</v>
          </cell>
          <cell r="BM219">
            <v>0</v>
          </cell>
        </row>
        <row r="220">
          <cell r="B220">
            <v>5.4747386904048563</v>
          </cell>
          <cell r="C220">
            <v>7.7246313029000051</v>
          </cell>
          <cell r="D220">
            <v>5.7747243720708701</v>
          </cell>
          <cell r="E220">
            <v>5.3997422699883515</v>
          </cell>
          <cell r="F220">
            <v>3.599828179992234</v>
          </cell>
          <cell r="G220">
            <v>11.84943442580777</v>
          </cell>
          <cell r="H220">
            <v>0</v>
          </cell>
          <cell r="I220">
            <v>7.0496635191514514</v>
          </cell>
          <cell r="J220">
            <v>9.7495346541456254</v>
          </cell>
          <cell r="K220">
            <v>4.1248031229077675</v>
          </cell>
          <cell r="L220">
            <v>3.2248460779097115</v>
          </cell>
          <cell r="M220">
            <v>0</v>
          </cell>
          <cell r="N220">
            <v>0</v>
          </cell>
          <cell r="O220">
            <v>8.4745955070650574</v>
          </cell>
          <cell r="P220">
            <v>5.8497207924873775</v>
          </cell>
          <cell r="Q220">
            <v>22.573922545367946</v>
          </cell>
          <cell r="R220">
            <v>0</v>
          </cell>
          <cell r="S220">
            <v>1.4249319879135918</v>
          </cell>
          <cell r="T220">
            <v>19.499069308291251</v>
          </cell>
          <cell r="U220">
            <v>51.897522928221342</v>
          </cell>
          <cell r="V220">
            <v>26.398739986609691</v>
          </cell>
          <cell r="W220">
            <v>23.473879590366032</v>
          </cell>
          <cell r="X220">
            <v>8.6995847683145637</v>
          </cell>
          <cell r="Y220">
            <v>30.588897298297091</v>
          </cell>
          <cell r="Z220">
            <v>22.241547084907168</v>
          </cell>
          <cell r="AA220">
            <v>17.884284936694367</v>
          </cell>
          <cell r="AB220">
            <v>70.714729319898623</v>
          </cell>
          <cell r="AC220">
            <v>0</v>
          </cell>
          <cell r="AD220">
            <v>48.372691168645581</v>
          </cell>
          <cell r="AE220">
            <v>47.193405265533848</v>
          </cell>
          <cell r="AF220">
            <v>28.03942178494016</v>
          </cell>
          <cell r="AG220">
            <v>33.135666412347113</v>
          </cell>
          <cell r="AH220">
            <v>20.722369026958098</v>
          </cell>
          <cell r="AI220">
            <v>19.996960619734558</v>
          </cell>
          <cell r="AJ220">
            <v>20.410970525670141</v>
          </cell>
          <cell r="AK220">
            <v>20.410970525670141</v>
          </cell>
          <cell r="AL220">
            <v>27.992917480624797</v>
          </cell>
          <cell r="AM220">
            <v>20.722369026958098</v>
          </cell>
          <cell r="AN220">
            <v>19.996960619734558</v>
          </cell>
          <cell r="AO220">
            <v>20.410970525670141</v>
          </cell>
          <cell r="AP220">
            <v>20.410970525670141</v>
          </cell>
          <cell r="AQ220">
            <v>20.833551944320686</v>
          </cell>
          <cell r="AR220">
            <v>20.833551944320686</v>
          </cell>
          <cell r="AS220">
            <v>21.705142839975739</v>
          </cell>
          <cell r="AT220">
            <v>21.705142839975739</v>
          </cell>
          <cell r="BA220">
            <v>350</v>
          </cell>
        </row>
        <row r="221">
          <cell r="A221">
            <v>40179</v>
          </cell>
          <cell r="B221">
            <v>4.7826380883280697</v>
          </cell>
          <cell r="C221">
            <v>6.7481057958601545</v>
          </cell>
          <cell r="D221">
            <v>5.0447004493323426</v>
          </cell>
          <cell r="E221">
            <v>4.7171224980769981</v>
          </cell>
          <cell r="F221">
            <v>3.144748332051333</v>
          </cell>
          <cell r="G221">
            <v>10.351463259668968</v>
          </cell>
          <cell r="H221">
            <v>0</v>
          </cell>
          <cell r="I221">
            <v>6.158465483600521</v>
          </cell>
          <cell r="J221">
            <v>8.5170267326390192</v>
          </cell>
          <cell r="K221">
            <v>3.6033574638088175</v>
          </cell>
          <cell r="L221">
            <v>2.8171703807959867</v>
          </cell>
          <cell r="M221">
            <v>0</v>
          </cell>
          <cell r="N221">
            <v>0</v>
          </cell>
          <cell r="O221">
            <v>7.4032616983708515</v>
          </cell>
          <cell r="P221">
            <v>5.1102160395834151</v>
          </cell>
          <cell r="Q221">
            <v>19.720192665571883</v>
          </cell>
          <cell r="R221">
            <v>0</v>
          </cell>
          <cell r="S221">
            <v>1.2447962147703189</v>
          </cell>
          <cell r="T221">
            <v>17.034053465278038</v>
          </cell>
          <cell r="U221">
            <v>45.33678845374002</v>
          </cell>
          <cell r="V221">
            <v>23.06148776837642</v>
          </cell>
          <cell r="W221">
            <v>20.506379748584731</v>
          </cell>
          <cell r="X221">
            <v>7.5998084691240511</v>
          </cell>
          <cell r="Y221">
            <v>26.721937533784409</v>
          </cell>
          <cell r="Z221">
            <v>19.429835147758052</v>
          </cell>
          <cell r="AA221">
            <v>15.623405455068612</v>
          </cell>
          <cell r="AB221">
            <v>61.775178136611075</v>
          </cell>
          <cell r="AC221">
            <v>0</v>
          </cell>
          <cell r="AD221">
            <v>42.25755571193973</v>
          </cell>
          <cell r="AE221">
            <v>41.227351715695036</v>
          </cell>
          <cell r="AF221">
            <v>24.494759327670081</v>
          </cell>
          <cell r="AG221">
            <v>28.946751475750371</v>
          </cell>
          <cell r="AH221">
            <v>18.102707178046273</v>
          </cell>
          <cell r="AI221">
            <v>17.469002799778657</v>
          </cell>
          <cell r="AJ221">
            <v>17.830674773007793</v>
          </cell>
          <cell r="AK221">
            <v>17.830674773007793</v>
          </cell>
          <cell r="AL221">
            <v>24.454133962759116</v>
          </cell>
          <cell r="AM221">
            <v>18.102707178046273</v>
          </cell>
          <cell r="AN221">
            <v>17.469002799778657</v>
          </cell>
          <cell r="AO221">
            <v>17.830674773007793</v>
          </cell>
          <cell r="AP221">
            <v>17.830674773007793</v>
          </cell>
          <cell r="AQ221">
            <v>18.199834673150601</v>
          </cell>
          <cell r="AR221">
            <v>18.199834673150601</v>
          </cell>
          <cell r="AS221">
            <v>18.961241573228886</v>
          </cell>
          <cell r="AT221">
            <v>18.961241573228886</v>
          </cell>
          <cell r="AU221">
            <v>642.84578487842725</v>
          </cell>
          <cell r="AW221">
            <v>208.1594777548957</v>
          </cell>
          <cell r="AX221">
            <v>170.00934597935859</v>
          </cell>
          <cell r="AY221">
            <v>264.67696114417299</v>
          </cell>
          <cell r="AZ221">
            <v>378.16882373425426</v>
          </cell>
          <cell r="BB221">
            <v>0</v>
          </cell>
          <cell r="BC221">
            <v>0</v>
          </cell>
          <cell r="BD221">
            <v>0</v>
          </cell>
          <cell r="BE221">
            <v>0</v>
          </cell>
          <cell r="BF221">
            <v>2</v>
          </cell>
          <cell r="BG221">
            <v>0</v>
          </cell>
          <cell r="BH221">
            <v>17229.421003462518</v>
          </cell>
          <cell r="BI221">
            <v>8778.108145709255</v>
          </cell>
          <cell r="BK221">
            <v>0</v>
          </cell>
          <cell r="BL221">
            <v>0</v>
          </cell>
          <cell r="BM221">
            <v>0</v>
          </cell>
        </row>
        <row r="222">
          <cell r="A222">
            <v>40210</v>
          </cell>
          <cell r="B222">
            <v>4.6856285148449093</v>
          </cell>
          <cell r="C222">
            <v>6.6112292743702152</v>
          </cell>
          <cell r="D222">
            <v>4.9423752827816116</v>
          </cell>
          <cell r="E222">
            <v>4.6214418228607297</v>
          </cell>
          <cell r="F222">
            <v>3.0809612152404875</v>
          </cell>
          <cell r="G222">
            <v>10.141497333499935</v>
          </cell>
          <cell r="H222">
            <v>0</v>
          </cell>
          <cell r="I222">
            <v>6.0335490465126158</v>
          </cell>
          <cell r="J222">
            <v>8.3442699579429807</v>
          </cell>
          <cell r="K222">
            <v>3.5302680591297237</v>
          </cell>
          <cell r="L222">
            <v>2.7600277553196042</v>
          </cell>
          <cell r="M222">
            <v>0</v>
          </cell>
          <cell r="N222">
            <v>0</v>
          </cell>
          <cell r="O222">
            <v>7.2530961942119863</v>
          </cell>
          <cell r="P222">
            <v>5.0065619747657912</v>
          </cell>
          <cell r="Q222">
            <v>19.320194287237207</v>
          </cell>
          <cell r="R222">
            <v>0</v>
          </cell>
          <cell r="S222">
            <v>1.2195471476993593</v>
          </cell>
          <cell r="T222">
            <v>16.688539915885961</v>
          </cell>
          <cell r="U222">
            <v>44.417190853050336</v>
          </cell>
          <cell r="V222">
            <v>22.593715578430221</v>
          </cell>
          <cell r="W222">
            <v>20.090434591047345</v>
          </cell>
          <cell r="X222">
            <v>7.4456562701645082</v>
          </cell>
          <cell r="Y222">
            <v>26.179917896312258</v>
          </cell>
          <cell r="Z222">
            <v>19.035726292828773</v>
          </cell>
          <cell r="AA222">
            <v>15.306505060023138</v>
          </cell>
          <cell r="AB222">
            <v>60.522149249164173</v>
          </cell>
          <cell r="AC222">
            <v>0</v>
          </cell>
          <cell r="AD222">
            <v>41.400416329793998</v>
          </cell>
          <cell r="AE222">
            <v>40.391108677456288</v>
          </cell>
          <cell r="AF222">
            <v>23.997915094202138</v>
          </cell>
          <cell r="AG222">
            <v>28.35960439028749</v>
          </cell>
          <cell r="AH222">
            <v>17.735517382414731</v>
          </cell>
          <cell r="AI222">
            <v>17.114666870635606</v>
          </cell>
          <cell r="AJ222">
            <v>17.469002799778657</v>
          </cell>
          <cell r="AK222">
            <v>17.469002799778657</v>
          </cell>
          <cell r="AL222">
            <v>23.95811376181252</v>
          </cell>
          <cell r="AM222">
            <v>17.735517382414731</v>
          </cell>
          <cell r="AN222">
            <v>17.114666870635606</v>
          </cell>
          <cell r="AO222">
            <v>17.469002799778657</v>
          </cell>
          <cell r="AP222">
            <v>17.469002799778657</v>
          </cell>
          <cell r="AQ222">
            <v>17.830674773007793</v>
          </cell>
          <cell r="AR222">
            <v>17.830674773007793</v>
          </cell>
          <cell r="AS222">
            <v>18.576637527562294</v>
          </cell>
          <cell r="AT222">
            <v>18.576637527562294</v>
          </cell>
          <cell r="AU222">
            <v>629.80649688406754</v>
          </cell>
          <cell r="AW222">
            <v>203.93723434434756</v>
          </cell>
          <cell r="AX222">
            <v>166.56092821556032</v>
          </cell>
          <cell r="AY222">
            <v>259.30833432415966</v>
          </cell>
          <cell r="AZ222">
            <v>370.49816255990788</v>
          </cell>
          <cell r="BB222">
            <v>0</v>
          </cell>
          <cell r="BC222">
            <v>0</v>
          </cell>
          <cell r="BD222">
            <v>0</v>
          </cell>
          <cell r="BE222">
            <v>0</v>
          </cell>
          <cell r="BF222">
            <v>2</v>
          </cell>
          <cell r="BG222">
            <v>0</v>
          </cell>
          <cell r="BH222">
            <v>17310.958635213257</v>
          </cell>
          <cell r="BI222">
            <v>8608.9317719951905</v>
          </cell>
          <cell r="BK222">
            <v>0</v>
          </cell>
          <cell r="BL222">
            <v>0</v>
          </cell>
          <cell r="BM222">
            <v>0</v>
          </cell>
        </row>
        <row r="223">
          <cell r="A223">
            <v>40238</v>
          </cell>
          <cell r="B223">
            <v>4.5905866539867857</v>
          </cell>
          <cell r="C223">
            <v>6.4771291145293004</v>
          </cell>
          <cell r="D223">
            <v>4.8421256487257827</v>
          </cell>
          <cell r="E223">
            <v>4.527701905302032</v>
          </cell>
          <cell r="F223">
            <v>3.0184679368680225</v>
          </cell>
          <cell r="G223">
            <v>9.9357902921905712</v>
          </cell>
          <cell r="H223">
            <v>0</v>
          </cell>
          <cell r="I223">
            <v>5.9111663763665385</v>
          </cell>
          <cell r="J223">
            <v>8.175017329017555</v>
          </cell>
          <cell r="K223">
            <v>3.4586611776612743</v>
          </cell>
          <cell r="L223">
            <v>2.7040441934442709</v>
          </cell>
          <cell r="M223">
            <v>0</v>
          </cell>
          <cell r="N223">
            <v>0</v>
          </cell>
          <cell r="O223">
            <v>7.105976601376808</v>
          </cell>
          <cell r="P223">
            <v>4.9050103974105355</v>
          </cell>
          <cell r="Q223">
            <v>18.928309354109874</v>
          </cell>
          <cell r="R223">
            <v>0</v>
          </cell>
          <cell r="S223">
            <v>1.1948102250102586</v>
          </cell>
          <cell r="T223">
            <v>16.35003465803511</v>
          </cell>
          <cell r="U223">
            <v>43.5162460898473</v>
          </cell>
          <cell r="V223">
            <v>22.135431537032144</v>
          </cell>
          <cell r="W223">
            <v>19.682926338326894</v>
          </cell>
          <cell r="X223">
            <v>7.2946308474310513</v>
          </cell>
          <cell r="Y223">
            <v>25.648892419987067</v>
          </cell>
          <cell r="Z223">
            <v>18.649611421808903</v>
          </cell>
          <cell r="AA223">
            <v>14.996032576015933</v>
          </cell>
          <cell r="AB223">
            <v>59.294536417811905</v>
          </cell>
          <cell r="AC223">
            <v>0</v>
          </cell>
          <cell r="AD223">
            <v>40.560662901664003</v>
          </cell>
          <cell r="AE223">
            <v>39.571827738161588</v>
          </cell>
          <cell r="AF223">
            <v>23.511148697753459</v>
          </cell>
          <cell r="AG223">
            <v>27.784366817374103</v>
          </cell>
          <cell r="AH223">
            <v>17.375775552697338</v>
          </cell>
          <cell r="AI223">
            <v>16.767518183496048</v>
          </cell>
          <cell r="AJ223">
            <v>17.114666870635606</v>
          </cell>
          <cell r="AK223">
            <v>17.114666870635606</v>
          </cell>
          <cell r="AL223">
            <v>23.472154683460648</v>
          </cell>
          <cell r="AM223">
            <v>17.375775552697338</v>
          </cell>
          <cell r="AN223">
            <v>16.767518183496048</v>
          </cell>
          <cell r="AO223">
            <v>17.114666870635606</v>
          </cell>
          <cell r="AP223">
            <v>17.114666870635606</v>
          </cell>
          <cell r="AQ223">
            <v>17.469002799778657</v>
          </cell>
          <cell r="AR223">
            <v>17.469002799778657</v>
          </cell>
          <cell r="AS223">
            <v>18.199834673150601</v>
          </cell>
          <cell r="AT223">
            <v>18.199834673150601</v>
          </cell>
          <cell r="AU223">
            <v>617.03169383368549</v>
          </cell>
          <cell r="AW223">
            <v>199.80063363241774</v>
          </cell>
          <cell r="AX223">
            <v>163.18245710678374</v>
          </cell>
          <cell r="AY223">
            <v>254.04860309448401</v>
          </cell>
          <cell r="AZ223">
            <v>362.98309073920149</v>
          </cell>
          <cell r="BB223">
            <v>0</v>
          </cell>
          <cell r="BC223">
            <v>0</v>
          </cell>
          <cell r="BD223">
            <v>0</v>
          </cell>
          <cell r="BE223">
            <v>0</v>
          </cell>
          <cell r="BF223">
            <v>2</v>
          </cell>
          <cell r="BG223">
            <v>0</v>
          </cell>
          <cell r="BH223">
            <v>17472.723731840881</v>
          </cell>
          <cell r="BI223">
            <v>8480.4907858014631</v>
          </cell>
          <cell r="BK223">
            <v>0</v>
          </cell>
          <cell r="BL223">
            <v>0</v>
          </cell>
          <cell r="BM223">
            <v>0</v>
          </cell>
        </row>
        <row r="224">
          <cell r="A224">
            <v>40269</v>
          </cell>
          <cell r="B224">
            <v>4.4974725932704693</v>
          </cell>
          <cell r="C224">
            <v>6.3457490014638127</v>
          </cell>
          <cell r="D224">
            <v>4.7439094476962431</v>
          </cell>
          <cell r="E224">
            <v>4.4358633796640214</v>
          </cell>
          <cell r="F224">
            <v>2.9572422531093485</v>
          </cell>
          <cell r="G224">
            <v>9.7342557498182689</v>
          </cell>
          <cell r="H224">
            <v>0</v>
          </cell>
          <cell r="I224">
            <v>5.7912660790058021</v>
          </cell>
          <cell r="J224">
            <v>8.0091977688378133</v>
          </cell>
          <cell r="K224">
            <v>3.3885067483544606</v>
          </cell>
          <cell r="L224">
            <v>2.6491961850771255</v>
          </cell>
          <cell r="M224">
            <v>0</v>
          </cell>
          <cell r="N224">
            <v>0</v>
          </cell>
          <cell r="O224">
            <v>6.9618411375282632</v>
          </cell>
          <cell r="P224">
            <v>4.8055186613026901</v>
          </cell>
          <cell r="Q224">
            <v>18.544373295539856</v>
          </cell>
          <cell r="R224">
            <v>0</v>
          </cell>
          <cell r="S224">
            <v>1.1705750585224501</v>
          </cell>
          <cell r="T224">
            <v>16.018395537675627</v>
          </cell>
          <cell r="U224">
            <v>42.633575815659754</v>
          </cell>
          <cell r="V224">
            <v>21.686443189468537</v>
          </cell>
          <cell r="W224">
            <v>19.283683858817209</v>
          </cell>
          <cell r="X224">
            <v>7.1466687783475891</v>
          </cell>
          <cell r="Y224">
            <v>25.128638102594582</v>
          </cell>
          <cell r="Z224">
            <v>18.271328387164978</v>
          </cell>
          <cell r="AA224">
            <v>14.691857621258391</v>
          </cell>
          <cell r="AB224">
            <v>58.091824111017957</v>
          </cell>
          <cell r="AC224">
            <v>0</v>
          </cell>
          <cell r="AD224">
            <v>39.737942776156821</v>
          </cell>
          <cell r="AE224">
            <v>38.769164843765125</v>
          </cell>
          <cell r="AF224">
            <v>23.034255722549148</v>
          </cell>
          <cell r="AG224">
            <v>27.220797188087058</v>
          </cell>
          <cell r="AH224">
            <v>17.023330616623248</v>
          </cell>
          <cell r="AI224">
            <v>16.427410954533478</v>
          </cell>
          <cell r="AJ224">
            <v>16.767518183496048</v>
          </cell>
          <cell r="AK224">
            <v>16.767518183496048</v>
          </cell>
          <cell r="AL224">
            <v>22.996052650958895</v>
          </cell>
          <cell r="AM224">
            <v>17.023330616623248</v>
          </cell>
          <cell r="AN224">
            <v>16.427410954533478</v>
          </cell>
          <cell r="AO224">
            <v>16.767518183496048</v>
          </cell>
          <cell r="AP224">
            <v>16.767518183496048</v>
          </cell>
          <cell r="AQ224">
            <v>17.114666870635606</v>
          </cell>
          <cell r="AR224">
            <v>17.114666870635606</v>
          </cell>
          <cell r="AS224">
            <v>17.830674773007793</v>
          </cell>
          <cell r="AT224">
            <v>17.830674773007793</v>
          </cell>
          <cell r="AU224">
            <v>604.51601099527875</v>
          </cell>
          <cell r="AW224">
            <v>195.74793846870696</v>
          </cell>
          <cell r="AX224">
            <v>159.87251387639449</v>
          </cell>
          <cell r="AY224">
            <v>248.89555865017726</v>
          </cell>
          <cell r="AZ224">
            <v>355.62045234510146</v>
          </cell>
          <cell r="BB224">
            <v>0</v>
          </cell>
          <cell r="BC224">
            <v>0</v>
          </cell>
          <cell r="BD224">
            <v>0</v>
          </cell>
          <cell r="BE224">
            <v>0</v>
          </cell>
          <cell r="BF224">
            <v>2</v>
          </cell>
          <cell r="BG224">
            <v>0</v>
          </cell>
          <cell r="BH224">
            <v>17270.459135246594</v>
          </cell>
          <cell r="BI224">
            <v>8558.8974021046779</v>
          </cell>
          <cell r="BK224">
            <v>0</v>
          </cell>
          <cell r="BL224">
            <v>0</v>
          </cell>
          <cell r="BM224">
            <v>0</v>
          </cell>
        </row>
        <row r="225">
          <cell r="A225">
            <v>40299</v>
          </cell>
          <cell r="B225">
            <v>4.4062472297853779</v>
          </cell>
          <cell r="C225">
            <v>6.2170337625738883</v>
          </cell>
          <cell r="D225">
            <v>4.6476854341571734</v>
          </cell>
          <cell r="E225">
            <v>4.3458876786924243</v>
          </cell>
          <cell r="F225">
            <v>2.897258452461617</v>
          </cell>
          <cell r="G225">
            <v>9.5368090726861521</v>
          </cell>
          <cell r="H225">
            <v>0</v>
          </cell>
          <cell r="I225">
            <v>5.6737978027373277</v>
          </cell>
          <cell r="J225">
            <v>7.8467416420835407</v>
          </cell>
          <cell r="K225">
            <v>3.3197753101122682</v>
          </cell>
          <cell r="L225">
            <v>2.5954606969968661</v>
          </cell>
          <cell r="M225">
            <v>0</v>
          </cell>
          <cell r="N225">
            <v>0</v>
          </cell>
          <cell r="O225">
            <v>6.8206292735033953</v>
          </cell>
          <cell r="P225">
            <v>4.708044985250126</v>
          </cell>
          <cell r="Q225">
            <v>18.168224878978041</v>
          </cell>
          <cell r="R225">
            <v>0</v>
          </cell>
          <cell r="S225">
            <v>1.1468314707660563</v>
          </cell>
          <cell r="T225">
            <v>15.693483284167081</v>
          </cell>
          <cell r="U225">
            <v>41.768809356321626</v>
          </cell>
          <cell r="V225">
            <v>21.246561984718507</v>
          </cell>
          <cell r="W225">
            <v>18.892539492093459</v>
          </cell>
          <cell r="X225">
            <v>7.0017079267822382</v>
          </cell>
          <cell r="Y225">
            <v>24.618936465229506</v>
          </cell>
          <cell r="Z225">
            <v>17.900718330314685</v>
          </cell>
          <cell r="AA225">
            <v>14.393852458586371</v>
          </cell>
          <cell r="AB225">
            <v>56.913507254130565</v>
          </cell>
          <cell r="AC225">
            <v>0</v>
          </cell>
          <cell r="AD225">
            <v>38.931910454952927</v>
          </cell>
          <cell r="AE225">
            <v>37.982782918908505</v>
          </cell>
          <cell r="AF225">
            <v>22.567035899121592</v>
          </cell>
          <cell r="AG225">
            <v>26.668658833413627</v>
          </cell>
          <cell r="AH225">
            <v>16.678034566225513</v>
          </cell>
          <cell r="AI225">
            <v>16.09420235695611</v>
          </cell>
          <cell r="AJ225">
            <v>16.427410954533478</v>
          </cell>
          <cell r="AK225">
            <v>16.427410954533478</v>
          </cell>
          <cell r="AL225">
            <v>22.529607726993156</v>
          </cell>
          <cell r="AM225">
            <v>16.678034566225513</v>
          </cell>
          <cell r="AN225">
            <v>16.09420235695611</v>
          </cell>
          <cell r="AO225">
            <v>16.427410954533478</v>
          </cell>
          <cell r="AP225">
            <v>16.427410954533478</v>
          </cell>
          <cell r="AQ225">
            <v>16.767518183496048</v>
          </cell>
          <cell r="AR225">
            <v>16.767518183496048</v>
          </cell>
          <cell r="AS225">
            <v>17.469002799778657</v>
          </cell>
          <cell r="AT225">
            <v>17.469002799778657</v>
          </cell>
          <cell r="AU225">
            <v>592.25419245343414</v>
          </cell>
          <cell r="AW225">
            <v>191.77744693864526</v>
          </cell>
          <cell r="AX225">
            <v>156.62970852579113</v>
          </cell>
          <cell r="AY225">
            <v>243.8470369889977</v>
          </cell>
          <cell r="AZ225">
            <v>348.40715546443641</v>
          </cell>
          <cell r="BB225">
            <v>0</v>
          </cell>
          <cell r="BC225">
            <v>0</v>
          </cell>
          <cell r="BD225">
            <v>0</v>
          </cell>
          <cell r="BE225">
            <v>0</v>
          </cell>
          <cell r="BF225">
            <v>2</v>
          </cell>
          <cell r="BG225">
            <v>0</v>
          </cell>
          <cell r="BH225">
            <v>17453.940109662199</v>
          </cell>
          <cell r="BI225">
            <v>8592.5500301700267</v>
          </cell>
          <cell r="BK225">
            <v>0</v>
          </cell>
          <cell r="BL225">
            <v>0</v>
          </cell>
          <cell r="BM225">
            <v>0</v>
          </cell>
        </row>
        <row r="226">
          <cell r="A226">
            <v>40330</v>
          </cell>
          <cell r="B226">
            <v>4.3168722537724493</v>
          </cell>
          <cell r="C226">
            <v>6.0909293443638663</v>
          </cell>
          <cell r="D226">
            <v>4.5534131991846332</v>
          </cell>
          <cell r="E226">
            <v>4.2577370174193989</v>
          </cell>
          <cell r="F226">
            <v>2.838491344946267</v>
          </cell>
          <cell r="G226">
            <v>9.3433673437814591</v>
          </cell>
          <cell r="H226">
            <v>0</v>
          </cell>
          <cell r="I226">
            <v>5.558712217186434</v>
          </cell>
          <cell r="J226">
            <v>7.6875807258961348</v>
          </cell>
          <cell r="K226">
            <v>3.2524379994175963</v>
          </cell>
          <cell r="L226">
            <v>2.5428151631810318</v>
          </cell>
          <cell r="M226">
            <v>0</v>
          </cell>
          <cell r="N226">
            <v>0</v>
          </cell>
          <cell r="O226">
            <v>6.6822817078943419</v>
          </cell>
          <cell r="P226">
            <v>4.6125484355376827</v>
          </cell>
          <cell r="Q226">
            <v>17.799706142267201</v>
          </cell>
          <cell r="R226">
            <v>0</v>
          </cell>
          <cell r="S226">
            <v>1.123569490707897</v>
          </cell>
          <cell r="T226">
            <v>15.37516145179227</v>
          </cell>
          <cell r="U226">
            <v>40.921583556308661</v>
          </cell>
          <cell r="V226">
            <v>20.815603196272608</v>
          </cell>
          <cell r="W226">
            <v>18.509328978503781</v>
          </cell>
          <cell r="X226">
            <v>6.8596874169534754</v>
          </cell>
          <cell r="Y226">
            <v>24.119573460546071</v>
          </cell>
          <cell r="Z226">
            <v>17.537625614914784</v>
          </cell>
          <cell r="AA226">
            <v>14.101891941817446</v>
          </cell>
          <cell r="AB226">
            <v>55.759091017278294</v>
          </cell>
          <cell r="AC226">
            <v>0</v>
          </cell>
          <cell r="AD226">
            <v>38.142227447715413</v>
          </cell>
          <cell r="AE226">
            <v>37.212351725367178</v>
          </cell>
          <cell r="AF226">
            <v>22.109293020208028</v>
          </cell>
          <cell r="AG226">
            <v>26.127719884863204</v>
          </cell>
          <cell r="AH226">
            <v>16.339742395685686</v>
          </cell>
          <cell r="AI226">
            <v>15.767752461027273</v>
          </cell>
          <cell r="AJ226">
            <v>16.09420235695611</v>
          </cell>
          <cell r="AK226">
            <v>16.09420235695611</v>
          </cell>
          <cell r="AL226">
            <v>22.072624029716874</v>
          </cell>
          <cell r="AM226">
            <v>16.339742395685686</v>
          </cell>
          <cell r="AN226">
            <v>15.767752461027273</v>
          </cell>
          <cell r="AO226">
            <v>16.09420235695611</v>
          </cell>
          <cell r="AP226">
            <v>16.09420235695611</v>
          </cell>
          <cell r="AQ226">
            <v>16.427410954533478</v>
          </cell>
          <cell r="AR226">
            <v>16.427410954533478</v>
          </cell>
          <cell r="AS226">
            <v>17.114666870635606</v>
          </cell>
          <cell r="AT226">
            <v>17.114666870635606</v>
          </cell>
          <cell r="AU226">
            <v>580.24108890212472</v>
          </cell>
          <cell r="AW226">
            <v>187.88749164877899</v>
          </cell>
          <cell r="AX226">
            <v>153.45267925068023</v>
          </cell>
          <cell r="AY226">
            <v>238.90091800266549</v>
          </cell>
          <cell r="AZ226">
            <v>341.34017089945922</v>
          </cell>
          <cell r="BB226">
            <v>0</v>
          </cell>
          <cell r="BC226">
            <v>0</v>
          </cell>
          <cell r="BD226">
            <v>0</v>
          </cell>
          <cell r="BE226">
            <v>0</v>
          </cell>
          <cell r="BF226">
            <v>2</v>
          </cell>
          <cell r="BG226">
            <v>0</v>
          </cell>
          <cell r="BH226">
            <v>17271.550114656191</v>
          </cell>
          <cell r="BI226">
            <v>8734.9710042571587</v>
          </cell>
          <cell r="BK226">
            <v>0</v>
          </cell>
          <cell r="BL226">
            <v>0</v>
          </cell>
          <cell r="BM226">
            <v>0</v>
          </cell>
        </row>
        <row r="227">
          <cell r="A227">
            <v>40360</v>
          </cell>
          <cell r="B227">
            <v>4.229310132536102</v>
          </cell>
          <cell r="C227">
            <v>5.9673827897427181</v>
          </cell>
          <cell r="D227">
            <v>4.4610531534969793</v>
          </cell>
          <cell r="E227">
            <v>4.1713743772958782</v>
          </cell>
          <cell r="F227">
            <v>2.7809162515305865</v>
          </cell>
          <cell r="G227">
            <v>9.1538493279548447</v>
          </cell>
          <cell r="H227">
            <v>0</v>
          </cell>
          <cell r="I227">
            <v>5.4459609925807264</v>
          </cell>
          <cell r="J227">
            <v>7.5316481812286664</v>
          </cell>
          <cell r="K227">
            <v>3.1864665382121289</v>
          </cell>
          <cell r="L227">
            <v>2.4912374753294846</v>
          </cell>
          <cell r="M227">
            <v>0</v>
          </cell>
          <cell r="N227">
            <v>0</v>
          </cell>
          <cell r="O227">
            <v>6.5467403421449273</v>
          </cell>
          <cell r="P227">
            <v>4.5189889087372022</v>
          </cell>
          <cell r="Q227">
            <v>17.438662327306371</v>
          </cell>
          <cell r="R227">
            <v>0</v>
          </cell>
          <cell r="S227">
            <v>1.1007793495641902</v>
          </cell>
          <cell r="T227">
            <v>15.063296362457333</v>
          </cell>
          <cell r="U227">
            <v>40.091542626232602</v>
          </cell>
          <cell r="V227">
            <v>20.393385844557617</v>
          </cell>
          <cell r="W227">
            <v>18.133891390189032</v>
          </cell>
          <cell r="X227">
            <v>6.7205476078655808</v>
          </cell>
          <cell r="Y227">
            <v>23.630339382869643</v>
          </cell>
          <cell r="Z227">
            <v>17.181897761502196</v>
          </cell>
          <cell r="AA227">
            <v>13.815853463196211</v>
          </cell>
          <cell r="AB227">
            <v>54.628090607568048</v>
          </cell>
          <cell r="AC227">
            <v>0</v>
          </cell>
          <cell r="AD227">
            <v>37.368562129942205</v>
          </cell>
          <cell r="AE227">
            <v>36.457547723368101</v>
          </cell>
          <cell r="AF227">
            <v>21.660834858354015</v>
          </cell>
          <cell r="AG227">
            <v>25.597753177094994</v>
          </cell>
          <cell r="AH227">
            <v>16.008312040439151</v>
          </cell>
          <cell r="AI227">
            <v>15.447924175302429</v>
          </cell>
          <cell r="AJ227">
            <v>15.767752461027273</v>
          </cell>
          <cell r="AK227">
            <v>15.767752461027273</v>
          </cell>
          <cell r="AL227">
            <v>21.624909650491173</v>
          </cell>
          <cell r="AM227">
            <v>16.008312040439151</v>
          </cell>
          <cell r="AN227">
            <v>15.447924175302429</v>
          </cell>
          <cell r="AO227">
            <v>15.767752461027273</v>
          </cell>
          <cell r="AP227">
            <v>15.767752461027273</v>
          </cell>
          <cell r="AQ227">
            <v>16.09420235695611</v>
          </cell>
          <cell r="AR227">
            <v>16.09420235695611</v>
          </cell>
          <cell r="AS227">
            <v>16.767518183496048</v>
          </cell>
          <cell r="AT227">
            <v>16.767518183496048</v>
          </cell>
          <cell r="AU227">
            <v>568.47165548227804</v>
          </cell>
          <cell r="AW227">
            <v>184.07643902655542</v>
          </cell>
          <cell r="AX227">
            <v>150.34009186919161</v>
          </cell>
          <cell r="AY227">
            <v>234.05512458653104</v>
          </cell>
          <cell r="AZ227">
            <v>334.41653089574703</v>
          </cell>
          <cell r="BB227">
            <v>0</v>
          </cell>
          <cell r="BC227">
            <v>0</v>
          </cell>
          <cell r="BD227">
            <v>0</v>
          </cell>
          <cell r="BE227">
            <v>0</v>
          </cell>
          <cell r="BF227">
            <v>2</v>
          </cell>
          <cell r="BG227">
            <v>0</v>
          </cell>
          <cell r="BH227">
            <v>17194.703335805967</v>
          </cell>
          <cell r="BI227">
            <v>8775.7990334657679</v>
          </cell>
          <cell r="BK227">
            <v>0</v>
          </cell>
          <cell r="BL227">
            <v>0</v>
          </cell>
          <cell r="BM227">
            <v>0</v>
          </cell>
        </row>
        <row r="228">
          <cell r="A228">
            <v>40391</v>
          </cell>
          <cell r="B228">
            <v>4.1435240946825109</v>
          </cell>
          <cell r="C228">
            <v>5.8463422157849116</v>
          </cell>
          <cell r="D228">
            <v>4.3705665108294935</v>
          </cell>
          <cell r="E228">
            <v>4.0867634906457617</v>
          </cell>
          <cell r="F228">
            <v>2.724508993763842</v>
          </cell>
          <cell r="G228">
            <v>8.9681754378059768</v>
          </cell>
          <cell r="H228">
            <v>0</v>
          </cell>
          <cell r="I228">
            <v>5.3354967794541848</v>
          </cell>
          <cell r="J228">
            <v>7.3788785247770665</v>
          </cell>
          <cell r="K228">
            <v>3.1218332220210674</v>
          </cell>
          <cell r="L228">
            <v>2.4407059735801093</v>
          </cell>
          <cell r="M228">
            <v>0</v>
          </cell>
          <cell r="N228">
            <v>0</v>
          </cell>
          <cell r="O228">
            <v>6.4139482561523824</v>
          </cell>
          <cell r="P228">
            <v>4.4273271148662419</v>
          </cell>
          <cell r="Q228">
            <v>17.084941815060745</v>
          </cell>
          <cell r="R228">
            <v>0</v>
          </cell>
          <cell r="S228">
            <v>1.0784514766981872</v>
          </cell>
          <cell r="T228">
            <v>14.757757049554133</v>
          </cell>
          <cell r="U228">
            <v>39.2783379934287</v>
          </cell>
          <cell r="V228">
            <v>19.979732620934822</v>
          </cell>
          <cell r="W228">
            <v>17.766069063501718</v>
          </cell>
          <cell r="X228">
            <v>6.5842300682626149</v>
          </cell>
          <cell r="Y228">
            <v>23.151028780131586</v>
          </cell>
          <cell r="Z228">
            <v>16.833385383460794</v>
          </cell>
          <cell r="AA228">
            <v>13.535616901905609</v>
          </cell>
          <cell r="AB228">
            <v>53.520031065497989</v>
          </cell>
          <cell r="AC228">
            <v>0</v>
          </cell>
          <cell r="AD228">
            <v>36.610589603701577</v>
          </cell>
          <cell r="AE228">
            <v>35.718053935720391</v>
          </cell>
          <cell r="AF228">
            <v>21.221473085188215</v>
          </cell>
          <cell r="AG228">
            <v>25.078536152520737</v>
          </cell>
          <cell r="AH228">
            <v>15.683604317515622</v>
          </cell>
          <cell r="AI228">
            <v>15.134583189058123</v>
          </cell>
          <cell r="AJ228">
            <v>15.447924175302429</v>
          </cell>
          <cell r="AK228">
            <v>15.447924175302429</v>
          </cell>
          <cell r="AL228">
            <v>21.186276573293522</v>
          </cell>
          <cell r="AM228">
            <v>15.683604317515622</v>
          </cell>
          <cell r="AN228">
            <v>15.134583189058123</v>
          </cell>
          <cell r="AO228">
            <v>15.447924175302429</v>
          </cell>
          <cell r="AP228">
            <v>15.447924175302429</v>
          </cell>
          <cell r="AQ228">
            <v>15.767752461027273</v>
          </cell>
          <cell r="AR228">
            <v>15.767752461027273</v>
          </cell>
          <cell r="AS228">
            <v>16.427410954533478</v>
          </cell>
          <cell r="AT228">
            <v>16.427410954533478</v>
          </cell>
          <cell r="AU228">
            <v>556.94094966320563</v>
          </cell>
          <cell r="AW228">
            <v>180.34268863430955</v>
          </cell>
          <cell r="AX228">
            <v>147.29063926159364</v>
          </cell>
          <cell r="AY228">
            <v>229.30762176730241</v>
          </cell>
          <cell r="AZ228">
            <v>327.63332789590322</v>
          </cell>
          <cell r="BB228">
            <v>0</v>
          </cell>
          <cell r="BC228">
            <v>0</v>
          </cell>
          <cell r="BD228">
            <v>0</v>
          </cell>
          <cell r="BE228">
            <v>0</v>
          </cell>
          <cell r="BF228">
            <v>2</v>
          </cell>
          <cell r="BG228">
            <v>0</v>
          </cell>
          <cell r="BH228">
            <v>17169.201122424285</v>
          </cell>
          <cell r="BI228">
            <v>8939.6649029601231</v>
          </cell>
          <cell r="BK228">
            <v>0</v>
          </cell>
          <cell r="BL228">
            <v>0</v>
          </cell>
          <cell r="BM228">
            <v>0</v>
          </cell>
        </row>
        <row r="229">
          <cell r="A229">
            <v>40422</v>
          </cell>
          <cell r="B229">
            <v>4.0594781146775993</v>
          </cell>
          <cell r="C229">
            <v>5.7277567919423653</v>
          </cell>
          <cell r="D229">
            <v>4.2819152716462305</v>
          </cell>
          <cell r="E229">
            <v>4.003868825435438</v>
          </cell>
          <cell r="F229">
            <v>2.6692458836236264</v>
          </cell>
          <cell r="G229">
            <v>8.7862677002610994</v>
          </cell>
          <cell r="H229">
            <v>0</v>
          </cell>
          <cell r="I229">
            <v>5.2272731887629291</v>
          </cell>
          <cell r="J229">
            <v>7.229207601480649</v>
          </cell>
          <cell r="K229">
            <v>3.0585109083187367</v>
          </cell>
          <cell r="L229">
            <v>2.3911994374128325</v>
          </cell>
          <cell r="M229">
            <v>0</v>
          </cell>
          <cell r="N229">
            <v>0</v>
          </cell>
          <cell r="O229">
            <v>6.2838496843639575</v>
          </cell>
          <cell r="P229">
            <v>4.337524560888391</v>
          </cell>
          <cell r="Q229">
            <v>16.738396061889809</v>
          </cell>
          <cell r="R229">
            <v>0</v>
          </cell>
          <cell r="S229">
            <v>1.0565764956010184</v>
          </cell>
          <cell r="T229">
            <v>14.458415202961298</v>
          </cell>
          <cell r="U229">
            <v>38.481628155573922</v>
          </cell>
          <cell r="V229">
            <v>19.574469813239904</v>
          </cell>
          <cell r="W229">
            <v>17.405707532795727</v>
          </cell>
          <cell r="X229">
            <v>6.4506775520904265</v>
          </cell>
          <cell r="Y229">
            <v>22.681440367590412</v>
          </cell>
          <cell r="Z229">
            <v>16.491942124287053</v>
          </cell>
          <cell r="AA229">
            <v>13.261064573622631</v>
          </cell>
          <cell r="AB229">
            <v>52.434447065500095</v>
          </cell>
          <cell r="AC229">
            <v>0</v>
          </cell>
          <cell r="AD229">
            <v>35.867991561192426</v>
          </cell>
          <cell r="AE229">
            <v>34.993559814701911</v>
          </cell>
          <cell r="AF229">
            <v>20.791023192334592</v>
          </cell>
          <cell r="AG229">
            <v>24.569850767842478</v>
          </cell>
          <cell r="AH229">
            <v>15.365482867089771</v>
          </cell>
          <cell r="AI229">
            <v>14.827597915888687</v>
          </cell>
          <cell r="AJ229">
            <v>15.134583189058123</v>
          </cell>
          <cell r="AK229">
            <v>15.134583189058123</v>
          </cell>
          <cell r="AL229">
            <v>20.756540595761095</v>
          </cell>
          <cell r="AM229">
            <v>15.365482867089771</v>
          </cell>
          <cell r="AN229">
            <v>14.827597915888687</v>
          </cell>
          <cell r="AO229">
            <v>15.134583189058123</v>
          </cell>
          <cell r="AP229">
            <v>15.134583189058123</v>
          </cell>
          <cell r="AQ229">
            <v>15.447924175302429</v>
          </cell>
          <cell r="AR229">
            <v>15.447924175302429</v>
          </cell>
          <cell r="AS229">
            <v>16.09420235695611</v>
          </cell>
          <cell r="AT229">
            <v>16.09420235695611</v>
          </cell>
          <cell r="AU229">
            <v>545.64412916700508</v>
          </cell>
          <cell r="AW229">
            <v>176.68467249716613</v>
          </cell>
          <cell r="AX229">
            <v>144.30304082137289</v>
          </cell>
          <cell r="AY229">
            <v>224.65641584846608</v>
          </cell>
          <cell r="AZ229">
            <v>320.98771331853902</v>
          </cell>
          <cell r="BB229">
            <v>0</v>
          </cell>
          <cell r="BC229">
            <v>0</v>
          </cell>
          <cell r="BD229">
            <v>0</v>
          </cell>
          <cell r="BE229">
            <v>0</v>
          </cell>
          <cell r="BF229">
            <v>2</v>
          </cell>
          <cell r="BG229">
            <v>0</v>
          </cell>
          <cell r="BH229">
            <v>17172.357966214342</v>
          </cell>
          <cell r="BI229">
            <v>8801.6098157626257</v>
          </cell>
          <cell r="BK229">
            <v>0</v>
          </cell>
          <cell r="BL229">
            <v>0</v>
          </cell>
          <cell r="BM229">
            <v>0</v>
          </cell>
        </row>
        <row r="230">
          <cell r="A230">
            <v>40452</v>
          </cell>
          <cell r="B230">
            <v>3.9771368977182435</v>
          </cell>
          <cell r="C230">
            <v>5.611576718698343</v>
          </cell>
          <cell r="D230">
            <v>4.1950622071822528</v>
          </cell>
          <cell r="E230">
            <v>3.9226555703522381</v>
          </cell>
          <cell r="F230">
            <v>2.6151037135681596</v>
          </cell>
          <cell r="G230">
            <v>8.6080497238285218</v>
          </cell>
          <cell r="H230">
            <v>0</v>
          </cell>
          <cell r="I230">
            <v>5.1212447724043066</v>
          </cell>
          <cell r="J230">
            <v>7.082572557580427</v>
          </cell>
          <cell r="K230">
            <v>2.9964730051301811</v>
          </cell>
          <cell r="L230">
            <v>2.3426970767381436</v>
          </cell>
          <cell r="M230">
            <v>0</v>
          </cell>
          <cell r="N230">
            <v>0</v>
          </cell>
          <cell r="O230">
            <v>6.1563899923583794</v>
          </cell>
          <cell r="P230">
            <v>4.2495435345482573</v>
          </cell>
          <cell r="Q230">
            <v>16.398879537166987</v>
          </cell>
          <cell r="R230">
            <v>0</v>
          </cell>
          <cell r="S230">
            <v>1.0351452199540629</v>
          </cell>
          <cell r="T230">
            <v>14.165145115160854</v>
          </cell>
          <cell r="U230">
            <v>37.701078537274277</v>
          </cell>
          <cell r="V230">
            <v>19.17742723283315</v>
          </cell>
          <cell r="W230">
            <v>17.052655465559038</v>
          </cell>
          <cell r="X230">
            <v>6.3198339744563823</v>
          </cell>
          <cell r="Y230">
            <v>22.221376943302985</v>
          </cell>
          <cell r="Z230">
            <v>16.157424596128166</v>
          </cell>
          <cell r="AA230">
            <v>12.992081181097209</v>
          </cell>
          <cell r="AB230">
            <v>51.370882720528357</v>
          </cell>
          <cell r="AC230">
            <v>0</v>
          </cell>
          <cell r="AD230">
            <v>35.140456151072094</v>
          </cell>
          <cell r="AE230">
            <v>34.283761111645866</v>
          </cell>
          <cell r="AF230">
            <v>20.369304413928766</v>
          </cell>
          <cell r="AG230">
            <v>24.071483402486063</v>
          </cell>
          <cell r="AH230">
            <v>15.053814095217408</v>
          </cell>
          <cell r="AI230">
            <v>14.526839438447</v>
          </cell>
          <cell r="AJ230">
            <v>14.827597915888687</v>
          </cell>
          <cell r="AK230">
            <v>14.827597915888687</v>
          </cell>
          <cell r="AL230">
            <v>20.335521251835658</v>
          </cell>
          <cell r="AM230">
            <v>15.053814095217408</v>
          </cell>
          <cell r="AN230">
            <v>14.526839438447</v>
          </cell>
          <cell r="AO230">
            <v>14.827597915888687</v>
          </cell>
          <cell r="AP230">
            <v>14.827597915888687</v>
          </cell>
          <cell r="AQ230">
            <v>15.134583189058123</v>
          </cell>
          <cell r="AR230">
            <v>15.134583189058123</v>
          </cell>
          <cell r="AS230">
            <v>15.767752461027273</v>
          </cell>
          <cell r="AT230">
            <v>15.767752461027273</v>
          </cell>
          <cell r="AU230">
            <v>534.57644993506335</v>
          </cell>
          <cell r="AW230">
            <v>173.10085444457457</v>
          </cell>
          <cell r="AX230">
            <v>141.37604191744822</v>
          </cell>
          <cell r="AY230">
            <v>220.09955357304057</v>
          </cell>
          <cell r="AZ230">
            <v>314.47689636202279</v>
          </cell>
          <cell r="BB230">
            <v>0</v>
          </cell>
          <cell r="BC230">
            <v>0</v>
          </cell>
          <cell r="BD230">
            <v>0</v>
          </cell>
          <cell r="BE230">
            <v>0</v>
          </cell>
          <cell r="BF230">
            <v>2</v>
          </cell>
          <cell r="BG230">
            <v>0</v>
          </cell>
          <cell r="BH230">
            <v>16962.610993744456</v>
          </cell>
          <cell r="BI230">
            <v>8471.5436297490232</v>
          </cell>
          <cell r="BK230">
            <v>0</v>
          </cell>
          <cell r="BL230">
            <v>0</v>
          </cell>
          <cell r="BM230">
            <v>0</v>
          </cell>
        </row>
        <row r="231">
          <cell r="A231">
            <v>40483</v>
          </cell>
          <cell r="B231">
            <v>3.8964658649103514</v>
          </cell>
          <cell r="C231">
            <v>5.4977532066543313</v>
          </cell>
          <cell r="D231">
            <v>4.1099708438095446</v>
          </cell>
          <cell r="E231">
            <v>3.84308962018555</v>
          </cell>
          <cell r="F231">
            <v>2.5620597467903674</v>
          </cell>
          <cell r="G231">
            <v>8.4334466665182894</v>
          </cell>
          <cell r="H231">
            <v>0</v>
          </cell>
          <cell r="I231">
            <v>5.0173670041311311</v>
          </cell>
          <cell r="J231">
            <v>6.938911814223907</v>
          </cell>
          <cell r="K231">
            <v>2.9356934598639612</v>
          </cell>
          <cell r="L231">
            <v>2.2951785231663715</v>
          </cell>
          <cell r="M231">
            <v>0</v>
          </cell>
          <cell r="N231">
            <v>0</v>
          </cell>
          <cell r="O231">
            <v>6.0315156539023276</v>
          </cell>
          <cell r="P231">
            <v>4.1633470885343451</v>
          </cell>
          <cell r="Q231">
            <v>16.066249662164584</v>
          </cell>
          <cell r="R231">
            <v>0</v>
          </cell>
          <cell r="S231">
            <v>1.0141486497711869</v>
          </cell>
          <cell r="T231">
            <v>13.877823628447814</v>
          </cell>
          <cell r="U231">
            <v>36.936361349561111</v>
          </cell>
          <cell r="V231">
            <v>18.788438143129341</v>
          </cell>
          <cell r="W231">
            <v>16.706764598862186</v>
          </cell>
          <cell r="X231">
            <v>6.1916443880767185</v>
          </cell>
          <cell r="Y231">
            <v>21.770645305310289</v>
          </cell>
          <cell r="Z231">
            <v>15.829692319566828</v>
          </cell>
          <cell r="AA231">
            <v>12.72855376573356</v>
          </cell>
          <cell r="AB231">
            <v>50.328891390610671</v>
          </cell>
          <cell r="AC231">
            <v>0</v>
          </cell>
          <cell r="AD231">
            <v>34.427677847495517</v>
          </cell>
          <cell r="AE231">
            <v>33.58835974917271</v>
          </cell>
          <cell r="AF231">
            <v>19.956139650706074</v>
          </cell>
          <cell r="AG231">
            <v>23.583224768891963</v>
          </cell>
          <cell r="AH231">
            <v>14.748467117733199</v>
          </cell>
          <cell r="AI231">
            <v>14.232181454306129</v>
          </cell>
          <cell r="AJ231">
            <v>14.526839438447</v>
          </cell>
          <cell r="AK231">
            <v>14.526839438447</v>
          </cell>
          <cell r="AL231">
            <v>19.923041735977506</v>
          </cell>
          <cell r="AM231">
            <v>14.748467117733199</v>
          </cell>
          <cell r="AN231">
            <v>14.232181454306129</v>
          </cell>
          <cell r="AO231">
            <v>14.526839438447</v>
          </cell>
          <cell r="AP231">
            <v>14.526839438447</v>
          </cell>
          <cell r="AQ231">
            <v>14.827597915888687</v>
          </cell>
          <cell r="AR231">
            <v>14.827597915888687</v>
          </cell>
          <cell r="AS231">
            <v>15.447924175302429</v>
          </cell>
          <cell r="AT231">
            <v>15.447924175302429</v>
          </cell>
          <cell r="AU231">
            <v>523.73326413580685</v>
          </cell>
          <cell r="AW231">
            <v>169.58972946519964</v>
          </cell>
          <cell r="AX231">
            <v>138.50841336729306</v>
          </cell>
          <cell r="AY231">
            <v>215.63512130331407</v>
          </cell>
          <cell r="AZ231">
            <v>308.09814283249273</v>
          </cell>
          <cell r="BB231">
            <v>0</v>
          </cell>
          <cell r="BC231">
            <v>0</v>
          </cell>
          <cell r="BD231">
            <v>0</v>
          </cell>
          <cell r="BE231">
            <v>0</v>
          </cell>
          <cell r="BF231">
            <v>2</v>
          </cell>
          <cell r="BG231">
            <v>0</v>
          </cell>
          <cell r="BH231">
            <v>17259.875900719555</v>
          </cell>
          <cell r="BI231">
            <v>8716.7251001799468</v>
          </cell>
          <cell r="BK231">
            <v>0</v>
          </cell>
          <cell r="BL231">
            <v>0</v>
          </cell>
          <cell r="BM231">
            <v>0</v>
          </cell>
        </row>
        <row r="232">
          <cell r="A232">
            <v>40513</v>
          </cell>
          <cell r="B232">
            <v>3.8174311387475801</v>
          </cell>
          <cell r="C232">
            <v>5.3862384560411067</v>
          </cell>
          <cell r="D232">
            <v>4.0266054477200468</v>
          </cell>
          <cell r="E232">
            <v>3.7651375615044609</v>
          </cell>
          <cell r="F232">
            <v>2.5100917076696412</v>
          </cell>
          <cell r="G232">
            <v>8.2623852044125652</v>
          </cell>
          <cell r="H232">
            <v>0</v>
          </cell>
          <cell r="I232">
            <v>4.9155962608530421</v>
          </cell>
          <cell r="J232">
            <v>6.7981650416052739</v>
          </cell>
          <cell r="K232">
            <v>2.8761467483714624</v>
          </cell>
          <cell r="L232">
            <v>2.2486238214540544</v>
          </cell>
          <cell r="M232">
            <v>0</v>
          </cell>
          <cell r="N232">
            <v>0</v>
          </cell>
          <cell r="O232">
            <v>5.9091742284722848</v>
          </cell>
          <cell r="P232">
            <v>4.0788990249631647</v>
          </cell>
          <cell r="Q232">
            <v>15.740366750178364</v>
          </cell>
          <cell r="R232">
            <v>0</v>
          </cell>
          <cell r="S232">
            <v>0.99357796761923278</v>
          </cell>
          <cell r="T232">
            <v>13.596330083210548</v>
          </cell>
          <cell r="U232">
            <v>36.187155452237306</v>
          </cell>
          <cell r="V232">
            <v>18.40733918957735</v>
          </cell>
          <cell r="W232">
            <v>16.367889677095786</v>
          </cell>
          <cell r="X232">
            <v>6.0660549602016305</v>
          </cell>
          <cell r="Y232">
            <v>21.32905617050297</v>
          </cell>
          <cell r="Z232">
            <v>15.50860766462743</v>
          </cell>
          <cell r="AA232">
            <v>12.470371660153635</v>
          </cell>
          <cell r="AB232">
            <v>49.308035495284031</v>
          </cell>
          <cell r="AC232">
            <v>0</v>
          </cell>
          <cell r="AD232">
            <v>33.72935732181076</v>
          </cell>
          <cell r="AE232">
            <v>32.90706369601363</v>
          </cell>
          <cell r="AF232">
            <v>19.551355395629361</v>
          </cell>
          <cell r="AG232">
            <v>23.104869824625734</v>
          </cell>
          <cell r="AH232">
            <v>14.449313705286329</v>
          </cell>
          <cell r="AI232">
            <v>13.943500222919072</v>
          </cell>
          <cell r="AJ232">
            <v>14.232181454306129</v>
          </cell>
          <cell r="AK232">
            <v>14.232181454306129</v>
          </cell>
          <cell r="AL232">
            <v>19.518928828916618</v>
          </cell>
          <cell r="AM232">
            <v>14.449313705286329</v>
          </cell>
          <cell r="AN232">
            <v>13.943500222919072</v>
          </cell>
          <cell r="AO232">
            <v>14.232181454306129</v>
          </cell>
          <cell r="AP232">
            <v>14.232181454306129</v>
          </cell>
          <cell r="AQ232">
            <v>14.526839438447</v>
          </cell>
          <cell r="AR232">
            <v>14.526839438447</v>
          </cell>
          <cell r="AS232">
            <v>15.134583189058123</v>
          </cell>
          <cell r="AT232">
            <v>15.134583189058123</v>
          </cell>
          <cell r="AU232">
            <v>513.1100182128605</v>
          </cell>
          <cell r="AW232">
            <v>166.14982307489714</v>
          </cell>
          <cell r="AX232">
            <v>135.69895092074452</v>
          </cell>
          <cell r="AY232">
            <v>211.26124421721892</v>
          </cell>
          <cell r="AZ232">
            <v>301.84877399564164</v>
          </cell>
          <cell r="BB232">
            <v>0</v>
          </cell>
          <cell r="BC232">
            <v>0</v>
          </cell>
          <cell r="BD232">
            <v>0</v>
          </cell>
          <cell r="BE232">
            <v>0</v>
          </cell>
          <cell r="BF232">
            <v>2</v>
          </cell>
          <cell r="BG232">
            <v>0</v>
          </cell>
          <cell r="BH232">
            <v>16925.567512583624</v>
          </cell>
          <cell r="BI232">
            <v>8687.9337260244174</v>
          </cell>
          <cell r="BK232">
            <v>0</v>
          </cell>
          <cell r="BL232">
            <v>0</v>
          </cell>
          <cell r="BM232">
            <v>0</v>
          </cell>
        </row>
        <row r="233">
          <cell r="B233">
            <v>4.2812188053389519</v>
          </cell>
          <cell r="C233">
            <v>6.0406237938344134</v>
          </cell>
          <cell r="D233">
            <v>4.5158061371383411</v>
          </cell>
          <cell r="E233">
            <v>4.2225719723891002</v>
          </cell>
          <cell r="F233">
            <v>2.8150479815927354</v>
          </cell>
          <cell r="G233">
            <v>9.2661996060760838</v>
          </cell>
          <cell r="H233">
            <v>0</v>
          </cell>
          <cell r="I233">
            <v>5.5128022972857664</v>
          </cell>
          <cell r="J233">
            <v>7.6240882834803179</v>
          </cell>
          <cell r="K233">
            <v>3.225575812241674</v>
          </cell>
          <cell r="L233">
            <v>2.5218138168434923</v>
          </cell>
          <cell r="M233">
            <v>0</v>
          </cell>
          <cell r="N233">
            <v>0</v>
          </cell>
          <cell r="O233">
            <v>6.6270921233329023</v>
          </cell>
          <cell r="P233">
            <v>4.5744529700881928</v>
          </cell>
          <cell r="Q233">
            <v>17.652696717904423</v>
          </cell>
          <cell r="R233">
            <v>0</v>
          </cell>
          <cell r="S233">
            <v>1.1142898260471239</v>
          </cell>
          <cell r="T233">
            <v>15.248176566960636</v>
          </cell>
          <cell r="U233">
            <v>40.583608401295244</v>
          </cell>
          <cell r="V233">
            <v>20.643685198346706</v>
          </cell>
          <cell r="W233">
            <v>18.356458713302626</v>
          </cell>
          <cell r="X233">
            <v>6.8030326221824398</v>
          </cell>
          <cell r="Y233">
            <v>23.920367665687987</v>
          </cell>
          <cell r="Z233">
            <v>17.392780737941436</v>
          </cell>
          <cell r="AA233">
            <v>13.985423107993844</v>
          </cell>
          <cell r="AB233">
            <v>55.298571511623273</v>
          </cell>
          <cell r="AC233">
            <v>0</v>
          </cell>
          <cell r="AD233">
            <v>37.827207252652322</v>
          </cell>
          <cell r="AE233">
            <v>36.905011460162406</v>
          </cell>
          <cell r="AF233">
            <v>21.926690318006631</v>
          </cell>
          <cell r="AG233">
            <v>25.911928622384739</v>
          </cell>
          <cell r="AH233">
            <v>16.204790947351281</v>
          </cell>
          <cell r="AI233">
            <v>15.637525130628489</v>
          </cell>
          <cell r="AJ233">
            <v>15.961278846581083</v>
          </cell>
          <cell r="AK233">
            <v>15.961278846581083</v>
          </cell>
          <cell r="AL233">
            <v>21.890324180109847</v>
          </cell>
          <cell r="AM233">
            <v>16.204790947351281</v>
          </cell>
          <cell r="AN233">
            <v>15.637525130628489</v>
          </cell>
          <cell r="AO233">
            <v>15.961278846581083</v>
          </cell>
          <cell r="AP233">
            <v>15.961278846581083</v>
          </cell>
          <cell r="AQ233">
            <v>16.291735443438267</v>
          </cell>
          <cell r="AR233">
            <v>16.291735443438267</v>
          </cell>
          <cell r="AS233">
            <v>16.973315249170447</v>
          </cell>
          <cell r="AT233">
            <v>16.973315249170447</v>
          </cell>
          <cell r="BA233">
            <v>300</v>
          </cell>
        </row>
        <row r="234">
          <cell r="A234">
            <v>40544</v>
          </cell>
          <cell r="B234">
            <v>3.739999528884602</v>
          </cell>
          <cell r="C234">
            <v>5.2769856366453975</v>
          </cell>
          <cell r="D234">
            <v>3.9449310099193711</v>
          </cell>
          <cell r="E234">
            <v>3.6887666586259069</v>
          </cell>
          <cell r="F234">
            <v>2.4591777724172719</v>
          </cell>
          <cell r="G234">
            <v>8.0947935008735161</v>
          </cell>
          <cell r="H234">
            <v>0</v>
          </cell>
          <cell r="I234">
            <v>4.8158898043171527</v>
          </cell>
          <cell r="J234">
            <v>6.6602731336301071</v>
          </cell>
          <cell r="K234">
            <v>2.8178078642281226</v>
          </cell>
          <cell r="L234">
            <v>2.2030134211238068</v>
          </cell>
          <cell r="M234">
            <v>0</v>
          </cell>
          <cell r="N234">
            <v>0</v>
          </cell>
          <cell r="O234">
            <v>5.7893143392323321</v>
          </cell>
          <cell r="P234">
            <v>3.9961638801780648</v>
          </cell>
          <cell r="Q234">
            <v>15.421093947866632</v>
          </cell>
          <cell r="R234">
            <v>0</v>
          </cell>
          <cell r="S234">
            <v>0.97342453491517</v>
          </cell>
          <cell r="T234">
            <v>13.320546267260214</v>
          </cell>
          <cell r="U234">
            <v>35.45314621901565</v>
          </cell>
          <cell r="V234">
            <v>18.033970331059976</v>
          </cell>
          <cell r="W234">
            <v>16.03588839097096</v>
          </cell>
          <cell r="X234">
            <v>5.9430129500084048</v>
          </cell>
          <cell r="Y234">
            <v>20.896424095132573</v>
          </cell>
          <cell r="Z234">
            <v>15.194035792978843</v>
          </cell>
          <cell r="AA234">
            <v>12.217426441722752</v>
          </cell>
          <cell r="AB234">
            <v>48.307886329834169</v>
          </cell>
          <cell r="AC234">
            <v>0</v>
          </cell>
          <cell r="AD234">
            <v>33.045201316857046</v>
          </cell>
          <cell r="AE234">
            <v>32.239586844373065</v>
          </cell>
          <cell r="AF234">
            <v>19.154781661025339</v>
          </cell>
          <cell r="AG234">
            <v>22.636217686271177</v>
          </cell>
          <cell r="AH234">
            <v>14.156228229491058</v>
          </cell>
          <cell r="AI234">
            <v>13.660674513654376</v>
          </cell>
          <cell r="AJ234">
            <v>13.943500222919072</v>
          </cell>
          <cell r="AK234">
            <v>13.943500222919072</v>
          </cell>
          <cell r="AL234">
            <v>19.123012824909861</v>
          </cell>
          <cell r="AM234">
            <v>14.156228229491058</v>
          </cell>
          <cell r="AN234">
            <v>13.660674513654376</v>
          </cell>
          <cell r="AO234">
            <v>13.943500222919072</v>
          </cell>
          <cell r="AP234">
            <v>13.943500222919072</v>
          </cell>
          <cell r="AQ234">
            <v>14.232181454306129</v>
          </cell>
          <cell r="AR234">
            <v>14.232181454306129</v>
          </cell>
          <cell r="AS234">
            <v>14.827597915888687</v>
          </cell>
          <cell r="AT234">
            <v>14.827597915888687</v>
          </cell>
          <cell r="AU234">
            <v>502.70225097280013</v>
          </cell>
          <cell r="AW234">
            <v>162.77969069751023</v>
          </cell>
          <cell r="AX234">
            <v>132.94647475428306</v>
          </cell>
          <cell r="AY234">
            <v>206.97608552100681</v>
          </cell>
          <cell r="AZ234">
            <v>295.72616545179329</v>
          </cell>
          <cell r="BB234">
            <v>0</v>
          </cell>
          <cell r="BC234">
            <v>0</v>
          </cell>
          <cell r="BD234">
            <v>0</v>
          </cell>
          <cell r="BE234">
            <v>0</v>
          </cell>
          <cell r="BF234">
            <v>2</v>
          </cell>
          <cell r="BG234">
            <v>0</v>
          </cell>
          <cell r="BH234">
            <v>17412.90732506759</v>
          </cell>
          <cell r="BI234">
            <v>8853.6544169244225</v>
          </cell>
          <cell r="BK234">
            <v>0</v>
          </cell>
          <cell r="BL234">
            <v>0</v>
          </cell>
          <cell r="BM234">
            <v>0</v>
          </cell>
        </row>
        <row r="235">
          <cell r="A235">
            <v>40575</v>
          </cell>
          <cell r="B235">
            <v>3.6641385181989383</v>
          </cell>
          <cell r="C235">
            <v>5.1699488681437078</v>
          </cell>
          <cell r="D235">
            <v>3.8649132315249042</v>
          </cell>
          <cell r="E235">
            <v>3.6139448398674441</v>
          </cell>
          <cell r="F235">
            <v>2.4092965599116303</v>
          </cell>
          <cell r="G235">
            <v>7.9306011763757791</v>
          </cell>
          <cell r="H235">
            <v>0</v>
          </cell>
          <cell r="I235">
            <v>4.7182057631602712</v>
          </cell>
          <cell r="J235">
            <v>6.5251781830939937</v>
          </cell>
          <cell r="K235">
            <v>2.7606523082320749</v>
          </cell>
          <cell r="L235">
            <v>2.1583281682541693</v>
          </cell>
          <cell r="M235">
            <v>0</v>
          </cell>
          <cell r="N235">
            <v>0</v>
          </cell>
          <cell r="O235">
            <v>5.6718856514586333</v>
          </cell>
          <cell r="P235">
            <v>3.9151069098563971</v>
          </cell>
          <cell r="Q235">
            <v>15.108297177779171</v>
          </cell>
          <cell r="R235">
            <v>0</v>
          </cell>
          <cell r="S235">
            <v>0.95367988829835348</v>
          </cell>
          <cell r="T235">
            <v>13.050356366187987</v>
          </cell>
          <cell r="U235">
            <v>34.73402540539265</v>
          </cell>
          <cell r="V235">
            <v>17.668174772685269</v>
          </cell>
          <cell r="W235">
            <v>15.710621317757088</v>
          </cell>
          <cell r="X235">
            <v>5.8224666864531036</v>
          </cell>
          <cell r="Y235">
            <v>20.472567396935133</v>
          </cell>
          <cell r="Z235">
            <v>14.885844601309554</v>
          </cell>
          <cell r="AA235">
            <v>11.969611887017916</v>
          </cell>
          <cell r="AB235">
            <v>47.32802388526261</v>
          </cell>
          <cell r="AC235">
            <v>0</v>
          </cell>
          <cell r="AD235">
            <v>32.374922523812486</v>
          </cell>
          <cell r="AE235">
            <v>31.585648889778785</v>
          </cell>
          <cell r="AF235">
            <v>18.766251907198882</v>
          </cell>
          <cell r="AG235">
            <v>22.177071545070095</v>
          </cell>
          <cell r="AH235">
            <v>13.869087610169538</v>
          </cell>
          <cell r="AI235">
            <v>13.383585554885771</v>
          </cell>
          <cell r="AJ235">
            <v>13.660674513654376</v>
          </cell>
          <cell r="AK235">
            <v>13.660674513654376</v>
          </cell>
          <cell r="AL235">
            <v>18.735127460473674</v>
          </cell>
          <cell r="AM235">
            <v>13.869087610169538</v>
          </cell>
          <cell r="AN235">
            <v>13.383585554885771</v>
          </cell>
          <cell r="AO235">
            <v>13.660674513654376</v>
          </cell>
          <cell r="AP235">
            <v>13.660674513654376</v>
          </cell>
          <cell r="AQ235">
            <v>13.943500222919072</v>
          </cell>
          <cell r="AR235">
            <v>13.943500222919072</v>
          </cell>
          <cell r="AS235">
            <v>14.526839438447</v>
          </cell>
          <cell r="AT235">
            <v>14.526839438447</v>
          </cell>
          <cell r="AU235">
            <v>492.50559171168845</v>
          </cell>
          <cell r="AW235">
            <v>159.47791705822434</v>
          </cell>
          <cell r="AX235">
            <v>130.24982897556987</v>
          </cell>
          <cell r="AY235">
            <v>202.77784567789419</v>
          </cell>
          <cell r="AZ235">
            <v>289.72774603379423</v>
          </cell>
          <cell r="BB235">
            <v>0</v>
          </cell>
          <cell r="BC235">
            <v>0</v>
          </cell>
          <cell r="BD235">
            <v>0</v>
          </cell>
          <cell r="BE235">
            <v>0</v>
          </cell>
          <cell r="BF235">
            <v>2</v>
          </cell>
          <cell r="BG235">
            <v>0</v>
          </cell>
          <cell r="BH235">
            <v>17490.723176188025</v>
          </cell>
          <cell r="BI235">
            <v>8682.9456856676225</v>
          </cell>
          <cell r="BK235">
            <v>0</v>
          </cell>
          <cell r="BL235">
            <v>0</v>
          </cell>
          <cell r="BM235">
            <v>0</v>
          </cell>
        </row>
        <row r="236">
          <cell r="A236">
            <v>40603</v>
          </cell>
          <cell r="B236">
            <v>3.5898162491355143</v>
          </cell>
          <cell r="C236">
            <v>5.0650832008350406</v>
          </cell>
          <cell r="D236">
            <v>3.7865185093621143</v>
          </cell>
          <cell r="E236">
            <v>3.5406406840788613</v>
          </cell>
          <cell r="F236">
            <v>2.3604271227192419</v>
          </cell>
          <cell r="G236">
            <v>7.7697392789508335</v>
          </cell>
          <cell r="H236">
            <v>0</v>
          </cell>
          <cell r="I236">
            <v>4.622503115325177</v>
          </cell>
          <cell r="J236">
            <v>6.3928234573646083</v>
          </cell>
          <cell r="K236">
            <v>2.7046560781157964</v>
          </cell>
          <cell r="L236">
            <v>2.1145492974359881</v>
          </cell>
          <cell r="M236">
            <v>0</v>
          </cell>
          <cell r="N236">
            <v>0</v>
          </cell>
          <cell r="O236">
            <v>5.5568388514015519</v>
          </cell>
          <cell r="P236">
            <v>3.835694074418766</v>
          </cell>
          <cell r="Q236">
            <v>14.801845082051901</v>
          </cell>
          <cell r="R236">
            <v>0</v>
          </cell>
          <cell r="S236">
            <v>0.93433573607636633</v>
          </cell>
          <cell r="T236">
            <v>12.785646914729217</v>
          </cell>
          <cell r="U236">
            <v>34.029491019202382</v>
          </cell>
          <cell r="V236">
            <v>17.309798899941086</v>
          </cell>
          <cell r="W236">
            <v>15.391951862731721</v>
          </cell>
          <cell r="X236">
            <v>5.7043655465714984</v>
          </cell>
          <cell r="Y236">
            <v>20.057308078834353</v>
          </cell>
          <cell r="Z236">
            <v>14.583904665851366</v>
          </cell>
          <cell r="AA236">
            <v>11.726823927219664</v>
          </cell>
          <cell r="AB236">
            <v>46.368036671905379</v>
          </cell>
          <cell r="AC236">
            <v>0</v>
          </cell>
          <cell r="AD236">
            <v>31.718239461539767</v>
          </cell>
          <cell r="AE236">
            <v>30.944975213369062</v>
          </cell>
          <cell r="AF236">
            <v>18.385602972495288</v>
          </cell>
          <cell r="AG236">
            <v>21.727238584273163</v>
          </cell>
          <cell r="AH236">
            <v>13.587771263664742</v>
          </cell>
          <cell r="AI236">
            <v>13.11211698411446</v>
          </cell>
          <cell r="AJ236">
            <v>13.383585554885771</v>
          </cell>
          <cell r="AK236">
            <v>13.383585554885771</v>
          </cell>
          <cell r="AL236">
            <v>18.355109844562332</v>
          </cell>
          <cell r="AM236">
            <v>13.587771263664742</v>
          </cell>
          <cell r="AN236">
            <v>13.11211698411446</v>
          </cell>
          <cell r="AO236">
            <v>13.383585554885771</v>
          </cell>
          <cell r="AP236">
            <v>13.383585554885771</v>
          </cell>
          <cell r="AQ236">
            <v>13.660674513654376</v>
          </cell>
          <cell r="AR236">
            <v>13.660674513654376</v>
          </cell>
          <cell r="AS236">
            <v>14.232181454306129</v>
          </cell>
          <cell r="AT236">
            <v>14.232181454306129</v>
          </cell>
          <cell r="AU236">
            <v>482.51575837961514</v>
          </cell>
          <cell r="AW236">
            <v>156.24311558922804</v>
          </cell>
          <cell r="AX236">
            <v>127.60788113803407</v>
          </cell>
          <cell r="AY236">
            <v>198.66476165235306</v>
          </cell>
          <cell r="AZ236">
            <v>283.8509967272621</v>
          </cell>
          <cell r="BB236">
            <v>0</v>
          </cell>
          <cell r="BC236">
            <v>0</v>
          </cell>
          <cell r="BD236">
            <v>0</v>
          </cell>
          <cell r="BE236">
            <v>0</v>
          </cell>
          <cell r="BF236">
            <v>2</v>
          </cell>
          <cell r="BG236">
            <v>0</v>
          </cell>
          <cell r="BH236">
            <v>17648.841983649439</v>
          </cell>
          <cell r="BI236">
            <v>8553.0034238045719</v>
          </cell>
          <cell r="BK236">
            <v>0</v>
          </cell>
          <cell r="BL236">
            <v>0</v>
          </cell>
          <cell r="BM236">
            <v>0</v>
          </cell>
        </row>
        <row r="237">
          <cell r="A237">
            <v>40634</v>
          </cell>
          <cell r="B237">
            <v>3.5170015103281926</v>
          </cell>
          <cell r="C237">
            <v>4.962344596764436</v>
          </cell>
          <cell r="D237">
            <v>3.7097139218530217</v>
          </cell>
          <cell r="E237">
            <v>3.4688234074469828</v>
          </cell>
          <cell r="F237">
            <v>2.3125489382979896</v>
          </cell>
          <cell r="G237">
            <v>7.6121402552308775</v>
          </cell>
          <cell r="H237">
            <v>0</v>
          </cell>
          <cell r="I237">
            <v>4.5287416708335577</v>
          </cell>
          <cell r="J237">
            <v>6.2631533745570493</v>
          </cell>
          <cell r="K237">
            <v>2.6497956584664446</v>
          </cell>
          <cell r="L237">
            <v>2.0716584238919493</v>
          </cell>
          <cell r="M237">
            <v>0</v>
          </cell>
          <cell r="N237">
            <v>0</v>
          </cell>
          <cell r="O237">
            <v>5.44412562557652</v>
          </cell>
          <cell r="P237">
            <v>3.7578920247342307</v>
          </cell>
          <cell r="Q237">
            <v>14.50160896724363</v>
          </cell>
          <cell r="R237">
            <v>0</v>
          </cell>
          <cell r="S237">
            <v>0.91538395474295386</v>
          </cell>
          <cell r="T237">
            <v>12.526306749114099</v>
          </cell>
          <cell r="U237">
            <v>33.339247193795991</v>
          </cell>
          <cell r="V237">
            <v>16.958692214185234</v>
          </cell>
          <cell r="W237">
            <v>15.079746201818137</v>
          </cell>
          <cell r="X237">
            <v>5.5886599342201384</v>
          </cell>
          <cell r="Y237">
            <v>19.650471754192388</v>
          </cell>
          <cell r="Z237">
            <v>14.288089188028351</v>
          </cell>
          <cell r="AA237">
            <v>11.48896060440876</v>
          </cell>
          <cell r="AB237">
            <v>45.427521546629499</v>
          </cell>
          <cell r="AC237">
            <v>0</v>
          </cell>
          <cell r="AD237">
            <v>31.074876358379186</v>
          </cell>
          <cell r="AE237">
            <v>30.317296766567466</v>
          </cell>
          <cell r="AF237">
            <v>18.012675004781133</v>
          </cell>
          <cell r="AG237">
            <v>21.286529898167238</v>
          </cell>
          <cell r="AH237">
            <v>13.312161052201791</v>
          </cell>
          <cell r="AI237">
            <v>12.846154799103108</v>
          </cell>
          <cell r="AJ237">
            <v>13.11211698411446</v>
          </cell>
          <cell r="AK237">
            <v>13.11211698411446</v>
          </cell>
          <cell r="AL237">
            <v>17.982800390162442</v>
          </cell>
          <cell r="AM237">
            <v>13.312161052201791</v>
          </cell>
          <cell r="AN237">
            <v>12.846154799103108</v>
          </cell>
          <cell r="AO237">
            <v>13.11211698411446</v>
          </cell>
          <cell r="AP237">
            <v>13.11211698411446</v>
          </cell>
          <cell r="AQ237">
            <v>13.383585554885771</v>
          </cell>
          <cell r="AR237">
            <v>13.383585554885771</v>
          </cell>
          <cell r="AS237">
            <v>13.943500222919072</v>
          </cell>
          <cell r="AT237">
            <v>13.943500222919072</v>
          </cell>
          <cell r="AU237">
            <v>472.72855578246566</v>
          </cell>
          <cell r="AW237">
            <v>153.07392784742882</v>
          </cell>
          <cell r="AX237">
            <v>125.01952176530594</v>
          </cell>
          <cell r="AY237">
            <v>194.63510616973093</v>
          </cell>
          <cell r="AZ237">
            <v>278.09344961273473</v>
          </cell>
          <cell r="BB237">
            <v>0</v>
          </cell>
          <cell r="BC237">
            <v>0</v>
          </cell>
          <cell r="BD237">
            <v>0</v>
          </cell>
          <cell r="BE237">
            <v>0</v>
          </cell>
          <cell r="BF237">
            <v>2</v>
          </cell>
          <cell r="BG237">
            <v>0</v>
          </cell>
          <cell r="BH237">
            <v>17443.005058107196</v>
          </cell>
          <cell r="BI237">
            <v>8629.9392158566297</v>
          </cell>
          <cell r="BK237">
            <v>0</v>
          </cell>
          <cell r="BL237">
            <v>0</v>
          </cell>
          <cell r="BM237">
            <v>0</v>
          </cell>
        </row>
        <row r="238">
          <cell r="A238">
            <v>40664</v>
          </cell>
          <cell r="B238">
            <v>3.4456637234926761</v>
          </cell>
          <cell r="C238">
            <v>4.8616899112293925</v>
          </cell>
          <cell r="D238">
            <v>3.6344672151909014</v>
          </cell>
          <cell r="E238">
            <v>3.3984628505681171</v>
          </cell>
          <cell r="F238">
            <v>2.2656419003787458</v>
          </cell>
          <cell r="G238">
            <v>7.4577379220800335</v>
          </cell>
          <cell r="H238">
            <v>0</v>
          </cell>
          <cell r="I238">
            <v>4.4368820549083718</v>
          </cell>
          <cell r="J238">
            <v>6.1361134801924306</v>
          </cell>
          <cell r="K238">
            <v>2.5960480108506445</v>
          </cell>
          <cell r="L238">
            <v>2.0296375357559602</v>
          </cell>
          <cell r="M238">
            <v>0</v>
          </cell>
          <cell r="N238">
            <v>0</v>
          </cell>
          <cell r="O238">
            <v>5.3336986404749673</v>
          </cell>
          <cell r="P238">
            <v>3.6816680881154595</v>
          </cell>
          <cell r="Q238">
            <v>14.207462750291706</v>
          </cell>
          <cell r="R238">
            <v>0</v>
          </cell>
          <cell r="S238">
            <v>0.89681658556658661</v>
          </cell>
          <cell r="T238">
            <v>12.272226960384861</v>
          </cell>
          <cell r="U238">
            <v>32.663004063793558</v>
          </cell>
          <cell r="V238">
            <v>16.614707269444114</v>
          </cell>
          <cell r="W238">
            <v>14.773873225386403</v>
          </cell>
          <cell r="X238">
            <v>5.4753012592486332</v>
          </cell>
          <cell r="Y238">
            <v>19.251887573576809</v>
          </cell>
          <cell r="Z238">
            <v>13.998273941208256</v>
          </cell>
          <cell r="AA238">
            <v>11.255922028749326</v>
          </cell>
          <cell r="AB238">
            <v>44.506083543534388</v>
          </cell>
          <cell r="AC238">
            <v>0</v>
          </cell>
          <cell r="AD238">
            <v>30.44456303633935</v>
          </cell>
          <cell r="AE238">
            <v>29.702349958096899</v>
          </cell>
          <cell r="AF238">
            <v>17.647311394314954</v>
          </cell>
          <cell r="AG238">
            <v>20.854760412745094</v>
          </cell>
          <cell r="AH238">
            <v>13.04214123427643</v>
          </cell>
          <cell r="AI238">
            <v>12.585587310001021</v>
          </cell>
          <cell r="AJ238">
            <v>12.846154799103108</v>
          </cell>
          <cell r="AK238">
            <v>12.846154799103108</v>
          </cell>
          <cell r="AL238">
            <v>17.618042747274952</v>
          </cell>
          <cell r="AM238">
            <v>13.04214123427643</v>
          </cell>
          <cell r="AN238">
            <v>12.585587310001021</v>
          </cell>
          <cell r="AO238">
            <v>12.846154799103108</v>
          </cell>
          <cell r="AP238">
            <v>12.846154799103108</v>
          </cell>
          <cell r="AQ238">
            <v>13.11211698411446</v>
          </cell>
          <cell r="AR238">
            <v>13.11211698411446</v>
          </cell>
          <cell r="AS238">
            <v>13.660674513654376</v>
          </cell>
          <cell r="AT238">
            <v>13.660674513654376</v>
          </cell>
          <cell r="AU238">
            <v>463.13987382016421</v>
          </cell>
          <cell r="AW238">
            <v>149.96902294397998</v>
          </cell>
          <cell r="AX238">
            <v>122.48366388529628</v>
          </cell>
          <cell r="AY238">
            <v>190.68718699088791</v>
          </cell>
          <cell r="AZ238">
            <v>272.45268682927627</v>
          </cell>
          <cell r="BB238">
            <v>0</v>
          </cell>
          <cell r="BC238">
            <v>0</v>
          </cell>
          <cell r="BD238">
            <v>0</v>
          </cell>
          <cell r="BE238">
            <v>0</v>
          </cell>
          <cell r="BF238">
            <v>2</v>
          </cell>
          <cell r="BG238">
            <v>0</v>
          </cell>
          <cell r="BH238">
            <v>17622.986163606558</v>
          </cell>
          <cell r="BI238">
            <v>8662.150853421701</v>
          </cell>
          <cell r="BK238">
            <v>0</v>
          </cell>
          <cell r="BL238">
            <v>0</v>
          </cell>
          <cell r="BM238">
            <v>0</v>
          </cell>
        </row>
        <row r="239">
          <cell r="A239">
            <v>40695</v>
          </cell>
          <cell r="B239">
            <v>3.3757729305852671</v>
          </cell>
          <cell r="C239">
            <v>4.7630768746614045</v>
          </cell>
          <cell r="D239">
            <v>3.5607467897954153</v>
          </cell>
          <cell r="E239">
            <v>3.3295294657827275</v>
          </cell>
          <cell r="F239">
            <v>2.2196863105218192</v>
          </cell>
          <cell r="G239">
            <v>7.3064674388009836</v>
          </cell>
          <cell r="H239">
            <v>0</v>
          </cell>
          <cell r="I239">
            <v>4.3468856914385574</v>
          </cell>
          <cell r="J239">
            <v>6.0116504243299218</v>
          </cell>
          <cell r="K239">
            <v>2.5433905641395831</v>
          </cell>
          <cell r="L239">
            <v>1.9884689865091301</v>
          </cell>
          <cell r="M239">
            <v>0</v>
          </cell>
          <cell r="N239">
            <v>0</v>
          </cell>
          <cell r="O239">
            <v>5.2255115226867863</v>
          </cell>
          <cell r="P239">
            <v>3.606990254597954</v>
          </cell>
          <cell r="Q239">
            <v>13.919282905563897</v>
          </cell>
          <cell r="R239">
            <v>0</v>
          </cell>
          <cell r="S239">
            <v>0.87862583124821991</v>
          </cell>
          <cell r="T239">
            <v>12.023300848659844</v>
          </cell>
          <cell r="U239">
            <v>32.000477643356199</v>
          </cell>
          <cell r="V239">
            <v>16.277699610493322</v>
          </cell>
          <cell r="W239">
            <v>14.474204483194361</v>
          </cell>
          <cell r="X239">
            <v>5.364241917094394</v>
          </cell>
          <cell r="Y239">
            <v>18.861388153013014</v>
          </cell>
          <cell r="Z239">
            <v>13.714337218533975</v>
          </cell>
          <cell r="AA239">
            <v>11.027610336540475</v>
          </cell>
          <cell r="AB239">
            <v>43.603335708087464</v>
          </cell>
          <cell r="AC239">
            <v>0</v>
          </cell>
          <cell r="AD239">
            <v>29.827034797636902</v>
          </cell>
          <cell r="AE239">
            <v>29.099876543285401</v>
          </cell>
          <cell r="AF239">
            <v>17.289358707979559</v>
          </cell>
          <cell r="AG239">
            <v>20.431748807984267</v>
          </cell>
          <cell r="AH239">
            <v>12.777598416049807</v>
          </cell>
          <cell r="AI239">
            <v>12.330305092440399</v>
          </cell>
          <cell r="AJ239">
            <v>12.585587310001021</v>
          </cell>
          <cell r="AK239">
            <v>12.585587310001021</v>
          </cell>
          <cell r="AL239">
            <v>17.260683737256546</v>
          </cell>
          <cell r="AM239">
            <v>12.777598416049807</v>
          </cell>
          <cell r="AN239">
            <v>12.330305092440399</v>
          </cell>
          <cell r="AO239">
            <v>12.585587310001021</v>
          </cell>
          <cell r="AP239">
            <v>12.585587310001021</v>
          </cell>
          <cell r="AQ239">
            <v>12.846154799103108</v>
          </cell>
          <cell r="AR239">
            <v>12.846154799103108</v>
          </cell>
          <cell r="AS239">
            <v>13.383585554885771</v>
          </cell>
          <cell r="AT239">
            <v>13.383585554885771</v>
          </cell>
          <cell r="AU239">
            <v>453.74568576065224</v>
          </cell>
          <cell r="AW239">
            <v>146.92709698537837</v>
          </cell>
          <cell r="AX239">
            <v>119.99924257372653</v>
          </cell>
          <cell r="AY239">
            <v>186.81934620154729</v>
          </cell>
          <cell r="AZ239">
            <v>266.92633955910492</v>
          </cell>
          <cell r="BB239">
            <v>0</v>
          </cell>
          <cell r="BC239">
            <v>0</v>
          </cell>
          <cell r="BD239">
            <v>0</v>
          </cell>
          <cell r="BE239">
            <v>0</v>
          </cell>
          <cell r="BF239">
            <v>2</v>
          </cell>
          <cell r="BG239">
            <v>0</v>
          </cell>
          <cell r="BH239">
            <v>17437.16728995883</v>
          </cell>
          <cell r="BI239">
            <v>8803.1600656207229</v>
          </cell>
          <cell r="BK239">
            <v>0</v>
          </cell>
          <cell r="BL239">
            <v>0</v>
          </cell>
          <cell r="BM239">
            <v>0</v>
          </cell>
        </row>
        <row r="240">
          <cell r="A240">
            <v>40725</v>
          </cell>
          <cell r="B240">
            <v>3.3072997812220963</v>
          </cell>
          <cell r="C240">
            <v>4.6664640748750132</v>
          </cell>
          <cell r="D240">
            <v>3.488521687042482</v>
          </cell>
          <cell r="E240">
            <v>3.2619943047669975</v>
          </cell>
          <cell r="F240">
            <v>2.1746628698446662</v>
          </cell>
          <cell r="G240">
            <v>7.1582652799053541</v>
          </cell>
          <cell r="H240">
            <v>0</v>
          </cell>
          <cell r="I240">
            <v>4.2587147867791328</v>
          </cell>
          <cell r="J240">
            <v>5.8897119391626322</v>
          </cell>
          <cell r="K240">
            <v>2.4918012050303449</v>
          </cell>
          <cell r="L240">
            <v>1.9481354875691803</v>
          </cell>
          <cell r="M240">
            <v>0</v>
          </cell>
          <cell r="N240">
            <v>0</v>
          </cell>
          <cell r="O240">
            <v>5.1195188394259876</v>
          </cell>
          <cell r="P240">
            <v>3.53382716349758</v>
          </cell>
          <cell r="Q240">
            <v>13.636948412984248</v>
          </cell>
          <cell r="R240">
            <v>0</v>
          </cell>
          <cell r="S240">
            <v>0.86080405264684678</v>
          </cell>
          <cell r="T240">
            <v>11.779423878325264</v>
          </cell>
          <cell r="U240">
            <v>31.35138970692724</v>
          </cell>
          <cell r="V240">
            <v>15.947527712194198</v>
          </cell>
          <cell r="W240">
            <v>14.180614130445425</v>
          </cell>
          <cell r="X240">
            <v>5.255435268791274</v>
          </cell>
          <cell r="Y240">
            <v>18.478809503691927</v>
          </cell>
          <cell r="Z240">
            <v>13.436159781813208</v>
          </cell>
          <cell r="AA240">
            <v>10.803929649118805</v>
          </cell>
          <cell r="AB240">
            <v>42.718898934623944</v>
          </cell>
          <cell r="AC240">
            <v>0</v>
          </cell>
          <cell r="AD240">
            <v>29.222032313537657</v>
          </cell>
          <cell r="AE240">
            <v>28.509623515617232</v>
          </cell>
          <cell r="AF240">
            <v>16.938666624848345</v>
          </cell>
          <cell r="AG240">
            <v>20.017317441702371</v>
          </cell>
          <cell r="AH240">
            <v>12.518421503729137</v>
          </cell>
          <cell r="AI240">
            <v>12.080200941583975</v>
          </cell>
          <cell r="AJ240">
            <v>12.330305092440399</v>
          </cell>
          <cell r="AK240">
            <v>12.330305092440399</v>
          </cell>
          <cell r="AL240">
            <v>16.910573288492827</v>
          </cell>
          <cell r="AM240">
            <v>12.518421503729137</v>
          </cell>
          <cell r="AN240">
            <v>12.080200941583975</v>
          </cell>
          <cell r="AO240">
            <v>12.330305092440399</v>
          </cell>
          <cell r="AP240">
            <v>12.330305092440399</v>
          </cell>
          <cell r="AQ240">
            <v>12.585587310001021</v>
          </cell>
          <cell r="AR240">
            <v>12.585587310001021</v>
          </cell>
          <cell r="AS240">
            <v>13.11211698411446</v>
          </cell>
          <cell r="AT240">
            <v>13.11211698411446</v>
          </cell>
          <cell r="AU240">
            <v>444.54204654887712</v>
          </cell>
          <cell r="AW240">
            <v>143.94687252589952</v>
          </cell>
          <cell r="AX240">
            <v>117.5652145069177</v>
          </cell>
          <cell r="AY240">
            <v>183.0299595160599</v>
          </cell>
          <cell r="AZ240">
            <v>261.51208703281725</v>
          </cell>
          <cell r="BB240">
            <v>0</v>
          </cell>
          <cell r="BC240">
            <v>0</v>
          </cell>
          <cell r="BD240">
            <v>0</v>
          </cell>
          <cell r="BE240">
            <v>0</v>
          </cell>
          <cell r="BF240">
            <v>2</v>
          </cell>
          <cell r="BG240">
            <v>0</v>
          </cell>
          <cell r="BH240">
            <v>17356.961182796309</v>
          </cell>
          <cell r="BI240">
            <v>8842.6049686891292</v>
          </cell>
          <cell r="BK240">
            <v>0</v>
          </cell>
          <cell r="BL240">
            <v>0</v>
          </cell>
          <cell r="BM240">
            <v>0</v>
          </cell>
        </row>
        <row r="241">
          <cell r="A241">
            <v>40756</v>
          </cell>
          <cell r="B241">
            <v>3.2402155203535372</v>
          </cell>
          <cell r="C241">
            <v>4.5718109396769098</v>
          </cell>
          <cell r="D241">
            <v>3.4177615762633171</v>
          </cell>
          <cell r="E241">
            <v>3.1958290063760901</v>
          </cell>
          <cell r="F241">
            <v>2.1305526709173943</v>
          </cell>
          <cell r="G241">
            <v>7.0130692084364181</v>
          </cell>
          <cell r="H241">
            <v>0</v>
          </cell>
          <cell r="I241">
            <v>4.1723323138798927</v>
          </cell>
          <cell r="J241">
            <v>5.770246817067938</v>
          </cell>
          <cell r="K241">
            <v>2.4412582687595128</v>
          </cell>
          <cell r="L241">
            <v>1.9086201010301662</v>
          </cell>
          <cell r="M241">
            <v>0</v>
          </cell>
          <cell r="N241">
            <v>0</v>
          </cell>
          <cell r="O241">
            <v>5.0156760794513691</v>
          </cell>
          <cell r="P241">
            <v>3.4621480902407638</v>
          </cell>
          <cell r="Q241">
            <v>13.360340707211149</v>
          </cell>
          <cell r="R241">
            <v>0</v>
          </cell>
          <cell r="S241">
            <v>0.8433437655714684</v>
          </cell>
          <cell r="T241">
            <v>11.540493634135876</v>
          </cell>
          <cell r="U241">
            <v>30.715467672392407</v>
          </cell>
          <cell r="V241">
            <v>15.624052920060873</v>
          </cell>
          <cell r="W241">
            <v>13.892978874940509</v>
          </cell>
          <cell r="X241">
            <v>5.148835621383701</v>
          </cell>
          <cell r="Y241">
            <v>18.103990963103506</v>
          </cell>
          <cell r="Z241">
            <v>13.163624811444803</v>
          </cell>
          <cell r="AA241">
            <v>10.584786032594502</v>
          </cell>
          <cell r="AB241">
            <v>41.852401807142812</v>
          </cell>
          <cell r="AC241">
            <v>0</v>
          </cell>
          <cell r="AD241">
            <v>28.629301515452443</v>
          </cell>
          <cell r="AE241">
            <v>27.931343000483718</v>
          </cell>
          <cell r="AF241">
            <v>16.595087873058571</v>
          </cell>
          <cell r="AG241">
            <v>19.611292274956913</v>
          </cell>
          <cell r="AH241">
            <v>12.264501656914273</v>
          </cell>
          <cell r="AI241">
            <v>11.835169827104725</v>
          </cell>
          <cell r="AJ241">
            <v>12.080200941583975</v>
          </cell>
          <cell r="AK241">
            <v>12.080200941583975</v>
          </cell>
          <cell r="AL241">
            <v>16.567564373376296</v>
          </cell>
          <cell r="AM241">
            <v>12.264501656914273</v>
          </cell>
          <cell r="AN241">
            <v>11.835169827104725</v>
          </cell>
          <cell r="AO241">
            <v>12.080200941583975</v>
          </cell>
          <cell r="AP241">
            <v>12.080200941583975</v>
          </cell>
          <cell r="AQ241">
            <v>12.330305092440399</v>
          </cell>
          <cell r="AR241">
            <v>12.330305092440399</v>
          </cell>
          <cell r="AS241">
            <v>12.846154799103108</v>
          </cell>
          <cell r="AT241">
            <v>12.846154799103108</v>
          </cell>
          <cell r="AU241">
            <v>435.52509115008098</v>
          </cell>
          <cell r="AW241">
            <v>141.02709803113859</v>
          </cell>
          <cell r="AX241">
            <v>115.18055752365025</v>
          </cell>
          <cell r="AY241">
            <v>179.31743559529212</v>
          </cell>
          <cell r="AZ241">
            <v>256.20765555478886</v>
          </cell>
          <cell r="BB241">
            <v>0</v>
          </cell>
          <cell r="BC241">
            <v>0</v>
          </cell>
          <cell r="BD241">
            <v>0</v>
          </cell>
          <cell r="BE241">
            <v>0</v>
          </cell>
          <cell r="BF241">
            <v>2</v>
          </cell>
          <cell r="BG241">
            <v>0</v>
          </cell>
          <cell r="BH241">
            <v>17328.167780694064</v>
          </cell>
          <cell r="BI241">
            <v>9005.1157669524055</v>
          </cell>
          <cell r="BK241">
            <v>0</v>
          </cell>
          <cell r="BL241">
            <v>0</v>
          </cell>
          <cell r="BM241">
            <v>0</v>
          </cell>
        </row>
        <row r="242">
          <cell r="A242">
            <v>40787</v>
          </cell>
          <cell r="B242">
            <v>3.1744919761886266</v>
          </cell>
          <cell r="C242">
            <v>4.4790777198277887</v>
          </cell>
          <cell r="D242">
            <v>3.3484367420071783</v>
          </cell>
          <cell r="E242">
            <v>3.1310057847339863</v>
          </cell>
          <cell r="F242">
            <v>2.0873371898226583</v>
          </cell>
          <cell r="G242">
            <v>6.8708182498329124</v>
          </cell>
          <cell r="H242">
            <v>0</v>
          </cell>
          <cell r="I242">
            <v>4.0877019967360351</v>
          </cell>
          <cell r="J242">
            <v>5.6532048891030282</v>
          </cell>
          <cell r="K242">
            <v>2.3917405300051282</v>
          </cell>
          <cell r="L242">
            <v>1.8699062325494653</v>
          </cell>
          <cell r="M242">
            <v>0</v>
          </cell>
          <cell r="N242">
            <v>0</v>
          </cell>
          <cell r="O242">
            <v>4.9139396343741781</v>
          </cell>
          <cell r="P242">
            <v>3.3919229334618182</v>
          </cell>
          <cell r="Q242">
            <v>13.089343627846244</v>
          </cell>
          <cell r="R242">
            <v>0</v>
          </cell>
          <cell r="S242">
            <v>0.82623763763813551</v>
          </cell>
          <cell r="T242">
            <v>11.306409778206056</v>
          </cell>
          <cell r="U242">
            <v>30.092444486609967</v>
          </cell>
          <cell r="V242">
            <v>15.307139392032811</v>
          </cell>
          <cell r="W242">
            <v>13.611177925301918</v>
          </cell>
          <cell r="X242">
            <v>5.0443982087380892</v>
          </cell>
          <cell r="Y242">
            <v>17.736775127567093</v>
          </cell>
          <cell r="Z242">
            <v>12.896617857360802</v>
          </cell>
          <cell r="AA242">
            <v>10.37008745840415</v>
          </cell>
          <cell r="AB242">
            <v>41.003480443332045</v>
          </cell>
          <cell r="AC242">
            <v>0</v>
          </cell>
          <cell r="AD242">
            <v>28.048593488241931</v>
          </cell>
          <cell r="AE242">
            <v>27.364792151089212</v>
          </cell>
          <cell r="AF242">
            <v>16.258478167965084</v>
          </cell>
          <cell r="AG242">
            <v>19.21350279895827</v>
          </cell>
          <cell r="AH242">
            <v>12.01573224289058</v>
          </cell>
          <cell r="AI242">
            <v>11.595108849078773</v>
          </cell>
          <cell r="AJ242">
            <v>11.835169827104725</v>
          </cell>
          <cell r="AK242">
            <v>11.835169827104725</v>
          </cell>
          <cell r="AL242">
            <v>16.231512946562628</v>
          </cell>
          <cell r="AM242">
            <v>12.01573224289058</v>
          </cell>
          <cell r="AN242">
            <v>11.595108849078773</v>
          </cell>
          <cell r="AO242">
            <v>11.835169827104725</v>
          </cell>
          <cell r="AP242">
            <v>11.835169827104725</v>
          </cell>
          <cell r="AQ242">
            <v>12.080200941583975</v>
          </cell>
          <cell r="AR242">
            <v>12.080200941583975</v>
          </cell>
          <cell r="AS242">
            <v>12.585587310001021</v>
          </cell>
          <cell r="AT242">
            <v>12.585587310001021</v>
          </cell>
          <cell r="AU242">
            <v>426.6910329266928</v>
          </cell>
          <cell r="AW242">
            <v>138.1665473524333</v>
          </cell>
          <cell r="AX242">
            <v>112.84427019591141</v>
          </cell>
          <cell r="AY242">
            <v>175.68021537834809</v>
          </cell>
          <cell r="AZ242">
            <v>251.0108175483447</v>
          </cell>
          <cell r="BB242">
            <v>0</v>
          </cell>
          <cell r="BC242">
            <v>0</v>
          </cell>
          <cell r="BD242">
            <v>0</v>
          </cell>
          <cell r="BE242">
            <v>0</v>
          </cell>
          <cell r="BF242">
            <v>2</v>
          </cell>
          <cell r="BG242">
            <v>0</v>
          </cell>
          <cell r="BH242">
            <v>17328.100193232585</v>
          </cell>
          <cell r="BI242">
            <v>8865.7330943757224</v>
          </cell>
          <cell r="BK242">
            <v>0</v>
          </cell>
          <cell r="BL242">
            <v>0</v>
          </cell>
          <cell r="BM242">
            <v>0</v>
          </cell>
        </row>
        <row r="243">
          <cell r="A243">
            <v>40817</v>
          </cell>
          <cell r="B243">
            <v>3.110101548364423</v>
          </cell>
          <cell r="C243">
            <v>4.3882254723498031</v>
          </cell>
          <cell r="D243">
            <v>3.2805180715624709</v>
          </cell>
          <cell r="E243">
            <v>3.0674974175649088</v>
          </cell>
          <cell r="F243">
            <v>2.0449982783766067</v>
          </cell>
          <cell r="G243">
            <v>6.7314526663229932</v>
          </cell>
          <cell r="H243">
            <v>0</v>
          </cell>
          <cell r="I243">
            <v>4.0047882951541842</v>
          </cell>
          <cell r="J243">
            <v>5.5385370039366384</v>
          </cell>
          <cell r="K243">
            <v>2.3432271939731941</v>
          </cell>
          <cell r="L243">
            <v>1.8319776243790442</v>
          </cell>
          <cell r="M243">
            <v>0</v>
          </cell>
          <cell r="N243">
            <v>0</v>
          </cell>
          <cell r="O243">
            <v>4.8142667803449317</v>
          </cell>
          <cell r="P243">
            <v>3.3231222023619846</v>
          </cell>
          <cell r="Q243">
            <v>12.823843370653297</v>
          </cell>
          <cell r="R243">
            <v>0</v>
          </cell>
          <cell r="S243">
            <v>0.80947848519074006</v>
          </cell>
          <cell r="T243">
            <v>11.077074007873277</v>
          </cell>
          <cell r="U243">
            <v>29.482058513262725</v>
          </cell>
          <cell r="V243">
            <v>14.996654041428434</v>
          </cell>
          <cell r="W243">
            <v>13.335092940247458</v>
          </cell>
          <cell r="X243">
            <v>4.9420791727434645</v>
          </cell>
          <cell r="Y243">
            <v>17.377007786130324</v>
          </cell>
          <cell r="Z243">
            <v>12.635026790963543</v>
          </cell>
          <cell r="AA243">
            <v>10.159743764663665</v>
          </cell>
          <cell r="AB243">
            <v>40.17177834175753</v>
          </cell>
          <cell r="AC243">
            <v>0</v>
          </cell>
          <cell r="AD243">
            <v>27.479664365685615</v>
          </cell>
          <cell r="AE243">
            <v>26.809733046468455</v>
          </cell>
          <cell r="AF243">
            <v>15.928696151548502</v>
          </cell>
          <cell r="AG243">
            <v>18.823781963465144</v>
          </cell>
          <cell r="AH243">
            <v>11.772008791848906</v>
          </cell>
          <cell r="AI243">
            <v>11.359917194772942</v>
          </cell>
          <cell r="AJ243">
            <v>11.595108849078773</v>
          </cell>
          <cell r="AK243">
            <v>11.595108849078773</v>
          </cell>
          <cell r="AL243">
            <v>15.902277884479371</v>
          </cell>
          <cell r="AM243">
            <v>11.772008791848906</v>
          </cell>
          <cell r="AN243">
            <v>11.359917194772942</v>
          </cell>
          <cell r="AO243">
            <v>11.595108849078773</v>
          </cell>
          <cell r="AP243">
            <v>11.595108849078773</v>
          </cell>
          <cell r="AQ243">
            <v>11.835169827104725</v>
          </cell>
          <cell r="AR243">
            <v>11.835169827104725</v>
          </cell>
          <cell r="AS243">
            <v>12.330305092440399</v>
          </cell>
          <cell r="AT243">
            <v>12.330305092440399</v>
          </cell>
          <cell r="AU243">
            <v>418.03616204814421</v>
          </cell>
          <cell r="AW243">
            <v>135.36401921194712</v>
          </cell>
          <cell r="AX243">
            <v>110.555371408349</v>
          </cell>
          <cell r="AY243">
            <v>172.11677142784811</v>
          </cell>
          <cell r="AZ243">
            <v>245.91939062029613</v>
          </cell>
          <cell r="BB243">
            <v>0</v>
          </cell>
          <cell r="BC243">
            <v>0</v>
          </cell>
          <cell r="BD243">
            <v>0</v>
          </cell>
          <cell r="BE243">
            <v>0</v>
          </cell>
          <cell r="BF243">
            <v>2</v>
          </cell>
          <cell r="BG243">
            <v>0</v>
          </cell>
          <cell r="BH243">
            <v>17115.194192892028</v>
          </cell>
          <cell r="BI243">
            <v>8534.3662513201871</v>
          </cell>
          <cell r="BK243">
            <v>0</v>
          </cell>
          <cell r="BL243">
            <v>0</v>
          </cell>
          <cell r="BM243">
            <v>0</v>
          </cell>
        </row>
        <row r="244">
          <cell r="A244">
            <v>40848</v>
          </cell>
          <cell r="B244">
            <v>3.0470171963553367</v>
          </cell>
          <cell r="C244">
            <v>4.2992160441725993</v>
          </cell>
          <cell r="D244">
            <v>3.2139770427309693</v>
          </cell>
          <cell r="E244">
            <v>3.0052772347614267</v>
          </cell>
          <cell r="F244">
            <v>2.0035181565076186</v>
          </cell>
          <cell r="G244">
            <v>6.5949139318375742</v>
          </cell>
          <cell r="H244">
            <v>0</v>
          </cell>
          <cell r="I244">
            <v>3.9235563898274162</v>
          </cell>
          <cell r="J244">
            <v>5.4261950072081291</v>
          </cell>
          <cell r="K244">
            <v>2.2956978876649785</v>
          </cell>
          <cell r="L244">
            <v>1.7948183485380758</v>
          </cell>
          <cell r="M244">
            <v>0</v>
          </cell>
          <cell r="N244">
            <v>0</v>
          </cell>
          <cell r="O244">
            <v>4.7166156601116889</v>
          </cell>
          <cell r="P244">
            <v>3.2557170043248789</v>
          </cell>
          <cell r="Q244">
            <v>12.563728439766518</v>
          </cell>
          <cell r="R244">
            <v>0</v>
          </cell>
          <cell r="S244">
            <v>0.79305927028426559</v>
          </cell>
          <cell r="T244">
            <v>10.852390014416258</v>
          </cell>
          <cell r="U244">
            <v>28.884053422984813</v>
          </cell>
          <cell r="V244">
            <v>14.692466481055854</v>
          </cell>
          <cell r="W244">
            <v>13.064607978893431</v>
          </cell>
          <cell r="X244">
            <v>4.8418355448934101</v>
          </cell>
          <cell r="Y244">
            <v>17.024537855808799</v>
          </cell>
          <cell r="Z244">
            <v>12.378741758037673</v>
          </cell>
          <cell r="AA244">
            <v>9.9536666183051423</v>
          </cell>
          <cell r="AB244">
            <v>39.356946232151614</v>
          </cell>
          <cell r="AC244">
            <v>0</v>
          </cell>
          <cell r="AD244">
            <v>26.922275228071086</v>
          </cell>
          <cell r="AE244">
            <v>26.265932591572547</v>
          </cell>
          <cell r="AF244">
            <v>15.60560333305243</v>
          </cell>
          <cell r="AG244">
            <v>18.441966106632428</v>
          </cell>
          <cell r="AH244">
            <v>11.53322895301387</v>
          </cell>
          <cell r="AI244">
            <v>11.129496096308811</v>
          </cell>
          <cell r="AJ244">
            <v>11.359917194772942</v>
          </cell>
          <cell r="AK244">
            <v>11.359917194772942</v>
          </cell>
          <cell r="AL244">
            <v>15.57972092606161</v>
          </cell>
          <cell r="AM244">
            <v>11.53322895301387</v>
          </cell>
          <cell r="AN244">
            <v>11.129496096308811</v>
          </cell>
          <cell r="AO244">
            <v>11.359917194772942</v>
          </cell>
          <cell r="AP244">
            <v>11.359917194772942</v>
          </cell>
          <cell r="AQ244">
            <v>11.595108849078773</v>
          </cell>
          <cell r="AR244">
            <v>11.595108849078773</v>
          </cell>
          <cell r="AS244">
            <v>12.080200941583975</v>
          </cell>
          <cell r="AT244">
            <v>12.080200941583975</v>
          </cell>
          <cell r="AU244">
            <v>409.55684393293961</v>
          </cell>
          <cell r="AW244">
            <v>132.61833669819708</v>
          </cell>
          <cell r="AX244">
            <v>108.31289994625567</v>
          </cell>
          <cell r="AY244">
            <v>168.62560728848686</v>
          </cell>
          <cell r="AZ244">
            <v>240.93123664445275</v>
          </cell>
          <cell r="BB244">
            <v>0</v>
          </cell>
          <cell r="BC244">
            <v>0</v>
          </cell>
          <cell r="BD244">
            <v>0</v>
          </cell>
          <cell r="BE244">
            <v>0</v>
          </cell>
          <cell r="BF244">
            <v>2</v>
          </cell>
          <cell r="BG244">
            <v>0</v>
          </cell>
          <cell r="BH244">
            <v>17409.364148755078</v>
          </cell>
          <cell r="BI244">
            <v>8778.273446840245</v>
          </cell>
          <cell r="BK244">
            <v>0</v>
          </cell>
          <cell r="BL244">
            <v>0</v>
          </cell>
          <cell r="BM244">
            <v>0</v>
          </cell>
        </row>
        <row r="245">
          <cell r="A245">
            <v>40878</v>
          </cell>
          <cell r="B245">
            <v>2.9852124281175585</v>
          </cell>
          <cell r="C245">
            <v>4.2120120561110763</v>
          </cell>
          <cell r="D245">
            <v>3.1487857118500253</v>
          </cell>
          <cell r="E245">
            <v>2.9443191071844401</v>
          </cell>
          <cell r="F245">
            <v>1.9628794047896274</v>
          </cell>
          <cell r="G245">
            <v>6.4611447074325197</v>
          </cell>
          <cell r="H245">
            <v>0</v>
          </cell>
          <cell r="I245">
            <v>3.8439721677130168</v>
          </cell>
          <cell r="J245">
            <v>5.3161317213052364</v>
          </cell>
          <cell r="K245">
            <v>2.2491326513214469</v>
          </cell>
          <cell r="L245">
            <v>1.758412800124042</v>
          </cell>
          <cell r="M245">
            <v>0</v>
          </cell>
          <cell r="N245">
            <v>0</v>
          </cell>
          <cell r="O245">
            <v>4.6209452654422511</v>
          </cell>
          <cell r="P245">
            <v>3.1896790327831432</v>
          </cell>
          <cell r="Q245">
            <v>12.308889600868282</v>
          </cell>
          <cell r="R245">
            <v>0</v>
          </cell>
          <cell r="S245">
            <v>0.7769730977292274</v>
          </cell>
          <cell r="T245">
            <v>10.632263442610473</v>
          </cell>
          <cell r="U245">
            <v>28.298178085717108</v>
          </cell>
          <cell r="V245">
            <v>14.394448968457253</v>
          </cell>
          <cell r="W245">
            <v>12.799609452065697</v>
          </cell>
          <cell r="X245">
            <v>4.7436252282415978</v>
          </cell>
          <cell r="Y245">
            <v>16.67921731813933</v>
          </cell>
          <cell r="Z245">
            <v>12.127655132617262</v>
          </cell>
          <cell r="AA245">
            <v>9.7517694779817123</v>
          </cell>
          <cell r="AB245">
            <v>38.558641928738304</v>
          </cell>
          <cell r="AC245">
            <v>0</v>
          </cell>
          <cell r="AD245">
            <v>26.376192001860581</v>
          </cell>
          <cell r="AE245">
            <v>25.733162419381522</v>
          </cell>
          <cell r="AF245">
            <v>15.289064030824768</v>
          </cell>
          <cell r="AG245">
            <v>18.067894886282001</v>
          </cell>
          <cell r="AH245">
            <v>11.299292451662032</v>
          </cell>
          <cell r="AI245">
            <v>10.903748789185505</v>
          </cell>
          <cell r="AJ245">
            <v>11.129496096308811</v>
          </cell>
          <cell r="AK245">
            <v>11.129496096308811</v>
          </cell>
          <cell r="AL245">
            <v>15.263706614689731</v>
          </cell>
          <cell r="AM245">
            <v>11.299292451662032</v>
          </cell>
          <cell r="AN245">
            <v>10.903748789185505</v>
          </cell>
          <cell r="AO245">
            <v>11.129496096308811</v>
          </cell>
          <cell r="AP245">
            <v>11.129496096308811</v>
          </cell>
          <cell r="AQ245">
            <v>11.359917194772942</v>
          </cell>
          <cell r="AR245">
            <v>11.359917194772942</v>
          </cell>
          <cell r="AS245">
            <v>11.835169827104725</v>
          </cell>
          <cell r="AT245">
            <v>11.835169827104725</v>
          </cell>
          <cell r="AU245">
            <v>401.24951772232657</v>
          </cell>
          <cell r="AW245">
            <v>129.92834677181401</v>
          </cell>
          <cell r="AX245">
            <v>106.11591409191023</v>
          </cell>
          <cell r="AY245">
            <v>165.20525685860235</v>
          </cell>
          <cell r="AZ245">
            <v>236.04426086372422</v>
          </cell>
          <cell r="BB245">
            <v>0</v>
          </cell>
          <cell r="BC245">
            <v>0</v>
          </cell>
          <cell r="BD245">
            <v>0</v>
          </cell>
          <cell r="BE245">
            <v>0</v>
          </cell>
          <cell r="BF245">
            <v>2</v>
          </cell>
          <cell r="BG245">
            <v>0</v>
          </cell>
          <cell r="BH245">
            <v>17072.023586552274</v>
          </cell>
          <cell r="BI245">
            <v>8748.2336447778071</v>
          </cell>
          <cell r="BK245">
            <v>0</v>
          </cell>
          <cell r="BL245">
            <v>0</v>
          </cell>
          <cell r="BM245">
            <v>0</v>
          </cell>
        </row>
        <row r="246">
          <cell r="B246">
            <v>3.3478921087706675</v>
          </cell>
          <cell r="C246">
            <v>4.7237381808682022</v>
          </cell>
          <cell r="D246">
            <v>3.5313382517170022</v>
          </cell>
          <cell r="E246">
            <v>3.3020305730340822</v>
          </cell>
          <cell r="F246">
            <v>2.201353715356055</v>
          </cell>
          <cell r="G246">
            <v>7.2461226463803445</v>
          </cell>
          <cell r="H246">
            <v>0</v>
          </cell>
          <cell r="I246">
            <v>4.3109843592389376</v>
          </cell>
          <cell r="J246">
            <v>5.9619996457559781</v>
          </cell>
          <cell r="K246">
            <v>2.522384465512145</v>
          </cell>
          <cell r="L246">
            <v>1.9720460366731332</v>
          </cell>
          <cell r="M246">
            <v>0</v>
          </cell>
          <cell r="N246">
            <v>0</v>
          </cell>
          <cell r="O246">
            <v>5.1823535382340493</v>
          </cell>
          <cell r="P246">
            <v>3.5771997874535884</v>
          </cell>
          <cell r="Q246">
            <v>13.804322256711918</v>
          </cell>
          <cell r="R246">
            <v>0</v>
          </cell>
          <cell r="S246">
            <v>0.87136917899510491</v>
          </cell>
          <cell r="T246">
            <v>11.923999291511956</v>
          </cell>
          <cell r="U246">
            <v>31.73618272971644</v>
          </cell>
          <cell r="V246">
            <v>16.143260579277715</v>
          </cell>
          <cell r="W246">
            <v>14.354660685550945</v>
          </cell>
          <cell r="X246">
            <v>5.3199381454437979</v>
          </cell>
          <cell r="Y246">
            <v>18.705610198427966</v>
          </cell>
          <cell r="Z246">
            <v>13.601069235124625</v>
          </cell>
          <cell r="AA246">
            <v>10.936532279705469</v>
          </cell>
          <cell r="AB246">
            <v>43.243211713258056</v>
          </cell>
          <cell r="AC246">
            <v>0</v>
          </cell>
          <cell r="AD246">
            <v>29.580690550096953</v>
          </cell>
          <cell r="AE246">
            <v>28.85953796322886</v>
          </cell>
          <cell r="AF246">
            <v>17.146564290423076</v>
          </cell>
          <cell r="AG246">
            <v>20.263001099062599</v>
          </cell>
          <cell r="AH246">
            <v>12.672067045314327</v>
          </cell>
          <cell r="AI246">
            <v>12.22846795876139</v>
          </cell>
          <cell r="AJ246">
            <v>12.48164177680386</v>
          </cell>
          <cell r="AK246">
            <v>12.48164177680386</v>
          </cell>
          <cell r="AL246">
            <v>17.118126148943528</v>
          </cell>
          <cell r="AM246">
            <v>12.672067045314327</v>
          </cell>
          <cell r="AN246">
            <v>12.22846795876139</v>
          </cell>
          <cell r="AO246">
            <v>12.48164177680386</v>
          </cell>
          <cell r="AP246">
            <v>12.48164177680386</v>
          </cell>
          <cell r="AQ246">
            <v>12.740057214839803</v>
          </cell>
          <cell r="AR246">
            <v>12.740057214839803</v>
          </cell>
          <cell r="AS246">
            <v>13.273049280151342</v>
          </cell>
          <cell r="AT246">
            <v>13.273049280151342</v>
          </cell>
          <cell r="BA246">
            <v>250</v>
          </cell>
        </row>
        <row r="247">
          <cell r="B247">
            <v>2.9246612889638217</v>
          </cell>
          <cell r="C247">
            <v>4.1265768871681328</v>
          </cell>
          <cell r="D247">
            <v>3.0849167020577277</v>
          </cell>
          <cell r="E247">
            <v>2.8845974356903437</v>
          </cell>
          <cell r="F247">
            <v>1.9230649571268963</v>
          </cell>
          <cell r="G247">
            <v>6.3300888172093632</v>
          </cell>
          <cell r="H247">
            <v>0</v>
          </cell>
          <cell r="I247">
            <v>3.7660022077068351</v>
          </cell>
          <cell r="J247">
            <v>5.2083009255520061</v>
          </cell>
          <cell r="K247">
            <v>2.203511930041234</v>
          </cell>
          <cell r="L247">
            <v>1.722745690759512</v>
          </cell>
          <cell r="M247">
            <v>0</v>
          </cell>
          <cell r="N247">
            <v>0</v>
          </cell>
          <cell r="O247">
            <v>4.5272154199029053</v>
          </cell>
          <cell r="P247">
            <v>3.1249805553312053</v>
          </cell>
          <cell r="Q247">
            <v>12.059219835316572</v>
          </cell>
          <cell r="R247">
            <v>0</v>
          </cell>
          <cell r="S247">
            <v>0.76121321219606297</v>
          </cell>
          <cell r="T247">
            <v>10.416601851104012</v>
          </cell>
          <cell r="U247">
            <v>27.724186465246071</v>
          </cell>
          <cell r="V247">
            <v>14.102476352263892</v>
          </cell>
          <cell r="W247">
            <v>12.539986074598305</v>
          </cell>
          <cell r="X247">
            <v>4.6474069797233311</v>
          </cell>
          <cell r="Y247">
            <v>16.340901157020124</v>
          </cell>
          <cell r="Z247">
            <v>11.881661471788673</v>
          </cell>
          <cell r="AA247">
            <v>9.5539675577248069</v>
          </cell>
          <cell r="AB247">
            <v>37.776530186533606</v>
          </cell>
          <cell r="AC247">
            <v>0</v>
          </cell>
          <cell r="AD247">
            <v>25.841185361392633</v>
          </cell>
          <cell r="AE247">
            <v>25.211198795002453</v>
          </cell>
          <cell r="AF247">
            <v>14.9789453153387</v>
          </cell>
          <cell r="AG247">
            <v>17.701411212567621</v>
          </cell>
          <cell r="AH247">
            <v>11.07010104701188</v>
          </cell>
          <cell r="AI247">
            <v>10.682580471643796</v>
          </cell>
          <cell r="AJ247">
            <v>10.903748789185505</v>
          </cell>
          <cell r="AK247">
            <v>10.903748789185505</v>
          </cell>
          <cell r="AL247">
            <v>14.954102241304918</v>
          </cell>
          <cell r="AM247">
            <v>11.07010104701188</v>
          </cell>
          <cell r="AN247">
            <v>10.682580471643796</v>
          </cell>
          <cell r="AO247">
            <v>10.903748789185505</v>
          </cell>
          <cell r="AP247">
            <v>10.903748789185505</v>
          </cell>
          <cell r="AQ247">
            <v>11.129496096308811</v>
          </cell>
          <cell r="AR247">
            <v>11.129496096308811</v>
          </cell>
          <cell r="AS247">
            <v>11.595108849078773</v>
          </cell>
          <cell r="AT247">
            <v>11.595108849078773</v>
          </cell>
        </row>
        <row r="248">
          <cell r="B248">
            <v>2.8653383506638268</v>
          </cell>
          <cell r="C248">
            <v>4.0428746591558111</v>
          </cell>
          <cell r="D248">
            <v>3.0223431917960895</v>
          </cell>
          <cell r="E248">
            <v>2.8260871403807597</v>
          </cell>
          <cell r="F248">
            <v>1.8840580935871736</v>
          </cell>
          <cell r="G248">
            <v>6.2016912247244429</v>
          </cell>
          <cell r="H248">
            <v>0</v>
          </cell>
          <cell r="I248">
            <v>3.6896137666082116</v>
          </cell>
          <cell r="J248">
            <v>5.1026573367985906</v>
          </cell>
          <cell r="K248">
            <v>2.1588165655686353</v>
          </cell>
          <cell r="L248">
            <v>1.6878020421718438</v>
          </cell>
          <cell r="M248">
            <v>0</v>
          </cell>
          <cell r="N248">
            <v>0</v>
          </cell>
          <cell r="O248">
            <v>4.4353867619864751</v>
          </cell>
          <cell r="P248">
            <v>3.0615944020791561</v>
          </cell>
          <cell r="Q248">
            <v>11.814614295202896</v>
          </cell>
          <cell r="R248">
            <v>0</v>
          </cell>
          <cell r="S248">
            <v>0.74577299537825614</v>
          </cell>
          <cell r="T248">
            <v>10.205314673597181</v>
          </cell>
          <cell r="U248">
            <v>27.161837515881736</v>
          </cell>
          <cell r="V248">
            <v>13.816426019639259</v>
          </cell>
          <cell r="W248">
            <v>12.285628818599697</v>
          </cell>
          <cell r="X248">
            <v>4.553140392835668</v>
          </cell>
          <cell r="Y248">
            <v>16.009447297811811</v>
          </cell>
          <cell r="Z248">
            <v>11.640657471410199</v>
          </cell>
          <cell r="AA248">
            <v>9.3601777913386073</v>
          </cell>
          <cell r="AB248">
            <v>37.010282560560618</v>
          </cell>
          <cell r="AC248">
            <v>0</v>
          </cell>
          <cell r="AD248">
            <v>25.317030632577609</v>
          </cell>
          <cell r="AE248">
            <v>24.6998225217128</v>
          </cell>
          <cell r="AF248">
            <v>14.675116953369423</v>
          </cell>
          <cell r="AG248">
            <v>17.342361182005611</v>
          </cell>
          <cell r="AH248">
            <v>10.845558490967976</v>
          </cell>
          <cell r="AI248">
            <v>10.465898264854449</v>
          </cell>
          <cell r="AJ248">
            <v>10.682580471643796</v>
          </cell>
          <cell r="AK248">
            <v>10.682580471643796</v>
          </cell>
          <cell r="AL248">
            <v>14.650777788678459</v>
          </cell>
          <cell r="AM248">
            <v>10.845558490967976</v>
          </cell>
          <cell r="AN248">
            <v>10.465898264854449</v>
          </cell>
          <cell r="AO248">
            <v>10.682580471643796</v>
          </cell>
          <cell r="AP248">
            <v>10.682580471643796</v>
          </cell>
          <cell r="AQ248">
            <v>10.903748789185505</v>
          </cell>
          <cell r="AR248">
            <v>10.903748789185505</v>
          </cell>
          <cell r="AS248">
            <v>11.359917194772942</v>
          </cell>
          <cell r="AT248">
            <v>11.359917194772942</v>
          </cell>
        </row>
        <row r="249">
          <cell r="B249">
            <v>2.8072187007657488</v>
          </cell>
          <cell r="C249">
            <v>3.9608702216283858</v>
          </cell>
          <cell r="D249">
            <v>2.9610389035474318</v>
          </cell>
          <cell r="E249">
            <v>2.7687636500703263</v>
          </cell>
          <cell r="F249">
            <v>1.8458424333802181</v>
          </cell>
          <cell r="G249">
            <v>6.075898009876548</v>
          </cell>
          <cell r="H249">
            <v>0</v>
          </cell>
          <cell r="I249">
            <v>3.6147747653695905</v>
          </cell>
          <cell r="J249">
            <v>4.9991565904047528</v>
          </cell>
          <cell r="K249">
            <v>2.1150277882481654</v>
          </cell>
          <cell r="L249">
            <v>1.6535671799031129</v>
          </cell>
          <cell r="M249">
            <v>0</v>
          </cell>
          <cell r="N249">
            <v>0</v>
          </cell>
          <cell r="O249">
            <v>4.3454207285826003</v>
          </cell>
          <cell r="P249">
            <v>2.9994939542428534</v>
          </cell>
          <cell r="Q249">
            <v>11.574970259321779</v>
          </cell>
          <cell r="R249">
            <v>0</v>
          </cell>
          <cell r="S249">
            <v>0.7306459632130029</v>
          </cell>
          <cell r="T249">
            <v>9.9983131808095056</v>
          </cell>
          <cell r="U249">
            <v>26.610895081231462</v>
          </cell>
          <cell r="V249">
            <v>13.536177844788252</v>
          </cell>
          <cell r="W249">
            <v>12.036430867666843</v>
          </cell>
          <cell r="X249">
            <v>4.4607858806688592</v>
          </cell>
          <cell r="Y249">
            <v>15.684716547673702</v>
          </cell>
          <cell r="Z249">
            <v>11.404541922729859</v>
          </cell>
          <cell r="AA249">
            <v>9.1703187975166962</v>
          </cell>
          <cell r="AB249">
            <v>36.259577267920257</v>
          </cell>
          <cell r="AC249">
            <v>0</v>
          </cell>
          <cell r="AD249">
            <v>24.803507698546646</v>
          </cell>
          <cell r="AE249">
            <v>24.198818848909539</v>
          </cell>
          <cell r="AF249">
            <v>14.377451353303176</v>
          </cell>
          <cell r="AG249">
            <v>16.990594012843662</v>
          </cell>
          <cell r="AH249">
            <v>10.625570487701921</v>
          </cell>
          <cell r="AI249">
            <v>10.253611173914098</v>
          </cell>
          <cell r="AJ249">
            <v>10.465898264854449</v>
          </cell>
          <cell r="AK249">
            <v>10.465898264854449</v>
          </cell>
          <cell r="AL249">
            <v>14.353605876811486</v>
          </cell>
          <cell r="AM249">
            <v>10.625570487701921</v>
          </cell>
          <cell r="AN249">
            <v>10.253611173914098</v>
          </cell>
          <cell r="AO249">
            <v>10.465898264854449</v>
          </cell>
          <cell r="AP249">
            <v>10.465898264854449</v>
          </cell>
          <cell r="AQ249">
            <v>10.682580471643796</v>
          </cell>
          <cell r="AR249">
            <v>10.682580471643796</v>
          </cell>
          <cell r="AS249">
            <v>11.129496096308811</v>
          </cell>
          <cell r="AT249">
            <v>11.129496096308811</v>
          </cell>
        </row>
        <row r="250">
          <cell r="B250">
            <v>2.7502779321343427</v>
          </cell>
          <cell r="C250">
            <v>3.8805291371210595</v>
          </cell>
          <cell r="D250">
            <v>2.9009780927992366</v>
          </cell>
          <cell r="E250">
            <v>2.712602891968118</v>
          </cell>
          <cell r="F250">
            <v>1.8084019279787458</v>
          </cell>
          <cell r="G250">
            <v>5.9526563462633684</v>
          </cell>
          <cell r="H250">
            <v>0</v>
          </cell>
          <cell r="I250">
            <v>3.5414537756250404</v>
          </cell>
          <cell r="J250">
            <v>4.8977552216090983</v>
          </cell>
          <cell r="K250">
            <v>2.0721272091423115</v>
          </cell>
          <cell r="L250">
            <v>1.6200267271476272</v>
          </cell>
          <cell r="M250">
            <v>0</v>
          </cell>
          <cell r="N250">
            <v>0</v>
          </cell>
          <cell r="O250">
            <v>4.2572795387833011</v>
          </cell>
          <cell r="P250">
            <v>2.9386531329654608</v>
          </cell>
          <cell r="Q250">
            <v>11.34018709003338</v>
          </cell>
          <cell r="R250">
            <v>0</v>
          </cell>
          <cell r="S250">
            <v>0.71582576315825341</v>
          </cell>
          <cell r="T250">
            <v>9.7955104432181965</v>
          </cell>
          <cell r="U250">
            <v>26.071127795026904</v>
          </cell>
          <cell r="V250">
            <v>13.261614138510788</v>
          </cell>
          <cell r="W250">
            <v>11.792287572028075</v>
          </cell>
          <cell r="X250">
            <v>4.3703046592819677</v>
          </cell>
          <cell r="Y250">
            <v>15.366572537110274</v>
          </cell>
          <cell r="Z250">
            <v>11.173215669883156</v>
          </cell>
          <cell r="AA250">
            <v>8.9843108456662772</v>
          </cell>
          <cell r="AB250">
            <v>35.524099052659707</v>
          </cell>
          <cell r="AC250">
            <v>0</v>
          </cell>
          <cell r="AD250">
            <v>24.300400907214364</v>
          </cell>
          <cell r="AE250">
            <v>23.707977381925438</v>
          </cell>
          <cell r="AF250">
            <v>14.085823511555606</v>
          </cell>
          <cell r="AG250">
            <v>16.64596198174057</v>
          </cell>
          <cell r="AH250">
            <v>10.410044654053161</v>
          </cell>
          <cell r="AI250">
            <v>10.045630049632267</v>
          </cell>
          <cell r="AJ250">
            <v>10.253611173914098</v>
          </cell>
          <cell r="AK250">
            <v>10.253611173914098</v>
          </cell>
          <cell r="AL250">
            <v>14.062461709442207</v>
          </cell>
          <cell r="AM250">
            <v>10.410044654053161</v>
          </cell>
          <cell r="AN250">
            <v>10.045630049632267</v>
          </cell>
          <cell r="AO250">
            <v>10.253611173914098</v>
          </cell>
          <cell r="AP250">
            <v>10.253611173914098</v>
          </cell>
          <cell r="AQ250">
            <v>10.465898264854449</v>
          </cell>
          <cell r="AR250">
            <v>10.465898264854449</v>
          </cell>
          <cell r="AS250">
            <v>10.903748789185505</v>
          </cell>
          <cell r="AT250">
            <v>10.903748789185505</v>
          </cell>
        </row>
        <row r="251">
          <cell r="B251">
            <v>2.6944921327012579</v>
          </cell>
          <cell r="C251">
            <v>3.801817666688077</v>
          </cell>
          <cell r="D251">
            <v>2.8421355372328323</v>
          </cell>
          <cell r="E251">
            <v>2.6575812815683633</v>
          </cell>
          <cell r="F251">
            <v>1.7717208543789091</v>
          </cell>
          <cell r="G251">
            <v>5.8319144789972395</v>
          </cell>
          <cell r="H251">
            <v>0</v>
          </cell>
          <cell r="I251">
            <v>3.4696200064920273</v>
          </cell>
          <cell r="J251">
            <v>4.7984106472762074</v>
          </cell>
          <cell r="K251">
            <v>2.0300968123091656</v>
          </cell>
          <cell r="L251">
            <v>1.5871665987144403</v>
          </cell>
          <cell r="M251">
            <v>0</v>
          </cell>
          <cell r="N251">
            <v>0</v>
          </cell>
          <cell r="O251">
            <v>4.1709261780170195</v>
          </cell>
          <cell r="P251">
            <v>2.8790463883657265</v>
          </cell>
          <cell r="Q251">
            <v>11.110166191001072</v>
          </cell>
          <cell r="R251">
            <v>0</v>
          </cell>
          <cell r="S251">
            <v>0.70130617152498476</v>
          </cell>
          <cell r="T251">
            <v>9.5968212945524147</v>
          </cell>
          <cell r="U251">
            <v>25.542308983962592</v>
          </cell>
          <cell r="V251">
            <v>12.992619598778655</v>
          </cell>
          <cell r="W251">
            <v>11.553096404595808</v>
          </cell>
          <cell r="X251">
            <v>4.2816587314156962</v>
          </cell>
          <cell r="Y251">
            <v>15.054881662703291</v>
          </cell>
          <cell r="Z251">
            <v>10.946581568252929</v>
          </cell>
          <cell r="AA251">
            <v>8.8020758224255982</v>
          </cell>
          <cell r="AB251">
            <v>34.803539053381819</v>
          </cell>
          <cell r="AC251">
            <v>0</v>
          </cell>
          <cell r="AD251">
            <v>23.807498980716559</v>
          </cell>
          <cell r="AE251">
            <v>23.227091993674577</v>
          </cell>
          <cell r="AF251">
            <v>13.800110960076976</v>
          </cell>
          <cell r="AG251">
            <v>16.308320361730374</v>
          </cell>
          <cell r="AH251">
            <v>10.198890480733015</v>
          </cell>
          <cell r="AI251">
            <v>9.8418675510934897</v>
          </cell>
          <cell r="AJ251">
            <v>10.045630049632267</v>
          </cell>
          <cell r="AK251">
            <v>10.045630049632267</v>
          </cell>
          <cell r="AL251">
            <v>13.777223021638179</v>
          </cell>
          <cell r="AM251">
            <v>10.198890480733015</v>
          </cell>
          <cell r="AN251">
            <v>9.8418675510934897</v>
          </cell>
          <cell r="AO251">
            <v>10.045630049632267</v>
          </cell>
          <cell r="AP251">
            <v>10.045630049632267</v>
          </cell>
          <cell r="AQ251">
            <v>10.253611173914098</v>
          </cell>
          <cell r="AR251">
            <v>10.253611173914098</v>
          </cell>
          <cell r="AS251">
            <v>10.682580471643796</v>
          </cell>
          <cell r="AT251">
            <v>10.682580471643796</v>
          </cell>
        </row>
        <row r="252">
          <cell r="B252">
            <v>2.6398378754232503</v>
          </cell>
          <cell r="C252">
            <v>3.7247027557341759</v>
          </cell>
          <cell r="D252">
            <v>2.784486526131372</v>
          </cell>
          <cell r="E252">
            <v>2.6036757127462189</v>
          </cell>
          <cell r="F252">
            <v>1.7357838084974795</v>
          </cell>
          <cell r="G252">
            <v>5.7136217029708671</v>
          </cell>
          <cell r="H252">
            <v>0</v>
          </cell>
          <cell r="I252">
            <v>3.3992432916408943</v>
          </cell>
          <cell r="J252">
            <v>4.7010811480140022</v>
          </cell>
          <cell r="K252">
            <v>1.9889189472366942</v>
          </cell>
          <cell r="L252">
            <v>1.5549729951123261</v>
          </cell>
          <cell r="M252">
            <v>0</v>
          </cell>
          <cell r="N252">
            <v>0</v>
          </cell>
          <cell r="O252">
            <v>4.086324382504487</v>
          </cell>
          <cell r="P252">
            <v>2.820648688808403</v>
          </cell>
          <cell r="Q252">
            <v>10.884810965786274</v>
          </cell>
          <cell r="R252">
            <v>0</v>
          </cell>
          <cell r="S252">
            <v>0.68708109086358549</v>
          </cell>
          <cell r="T252">
            <v>9.4021622960280045</v>
          </cell>
          <cell r="U252">
            <v>25.024216572505313</v>
          </cell>
          <cell r="V252">
            <v>12.729081262314837</v>
          </cell>
          <cell r="W252">
            <v>11.318756917910651</v>
          </cell>
          <cell r="X252">
            <v>4.1948108705355747</v>
          </cell>
          <cell r="Y252">
            <v>14.749513031005538</v>
          </cell>
          <cell r="Z252">
            <v>10.72454444367383</v>
          </cell>
          <cell r="AA252">
            <v>8.6235371988605323</v>
          </cell>
          <cell r="AB252">
            <v>34.097594673539902</v>
          </cell>
          <cell r="AC252">
            <v>0</v>
          </cell>
          <cell r="AD252">
            <v>23.324594926684849</v>
          </cell>
          <cell r="AE252">
            <v>22.755960738090025</v>
          </cell>
          <cell r="AF252">
            <v>13.520193714922145</v>
          </cell>
          <cell r="AG252">
            <v>15.977527361444778</v>
          </cell>
          <cell r="AH252">
            <v>9.9920192943156341</v>
          </cell>
          <cell r="AI252">
            <v>9.6422381089788125</v>
          </cell>
          <cell r="AJ252">
            <v>9.8418675510934897</v>
          </cell>
          <cell r="AK252">
            <v>9.8418675510934897</v>
          </cell>
          <cell r="AL252">
            <v>13.497770028451582</v>
          </cell>
          <cell r="AM252">
            <v>9.9920192943156341</v>
          </cell>
          <cell r="AN252">
            <v>9.6422381089788125</v>
          </cell>
          <cell r="AO252">
            <v>9.8418675510934897</v>
          </cell>
          <cell r="AP252">
            <v>9.8418675510934897</v>
          </cell>
          <cell r="AQ252">
            <v>10.045630049632267</v>
          </cell>
          <cell r="AR252">
            <v>10.045630049632267</v>
          </cell>
          <cell r="AS252">
            <v>10.465898264854449</v>
          </cell>
          <cell r="AT252">
            <v>10.465898264854449</v>
          </cell>
        </row>
        <row r="253">
          <cell r="B253">
            <v>2.5862922084440818</v>
          </cell>
          <cell r="C253">
            <v>3.6491520201334309</v>
          </cell>
          <cell r="D253">
            <v>2.72800685000266</v>
          </cell>
          <cell r="E253">
            <v>2.5508635480544362</v>
          </cell>
          <cell r="F253">
            <v>1.7005756987029577</v>
          </cell>
          <cell r="G253">
            <v>5.597728341563899</v>
          </cell>
          <cell r="H253">
            <v>0</v>
          </cell>
          <cell r="I253">
            <v>3.3302940766266222</v>
          </cell>
          <cell r="J253">
            <v>4.6057258506538385</v>
          </cell>
          <cell r="K253">
            <v>1.9485763214304712</v>
          </cell>
          <cell r="L253">
            <v>1.5234323967547336</v>
          </cell>
          <cell r="M253">
            <v>0</v>
          </cell>
          <cell r="N253">
            <v>0</v>
          </cell>
          <cell r="O253">
            <v>4.0034386240298838</v>
          </cell>
          <cell r="P253">
            <v>2.7634355103923052</v>
          </cell>
          <cell r="Q253">
            <v>10.664026777283127</v>
          </cell>
          <cell r="R253">
            <v>0</v>
          </cell>
          <cell r="S253">
            <v>0.67314454740325391</v>
          </cell>
          <cell r="T253">
            <v>9.2114517013076771</v>
          </cell>
          <cell r="U253">
            <v>24.516632989634289</v>
          </cell>
          <cell r="V253">
            <v>12.470888457155011</v>
          </cell>
          <cell r="W253">
            <v>11.089170701958873</v>
          </cell>
          <cell r="X253">
            <v>4.1097246051988137</v>
          </cell>
          <cell r="Y253">
            <v>14.450338403572593</v>
          </cell>
          <cell r="Z253">
            <v>10.507011052464273</v>
          </cell>
          <cell r="AA253">
            <v>8.4486199983265315</v>
          </cell>
          <cell r="AB253">
            <v>33.405969454363401</v>
          </cell>
          <cell r="AC253">
            <v>0</v>
          </cell>
          <cell r="AD253">
            <v>22.851485951320964</v>
          </cell>
          <cell r="AE253">
            <v>22.294385765317333</v>
          </cell>
          <cell r="AF253">
            <v>13.24595422586375</v>
          </cell>
          <cell r="AG253">
            <v>15.653444065568394</v>
          </cell>
          <cell r="AH253">
            <v>9.7893442199999168</v>
          </cell>
          <cell r="AI253">
            <v>9.4466578896312701</v>
          </cell>
          <cell r="AJ253">
            <v>9.6422381089788125</v>
          </cell>
          <cell r="AK253">
            <v>9.6422381089788125</v>
          </cell>
          <cell r="AL253">
            <v>13.223985374615976</v>
          </cell>
          <cell r="AM253">
            <v>9.7893442199999168</v>
          </cell>
          <cell r="AN253">
            <v>9.4466578896312701</v>
          </cell>
          <cell r="AO253">
            <v>9.6422381089788125</v>
          </cell>
          <cell r="AP253">
            <v>9.6422381089788125</v>
          </cell>
          <cell r="AQ253">
            <v>9.8418675510934897</v>
          </cell>
          <cell r="AR253">
            <v>9.8418675510934897</v>
          </cell>
          <cell r="AS253">
            <v>10.253611173914098</v>
          </cell>
          <cell r="AT253">
            <v>10.253611173914098</v>
          </cell>
        </row>
        <row r="254">
          <cell r="B254">
            <v>2.5338326454559716</v>
          </cell>
          <cell r="C254">
            <v>3.5751337326296588</v>
          </cell>
          <cell r="D254">
            <v>2.6726727904124612</v>
          </cell>
          <cell r="E254">
            <v>2.4991226092168479</v>
          </cell>
          <cell r="F254">
            <v>1.6660817394778988</v>
          </cell>
          <cell r="G254">
            <v>5.4841857257814137</v>
          </cell>
          <cell r="H254">
            <v>0</v>
          </cell>
          <cell r="I254">
            <v>3.2627434064775489</v>
          </cell>
          <cell r="J254">
            <v>4.5123047110859709</v>
          </cell>
          <cell r="K254">
            <v>1.909051993151758</v>
          </cell>
          <cell r="L254">
            <v>1.4925315582822851</v>
          </cell>
          <cell r="M254">
            <v>0</v>
          </cell>
          <cell r="N254">
            <v>0</v>
          </cell>
          <cell r="O254">
            <v>3.9222340950208912</v>
          </cell>
          <cell r="P254">
            <v>2.7073828266515845</v>
          </cell>
          <cell r="Q254">
            <v>10.447720907975986</v>
          </cell>
          <cell r="R254">
            <v>0</v>
          </cell>
          <cell r="S254">
            <v>0.65949068854333481</v>
          </cell>
          <cell r="T254">
            <v>9.0246094221719417</v>
          </cell>
          <cell r="U254">
            <v>24.019345077473023</v>
          </cell>
          <cell r="V254">
            <v>12.217932756171246</v>
          </cell>
          <cell r="W254">
            <v>10.864241342845467</v>
          </cell>
          <cell r="X254">
            <v>4.0263642037382548</v>
          </cell>
          <cell r="Y254">
            <v>14.157232143109558</v>
          </cell>
          <cell r="Z254">
            <v>10.293890042269094</v>
          </cell>
          <cell r="AA254">
            <v>8.2772507649824547</v>
          </cell>
          <cell r="AB254">
            <v>32.728372950361106</v>
          </cell>
          <cell r="AC254">
            <v>0</v>
          </cell>
          <cell r="AD254">
            <v>22.387973374234235</v>
          </cell>
          <cell r="AE254">
            <v>21.842173238628209</v>
          </cell>
          <cell r="AF254">
            <v>12.977277327027418</v>
          </cell>
          <cell r="AG254">
            <v>15.335934376501756</v>
          </cell>
          <cell r="AH254">
            <v>9.5907801451267503</v>
          </cell>
          <cell r="AI254">
            <v>9.2550447598502483</v>
          </cell>
          <cell r="AJ254">
            <v>9.4466578896312701</v>
          </cell>
          <cell r="AK254">
            <v>9.4466578896312701</v>
          </cell>
          <cell r="AL254">
            <v>12.955754085263385</v>
          </cell>
          <cell r="AM254">
            <v>9.5907801451267503</v>
          </cell>
          <cell r="AN254">
            <v>9.2550447598502483</v>
          </cell>
          <cell r="AO254">
            <v>9.4466578896312701</v>
          </cell>
          <cell r="AP254">
            <v>9.4466578896312701</v>
          </cell>
          <cell r="AQ254">
            <v>9.6422381089788125</v>
          </cell>
          <cell r="AR254">
            <v>9.6422381089788125</v>
          </cell>
          <cell r="AS254">
            <v>10.045630049632267</v>
          </cell>
          <cell r="AT254">
            <v>10.045630049632267</v>
          </cell>
        </row>
        <row r="255">
          <cell r="B255">
            <v>2.482437156256553</v>
          </cell>
          <cell r="C255">
            <v>3.5026168095126713</v>
          </cell>
          <cell r="D255">
            <v>2.6184611100240334</v>
          </cell>
          <cell r="E255">
            <v>2.448431167814682</v>
          </cell>
          <cell r="F255">
            <v>1.6322874452097882</v>
          </cell>
          <cell r="G255">
            <v>5.3729461738155493</v>
          </cell>
          <cell r="H255">
            <v>0</v>
          </cell>
          <cell r="I255">
            <v>3.196562913535832</v>
          </cell>
          <cell r="J255">
            <v>4.4207784974431714</v>
          </cell>
          <cell r="K255">
            <v>1.8703293643028811</v>
          </cell>
          <cell r="L255">
            <v>1.4622575030004359</v>
          </cell>
          <cell r="M255">
            <v>0</v>
          </cell>
          <cell r="N255">
            <v>0</v>
          </cell>
          <cell r="O255">
            <v>3.8426766939313803</v>
          </cell>
          <cell r="P255">
            <v>2.6524670984659044</v>
          </cell>
          <cell r="Q255">
            <v>10.235802521003041</v>
          </cell>
          <cell r="R255">
            <v>0</v>
          </cell>
          <cell r="S255">
            <v>0.64611378039554102</v>
          </cell>
          <cell r="T255">
            <v>8.8415569948863428</v>
          </cell>
          <cell r="U255">
            <v>23.532144001774427</v>
          </cell>
          <cell r="V255">
            <v>11.970107931538434</v>
          </cell>
          <cell r="W255">
            <v>10.643874382305496</v>
          </cell>
          <cell r="X255">
            <v>3.9446946592569869</v>
          </cell>
          <cell r="Y255">
            <v>13.870071160710143</v>
          </cell>
          <cell r="Z255">
            <v>10.085091913696465</v>
          </cell>
          <cell r="AA255">
            <v>8.1093575329430596</v>
          </cell>
          <cell r="AB255">
            <v>32.064520607349664</v>
          </cell>
          <cell r="AC255">
            <v>0</v>
          </cell>
          <cell r="AD255">
            <v>21.933862545006498</v>
          </cell>
          <cell r="AE255">
            <v>21.399133253019478</v>
          </cell>
          <cell r="AF255">
            <v>12.714050188528272</v>
          </cell>
          <cell r="AG255">
            <v>15.024864957207631</v>
          </cell>
          <cell r="AH255">
            <v>9.3962436834362606</v>
          </cell>
          <cell r="AI255">
            <v>9.0673182523999429</v>
          </cell>
          <cell r="AJ255">
            <v>9.2550447598502483</v>
          </cell>
          <cell r="AK255">
            <v>9.2550447598502483</v>
          </cell>
          <cell r="AL255">
            <v>12.692963517641012</v>
          </cell>
          <cell r="AM255">
            <v>9.3962436834362606</v>
          </cell>
          <cell r="AN255">
            <v>9.0673182523999429</v>
          </cell>
          <cell r="AO255">
            <v>9.2550447598502483</v>
          </cell>
          <cell r="AP255">
            <v>9.2550447598502483</v>
          </cell>
          <cell r="AQ255">
            <v>9.4466578896312701</v>
          </cell>
          <cell r="AR255">
            <v>9.4466578896312701</v>
          </cell>
          <cell r="AS255">
            <v>9.8418675510934897</v>
          </cell>
          <cell r="AT255">
            <v>9.8418675510934897</v>
          </cell>
        </row>
        <row r="256">
          <cell r="B256">
            <v>2.4320841574973713</v>
          </cell>
          <cell r="C256">
            <v>3.4315707975647847</v>
          </cell>
          <cell r="D256">
            <v>2.5653490428396912</v>
          </cell>
          <cell r="E256">
            <v>2.3987679361617902</v>
          </cell>
          <cell r="F256">
            <v>1.5991786241078605</v>
          </cell>
          <cell r="G256">
            <v>5.2639629710217042</v>
          </cell>
          <cell r="H256">
            <v>0</v>
          </cell>
          <cell r="I256">
            <v>3.131724805544557</v>
          </cell>
          <cell r="J256">
            <v>4.3311087736254503</v>
          </cell>
          <cell r="K256">
            <v>1.8323921734569222</v>
          </cell>
          <cell r="L256">
            <v>1.432597517429959</v>
          </cell>
          <cell r="M256">
            <v>0</v>
          </cell>
          <cell r="N256">
            <v>0</v>
          </cell>
          <cell r="O256">
            <v>3.7647330109205921</v>
          </cell>
          <cell r="P256">
            <v>2.5986652641752719</v>
          </cell>
          <cell r="Q256">
            <v>10.028182622009703</v>
          </cell>
          <cell r="R256">
            <v>0</v>
          </cell>
          <cell r="S256">
            <v>0.63300820537602798</v>
          </cell>
          <cell r="T256">
            <v>8.6622175472509007</v>
          </cell>
          <cell r="U256">
            <v>23.054825164221636</v>
          </cell>
          <cell r="V256">
            <v>11.727309910124298</v>
          </cell>
          <cell r="W256">
            <v>10.427977278036675</v>
          </cell>
          <cell r="X256">
            <v>3.8646816749273283</v>
          </cell>
          <cell r="Y256">
            <v>13.588734864165916</v>
          </cell>
          <cell r="Z256">
            <v>9.8805289827329421</v>
          </cell>
          <cell r="AA256">
            <v>7.9448697960571861</v>
          </cell>
          <cell r="AB256">
            <v>31.414133642956045</v>
          </cell>
          <cell r="AC256">
            <v>0</v>
          </cell>
          <cell r="AD256">
            <v>21.488962761449343</v>
          </cell>
          <cell r="AE256">
            <v>20.965079755463186</v>
          </cell>
          <cell r="AF256">
            <v>12.456162269088439</v>
          </cell>
          <cell r="AG256">
            <v>14.720105175216613</v>
          </cell>
          <cell r="AH256">
            <v>9.2056531400500585</v>
          </cell>
          <cell r="AI256">
            <v>8.8833995322174388</v>
          </cell>
          <cell r="AJ256">
            <v>9.0673182523999429</v>
          </cell>
          <cell r="AK256">
            <v>9.0673182523999429</v>
          </cell>
          <cell r="AL256">
            <v>12.435503313807329</v>
          </cell>
          <cell r="AM256">
            <v>9.2056531400500585</v>
          </cell>
          <cell r="AN256">
            <v>8.8833995322174388</v>
          </cell>
          <cell r="AO256">
            <v>9.0673182523999429</v>
          </cell>
          <cell r="AP256">
            <v>9.0673182523999429</v>
          </cell>
          <cell r="AQ256">
            <v>9.2550447598502483</v>
          </cell>
          <cell r="AR256">
            <v>9.2550447598502483</v>
          </cell>
          <cell r="AS256">
            <v>9.6422381089788125</v>
          </cell>
          <cell r="AT256">
            <v>9.6422381089788125</v>
          </cell>
        </row>
        <row r="257">
          <cell r="B257">
            <v>2.3827525036200337</v>
          </cell>
          <cell r="C257">
            <v>3.3619658612721026</v>
          </cell>
          <cell r="D257">
            <v>2.5133142846403076</v>
          </cell>
          <cell r="E257">
            <v>2.3501120583649642</v>
          </cell>
          <cell r="F257">
            <v>1.5667413722433097</v>
          </cell>
          <cell r="G257">
            <v>5.1571903503008913</v>
          </cell>
          <cell r="H257">
            <v>0</v>
          </cell>
          <cell r="I257">
            <v>3.0682018539764786</v>
          </cell>
          <cell r="J257">
            <v>4.2432578831589591</v>
          </cell>
          <cell r="K257">
            <v>1.7952244890287912</v>
          </cell>
          <cell r="L257">
            <v>1.4035391459679656</v>
          </cell>
          <cell r="M257">
            <v>0</v>
          </cell>
          <cell r="N257">
            <v>0</v>
          </cell>
          <cell r="O257">
            <v>3.6883703138227952</v>
          </cell>
          <cell r="P257">
            <v>2.5459547298953771</v>
          </cell>
          <cell r="Q257">
            <v>9.8247740217757489</v>
          </cell>
          <cell r="R257">
            <v>0</v>
          </cell>
          <cell r="S257">
            <v>0.62016845984630997</v>
          </cell>
          <cell r="T257">
            <v>8.4865157663179183</v>
          </cell>
          <cell r="U257">
            <v>22.587188116507697</v>
          </cell>
          <cell r="V257">
            <v>11.489436729784259</v>
          </cell>
          <cell r="W257">
            <v>10.216459364836583</v>
          </cell>
          <cell r="X257">
            <v>3.786291649587997</v>
          </cell>
          <cell r="Y257">
            <v>13.313105107324054</v>
          </cell>
          <cell r="Z257">
            <v>9.6801153439208925</v>
          </cell>
          <cell r="AA257">
            <v>7.7837184782989599</v>
          </cell>
          <cell r="AB257">
            <v>30.776938929543903</v>
          </cell>
          <cell r="AC257">
            <v>0</v>
          </cell>
          <cell r="AD257">
            <v>21.053087189519442</v>
          </cell>
          <cell r="AE257">
            <v>20.539830466774291</v>
          </cell>
          <cell r="AF257">
            <v>12.203505269615638</v>
          </cell>
          <cell r="AG257">
            <v>14.421527047768498</v>
          </cell>
          <cell r="AH257">
            <v>9.0189284771637723</v>
          </cell>
          <cell r="AI257">
            <v>8.7032113633062131</v>
          </cell>
          <cell r="AJ257">
            <v>8.8833995322174388</v>
          </cell>
          <cell r="AK257">
            <v>8.8833995322174388</v>
          </cell>
          <cell r="AL257">
            <v>12.18326535428767</v>
          </cell>
          <cell r="AM257">
            <v>9.0189284771637723</v>
          </cell>
          <cell r="AN257">
            <v>8.7032113633062131</v>
          </cell>
          <cell r="AO257">
            <v>8.8833995322174388</v>
          </cell>
          <cell r="AP257">
            <v>8.8833995322174388</v>
          </cell>
          <cell r="AQ257">
            <v>9.0673182523999429</v>
          </cell>
          <cell r="AR257">
            <v>9.0673182523999429</v>
          </cell>
          <cell r="AS257">
            <v>9.4466578896312701</v>
          </cell>
          <cell r="AT257">
            <v>9.4466578896312701</v>
          </cell>
        </row>
        <row r="258">
          <cell r="B258">
            <v>2.3344214779762096</v>
          </cell>
          <cell r="C258">
            <v>3.2937727702952002</v>
          </cell>
          <cell r="D258">
            <v>2.46233498361874</v>
          </cell>
          <cell r="E258">
            <v>2.3024431015655762</v>
          </cell>
          <cell r="F258">
            <v>1.5349620677103843</v>
          </cell>
          <cell r="G258">
            <v>5.0525834728800119</v>
          </cell>
          <cell r="H258">
            <v>0</v>
          </cell>
          <cell r="I258">
            <v>3.0059673825995001</v>
          </cell>
          <cell r="J258">
            <v>4.1571889333822867</v>
          </cell>
          <cell r="K258">
            <v>1.7588107025848143</v>
          </cell>
          <cell r="L258">
            <v>1.3750701856572201</v>
          </cell>
          <cell r="M258">
            <v>0</v>
          </cell>
          <cell r="N258">
            <v>0</v>
          </cell>
          <cell r="O258">
            <v>3.6135565344015337</v>
          </cell>
          <cell r="P258">
            <v>2.4943133600293734</v>
          </cell>
          <cell r="Q258">
            <v>9.6254912996005295</v>
          </cell>
          <cell r="R258">
            <v>0</v>
          </cell>
          <cell r="S258">
            <v>0.60758915180202699</v>
          </cell>
          <cell r="T258">
            <v>8.3143778667645734</v>
          </cell>
          <cell r="U258">
            <v>22.129036476158024</v>
          </cell>
          <cell r="V258">
            <v>11.256388496542808</v>
          </cell>
          <cell r="W258">
            <v>10.009231816528132</v>
          </cell>
          <cell r="X258">
            <v>3.7094916636334276</v>
          </cell>
          <cell r="Y258">
            <v>13.043066140472293</v>
          </cell>
          <cell r="Z258">
            <v>9.4837668342828056</v>
          </cell>
          <cell r="AA258">
            <v>7.6258359047595627</v>
          </cell>
          <cell r="AB258">
            <v>30.15266887951466</v>
          </cell>
          <cell r="AC258">
            <v>0</v>
          </cell>
          <cell r="AD258">
            <v>20.62605278485826</v>
          </cell>
          <cell r="AE258">
            <v>20.123206805063194</v>
          </cell>
          <cell r="AF258">
            <v>11.955973087723368</v>
          </cell>
          <cell r="AG258">
            <v>14.129005188066385</v>
          </cell>
          <cell r="AH258">
            <v>8.8359912804354597</v>
          </cell>
          <cell r="AI258">
            <v>8.526678076301156</v>
          </cell>
          <cell r="AJ258">
            <v>8.7032113633062131</v>
          </cell>
          <cell r="AK258">
            <v>8.7032113633062131</v>
          </cell>
          <cell r="AL258">
            <v>11.936143712669836</v>
          </cell>
          <cell r="AM258">
            <v>8.8359912804354597</v>
          </cell>
          <cell r="AN258">
            <v>8.526678076301156</v>
          </cell>
          <cell r="AO258">
            <v>8.7032113633062131</v>
          </cell>
          <cell r="AP258">
            <v>8.7032113633062131</v>
          </cell>
          <cell r="AQ258">
            <v>8.8833995322174388</v>
          </cell>
          <cell r="AR258">
            <v>8.8833995322174388</v>
          </cell>
          <cell r="AS258">
            <v>9.2550447598502483</v>
          </cell>
          <cell r="AT258">
            <v>9.2550447598502483</v>
          </cell>
        </row>
        <row r="259">
          <cell r="B259">
            <v>2.618035209504205</v>
          </cell>
          <cell r="C259">
            <v>3.6939400901223731</v>
          </cell>
          <cell r="D259">
            <v>2.7614891935866264</v>
          </cell>
          <cell r="E259">
            <v>2.5821717134835991</v>
          </cell>
          <cell r="F259">
            <v>1.7214478089890668</v>
          </cell>
          <cell r="G259">
            <v>5.6664323712556746</v>
          </cell>
          <cell r="H259">
            <v>0</v>
          </cell>
          <cell r="I259">
            <v>3.3711686259369182</v>
          </cell>
          <cell r="J259">
            <v>4.6622544826787164</v>
          </cell>
          <cell r="K259">
            <v>1.9724922811333041</v>
          </cell>
          <cell r="L259">
            <v>1.5421303288860393</v>
          </cell>
          <cell r="M259">
            <v>0</v>
          </cell>
          <cell r="N259">
            <v>0</v>
          </cell>
          <cell r="O259">
            <v>4.0525750503284312</v>
          </cell>
          <cell r="P259">
            <v>2.7973526896072323</v>
          </cell>
          <cell r="Q259">
            <v>10.794912302202269</v>
          </cell>
          <cell r="R259">
            <v>0</v>
          </cell>
          <cell r="S259">
            <v>0.68140642439150545</v>
          </cell>
          <cell r="T259">
            <v>9.3245089653574329</v>
          </cell>
          <cell r="U259">
            <v>24.817539246259024</v>
          </cell>
          <cell r="V259">
            <v>12.623950599253142</v>
          </cell>
          <cell r="W259">
            <v>11.225274254449543</v>
          </cell>
          <cell r="X259">
            <v>4.1601655383902418</v>
          </cell>
          <cell r="Y259">
            <v>14.62769543452452</v>
          </cell>
          <cell r="Z259">
            <v>10.635969436164372</v>
          </cell>
          <cell r="AA259">
            <v>8.5523146051029286</v>
          </cell>
          <cell r="AB259">
            <v>33.815979475791821</v>
          </cell>
          <cell r="AC259">
            <v>0</v>
          </cell>
          <cell r="AD259">
            <v>23.131954933290547</v>
          </cell>
          <cell r="AE259">
            <v>22.568017147213283</v>
          </cell>
          <cell r="AF259">
            <v>13.408529180720421</v>
          </cell>
          <cell r="AG259">
            <v>15.845567480681975</v>
          </cell>
          <cell r="AH259">
            <v>9.9094942799733499</v>
          </cell>
          <cell r="AI259">
            <v>9.5626019698965052</v>
          </cell>
          <cell r="AJ259">
            <v>9.7605826539285161</v>
          </cell>
          <cell r="AK259">
            <v>9.7605826539285161</v>
          </cell>
          <cell r="AL259">
            <v>13.386290693556724</v>
          </cell>
          <cell r="AM259">
            <v>9.9094942799733499</v>
          </cell>
          <cell r="AN259">
            <v>9.5626019698965052</v>
          </cell>
          <cell r="AO259">
            <v>9.7605826539285161</v>
          </cell>
          <cell r="AP259">
            <v>9.7605826539285161</v>
          </cell>
          <cell r="AQ259">
            <v>9.9626622590881837</v>
          </cell>
          <cell r="AR259">
            <v>9.9626622590881837</v>
          </cell>
          <cell r="AS259">
            <v>10.379459440131264</v>
          </cell>
          <cell r="AT259">
            <v>10.379459440131264</v>
          </cell>
        </row>
        <row r="262">
          <cell r="B262">
            <v>0.13352676858426435</v>
          </cell>
          <cell r="C262">
            <v>0.17111314565286531</v>
          </cell>
          <cell r="D262">
            <v>0.14332783326783533</v>
          </cell>
          <cell r="E262">
            <v>0.13202585453756682</v>
          </cell>
          <cell r="F262">
            <v>8.8934635732196746E-2</v>
          </cell>
          <cell r="G262">
            <v>0.28961777906036001</v>
          </cell>
          <cell r="H262">
            <v>2.1374653936784189E-2</v>
          </cell>
          <cell r="I262">
            <v>0.17265458790056473</v>
          </cell>
          <cell r="J262">
            <v>0.23592093985186555</v>
          </cell>
          <cell r="K262">
            <v>0.10507954926987223</v>
          </cell>
          <cell r="L262">
            <v>0.12496332755818158</v>
          </cell>
          <cell r="M262">
            <v>0</v>
          </cell>
          <cell r="N262">
            <v>4.420427204375621E-2</v>
          </cell>
          <cell r="O262">
            <v>0.23123316961074492</v>
          </cell>
          <cell r="P262">
            <v>0.14259499413970686</v>
          </cell>
          <cell r="Q262">
            <v>0.55422319579285328</v>
          </cell>
          <cell r="R262">
            <v>1.4511838836364999E-3</v>
          </cell>
          <cell r="S262">
            <v>3.5666847699550509E-2</v>
          </cell>
          <cell r="T262">
            <v>0.48389233953777139</v>
          </cell>
          <cell r="U262">
            <v>1.3023371251880582</v>
          </cell>
          <cell r="V262">
            <v>0.5894682172291702</v>
          </cell>
          <cell r="W262">
            <v>0.58817184087126329</v>
          </cell>
          <cell r="X262">
            <v>0.20170141393705593</v>
          </cell>
          <cell r="Y262">
            <v>0.70857105004816634</v>
          </cell>
          <cell r="Z262">
            <v>0.48401643306829845</v>
          </cell>
          <cell r="AA262">
            <v>0.38752632249643892</v>
          </cell>
          <cell r="AB262">
            <v>1.5801138056129034</v>
          </cell>
          <cell r="AC262">
            <v>2.5389386740258656E-3</v>
          </cell>
          <cell r="AD262">
            <v>1.1730352904058572</v>
          </cell>
          <cell r="AE262">
            <v>1.0058083580396815</v>
          </cell>
          <cell r="AF262">
            <v>0.60024152219349192</v>
          </cell>
          <cell r="AG262">
            <v>0.6763801854071898</v>
          </cell>
          <cell r="AH262">
            <v>0.4050868582210051</v>
          </cell>
          <cell r="AI262">
            <v>0.39257523667482092</v>
          </cell>
          <cell r="AJ262">
            <v>0.39231602566130119</v>
          </cell>
          <cell r="AK262">
            <v>0.39231602566130119</v>
          </cell>
          <cell r="AL262">
            <v>0.58199281553799642</v>
          </cell>
          <cell r="AM262">
            <v>0.40426605822100509</v>
          </cell>
          <cell r="AN262">
            <v>0.39257523667482092</v>
          </cell>
          <cell r="AO262">
            <v>0.39231602566130119</v>
          </cell>
          <cell r="AP262">
            <v>0.39231602566130119</v>
          </cell>
          <cell r="AQ262">
            <v>0.39205144803585673</v>
          </cell>
          <cell r="AR262">
            <v>0.39205144803585673</v>
          </cell>
          <cell r="AS262">
            <v>0.39150574621520434</v>
          </cell>
          <cell r="AT262">
            <v>0.39150574621520434</v>
          </cell>
          <cell r="BA262">
            <v>4.7445952</v>
          </cell>
        </row>
        <row r="264">
          <cell r="B264">
            <v>0.14935757477941752</v>
          </cell>
        </row>
      </sheetData>
      <sheetData sheetId="2"/>
      <sheetData sheetId="3"/>
      <sheetData sheetId="4"/>
      <sheetData sheetId="5" refreshError="1"/>
      <sheetData sheetId="6" refreshError="1"/>
      <sheetData sheetId="7" refreshError="1"/>
      <sheetData sheetId="8"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Viabilidad"/>
      <sheetName val="AEA_944"/>
      <sheetName val="DUB_823"/>
      <sheetName val="OCTUBRE"/>
      <sheetName val="ESTADO FINANCIERO"/>
      <sheetName val="BASE DATOS"/>
      <sheetName val="Sheet1"/>
      <sheetName val="TARIFAS"/>
      <sheetName val="PrecRec"/>
      <sheetName val="PESOS"/>
      <sheetName val="210.2.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s>
    <sheetDataSet>
      <sheetData sheetId="0"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BON Summary"/>
      <sheetName val="ABON Detail"/>
      <sheetName val="ABON Exclusions"/>
      <sheetName val="PREV.SHEET.LAST.PRINT"/>
      <sheetName val="Constants"/>
      <sheetName val="Macro1"/>
    </sheetNames>
    <sheetDataSet>
      <sheetData sheetId="0" refreshError="1"/>
      <sheetData sheetId="1" refreshError="1"/>
      <sheetData sheetId="2" refreshError="1"/>
      <sheetData sheetId="3" refreshError="1"/>
      <sheetData sheetId="4" refreshError="1">
        <row r="9">
          <cell r="B9">
            <v>39016.747021064817</v>
          </cell>
        </row>
        <row r="10">
          <cell r="B10">
            <v>75</v>
          </cell>
        </row>
      </sheetData>
      <sheetData sheetId="5"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s>
    <sheetDataSet>
      <sheetData sheetId="0"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equipos"/>
      <sheetName val="Hoja1"/>
      <sheetName val="Mantenimientos"/>
      <sheetName val="Dto Equipos"/>
      <sheetName val="Mantenimientos (3)"/>
      <sheetName val="Mantenimientos (2)"/>
    </sheetNames>
    <sheetDataSet>
      <sheetData sheetId="0" refreshError="1"/>
      <sheetData sheetId="1" refreshError="1"/>
      <sheetData sheetId="2" refreshError="1"/>
      <sheetData sheetId="3" refreshError="1">
        <row r="3">
          <cell r="A3" t="str">
            <v>00-CH-01</v>
          </cell>
          <cell r="B3" t="str">
            <v>CAMIONETA DOBLE CABINA 2004</v>
          </cell>
          <cell r="C3">
            <v>18422</v>
          </cell>
          <cell r="D3">
            <v>18422</v>
          </cell>
          <cell r="E3">
            <v>0</v>
          </cell>
        </row>
        <row r="4">
          <cell r="A4" t="str">
            <v>00-CH-02</v>
          </cell>
          <cell r="B4" t="str">
            <v>CAMIONETA DOBLE CABINA 2004</v>
          </cell>
          <cell r="D4">
            <v>0</v>
          </cell>
          <cell r="E4">
            <v>0</v>
          </cell>
        </row>
        <row r="5">
          <cell r="A5" t="str">
            <v>00-CH-03</v>
          </cell>
          <cell r="B5" t="str">
            <v>CAMIONETA DOBLE CABINA 2004</v>
          </cell>
          <cell r="D5">
            <v>0</v>
          </cell>
          <cell r="E5">
            <v>0</v>
          </cell>
        </row>
        <row r="6">
          <cell r="A6" t="str">
            <v>00-CH-04</v>
          </cell>
          <cell r="B6" t="str">
            <v>CAMIONETA DOBLE CABINA 2004</v>
          </cell>
          <cell r="D6">
            <v>10</v>
          </cell>
          <cell r="E6">
            <v>0</v>
          </cell>
        </row>
        <row r="7">
          <cell r="A7" t="str">
            <v>AB-01T</v>
          </cell>
          <cell r="B7" t="str">
            <v>AMBULANCIA FORD 350</v>
          </cell>
          <cell r="C7">
            <v>6924</v>
          </cell>
          <cell r="D7">
            <v>6924</v>
          </cell>
          <cell r="E7">
            <v>0</v>
          </cell>
        </row>
        <row r="8">
          <cell r="A8" t="str">
            <v>CM-02</v>
          </cell>
          <cell r="B8" t="str">
            <v>CAMION CHEVROLET  NPR-1997</v>
          </cell>
          <cell r="C8">
            <v>2896</v>
          </cell>
          <cell r="D8">
            <v>2955</v>
          </cell>
          <cell r="E8">
            <v>0</v>
          </cell>
        </row>
        <row r="9">
          <cell r="A9" t="str">
            <v>CM-08</v>
          </cell>
          <cell r="B9" t="str">
            <v>CAMION CHEVROLET NPR 1995</v>
          </cell>
          <cell r="C9">
            <v>3334</v>
          </cell>
          <cell r="D9">
            <v>3495</v>
          </cell>
          <cell r="E9">
            <v>0</v>
          </cell>
        </row>
        <row r="10">
          <cell r="A10" t="str">
            <v>CN-02</v>
          </cell>
          <cell r="B10" t="str">
            <v>CONCRETADORA HDCA 18500-R</v>
          </cell>
          <cell r="D10">
            <v>0</v>
          </cell>
          <cell r="E10">
            <v>0</v>
          </cell>
        </row>
        <row r="11">
          <cell r="A11" t="str">
            <v>CO-07</v>
          </cell>
          <cell r="B11" t="str">
            <v>COMPRESOR DE TORNILLO  P-250 INGERSOLL RAMD</v>
          </cell>
          <cell r="C11">
            <v>2899</v>
          </cell>
          <cell r="D11">
            <v>2899</v>
          </cell>
          <cell r="E11">
            <v>0</v>
          </cell>
        </row>
        <row r="12">
          <cell r="A12" t="str">
            <v>PE-04</v>
          </cell>
          <cell r="B12" t="str">
            <v>CAMPERO ESTACAS ROCKY DAHIASUT</v>
          </cell>
          <cell r="D12">
            <v>0</v>
          </cell>
          <cell r="E12">
            <v>0</v>
          </cell>
        </row>
        <row r="13">
          <cell r="A13" t="str">
            <v>PE-08</v>
          </cell>
          <cell r="B13" t="str">
            <v>CAMPERO ESTACAS ROCKY DAHIASUT</v>
          </cell>
          <cell r="D13">
            <v>0</v>
          </cell>
          <cell r="E13">
            <v>0</v>
          </cell>
        </row>
        <row r="14">
          <cell r="A14" t="str">
            <v>PE-10</v>
          </cell>
          <cell r="B14" t="str">
            <v>CAMIONETA ESTACAS CHEVROLET LUV</v>
          </cell>
          <cell r="D14">
            <v>0</v>
          </cell>
          <cell r="E14">
            <v>0</v>
          </cell>
        </row>
        <row r="15">
          <cell r="A15" t="str">
            <v>PL-04</v>
          </cell>
          <cell r="B15" t="str">
            <v>PLANTA ELECTRICA-LISTER 3304</v>
          </cell>
          <cell r="D15">
            <v>0</v>
          </cell>
          <cell r="E15">
            <v>0</v>
          </cell>
        </row>
        <row r="16">
          <cell r="A16" t="str">
            <v>PL-06</v>
          </cell>
          <cell r="B16" t="str">
            <v>PLANTA ELECTRICA 3042 CATERPILLAR</v>
          </cell>
          <cell r="D16">
            <v>0</v>
          </cell>
          <cell r="E16">
            <v>0</v>
          </cell>
        </row>
        <row r="17">
          <cell r="A17" t="str">
            <v>PL-07</v>
          </cell>
          <cell r="B17" t="str">
            <v>PLANTA ELECTRICA 3412 CATERPILLAR</v>
          </cell>
          <cell r="D17">
            <v>0</v>
          </cell>
          <cell r="E17">
            <v>0</v>
          </cell>
        </row>
        <row r="18">
          <cell r="A18" t="str">
            <v>SD-01</v>
          </cell>
          <cell r="B18" t="str">
            <v>MOTOSOLDADOR 350SAD3152 LINCOM</v>
          </cell>
          <cell r="C18">
            <v>6623</v>
          </cell>
          <cell r="D18">
            <v>6623</v>
          </cell>
          <cell r="E18">
            <v>0</v>
          </cell>
        </row>
        <row r="19">
          <cell r="A19" t="str">
            <v>TM-03</v>
          </cell>
          <cell r="B19" t="str">
            <v>TRACTOCAMION R688ST</v>
          </cell>
          <cell r="C19">
            <v>11304</v>
          </cell>
          <cell r="D19">
            <v>11304</v>
          </cell>
          <cell r="E19">
            <v>0</v>
          </cell>
        </row>
        <row r="20">
          <cell r="A20" t="str">
            <v>VM-01</v>
          </cell>
          <cell r="B20" t="str">
            <v>CISTERNAS-LUBRICADOR CHEVROLET C-70</v>
          </cell>
          <cell r="C20">
            <v>10315</v>
          </cell>
          <cell r="D20">
            <v>10315</v>
          </cell>
          <cell r="E20">
            <v>0</v>
          </cell>
        </row>
      </sheetData>
      <sheetData sheetId="4" refreshError="1"/>
      <sheetData sheetId="5"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 val="Formulario N° 4"/>
      <sheetName val="MATERIALES"/>
      <sheetName val="EQUIPO"/>
      <sheetName val="AC2_AG96"/>
      <sheetName val="G.G"/>
      <sheetName val="Reprograma 4"/>
      <sheetName val="ANEXO 7"/>
      <sheetName val="DUB-823"/>
      <sheetName val="GPI 526"/>
      <sheetName val="SKJ452"/>
      <sheetName val="ITA878"/>
      <sheetName val="AEA-944"/>
      <sheetName val="XXJ617"/>
      <sheetName val="SNG_855"/>
      <sheetName val="VEA 374"/>
      <sheetName val="HFB024"/>
      <sheetName val="PAJ825"/>
      <sheetName val="COSTOS"/>
      <sheetName val="Program"/>
      <sheetName val="EVA"/>
      <sheetName val="AIU"/>
      <sheetName val="BASE DATOS"/>
      <sheetName val="fdedo1"/>
      <sheetName val="INV"/>
      <sheetName val="Datos"/>
      <sheetName val="PROPUESTA PRESENTADA"/>
      <sheetName val="AASHTO"/>
      <sheetName val="PROPUESTA"/>
      <sheetName val="PREACTA"/>
      <sheetName val="presupuest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Name val="ASSUMPTIONS"/>
      <sheetName val="INPUT_TEMP"/>
      <sheetName val="W_REV"/>
      <sheetName val="W_OPEX"/>
      <sheetName val="W_CAPEX"/>
      <sheetName val="W_FUND"/>
      <sheetName val="W_EQUITY"/>
      <sheetName val="W_TAX_DEP"/>
      <sheetName val="W_TAX"/>
      <sheetName val="NOMINAL_CF_PESO"/>
      <sheetName val="NOM_IS&amp;BS_PESO"/>
      <sheetName val="NOM_IS&amp;BS_US$"/>
      <sheetName val="NOM_CF_US$"/>
      <sheetName val="ACQUISTION COSTS"/>
      <sheetName val="REAL_CF_US$"/>
      <sheetName val="SUMMARY"/>
      <sheetName val="Presentation"/>
      <sheetName val="AllCharts"/>
      <sheetName val="Historical Exchange Rate"/>
    </sheetNames>
    <sheetDataSet>
      <sheetData sheetId="0" refreshError="1">
        <row r="45">
          <cell r="G45">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8 Capital Budget"/>
      <sheetName val="Sheet1"/>
      <sheetName val="REF - Listas"/>
    </sheetNames>
    <sheetDataSet>
      <sheetData sheetId="0">
        <row r="2">
          <cell r="E2" t="str">
            <v>A1-001</v>
          </cell>
        </row>
      </sheetData>
      <sheetData sheetId="1"/>
      <sheetData sheetId="2">
        <row r="4">
          <cell r="D4" t="str">
            <v>Administrative</v>
          </cell>
        </row>
        <row r="5">
          <cell r="D5" t="str">
            <v>Security</v>
          </cell>
        </row>
        <row r="6">
          <cell r="D6" t="str">
            <v>IT</v>
          </cell>
        </row>
        <row r="7">
          <cell r="D7" t="str">
            <v>Operations</v>
          </cell>
        </row>
        <row r="8">
          <cell r="D8" t="str">
            <v>Maintenance</v>
          </cell>
        </row>
        <row r="9">
          <cell r="D9" t="str">
            <v>Technical Services</v>
          </cell>
        </row>
        <row r="10">
          <cell r="D10" t="str">
            <v>Projects</v>
          </cell>
          <cell r="G10" t="str">
            <v>each</v>
          </cell>
        </row>
        <row r="11">
          <cell r="D11" t="str">
            <v>Investment</v>
          </cell>
          <cell r="G11" t="str">
            <v>global</v>
          </cell>
        </row>
        <row r="12">
          <cell r="D12" t="str">
            <v>Environmental</v>
          </cell>
          <cell r="G12" t="str">
            <v>hours</v>
          </cell>
        </row>
        <row r="13">
          <cell r="G13" t="str">
            <v>linear meter</v>
          </cell>
        </row>
        <row r="14">
          <cell r="G14" t="str">
            <v>kilometer</v>
          </cell>
        </row>
        <row r="15">
          <cell r="G15" t="str">
            <v>square meter (m2)</v>
          </cell>
        </row>
        <row r="16">
          <cell r="G16" t="str">
            <v>cubic meter (m3)</v>
          </cell>
        </row>
        <row r="17">
          <cell r="G17" t="str">
            <v>lot</v>
          </cell>
        </row>
        <row r="18">
          <cell r="G18" t="str">
            <v>hectares</v>
          </cell>
        </row>
        <row r="26">
          <cell r="B26" t="str">
            <v>Yes</v>
          </cell>
        </row>
        <row r="27">
          <cell r="B27" t="str">
            <v>No</v>
          </cell>
        </row>
        <row r="41">
          <cell r="B41" t="str">
            <v>Barranquilla Head Office</v>
          </cell>
        </row>
        <row r="42">
          <cell r="B42" t="str">
            <v>Jagua Mine</v>
          </cell>
        </row>
        <row r="43">
          <cell r="B43" t="str">
            <v>Calenturitas Mine</v>
          </cell>
        </row>
        <row r="44">
          <cell r="B44" t="str">
            <v>Rail</v>
          </cell>
        </row>
        <row r="45">
          <cell r="B45" t="str">
            <v>CMU</v>
          </cell>
        </row>
        <row r="46">
          <cell r="B46" t="str">
            <v>CET</v>
          </cell>
        </row>
        <row r="47">
          <cell r="B47" t="str">
            <v>Prodeco Port</v>
          </cell>
        </row>
      </sheetData>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s>
    <sheetDataSet>
      <sheetData sheetId="0"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ign (3)"/>
      <sheetName val="Design"/>
      <sheetName val="Hoja2"/>
      <sheetName val="Hoja1"/>
      <sheetName val="Resumen"/>
      <sheetName val="AREAS"/>
      <sheetName val="AREAS (2)"/>
      <sheetName val="Base de Diseño"/>
      <sheetName val="Design_(3)"/>
      <sheetName val="AREAS_(2)"/>
      <sheetName val="Base_de_Diseño"/>
      <sheetName val="Design_(3)2"/>
      <sheetName val="AREAS_(2)2"/>
      <sheetName val="Base_de_Diseño2"/>
      <sheetName val="Design_(3)1"/>
      <sheetName val="AREAS_(2)1"/>
      <sheetName val="Base_de_Diseño1"/>
      <sheetName val="ENE"/>
      <sheetName val="FEB"/>
      <sheetName val="MAR"/>
    </sheetNames>
    <sheetDataSet>
      <sheetData sheetId="0" refreshError="1">
        <row r="12">
          <cell r="A12">
            <v>1</v>
          </cell>
          <cell r="B12" t="str">
            <v>C01</v>
          </cell>
          <cell r="C12" t="str">
            <v>C02</v>
          </cell>
          <cell r="D12">
            <v>0.02</v>
          </cell>
          <cell r="E12">
            <v>0.17</v>
          </cell>
          <cell r="F12">
            <v>0.19</v>
          </cell>
          <cell r="G12">
            <v>5</v>
          </cell>
          <cell r="H12">
            <v>100</v>
          </cell>
          <cell r="I12">
            <v>50</v>
          </cell>
          <cell r="J12">
            <v>50</v>
          </cell>
          <cell r="K12">
            <v>0.27664946512301691</v>
          </cell>
          <cell r="L12">
            <v>3.095626019591704</v>
          </cell>
          <cell r="M12">
            <v>3.095626019591704</v>
          </cell>
          <cell r="N12">
            <v>469.8039831565884</v>
          </cell>
          <cell r="O12">
            <v>0.6253233636078922</v>
          </cell>
          <cell r="P12">
            <v>55.818087326934048</v>
          </cell>
          <cell r="R12">
            <v>0.17</v>
          </cell>
          <cell r="S12">
            <v>0.17</v>
          </cell>
          <cell r="T12">
            <v>98</v>
          </cell>
          <cell r="U12">
            <v>67</v>
          </cell>
          <cell r="V12">
            <v>0.68799999999999994</v>
          </cell>
          <cell r="X12">
            <v>0</v>
          </cell>
          <cell r="Y12" t="str">
            <v/>
          </cell>
          <cell r="AA12">
            <v>0</v>
          </cell>
          <cell r="AB12" t="str">
            <v/>
          </cell>
          <cell r="AC12">
            <v>0.58479999999999999</v>
          </cell>
          <cell r="AD12">
            <v>9.9416000000000004E-2</v>
          </cell>
          <cell r="AE12">
            <v>0.4356567664164121</v>
          </cell>
          <cell r="AF12">
            <v>0.4356567664164121</v>
          </cell>
          <cell r="AG12">
            <v>0.45265676641641212</v>
          </cell>
          <cell r="AH12">
            <v>57.318087326934048</v>
          </cell>
          <cell r="AI12">
            <v>31.93</v>
          </cell>
          <cell r="AJ12">
            <v>1.8</v>
          </cell>
          <cell r="AK12">
            <v>10</v>
          </cell>
          <cell r="AL12">
            <v>0.25</v>
          </cell>
          <cell r="AM12">
            <v>1.4E-2</v>
          </cell>
          <cell r="AN12">
            <v>0.18444585800170898</v>
          </cell>
          <cell r="AO12">
            <v>0.1953125</v>
          </cell>
          <cell r="AP12">
            <v>0.73778343200683594</v>
          </cell>
          <cell r="AQ12">
            <v>1.4763484214637064</v>
          </cell>
          <cell r="AR12">
            <v>1.1208831667985493</v>
          </cell>
          <cell r="AS12">
            <v>1.0123203162045067</v>
          </cell>
          <cell r="AT12">
            <v>0.11109096134344432</v>
          </cell>
          <cell r="AU12">
            <v>0.2955368193451533</v>
          </cell>
          <cell r="AV12">
            <v>1.5118214073823955</v>
          </cell>
          <cell r="AW12">
            <v>74.211359796442437</v>
          </cell>
          <cell r="AX12">
            <v>0.77236271487484287</v>
          </cell>
          <cell r="AY12">
            <v>195.8006893534214</v>
          </cell>
          <cell r="BO12">
            <v>729.91300000000001</v>
          </cell>
          <cell r="BP12">
            <v>729.34299999999996</v>
          </cell>
          <cell r="BQ12">
            <v>730.16300000000001</v>
          </cell>
          <cell r="BR12">
            <v>729.59299999999996</v>
          </cell>
          <cell r="BS12">
            <v>731.36300000000006</v>
          </cell>
          <cell r="BT12">
            <v>732.75300000000016</v>
          </cell>
          <cell r="BU12" t="b">
            <v>0</v>
          </cell>
          <cell r="BV12">
            <v>1.2000000000000455</v>
          </cell>
          <cell r="BW12">
            <v>3.1600000000001955</v>
          </cell>
          <cell r="BX12">
            <v>1.4500000000000455</v>
          </cell>
          <cell r="BY12">
            <v>250</v>
          </cell>
          <cell r="BZ12">
            <v>0.71250000000000002</v>
          </cell>
          <cell r="CA12">
            <v>0.3125</v>
          </cell>
          <cell r="CB12">
            <v>2.1800000000001205</v>
          </cell>
          <cell r="CC12">
            <v>2.2267586221582389</v>
          </cell>
          <cell r="CD12">
            <v>2373.8986567380389</v>
          </cell>
          <cell r="CE12">
            <v>2.9965888982830813E-2</v>
          </cell>
          <cell r="CF12">
            <v>247.21858410835421</v>
          </cell>
          <cell r="CG12">
            <v>2621.1172408463931</v>
          </cell>
          <cell r="CH12">
            <v>1.5</v>
          </cell>
          <cell r="CI12">
            <v>2957</v>
          </cell>
          <cell r="CJ12">
            <v>1.3296164562967836</v>
          </cell>
          <cell r="CK12">
            <v>1.5</v>
          </cell>
          <cell r="CL12">
            <v>2</v>
          </cell>
          <cell r="CM12">
            <v>2</v>
          </cell>
        </row>
        <row r="13">
          <cell r="A13">
            <v>2</v>
          </cell>
          <cell r="B13" t="str">
            <v>C02</v>
          </cell>
          <cell r="C13" t="str">
            <v>C03</v>
          </cell>
          <cell r="D13">
            <v>7.0000000000000007E-2</v>
          </cell>
          <cell r="E13">
            <v>1.06</v>
          </cell>
          <cell r="F13">
            <v>1.32</v>
          </cell>
          <cell r="G13">
            <v>5</v>
          </cell>
          <cell r="J13" t="str">
            <v/>
          </cell>
          <cell r="K13">
            <v>0.13864702779471333</v>
          </cell>
          <cell r="L13">
            <v>3.2342730473864174</v>
          </cell>
          <cell r="M13">
            <v>3.2342730473864174</v>
          </cell>
          <cell r="N13">
            <v>466.79151255448659</v>
          </cell>
          <cell r="O13">
            <v>0.63917076167076192</v>
          </cell>
          <cell r="P13">
            <v>393.8345223395857</v>
          </cell>
          <cell r="Q13">
            <v>7.0000000000000007E-2</v>
          </cell>
          <cell r="R13">
            <v>1.06</v>
          </cell>
          <cell r="S13">
            <v>1.3</v>
          </cell>
          <cell r="T13">
            <v>98</v>
          </cell>
          <cell r="U13">
            <v>510</v>
          </cell>
          <cell r="V13">
            <v>0.68799999999999994</v>
          </cell>
          <cell r="X13">
            <v>0</v>
          </cell>
          <cell r="Y13" t="str">
            <v/>
          </cell>
          <cell r="AA13">
            <v>0</v>
          </cell>
          <cell r="AB13" t="str">
            <v/>
          </cell>
          <cell r="AC13">
            <v>0.58479999999999999</v>
          </cell>
          <cell r="AD13">
            <v>0.76024000000000003</v>
          </cell>
          <cell r="AE13">
            <v>2.8699792237869337</v>
          </cell>
          <cell r="AF13">
            <v>2.8699792237869337</v>
          </cell>
          <cell r="AG13">
            <v>2.9999792237869336</v>
          </cell>
          <cell r="AH13">
            <v>396.83450156337261</v>
          </cell>
          <cell r="AI13">
            <v>28.49</v>
          </cell>
          <cell r="AJ13">
            <v>16</v>
          </cell>
          <cell r="AK13">
            <v>18</v>
          </cell>
          <cell r="AL13">
            <v>0.45</v>
          </cell>
          <cell r="AM13">
            <v>1.4E-2</v>
          </cell>
          <cell r="AN13">
            <v>0.21567631959915157</v>
          </cell>
          <cell r="AO13">
            <v>0.41879882812499997</v>
          </cell>
          <cell r="AP13">
            <v>0.4792807102203368</v>
          </cell>
          <cell r="AQ13">
            <v>5.2681488071739047</v>
          </cell>
          <cell r="AR13">
            <v>4.1057521210051311</v>
          </cell>
          <cell r="AS13">
            <v>11.371762549399705</v>
          </cell>
          <cell r="AT13">
            <v>1.4145459660819486</v>
          </cell>
          <cell r="AU13">
            <v>1.6302222856811002</v>
          </cell>
          <cell r="AV13">
            <v>6.6696938494448759</v>
          </cell>
          <cell r="AW13">
            <v>1060.7689732048957</v>
          </cell>
          <cell r="AX13">
            <v>0.3741007812138572</v>
          </cell>
          <cell r="AY13">
            <v>144.99166753125877</v>
          </cell>
          <cell r="AZ13" t="str">
            <v>50°48'32''</v>
          </cell>
          <cell r="BA13">
            <v>2.8074230182531519</v>
          </cell>
          <cell r="BB13">
            <v>1.335</v>
          </cell>
          <cell r="BC13">
            <v>0.13</v>
          </cell>
          <cell r="BD13">
            <v>0.23200000000000001</v>
          </cell>
          <cell r="BE13">
            <v>1.6969999999999998</v>
          </cell>
          <cell r="BF13">
            <v>1.6969999999999998</v>
          </cell>
          <cell r="BG13">
            <v>0.9318989494611698</v>
          </cell>
          <cell r="BH13">
            <v>2.6666666666666665</v>
          </cell>
          <cell r="BI13">
            <v>1.2</v>
          </cell>
          <cell r="BJ13" t="str">
            <v/>
          </cell>
          <cell r="BK13" t="str">
            <v/>
          </cell>
          <cell r="BL13" t="str">
            <v/>
          </cell>
          <cell r="BM13">
            <v>1.2737045314798463</v>
          </cell>
          <cell r="BN13">
            <v>1.0900000000000001</v>
          </cell>
          <cell r="BO13">
            <v>729.02299999999991</v>
          </cell>
          <cell r="BP13">
            <v>724.46299999999997</v>
          </cell>
          <cell r="BQ13">
            <v>729.47299999999996</v>
          </cell>
          <cell r="BR13">
            <v>724.91300000000001</v>
          </cell>
          <cell r="BS13">
            <v>732.75300000000016</v>
          </cell>
          <cell r="BT13">
            <v>726.10300000000007</v>
          </cell>
          <cell r="BU13" t="str">
            <v/>
          </cell>
          <cell r="BV13">
            <v>3.2800000000002001</v>
          </cell>
          <cell r="BW13">
            <v>1.1900000000000546</v>
          </cell>
          <cell r="BX13">
            <v>3.7300000000002003</v>
          </cell>
          <cell r="BY13">
            <v>450</v>
          </cell>
          <cell r="BZ13">
            <v>0.96250000000000002</v>
          </cell>
          <cell r="CA13">
            <v>0.5625</v>
          </cell>
          <cell r="CB13">
            <v>2.2350000000001273</v>
          </cell>
          <cell r="CC13">
            <v>1.8182677779848908</v>
          </cell>
          <cell r="CD13">
            <v>3537.3547307675126</v>
          </cell>
          <cell r="CE13">
            <v>5.0975674788497072E-2</v>
          </cell>
          <cell r="CF13">
            <v>420.54931700510082</v>
          </cell>
          <cell r="CG13">
            <v>3957.9040477726135</v>
          </cell>
          <cell r="CH13">
            <v>1.5</v>
          </cell>
          <cell r="CI13">
            <v>4487</v>
          </cell>
          <cell r="CJ13">
            <v>1.3231237066322532</v>
          </cell>
          <cell r="CK13">
            <v>1.5</v>
          </cell>
          <cell r="CL13">
            <v>2</v>
          </cell>
          <cell r="CM13">
            <v>2</v>
          </cell>
        </row>
        <row r="14">
          <cell r="A14">
            <v>3</v>
          </cell>
          <cell r="B14" t="str">
            <v>C03</v>
          </cell>
          <cell r="C14" t="str">
            <v>C04</v>
          </cell>
          <cell r="D14">
            <v>0.08</v>
          </cell>
          <cell r="F14">
            <v>1.4000000000000001</v>
          </cell>
          <cell r="G14">
            <v>5</v>
          </cell>
          <cell r="J14" t="str">
            <v/>
          </cell>
          <cell r="K14">
            <v>7.1464170340705999E-2</v>
          </cell>
          <cell r="L14">
            <v>3.3057372177271236</v>
          </cell>
          <cell r="M14">
            <v>3.3057372177271236</v>
          </cell>
          <cell r="N14">
            <v>465.2527340804084</v>
          </cell>
          <cell r="O14">
            <v>0.64032555282555292</v>
          </cell>
          <cell r="P14">
            <v>417.07849981509253</v>
          </cell>
          <cell r="Q14">
            <v>0.08</v>
          </cell>
          <cell r="S14">
            <v>1.3800000000000001</v>
          </cell>
          <cell r="T14">
            <v>98</v>
          </cell>
          <cell r="U14">
            <v>541</v>
          </cell>
          <cell r="V14">
            <v>0.68799999999999994</v>
          </cell>
          <cell r="X14">
            <v>0</v>
          </cell>
          <cell r="Y14" t="str">
            <v/>
          </cell>
          <cell r="AA14">
            <v>0</v>
          </cell>
          <cell r="AB14" t="str">
            <v/>
          </cell>
          <cell r="AC14">
            <v>0.58479999999999999</v>
          </cell>
          <cell r="AD14">
            <v>0.80702400000000007</v>
          </cell>
          <cell r="AE14">
            <v>3.0332862581549471</v>
          </cell>
          <cell r="AF14">
            <v>3.0332862581549471</v>
          </cell>
          <cell r="AG14">
            <v>3.171286258154947</v>
          </cell>
          <cell r="AH14">
            <v>420.24978607324749</v>
          </cell>
          <cell r="AI14">
            <v>20.350000000000001</v>
          </cell>
          <cell r="AJ14">
            <v>24.18</v>
          </cell>
          <cell r="AK14">
            <v>18</v>
          </cell>
          <cell r="AL14">
            <v>0.45</v>
          </cell>
          <cell r="AM14">
            <v>1.4E-2</v>
          </cell>
          <cell r="AN14">
            <v>0.19886208772659303</v>
          </cell>
          <cell r="AO14">
            <v>0.42440185546875003</v>
          </cell>
          <cell r="AP14">
            <v>0.44191575050354004</v>
          </cell>
          <cell r="AQ14">
            <v>6.1996519811284889</v>
          </cell>
          <cell r="AR14">
            <v>5.0783077620942541</v>
          </cell>
          <cell r="AS14">
            <v>16.041290417037256</v>
          </cell>
          <cell r="AT14">
            <v>1.9590053357344748</v>
          </cell>
          <cell r="AU14">
            <v>2.157867423461068</v>
          </cell>
          <cell r="AV14">
            <v>8.1992486392653134</v>
          </cell>
          <cell r="AW14">
            <v>1304.0341515598959</v>
          </cell>
          <cell r="AX14">
            <v>0.3222690031319666</v>
          </cell>
          <cell r="AY14">
            <v>146.22168306402935</v>
          </cell>
          <cell r="AZ14" t="str">
            <v>01°13'48''</v>
          </cell>
          <cell r="BA14">
            <v>124.21215286107042</v>
          </cell>
          <cell r="BB14">
            <v>0.52800000000000002</v>
          </cell>
          <cell r="BC14">
            <v>5.3999999999999999E-2</v>
          </cell>
          <cell r="BD14">
            <v>8.4000000000000005E-2</v>
          </cell>
          <cell r="BE14">
            <v>0.66600000000000004</v>
          </cell>
          <cell r="BF14">
            <v>0.66600000000000004</v>
          </cell>
          <cell r="BG14" t="str">
            <v/>
          </cell>
          <cell r="BH14" t="str">
            <v/>
          </cell>
          <cell r="BI14" t="str">
            <v/>
          </cell>
          <cell r="BJ14" t="str">
            <v/>
          </cell>
          <cell r="BK14" t="str">
            <v/>
          </cell>
          <cell r="BL14" t="str">
            <v/>
          </cell>
          <cell r="BM14" t="str">
            <v/>
          </cell>
          <cell r="BN14">
            <v>0.67</v>
          </cell>
          <cell r="BO14">
            <v>723.83299999999997</v>
          </cell>
          <cell r="BP14">
            <v>718.91300000000001</v>
          </cell>
          <cell r="BQ14">
            <v>724.28300000000002</v>
          </cell>
          <cell r="BR14">
            <v>719.36300000000006</v>
          </cell>
          <cell r="BS14">
            <v>726.10300000000007</v>
          </cell>
          <cell r="BT14">
            <v>720.88300000000004</v>
          </cell>
          <cell r="BU14" t="str">
            <v/>
          </cell>
          <cell r="BV14">
            <v>1.82000000000005</v>
          </cell>
          <cell r="BW14">
            <v>1.5199999999999818</v>
          </cell>
          <cell r="BX14">
            <v>2.2700000000000502</v>
          </cell>
          <cell r="BY14">
            <v>450</v>
          </cell>
          <cell r="BZ14">
            <v>0.96250000000000002</v>
          </cell>
          <cell r="CA14">
            <v>0.5625</v>
          </cell>
          <cell r="CB14">
            <v>1.6700000000000159</v>
          </cell>
          <cell r="CC14">
            <v>1.4423178197654005</v>
          </cell>
          <cell r="CD14">
            <v>2805.9617097057853</v>
          </cell>
          <cell r="CE14">
            <v>8.7719275937971131E-2</v>
          </cell>
          <cell r="CF14">
            <v>723.68402648826179</v>
          </cell>
          <cell r="CG14">
            <v>3529.645736194047</v>
          </cell>
          <cell r="CH14">
            <v>1.5</v>
          </cell>
          <cell r="CI14">
            <v>4487</v>
          </cell>
          <cell r="CJ14">
            <v>1.1799573443929285</v>
          </cell>
          <cell r="CK14">
            <v>1.5</v>
          </cell>
          <cell r="CL14">
            <v>2</v>
          </cell>
          <cell r="CM14">
            <v>2</v>
          </cell>
        </row>
        <row r="15">
          <cell r="A15">
            <v>4</v>
          </cell>
          <cell r="B15" t="str">
            <v>C04</v>
          </cell>
          <cell r="C15" t="str">
            <v>C05</v>
          </cell>
          <cell r="D15">
            <v>0.08</v>
          </cell>
          <cell r="F15">
            <v>1.4800000000000002</v>
          </cell>
          <cell r="G15">
            <v>5</v>
          </cell>
          <cell r="J15" t="str">
            <v/>
          </cell>
          <cell r="K15">
            <v>0.18402821531285735</v>
          </cell>
          <cell r="L15">
            <v>3.489765433039981</v>
          </cell>
          <cell r="M15">
            <v>3.489765433039981</v>
          </cell>
          <cell r="N15">
            <v>461.33323264765886</v>
          </cell>
          <cell r="O15">
            <v>0.63945471195471215</v>
          </cell>
          <cell r="P15">
            <v>436.60252990881048</v>
          </cell>
          <cell r="Q15">
            <v>0.08</v>
          </cell>
          <cell r="S15">
            <v>1.4600000000000002</v>
          </cell>
          <cell r="T15">
            <v>98</v>
          </cell>
          <cell r="U15">
            <v>572</v>
          </cell>
          <cell r="V15">
            <v>0.68799999999999994</v>
          </cell>
          <cell r="X15">
            <v>0</v>
          </cell>
          <cell r="Y15" t="str">
            <v/>
          </cell>
          <cell r="AA15">
            <v>0</v>
          </cell>
          <cell r="AB15" t="str">
            <v/>
          </cell>
          <cell r="AC15">
            <v>0.58479999999999999</v>
          </cell>
          <cell r="AD15">
            <v>0.85380800000000012</v>
          </cell>
          <cell r="AE15">
            <v>3.1959004264721123</v>
          </cell>
          <cell r="AF15">
            <v>3.1959004264721123</v>
          </cell>
          <cell r="AG15">
            <v>3.3419004264721122</v>
          </cell>
          <cell r="AH15">
            <v>439.94443033528262</v>
          </cell>
          <cell r="AI15">
            <v>30.03</v>
          </cell>
          <cell r="AJ15">
            <v>23.2</v>
          </cell>
          <cell r="AK15">
            <v>18</v>
          </cell>
          <cell r="AL15">
            <v>0.45</v>
          </cell>
          <cell r="AM15">
            <v>1.4E-2</v>
          </cell>
          <cell r="AN15">
            <v>0.20615474581718446</v>
          </cell>
          <cell r="AO15">
            <v>0.42824707031249998</v>
          </cell>
          <cell r="AP15">
            <v>0.458121657371521</v>
          </cell>
          <cell r="AQ15">
            <v>6.191942411299471</v>
          </cell>
          <cell r="AR15">
            <v>4.9621972087159012</v>
          </cell>
          <cell r="AS15">
            <v>15.869199652632618</v>
          </cell>
          <cell r="AT15">
            <v>1.9541361276681499</v>
          </cell>
          <cell r="AU15">
            <v>2.1602908734853346</v>
          </cell>
          <cell r="AV15">
            <v>8.0313749299679724</v>
          </cell>
          <cell r="AW15">
            <v>1277.334991709514</v>
          </cell>
          <cell r="AX15">
            <v>0.34442368931464523</v>
          </cell>
          <cell r="AY15">
            <v>149.18645052714808</v>
          </cell>
          <cell r="AZ15" t="str">
            <v>02°57'53''</v>
          </cell>
          <cell r="BA15">
            <v>51.523316498109317</v>
          </cell>
          <cell r="BB15">
            <v>2E-3</v>
          </cell>
          <cell r="BC15">
            <v>1E-3</v>
          </cell>
          <cell r="BD15">
            <v>9.8000000000000004E-2</v>
          </cell>
          <cell r="BE15">
            <v>0.10100000000000001</v>
          </cell>
          <cell r="BF15">
            <v>0.10100000000000001</v>
          </cell>
          <cell r="BG15" t="str">
            <v/>
          </cell>
          <cell r="BH15" t="str">
            <v/>
          </cell>
          <cell r="BI15" t="str">
            <v/>
          </cell>
          <cell r="BJ15" t="str">
            <v/>
          </cell>
          <cell r="BK15" t="str">
            <v/>
          </cell>
          <cell r="BL15" t="str">
            <v/>
          </cell>
          <cell r="BM15" t="str">
            <v/>
          </cell>
          <cell r="BN15">
            <v>0.1</v>
          </cell>
          <cell r="BO15">
            <v>718.803</v>
          </cell>
          <cell r="BP15">
            <v>711.83299999999997</v>
          </cell>
          <cell r="BQ15">
            <v>719.25300000000004</v>
          </cell>
          <cell r="BR15">
            <v>712.28300000000002</v>
          </cell>
          <cell r="BS15">
            <v>720.88300000000004</v>
          </cell>
          <cell r="BT15">
            <v>713.70299999999997</v>
          </cell>
          <cell r="BU15" t="str">
            <v/>
          </cell>
          <cell r="BV15">
            <v>1.6299999999999955</v>
          </cell>
          <cell r="BW15">
            <v>1.4199999999999591</v>
          </cell>
          <cell r="BX15">
            <v>2.0799999999999956</v>
          </cell>
          <cell r="BY15">
            <v>450</v>
          </cell>
          <cell r="BZ15">
            <v>0.96250000000000002</v>
          </cell>
          <cell r="CA15">
            <v>0.5625</v>
          </cell>
          <cell r="CB15">
            <v>1.5249999999999773</v>
          </cell>
          <cell r="CC15">
            <v>1.3377476981738206</v>
          </cell>
          <cell r="CD15">
            <v>2602.5254398738161</v>
          </cell>
          <cell r="CE15">
            <v>0.10336889729831789</v>
          </cell>
          <cell r="CF15">
            <v>852.79340271112255</v>
          </cell>
          <cell r="CG15">
            <v>3455.3188425849385</v>
          </cell>
          <cell r="CH15">
            <v>1.5</v>
          </cell>
          <cell r="CI15">
            <v>4487</v>
          </cell>
          <cell r="CJ15">
            <v>1.1551099317756648</v>
          </cell>
          <cell r="CK15">
            <v>1.5</v>
          </cell>
          <cell r="CL15">
            <v>2</v>
          </cell>
          <cell r="CM15">
            <v>2</v>
          </cell>
        </row>
        <row r="16">
          <cell r="A16">
            <v>5</v>
          </cell>
          <cell r="B16" t="str">
            <v>C05</v>
          </cell>
          <cell r="C16" t="str">
            <v>A06</v>
          </cell>
          <cell r="D16">
            <v>0.12</v>
          </cell>
          <cell r="F16">
            <v>1.6</v>
          </cell>
          <cell r="G16">
            <v>5</v>
          </cell>
          <cell r="J16" t="str">
            <v/>
          </cell>
          <cell r="K16">
            <v>0.23391889898068488</v>
          </cell>
          <cell r="L16">
            <v>3.7236843320206661</v>
          </cell>
          <cell r="M16">
            <v>3.7236843320206661</v>
          </cell>
          <cell r="N16">
            <v>456.43880792748882</v>
          </cell>
          <cell r="O16">
            <v>0.63097006220839813</v>
          </cell>
          <cell r="P16">
            <v>460.79875685173562</v>
          </cell>
          <cell r="Q16">
            <v>0.12</v>
          </cell>
          <cell r="S16">
            <v>1.58</v>
          </cell>
          <cell r="T16">
            <v>98</v>
          </cell>
          <cell r="U16">
            <v>619</v>
          </cell>
          <cell r="V16">
            <v>0.68799999999999994</v>
          </cell>
          <cell r="X16">
            <v>0</v>
          </cell>
          <cell r="Y16" t="str">
            <v/>
          </cell>
          <cell r="AA16">
            <v>0</v>
          </cell>
          <cell r="AB16" t="str">
            <v/>
          </cell>
          <cell r="AC16">
            <v>0.58479999999999999</v>
          </cell>
          <cell r="AD16">
            <v>0.92398400000000014</v>
          </cell>
          <cell r="AE16">
            <v>3.4386103870359377</v>
          </cell>
          <cell r="AF16">
            <v>3.4386103870359377</v>
          </cell>
          <cell r="AG16">
            <v>3.5966103870359376</v>
          </cell>
          <cell r="AH16">
            <v>464.39536723877154</v>
          </cell>
          <cell r="AI16">
            <v>51.44</v>
          </cell>
          <cell r="AJ16">
            <v>5.05</v>
          </cell>
          <cell r="AK16">
            <v>18</v>
          </cell>
          <cell r="AL16">
            <v>0.45</v>
          </cell>
          <cell r="AM16">
            <v>1.4E-2</v>
          </cell>
          <cell r="AN16">
            <v>0.33402128219604488</v>
          </cell>
          <cell r="AO16">
            <v>0.43209228515624998</v>
          </cell>
          <cell r="AP16">
            <v>0.74226951599121083</v>
          </cell>
          <cell r="AQ16">
            <v>3.6685745690779918</v>
          </cell>
          <cell r="AR16">
            <v>2.0636965913588634</v>
          </cell>
          <cell r="AS16">
            <v>5.1362319386365947</v>
          </cell>
          <cell r="AT16">
            <v>0.68595511564147671</v>
          </cell>
          <cell r="AU16">
            <v>1.0199763978375216</v>
          </cell>
          <cell r="AV16">
            <v>3.7470681958439203</v>
          </cell>
          <cell r="AW16">
            <v>595.94544702601308</v>
          </cell>
          <cell r="AX16">
            <v>0.77925818471518693</v>
          </cell>
          <cell r="AY16">
            <v>173.38809492308243</v>
          </cell>
          <cell r="AZ16" t="str">
            <v>24°12'06''</v>
          </cell>
          <cell r="BA16">
            <v>6.2190089136179072</v>
          </cell>
          <cell r="BB16">
            <v>1E-3</v>
          </cell>
          <cell r="BC16">
            <v>0.254</v>
          </cell>
          <cell r="BD16">
            <v>0.496</v>
          </cell>
          <cell r="BE16">
            <v>0.751</v>
          </cell>
          <cell r="BF16">
            <v>0.75</v>
          </cell>
          <cell r="BG16" t="str">
            <v/>
          </cell>
          <cell r="BH16" t="str">
            <v/>
          </cell>
          <cell r="BI16" t="str">
            <v/>
          </cell>
          <cell r="BJ16" t="str">
            <v/>
          </cell>
          <cell r="BK16" t="str">
            <v/>
          </cell>
          <cell r="BL16" t="str">
            <v/>
          </cell>
          <cell r="BM16" t="str">
            <v/>
          </cell>
          <cell r="BN16">
            <v>0.75</v>
          </cell>
          <cell r="BO16">
            <v>711.08299999999997</v>
          </cell>
          <cell r="BP16">
            <v>708.48299999999995</v>
          </cell>
          <cell r="BQ16">
            <v>711.53300000000002</v>
          </cell>
          <cell r="BR16">
            <v>708.93299999999999</v>
          </cell>
          <cell r="BS16">
            <v>713.70299999999997</v>
          </cell>
          <cell r="BT16">
            <v>710.13300000000004</v>
          </cell>
          <cell r="BU16" t="str">
            <v/>
          </cell>
          <cell r="BV16">
            <v>2.1699999999999591</v>
          </cell>
          <cell r="BW16">
            <v>1.2000000000000455</v>
          </cell>
          <cell r="BX16">
            <v>2.6199999999999593</v>
          </cell>
          <cell r="BY16">
            <v>450</v>
          </cell>
          <cell r="BZ16">
            <v>0.96250000000000002</v>
          </cell>
          <cell r="CA16">
            <v>0.5625</v>
          </cell>
          <cell r="CB16">
            <v>1.6850000000000023</v>
          </cell>
          <cell r="CC16">
            <v>1.4529389276641502</v>
          </cell>
          <cell r="CD16">
            <v>2826.6245772583702</v>
          </cell>
          <cell r="CE16">
            <v>8.6300124299999559E-2</v>
          </cell>
          <cell r="CF16">
            <v>711.97602547499639</v>
          </cell>
          <cell r="CG16">
            <v>3538.6006027333665</v>
          </cell>
          <cell r="CH16">
            <v>1.5</v>
          </cell>
          <cell r="CI16">
            <v>4487</v>
          </cell>
          <cell r="CJ16">
            <v>1.1829509480945064</v>
          </cell>
          <cell r="CK16">
            <v>1.5</v>
          </cell>
          <cell r="CL16">
            <v>2</v>
          </cell>
          <cell r="CM16">
            <v>2</v>
          </cell>
        </row>
        <row r="17">
          <cell r="A17">
            <v>6</v>
          </cell>
          <cell r="B17" t="str">
            <v>A06</v>
          </cell>
          <cell r="C17" t="str">
            <v>C07</v>
          </cell>
          <cell r="D17">
            <v>0.11</v>
          </cell>
          <cell r="E17">
            <v>-1.28</v>
          </cell>
          <cell r="F17">
            <v>0.43000000000000016</v>
          </cell>
          <cell r="G17">
            <v>5</v>
          </cell>
          <cell r="J17" t="str">
            <v/>
          </cell>
          <cell r="K17">
            <v>0.18105549249407701</v>
          </cell>
          <cell r="L17">
            <v>3.9047398245147429</v>
          </cell>
          <cell r="M17">
            <v>3.9047398245147429</v>
          </cell>
          <cell r="N17">
            <v>452.71620450204074</v>
          </cell>
          <cell r="O17">
            <v>0.63363969674372367</v>
          </cell>
          <cell r="P17">
            <v>123.3493521686064</v>
          </cell>
          <cell r="R17">
            <v>5.41</v>
          </cell>
          <cell r="S17">
            <v>6.99</v>
          </cell>
          <cell r="T17">
            <v>98</v>
          </cell>
          <cell r="U17">
            <v>2740</v>
          </cell>
          <cell r="V17">
            <v>0.68799999999999994</v>
          </cell>
          <cell r="X17">
            <v>0</v>
          </cell>
          <cell r="Y17" t="str">
            <v/>
          </cell>
          <cell r="AA17">
            <v>0</v>
          </cell>
          <cell r="AB17" t="str">
            <v/>
          </cell>
          <cell r="AC17">
            <v>0.58479999999999999</v>
          </cell>
          <cell r="AD17">
            <v>4.0877520000000001</v>
          </cell>
          <cell r="AE17">
            <v>13.641572862094037</v>
          </cell>
          <cell r="AF17">
            <v>13.641572862094037</v>
          </cell>
          <cell r="AG17">
            <v>14.340572862094037</v>
          </cell>
          <cell r="AH17">
            <v>137.68992503070044</v>
          </cell>
          <cell r="AI17">
            <v>40.229999999999997</v>
          </cell>
          <cell r="AJ17">
            <v>9.5299999999999994</v>
          </cell>
          <cell r="AK17">
            <v>10</v>
          </cell>
          <cell r="AL17">
            <v>0.25</v>
          </cell>
          <cell r="AM17">
            <v>1.4E-2</v>
          </cell>
          <cell r="AN17">
            <v>0.19001126289367676</v>
          </cell>
          <cell r="AO17">
            <v>0.24627685546875</v>
          </cell>
          <cell r="AP17">
            <v>0.76004505157470703</v>
          </cell>
          <cell r="AQ17">
            <v>3.4396027150155191</v>
          </cell>
          <cell r="AR17">
            <v>2.534132949407506</v>
          </cell>
          <cell r="AS17">
            <v>5.4837776471765869</v>
          </cell>
          <cell r="AT17">
            <v>0.60300034847819217</v>
          </cell>
          <cell r="AU17">
            <v>0.79301161137186893</v>
          </cell>
          <cell r="AV17">
            <v>3.478649627315622</v>
          </cell>
          <cell r="AW17">
            <v>170.75781427480672</v>
          </cell>
          <cell r="AX17">
            <v>0.80634626072872462</v>
          </cell>
          <cell r="AY17">
            <v>123.05013851849486</v>
          </cell>
          <cell r="AZ17" t="str">
            <v>50°20'17''</v>
          </cell>
          <cell r="BA17">
            <v>5.1074356833435486</v>
          </cell>
          <cell r="BB17">
            <v>1E-3</v>
          </cell>
          <cell r="BC17">
            <v>1.7000000000000001E-2</v>
          </cell>
          <cell r="BD17">
            <v>0.25800000000000001</v>
          </cell>
          <cell r="BE17">
            <v>0.27600000000000002</v>
          </cell>
          <cell r="BF17">
            <v>0.27500000000000002</v>
          </cell>
          <cell r="BG17">
            <v>1.40553875471339</v>
          </cell>
          <cell r="BH17">
            <v>4.8</v>
          </cell>
          <cell r="BI17">
            <v>1.2</v>
          </cell>
          <cell r="BJ17" t="str">
            <v/>
          </cell>
          <cell r="BK17" t="str">
            <v/>
          </cell>
          <cell r="BL17" t="str">
            <v/>
          </cell>
          <cell r="BM17">
            <v>1.3419839564437259</v>
          </cell>
          <cell r="BN17">
            <v>1.01</v>
          </cell>
          <cell r="BO17">
            <v>707.52299999999991</v>
          </cell>
          <cell r="BP17">
            <v>703.69299999999987</v>
          </cell>
          <cell r="BQ17">
            <v>707.77299999999991</v>
          </cell>
          <cell r="BR17">
            <v>703.94299999999987</v>
          </cell>
          <cell r="BS17">
            <v>710.13300000000004</v>
          </cell>
          <cell r="BT17">
            <v>705.19299999999998</v>
          </cell>
          <cell r="BU17" t="str">
            <v/>
          </cell>
          <cell r="BV17">
            <v>2.3600000000001273</v>
          </cell>
          <cell r="BW17">
            <v>1.2500000000001137</v>
          </cell>
          <cell r="BX17">
            <v>2.6100000000001273</v>
          </cell>
          <cell r="BY17">
            <v>250</v>
          </cell>
          <cell r="BZ17">
            <v>0.71250000000000002</v>
          </cell>
          <cell r="CA17">
            <v>0.3125</v>
          </cell>
          <cell r="CB17">
            <v>1.8050000000001205</v>
          </cell>
          <cell r="CC17">
            <v>1.9421167236767078</v>
          </cell>
          <cell r="CD17">
            <v>2070.4481553084079</v>
          </cell>
          <cell r="CE17">
            <v>4.2825757596623104E-2</v>
          </cell>
          <cell r="CF17">
            <v>353.31250017214063</v>
          </cell>
          <cell r="CG17">
            <v>2423.7606554805484</v>
          </cell>
          <cell r="CH17">
            <v>1.5</v>
          </cell>
          <cell r="CI17">
            <v>2957</v>
          </cell>
          <cell r="CJ17">
            <v>1.2295032070411982</v>
          </cell>
          <cell r="CK17">
            <v>1.5</v>
          </cell>
          <cell r="CL17">
            <v>2</v>
          </cell>
          <cell r="CM17">
            <v>2</v>
          </cell>
        </row>
        <row r="18">
          <cell r="A18">
            <v>7</v>
          </cell>
          <cell r="B18" t="str">
            <v>C07</v>
          </cell>
          <cell r="C18" t="str">
            <v>C61</v>
          </cell>
          <cell r="D18">
            <v>0.18</v>
          </cell>
          <cell r="F18">
            <v>0.6100000000000001</v>
          </cell>
          <cell r="G18">
            <v>5</v>
          </cell>
          <cell r="J18" t="str">
            <v/>
          </cell>
          <cell r="K18">
            <v>0.34650327688695443</v>
          </cell>
          <cell r="L18">
            <v>4.2512431014016974</v>
          </cell>
          <cell r="M18">
            <v>4.2512431014016974</v>
          </cell>
          <cell r="N18">
            <v>445.74692635114201</v>
          </cell>
          <cell r="O18">
            <v>0.63069428238039649</v>
          </cell>
          <cell r="P18">
            <v>171.48932308136361</v>
          </cell>
          <cell r="S18">
            <v>6.99</v>
          </cell>
          <cell r="T18">
            <v>98</v>
          </cell>
          <cell r="U18">
            <v>2740</v>
          </cell>
          <cell r="V18">
            <v>0.68799999999999994</v>
          </cell>
          <cell r="X18">
            <v>0</v>
          </cell>
          <cell r="Y18" t="str">
            <v/>
          </cell>
          <cell r="AA18">
            <v>0</v>
          </cell>
          <cell r="AB18" t="str">
            <v/>
          </cell>
          <cell r="AC18">
            <v>0.58479999999999999</v>
          </cell>
          <cell r="AD18">
            <v>4.0877520000000001</v>
          </cell>
          <cell r="AE18">
            <v>13.641572862094037</v>
          </cell>
          <cell r="AF18">
            <v>13.641572862094037</v>
          </cell>
          <cell r="AG18">
            <v>14.340572862094037</v>
          </cell>
          <cell r="AH18">
            <v>185.82989594345764</v>
          </cell>
          <cell r="AI18">
            <v>34.28</v>
          </cell>
          <cell r="AJ18">
            <v>5.58</v>
          </cell>
          <cell r="AK18">
            <v>12</v>
          </cell>
          <cell r="AL18">
            <v>0.30000000000000004</v>
          </cell>
          <cell r="AM18">
            <v>1.4E-2</v>
          </cell>
          <cell r="AN18">
            <v>0.24190979003906252</v>
          </cell>
          <cell r="AO18">
            <v>0.29179687500000001</v>
          </cell>
          <cell r="AP18">
            <v>0.80636596679687489</v>
          </cell>
          <cell r="AQ18">
            <v>3.0425379661971554</v>
          </cell>
          <cell r="AR18">
            <v>1.9122336454936288</v>
          </cell>
          <cell r="AS18">
            <v>4.0296157883654304</v>
          </cell>
          <cell r="AT18">
            <v>0.47181637491086253</v>
          </cell>
          <cell r="AU18">
            <v>0.71372616494992502</v>
          </cell>
          <cell r="AV18">
            <v>3.0058605937136016</v>
          </cell>
          <cell r="AW18">
            <v>212.47176507582842</v>
          </cell>
          <cell r="AX18">
            <v>0.87460983758071276</v>
          </cell>
          <cell r="AY18">
            <v>121.46197312984964</v>
          </cell>
          <cell r="AZ18" t="str">
            <v>01°35'17''</v>
          </cell>
          <cell r="BA18">
            <v>4.1073263684940535</v>
          </cell>
          <cell r="BB18">
            <v>1E-3</v>
          </cell>
          <cell r="BC18">
            <v>2.5999999999999999E-2</v>
          </cell>
          <cell r="BD18">
            <v>0.214</v>
          </cell>
          <cell r="BE18">
            <v>0.24099999999999999</v>
          </cell>
          <cell r="BF18">
            <v>0.24</v>
          </cell>
          <cell r="BG18">
            <v>1.2025499648738953</v>
          </cell>
          <cell r="BH18">
            <v>3.9999999999999991</v>
          </cell>
          <cell r="BI18">
            <v>1.2</v>
          </cell>
          <cell r="BJ18" t="str">
            <v/>
          </cell>
          <cell r="BK18" t="str">
            <v/>
          </cell>
          <cell r="BL18" t="str">
            <v/>
          </cell>
          <cell r="BM18">
            <v>1.2463565250293192</v>
          </cell>
          <cell r="BN18">
            <v>1.06</v>
          </cell>
          <cell r="BO18">
            <v>703.36299999999994</v>
          </cell>
          <cell r="BP18">
            <v>701.45299999999997</v>
          </cell>
          <cell r="BQ18">
            <v>703.6629999999999</v>
          </cell>
          <cell r="BR18">
            <v>701.75299999999993</v>
          </cell>
          <cell r="BS18">
            <v>705.19299999999998</v>
          </cell>
          <cell r="BT18">
            <v>703.00300000000016</v>
          </cell>
          <cell r="BU18" t="str">
            <v/>
          </cell>
          <cell r="BV18">
            <v>1.5300000000000864</v>
          </cell>
          <cell r="BW18">
            <v>1.2500000000002274</v>
          </cell>
          <cell r="BX18">
            <v>1.8300000000000864</v>
          </cell>
          <cell r="BY18">
            <v>300</v>
          </cell>
          <cell r="BZ18">
            <v>0.77500000000000002</v>
          </cell>
          <cell r="CA18">
            <v>0.375</v>
          </cell>
          <cell r="CB18">
            <v>1.3900000000001569</v>
          </cell>
          <cell r="CC18">
            <v>1.4819881387386633</v>
          </cell>
          <cell r="CD18">
            <v>1869.2501642428103</v>
          </cell>
          <cell r="CE18">
            <v>8.2668075285198483E-2</v>
          </cell>
          <cell r="CF18">
            <v>682.01162110288749</v>
          </cell>
          <cell r="CG18">
            <v>2551.2617853456977</v>
          </cell>
          <cell r="CH18">
            <v>1.5</v>
          </cell>
          <cell r="CI18">
            <v>3365</v>
          </cell>
          <cell r="CJ18">
            <v>1.1372637973309203</v>
          </cell>
          <cell r="CK18">
            <v>1.5</v>
          </cell>
          <cell r="CL18">
            <v>2</v>
          </cell>
          <cell r="CM18">
            <v>2</v>
          </cell>
        </row>
        <row r="19">
          <cell r="A19">
            <v>8</v>
          </cell>
          <cell r="B19" t="str">
            <v>C61</v>
          </cell>
          <cell r="C19" t="str">
            <v>C08</v>
          </cell>
          <cell r="D19">
            <v>0.04</v>
          </cell>
          <cell r="F19">
            <v>0.65000000000000013</v>
          </cell>
          <cell r="G19">
            <v>5</v>
          </cell>
          <cell r="J19" t="str">
            <v/>
          </cell>
          <cell r="K19">
            <v>0.24142491561781468</v>
          </cell>
          <cell r="L19">
            <v>4.4926680170195121</v>
          </cell>
          <cell r="M19">
            <v>4.4926680170195121</v>
          </cell>
          <cell r="N19">
            <v>441.00779427951176</v>
          </cell>
          <cell r="O19">
            <v>0.62818710359408092</v>
          </cell>
          <cell r="P19">
            <v>180.07301581805956</v>
          </cell>
          <cell r="Q19">
            <v>0.33</v>
          </cell>
          <cell r="S19">
            <v>7.32</v>
          </cell>
          <cell r="T19">
            <v>98</v>
          </cell>
          <cell r="U19">
            <v>2869</v>
          </cell>
          <cell r="V19">
            <v>0.68799999999999994</v>
          </cell>
          <cell r="X19">
            <v>0</v>
          </cell>
          <cell r="Y19" t="str">
            <v/>
          </cell>
          <cell r="AA19">
            <v>0</v>
          </cell>
          <cell r="AB19" t="str">
            <v/>
          </cell>
          <cell r="AC19">
            <v>0.58479999999999999</v>
          </cell>
          <cell r="AD19">
            <v>4.2807360000000001</v>
          </cell>
          <cell r="AE19">
            <v>14.237373129122957</v>
          </cell>
          <cell r="AF19">
            <v>14.237373129122957</v>
          </cell>
          <cell r="AG19">
            <v>14.969373129122957</v>
          </cell>
          <cell r="AH19">
            <v>195.04238894718253</v>
          </cell>
          <cell r="AI19">
            <v>18.920000000000002</v>
          </cell>
          <cell r="AJ19">
            <v>1.53</v>
          </cell>
          <cell r="AK19">
            <v>16</v>
          </cell>
          <cell r="AL19">
            <v>0.4</v>
          </cell>
          <cell r="AM19">
            <v>1.4E-2</v>
          </cell>
          <cell r="AN19">
            <v>0.30604972839355471</v>
          </cell>
          <cell r="AO19">
            <v>0.3195312500000001</v>
          </cell>
          <cell r="AP19">
            <v>0.76512432098388672</v>
          </cell>
          <cell r="AQ19">
            <v>1.8904898693461605</v>
          </cell>
          <cell r="AR19">
            <v>1.0933902959748305</v>
          </cell>
          <cell r="AS19">
            <v>1.4158329987051654</v>
          </cell>
          <cell r="AT19">
            <v>0.18215861091235794</v>
          </cell>
          <cell r="AU19">
            <v>0.48820833930591268</v>
          </cell>
          <cell r="AV19">
            <v>1.9067332587890613</v>
          </cell>
          <cell r="AW19">
            <v>239.60716792668165</v>
          </cell>
          <cell r="AX19">
            <v>0.81400899077804012</v>
          </cell>
          <cell r="AY19">
            <v>121.46171530625648</v>
          </cell>
          <cell r="AZ19" t="str">
            <v>00°00'00''</v>
          </cell>
          <cell r="BA19">
            <v>1000</v>
          </cell>
          <cell r="BB19">
            <v>1E-3</v>
          </cell>
          <cell r="BC19">
            <v>5.8000000000000003E-2</v>
          </cell>
          <cell r="BD19">
            <v>1.6E-2</v>
          </cell>
          <cell r="BE19">
            <v>7.5000000000000011E-2</v>
          </cell>
          <cell r="BF19">
            <v>7.400000000000001E-2</v>
          </cell>
          <cell r="BG19" t="str">
            <v/>
          </cell>
          <cell r="BH19" t="str">
            <v/>
          </cell>
          <cell r="BI19" t="str">
            <v/>
          </cell>
          <cell r="BJ19" t="str">
            <v/>
          </cell>
          <cell r="BK19" t="str">
            <v/>
          </cell>
          <cell r="BL19" t="str">
            <v/>
          </cell>
          <cell r="BM19" t="str">
            <v/>
          </cell>
          <cell r="BN19">
            <v>0.1</v>
          </cell>
          <cell r="BO19">
            <v>697.15299999999991</v>
          </cell>
          <cell r="BP19">
            <v>696.86299999999994</v>
          </cell>
          <cell r="BQ19">
            <v>697.55299999999988</v>
          </cell>
          <cell r="BR19">
            <v>697.26299999999992</v>
          </cell>
          <cell r="BS19">
            <v>703.00300000000016</v>
          </cell>
          <cell r="BT19">
            <v>702.74299999999994</v>
          </cell>
          <cell r="BU19">
            <v>4.3000000000000682</v>
          </cell>
          <cell r="BV19">
            <v>5.4500000000002728</v>
          </cell>
          <cell r="BW19">
            <v>5.4800000000000182</v>
          </cell>
          <cell r="BX19">
            <v>5.8500000000002732</v>
          </cell>
          <cell r="BY19">
            <v>400</v>
          </cell>
          <cell r="BZ19">
            <v>0.9</v>
          </cell>
          <cell r="CA19">
            <v>0.5</v>
          </cell>
          <cell r="CB19">
            <v>5.4650000000001455</v>
          </cell>
          <cell r="CC19">
            <v>3.3503438135874428</v>
          </cell>
          <cell r="CD19">
            <v>5698.9348269122411</v>
          </cell>
          <cell r="CE19">
            <v>7.9243436539873091E-3</v>
          </cell>
          <cell r="CF19">
            <v>65.3758351453953</v>
          </cell>
          <cell r="CG19">
            <v>5764.3106620576364</v>
          </cell>
          <cell r="CH19">
            <v>1.5</v>
          </cell>
          <cell r="CI19">
            <v>4079</v>
          </cell>
          <cell r="CJ19">
            <v>2.1197514079643183</v>
          </cell>
          <cell r="CK19">
            <v>2.2000000000000002</v>
          </cell>
          <cell r="CL19">
            <v>2</v>
          </cell>
          <cell r="CM19">
            <v>2</v>
          </cell>
        </row>
        <row r="20">
          <cell r="A20">
            <v>9</v>
          </cell>
          <cell r="B20" t="str">
            <v>C08</v>
          </cell>
          <cell r="C20" t="str">
            <v>C09</v>
          </cell>
          <cell r="D20">
            <v>0.62</v>
          </cell>
          <cell r="F20">
            <v>1.27</v>
          </cell>
          <cell r="G20">
            <v>5</v>
          </cell>
          <cell r="J20" t="str">
            <v/>
          </cell>
          <cell r="K20">
            <v>6.5016643146473818E-2</v>
          </cell>
          <cell r="L20">
            <v>4.5576846601659859</v>
          </cell>
          <cell r="M20">
            <v>4.5576846601659859</v>
          </cell>
          <cell r="N20">
            <v>439.74748222771825</v>
          </cell>
          <cell r="O20">
            <v>0.63108321114369492</v>
          </cell>
          <cell r="P20">
            <v>352.44691153431165</v>
          </cell>
          <cell r="Q20">
            <v>0.62</v>
          </cell>
          <cell r="S20">
            <v>7.94</v>
          </cell>
          <cell r="T20">
            <v>98</v>
          </cell>
          <cell r="U20">
            <v>3112</v>
          </cell>
          <cell r="V20">
            <v>0.68799999999999994</v>
          </cell>
          <cell r="X20">
            <v>0</v>
          </cell>
          <cell r="Y20" t="str">
            <v/>
          </cell>
          <cell r="AA20">
            <v>0</v>
          </cell>
          <cell r="AB20" t="str">
            <v/>
          </cell>
          <cell r="AC20">
            <v>0.58479999999999999</v>
          </cell>
          <cell r="AD20">
            <v>4.6433119999999999</v>
          </cell>
          <cell r="AE20">
            <v>15.35151028272357</v>
          </cell>
          <cell r="AF20">
            <v>15.35151028272357</v>
          </cell>
          <cell r="AG20">
            <v>16.145510282723571</v>
          </cell>
          <cell r="AH20">
            <v>368.59242181703524</v>
          </cell>
          <cell r="AI20">
            <v>54.56</v>
          </cell>
          <cell r="AJ20">
            <v>2.38</v>
          </cell>
          <cell r="AK20">
            <v>18</v>
          </cell>
          <cell r="AL20">
            <v>0.45</v>
          </cell>
          <cell r="AM20">
            <v>1.4E-2</v>
          </cell>
          <cell r="AN20">
            <v>0.37129755020141608</v>
          </cell>
          <cell r="AO20">
            <v>0.41044921875000007</v>
          </cell>
          <cell r="AP20">
            <v>0.82510566711425792</v>
          </cell>
          <cell r="AQ20">
            <v>2.625941165867649</v>
          </cell>
          <cell r="AR20">
            <v>1.3073368269613086</v>
          </cell>
          <cell r="AS20">
            <v>2.6224234769082191</v>
          </cell>
          <cell r="AT20">
            <v>0.35145601460745907</v>
          </cell>
          <cell r="AU20">
            <v>0.7227535648088752</v>
          </cell>
          <cell r="AV20">
            <v>2.5723756309570667</v>
          </cell>
          <cell r="AW20">
            <v>409.11866696471162</v>
          </cell>
          <cell r="AX20">
            <v>0.90094256649704041</v>
          </cell>
          <cell r="AY20">
            <v>117.92527848673406</v>
          </cell>
          <cell r="AZ20" t="str">
            <v>03°32'11''</v>
          </cell>
          <cell r="BA20">
            <v>43.1904326159652</v>
          </cell>
          <cell r="BB20">
            <v>0.23499999999999999</v>
          </cell>
          <cell r="BC20">
            <v>1.7000000000000001E-2</v>
          </cell>
          <cell r="BD20">
            <v>1.2999999999999999E-2</v>
          </cell>
          <cell r="BE20">
            <v>0.26500000000000001</v>
          </cell>
          <cell r="BF20">
            <v>0.26500000000000001</v>
          </cell>
          <cell r="BG20" t="str">
            <v/>
          </cell>
          <cell r="BH20" t="str">
            <v/>
          </cell>
          <cell r="BI20" t="str">
            <v/>
          </cell>
          <cell r="BJ20" t="str">
            <v/>
          </cell>
          <cell r="BK20" t="str">
            <v/>
          </cell>
          <cell r="BL20" t="str">
            <v/>
          </cell>
          <cell r="BM20" t="str">
            <v/>
          </cell>
          <cell r="BN20">
            <v>0.27</v>
          </cell>
          <cell r="BO20">
            <v>696.59299999999996</v>
          </cell>
          <cell r="BP20">
            <v>695.29300000000001</v>
          </cell>
          <cell r="BQ20">
            <v>697.04300000000001</v>
          </cell>
          <cell r="BR20">
            <v>695.74300000000005</v>
          </cell>
          <cell r="BS20">
            <v>702.74299999999994</v>
          </cell>
          <cell r="BT20">
            <v>698.83300000000008</v>
          </cell>
          <cell r="BU20" t="str">
            <v/>
          </cell>
          <cell r="BV20">
            <v>5.6999999999999318</v>
          </cell>
          <cell r="BW20">
            <v>3.0900000000000318</v>
          </cell>
          <cell r="BX20">
            <v>6.149999999999932</v>
          </cell>
          <cell r="BY20">
            <v>450</v>
          </cell>
          <cell r="BZ20">
            <v>0.96250000000000002</v>
          </cell>
          <cell r="CA20">
            <v>0.5625</v>
          </cell>
          <cell r="CB20">
            <v>4.3949999999999818</v>
          </cell>
          <cell r="CC20">
            <v>2.8809020695580791</v>
          </cell>
          <cell r="CD20">
            <v>5604.6599340407338</v>
          </cell>
          <cell r="CE20">
            <v>1.3709704677613455E-2</v>
          </cell>
          <cell r="CF20">
            <v>113.105063590311</v>
          </cell>
          <cell r="CG20">
            <v>5717.7649976310449</v>
          </cell>
          <cell r="CH20">
            <v>1.5</v>
          </cell>
          <cell r="CI20">
            <v>4487</v>
          </cell>
          <cell r="CJ20">
            <v>1.9114436140955131</v>
          </cell>
          <cell r="CK20">
            <v>2.2000000000000002</v>
          </cell>
          <cell r="CL20">
            <v>2</v>
          </cell>
          <cell r="CM20">
            <v>2</v>
          </cell>
        </row>
        <row r="21">
          <cell r="A21">
            <v>10</v>
          </cell>
          <cell r="B21" t="str">
            <v>C09</v>
          </cell>
          <cell r="C21" t="str">
            <v>C10</v>
          </cell>
          <cell r="F21">
            <v>1.27</v>
          </cell>
          <cell r="G21">
            <v>5</v>
          </cell>
          <cell r="J21" t="str">
            <v/>
          </cell>
          <cell r="K21">
            <v>7.5797436158161771E-2</v>
          </cell>
          <cell r="L21">
            <v>4.6334820963241476</v>
          </cell>
          <cell r="M21">
            <v>4.6334820963241476</v>
          </cell>
          <cell r="N21">
            <v>438.28660769752878</v>
          </cell>
          <cell r="O21">
            <v>0.63716135458167367</v>
          </cell>
          <cell r="P21">
            <v>354.65929659256631</v>
          </cell>
          <cell r="S21">
            <v>7.94</v>
          </cell>
          <cell r="T21">
            <v>98</v>
          </cell>
          <cell r="U21">
            <v>3112</v>
          </cell>
          <cell r="V21">
            <v>0.68799999999999994</v>
          </cell>
          <cell r="X21">
            <v>0</v>
          </cell>
          <cell r="Y21" t="str">
            <v/>
          </cell>
          <cell r="AA21">
            <v>0</v>
          </cell>
          <cell r="AB21" t="str">
            <v/>
          </cell>
          <cell r="AC21">
            <v>0.58479999999999999</v>
          </cell>
          <cell r="AD21">
            <v>4.6433119999999999</v>
          </cell>
          <cell r="AE21">
            <v>15.35151028272357</v>
          </cell>
          <cell r="AF21">
            <v>15.35151028272357</v>
          </cell>
          <cell r="AG21">
            <v>16.145510282723571</v>
          </cell>
          <cell r="AH21">
            <v>370.8048068752899</v>
          </cell>
          <cell r="AI21">
            <v>20.079999999999998</v>
          </cell>
          <cell r="AJ21">
            <v>3.75</v>
          </cell>
          <cell r="AK21">
            <v>18</v>
          </cell>
          <cell r="AL21">
            <v>0.45</v>
          </cell>
          <cell r="AM21">
            <v>1.4E-2</v>
          </cell>
          <cell r="AN21">
            <v>0.31743514537811279</v>
          </cell>
          <cell r="AO21">
            <v>0.41132812500000004</v>
          </cell>
          <cell r="AP21">
            <v>0.70541143417358398</v>
          </cell>
          <cell r="AQ21">
            <v>3.0922111664149985</v>
          </cell>
          <cell r="AR21">
            <v>1.8245575255366293</v>
          </cell>
          <cell r="AS21">
            <v>3.665719761637583</v>
          </cell>
          <cell r="AT21">
            <v>0.48734810895522962</v>
          </cell>
          <cell r="AU21">
            <v>0.80478325433334241</v>
          </cell>
          <cell r="AV21">
            <v>3.2289516504002553</v>
          </cell>
          <cell r="AW21">
            <v>513.5425709245128</v>
          </cell>
          <cell r="AX21">
            <v>0.72205271358077072</v>
          </cell>
          <cell r="AY21">
            <v>119.50807788276418</v>
          </cell>
          <cell r="AZ21" t="str">
            <v>01°34'58''</v>
          </cell>
          <cell r="BA21">
            <v>96.524568417690219</v>
          </cell>
          <cell r="BB21">
            <v>8.2000000000000003E-2</v>
          </cell>
          <cell r="BC21">
            <v>1.4E-2</v>
          </cell>
          <cell r="BD21">
            <v>2.1000000000000001E-2</v>
          </cell>
          <cell r="BE21">
            <v>0.11700000000000001</v>
          </cell>
          <cell r="BF21">
            <v>0.11700000000000001</v>
          </cell>
          <cell r="BG21" t="str">
            <v/>
          </cell>
          <cell r="BH21" t="str">
            <v/>
          </cell>
          <cell r="BI21" t="str">
            <v/>
          </cell>
          <cell r="BJ21" t="str">
            <v/>
          </cell>
          <cell r="BK21" t="str">
            <v/>
          </cell>
          <cell r="BL21" t="str">
            <v/>
          </cell>
          <cell r="BM21" t="str">
            <v/>
          </cell>
          <cell r="BN21">
            <v>0.12</v>
          </cell>
          <cell r="BO21">
            <v>694.00300000000004</v>
          </cell>
          <cell r="BP21">
            <v>693.25300000000004</v>
          </cell>
          <cell r="BQ21">
            <v>694.45300000000009</v>
          </cell>
          <cell r="BR21">
            <v>693.70300000000009</v>
          </cell>
          <cell r="BS21">
            <v>698.83300000000008</v>
          </cell>
          <cell r="BT21">
            <v>694.95299999999997</v>
          </cell>
          <cell r="BU21">
            <v>1.2899999999999636</v>
          </cell>
          <cell r="BV21">
            <v>4.3799999999999955</v>
          </cell>
          <cell r="BW21">
            <v>1.2499999999998863</v>
          </cell>
          <cell r="BX21">
            <v>4.8299999999999956</v>
          </cell>
          <cell r="BY21">
            <v>450</v>
          </cell>
          <cell r="BZ21">
            <v>0.96250000000000002</v>
          </cell>
          <cell r="CA21">
            <v>0.5625</v>
          </cell>
          <cell r="CB21">
            <v>2.8149999999999409</v>
          </cell>
          <cell r="CC21">
            <v>2.1568742729422317</v>
          </cell>
          <cell r="CD21">
            <v>4196.0977945275681</v>
          </cell>
          <cell r="CE21">
            <v>3.2761069157960954E-2</v>
          </cell>
          <cell r="CF21">
            <v>270.27882055317787</v>
          </cell>
          <cell r="CG21">
            <v>4466.376615080746</v>
          </cell>
          <cell r="CH21">
            <v>1.5</v>
          </cell>
          <cell r="CI21">
            <v>4487</v>
          </cell>
          <cell r="CJ21">
            <v>1.4931056212661287</v>
          </cell>
          <cell r="CK21">
            <v>1.5</v>
          </cell>
          <cell r="CL21">
            <v>2</v>
          </cell>
          <cell r="CM21">
            <v>2</v>
          </cell>
        </row>
        <row r="22">
          <cell r="A22">
            <v>11</v>
          </cell>
          <cell r="B22" t="str">
            <v>C10</v>
          </cell>
          <cell r="C22" t="str">
            <v>C11</v>
          </cell>
          <cell r="F22">
            <v>1.27</v>
          </cell>
          <cell r="G22">
            <v>5</v>
          </cell>
          <cell r="J22" t="str">
            <v/>
          </cell>
          <cell r="K22">
            <v>2.0629546385722234E-2</v>
          </cell>
          <cell r="L22">
            <v>4.6541116427098697</v>
          </cell>
          <cell r="M22">
            <v>4.6541116427098697</v>
          </cell>
          <cell r="N22">
            <v>437.8905648792479</v>
          </cell>
          <cell r="O22">
            <v>0.63867975288959733</v>
          </cell>
          <cell r="P22">
            <v>355.18323396760064</v>
          </cell>
          <cell r="S22">
            <v>7.94</v>
          </cell>
          <cell r="T22">
            <v>98</v>
          </cell>
          <cell r="U22">
            <v>3112</v>
          </cell>
          <cell r="V22">
            <v>0.68799999999999994</v>
          </cell>
          <cell r="X22">
            <v>0</v>
          </cell>
          <cell r="Y22" t="str">
            <v/>
          </cell>
          <cell r="AA22">
            <v>0</v>
          </cell>
          <cell r="AB22" t="str">
            <v/>
          </cell>
          <cell r="AC22">
            <v>0.58479999999999999</v>
          </cell>
          <cell r="AD22">
            <v>4.6433119999999999</v>
          </cell>
          <cell r="AE22">
            <v>15.35151028272357</v>
          </cell>
          <cell r="AF22">
            <v>15.35151028272357</v>
          </cell>
          <cell r="AG22">
            <v>16.145510282723571</v>
          </cell>
          <cell r="AH22">
            <v>371.32874425032423</v>
          </cell>
          <cell r="AI22">
            <v>25.09</v>
          </cell>
          <cell r="AJ22">
            <v>19.04</v>
          </cell>
          <cell r="AK22">
            <v>18</v>
          </cell>
          <cell r="AL22">
            <v>0.45</v>
          </cell>
          <cell r="AM22">
            <v>1.4E-2</v>
          </cell>
          <cell r="AN22">
            <v>0.19840439558029183</v>
          </cell>
          <cell r="AO22">
            <v>0.41132812500000004</v>
          </cell>
          <cell r="AP22">
            <v>0.44089865684509294</v>
          </cell>
          <cell r="AQ22">
            <v>5.4945343586537332</v>
          </cell>
          <cell r="AR22">
            <v>4.5069873790235855</v>
          </cell>
          <cell r="AS22">
            <v>12.606656596432973</v>
          </cell>
          <cell r="AT22">
            <v>1.5387312853428334</v>
          </cell>
          <cell r="AU22">
            <v>1.7371356809231253</v>
          </cell>
          <cell r="AV22">
            <v>7.2757770096350631</v>
          </cell>
          <cell r="AW22">
            <v>1157.1623348829933</v>
          </cell>
          <cell r="AX22">
            <v>0.32089598240152817</v>
          </cell>
          <cell r="AY22">
            <v>124.52499114507151</v>
          </cell>
          <cell r="AZ22" t="str">
            <v>05°01'01''</v>
          </cell>
          <cell r="BA22">
            <v>30.435270669453658</v>
          </cell>
          <cell r="BB22">
            <v>0.93200000000000005</v>
          </cell>
          <cell r="BC22">
            <v>0.105</v>
          </cell>
          <cell r="BD22">
            <v>4.7E-2</v>
          </cell>
          <cell r="BE22">
            <v>1.0840000000000001</v>
          </cell>
          <cell r="BF22">
            <v>1.0840000000000001</v>
          </cell>
          <cell r="BG22">
            <v>0.87200297682874595</v>
          </cell>
          <cell r="BH22">
            <v>2.6666666666666665</v>
          </cell>
          <cell r="BI22">
            <v>1.2</v>
          </cell>
          <cell r="BJ22" t="str">
            <v/>
          </cell>
          <cell r="BK22" t="str">
            <v/>
          </cell>
          <cell r="BL22" t="str">
            <v/>
          </cell>
          <cell r="BM22">
            <v>1.1622654122143776</v>
          </cell>
          <cell r="BN22">
            <v>0.84</v>
          </cell>
          <cell r="BO22">
            <v>692.41300000000001</v>
          </cell>
          <cell r="BP22">
            <v>687.63300000000004</v>
          </cell>
          <cell r="BQ22">
            <v>692.86300000000006</v>
          </cell>
          <cell r="BR22">
            <v>688.08300000000008</v>
          </cell>
          <cell r="BS22">
            <v>694.95299999999997</v>
          </cell>
          <cell r="BT22">
            <v>689.34300000000007</v>
          </cell>
          <cell r="BU22" t="str">
            <v/>
          </cell>
          <cell r="BV22">
            <v>2.0899999999999181</v>
          </cell>
          <cell r="BW22">
            <v>1.2599999999999909</v>
          </cell>
          <cell r="BX22">
            <v>2.5399999999999183</v>
          </cell>
          <cell r="BY22">
            <v>450</v>
          </cell>
          <cell r="BZ22">
            <v>0.96250000000000002</v>
          </cell>
          <cell r="CA22">
            <v>0.5625</v>
          </cell>
          <cell r="CB22">
            <v>1.6749999999999545</v>
          </cell>
          <cell r="CC22">
            <v>1.4458622359710975</v>
          </cell>
          <cell r="CD22">
            <v>2812.8572052894597</v>
          </cell>
          <cell r="CE22">
            <v>8.7242482775220398E-2</v>
          </cell>
          <cell r="CF22">
            <v>719.75048289556833</v>
          </cell>
          <cell r="CG22">
            <v>3532.6076881850281</v>
          </cell>
          <cell r="CH22">
            <v>1.5</v>
          </cell>
          <cell r="CI22">
            <v>4487</v>
          </cell>
          <cell r="CJ22">
            <v>1.1809475222370276</v>
          </cell>
          <cell r="CK22">
            <v>1.5</v>
          </cell>
          <cell r="CL22">
            <v>2</v>
          </cell>
          <cell r="CM22">
            <v>2</v>
          </cell>
        </row>
        <row r="23">
          <cell r="A23">
            <v>12</v>
          </cell>
          <cell r="B23" t="str">
            <v>C11</v>
          </cell>
          <cell r="C23" t="str">
            <v>A12</v>
          </cell>
          <cell r="E23">
            <v>0.28000000000000003</v>
          </cell>
          <cell r="F23">
            <v>1.55</v>
          </cell>
          <cell r="G23">
            <v>5</v>
          </cell>
          <cell r="J23" t="str">
            <v/>
          </cell>
          <cell r="K23" t="str">
            <v/>
          </cell>
          <cell r="L23">
            <v>4.6541116427098697</v>
          </cell>
          <cell r="M23">
            <v>4.6541116427098697</v>
          </cell>
          <cell r="N23">
            <v>437.8905648792479</v>
          </cell>
          <cell r="O23">
            <v>0.63306000000000051</v>
          </cell>
          <cell r="P23">
            <v>429.67705155380821</v>
          </cell>
          <cell r="R23">
            <v>0.28000000000000003</v>
          </cell>
          <cell r="S23">
            <v>8.2200000000000006</v>
          </cell>
          <cell r="T23">
            <v>98</v>
          </cell>
          <cell r="U23">
            <v>110</v>
          </cell>
          <cell r="V23">
            <v>0.68799999999999994</v>
          </cell>
          <cell r="X23">
            <v>0</v>
          </cell>
          <cell r="Y23" t="str">
            <v/>
          </cell>
          <cell r="AA23">
            <v>0</v>
          </cell>
          <cell r="AB23" t="str">
            <v/>
          </cell>
          <cell r="AC23">
            <v>0.58479999999999999</v>
          </cell>
          <cell r="AD23">
            <v>4.8070560000000002</v>
          </cell>
          <cell r="AE23">
            <v>15.852551091358571</v>
          </cell>
          <cell r="AF23">
            <v>15.852551091358571</v>
          </cell>
          <cell r="AG23">
            <v>16.67455109135857</v>
          </cell>
          <cell r="AH23">
            <v>446.35160264516679</v>
          </cell>
          <cell r="AI23">
            <v>5</v>
          </cell>
          <cell r="AJ23">
            <v>3.5</v>
          </cell>
          <cell r="AK23">
            <v>18</v>
          </cell>
          <cell r="AL23">
            <v>0.45</v>
          </cell>
          <cell r="AM23">
            <v>1.4E-2</v>
          </cell>
          <cell r="AN23">
            <v>0.3708824515342713</v>
          </cell>
          <cell r="AO23">
            <v>0.42934570312499998</v>
          </cell>
          <cell r="AP23">
            <v>0.82418322563171398</v>
          </cell>
          <cell r="AQ23">
            <v>3.1831374235550873</v>
          </cell>
          <cell r="AR23">
            <v>1.587184713910635</v>
          </cell>
          <cell r="AS23">
            <v>3.8533283513727228</v>
          </cell>
          <cell r="AT23">
            <v>0.51643036988975122</v>
          </cell>
          <cell r="AU23">
            <v>0.88731282142402246</v>
          </cell>
          <cell r="AV23">
            <v>3.1194636574120183</v>
          </cell>
          <cell r="AW23">
            <v>496.12925803158839</v>
          </cell>
          <cell r="AX23">
            <v>0.89966797043190649</v>
          </cell>
          <cell r="AY23">
            <v>107.10862610994928</v>
          </cell>
          <cell r="AZ23" t="str">
            <v>17°24'59''</v>
          </cell>
          <cell r="BA23">
            <v>8.7050576818825309</v>
          </cell>
          <cell r="BB23">
            <v>1E-3</v>
          </cell>
          <cell r="BC23">
            <v>0.20399999999999999</v>
          </cell>
          <cell r="BD23">
            <v>0.192</v>
          </cell>
          <cell r="BE23">
            <v>0.39700000000000002</v>
          </cell>
          <cell r="BF23">
            <v>0.39600000000000002</v>
          </cell>
          <cell r="BG23" t="str">
            <v/>
          </cell>
          <cell r="BH23" t="str">
            <v/>
          </cell>
          <cell r="BI23" t="str">
            <v/>
          </cell>
          <cell r="BJ23" t="str">
            <v/>
          </cell>
          <cell r="BK23" t="str">
            <v/>
          </cell>
          <cell r="BL23" t="str">
            <v/>
          </cell>
          <cell r="BM23" t="str">
            <v/>
          </cell>
          <cell r="BN23">
            <v>0.4</v>
          </cell>
          <cell r="BO23">
            <v>687.23300000000006</v>
          </cell>
          <cell r="BP23">
            <v>687.05300000000011</v>
          </cell>
          <cell r="BQ23">
            <v>687.68300000000011</v>
          </cell>
          <cell r="BR23">
            <v>687.50300000000016</v>
          </cell>
          <cell r="BS23">
            <v>689.34300000000007</v>
          </cell>
          <cell r="BT23">
            <v>688.78700000000003</v>
          </cell>
          <cell r="BU23" t="str">
            <v/>
          </cell>
          <cell r="BV23">
            <v>1.6599999999999682</v>
          </cell>
          <cell r="BW23">
            <v>1.2839999999998781</v>
          </cell>
          <cell r="BX23">
            <v>2.1099999999999683</v>
          </cell>
          <cell r="BY23">
            <v>450</v>
          </cell>
          <cell r="BZ23">
            <v>0.96250000000000002</v>
          </cell>
          <cell r="CA23">
            <v>0.5625</v>
          </cell>
          <cell r="CB23">
            <v>1.4719999999999231</v>
          </cell>
          <cell r="CC23">
            <v>1.2986522926038992</v>
          </cell>
          <cell r="CD23">
            <v>2526.4671609346706</v>
          </cell>
          <cell r="CE23">
            <v>0.11010492596859589</v>
          </cell>
          <cell r="CF23">
            <v>908.36563924091604</v>
          </cell>
          <cell r="CG23">
            <v>3434.8328001755867</v>
          </cell>
          <cell r="CH23">
            <v>1.5</v>
          </cell>
          <cell r="CI23">
            <v>4487</v>
          </cell>
          <cell r="CJ23">
            <v>1.1482614665173567</v>
          </cell>
          <cell r="CK23">
            <v>1.5</v>
          </cell>
          <cell r="CL23">
            <v>2</v>
          </cell>
          <cell r="CM23">
            <v>2</v>
          </cell>
        </row>
        <row r="24">
          <cell r="A24">
            <v>13</v>
          </cell>
          <cell r="B24" t="str">
            <v>A12</v>
          </cell>
          <cell r="C24" t="str">
            <v>C13</v>
          </cell>
          <cell r="E24">
            <v>-1.5</v>
          </cell>
          <cell r="F24">
            <v>5.0000000000000044E-2</v>
          </cell>
          <cell r="G24">
            <v>5</v>
          </cell>
          <cell r="J24" t="str">
            <v/>
          </cell>
          <cell r="K24" t="str">
            <v/>
          </cell>
          <cell r="L24">
            <v>4.6541116427098697</v>
          </cell>
          <cell r="M24">
            <v>4.6541116427098697</v>
          </cell>
          <cell r="N24">
            <v>437.8905648792479</v>
          </cell>
          <cell r="O24">
            <v>0.63306105610561048</v>
          </cell>
          <cell r="P24">
            <v>13.860573173056965</v>
          </cell>
          <cell r="S24">
            <v>8.2200000000000006</v>
          </cell>
          <cell r="T24">
            <v>98</v>
          </cell>
          <cell r="U24">
            <v>110</v>
          </cell>
          <cell r="V24">
            <v>0.68799999999999994</v>
          </cell>
          <cell r="X24">
            <v>0</v>
          </cell>
          <cell r="Y24" t="str">
            <v/>
          </cell>
          <cell r="AA24">
            <v>0</v>
          </cell>
          <cell r="AB24" t="str">
            <v/>
          </cell>
          <cell r="AC24">
            <v>0.58479999999999999</v>
          </cell>
          <cell r="AD24">
            <v>4.8070560000000002</v>
          </cell>
          <cell r="AE24">
            <v>15.852551091358571</v>
          </cell>
          <cell r="AF24">
            <v>15.852551091358571</v>
          </cell>
          <cell r="AG24">
            <v>16.67455109135857</v>
          </cell>
          <cell r="AH24">
            <v>30.535124264415536</v>
          </cell>
          <cell r="AI24">
            <v>6.06</v>
          </cell>
          <cell r="AJ24">
            <v>5.98</v>
          </cell>
          <cell r="AK24">
            <v>8</v>
          </cell>
          <cell r="AL24">
            <v>0.2</v>
          </cell>
          <cell r="AM24">
            <v>1.4E-2</v>
          </cell>
          <cell r="AN24">
            <v>0.10073776245117187</v>
          </cell>
          <cell r="AO24">
            <v>0.15000000000000002</v>
          </cell>
          <cell r="AP24">
            <v>0.50368881225585938</v>
          </cell>
          <cell r="AQ24">
            <v>1.9258378679877948</v>
          </cell>
          <cell r="AR24">
            <v>2.1818722797944949</v>
          </cell>
          <cell r="AS24">
            <v>1.970139740484198</v>
          </cell>
          <cell r="AT24">
            <v>0.18903422496308742</v>
          </cell>
          <cell r="AU24">
            <v>0.2897719874142593</v>
          </cell>
          <cell r="AV24">
            <v>2.3746967329830779</v>
          </cell>
          <cell r="AW24">
            <v>74.603298108433222</v>
          </cell>
          <cell r="AX24">
            <v>0.40929992424777023</v>
          </cell>
          <cell r="AY24">
            <v>107.10481361440441</v>
          </cell>
          <cell r="AZ24" t="str">
            <v>00°00'00''</v>
          </cell>
          <cell r="BA24">
            <v>1000</v>
          </cell>
          <cell r="BB24">
            <v>1E-3</v>
          </cell>
          <cell r="BC24">
            <v>6.5000000000000002E-2</v>
          </cell>
          <cell r="BD24">
            <v>1.7000000000000001E-2</v>
          </cell>
          <cell r="BE24">
            <v>8.3000000000000004E-2</v>
          </cell>
          <cell r="BF24">
            <v>8.2000000000000003E-2</v>
          </cell>
          <cell r="BG24" t="str">
            <v/>
          </cell>
          <cell r="BH24" t="str">
            <v/>
          </cell>
          <cell r="BI24" t="str">
            <v/>
          </cell>
          <cell r="BJ24" t="str">
            <v/>
          </cell>
          <cell r="BK24" t="str">
            <v/>
          </cell>
          <cell r="BL24" t="str">
            <v/>
          </cell>
          <cell r="BM24" t="str">
            <v/>
          </cell>
          <cell r="BN24">
            <v>0.08</v>
          </cell>
          <cell r="BO24">
            <v>686.97300000000007</v>
          </cell>
          <cell r="BP24">
            <v>686.61300000000006</v>
          </cell>
          <cell r="BQ24">
            <v>687.17300000000012</v>
          </cell>
          <cell r="BR24">
            <v>686.8130000000001</v>
          </cell>
          <cell r="BS24">
            <v>688.78700000000003</v>
          </cell>
          <cell r="BT24">
            <v>688.11300000000006</v>
          </cell>
          <cell r="BU24" t="str">
            <v/>
          </cell>
          <cell r="BV24">
            <v>1.6139999999999191</v>
          </cell>
          <cell r="BW24">
            <v>1.2999999999999545</v>
          </cell>
          <cell r="BX24">
            <v>1.813999999999919</v>
          </cell>
          <cell r="BY24">
            <v>200</v>
          </cell>
          <cell r="BZ24">
            <v>0.65</v>
          </cell>
          <cell r="CA24">
            <v>0.25</v>
          </cell>
          <cell r="CB24">
            <v>1.4569999999999368</v>
          </cell>
          <cell r="CC24">
            <v>1.7695149826283836</v>
          </cell>
          <cell r="CD24">
            <v>1570.0021683370335</v>
          </cell>
          <cell r="CE24">
            <v>5.1015114483115021E-2</v>
          </cell>
          <cell r="CF24">
            <v>420.87469448569891</v>
          </cell>
          <cell r="CG24">
            <v>1990.8768628227324</v>
          </cell>
          <cell r="CH24">
            <v>1.5</v>
          </cell>
          <cell r="CI24">
            <v>2957</v>
          </cell>
          <cell r="CJ24">
            <v>1.0099138634542097</v>
          </cell>
          <cell r="CK24">
            <v>1.5</v>
          </cell>
          <cell r="CL24">
            <v>2</v>
          </cell>
          <cell r="CM24">
            <v>2</v>
          </cell>
        </row>
        <row r="25">
          <cell r="A25">
            <v>14</v>
          </cell>
          <cell r="B25" t="str">
            <v>C13</v>
          </cell>
          <cell r="C25" t="str">
            <v>C14</v>
          </cell>
          <cell r="D25">
            <v>0.3</v>
          </cell>
          <cell r="F25">
            <v>0.35000000000000003</v>
          </cell>
          <cell r="G25">
            <v>5</v>
          </cell>
          <cell r="J25" t="str">
            <v/>
          </cell>
          <cell r="K25" t="str">
            <v/>
          </cell>
          <cell r="L25">
            <v>4.6541116427098697</v>
          </cell>
          <cell r="M25">
            <v>4.6541116427098697</v>
          </cell>
          <cell r="N25">
            <v>437.8905648792479</v>
          </cell>
          <cell r="O25">
            <v>0.62662245173484554</v>
          </cell>
          <cell r="P25">
            <v>96.037220774666778</v>
          </cell>
          <cell r="Q25">
            <v>0.3</v>
          </cell>
          <cell r="R25">
            <v>4.3099999999999996</v>
          </cell>
          <cell r="S25">
            <v>12.83</v>
          </cell>
          <cell r="T25">
            <v>98</v>
          </cell>
          <cell r="U25">
            <v>1917</v>
          </cell>
          <cell r="V25">
            <v>0.68799999999999994</v>
          </cell>
          <cell r="X25">
            <v>0</v>
          </cell>
          <cell r="Y25" t="str">
            <v/>
          </cell>
          <cell r="AA25">
            <v>0</v>
          </cell>
          <cell r="AB25" t="str">
            <v/>
          </cell>
          <cell r="AC25">
            <v>0.58479999999999999</v>
          </cell>
          <cell r="AD25">
            <v>7.5029839999999997</v>
          </cell>
          <cell r="AE25">
            <v>23.948652961556085</v>
          </cell>
          <cell r="AF25">
            <v>23.948652961556085</v>
          </cell>
          <cell r="AG25">
            <v>25.231652961556087</v>
          </cell>
          <cell r="AH25">
            <v>121.26887373622287</v>
          </cell>
          <cell r="AI25">
            <v>74.069999999999993</v>
          </cell>
          <cell r="AJ25">
            <v>0.41</v>
          </cell>
          <cell r="AK25">
            <v>18</v>
          </cell>
          <cell r="AL25">
            <v>0.45</v>
          </cell>
          <cell r="AM25">
            <v>1.4E-2</v>
          </cell>
          <cell r="AN25">
            <v>0.3151702880859375</v>
          </cell>
          <cell r="AO25">
            <v>0.24301757812500002</v>
          </cell>
          <cell r="AP25">
            <v>0.70037841796875</v>
          </cell>
          <cell r="AQ25">
            <v>1.0192004030817821</v>
          </cell>
          <cell r="AR25">
            <v>0.60520601775671157</v>
          </cell>
          <cell r="AS25">
            <v>0.3985357720480861</v>
          </cell>
          <cell r="AT25">
            <v>5.2944417005202193E-2</v>
          </cell>
          <cell r="AU25">
            <v>0.36811470509113969</v>
          </cell>
          <cell r="AV25">
            <v>1.067671958590932</v>
          </cell>
          <cell r="AW25">
            <v>169.80588806612556</v>
          </cell>
          <cell r="AX25">
            <v>0.71416177093339972</v>
          </cell>
          <cell r="AY25">
            <v>120.48880343979978</v>
          </cell>
          <cell r="AZ25" t="str">
            <v>13°23'02''</v>
          </cell>
          <cell r="BA25">
            <v>11.363827430889648</v>
          </cell>
          <cell r="BB25">
            <v>7.8E-2</v>
          </cell>
          <cell r="BC25">
            <v>2.7E-2</v>
          </cell>
          <cell r="BD25">
            <v>6.0000000000000001E-3</v>
          </cell>
          <cell r="BE25">
            <v>0.111</v>
          </cell>
          <cell r="BF25">
            <v>0.111</v>
          </cell>
          <cell r="BG25">
            <v>0.28477951284958553</v>
          </cell>
          <cell r="BH25">
            <v>2.6666666666666665</v>
          </cell>
          <cell r="BI25">
            <v>1.2</v>
          </cell>
          <cell r="BJ25">
            <v>4.1102566573952996E-2</v>
          </cell>
          <cell r="BK25">
            <v>0.28412014469895303</v>
          </cell>
          <cell r="BL25">
            <v>9.2654422126641801E-3</v>
          </cell>
          <cell r="BM25">
            <v>0.35206270429394065</v>
          </cell>
          <cell r="BN25">
            <v>0.25</v>
          </cell>
          <cell r="BO25">
            <v>686.37300000000005</v>
          </cell>
          <cell r="BP25">
            <v>686.07300000000009</v>
          </cell>
          <cell r="BQ25">
            <v>686.82300000000009</v>
          </cell>
          <cell r="BR25">
            <v>686.52300000000014</v>
          </cell>
          <cell r="BS25">
            <v>688.11300000000006</v>
          </cell>
          <cell r="BT25">
            <v>689.41300000000001</v>
          </cell>
          <cell r="BU25" t="str">
            <v/>
          </cell>
          <cell r="BV25">
            <v>1.2899999999999636</v>
          </cell>
          <cell r="BW25">
            <v>2.8899999999998727</v>
          </cell>
          <cell r="BX25">
            <v>1.7399999999999636</v>
          </cell>
          <cell r="BY25">
            <v>450</v>
          </cell>
          <cell r="BZ25">
            <v>0.96250000000000002</v>
          </cell>
          <cell r="CA25">
            <v>0.5625</v>
          </cell>
          <cell r="CB25">
            <v>2.0899999999999181</v>
          </cell>
          <cell r="CC25">
            <v>1.7263664932246268</v>
          </cell>
          <cell r="CD25">
            <v>3358.5650891391419</v>
          </cell>
          <cell r="CE25">
            <v>5.7864451854060084E-2</v>
          </cell>
          <cell r="CF25">
            <v>477.38172779599569</v>
          </cell>
          <cell r="CG25">
            <v>3835.9468169351376</v>
          </cell>
          <cell r="CH25">
            <v>1.5</v>
          </cell>
          <cell r="CI25">
            <v>4487</v>
          </cell>
          <cell r="CJ25">
            <v>1.2823535158018065</v>
          </cell>
          <cell r="CK25">
            <v>1.5</v>
          </cell>
          <cell r="CL25">
            <v>2</v>
          </cell>
          <cell r="CM25">
            <v>2</v>
          </cell>
        </row>
        <row r="26">
          <cell r="A26">
            <v>15</v>
          </cell>
          <cell r="B26" t="str">
            <v>C14</v>
          </cell>
          <cell r="C26" t="str">
            <v>C15</v>
          </cell>
          <cell r="F26">
            <v>0.35000000000000003</v>
          </cell>
          <cell r="G26">
            <v>5</v>
          </cell>
          <cell r="J26" t="str">
            <v/>
          </cell>
          <cell r="K26" t="str">
            <v/>
          </cell>
          <cell r="L26">
            <v>4.6541116427098697</v>
          </cell>
          <cell r="M26">
            <v>4.6541116427098697</v>
          </cell>
          <cell r="N26">
            <v>437.8905648792479</v>
          </cell>
          <cell r="O26">
            <v>0.62989898989898918</v>
          </cell>
          <cell r="P26">
            <v>96.539388576307616</v>
          </cell>
          <cell r="S26">
            <v>12.83</v>
          </cell>
          <cell r="T26">
            <v>98</v>
          </cell>
          <cell r="U26">
            <v>1917</v>
          </cell>
          <cell r="V26">
            <v>0.68799999999999994</v>
          </cell>
          <cell r="X26">
            <v>0</v>
          </cell>
          <cell r="Y26" t="str">
            <v/>
          </cell>
          <cell r="AA26">
            <v>0</v>
          </cell>
          <cell r="AB26" t="str">
            <v/>
          </cell>
          <cell r="AC26">
            <v>0.58479999999999999</v>
          </cell>
          <cell r="AD26">
            <v>7.5029839999999997</v>
          </cell>
          <cell r="AE26">
            <v>23.948652961556085</v>
          </cell>
          <cell r="AF26">
            <v>23.948652961556085</v>
          </cell>
          <cell r="AG26">
            <v>25.231652961556087</v>
          </cell>
          <cell r="AH26">
            <v>121.77104153786371</v>
          </cell>
          <cell r="AI26">
            <v>7.92</v>
          </cell>
          <cell r="AJ26">
            <v>0.5</v>
          </cell>
          <cell r="AK26">
            <v>18</v>
          </cell>
          <cell r="AL26">
            <v>0.45</v>
          </cell>
          <cell r="AM26">
            <v>1.4E-2</v>
          </cell>
          <cell r="AN26">
            <v>0.29668879508972162</v>
          </cell>
          <cell r="AO26">
            <v>0.24345703125000001</v>
          </cell>
          <cell r="AP26">
            <v>0.65930843353271473</v>
          </cell>
          <cell r="AQ26">
            <v>1.0947976498534921</v>
          </cell>
          <cell r="AR26">
            <v>0.68391644176976363</v>
          </cell>
          <cell r="AS26">
            <v>0.46323274838033618</v>
          </cell>
          <cell r="AT26">
            <v>6.1089800923788462E-2</v>
          </cell>
          <cell r="AU26">
            <v>0.35777859601351009</v>
          </cell>
          <cell r="AV26">
            <v>1.1790464373451699</v>
          </cell>
          <cell r="AW26">
            <v>187.51923355636825</v>
          </cell>
          <cell r="AX26">
            <v>0.64937894224732606</v>
          </cell>
          <cell r="AY26">
            <v>171.69793098169856</v>
          </cell>
          <cell r="AZ26" t="str">
            <v>51°12'33''</v>
          </cell>
          <cell r="BA26">
            <v>2.7823125836732552</v>
          </cell>
          <cell r="BB26">
            <v>1E-3</v>
          </cell>
          <cell r="BC26">
            <v>1E-3</v>
          </cell>
          <cell r="BD26">
            <v>1.0999999999999999E-2</v>
          </cell>
          <cell r="BE26">
            <v>1.2999999999999999E-2</v>
          </cell>
          <cell r="BF26">
            <v>1.2999999999999999E-2</v>
          </cell>
          <cell r="BG26">
            <v>0.28595876930273845</v>
          </cell>
          <cell r="BH26">
            <v>2.6666666666666665</v>
          </cell>
          <cell r="BI26">
            <v>1.2</v>
          </cell>
          <cell r="BJ26">
            <v>5.021891818371254E-2</v>
          </cell>
          <cell r="BK26">
            <v>0.29367594943371256</v>
          </cell>
          <cell r="BL26">
            <v>9.3682384884000783E-3</v>
          </cell>
          <cell r="BM26">
            <v>0.36365302550653517</v>
          </cell>
          <cell r="BN26">
            <v>0.05</v>
          </cell>
          <cell r="BO26">
            <v>686.02300000000014</v>
          </cell>
          <cell r="BP26">
            <v>685.98300000000017</v>
          </cell>
          <cell r="BQ26">
            <v>686.47300000000018</v>
          </cell>
          <cell r="BR26">
            <v>686.43300000000022</v>
          </cell>
          <cell r="BS26">
            <v>689.41300000000001</v>
          </cell>
          <cell r="BT26">
            <v>689.03300000000013</v>
          </cell>
          <cell r="BU26" t="str">
            <v/>
          </cell>
          <cell r="BV26">
            <v>2.9399999999998272</v>
          </cell>
          <cell r="BW26">
            <v>2.5999999999999091</v>
          </cell>
          <cell r="BX26">
            <v>3.3899999999998274</v>
          </cell>
          <cell r="BY26">
            <v>450</v>
          </cell>
          <cell r="BZ26">
            <v>0.96250000000000002</v>
          </cell>
          <cell r="CA26">
            <v>0.5625</v>
          </cell>
          <cell r="CB26">
            <v>2.7699999999998681</v>
          </cell>
          <cell r="CC26">
            <v>2.1321792333691234</v>
          </cell>
          <cell r="CD26">
            <v>4148.0547526180653</v>
          </cell>
          <cell r="CE26">
            <v>3.3797260236705262E-2</v>
          </cell>
          <cell r="CF26">
            <v>278.82739695281839</v>
          </cell>
          <cell r="CG26">
            <v>4426.8821495708835</v>
          </cell>
          <cell r="CH26">
            <v>1.5</v>
          </cell>
          <cell r="CI26">
            <v>4487</v>
          </cell>
          <cell r="CJ26">
            <v>1.4799026575342824</v>
          </cell>
          <cell r="CK26">
            <v>1.5</v>
          </cell>
          <cell r="CL26">
            <v>2</v>
          </cell>
          <cell r="CM26">
            <v>2</v>
          </cell>
        </row>
        <row r="27">
          <cell r="A27">
            <v>16</v>
          </cell>
          <cell r="B27" t="str">
            <v>C15</v>
          </cell>
          <cell r="C27" t="str">
            <v>C16</v>
          </cell>
          <cell r="F27">
            <v>0.35000000000000003</v>
          </cell>
          <cell r="G27">
            <v>5</v>
          </cell>
          <cell r="J27" t="str">
            <v/>
          </cell>
          <cell r="K27" t="str">
            <v/>
          </cell>
          <cell r="L27">
            <v>4.6541116427098697</v>
          </cell>
          <cell r="M27">
            <v>4.6541116427098697</v>
          </cell>
          <cell r="N27">
            <v>437.8905648792479</v>
          </cell>
          <cell r="O27">
            <v>0.66974137931034572</v>
          </cell>
          <cell r="P27">
            <v>102.64570081822488</v>
          </cell>
          <cell r="S27">
            <v>12.83</v>
          </cell>
          <cell r="T27">
            <v>98</v>
          </cell>
          <cell r="U27">
            <v>1917</v>
          </cell>
          <cell r="V27">
            <v>0.68799999999999994</v>
          </cell>
          <cell r="X27">
            <v>0</v>
          </cell>
          <cell r="Y27" t="str">
            <v/>
          </cell>
          <cell r="AA27">
            <v>0</v>
          </cell>
          <cell r="AB27" t="str">
            <v/>
          </cell>
          <cell r="AC27">
            <v>0.58479999999999999</v>
          </cell>
          <cell r="AD27">
            <v>7.5029839999999997</v>
          </cell>
          <cell r="AE27">
            <v>23.948652961556085</v>
          </cell>
          <cell r="AF27">
            <v>23.948652961556085</v>
          </cell>
          <cell r="AG27">
            <v>25.231652961556087</v>
          </cell>
          <cell r="AH27">
            <v>127.87735377978098</v>
          </cell>
          <cell r="AI27">
            <v>5.22</v>
          </cell>
          <cell r="AJ27">
            <v>46.51</v>
          </cell>
          <cell r="AK27">
            <v>18</v>
          </cell>
          <cell r="AL27">
            <v>0.45</v>
          </cell>
          <cell r="AM27">
            <v>1.4E-2</v>
          </cell>
          <cell r="AN27">
            <v>9.1291397809982328E-2</v>
          </cell>
          <cell r="AO27">
            <v>0.24960937499999999</v>
          </cell>
          <cell r="AP27">
            <v>0.20286977291107183</v>
          </cell>
          <cell r="AQ27">
            <v>5.5333082548660188</v>
          </cell>
          <cell r="AR27">
            <v>6.9852038707835087</v>
          </cell>
          <cell r="AS27">
            <v>15.783833586338119</v>
          </cell>
          <cell r="AT27">
            <v>1.5605249869198994</v>
          </cell>
          <cell r="AU27">
            <v>1.6518163847298817</v>
          </cell>
          <cell r="AV27">
            <v>11.371534621226271</v>
          </cell>
          <cell r="AW27">
            <v>1808.5644373206262</v>
          </cell>
          <cell r="AX27">
            <v>7.0706551086026137E-2</v>
          </cell>
          <cell r="AY27">
            <v>150.5004077340291</v>
          </cell>
          <cell r="AZ27" t="str">
            <v>21°11'51''</v>
          </cell>
          <cell r="BA27">
            <v>7.1254554098055687</v>
          </cell>
          <cell r="BB27">
            <v>1.294</v>
          </cell>
          <cell r="BC27">
            <v>0.15</v>
          </cell>
          <cell r="BD27">
            <v>0.224</v>
          </cell>
          <cell r="BE27">
            <v>1.6679999999999999</v>
          </cell>
          <cell r="BF27">
            <v>1.6679999999999999</v>
          </cell>
          <cell r="BG27">
            <v>0.30029841452236117</v>
          </cell>
          <cell r="BH27">
            <v>2.6666666666666665</v>
          </cell>
          <cell r="BI27">
            <v>1.2</v>
          </cell>
          <cell r="BJ27">
            <v>4.7930518538132354</v>
          </cell>
          <cell r="BK27">
            <v>5.0426612288132358</v>
          </cell>
          <cell r="BL27">
            <v>1.0675652368827082E-2</v>
          </cell>
          <cell r="BM27">
            <v>6.0640042574184756</v>
          </cell>
          <cell r="BN27">
            <v>5.77</v>
          </cell>
          <cell r="BO27">
            <v>685.40300000000025</v>
          </cell>
          <cell r="BP27">
            <v>682.9730000000003</v>
          </cell>
          <cell r="BQ27">
            <v>685.85300000000029</v>
          </cell>
          <cell r="BR27">
            <v>683.42300000000034</v>
          </cell>
          <cell r="BS27">
            <v>689.03300000000013</v>
          </cell>
          <cell r="BT27">
            <v>684.62300000000005</v>
          </cell>
          <cell r="BU27" t="str">
            <v/>
          </cell>
          <cell r="BV27">
            <v>3.1799999999998363</v>
          </cell>
          <cell r="BW27">
            <v>1.1999999999997044</v>
          </cell>
          <cell r="BX27">
            <v>3.6299999999998365</v>
          </cell>
          <cell r="BY27">
            <v>450</v>
          </cell>
          <cell r="BZ27">
            <v>0.96250000000000002</v>
          </cell>
          <cell r="CA27">
            <v>0.5625</v>
          </cell>
          <cell r="CB27">
            <v>2.1899999999997704</v>
          </cell>
          <cell r="CC27">
            <v>1.7900719555872155</v>
          </cell>
          <cell r="CD27">
            <v>3482.5010799720098</v>
          </cell>
          <cell r="CE27">
            <v>5.2978269652359744E-2</v>
          </cell>
          <cell r="CF27">
            <v>437.07072463196789</v>
          </cell>
          <cell r="CG27">
            <v>3919.5718046039779</v>
          </cell>
          <cell r="CH27">
            <v>1.5</v>
          </cell>
          <cell r="CI27">
            <v>4487</v>
          </cell>
          <cell r="CJ27">
            <v>1.3103092727670975</v>
          </cell>
          <cell r="CK27">
            <v>1.5</v>
          </cell>
          <cell r="CL27">
            <v>2</v>
          </cell>
          <cell r="CM27">
            <v>2</v>
          </cell>
        </row>
        <row r="28">
          <cell r="A28">
            <v>17</v>
          </cell>
          <cell r="B28" t="str">
            <v>C16</v>
          </cell>
          <cell r="C28" t="str">
            <v>C17</v>
          </cell>
          <cell r="F28">
            <v>0.35000000000000003</v>
          </cell>
          <cell r="G28">
            <v>5</v>
          </cell>
          <cell r="J28" t="str">
            <v/>
          </cell>
          <cell r="K28" t="str">
            <v/>
          </cell>
          <cell r="L28">
            <v>4.6541116427098697</v>
          </cell>
          <cell r="M28">
            <v>4.6541116427098697</v>
          </cell>
          <cell r="N28">
            <v>437.8905648792479</v>
          </cell>
          <cell r="O28">
            <v>0.64210396039604045</v>
          </cell>
          <cell r="P28">
            <v>98.409943075158537</v>
          </cell>
          <cell r="S28">
            <v>12.83</v>
          </cell>
          <cell r="T28">
            <v>98</v>
          </cell>
          <cell r="U28">
            <v>1917</v>
          </cell>
          <cell r="V28">
            <v>0.68799999999999994</v>
          </cell>
          <cell r="X28">
            <v>0</v>
          </cell>
          <cell r="Y28" t="str">
            <v/>
          </cell>
          <cell r="AA28">
            <v>0</v>
          </cell>
          <cell r="AB28" t="str">
            <v/>
          </cell>
          <cell r="AC28">
            <v>0.58479999999999999</v>
          </cell>
          <cell r="AD28">
            <v>7.5029839999999997</v>
          </cell>
          <cell r="AE28">
            <v>23.948652961556085</v>
          </cell>
          <cell r="AF28">
            <v>23.948652961556085</v>
          </cell>
          <cell r="AG28">
            <v>25.231652961556087</v>
          </cell>
          <cell r="AH28">
            <v>123.64159603671462</v>
          </cell>
          <cell r="AI28">
            <v>4.04</v>
          </cell>
          <cell r="AJ28">
            <v>18.79</v>
          </cell>
          <cell r="AK28">
            <v>18</v>
          </cell>
          <cell r="AL28">
            <v>0.45</v>
          </cell>
          <cell r="AM28">
            <v>1.4E-2</v>
          </cell>
          <cell r="AN28">
            <v>0.11251437664031982</v>
          </cell>
          <cell r="AO28">
            <v>0.24521484374999999</v>
          </cell>
          <cell r="AP28">
            <v>0.25003194808959961</v>
          </cell>
          <cell r="AQ28">
            <v>3.9757790513113038</v>
          </cell>
          <cell r="AR28">
            <v>4.4897540672024876</v>
          </cell>
          <cell r="AS28">
            <v>7.6667329164274074</v>
          </cell>
          <cell r="AT28">
            <v>0.80564827037950104</v>
          </cell>
          <cell r="AU28">
            <v>0.91816264701982087</v>
          </cell>
          <cell r="AV28">
            <v>7.2278527823431746</v>
          </cell>
          <cell r="AW28">
            <v>1149.5403158632919</v>
          </cell>
          <cell r="AX28">
            <v>0.1075574247640555</v>
          </cell>
          <cell r="AY28">
            <v>150.4994376613574</v>
          </cell>
          <cell r="AZ28" t="str">
            <v>00°00'00''</v>
          </cell>
          <cell r="BA28">
            <v>1000</v>
          </cell>
          <cell r="BB28">
            <v>1E-3</v>
          </cell>
          <cell r="BC28">
            <v>0.151</v>
          </cell>
          <cell r="BD28">
            <v>5.8000000000000003E-2</v>
          </cell>
          <cell r="BE28">
            <v>0.21</v>
          </cell>
          <cell r="BF28">
            <v>0.20899999999999999</v>
          </cell>
          <cell r="BG28" t="str">
            <v/>
          </cell>
          <cell r="BH28" t="str">
            <v/>
          </cell>
          <cell r="BI28" t="str">
            <v/>
          </cell>
          <cell r="BJ28" t="str">
            <v/>
          </cell>
          <cell r="BK28" t="str">
            <v/>
          </cell>
          <cell r="BL28" t="str">
            <v/>
          </cell>
          <cell r="BM28" t="str">
            <v/>
          </cell>
          <cell r="BN28">
            <v>0.21</v>
          </cell>
          <cell r="BO28">
            <v>682.27300000000025</v>
          </cell>
          <cell r="BP28">
            <v>681.51300000000026</v>
          </cell>
          <cell r="BQ28">
            <v>682.7230000000003</v>
          </cell>
          <cell r="BR28">
            <v>681.96300000000031</v>
          </cell>
          <cell r="BS28">
            <v>684.62300000000005</v>
          </cell>
          <cell r="BT28">
            <v>683.44299999999998</v>
          </cell>
          <cell r="BU28" t="str">
            <v/>
          </cell>
          <cell r="BV28">
            <v>1.8999999999997499</v>
          </cell>
          <cell r="BW28">
            <v>1.4799999999996771</v>
          </cell>
          <cell r="BX28">
            <v>2.3499999999997501</v>
          </cell>
          <cell r="BY28">
            <v>450</v>
          </cell>
          <cell r="BZ28">
            <v>0.96250000000000002</v>
          </cell>
          <cell r="CA28">
            <v>0.5625</v>
          </cell>
          <cell r="CB28">
            <v>1.6899999999997135</v>
          </cell>
          <cell r="CC28">
            <v>1.4564712123942514</v>
          </cell>
          <cell r="CD28">
            <v>2833.4964716249356</v>
          </cell>
          <cell r="CE28">
            <v>8.5834483443120613E-2</v>
          </cell>
          <cell r="CF28">
            <v>708.13448840574506</v>
          </cell>
          <cell r="CG28">
            <v>3541.6309600306804</v>
          </cell>
          <cell r="CH28">
            <v>1.5</v>
          </cell>
          <cell r="CI28">
            <v>4487</v>
          </cell>
          <cell r="CJ28">
            <v>1.1839639937700068</v>
          </cell>
          <cell r="CK28">
            <v>1.5</v>
          </cell>
          <cell r="CL28">
            <v>2</v>
          </cell>
          <cell r="CM28">
            <v>2</v>
          </cell>
        </row>
        <row r="29">
          <cell r="A29">
            <v>18</v>
          </cell>
          <cell r="B29" t="str">
            <v>C17</v>
          </cell>
          <cell r="C29" t="str">
            <v>C18</v>
          </cell>
          <cell r="D29">
            <v>0.09</v>
          </cell>
          <cell r="F29">
            <v>0.44000000000000006</v>
          </cell>
          <cell r="G29">
            <v>5</v>
          </cell>
          <cell r="J29" t="str">
            <v/>
          </cell>
          <cell r="K29" t="str">
            <v/>
          </cell>
          <cell r="L29">
            <v>4.6541116427098697</v>
          </cell>
          <cell r="M29">
            <v>4.6541116427098697</v>
          </cell>
          <cell r="N29">
            <v>437.8905648792479</v>
          </cell>
          <cell r="O29">
            <v>0.6266236233907243</v>
          </cell>
          <cell r="P29">
            <v>120.73273186182799</v>
          </cell>
          <cell r="Q29">
            <v>0.09</v>
          </cell>
          <cell r="S29">
            <v>12.92</v>
          </cell>
          <cell r="T29">
            <v>98</v>
          </cell>
          <cell r="U29">
            <v>1952</v>
          </cell>
          <cell r="V29">
            <v>0.68799999999999994</v>
          </cell>
          <cell r="X29">
            <v>0</v>
          </cell>
          <cell r="Y29" t="str">
            <v/>
          </cell>
          <cell r="AA29">
            <v>0</v>
          </cell>
          <cell r="AB29" t="str">
            <v/>
          </cell>
          <cell r="AC29">
            <v>0.58479999999999999</v>
          </cell>
          <cell r="AD29">
            <v>7.5556159999999997</v>
          </cell>
          <cell r="AE29">
            <v>24.104294214297553</v>
          </cell>
          <cell r="AF29">
            <v>24.104294214297553</v>
          </cell>
          <cell r="AG29">
            <v>25.396294214297555</v>
          </cell>
          <cell r="AH29">
            <v>146.12902607612554</v>
          </cell>
          <cell r="AI29">
            <v>64.47</v>
          </cell>
          <cell r="AJ29">
            <v>0.38</v>
          </cell>
          <cell r="AK29">
            <v>18</v>
          </cell>
          <cell r="AL29">
            <v>0.45</v>
          </cell>
          <cell r="AM29">
            <v>1.4E-2</v>
          </cell>
          <cell r="AN29">
            <v>0.36901016235351564</v>
          </cell>
          <cell r="AO29">
            <v>0.26806640625</v>
          </cell>
          <cell r="AP29">
            <v>0.8200225830078125</v>
          </cell>
          <cell r="AQ29">
            <v>1.0469238242441505</v>
          </cell>
          <cell r="AR29">
            <v>0.52562657530616341</v>
          </cell>
          <cell r="AS29">
            <v>0.41680087223403262</v>
          </cell>
          <cell r="AT29">
            <v>5.5863888571355602E-2</v>
          </cell>
          <cell r="AU29">
            <v>0.42487405092487124</v>
          </cell>
          <cell r="AV29">
            <v>1.0278688540258512</v>
          </cell>
          <cell r="AW29">
            <v>163.47547780848203</v>
          </cell>
          <cell r="AX29">
            <v>0.89388957925127743</v>
          </cell>
          <cell r="AY29">
            <v>208.24170826422633</v>
          </cell>
          <cell r="AZ29" t="str">
            <v>57°44'32''</v>
          </cell>
          <cell r="BA29">
            <v>2.4182077430262381</v>
          </cell>
          <cell r="BB29">
            <v>1E-3</v>
          </cell>
          <cell r="BC29">
            <v>0.15</v>
          </cell>
          <cell r="BD29">
            <v>6.4000000000000001E-2</v>
          </cell>
          <cell r="BE29">
            <v>0.215</v>
          </cell>
          <cell r="BF29">
            <v>0.215</v>
          </cell>
          <cell r="BG29">
            <v>0.34315939100466136</v>
          </cell>
          <cell r="BH29">
            <v>2.6666666666666665</v>
          </cell>
          <cell r="BI29">
            <v>1.2</v>
          </cell>
          <cell r="BJ29">
            <v>4.2089160445659177E-2</v>
          </cell>
          <cell r="BK29">
            <v>0.31015556669565919</v>
          </cell>
          <cell r="BL29">
            <v>1.5244101460617611E-2</v>
          </cell>
          <cell r="BM29">
            <v>0.39047960178753216</v>
          </cell>
          <cell r="BN29">
            <v>0.28000000000000003</v>
          </cell>
          <cell r="BO29">
            <v>681.38300000000027</v>
          </cell>
          <cell r="BP29">
            <v>681.14300000000026</v>
          </cell>
          <cell r="BQ29">
            <v>681.83300000000031</v>
          </cell>
          <cell r="BR29">
            <v>681.5930000000003</v>
          </cell>
          <cell r="BS29">
            <v>683.44299999999998</v>
          </cell>
          <cell r="BT29">
            <v>684.57300000000009</v>
          </cell>
          <cell r="BU29" t="str">
            <v/>
          </cell>
          <cell r="BV29">
            <v>1.6099999999996726</v>
          </cell>
          <cell r="BW29">
            <v>2.9799999999997908</v>
          </cell>
          <cell r="BX29">
            <v>2.0599999999996728</v>
          </cell>
          <cell r="BY29">
            <v>450</v>
          </cell>
          <cell r="BZ29">
            <v>0.96250000000000002</v>
          </cell>
          <cell r="CA29">
            <v>0.5625</v>
          </cell>
          <cell r="CB29">
            <v>2.2949999999997317</v>
          </cell>
          <cell r="CC29">
            <v>1.8554138980513093</v>
          </cell>
          <cell r="CD29">
            <v>3609.6207661323515</v>
          </cell>
          <cell r="CE29">
            <v>4.8474597514741369E-2</v>
          </cell>
          <cell r="CF29">
            <v>399.9154294966163</v>
          </cell>
          <cell r="CG29">
            <v>4009.536195628968</v>
          </cell>
          <cell r="CH29">
            <v>1.5</v>
          </cell>
          <cell r="CI29">
            <v>4487</v>
          </cell>
          <cell r="CJ29">
            <v>1.3403842864817144</v>
          </cell>
          <cell r="CK29">
            <v>1.5</v>
          </cell>
          <cell r="CL29">
            <v>2</v>
          </cell>
          <cell r="CM29">
            <v>2</v>
          </cell>
        </row>
        <row r="30">
          <cell r="A30">
            <v>19</v>
          </cell>
          <cell r="B30" t="str">
            <v>C18</v>
          </cell>
          <cell r="C30" t="str">
            <v>C19</v>
          </cell>
          <cell r="D30">
            <v>0.04</v>
          </cell>
          <cell r="E30">
            <v>2.5499999999999998</v>
          </cell>
          <cell r="F30">
            <v>3.03</v>
          </cell>
          <cell r="G30">
            <v>5</v>
          </cell>
          <cell r="J30" t="str">
            <v/>
          </cell>
          <cell r="K30">
            <v>1.0409620105724</v>
          </cell>
          <cell r="L30">
            <v>5.6950736532822699</v>
          </cell>
          <cell r="M30">
            <v>5.6950736532822699</v>
          </cell>
          <cell r="N30">
            <v>418.73477282316048</v>
          </cell>
          <cell r="O30">
            <v>0.64050518134715029</v>
          </cell>
          <cell r="P30">
            <v>812.65142855847216</v>
          </cell>
          <cell r="Q30">
            <v>0.04</v>
          </cell>
          <cell r="R30">
            <v>2.5499999999999998</v>
          </cell>
          <cell r="S30">
            <v>15.51</v>
          </cell>
          <cell r="T30">
            <v>98</v>
          </cell>
          <cell r="U30">
            <v>2967</v>
          </cell>
          <cell r="V30">
            <v>0.68799999999999994</v>
          </cell>
          <cell r="X30">
            <v>0</v>
          </cell>
          <cell r="Y30" t="str">
            <v/>
          </cell>
          <cell r="AA30">
            <v>0</v>
          </cell>
          <cell r="AB30" t="str">
            <v/>
          </cell>
          <cell r="AC30">
            <v>0.58479999999999999</v>
          </cell>
          <cell r="AD30">
            <v>9.0702479999999994</v>
          </cell>
          <cell r="AE30">
            <v>28.551399527413498</v>
          </cell>
          <cell r="AF30">
            <v>28.551399527413498</v>
          </cell>
          <cell r="AG30">
            <v>30.102399527413496</v>
          </cell>
          <cell r="AH30">
            <v>842.75382808588563</v>
          </cell>
          <cell r="AI30">
            <v>19.3</v>
          </cell>
          <cell r="AJ30">
            <v>12.56</v>
          </cell>
          <cell r="AK30">
            <v>28</v>
          </cell>
          <cell r="AL30">
            <v>0.70000000000000007</v>
          </cell>
          <cell r="AM30">
            <v>1.2999999999999999E-2</v>
          </cell>
          <cell r="AN30">
            <v>0.27372342944145206</v>
          </cell>
          <cell r="AO30">
            <v>0.57541503906250013</v>
          </cell>
          <cell r="AP30">
            <v>0.39103347063064575</v>
          </cell>
          <cell r="AQ30">
            <v>6.0432101652517645</v>
          </cell>
          <cell r="AR30">
            <v>4.2668532950937799</v>
          </cell>
          <cell r="AS30">
            <v>11.682602929841305</v>
          </cell>
          <cell r="AT30">
            <v>1.8613857849848245</v>
          </cell>
          <cell r="AU30">
            <v>2.1351092144262767</v>
          </cell>
          <cell r="AV30">
            <v>8.5437610854409787</v>
          </cell>
          <cell r="AW30">
            <v>3288.0245898558483</v>
          </cell>
          <cell r="AX30">
            <v>0.25631007465270605</v>
          </cell>
          <cell r="AY30">
            <v>114.73554446443033</v>
          </cell>
          <cell r="AZ30" t="str">
            <v>93°30'22''</v>
          </cell>
          <cell r="BA30">
            <v>1.0077907318737453</v>
          </cell>
          <cell r="BB30">
            <v>1.71</v>
          </cell>
          <cell r="BC30">
            <v>0.18099999999999999</v>
          </cell>
          <cell r="BD30">
            <v>0.25600000000000001</v>
          </cell>
          <cell r="BE30">
            <v>2.1470000000000002</v>
          </cell>
          <cell r="BF30">
            <v>2.1470000000000002</v>
          </cell>
          <cell r="BG30">
            <v>0.65576210616210429</v>
          </cell>
          <cell r="BH30">
            <v>2.1428571428571428</v>
          </cell>
          <cell r="BI30">
            <v>1.2</v>
          </cell>
          <cell r="BJ30" t="str">
            <v/>
          </cell>
          <cell r="BK30" t="str">
            <v/>
          </cell>
          <cell r="BL30" t="str">
            <v/>
          </cell>
          <cell r="BM30">
            <v>1.2779304091405184</v>
          </cell>
          <cell r="BN30">
            <v>0.91</v>
          </cell>
          <cell r="BO30">
            <v>680.29300000000023</v>
          </cell>
          <cell r="BP30">
            <v>677.87300000000027</v>
          </cell>
          <cell r="BQ30">
            <v>680.99300000000028</v>
          </cell>
          <cell r="BR30">
            <v>678.57300000000032</v>
          </cell>
          <cell r="BS30">
            <v>684.57300000000009</v>
          </cell>
          <cell r="BT30">
            <v>679.55300000000011</v>
          </cell>
          <cell r="BU30" t="str">
            <v/>
          </cell>
          <cell r="BV30">
            <v>3.5799999999998136</v>
          </cell>
          <cell r="BW30">
            <v>0.97999999999979082</v>
          </cell>
          <cell r="BX30">
            <v>4.2799999999998137</v>
          </cell>
          <cell r="BY30">
            <v>700</v>
          </cell>
          <cell r="BZ30">
            <v>1.2749999999999999</v>
          </cell>
          <cell r="CA30">
            <v>0.875</v>
          </cell>
          <cell r="CB30">
            <v>2.2799999999998022</v>
          </cell>
          <cell r="CC30">
            <v>1.478405219135404</v>
          </cell>
          <cell r="CD30">
            <v>5046.9982171496813</v>
          </cell>
          <cell r="CE30">
            <v>7.5050793024618923E-2</v>
          </cell>
          <cell r="CF30">
            <v>619.16904245310616</v>
          </cell>
          <cell r="CG30">
            <v>5666.1672596027875</v>
          </cell>
          <cell r="CH30">
            <v>1.25</v>
          </cell>
          <cell r="CI30">
            <v>3416</v>
          </cell>
          <cell r="CJ30">
            <v>2.0733925862129636</v>
          </cell>
          <cell r="CK30">
            <v>2.2000000000000002</v>
          </cell>
          <cell r="CL30">
            <v>2</v>
          </cell>
          <cell r="CM30">
            <v>3</v>
          </cell>
        </row>
        <row r="31">
          <cell r="A31">
            <v>20</v>
          </cell>
          <cell r="B31" t="str">
            <v>C19</v>
          </cell>
          <cell r="C31" t="str">
            <v>C20</v>
          </cell>
          <cell r="D31">
            <v>0.06</v>
          </cell>
          <cell r="F31">
            <v>3.09</v>
          </cell>
          <cell r="G31">
            <v>5</v>
          </cell>
          <cell r="J31" t="str">
            <v/>
          </cell>
          <cell r="K31">
            <v>0.1114086862725861</v>
          </cell>
          <cell r="L31">
            <v>5.8064823395548562</v>
          </cell>
          <cell r="M31">
            <v>5.8064823395548562</v>
          </cell>
          <cell r="N31">
            <v>416.77659245846382</v>
          </cell>
          <cell r="O31">
            <v>0.63959865053513276</v>
          </cell>
          <cell r="P31">
            <v>823.70051548318918</v>
          </cell>
          <cell r="Q31">
            <v>0.06</v>
          </cell>
          <cell r="S31">
            <v>15.57</v>
          </cell>
          <cell r="T31">
            <v>98</v>
          </cell>
          <cell r="U31">
            <v>2991</v>
          </cell>
          <cell r="V31">
            <v>0.68799999999999994</v>
          </cell>
          <cell r="X31">
            <v>0</v>
          </cell>
          <cell r="Y31" t="str">
            <v/>
          </cell>
          <cell r="AA31">
            <v>0</v>
          </cell>
          <cell r="AB31" t="str">
            <v/>
          </cell>
          <cell r="AC31">
            <v>0.58479999999999999</v>
          </cell>
          <cell r="AD31">
            <v>9.1053359999999994</v>
          </cell>
          <cell r="AE31">
            <v>28.653739317893354</v>
          </cell>
          <cell r="AF31">
            <v>28.653739317893354</v>
          </cell>
          <cell r="AG31">
            <v>30.210739317893353</v>
          </cell>
          <cell r="AH31">
            <v>853.91125480108258</v>
          </cell>
          <cell r="AI31">
            <v>21.49</v>
          </cell>
          <cell r="AJ31">
            <v>19.920000000000002</v>
          </cell>
          <cell r="AK31">
            <v>28</v>
          </cell>
          <cell r="AL31">
            <v>0.70000000000000007</v>
          </cell>
          <cell r="AM31">
            <v>1.2999999999999999E-2</v>
          </cell>
          <cell r="AN31">
            <v>0.24419292211532592</v>
          </cell>
          <cell r="AO31">
            <v>0.57866210937500018</v>
          </cell>
          <cell r="AP31">
            <v>0.3488470315933227</v>
          </cell>
          <cell r="AQ31">
            <v>7.1455995945685054</v>
          </cell>
          <cell r="AR31">
            <v>5.3862416836514919</v>
          </cell>
          <cell r="AS31">
            <v>16.817122932812747</v>
          </cell>
          <cell r="AT31">
            <v>2.602425767884688</v>
          </cell>
          <cell r="AU31">
            <v>2.8466186900000139</v>
          </cell>
          <cell r="AV31">
            <v>10.75966977857024</v>
          </cell>
          <cell r="AW31">
            <v>4140.806192597528</v>
          </cell>
          <cell r="AX31">
            <v>0.20621859973248929</v>
          </cell>
          <cell r="AY31">
            <v>114.73715898942989</v>
          </cell>
          <cell r="AZ31" t="str">
            <v>00°00'00''</v>
          </cell>
          <cell r="BA31">
            <v>1000</v>
          </cell>
          <cell r="BB31">
            <v>0.71199999999999997</v>
          </cell>
          <cell r="BC31">
            <v>7.3999999999999996E-2</v>
          </cell>
          <cell r="BD31">
            <v>0.111</v>
          </cell>
          <cell r="BE31">
            <v>0.89699999999999991</v>
          </cell>
          <cell r="BF31">
            <v>0.89699999999999991</v>
          </cell>
          <cell r="BG31" t="str">
            <v/>
          </cell>
          <cell r="BH31" t="str">
            <v/>
          </cell>
          <cell r="BI31" t="str">
            <v/>
          </cell>
          <cell r="BJ31" t="str">
            <v/>
          </cell>
          <cell r="BK31" t="str">
            <v/>
          </cell>
          <cell r="BL31" t="str">
            <v/>
          </cell>
          <cell r="BM31" t="str">
            <v/>
          </cell>
          <cell r="BN31">
            <v>0.9</v>
          </cell>
          <cell r="BO31">
            <v>676.98300000000029</v>
          </cell>
          <cell r="BP31">
            <v>672.70300000000032</v>
          </cell>
          <cell r="BQ31">
            <v>677.68300000000033</v>
          </cell>
          <cell r="BR31">
            <v>673.40300000000036</v>
          </cell>
          <cell r="BS31">
            <v>679.55300000000011</v>
          </cell>
          <cell r="BT31">
            <v>674.35300000000007</v>
          </cell>
          <cell r="BU31" t="str">
            <v/>
          </cell>
          <cell r="BV31">
            <v>1.8699999999997772</v>
          </cell>
          <cell r="BW31">
            <v>0.94999999999970441</v>
          </cell>
          <cell r="BX31">
            <v>2.5699999999997774</v>
          </cell>
          <cell r="BY31">
            <v>700</v>
          </cell>
          <cell r="BZ31">
            <v>1.2749999999999999</v>
          </cell>
          <cell r="CA31">
            <v>0.875</v>
          </cell>
          <cell r="CB31">
            <v>1.4099999999997408</v>
          </cell>
          <cell r="CC31">
            <v>0.98163236546473365</v>
          </cell>
          <cell r="CD31">
            <v>3351.1088396280757</v>
          </cell>
          <cell r="CE31">
            <v>0.17724447485870864</v>
          </cell>
          <cell r="CF31">
            <v>1462.2669175843464</v>
          </cell>
          <cell r="CG31">
            <v>4813.3757572124223</v>
          </cell>
          <cell r="CH31">
            <v>1.25</v>
          </cell>
          <cell r="CI31">
            <v>3416</v>
          </cell>
          <cell r="CJ31">
            <v>1.7613348057715246</v>
          </cell>
          <cell r="CK31">
            <v>1.9</v>
          </cell>
          <cell r="CL31">
            <v>2</v>
          </cell>
          <cell r="CM31">
            <v>3</v>
          </cell>
        </row>
        <row r="32">
          <cell r="A32">
            <v>21</v>
          </cell>
          <cell r="B32" t="str">
            <v>C20</v>
          </cell>
          <cell r="C32" t="str">
            <v>A21</v>
          </cell>
          <cell r="F32">
            <v>3.09</v>
          </cell>
          <cell r="G32">
            <v>5</v>
          </cell>
          <cell r="J32" t="str">
            <v/>
          </cell>
          <cell r="K32">
            <v>3.8589780837585699E-2</v>
          </cell>
          <cell r="L32">
            <v>5.8450721203924418</v>
          </cell>
          <cell r="M32">
            <v>5.8450721203924418</v>
          </cell>
          <cell r="N32">
            <v>416.1022764375839</v>
          </cell>
          <cell r="O32">
            <v>0.63457776427703505</v>
          </cell>
          <cell r="P32">
            <v>815.91218958335151</v>
          </cell>
          <cell r="S32">
            <v>15.57</v>
          </cell>
          <cell r="T32">
            <v>98</v>
          </cell>
          <cell r="U32">
            <v>2991</v>
          </cell>
          <cell r="V32">
            <v>0.68799999999999994</v>
          </cell>
          <cell r="X32">
            <v>0</v>
          </cell>
          <cell r="Y32" t="str">
            <v/>
          </cell>
          <cell r="AA32">
            <v>0</v>
          </cell>
          <cell r="AB32" t="str">
            <v/>
          </cell>
          <cell r="AC32">
            <v>0.58479999999999999</v>
          </cell>
          <cell r="AD32">
            <v>9.1053359999999994</v>
          </cell>
          <cell r="AE32">
            <v>28.653739317893354</v>
          </cell>
          <cell r="AF32">
            <v>28.653739317893354</v>
          </cell>
          <cell r="AG32">
            <v>30.210739317893353</v>
          </cell>
          <cell r="AH32">
            <v>846.1229289012449</v>
          </cell>
          <cell r="AI32">
            <v>16.46</v>
          </cell>
          <cell r="AJ32">
            <v>5.71</v>
          </cell>
          <cell r="AK32">
            <v>24</v>
          </cell>
          <cell r="AL32">
            <v>0.60000000000000009</v>
          </cell>
          <cell r="AM32">
            <v>1.2999999999999999E-2</v>
          </cell>
          <cell r="AN32">
            <v>0.36759567260742199</v>
          </cell>
          <cell r="AO32">
            <v>0.56345214843750013</v>
          </cell>
          <cell r="AP32">
            <v>0.61265945434570324</v>
          </cell>
          <cell r="AQ32">
            <v>4.659697786559974</v>
          </cell>
          <cell r="AR32">
            <v>2.6670380059460763</v>
          </cell>
          <cell r="AS32">
            <v>6.6460351725848561</v>
          </cell>
          <cell r="AT32">
            <v>1.1066658237549398</v>
          </cell>
          <cell r="AU32">
            <v>1.4742614963623617</v>
          </cell>
          <cell r="AV32">
            <v>5.1980581877270664</v>
          </cell>
          <cell r="AW32">
            <v>1469.7163273946069</v>
          </cell>
          <cell r="AX32">
            <v>0.57570492559008479</v>
          </cell>
          <cell r="AY32">
            <v>99.698075365859424</v>
          </cell>
          <cell r="AZ32" t="str">
            <v>15°02'21''</v>
          </cell>
          <cell r="BA32">
            <v>9.4697332935740395</v>
          </cell>
          <cell r="BB32">
            <v>1E-3</v>
          </cell>
          <cell r="BC32">
            <v>0.29899999999999999</v>
          </cell>
          <cell r="BD32">
            <v>0.35499999999999998</v>
          </cell>
          <cell r="BE32">
            <v>0.65500000000000003</v>
          </cell>
          <cell r="BF32">
            <v>0.65399999999999991</v>
          </cell>
          <cell r="BG32" t="str">
            <v/>
          </cell>
          <cell r="BH32" t="str">
            <v/>
          </cell>
          <cell r="BI32" t="str">
            <v/>
          </cell>
          <cell r="BJ32" t="str">
            <v/>
          </cell>
          <cell r="BK32" t="str">
            <v/>
          </cell>
          <cell r="BL32" t="str">
            <v/>
          </cell>
          <cell r="BM32" t="str">
            <v/>
          </cell>
          <cell r="BN32">
            <v>0.1</v>
          </cell>
          <cell r="BO32">
            <v>671.11300000000028</v>
          </cell>
          <cell r="BP32">
            <v>670.17300000000023</v>
          </cell>
          <cell r="BQ32">
            <v>671.71300000000031</v>
          </cell>
          <cell r="BR32">
            <v>670.77300000000025</v>
          </cell>
          <cell r="BS32">
            <v>674.35300000000007</v>
          </cell>
          <cell r="BT32">
            <v>672.02300000000014</v>
          </cell>
          <cell r="BU32">
            <v>1.5900000000000318</v>
          </cell>
          <cell r="BV32">
            <v>2.639999999999759</v>
          </cell>
          <cell r="BW32">
            <v>1.2499999999998863</v>
          </cell>
          <cell r="BX32">
            <v>3.2399999999997591</v>
          </cell>
          <cell r="BY32">
            <v>600</v>
          </cell>
          <cell r="BZ32">
            <v>1.1499999999999999</v>
          </cell>
          <cell r="CA32">
            <v>0.75</v>
          </cell>
          <cell r="CB32">
            <v>1.9449999999998226</v>
          </cell>
          <cell r="CC32">
            <v>1.412298630530689</v>
          </cell>
          <cell r="CD32">
            <v>3922.3063716413558</v>
          </cell>
          <cell r="CE32">
            <v>8.7159735983932562E-2</v>
          </cell>
          <cell r="CF32">
            <v>719.06782186744363</v>
          </cell>
          <cell r="CG32">
            <v>4641.3741935087992</v>
          </cell>
          <cell r="CH32">
            <v>1.25</v>
          </cell>
          <cell r="CI32">
            <v>2928</v>
          </cell>
          <cell r="CJ32">
            <v>1.9814609774200818</v>
          </cell>
          <cell r="CK32">
            <v>2.2000000000000002</v>
          </cell>
          <cell r="CL32">
            <v>2</v>
          </cell>
          <cell r="CM32">
            <v>3</v>
          </cell>
        </row>
        <row r="33">
          <cell r="A33">
            <v>22</v>
          </cell>
          <cell r="B33" t="str">
            <v>A21</v>
          </cell>
          <cell r="C33" t="str">
            <v>C725</v>
          </cell>
          <cell r="E33">
            <v>-3</v>
          </cell>
          <cell r="F33">
            <v>8.9999999999999858E-2</v>
          </cell>
          <cell r="G33">
            <v>5</v>
          </cell>
          <cell r="J33" t="str">
            <v/>
          </cell>
          <cell r="K33">
            <v>0.48517237035901284</v>
          </cell>
          <cell r="L33">
            <v>6.330244490751455</v>
          </cell>
          <cell r="M33">
            <v>6.330244490751455</v>
          </cell>
          <cell r="N33">
            <v>407.79409737979614</v>
          </cell>
          <cell r="O33">
            <v>0.62647629310344866</v>
          </cell>
          <cell r="P33">
            <v>22.992600102836498</v>
          </cell>
          <cell r="S33">
            <v>15.57</v>
          </cell>
          <cell r="T33">
            <v>98</v>
          </cell>
          <cell r="U33">
            <v>2991</v>
          </cell>
          <cell r="V33">
            <v>0.68799999999999994</v>
          </cell>
          <cell r="X33">
            <v>0</v>
          </cell>
          <cell r="Y33" t="str">
            <v/>
          </cell>
          <cell r="AA33">
            <v>0</v>
          </cell>
          <cell r="AB33" t="str">
            <v/>
          </cell>
          <cell r="AC33">
            <v>0.58479999999999999</v>
          </cell>
          <cell r="AD33">
            <v>9.1053359999999994</v>
          </cell>
          <cell r="AE33">
            <v>28.653739317893354</v>
          </cell>
          <cell r="AF33">
            <v>28.653739317893354</v>
          </cell>
          <cell r="AG33">
            <v>30.210739317893353</v>
          </cell>
          <cell r="AH33">
            <v>53.203339420729847</v>
          </cell>
          <cell r="AI33">
            <v>18.559999999999999</v>
          </cell>
          <cell r="AJ33">
            <v>0.5</v>
          </cell>
          <cell r="AK33">
            <v>12</v>
          </cell>
          <cell r="AL33">
            <v>0.30000000000000004</v>
          </cell>
          <cell r="AM33">
            <v>1.4E-2</v>
          </cell>
          <cell r="AN33">
            <v>0.23405742645263677</v>
          </cell>
          <cell r="AO33">
            <v>0.17929687500000002</v>
          </cell>
          <cell r="AP33">
            <v>0.78019142150878917</v>
          </cell>
          <cell r="AQ33">
            <v>0.89916319209920159</v>
          </cell>
          <cell r="AR33">
            <v>0.58778155347259819</v>
          </cell>
          <cell r="AS33">
            <v>0.35221054419674536</v>
          </cell>
          <cell r="AT33">
            <v>4.1207667993171541E-2</v>
          </cell>
          <cell r="AU33">
            <v>0.27526509444580832</v>
          </cell>
          <cell r="AV33">
            <v>0.89978083297385381</v>
          </cell>
          <cell r="AW33">
            <v>63.601759231010206</v>
          </cell>
          <cell r="AX33">
            <v>0.83650735551965016</v>
          </cell>
          <cell r="AY33">
            <v>119.92178337811953</v>
          </cell>
          <cell r="AZ33" t="str">
            <v>20°13'25''</v>
          </cell>
          <cell r="BA33">
            <v>11.214496684338839</v>
          </cell>
          <cell r="BB33">
            <v>1E-3</v>
          </cell>
          <cell r="BC33">
            <v>0.21299999999999999</v>
          </cell>
          <cell r="BD33">
            <v>0.02</v>
          </cell>
          <cell r="BE33">
            <v>0.23399999999999999</v>
          </cell>
          <cell r="BF33">
            <v>0.23399999999999999</v>
          </cell>
          <cell r="BG33">
            <v>0.34429160941380316</v>
          </cell>
          <cell r="BH33">
            <v>3.9999999999999991</v>
          </cell>
          <cell r="BI33">
            <v>1.2</v>
          </cell>
          <cell r="BJ33">
            <v>3.2357977204485085E-2</v>
          </cell>
          <cell r="BK33">
            <v>0.2116548522044851</v>
          </cell>
          <cell r="BL33">
            <v>1.0252508574409323E-2</v>
          </cell>
          <cell r="BM33">
            <v>0.26628883293467331</v>
          </cell>
          <cell r="BN33">
            <v>-0.1</v>
          </cell>
          <cell r="BO33">
            <v>670.14300000000026</v>
          </cell>
          <cell r="BP33">
            <v>670.05300000000022</v>
          </cell>
          <cell r="BQ33">
            <v>670.44300000000021</v>
          </cell>
          <cell r="BR33">
            <v>670.35300000000018</v>
          </cell>
          <cell r="BS33">
            <v>672.02300000000014</v>
          </cell>
          <cell r="BT33">
            <v>672.40300000000002</v>
          </cell>
          <cell r="BU33" t="str">
            <v/>
          </cell>
          <cell r="BV33">
            <v>1.5799999999999272</v>
          </cell>
          <cell r="BW33">
            <v>2.0499999999998408</v>
          </cell>
          <cell r="BX33">
            <v>1.8799999999999273</v>
          </cell>
          <cell r="BY33">
            <v>300</v>
          </cell>
          <cell r="BZ33">
            <v>0.77500000000000002</v>
          </cell>
          <cell r="CA33">
            <v>0.375</v>
          </cell>
          <cell r="CB33">
            <v>1.814999999999884</v>
          </cell>
          <cell r="CC33">
            <v>1.8301559529052325</v>
          </cell>
          <cell r="CD33">
            <v>2308.3985803487813</v>
          </cell>
          <cell r="CE33">
            <v>5.0728678463819565E-2</v>
          </cell>
          <cell r="CF33">
            <v>418.51159732651143</v>
          </cell>
          <cell r="CG33">
            <v>2726.9101776752927</v>
          </cell>
          <cell r="CH33">
            <v>1.5</v>
          </cell>
          <cell r="CI33">
            <v>3365</v>
          </cell>
          <cell r="CJ33">
            <v>1.215561743391661</v>
          </cell>
          <cell r="CK33">
            <v>1.5</v>
          </cell>
          <cell r="CL33">
            <v>2</v>
          </cell>
          <cell r="CM33">
            <v>2</v>
          </cell>
        </row>
        <row r="34">
          <cell r="A34">
            <v>23</v>
          </cell>
          <cell r="F34" t="str">
            <v/>
          </cell>
          <cell r="G34" t="str">
            <v/>
          </cell>
          <cell r="J34" t="str">
            <v/>
          </cell>
          <cell r="L34" t="str">
            <v/>
          </cell>
          <cell r="M34" t="str">
            <v/>
          </cell>
          <cell r="N34" t="str">
            <v/>
          </cell>
          <cell r="O34" t="str">
            <v/>
          </cell>
          <cell r="P34" t="str">
            <v/>
          </cell>
          <cell r="S34" t="str">
            <v/>
          </cell>
          <cell r="T34">
            <v>98</v>
          </cell>
          <cell r="U34" t="str">
            <v/>
          </cell>
          <cell r="V34">
            <v>0.68799999999999994</v>
          </cell>
          <cell r="X34">
            <v>0</v>
          </cell>
          <cell r="Y34" t="str">
            <v/>
          </cell>
          <cell r="AA34">
            <v>0</v>
          </cell>
          <cell r="AB34" t="str">
            <v/>
          </cell>
          <cell r="AC34" t="str">
            <v/>
          </cell>
          <cell r="AD34" t="str">
            <v/>
          </cell>
          <cell r="AE34" t="str">
            <v/>
          </cell>
          <cell r="AF34" t="str">
            <v/>
          </cell>
          <cell r="AG34" t="str">
            <v/>
          </cell>
          <cell r="AH34" t="str">
            <v/>
          </cell>
          <cell r="AI34" t="str">
            <v/>
          </cell>
          <cell r="AL34" t="str">
            <v/>
          </cell>
          <cell r="AM34" t="str">
            <v/>
          </cell>
          <cell r="AN34" t="str">
            <v/>
          </cell>
          <cell r="AO34" t="str">
            <v/>
          </cell>
          <cell r="AP34" t="str">
            <v/>
          </cell>
          <cell r="AQ34" t="str">
            <v/>
          </cell>
          <cell r="AR34" t="str">
            <v/>
          </cell>
          <cell r="AS34" t="str">
            <v/>
          </cell>
          <cell r="AT34" t="str">
            <v/>
          </cell>
          <cell r="AU34" t="str">
            <v/>
          </cell>
          <cell r="AV34" t="str">
            <v/>
          </cell>
          <cell r="AW34" t="str">
            <v/>
          </cell>
          <cell r="AX34" t="str">
            <v/>
          </cell>
          <cell r="AY34" t="str">
            <v/>
          </cell>
          <cell r="AZ34" t="str">
            <v/>
          </cell>
          <cell r="BA34" t="str">
            <v/>
          </cell>
          <cell r="BB34" t="str">
            <v/>
          </cell>
          <cell r="BC34" t="str">
            <v/>
          </cell>
          <cell r="BD34" t="str">
            <v/>
          </cell>
          <cell r="BE34" t="str">
            <v/>
          </cell>
          <cell r="BF34" t="str">
            <v/>
          </cell>
          <cell r="BG34" t="str">
            <v/>
          </cell>
          <cell r="BH34" t="str">
            <v/>
          </cell>
          <cell r="BI34" t="str">
            <v/>
          </cell>
          <cell r="BJ34" t="str">
            <v/>
          </cell>
          <cell r="BK34" t="str">
            <v/>
          </cell>
          <cell r="BL34" t="str">
            <v/>
          </cell>
          <cell r="BM34" t="str">
            <v/>
          </cell>
          <cell r="BN34" t="str">
            <v/>
          </cell>
          <cell r="BO34">
            <v>670.05300000000022</v>
          </cell>
          <cell r="BP34" t="str">
            <v/>
          </cell>
          <cell r="BQ34">
            <v>670.05300000000022</v>
          </cell>
          <cell r="BR34" t="str">
            <v/>
          </cell>
          <cell r="BS34" t="str">
            <v/>
          </cell>
          <cell r="BT34" t="str">
            <v/>
          </cell>
          <cell r="BU34" t="str">
            <v/>
          </cell>
          <cell r="BV34" t="str">
            <v/>
          </cell>
          <cell r="BW34" t="str">
            <v/>
          </cell>
          <cell r="BX34" t="str">
            <v/>
          </cell>
          <cell r="BY34">
            <v>0</v>
          </cell>
          <cell r="BZ34">
            <v>0.4</v>
          </cell>
          <cell r="CA34">
            <v>0</v>
          </cell>
          <cell r="CB34">
            <v>0</v>
          </cell>
          <cell r="CC34">
            <v>0</v>
          </cell>
          <cell r="CD34">
            <v>0</v>
          </cell>
          <cell r="CE34" t="e">
            <v>#VALUE!</v>
          </cell>
          <cell r="CF34" t="e">
            <v>#VALUE!</v>
          </cell>
          <cell r="CG34" t="e">
            <v>#VALUE!</v>
          </cell>
          <cell r="CH34">
            <v>1.5</v>
          </cell>
          <cell r="CI34" t="e">
            <v>#VALUE!</v>
          </cell>
          <cell r="CJ34" t="e">
            <v>#VALUE!</v>
          </cell>
          <cell r="CK34" t="e">
            <v>#VALUE!</v>
          </cell>
          <cell r="CL34">
            <v>2</v>
          </cell>
          <cell r="CM34">
            <v>2</v>
          </cell>
        </row>
        <row r="35">
          <cell r="A35">
            <v>24</v>
          </cell>
          <cell r="C35" t="str">
            <v/>
          </cell>
          <cell r="F35" t="str">
            <v/>
          </cell>
          <cell r="G35" t="str">
            <v/>
          </cell>
          <cell r="J35" t="str">
            <v/>
          </cell>
          <cell r="L35" t="str">
            <v/>
          </cell>
          <cell r="M35" t="str">
            <v/>
          </cell>
          <cell r="N35" t="str">
            <v/>
          </cell>
          <cell r="O35" t="str">
            <v/>
          </cell>
          <cell r="P35" t="str">
            <v/>
          </cell>
          <cell r="S35" t="str">
            <v/>
          </cell>
          <cell r="T35">
            <v>98</v>
          </cell>
          <cell r="U35" t="str">
            <v/>
          </cell>
          <cell r="V35">
            <v>0.68799999999999994</v>
          </cell>
          <cell r="X35">
            <v>0</v>
          </cell>
          <cell r="Y35" t="str">
            <v/>
          </cell>
          <cell r="AA35">
            <v>0</v>
          </cell>
          <cell r="AB35" t="str">
            <v/>
          </cell>
          <cell r="AC35" t="str">
            <v/>
          </cell>
          <cell r="AD35" t="str">
            <v/>
          </cell>
          <cell r="AE35" t="str">
            <v/>
          </cell>
          <cell r="AF35" t="str">
            <v/>
          </cell>
          <cell r="AG35" t="str">
            <v/>
          </cell>
          <cell r="AH35" t="str">
            <v/>
          </cell>
          <cell r="AI35" t="str">
            <v/>
          </cell>
          <cell r="AL35" t="str">
            <v/>
          </cell>
          <cell r="AM35" t="str">
            <v/>
          </cell>
          <cell r="AN35" t="str">
            <v/>
          </cell>
          <cell r="AO35" t="str">
            <v/>
          </cell>
          <cell r="AP35" t="str">
            <v/>
          </cell>
          <cell r="AQ35" t="str">
            <v/>
          </cell>
          <cell r="AR35" t="str">
            <v/>
          </cell>
          <cell r="AS35" t="str">
            <v/>
          </cell>
          <cell r="AT35" t="str">
            <v/>
          </cell>
          <cell r="AU35" t="str">
            <v/>
          </cell>
          <cell r="AV35" t="str">
            <v/>
          </cell>
          <cell r="AW35" t="str">
            <v/>
          </cell>
          <cell r="AX35" t="str">
            <v/>
          </cell>
          <cell r="AY35" t="str">
            <v/>
          </cell>
          <cell r="AZ35" t="str">
            <v/>
          </cell>
          <cell r="BA35" t="str">
            <v/>
          </cell>
          <cell r="BB35" t="str">
            <v/>
          </cell>
          <cell r="BC35" t="str">
            <v/>
          </cell>
          <cell r="BD35" t="str">
            <v/>
          </cell>
          <cell r="BE35" t="str">
            <v/>
          </cell>
          <cell r="BF35" t="str">
            <v/>
          </cell>
          <cell r="BG35" t="str">
            <v/>
          </cell>
          <cell r="BH35" t="str">
            <v/>
          </cell>
          <cell r="BI35" t="str">
            <v/>
          </cell>
          <cell r="BJ35" t="str">
            <v/>
          </cell>
          <cell r="BK35" t="str">
            <v/>
          </cell>
          <cell r="BL35" t="str">
            <v/>
          </cell>
          <cell r="BM35" t="str">
            <v/>
          </cell>
          <cell r="BN35" t="str">
            <v/>
          </cell>
          <cell r="BO35">
            <v>0</v>
          </cell>
          <cell r="BP35" t="str">
            <v/>
          </cell>
          <cell r="BQ35">
            <v>0</v>
          </cell>
          <cell r="BR35" t="str">
            <v/>
          </cell>
          <cell r="BS35" t="str">
            <v/>
          </cell>
          <cell r="BT35" t="str">
            <v/>
          </cell>
          <cell r="BU35" t="str">
            <v/>
          </cell>
          <cell r="BV35" t="str">
            <v/>
          </cell>
          <cell r="BW35" t="str">
            <v/>
          </cell>
          <cell r="BX35" t="str">
            <v/>
          </cell>
          <cell r="BY35">
            <v>0</v>
          </cell>
          <cell r="BZ35">
            <v>0.4</v>
          </cell>
          <cell r="CA35">
            <v>0</v>
          </cell>
          <cell r="CB35">
            <v>0</v>
          </cell>
          <cell r="CC35">
            <v>0</v>
          </cell>
          <cell r="CD35">
            <v>0</v>
          </cell>
          <cell r="CE35" t="e">
            <v>#VALUE!</v>
          </cell>
          <cell r="CF35" t="e">
            <v>#VALUE!</v>
          </cell>
          <cell r="CG35" t="e">
            <v>#VALUE!</v>
          </cell>
          <cell r="CH35">
            <v>1.5</v>
          </cell>
          <cell r="CI35" t="e">
            <v>#VALUE!</v>
          </cell>
          <cell r="CJ35" t="e">
            <v>#VALUE!</v>
          </cell>
          <cell r="CK35" t="e">
            <v>#VALUE!</v>
          </cell>
          <cell r="CL35">
            <v>2</v>
          </cell>
          <cell r="CM35">
            <v>2</v>
          </cell>
        </row>
        <row r="36">
          <cell r="A36">
            <v>25</v>
          </cell>
          <cell r="B36" t="str">
            <v>C65</v>
          </cell>
          <cell r="C36" t="str">
            <v>C02</v>
          </cell>
          <cell r="D36">
            <v>1.06</v>
          </cell>
          <cell r="F36">
            <v>1.06</v>
          </cell>
          <cell r="G36">
            <v>5</v>
          </cell>
          <cell r="H36">
            <v>36.799999999999997</v>
          </cell>
          <cell r="I36">
            <v>16</v>
          </cell>
          <cell r="J36">
            <v>43.478260869565219</v>
          </cell>
          <cell r="K36">
            <v>4.8647885230008001E-2</v>
          </cell>
          <cell r="L36">
            <v>1.9674559208888331</v>
          </cell>
          <cell r="M36">
            <v>3</v>
          </cell>
          <cell r="N36">
            <v>471.90281881227315</v>
          </cell>
          <cell r="O36">
            <v>0.63052939412117581</v>
          </cell>
          <cell r="P36">
            <v>315.40151433556429</v>
          </cell>
          <cell r="Q36">
            <v>1.06</v>
          </cell>
          <cell r="S36">
            <v>1.06</v>
          </cell>
          <cell r="T36">
            <v>98</v>
          </cell>
          <cell r="U36">
            <v>416</v>
          </cell>
          <cell r="V36">
            <v>0.68799999999999994</v>
          </cell>
          <cell r="X36" t="str">
            <v/>
          </cell>
          <cell r="Y36" t="str">
            <v/>
          </cell>
          <cell r="AA36" t="str">
            <v/>
          </cell>
          <cell r="AB36" t="str">
            <v/>
          </cell>
          <cell r="AC36">
            <v>0.58479999999999999</v>
          </cell>
          <cell r="AD36">
            <v>0.61988799999999999</v>
          </cell>
          <cell r="AE36">
            <v>2.3754089779960461</v>
          </cell>
          <cell r="AF36">
            <v>2.3754089779960461</v>
          </cell>
          <cell r="AG36">
            <v>2.481408977996046</v>
          </cell>
          <cell r="AH36">
            <v>317.88292331356035</v>
          </cell>
          <cell r="AI36">
            <v>16.670000000000002</v>
          </cell>
          <cell r="AJ36">
            <v>6.88</v>
          </cell>
          <cell r="AK36">
            <v>14</v>
          </cell>
          <cell r="AL36">
            <v>0.35000000000000003</v>
          </cell>
          <cell r="AM36">
            <v>1.4E-2</v>
          </cell>
          <cell r="AN36">
            <v>0.28684284687042244</v>
          </cell>
          <cell r="AO36">
            <v>0.34468078613281261</v>
          </cell>
          <cell r="AP36">
            <v>0.81955099105834972</v>
          </cell>
          <cell r="AQ36">
            <v>3.7667191182941138</v>
          </cell>
          <cell r="AR36">
            <v>2.1460192077338629</v>
          </cell>
          <cell r="AS36">
            <v>5.8668386919375335</v>
          </cell>
          <cell r="AT36">
            <v>0.72314846667290444</v>
          </cell>
          <cell r="AU36">
            <v>1.0099913135433269</v>
          </cell>
          <cell r="AV36">
            <v>3.6989388155534599</v>
          </cell>
          <cell r="AW36">
            <v>355.87961965126453</v>
          </cell>
          <cell r="AX36">
            <v>0.89323160349857034</v>
          </cell>
          <cell r="AY36">
            <v>114.16598646464206</v>
          </cell>
          <cell r="AZ36" t="b">
            <v>0</v>
          </cell>
          <cell r="BA36" t="str">
            <v/>
          </cell>
          <cell r="BB36">
            <v>1E-3</v>
          </cell>
          <cell r="BC36">
            <v>0</v>
          </cell>
          <cell r="BD36">
            <v>0</v>
          </cell>
          <cell r="BE36">
            <v>1E-3</v>
          </cell>
          <cell r="BF36" t="str">
            <v/>
          </cell>
          <cell r="BG36">
            <v>1.3992256904642315</v>
          </cell>
          <cell r="BH36">
            <v>3.4285714285714279</v>
          </cell>
          <cell r="BI36">
            <v>1.2</v>
          </cell>
          <cell r="BJ36" t="str">
            <v/>
          </cell>
          <cell r="BK36" t="str">
            <v/>
          </cell>
          <cell r="BL36" t="str">
            <v/>
          </cell>
          <cell r="BM36">
            <v>1.8645732578563656</v>
          </cell>
          <cell r="BN36">
            <v>0</v>
          </cell>
          <cell r="BO36">
            <v>732.16300000000012</v>
          </cell>
          <cell r="BP36">
            <v>731.01300000000015</v>
          </cell>
          <cell r="BQ36">
            <v>732.51300000000015</v>
          </cell>
          <cell r="BR36">
            <v>731.36300000000017</v>
          </cell>
          <cell r="BS36">
            <v>733.76300000000015</v>
          </cell>
          <cell r="BT36">
            <v>732.75300000000016</v>
          </cell>
          <cell r="BU36" t="b">
            <v>0</v>
          </cell>
          <cell r="BV36">
            <v>1.25</v>
          </cell>
          <cell r="BW36">
            <v>1.3899999999999864</v>
          </cell>
          <cell r="BX36">
            <v>1.6</v>
          </cell>
          <cell r="BY36">
            <v>350</v>
          </cell>
          <cell r="BZ36">
            <v>0.83750000000000002</v>
          </cell>
          <cell r="CA36">
            <v>0.4375</v>
          </cell>
          <cell r="CB36">
            <v>1.3199999999999932</v>
          </cell>
          <cell r="CC36">
            <v>1.3318877741955721</v>
          </cell>
          <cell r="CD36">
            <v>1961.8082591506625</v>
          </cell>
          <cell r="CE36">
            <v>0.10512844739980842</v>
          </cell>
          <cell r="CF36">
            <v>867.3096910484195</v>
          </cell>
          <cell r="CG36">
            <v>2829.1179501990819</v>
          </cell>
          <cell r="CH36">
            <v>1.5</v>
          </cell>
          <cell r="CI36">
            <v>3671</v>
          </cell>
          <cell r="CJ36">
            <v>1.1560002520562853</v>
          </cell>
          <cell r="CK36">
            <v>1.5</v>
          </cell>
          <cell r="CL36">
            <v>2</v>
          </cell>
          <cell r="CM36">
            <v>2</v>
          </cell>
        </row>
        <row r="37">
          <cell r="A37">
            <v>26</v>
          </cell>
          <cell r="F37" t="str">
            <v/>
          </cell>
          <cell r="G37" t="str">
            <v/>
          </cell>
          <cell r="J37" t="str">
            <v/>
          </cell>
          <cell r="L37" t="str">
            <v/>
          </cell>
          <cell r="M37" t="str">
            <v/>
          </cell>
          <cell r="N37" t="str">
            <v/>
          </cell>
          <cell r="O37" t="str">
            <v/>
          </cell>
          <cell r="P37" t="str">
            <v/>
          </cell>
          <cell r="S37" t="str">
            <v/>
          </cell>
          <cell r="X37">
            <v>0</v>
          </cell>
          <cell r="Y37" t="str">
            <v/>
          </cell>
          <cell r="AA37">
            <v>0</v>
          </cell>
          <cell r="AB37" t="str">
            <v/>
          </cell>
          <cell r="AC37" t="str">
            <v/>
          </cell>
          <cell r="AD37" t="str">
            <v/>
          </cell>
          <cell r="AE37" t="str">
            <v/>
          </cell>
          <cell r="AF37" t="str">
            <v/>
          </cell>
          <cell r="AG37" t="str">
            <v/>
          </cell>
          <cell r="AH37" t="str">
            <v/>
          </cell>
          <cell r="AI37" t="str">
            <v/>
          </cell>
          <cell r="AL37" t="str">
            <v/>
          </cell>
          <cell r="AM37" t="str">
            <v/>
          </cell>
          <cell r="AN37" t="str">
            <v/>
          </cell>
          <cell r="AO37" t="str">
            <v/>
          </cell>
          <cell r="AP37" t="str">
            <v/>
          </cell>
          <cell r="AQ37" t="str">
            <v/>
          </cell>
          <cell r="AR37" t="str">
            <v/>
          </cell>
          <cell r="AS37" t="str">
            <v/>
          </cell>
          <cell r="AT37" t="str">
            <v/>
          </cell>
          <cell r="AU37" t="str">
            <v/>
          </cell>
          <cell r="AV37" t="str">
            <v/>
          </cell>
          <cell r="AW37" t="str">
            <v/>
          </cell>
          <cell r="AX37" t="str">
            <v/>
          </cell>
          <cell r="AY37" t="str">
            <v/>
          </cell>
          <cell r="AZ37" t="str">
            <v/>
          </cell>
          <cell r="BA37" t="str">
            <v/>
          </cell>
          <cell r="BB37" t="str">
            <v/>
          </cell>
          <cell r="BC37" t="str">
            <v/>
          </cell>
          <cell r="BD37" t="str">
            <v/>
          </cell>
          <cell r="BE37" t="str">
            <v/>
          </cell>
          <cell r="BF37" t="str">
            <v/>
          </cell>
          <cell r="BG37" t="str">
            <v/>
          </cell>
          <cell r="BH37" t="str">
            <v/>
          </cell>
          <cell r="BI37" t="str">
            <v/>
          </cell>
          <cell r="BJ37" t="str">
            <v/>
          </cell>
          <cell r="BK37" t="str">
            <v/>
          </cell>
          <cell r="BL37" t="str">
            <v/>
          </cell>
          <cell r="BM37" t="str">
            <v/>
          </cell>
          <cell r="BN37" t="str">
            <v/>
          </cell>
          <cell r="BO37">
            <v>731.01300000000015</v>
          </cell>
          <cell r="BP37" t="str">
            <v/>
          </cell>
          <cell r="BQ37">
            <v>731.01300000000015</v>
          </cell>
          <cell r="BR37" t="str">
            <v/>
          </cell>
          <cell r="BS37" t="str">
            <v/>
          </cell>
          <cell r="BT37" t="str">
            <v/>
          </cell>
          <cell r="BU37" t="str">
            <v/>
          </cell>
          <cell r="BV37" t="str">
            <v/>
          </cell>
          <cell r="BW37" t="str">
            <v/>
          </cell>
          <cell r="BX37" t="str">
            <v/>
          </cell>
          <cell r="BY37">
            <v>0</v>
          </cell>
          <cell r="BZ37">
            <v>0.4</v>
          </cell>
          <cell r="CA37">
            <v>0</v>
          </cell>
          <cell r="CB37">
            <v>0</v>
          </cell>
          <cell r="CC37">
            <v>0</v>
          </cell>
          <cell r="CD37">
            <v>0</v>
          </cell>
          <cell r="CE37" t="e">
            <v>#VALUE!</v>
          </cell>
          <cell r="CF37" t="e">
            <v>#VALUE!</v>
          </cell>
          <cell r="CG37" t="e">
            <v>#VALUE!</v>
          </cell>
          <cell r="CH37">
            <v>1.25</v>
          </cell>
          <cell r="CI37">
            <v>0</v>
          </cell>
          <cell r="CJ37" t="e">
            <v>#VALUE!</v>
          </cell>
          <cell r="CK37" t="e">
            <v>#VALUE!</v>
          </cell>
          <cell r="CL37">
            <v>3</v>
          </cell>
          <cell r="CM37">
            <v>3</v>
          </cell>
        </row>
        <row r="38">
          <cell r="A38">
            <v>27</v>
          </cell>
          <cell r="C38" t="str">
            <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0</v>
          </cell>
          <cell r="BP38" t="str">
            <v/>
          </cell>
          <cell r="BQ38">
            <v>0</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28</v>
          </cell>
          <cell r="B39" t="str">
            <v>C05</v>
          </cell>
          <cell r="C39" t="str">
            <v>C66</v>
          </cell>
          <cell r="D39">
            <v>0.08</v>
          </cell>
          <cell r="E39">
            <v>1.48</v>
          </cell>
          <cell r="F39">
            <v>1.56</v>
          </cell>
          <cell r="G39">
            <v>5</v>
          </cell>
          <cell r="J39" t="str">
            <v/>
          </cell>
          <cell r="K39" t="str">
            <v/>
          </cell>
          <cell r="L39">
            <v>3.72</v>
          </cell>
          <cell r="M39">
            <v>3.72</v>
          </cell>
          <cell r="N39">
            <v>456.51514969634218</v>
          </cell>
          <cell r="O39">
            <v>0.63097305389221547</v>
          </cell>
          <cell r="P39">
            <v>449.35606271706217</v>
          </cell>
          <cell r="Q39">
            <v>0.08</v>
          </cell>
          <cell r="R39">
            <v>1.46</v>
          </cell>
          <cell r="S39">
            <v>1.54</v>
          </cell>
          <cell r="U39">
            <v>0</v>
          </cell>
          <cell r="V39">
            <v>0.68799999999999994</v>
          </cell>
          <cell r="X39" t="str">
            <v/>
          </cell>
          <cell r="Y39" t="str">
            <v/>
          </cell>
          <cell r="AA39" t="str">
            <v/>
          </cell>
          <cell r="AB39" t="str">
            <v/>
          </cell>
          <cell r="AC39">
            <v>0.58479999999999999</v>
          </cell>
          <cell r="AD39">
            <v>0.90059199999999995</v>
          </cell>
          <cell r="AE39">
            <v>3.357862437011466</v>
          </cell>
          <cell r="AF39">
            <v>3.357862437011466</v>
          </cell>
          <cell r="AG39">
            <v>3.5118624370114659</v>
          </cell>
          <cell r="AH39">
            <v>452.86792515407365</v>
          </cell>
          <cell r="AI39">
            <v>41.75</v>
          </cell>
          <cell r="AJ39">
            <v>4.8600000000000003</v>
          </cell>
          <cell r="AK39">
            <v>18</v>
          </cell>
          <cell r="AL39">
            <v>0.45</v>
          </cell>
          <cell r="AM39">
            <v>1.4E-2</v>
          </cell>
          <cell r="AN39">
            <v>0.33266472816467291</v>
          </cell>
          <cell r="AO39">
            <v>0.430389404296875</v>
          </cell>
          <cell r="AP39">
            <v>0.73925495147705089</v>
          </cell>
          <cell r="AQ39">
            <v>3.5926959790713959</v>
          </cell>
          <cell r="AR39">
            <v>2.0291277788693174</v>
          </cell>
          <cell r="AS39">
            <v>4.9274661047989676</v>
          </cell>
          <cell r="AT39">
            <v>0.65787280316186414</v>
          </cell>
          <cell r="AU39">
            <v>0.99053753132653699</v>
          </cell>
          <cell r="AV39">
            <v>3.6759030011368368</v>
          </cell>
          <cell r="AW39">
            <v>584.62711184880811</v>
          </cell>
          <cell r="AX39">
            <v>0.77462696473644033</v>
          </cell>
          <cell r="AY39">
            <v>168.3950695955327</v>
          </cell>
          <cell r="AZ39" t="b">
            <v>0</v>
          </cell>
          <cell r="BA39" t="str">
            <v/>
          </cell>
          <cell r="BB39">
            <v>1E-3</v>
          </cell>
          <cell r="BC39">
            <v>0</v>
          </cell>
          <cell r="BD39">
            <v>0</v>
          </cell>
          <cell r="BE39">
            <v>1E-3</v>
          </cell>
          <cell r="BF39" t="str">
            <v/>
          </cell>
          <cell r="BG39">
            <v>1.0634840016004636</v>
          </cell>
          <cell r="BH39">
            <v>2.6666666666666665</v>
          </cell>
          <cell r="BI39">
            <v>1.2</v>
          </cell>
          <cell r="BJ39" t="str">
            <v/>
          </cell>
          <cell r="BK39" t="str">
            <v/>
          </cell>
          <cell r="BL39" t="str">
            <v/>
          </cell>
          <cell r="BM39">
            <v>1.5445115658202628</v>
          </cell>
          <cell r="BN39">
            <v>0</v>
          </cell>
          <cell r="BO39">
            <v>711.08299999999986</v>
          </cell>
          <cell r="BP39">
            <v>709.05299999999988</v>
          </cell>
          <cell r="BQ39">
            <v>711.5329999999999</v>
          </cell>
          <cell r="BR39">
            <v>709.50299999999993</v>
          </cell>
          <cell r="BS39">
            <v>713.70299999999997</v>
          </cell>
          <cell r="BT39">
            <v>710.80300000000011</v>
          </cell>
          <cell r="BU39" t="b">
            <v>0</v>
          </cell>
          <cell r="BV39">
            <v>2.1700000000000728</v>
          </cell>
          <cell r="BW39">
            <v>1.3000000000001819</v>
          </cell>
          <cell r="BX39">
            <v>2.6200000000000729</v>
          </cell>
          <cell r="BY39">
            <v>450</v>
          </cell>
          <cell r="BZ39">
            <v>0.96250000000000002</v>
          </cell>
          <cell r="CA39">
            <v>0.5625</v>
          </cell>
          <cell r="CB39">
            <v>1.7350000000001273</v>
          </cell>
          <cell r="CC39">
            <v>1.4880807702715295</v>
          </cell>
          <cell r="CD39">
            <v>2894.9913847771545</v>
          </cell>
          <cell r="CE39">
            <v>8.1803329920048573E-2</v>
          </cell>
          <cell r="CF39">
            <v>674.87747184040074</v>
          </cell>
          <cell r="CG39">
            <v>3569.8688566175551</v>
          </cell>
          <cell r="CH39">
            <v>1.5</v>
          </cell>
          <cell r="CI39">
            <v>3262</v>
          </cell>
          <cell r="CJ39">
            <v>1.6415705962373797</v>
          </cell>
          <cell r="CK39">
            <v>1.9</v>
          </cell>
          <cell r="CL39">
            <v>1</v>
          </cell>
          <cell r="CM39">
            <v>2</v>
          </cell>
        </row>
        <row r="40">
          <cell r="A40">
            <v>29</v>
          </cell>
          <cell r="B40" t="str">
            <v>C66</v>
          </cell>
          <cell r="C40" t="str">
            <v>A06</v>
          </cell>
          <cell r="D40">
            <v>0.04</v>
          </cell>
          <cell r="F40">
            <v>1.6</v>
          </cell>
          <cell r="G40">
            <v>5</v>
          </cell>
          <cell r="J40" t="str">
            <v/>
          </cell>
          <cell r="K40" t="str">
            <v/>
          </cell>
          <cell r="L40">
            <v>3.72</v>
          </cell>
          <cell r="M40">
            <v>3.72</v>
          </cell>
          <cell r="N40">
            <v>456.51514969634218</v>
          </cell>
          <cell r="O40">
            <v>0.63069047619047658</v>
          </cell>
          <cell r="P40">
            <v>460.67161144024442</v>
          </cell>
          <cell r="Q40">
            <v>0.4</v>
          </cell>
          <cell r="R40">
            <v>1.65</v>
          </cell>
          <cell r="S40">
            <v>3.59</v>
          </cell>
          <cell r="U40">
            <v>0</v>
          </cell>
          <cell r="V40">
            <v>0.68799999999999994</v>
          </cell>
          <cell r="X40">
            <v>0</v>
          </cell>
          <cell r="Y40" t="str">
            <v/>
          </cell>
          <cell r="AA40">
            <v>0</v>
          </cell>
          <cell r="AB40" t="str">
            <v/>
          </cell>
          <cell r="AC40">
            <v>0.58479999999999999</v>
          </cell>
          <cell r="AD40">
            <v>2.0994319999999997</v>
          </cell>
          <cell r="AE40">
            <v>7.356876637912686</v>
          </cell>
          <cell r="AF40">
            <v>7.356876637912686</v>
          </cell>
          <cell r="AG40">
            <v>7.715876637912686</v>
          </cell>
          <cell r="AH40">
            <v>468.38748807815711</v>
          </cell>
          <cell r="AI40">
            <v>10.5</v>
          </cell>
          <cell r="AJ40">
            <v>3.9</v>
          </cell>
          <cell r="AK40">
            <v>18</v>
          </cell>
          <cell r="AL40">
            <v>0.45</v>
          </cell>
          <cell r="AM40">
            <v>1.4E-2</v>
          </cell>
          <cell r="AN40">
            <v>0.36916197538375856</v>
          </cell>
          <cell r="AO40">
            <v>0.43264160156249998</v>
          </cell>
          <cell r="AP40">
            <v>0.82035994529724121</v>
          </cell>
          <cell r="AQ40">
            <v>3.3544458814498141</v>
          </cell>
          <cell r="AR40">
            <v>1.6832257133070738</v>
          </cell>
          <cell r="AS40">
            <v>4.2789947210838051</v>
          </cell>
          <cell r="AT40">
            <v>0.57351208825563815</v>
          </cell>
          <cell r="AU40">
            <v>0.94267406363939665</v>
          </cell>
          <cell r="AV40">
            <v>3.2928974947677059</v>
          </cell>
          <cell r="AW40">
            <v>523.71271804093942</v>
          </cell>
          <cell r="AX40">
            <v>0.89435958292222062</v>
          </cell>
          <cell r="AY40">
            <v>193.63390509092622</v>
          </cell>
          <cell r="AZ40" t="str">
            <v>25°14'20''</v>
          </cell>
          <cell r="BA40">
            <v>5.9555090167450695</v>
          </cell>
          <cell r="BB40">
            <v>1E-3</v>
          </cell>
          <cell r="BC40">
            <v>1.7000000000000001E-2</v>
          </cell>
          <cell r="BD40">
            <v>0.246</v>
          </cell>
          <cell r="BE40">
            <v>0.26400000000000001</v>
          </cell>
          <cell r="BF40">
            <v>0.26300000000000001</v>
          </cell>
          <cell r="BG40">
            <v>1.0999290796571159</v>
          </cell>
          <cell r="BH40">
            <v>2.6666666666666665</v>
          </cell>
          <cell r="BI40">
            <v>1.2</v>
          </cell>
          <cell r="BJ40" t="str">
            <v/>
          </cell>
          <cell r="BK40" t="str">
            <v/>
          </cell>
          <cell r="BL40" t="str">
            <v/>
          </cell>
          <cell r="BM40">
            <v>1.6258330812559965</v>
          </cell>
          <cell r="BN40">
            <v>1.29</v>
          </cell>
          <cell r="BO40">
            <v>708.01299999999992</v>
          </cell>
          <cell r="BP40">
            <v>707.60299999999995</v>
          </cell>
          <cell r="BQ40">
            <v>708.46299999999997</v>
          </cell>
          <cell r="BR40">
            <v>708.053</v>
          </cell>
          <cell r="BS40">
            <v>710.80300000000011</v>
          </cell>
          <cell r="BT40">
            <v>710.13300000000004</v>
          </cell>
          <cell r="BU40">
            <v>1.0399999999999636</v>
          </cell>
          <cell r="BV40">
            <v>2.3400000000001455</v>
          </cell>
          <cell r="BW40">
            <v>2.0800000000000409</v>
          </cell>
          <cell r="BX40">
            <v>2.7900000000001457</v>
          </cell>
          <cell r="BY40">
            <v>450</v>
          </cell>
          <cell r="BZ40">
            <v>0.96250000000000002</v>
          </cell>
          <cell r="CA40">
            <v>0.5625</v>
          </cell>
          <cell r="CB40">
            <v>2.2100000000000932</v>
          </cell>
          <cell r="CC40">
            <v>1.8026392431693148</v>
          </cell>
          <cell r="CD40">
            <v>3506.9501488713786</v>
          </cell>
          <cell r="CE40">
            <v>5.2074181051889878E-2</v>
          </cell>
          <cell r="CF40">
            <v>429.61199367809149</v>
          </cell>
          <cell r="CG40">
            <v>3936.5621425494701</v>
          </cell>
          <cell r="CH40">
            <v>1.5</v>
          </cell>
          <cell r="CI40">
            <v>3262</v>
          </cell>
          <cell r="CJ40">
            <v>1.8101910526744958</v>
          </cell>
          <cell r="CK40">
            <v>1.9</v>
          </cell>
          <cell r="CL40">
            <v>1</v>
          </cell>
          <cell r="CM40">
            <v>2</v>
          </cell>
        </row>
        <row r="41">
          <cell r="A41">
            <v>30</v>
          </cell>
          <cell r="C41" t="str">
            <v/>
          </cell>
          <cell r="F41" t="str">
            <v/>
          </cell>
          <cell r="G41" t="str">
            <v/>
          </cell>
          <cell r="J41" t="str">
            <v/>
          </cell>
          <cell r="K41" t="str">
            <v/>
          </cell>
          <cell r="L41" t="str">
            <v/>
          </cell>
          <cell r="M41" t="str">
            <v/>
          </cell>
          <cell r="N41" t="str">
            <v/>
          </cell>
          <cell r="O41" t="str">
            <v/>
          </cell>
          <cell r="P41" t="str">
            <v/>
          </cell>
          <cell r="S41" t="str">
            <v/>
          </cell>
          <cell r="U41" t="str">
            <v/>
          </cell>
          <cell r="X41">
            <v>0</v>
          </cell>
          <cell r="Y41" t="str">
            <v/>
          </cell>
          <cell r="AA41">
            <v>0</v>
          </cell>
          <cell r="AB41" t="str">
            <v/>
          </cell>
          <cell r="AC41" t="str">
            <v/>
          </cell>
          <cell r="AD41" t="str">
            <v/>
          </cell>
          <cell r="AE41" t="str">
            <v/>
          </cell>
          <cell r="AF41" t="str">
            <v/>
          </cell>
          <cell r="AG41" t="str">
            <v/>
          </cell>
          <cell r="AH41" t="str">
            <v/>
          </cell>
          <cell r="AI41" t="str">
            <v/>
          </cell>
          <cell r="AL41" t="str">
            <v/>
          </cell>
          <cell r="AM41" t="str">
            <v/>
          </cell>
          <cell r="AN41" t="str">
            <v/>
          </cell>
          <cell r="AO41" t="str">
            <v/>
          </cell>
          <cell r="AP41" t="str">
            <v/>
          </cell>
          <cell r="AQ41" t="str">
            <v/>
          </cell>
          <cell r="AR41" t="str">
            <v/>
          </cell>
          <cell r="AS41" t="str">
            <v/>
          </cell>
          <cell r="AT41" t="str">
            <v/>
          </cell>
          <cell r="AU41" t="str">
            <v/>
          </cell>
          <cell r="AV41" t="str">
            <v/>
          </cell>
          <cell r="AW41" t="str">
            <v/>
          </cell>
          <cell r="AX41" t="str">
            <v/>
          </cell>
          <cell r="AY41" t="str">
            <v/>
          </cell>
          <cell r="AZ41" t="str">
            <v/>
          </cell>
          <cell r="BA41" t="str">
            <v/>
          </cell>
          <cell r="BB41" t="str">
            <v/>
          </cell>
          <cell r="BC41" t="str">
            <v/>
          </cell>
          <cell r="BD41" t="str">
            <v/>
          </cell>
          <cell r="BE41" t="str">
            <v/>
          </cell>
          <cell r="BF41" t="str">
            <v/>
          </cell>
          <cell r="BG41" t="str">
            <v/>
          </cell>
          <cell r="BH41" t="str">
            <v/>
          </cell>
          <cell r="BI41" t="str">
            <v/>
          </cell>
          <cell r="BJ41" t="str">
            <v/>
          </cell>
          <cell r="BK41" t="str">
            <v/>
          </cell>
          <cell r="BL41" t="str">
            <v/>
          </cell>
          <cell r="BM41" t="str">
            <v/>
          </cell>
          <cell r="BN41" t="str">
            <v/>
          </cell>
          <cell r="BO41">
            <v>707.60299999999995</v>
          </cell>
          <cell r="BP41" t="str">
            <v/>
          </cell>
          <cell r="BQ41">
            <v>707.60299999999995</v>
          </cell>
          <cell r="BR41" t="str">
            <v/>
          </cell>
          <cell r="BS41" t="str">
            <v/>
          </cell>
          <cell r="BT41" t="str">
            <v/>
          </cell>
          <cell r="BU41" t="str">
            <v/>
          </cell>
          <cell r="BV41" t="str">
            <v/>
          </cell>
          <cell r="BW41" t="str">
            <v/>
          </cell>
          <cell r="BX41" t="str">
            <v/>
          </cell>
          <cell r="BY41">
            <v>0</v>
          </cell>
          <cell r="BZ41">
            <v>0.4</v>
          </cell>
          <cell r="CA41">
            <v>0</v>
          </cell>
          <cell r="CB41">
            <v>0</v>
          </cell>
          <cell r="CC41">
            <v>0</v>
          </cell>
          <cell r="CD41">
            <v>0</v>
          </cell>
          <cell r="CE41" t="e">
            <v>#VALUE!</v>
          </cell>
          <cell r="CF41" t="e">
            <v>#VALUE!</v>
          </cell>
          <cell r="CG41" t="e">
            <v>#VALUE!</v>
          </cell>
          <cell r="CH41">
            <v>1.5</v>
          </cell>
          <cell r="CI41" t="e">
            <v>#VALUE!</v>
          </cell>
          <cell r="CJ41" t="e">
            <v>#VALUE!</v>
          </cell>
          <cell r="CK41" t="e">
            <v>#VALUE!</v>
          </cell>
          <cell r="CL41">
            <v>2</v>
          </cell>
          <cell r="CM41">
            <v>2</v>
          </cell>
        </row>
        <row r="42">
          <cell r="A42">
            <v>31</v>
          </cell>
          <cell r="B42" t="str">
            <v>C17</v>
          </cell>
          <cell r="C42" t="str">
            <v>C63</v>
          </cell>
          <cell r="D42">
            <v>0.09</v>
          </cell>
          <cell r="F42">
            <v>0.44</v>
          </cell>
          <cell r="G42">
            <v>5</v>
          </cell>
          <cell r="J42" t="str">
            <v/>
          </cell>
          <cell r="K42" t="str">
            <v/>
          </cell>
          <cell r="L42">
            <v>4.6541116427098697</v>
          </cell>
          <cell r="M42">
            <v>4.6541116427098697</v>
          </cell>
          <cell r="N42">
            <v>437.8905648792479</v>
          </cell>
          <cell r="O42">
            <v>0.6266236233907243</v>
          </cell>
          <cell r="P42">
            <v>120.73273186182797</v>
          </cell>
          <cell r="Q42">
            <v>0.09</v>
          </cell>
          <cell r="S42">
            <v>12.92</v>
          </cell>
          <cell r="U42">
            <v>0</v>
          </cell>
          <cell r="V42">
            <v>0.68799999999999994</v>
          </cell>
          <cell r="X42" t="str">
            <v/>
          </cell>
          <cell r="Y42" t="str">
            <v/>
          </cell>
          <cell r="AA42" t="str">
            <v/>
          </cell>
          <cell r="AB42" t="str">
            <v/>
          </cell>
          <cell r="AC42">
            <v>0.58479999999999999</v>
          </cell>
          <cell r="AD42">
            <v>7.5556159999999997</v>
          </cell>
          <cell r="AE42">
            <v>24.104294214297553</v>
          </cell>
          <cell r="AF42">
            <v>24.104294214297553</v>
          </cell>
          <cell r="AG42">
            <v>25.396294214297555</v>
          </cell>
          <cell r="AH42">
            <v>146.12902607612551</v>
          </cell>
          <cell r="AI42">
            <v>61.17</v>
          </cell>
          <cell r="AJ42">
            <v>0.38</v>
          </cell>
          <cell r="AK42">
            <v>18</v>
          </cell>
          <cell r="AL42">
            <v>0.45</v>
          </cell>
          <cell r="AM42">
            <v>1.4E-2</v>
          </cell>
          <cell r="AN42">
            <v>0.36901016235351564</v>
          </cell>
          <cell r="AO42">
            <v>0.26806640625</v>
          </cell>
          <cell r="AP42">
            <v>0.8200225830078125</v>
          </cell>
          <cell r="AQ42">
            <v>1.0469238242441505</v>
          </cell>
          <cell r="AR42">
            <v>0.52562657530616341</v>
          </cell>
          <cell r="AS42">
            <v>0.41680087223403262</v>
          </cell>
          <cell r="AT42">
            <v>5.5863888571355602E-2</v>
          </cell>
          <cell r="AU42">
            <v>0.42487405092487124</v>
          </cell>
          <cell r="AV42">
            <v>1.0278688540258512</v>
          </cell>
          <cell r="AW42">
            <v>163.47547780848203</v>
          </cell>
          <cell r="AX42">
            <v>0.89388957925127732</v>
          </cell>
          <cell r="AY42">
            <v>210.18024341199273</v>
          </cell>
          <cell r="AZ42" t="b">
            <v>0</v>
          </cell>
          <cell r="BA42" t="str">
            <v/>
          </cell>
          <cell r="BB42">
            <v>1E-3</v>
          </cell>
          <cell r="BC42">
            <v>0</v>
          </cell>
          <cell r="BD42">
            <v>0</v>
          </cell>
          <cell r="BE42">
            <v>1E-3</v>
          </cell>
          <cell r="BF42" t="str">
            <v/>
          </cell>
          <cell r="BG42">
            <v>0.34315939100466131</v>
          </cell>
          <cell r="BH42">
            <v>2.6666666666666665</v>
          </cell>
          <cell r="BI42">
            <v>1.2</v>
          </cell>
          <cell r="BJ42">
            <v>4.2089160445659177E-2</v>
          </cell>
          <cell r="BK42">
            <v>0.31015556669565919</v>
          </cell>
          <cell r="BL42">
            <v>1.5244101460617601E-2</v>
          </cell>
          <cell r="BM42">
            <v>0.39047960178753216</v>
          </cell>
          <cell r="BN42">
            <v>0</v>
          </cell>
          <cell r="BO42">
            <v>681.38300000000027</v>
          </cell>
          <cell r="BP42">
            <v>681.15300000000025</v>
          </cell>
          <cell r="BQ42">
            <v>681.83300000000031</v>
          </cell>
          <cell r="BR42">
            <v>681.60300000000029</v>
          </cell>
          <cell r="BS42">
            <v>683.44299999999998</v>
          </cell>
          <cell r="BT42">
            <v>684.70299999999997</v>
          </cell>
          <cell r="BU42" t="b">
            <v>0</v>
          </cell>
          <cell r="BV42">
            <v>1.6099999999996726</v>
          </cell>
          <cell r="BW42">
            <v>3.0999999999996817</v>
          </cell>
          <cell r="BX42">
            <v>2.0599999999996728</v>
          </cell>
          <cell r="BY42">
            <v>450</v>
          </cell>
          <cell r="BZ42">
            <v>0.96250000000000002</v>
          </cell>
          <cell r="CA42">
            <v>0.5625</v>
          </cell>
          <cell r="CB42">
            <v>2.3549999999996771</v>
          </cell>
          <cell r="CC42">
            <v>1.8920540629510763</v>
          </cell>
          <cell r="CD42">
            <v>3680.9024894371182</v>
          </cell>
          <cell r="CE42">
            <v>4.6150322958460999E-2</v>
          </cell>
          <cell r="CF42">
            <v>380.74016440730321</v>
          </cell>
          <cell r="CG42">
            <v>4061.6426538444216</v>
          </cell>
          <cell r="CH42">
            <v>1.5</v>
          </cell>
          <cell r="CI42">
            <v>4487</v>
          </cell>
          <cell r="CJ42">
            <v>1.3578034278508206</v>
          </cell>
          <cell r="CK42">
            <v>1.5</v>
          </cell>
          <cell r="CL42">
            <v>2</v>
          </cell>
          <cell r="CM42">
            <v>2</v>
          </cell>
        </row>
        <row r="43">
          <cell r="A43">
            <v>32</v>
          </cell>
          <cell r="B43" t="str">
            <v>C63</v>
          </cell>
          <cell r="C43" t="str">
            <v>C18</v>
          </cell>
          <cell r="F43">
            <v>0.44</v>
          </cell>
          <cell r="G43">
            <v>5</v>
          </cell>
          <cell r="J43" t="str">
            <v/>
          </cell>
          <cell r="K43" t="str">
            <v/>
          </cell>
          <cell r="L43">
            <v>4.6541116427098697</v>
          </cell>
          <cell r="M43">
            <v>4.6541116427098697</v>
          </cell>
          <cell r="N43">
            <v>437.8905648792479</v>
          </cell>
          <cell r="O43">
            <v>0.62915394402035474</v>
          </cell>
          <cell r="P43">
            <v>120.73273186182797</v>
          </cell>
          <cell r="S43">
            <v>12.92</v>
          </cell>
          <cell r="U43">
            <v>0</v>
          </cell>
          <cell r="X43">
            <v>0</v>
          </cell>
          <cell r="Y43" t="str">
            <v/>
          </cell>
          <cell r="AA43">
            <v>0</v>
          </cell>
          <cell r="AB43" t="str">
            <v/>
          </cell>
          <cell r="AC43">
            <v>0</v>
          </cell>
          <cell r="AD43">
            <v>7.5556159999999997</v>
          </cell>
          <cell r="AE43">
            <v>24.104294214297553</v>
          </cell>
          <cell r="AF43">
            <v>24.104294214297553</v>
          </cell>
          <cell r="AG43">
            <v>25.396294214297555</v>
          </cell>
          <cell r="AH43">
            <v>146.12902607612551</v>
          </cell>
          <cell r="AI43">
            <v>3.93</v>
          </cell>
          <cell r="AJ43">
            <v>0.38</v>
          </cell>
          <cell r="AK43">
            <v>18</v>
          </cell>
          <cell r="AL43">
            <v>0.45</v>
          </cell>
          <cell r="AM43">
            <v>1.4E-2</v>
          </cell>
          <cell r="AN43">
            <v>0.36901016235351564</v>
          </cell>
          <cell r="AO43">
            <v>0.26806640625</v>
          </cell>
          <cell r="AP43">
            <v>0.8200225830078125</v>
          </cell>
          <cell r="AQ43">
            <v>1.0469238242441505</v>
          </cell>
          <cell r="AR43">
            <v>0.52562657530616341</v>
          </cell>
          <cell r="AS43">
            <v>0.41680087223403262</v>
          </cell>
          <cell r="AT43">
            <v>5.5863888571355602E-2</v>
          </cell>
          <cell r="AU43">
            <v>0.42487405092487124</v>
          </cell>
          <cell r="AV43">
            <v>1.0278688540258512</v>
          </cell>
          <cell r="AW43">
            <v>163.47547780848203</v>
          </cell>
          <cell r="AX43">
            <v>0.89388957925127732</v>
          </cell>
          <cell r="AY43">
            <v>176.46914278751129</v>
          </cell>
          <cell r="AZ43" t="str">
            <v>33°42'40''</v>
          </cell>
          <cell r="BA43">
            <v>4.4007882766342536</v>
          </cell>
          <cell r="BB43">
            <v>0</v>
          </cell>
          <cell r="BC43" t="str">
            <v/>
          </cell>
          <cell r="BD43" t="str">
            <v/>
          </cell>
          <cell r="BE43" t="str">
            <v/>
          </cell>
          <cell r="BF43">
            <v>0</v>
          </cell>
          <cell r="BG43">
            <v>0.34315939100466131</v>
          </cell>
          <cell r="BH43">
            <v>2.6666666666666665</v>
          </cell>
          <cell r="BI43">
            <v>1.2</v>
          </cell>
          <cell r="BJ43">
            <v>4.2089160445659177E-2</v>
          </cell>
          <cell r="BK43">
            <v>0.31015556669565919</v>
          </cell>
          <cell r="BL43">
            <v>1.5244101460617601E-2</v>
          </cell>
          <cell r="BM43">
            <v>0.39047960178753216</v>
          </cell>
          <cell r="BN43">
            <v>0.02</v>
          </cell>
          <cell r="BO43">
            <v>681.13300000000027</v>
          </cell>
          <cell r="BP43">
            <v>681.12300000000027</v>
          </cell>
          <cell r="BQ43">
            <v>681.58300000000031</v>
          </cell>
          <cell r="BR43">
            <v>681.57300000000032</v>
          </cell>
          <cell r="BS43">
            <v>684.70299999999997</v>
          </cell>
          <cell r="BT43">
            <v>684.57300000000009</v>
          </cell>
          <cell r="BU43" t="str">
            <v/>
          </cell>
          <cell r="BV43">
            <v>3.1199999999996635</v>
          </cell>
          <cell r="BW43">
            <v>2.9999999999997726</v>
          </cell>
          <cell r="BX43">
            <v>3.5699999999996637</v>
          </cell>
          <cell r="BY43">
            <v>450</v>
          </cell>
          <cell r="BZ43">
            <v>0.96250000000000002</v>
          </cell>
          <cell r="CA43">
            <v>0.5625</v>
          </cell>
          <cell r="CB43">
            <v>3.0599999999997181</v>
          </cell>
          <cell r="CC43">
            <v>2.2869584185782901</v>
          </cell>
          <cell r="CD43">
            <v>4449.1704021681926</v>
          </cell>
          <cell r="CE43">
            <v>2.786784652648655E-2</v>
          </cell>
          <cell r="CF43">
            <v>229.90973384351403</v>
          </cell>
          <cell r="CG43">
            <v>4679.0801360117066</v>
          </cell>
          <cell r="CH43">
            <v>1.5</v>
          </cell>
          <cell r="CI43">
            <v>4487</v>
          </cell>
          <cell r="CJ43">
            <v>1.5642122139553285</v>
          </cell>
          <cell r="CK43">
            <v>1.9</v>
          </cell>
          <cell r="CL43">
            <v>2</v>
          </cell>
          <cell r="CM43">
            <v>2</v>
          </cell>
        </row>
        <row r="44">
          <cell r="A44">
            <v>33</v>
          </cell>
          <cell r="F44" t="str">
            <v/>
          </cell>
          <cell r="G44" t="str">
            <v/>
          </cell>
          <cell r="J44" t="str">
            <v/>
          </cell>
          <cell r="K44" t="str">
            <v/>
          </cell>
          <cell r="L44" t="str">
            <v/>
          </cell>
          <cell r="M44" t="str">
            <v/>
          </cell>
          <cell r="N44" t="str">
            <v/>
          </cell>
          <cell r="O44" t="str">
            <v/>
          </cell>
          <cell r="P44" t="str">
            <v/>
          </cell>
          <cell r="S44" t="str">
            <v/>
          </cell>
          <cell r="U44" t="str">
            <v/>
          </cell>
          <cell r="X44">
            <v>0</v>
          </cell>
          <cell r="Y44" t="str">
            <v/>
          </cell>
          <cell r="AA44">
            <v>0</v>
          </cell>
          <cell r="AB44" t="str">
            <v/>
          </cell>
          <cell r="AC44" t="str">
            <v/>
          </cell>
          <cell r="AD44" t="str">
            <v/>
          </cell>
          <cell r="AE44" t="str">
            <v/>
          </cell>
          <cell r="AF44" t="str">
            <v/>
          </cell>
          <cell r="AG44" t="str">
            <v/>
          </cell>
          <cell r="AH44" t="str">
            <v/>
          </cell>
          <cell r="AI44" t="str">
            <v/>
          </cell>
          <cell r="AL44" t="str">
            <v/>
          </cell>
          <cell r="AM44" t="str">
            <v/>
          </cell>
          <cell r="AN44" t="str">
            <v/>
          </cell>
          <cell r="AO44" t="str">
            <v/>
          </cell>
          <cell r="AP44" t="str">
            <v/>
          </cell>
          <cell r="AQ44" t="str">
            <v/>
          </cell>
          <cell r="AR44" t="str">
            <v/>
          </cell>
          <cell r="AS44" t="str">
            <v/>
          </cell>
          <cell r="AT44" t="str">
            <v/>
          </cell>
          <cell r="AU44" t="str">
            <v/>
          </cell>
          <cell r="AV44" t="str">
            <v/>
          </cell>
          <cell r="AW44" t="str">
            <v/>
          </cell>
          <cell r="AX44" t="str">
            <v/>
          </cell>
          <cell r="AY44" t="str">
            <v/>
          </cell>
          <cell r="AZ44" t="str">
            <v/>
          </cell>
          <cell r="BA44" t="str">
            <v/>
          </cell>
          <cell r="BB44" t="str">
            <v/>
          </cell>
          <cell r="BC44" t="str">
            <v/>
          </cell>
          <cell r="BD44" t="str">
            <v/>
          </cell>
          <cell r="BE44" t="str">
            <v/>
          </cell>
          <cell r="BF44" t="str">
            <v/>
          </cell>
          <cell r="BG44" t="str">
            <v/>
          </cell>
          <cell r="BH44" t="str">
            <v/>
          </cell>
          <cell r="BI44" t="str">
            <v/>
          </cell>
          <cell r="BJ44" t="str">
            <v/>
          </cell>
          <cell r="BK44" t="str">
            <v/>
          </cell>
          <cell r="BL44" t="str">
            <v/>
          </cell>
          <cell r="BM44" t="str">
            <v/>
          </cell>
          <cell r="BN44" t="str">
            <v/>
          </cell>
          <cell r="BO44">
            <v>681.12300000000027</v>
          </cell>
          <cell r="BP44" t="str">
            <v/>
          </cell>
          <cell r="BQ44">
            <v>681.12300000000027</v>
          </cell>
          <cell r="BR44" t="str">
            <v/>
          </cell>
          <cell r="BS44" t="str">
            <v/>
          </cell>
          <cell r="BT44" t="str">
            <v/>
          </cell>
          <cell r="BU44" t="str">
            <v/>
          </cell>
          <cell r="BV44" t="str">
            <v/>
          </cell>
          <cell r="BW44" t="str">
            <v/>
          </cell>
          <cell r="BX44" t="str">
            <v/>
          </cell>
          <cell r="BY44">
            <v>0</v>
          </cell>
          <cell r="BZ44">
            <v>0.4</v>
          </cell>
          <cell r="CA44">
            <v>0</v>
          </cell>
          <cell r="CB44">
            <v>0</v>
          </cell>
          <cell r="CC44">
            <v>0</v>
          </cell>
          <cell r="CD44">
            <v>0</v>
          </cell>
          <cell r="CE44" t="e">
            <v>#VALUE!</v>
          </cell>
          <cell r="CF44" t="e">
            <v>#VALUE!</v>
          </cell>
          <cell r="CG44" t="e">
            <v>#VALUE!</v>
          </cell>
          <cell r="CH44">
            <v>1.5</v>
          </cell>
          <cell r="CI44" t="e">
            <v>#VALUE!</v>
          </cell>
          <cell r="CJ44" t="e">
            <v>#VALUE!</v>
          </cell>
          <cell r="CK44" t="e">
            <v>#VALUE!</v>
          </cell>
          <cell r="CL44">
            <v>2</v>
          </cell>
          <cell r="CM44">
            <v>2</v>
          </cell>
        </row>
        <row r="45">
          <cell r="A45">
            <v>34</v>
          </cell>
          <cell r="F45" t="str">
            <v/>
          </cell>
          <cell r="G45" t="str">
            <v/>
          </cell>
          <cell r="J45" t="str">
            <v/>
          </cell>
          <cell r="K45" t="str">
            <v/>
          </cell>
          <cell r="L45" t="str">
            <v/>
          </cell>
          <cell r="M45" t="str">
            <v/>
          </cell>
          <cell r="N45" t="str">
            <v/>
          </cell>
          <cell r="O45" t="str">
            <v/>
          </cell>
          <cell r="P45" t="str">
            <v/>
          </cell>
          <cell r="S45" t="str">
            <v/>
          </cell>
          <cell r="U45" t="str">
            <v/>
          </cell>
          <cell r="X45">
            <v>0</v>
          </cell>
          <cell r="Y45" t="str">
            <v/>
          </cell>
          <cell r="AA45">
            <v>0</v>
          </cell>
          <cell r="AB45" t="str">
            <v/>
          </cell>
          <cell r="AC45" t="str">
            <v/>
          </cell>
          <cell r="AD45" t="str">
            <v/>
          </cell>
          <cell r="AE45" t="str">
            <v/>
          </cell>
          <cell r="AF45" t="str">
            <v/>
          </cell>
          <cell r="AG45" t="str">
            <v/>
          </cell>
          <cell r="AH45" t="str">
            <v/>
          </cell>
          <cell r="AI45" t="str">
            <v/>
          </cell>
          <cell r="AL45" t="str">
            <v/>
          </cell>
          <cell r="AM45" t="str">
            <v/>
          </cell>
          <cell r="AN45" t="str">
            <v/>
          </cell>
          <cell r="AO45" t="str">
            <v/>
          </cell>
          <cell r="AP45" t="str">
            <v/>
          </cell>
          <cell r="AQ45" t="str">
            <v/>
          </cell>
          <cell r="AR45" t="str">
            <v/>
          </cell>
          <cell r="AS45" t="str">
            <v/>
          </cell>
          <cell r="AT45" t="str">
            <v/>
          </cell>
          <cell r="AU45" t="str">
            <v/>
          </cell>
          <cell r="AV45" t="str">
            <v/>
          </cell>
          <cell r="AW45" t="str">
            <v/>
          </cell>
          <cell r="AX45" t="str">
            <v/>
          </cell>
          <cell r="AY45" t="str">
            <v/>
          </cell>
          <cell r="BA45" t="str">
            <v/>
          </cell>
          <cell r="BB45" t="str">
            <v/>
          </cell>
          <cell r="BC45" t="str">
            <v/>
          </cell>
          <cell r="BD45" t="str">
            <v/>
          </cell>
          <cell r="BE45" t="str">
            <v/>
          </cell>
          <cell r="BF45" t="str">
            <v/>
          </cell>
          <cell r="BG45" t="str">
            <v/>
          </cell>
          <cell r="BH45" t="str">
            <v/>
          </cell>
          <cell r="BI45" t="str">
            <v/>
          </cell>
          <cell r="BJ45" t="str">
            <v/>
          </cell>
          <cell r="BK45" t="str">
            <v/>
          </cell>
          <cell r="BL45" t="str">
            <v/>
          </cell>
          <cell r="BM45" t="str">
            <v/>
          </cell>
          <cell r="BN45" t="str">
            <v/>
          </cell>
          <cell r="BO45">
            <v>0</v>
          </cell>
          <cell r="BP45" t="str">
            <v/>
          </cell>
          <cell r="BQ45">
            <v>0</v>
          </cell>
          <cell r="BR45" t="str">
            <v/>
          </cell>
          <cell r="BS45" t="str">
            <v/>
          </cell>
          <cell r="BT45" t="str">
            <v/>
          </cell>
          <cell r="BU45" t="str">
            <v/>
          </cell>
          <cell r="BV45" t="str">
            <v/>
          </cell>
          <cell r="BW45" t="str">
            <v/>
          </cell>
          <cell r="BX45" t="str">
            <v/>
          </cell>
          <cell r="BY45">
            <v>0</v>
          </cell>
          <cell r="BZ45">
            <v>0.4</v>
          </cell>
          <cell r="CA45">
            <v>0</v>
          </cell>
          <cell r="CB45">
            <v>0</v>
          </cell>
          <cell r="CC45">
            <v>0</v>
          </cell>
          <cell r="CD45">
            <v>0</v>
          </cell>
          <cell r="CE45" t="e">
            <v>#VALUE!</v>
          </cell>
          <cell r="CF45" t="e">
            <v>#VALUE!</v>
          </cell>
          <cell r="CG45" t="e">
            <v>#VALUE!</v>
          </cell>
          <cell r="CH45">
            <v>1.5</v>
          </cell>
          <cell r="CI45" t="e">
            <v>#VALUE!</v>
          </cell>
          <cell r="CJ45" t="e">
            <v>#VALUE!</v>
          </cell>
          <cell r="CK45" t="e">
            <v>#VALUE!</v>
          </cell>
          <cell r="CL45">
            <v>2</v>
          </cell>
          <cell r="CM45">
            <v>2</v>
          </cell>
        </row>
        <row r="46">
          <cell r="A46">
            <v>35</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0</v>
          </cell>
          <cell r="BP46" t="str">
            <v/>
          </cell>
          <cell r="BQ46">
            <v>0</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36</v>
          </cell>
          <cell r="F47" t="str">
            <v/>
          </cell>
          <cell r="G47" t="str">
            <v/>
          </cell>
          <cell r="J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v>
          </cell>
          <cell r="BP47" t="str">
            <v/>
          </cell>
          <cell r="BQ47">
            <v>0</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37</v>
          </cell>
          <cell r="F48" t="str">
            <v/>
          </cell>
          <cell r="G48" t="str">
            <v/>
          </cell>
          <cell r="J48" t="str">
            <v/>
          </cell>
          <cell r="L48" t="str">
            <v/>
          </cell>
          <cell r="M48" t="str">
            <v/>
          </cell>
          <cell r="N48" t="str">
            <v/>
          </cell>
          <cell r="O48" t="str">
            <v/>
          </cell>
          <cell r="P48" t="str">
            <v/>
          </cell>
          <cell r="S48" t="str">
            <v/>
          </cell>
          <cell r="U48" t="str">
            <v/>
          </cell>
          <cell r="X48">
            <v>0</v>
          </cell>
          <cell r="Y48" t="str">
            <v/>
          </cell>
          <cell r="AA48">
            <v>0</v>
          </cell>
          <cell r="AB48" t="str">
            <v/>
          </cell>
          <cell r="AC48" t="str">
            <v/>
          </cell>
          <cell r="AD48" t="str">
            <v/>
          </cell>
          <cell r="AE48" t="str">
            <v/>
          </cell>
          <cell r="AF48" t="str">
            <v/>
          </cell>
          <cell r="AG48" t="str">
            <v/>
          </cell>
          <cell r="AH48" t="str">
            <v/>
          </cell>
          <cell r="AI48" t="str">
            <v/>
          </cell>
          <cell r="AL48" t="str">
            <v/>
          </cell>
          <cell r="AM48" t="str">
            <v/>
          </cell>
          <cell r="AN48" t="str">
            <v/>
          </cell>
          <cell r="AO48" t="str">
            <v/>
          </cell>
          <cell r="AP48" t="str">
            <v/>
          </cell>
          <cell r="AQ48" t="str">
            <v/>
          </cell>
          <cell r="AR48" t="str">
            <v/>
          </cell>
          <cell r="AS48" t="str">
            <v/>
          </cell>
          <cell r="AT48" t="str">
            <v/>
          </cell>
          <cell r="AU48" t="str">
            <v/>
          </cell>
          <cell r="AV48" t="str">
            <v/>
          </cell>
          <cell r="AW48" t="str">
            <v/>
          </cell>
          <cell r="AX48" t="str">
            <v/>
          </cell>
          <cell r="AY48" t="str">
            <v/>
          </cell>
          <cell r="AZ48" t="str">
            <v/>
          </cell>
          <cell r="BA48" t="str">
            <v/>
          </cell>
          <cell r="BB48" t="str">
            <v/>
          </cell>
          <cell r="BC48" t="str">
            <v/>
          </cell>
          <cell r="BD48" t="str">
            <v/>
          </cell>
          <cell r="BE48" t="str">
            <v/>
          </cell>
          <cell r="BF48" t="str">
            <v/>
          </cell>
          <cell r="BG48" t="str">
            <v/>
          </cell>
          <cell r="BH48" t="str">
            <v/>
          </cell>
          <cell r="BI48" t="str">
            <v/>
          </cell>
          <cell r="BJ48" t="str">
            <v/>
          </cell>
          <cell r="BK48" t="str">
            <v/>
          </cell>
          <cell r="BL48" t="str">
            <v/>
          </cell>
          <cell r="BM48" t="str">
            <v/>
          </cell>
          <cell r="BN48" t="str">
            <v/>
          </cell>
          <cell r="BO48">
            <v>0</v>
          </cell>
          <cell r="BP48" t="str">
            <v/>
          </cell>
          <cell r="BQ48">
            <v>0</v>
          </cell>
          <cell r="BR48" t="str">
            <v/>
          </cell>
          <cell r="BS48" t="str">
            <v/>
          </cell>
          <cell r="BT48" t="str">
            <v/>
          </cell>
          <cell r="BU48" t="str">
            <v/>
          </cell>
          <cell r="BV48" t="str">
            <v/>
          </cell>
          <cell r="BW48" t="str">
            <v/>
          </cell>
          <cell r="BX48" t="str">
            <v/>
          </cell>
          <cell r="BY48">
            <v>0</v>
          </cell>
          <cell r="BZ48">
            <v>0.4</v>
          </cell>
          <cell r="CA48">
            <v>0</v>
          </cell>
          <cell r="CB48">
            <v>0</v>
          </cell>
          <cell r="CC48">
            <v>0</v>
          </cell>
          <cell r="CD48">
            <v>0</v>
          </cell>
          <cell r="CE48" t="e">
            <v>#VALUE!</v>
          </cell>
          <cell r="CF48" t="e">
            <v>#VALUE!</v>
          </cell>
          <cell r="CG48" t="e">
            <v>#VALUE!</v>
          </cell>
          <cell r="CH48">
            <v>1.3</v>
          </cell>
          <cell r="CI48" t="e">
            <v>#VALUE!</v>
          </cell>
          <cell r="CJ48" t="e">
            <v>#VALUE!</v>
          </cell>
          <cell r="CK48" t="e">
            <v>#VALUE!</v>
          </cell>
          <cell r="CL48">
            <v>1</v>
          </cell>
          <cell r="CM48">
            <v>4</v>
          </cell>
        </row>
        <row r="49">
          <cell r="A49">
            <v>38</v>
          </cell>
          <cell r="F49" t="str">
            <v/>
          </cell>
          <cell r="G49" t="str">
            <v/>
          </cell>
          <cell r="J49" t="str">
            <v/>
          </cell>
          <cell r="L49" t="str">
            <v/>
          </cell>
          <cell r="M49" t="str">
            <v/>
          </cell>
          <cell r="N49" t="str">
            <v/>
          </cell>
          <cell r="O49" t="str">
            <v/>
          </cell>
          <cell r="P49" t="str">
            <v/>
          </cell>
          <cell r="S49" t="str">
            <v/>
          </cell>
          <cell r="U49" t="str">
            <v/>
          </cell>
          <cell r="X49">
            <v>0</v>
          </cell>
          <cell r="Y49" t="str">
            <v/>
          </cell>
          <cell r="AA49">
            <v>0</v>
          </cell>
          <cell r="AB49" t="str">
            <v/>
          </cell>
          <cell r="AC49" t="str">
            <v/>
          </cell>
          <cell r="AD49" t="str">
            <v/>
          </cell>
          <cell r="AE49" t="str">
            <v/>
          </cell>
          <cell r="AF49" t="str">
            <v/>
          </cell>
          <cell r="AG49" t="str">
            <v/>
          </cell>
          <cell r="AH49" t="str">
            <v/>
          </cell>
          <cell r="AI49" t="str">
            <v/>
          </cell>
          <cell r="AL49" t="str">
            <v/>
          </cell>
          <cell r="AM49" t="str">
            <v/>
          </cell>
          <cell r="AN49" t="str">
            <v/>
          </cell>
          <cell r="AO49" t="str">
            <v/>
          </cell>
          <cell r="AP49" t="str">
            <v/>
          </cell>
          <cell r="AQ49" t="str">
            <v/>
          </cell>
          <cell r="AR49" t="str">
            <v/>
          </cell>
          <cell r="AS49" t="str">
            <v/>
          </cell>
          <cell r="AT49" t="str">
            <v/>
          </cell>
          <cell r="AU49" t="str">
            <v/>
          </cell>
          <cell r="AV49" t="str">
            <v/>
          </cell>
          <cell r="AW49" t="str">
            <v/>
          </cell>
          <cell r="AX49" t="str">
            <v/>
          </cell>
          <cell r="AY49" t="str">
            <v/>
          </cell>
          <cell r="AZ49" t="str">
            <v/>
          </cell>
          <cell r="BA49" t="str">
            <v/>
          </cell>
          <cell r="BB49" t="str">
            <v/>
          </cell>
          <cell r="BC49" t="str">
            <v/>
          </cell>
          <cell r="BD49" t="str">
            <v/>
          </cell>
          <cell r="BE49" t="str">
            <v/>
          </cell>
          <cell r="BF49" t="str">
            <v/>
          </cell>
          <cell r="BG49" t="str">
            <v/>
          </cell>
          <cell r="BH49" t="str">
            <v/>
          </cell>
          <cell r="BI49" t="str">
            <v/>
          </cell>
          <cell r="BJ49" t="str">
            <v/>
          </cell>
          <cell r="BK49" t="str">
            <v/>
          </cell>
          <cell r="BL49" t="str">
            <v/>
          </cell>
          <cell r="BM49" t="str">
            <v/>
          </cell>
          <cell r="BN49" t="str">
            <v/>
          </cell>
          <cell r="BO49">
            <v>0</v>
          </cell>
          <cell r="BP49" t="str">
            <v/>
          </cell>
          <cell r="BQ49">
            <v>0</v>
          </cell>
          <cell r="BR49" t="str">
            <v/>
          </cell>
          <cell r="BS49" t="str">
            <v/>
          </cell>
          <cell r="BT49" t="str">
            <v/>
          </cell>
          <cell r="BU49" t="str">
            <v/>
          </cell>
          <cell r="BV49" t="str">
            <v/>
          </cell>
          <cell r="BW49" t="str">
            <v/>
          </cell>
          <cell r="BX49" t="str">
            <v/>
          </cell>
          <cell r="BY49">
            <v>0</v>
          </cell>
          <cell r="BZ49">
            <v>0.4</v>
          </cell>
          <cell r="CA49">
            <v>0</v>
          </cell>
          <cell r="CB49">
            <v>0</v>
          </cell>
          <cell r="CC49">
            <v>0</v>
          </cell>
          <cell r="CD49">
            <v>0</v>
          </cell>
          <cell r="CE49" t="e">
            <v>#VALUE!</v>
          </cell>
          <cell r="CF49" t="e">
            <v>#VALUE!</v>
          </cell>
          <cell r="CG49" t="e">
            <v>#VALUE!</v>
          </cell>
          <cell r="CH49">
            <v>1.3</v>
          </cell>
          <cell r="CI49" t="e">
            <v>#VALUE!</v>
          </cell>
          <cell r="CJ49" t="e">
            <v>#VALUE!</v>
          </cell>
          <cell r="CK49" t="e">
            <v>#VALUE!</v>
          </cell>
          <cell r="CL49">
            <v>1</v>
          </cell>
          <cell r="CM49">
            <v>4</v>
          </cell>
        </row>
        <row r="50">
          <cell r="A50">
            <v>39</v>
          </cell>
          <cell r="F50" t="str">
            <v/>
          </cell>
          <cell r="G50" t="str">
            <v/>
          </cell>
          <cell r="J50" t="str">
            <v/>
          </cell>
          <cell r="L50" t="str">
            <v/>
          </cell>
          <cell r="M50" t="str">
            <v/>
          </cell>
          <cell r="N50" t="str">
            <v/>
          </cell>
          <cell r="O50" t="str">
            <v/>
          </cell>
          <cell r="P50" t="str">
            <v/>
          </cell>
          <cell r="S50" t="str">
            <v/>
          </cell>
          <cell r="U50" t="str">
            <v/>
          </cell>
          <cell r="X50">
            <v>0</v>
          </cell>
          <cell r="Y50" t="str">
            <v/>
          </cell>
          <cell r="AA50">
            <v>0</v>
          </cell>
          <cell r="AB50" t="str">
            <v/>
          </cell>
          <cell r="AC50" t="str">
            <v/>
          </cell>
          <cell r="AD50" t="str">
            <v/>
          </cell>
          <cell r="AE50" t="str">
            <v/>
          </cell>
          <cell r="AF50" t="str">
            <v/>
          </cell>
          <cell r="AG50" t="str">
            <v/>
          </cell>
          <cell r="AH50" t="str">
            <v/>
          </cell>
          <cell r="AI50" t="str">
            <v/>
          </cell>
          <cell r="AL50" t="str">
            <v/>
          </cell>
          <cell r="AM50" t="str">
            <v/>
          </cell>
          <cell r="AN50" t="str">
            <v/>
          </cell>
          <cell r="AO50" t="str">
            <v/>
          </cell>
          <cell r="AP50" t="str">
            <v/>
          </cell>
          <cell r="AQ50" t="str">
            <v/>
          </cell>
          <cell r="AR50" t="str">
            <v/>
          </cell>
          <cell r="AS50" t="str">
            <v/>
          </cell>
          <cell r="AT50" t="str">
            <v/>
          </cell>
          <cell r="AU50" t="str">
            <v/>
          </cell>
          <cell r="AV50" t="str">
            <v/>
          </cell>
          <cell r="AW50" t="str">
            <v/>
          </cell>
          <cell r="AX50" t="str">
            <v/>
          </cell>
          <cell r="AY50" t="str">
            <v/>
          </cell>
          <cell r="AZ50" t="str">
            <v/>
          </cell>
          <cell r="BA50" t="str">
            <v/>
          </cell>
          <cell r="BB50" t="str">
            <v/>
          </cell>
          <cell r="BC50" t="str">
            <v/>
          </cell>
          <cell r="BD50" t="str">
            <v/>
          </cell>
          <cell r="BE50" t="str">
            <v/>
          </cell>
          <cell r="BF50" t="str">
            <v/>
          </cell>
          <cell r="BG50" t="str">
            <v/>
          </cell>
          <cell r="BH50" t="str">
            <v/>
          </cell>
          <cell r="BI50" t="str">
            <v/>
          </cell>
          <cell r="BJ50" t="str">
            <v/>
          </cell>
          <cell r="BK50" t="str">
            <v/>
          </cell>
          <cell r="BL50" t="str">
            <v/>
          </cell>
          <cell r="BM50" t="str">
            <v/>
          </cell>
          <cell r="BN50" t="str">
            <v/>
          </cell>
          <cell r="BO50">
            <v>0</v>
          </cell>
          <cell r="BP50" t="str">
            <v/>
          </cell>
          <cell r="BQ50">
            <v>0</v>
          </cell>
          <cell r="BR50" t="str">
            <v/>
          </cell>
          <cell r="BS50" t="str">
            <v/>
          </cell>
          <cell r="BT50" t="str">
            <v/>
          </cell>
          <cell r="BU50" t="str">
            <v/>
          </cell>
          <cell r="BV50" t="str">
            <v/>
          </cell>
          <cell r="BW50" t="str">
            <v/>
          </cell>
          <cell r="BX50" t="str">
            <v/>
          </cell>
          <cell r="BY50">
            <v>0</v>
          </cell>
          <cell r="BZ50">
            <v>0.4</v>
          </cell>
          <cell r="CA50">
            <v>0</v>
          </cell>
          <cell r="CB50">
            <v>0</v>
          </cell>
          <cell r="CC50">
            <v>0</v>
          </cell>
          <cell r="CD50">
            <v>0</v>
          </cell>
          <cell r="CE50" t="e">
            <v>#VALUE!</v>
          </cell>
          <cell r="CF50" t="e">
            <v>#VALUE!</v>
          </cell>
          <cell r="CG50" t="e">
            <v>#VALUE!</v>
          </cell>
          <cell r="CH50">
            <v>1.5</v>
          </cell>
          <cell r="CI50" t="e">
            <v>#VALUE!</v>
          </cell>
          <cell r="CJ50" t="e">
            <v>#VALUE!</v>
          </cell>
          <cell r="CK50" t="e">
            <v>#VALUE!</v>
          </cell>
          <cell r="CL50">
            <v>2</v>
          </cell>
          <cell r="CM50">
            <v>2</v>
          </cell>
        </row>
        <row r="51">
          <cell r="A51">
            <v>40</v>
          </cell>
          <cell r="F51" t="str">
            <v/>
          </cell>
          <cell r="G51" t="str">
            <v/>
          </cell>
          <cell r="J51" t="str">
            <v/>
          </cell>
          <cell r="L51" t="str">
            <v/>
          </cell>
          <cell r="M51" t="str">
            <v/>
          </cell>
          <cell r="N51" t="str">
            <v/>
          </cell>
          <cell r="O51" t="str">
            <v/>
          </cell>
          <cell r="P51" t="str">
            <v/>
          </cell>
          <cell r="S51" t="str">
            <v/>
          </cell>
          <cell r="U51" t="str">
            <v/>
          </cell>
          <cell r="X51">
            <v>0</v>
          </cell>
          <cell r="Y51" t="str">
            <v/>
          </cell>
          <cell r="AA51">
            <v>0</v>
          </cell>
          <cell r="AB51" t="str">
            <v/>
          </cell>
          <cell r="AC51" t="str">
            <v/>
          </cell>
          <cell r="AD51" t="str">
            <v/>
          </cell>
          <cell r="AE51" t="str">
            <v/>
          </cell>
          <cell r="AF51" t="str">
            <v/>
          </cell>
          <cell r="AG51" t="str">
            <v/>
          </cell>
          <cell r="AH51" t="str">
            <v/>
          </cell>
          <cell r="AI51" t="str">
            <v/>
          </cell>
          <cell r="AL51" t="str">
            <v/>
          </cell>
          <cell r="AM51" t="str">
            <v/>
          </cell>
          <cell r="AN51" t="str">
            <v/>
          </cell>
          <cell r="AO51" t="str">
            <v/>
          </cell>
          <cell r="AP51" t="str">
            <v/>
          </cell>
          <cell r="AQ51" t="str">
            <v/>
          </cell>
          <cell r="AR51" t="str">
            <v/>
          </cell>
          <cell r="AS51" t="str">
            <v/>
          </cell>
          <cell r="AT51" t="str">
            <v/>
          </cell>
          <cell r="AU51" t="str">
            <v/>
          </cell>
          <cell r="AV51" t="str">
            <v/>
          </cell>
          <cell r="AW51" t="str">
            <v/>
          </cell>
          <cell r="AX51" t="str">
            <v/>
          </cell>
          <cell r="AY51" t="str">
            <v/>
          </cell>
          <cell r="BA51" t="str">
            <v/>
          </cell>
          <cell r="BB51" t="str">
            <v/>
          </cell>
          <cell r="BC51" t="str">
            <v/>
          </cell>
          <cell r="BD51" t="str">
            <v/>
          </cell>
          <cell r="BE51" t="str">
            <v/>
          </cell>
          <cell r="BF51" t="str">
            <v/>
          </cell>
          <cell r="BG51" t="str">
            <v/>
          </cell>
          <cell r="BH51" t="str">
            <v/>
          </cell>
          <cell r="BI51" t="str">
            <v/>
          </cell>
          <cell r="BJ51" t="str">
            <v/>
          </cell>
          <cell r="BK51" t="str">
            <v/>
          </cell>
          <cell r="BL51" t="str">
            <v/>
          </cell>
          <cell r="BM51" t="str">
            <v/>
          </cell>
          <cell r="BN51" t="str">
            <v/>
          </cell>
          <cell r="BO51">
            <v>0</v>
          </cell>
          <cell r="BP51" t="str">
            <v/>
          </cell>
          <cell r="BQ51">
            <v>0</v>
          </cell>
          <cell r="BR51" t="str">
            <v/>
          </cell>
          <cell r="BS51" t="str">
            <v/>
          </cell>
          <cell r="BT51" t="str">
            <v/>
          </cell>
          <cell r="BU51" t="str">
            <v/>
          </cell>
          <cell r="BV51" t="str">
            <v/>
          </cell>
          <cell r="BW51" t="str">
            <v/>
          </cell>
          <cell r="BX51" t="str">
            <v/>
          </cell>
          <cell r="BY51">
            <v>0</v>
          </cell>
          <cell r="BZ51">
            <v>0.4</v>
          </cell>
          <cell r="CA51">
            <v>0</v>
          </cell>
          <cell r="CB51">
            <v>0</v>
          </cell>
          <cell r="CC51">
            <v>0</v>
          </cell>
          <cell r="CD51">
            <v>0</v>
          </cell>
          <cell r="CE51" t="e">
            <v>#VALUE!</v>
          </cell>
          <cell r="CF51" t="e">
            <v>#VALUE!</v>
          </cell>
          <cell r="CG51" t="e">
            <v>#VALUE!</v>
          </cell>
          <cell r="CH51">
            <v>1.5</v>
          </cell>
          <cell r="CI51" t="e">
            <v>#VALUE!</v>
          </cell>
          <cell r="CJ51" t="e">
            <v>#VALUE!</v>
          </cell>
          <cell r="CK51" t="e">
            <v>#VALUE!</v>
          </cell>
          <cell r="CL51">
            <v>2</v>
          </cell>
          <cell r="CM51">
            <v>2</v>
          </cell>
        </row>
        <row r="52">
          <cell r="A52">
            <v>41</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0</v>
          </cell>
          <cell r="BP52" t="str">
            <v/>
          </cell>
          <cell r="BQ52">
            <v>0</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42</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43</v>
          </cell>
          <cell r="F54" t="str">
            <v/>
          </cell>
          <cell r="G54" t="str">
            <v/>
          </cell>
          <cell r="J54" t="str">
            <v/>
          </cell>
          <cell r="L54" t="str">
            <v/>
          </cell>
          <cell r="M54" t="str">
            <v/>
          </cell>
          <cell r="N54" t="str">
            <v/>
          </cell>
          <cell r="O54" t="str">
            <v/>
          </cell>
          <cell r="P54" t="str">
            <v/>
          </cell>
          <cell r="S54" t="str">
            <v/>
          </cell>
          <cell r="U54" t="str">
            <v/>
          </cell>
          <cell r="X54">
            <v>0</v>
          </cell>
          <cell r="Y54" t="str">
            <v/>
          </cell>
          <cell r="AA54">
            <v>0</v>
          </cell>
          <cell r="AB54" t="str">
            <v/>
          </cell>
          <cell r="AC54" t="str">
            <v/>
          </cell>
          <cell r="AD54" t="str">
            <v/>
          </cell>
          <cell r="AE54" t="str">
            <v/>
          </cell>
          <cell r="AF54" t="str">
            <v/>
          </cell>
          <cell r="AG54" t="str">
            <v/>
          </cell>
          <cell r="AH54" t="str">
            <v/>
          </cell>
          <cell r="AI54" t="str">
            <v/>
          </cell>
          <cell r="AL54" t="str">
            <v/>
          </cell>
          <cell r="AM54" t="str">
            <v/>
          </cell>
          <cell r="AN54" t="str">
            <v/>
          </cell>
          <cell r="AO54" t="str">
            <v/>
          </cell>
          <cell r="AP54" t="str">
            <v/>
          </cell>
          <cell r="AQ54" t="str">
            <v/>
          </cell>
          <cell r="AR54" t="str">
            <v/>
          </cell>
          <cell r="AS54" t="str">
            <v/>
          </cell>
          <cell r="AT54" t="str">
            <v/>
          </cell>
          <cell r="AU54" t="str">
            <v/>
          </cell>
          <cell r="AV54" t="str">
            <v/>
          </cell>
          <cell r="AW54" t="str">
            <v/>
          </cell>
          <cell r="AX54" t="str">
            <v/>
          </cell>
          <cell r="AY54" t="str">
            <v/>
          </cell>
          <cell r="AZ54" t="str">
            <v/>
          </cell>
          <cell r="BA54" t="str">
            <v/>
          </cell>
          <cell r="BB54" t="str">
            <v/>
          </cell>
          <cell r="BC54" t="str">
            <v/>
          </cell>
          <cell r="BD54" t="str">
            <v/>
          </cell>
          <cell r="BE54" t="str">
            <v/>
          </cell>
          <cell r="BF54" t="str">
            <v/>
          </cell>
          <cell r="BG54" t="str">
            <v/>
          </cell>
          <cell r="BH54" t="str">
            <v/>
          </cell>
          <cell r="BI54" t="str">
            <v/>
          </cell>
          <cell r="BJ54" t="str">
            <v/>
          </cell>
          <cell r="BK54" t="str">
            <v/>
          </cell>
          <cell r="BL54" t="str">
            <v/>
          </cell>
          <cell r="BM54" t="str">
            <v/>
          </cell>
          <cell r="BN54" t="str">
            <v/>
          </cell>
          <cell r="BO54">
            <v>0</v>
          </cell>
          <cell r="BP54" t="str">
            <v/>
          </cell>
          <cell r="BQ54">
            <v>0</v>
          </cell>
          <cell r="BR54" t="str">
            <v/>
          </cell>
          <cell r="BS54" t="str">
            <v/>
          </cell>
          <cell r="BT54" t="str">
            <v/>
          </cell>
          <cell r="BU54" t="str">
            <v/>
          </cell>
          <cell r="BV54" t="str">
            <v/>
          </cell>
          <cell r="BW54" t="str">
            <v/>
          </cell>
          <cell r="BX54" t="str">
            <v/>
          </cell>
          <cell r="BY54">
            <v>0</v>
          </cell>
          <cell r="BZ54">
            <v>0.4</v>
          </cell>
          <cell r="CA54">
            <v>0</v>
          </cell>
          <cell r="CB54">
            <v>0</v>
          </cell>
          <cell r="CC54">
            <v>0</v>
          </cell>
          <cell r="CD54">
            <v>0</v>
          </cell>
          <cell r="CE54" t="e">
            <v>#VALUE!</v>
          </cell>
          <cell r="CF54" t="e">
            <v>#VALUE!</v>
          </cell>
          <cell r="CG54" t="e">
            <v>#VALUE!</v>
          </cell>
          <cell r="CH54">
            <v>1.3</v>
          </cell>
          <cell r="CI54" t="e">
            <v>#VALUE!</v>
          </cell>
          <cell r="CJ54" t="e">
            <v>#VALUE!</v>
          </cell>
          <cell r="CK54" t="e">
            <v>#VALUE!</v>
          </cell>
          <cell r="CL54">
            <v>1</v>
          </cell>
          <cell r="CM54">
            <v>4</v>
          </cell>
        </row>
        <row r="55">
          <cell r="A55">
            <v>44</v>
          </cell>
          <cell r="F55" t="str">
            <v/>
          </cell>
          <cell r="G55" t="str">
            <v/>
          </cell>
          <cell r="J55" t="str">
            <v/>
          </cell>
          <cell r="L55" t="str">
            <v/>
          </cell>
          <cell r="M55" t="str">
            <v/>
          </cell>
          <cell r="N55" t="str">
            <v/>
          </cell>
          <cell r="O55" t="str">
            <v/>
          </cell>
          <cell r="P55" t="str">
            <v/>
          </cell>
          <cell r="S55" t="str">
            <v/>
          </cell>
          <cell r="U55" t="str">
            <v/>
          </cell>
          <cell r="X55">
            <v>0</v>
          </cell>
          <cell r="Y55" t="str">
            <v/>
          </cell>
          <cell r="AA55">
            <v>0</v>
          </cell>
          <cell r="AB55" t="str">
            <v/>
          </cell>
          <cell r="AC55" t="str">
            <v/>
          </cell>
          <cell r="AD55" t="str">
            <v/>
          </cell>
          <cell r="AE55" t="str">
            <v/>
          </cell>
          <cell r="AF55" t="str">
            <v/>
          </cell>
          <cell r="AG55" t="str">
            <v/>
          </cell>
          <cell r="AH55" t="str">
            <v/>
          </cell>
          <cell r="AI55" t="str">
            <v/>
          </cell>
          <cell r="AL55" t="str">
            <v/>
          </cell>
          <cell r="AM55" t="str">
            <v/>
          </cell>
          <cell r="AN55" t="str">
            <v/>
          </cell>
          <cell r="AO55" t="str">
            <v/>
          </cell>
          <cell r="AP55" t="str">
            <v/>
          </cell>
          <cell r="AQ55" t="str">
            <v/>
          </cell>
          <cell r="AR55" t="str">
            <v/>
          </cell>
          <cell r="AS55" t="str">
            <v/>
          </cell>
          <cell r="AT55" t="str">
            <v/>
          </cell>
          <cell r="AU55" t="str">
            <v/>
          </cell>
          <cell r="AV55" t="str">
            <v/>
          </cell>
          <cell r="AW55" t="str">
            <v/>
          </cell>
          <cell r="AX55" t="str">
            <v/>
          </cell>
          <cell r="AY55" t="str">
            <v/>
          </cell>
          <cell r="AZ55" t="str">
            <v/>
          </cell>
          <cell r="BA55" t="str">
            <v/>
          </cell>
          <cell r="BB55" t="str">
            <v/>
          </cell>
          <cell r="BC55" t="str">
            <v/>
          </cell>
          <cell r="BD55" t="str">
            <v/>
          </cell>
          <cell r="BE55" t="str">
            <v/>
          </cell>
          <cell r="BF55" t="str">
            <v/>
          </cell>
          <cell r="BG55" t="str">
            <v/>
          </cell>
          <cell r="BH55" t="str">
            <v/>
          </cell>
          <cell r="BI55" t="str">
            <v/>
          </cell>
          <cell r="BJ55" t="str">
            <v/>
          </cell>
          <cell r="BK55" t="str">
            <v/>
          </cell>
          <cell r="BL55" t="str">
            <v/>
          </cell>
          <cell r="BM55" t="str">
            <v/>
          </cell>
          <cell r="BN55" t="str">
            <v/>
          </cell>
          <cell r="BO55">
            <v>0</v>
          </cell>
          <cell r="BP55" t="str">
            <v/>
          </cell>
          <cell r="BQ55">
            <v>0</v>
          </cell>
          <cell r="BR55" t="str">
            <v/>
          </cell>
          <cell r="BS55" t="str">
            <v/>
          </cell>
          <cell r="BT55" t="str">
            <v/>
          </cell>
          <cell r="BU55" t="str">
            <v/>
          </cell>
          <cell r="BV55" t="str">
            <v/>
          </cell>
          <cell r="BW55" t="str">
            <v/>
          </cell>
          <cell r="BX55" t="str">
            <v/>
          </cell>
          <cell r="BY55">
            <v>0</v>
          </cell>
          <cell r="BZ55">
            <v>0.4</v>
          </cell>
          <cell r="CA55">
            <v>0</v>
          </cell>
          <cell r="CB55">
            <v>0</v>
          </cell>
          <cell r="CC55">
            <v>0</v>
          </cell>
          <cell r="CD55">
            <v>0</v>
          </cell>
          <cell r="CE55" t="e">
            <v>#VALUE!</v>
          </cell>
          <cell r="CF55" t="e">
            <v>#VALUE!</v>
          </cell>
          <cell r="CG55" t="e">
            <v>#VALUE!</v>
          </cell>
          <cell r="CH55">
            <v>1.3</v>
          </cell>
          <cell r="CI55" t="e">
            <v>#VALUE!</v>
          </cell>
          <cell r="CJ55" t="e">
            <v>#VALUE!</v>
          </cell>
          <cell r="CK55" t="e">
            <v>#VALUE!</v>
          </cell>
          <cell r="CL55">
            <v>5</v>
          </cell>
          <cell r="CM55">
            <v>4</v>
          </cell>
        </row>
        <row r="56">
          <cell r="A56">
            <v>45</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0</v>
          </cell>
          <cell r="BP56" t="str">
            <v/>
          </cell>
          <cell r="BQ56">
            <v>0</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46</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47</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48</v>
          </cell>
          <cell r="F59" t="str">
            <v/>
          </cell>
          <cell r="G59" t="str">
            <v/>
          </cell>
          <cell r="J59" t="str">
            <v/>
          </cell>
          <cell r="L59" t="str">
            <v/>
          </cell>
          <cell r="M59" t="str">
            <v/>
          </cell>
          <cell r="N59" t="str">
            <v/>
          </cell>
          <cell r="O59" t="str">
            <v/>
          </cell>
          <cell r="P59" t="str">
            <v/>
          </cell>
          <cell r="S59" t="str">
            <v/>
          </cell>
          <cell r="U59" t="str">
            <v/>
          </cell>
          <cell r="X59">
            <v>0</v>
          </cell>
          <cell r="Y59" t="str">
            <v/>
          </cell>
          <cell r="AA59">
            <v>0</v>
          </cell>
          <cell r="AB59" t="str">
            <v/>
          </cell>
          <cell r="AC59" t="str">
            <v/>
          </cell>
          <cell r="AD59" t="str">
            <v/>
          </cell>
          <cell r="AE59" t="str">
            <v/>
          </cell>
          <cell r="AF59" t="str">
            <v/>
          </cell>
          <cell r="AG59" t="str">
            <v/>
          </cell>
          <cell r="AH59" t="str">
            <v/>
          </cell>
          <cell r="AI59" t="str">
            <v/>
          </cell>
          <cell r="AL59" t="str">
            <v/>
          </cell>
          <cell r="AM59" t="str">
            <v/>
          </cell>
          <cell r="AN59" t="str">
            <v/>
          </cell>
          <cell r="AO59" t="str">
            <v/>
          </cell>
          <cell r="AP59" t="str">
            <v/>
          </cell>
          <cell r="AQ59" t="str">
            <v/>
          </cell>
          <cell r="AR59" t="str">
            <v/>
          </cell>
          <cell r="AS59" t="str">
            <v/>
          </cell>
          <cell r="AT59" t="str">
            <v/>
          </cell>
          <cell r="AU59" t="str">
            <v/>
          </cell>
          <cell r="AV59" t="str">
            <v/>
          </cell>
          <cell r="AW59" t="str">
            <v/>
          </cell>
          <cell r="AX59" t="str">
            <v/>
          </cell>
          <cell r="AY59" t="str">
            <v/>
          </cell>
          <cell r="AZ59" t="str">
            <v/>
          </cell>
          <cell r="BA59" t="str">
            <v/>
          </cell>
          <cell r="BB59" t="str">
            <v/>
          </cell>
          <cell r="BC59" t="str">
            <v/>
          </cell>
          <cell r="BD59" t="str">
            <v/>
          </cell>
          <cell r="BE59" t="str">
            <v/>
          </cell>
          <cell r="BF59" t="str">
            <v/>
          </cell>
          <cell r="BG59" t="str">
            <v/>
          </cell>
          <cell r="BH59" t="str">
            <v/>
          </cell>
          <cell r="BI59" t="str">
            <v/>
          </cell>
          <cell r="BJ59" t="str">
            <v/>
          </cell>
          <cell r="BK59" t="str">
            <v/>
          </cell>
          <cell r="BL59" t="str">
            <v/>
          </cell>
          <cell r="BM59" t="str">
            <v/>
          </cell>
          <cell r="BN59" t="str">
            <v/>
          </cell>
          <cell r="BO59">
            <v>0</v>
          </cell>
          <cell r="BP59" t="str">
            <v/>
          </cell>
          <cell r="BQ59">
            <v>0</v>
          </cell>
          <cell r="BR59" t="str">
            <v/>
          </cell>
          <cell r="BS59" t="str">
            <v/>
          </cell>
          <cell r="BT59" t="str">
            <v/>
          </cell>
          <cell r="BU59" t="str">
            <v/>
          </cell>
          <cell r="BV59" t="str">
            <v/>
          </cell>
          <cell r="BW59" t="str">
            <v/>
          </cell>
          <cell r="BX59" t="str">
            <v/>
          </cell>
          <cell r="BY59">
            <v>0</v>
          </cell>
          <cell r="BZ59">
            <v>0.4</v>
          </cell>
          <cell r="CA59">
            <v>0</v>
          </cell>
          <cell r="CB59">
            <v>0</v>
          </cell>
          <cell r="CC59">
            <v>0</v>
          </cell>
          <cell r="CD59">
            <v>0</v>
          </cell>
          <cell r="CE59" t="e">
            <v>#VALUE!</v>
          </cell>
          <cell r="CF59" t="e">
            <v>#VALUE!</v>
          </cell>
          <cell r="CG59" t="e">
            <v>#VALUE!</v>
          </cell>
          <cell r="CH59">
            <v>1.25</v>
          </cell>
          <cell r="CI59">
            <v>0</v>
          </cell>
          <cell r="CJ59" t="e">
            <v>#VALUE!</v>
          </cell>
          <cell r="CK59" t="e">
            <v>#VALUE!</v>
          </cell>
          <cell r="CL59">
            <v>3</v>
          </cell>
          <cell r="CM59">
            <v>3</v>
          </cell>
        </row>
        <row r="60">
          <cell r="A60">
            <v>49</v>
          </cell>
          <cell r="F60" t="str">
            <v/>
          </cell>
          <cell r="G60" t="str">
            <v/>
          </cell>
          <cell r="J60" t="str">
            <v/>
          </cell>
          <cell r="L60" t="str">
            <v/>
          </cell>
          <cell r="M60" t="str">
            <v/>
          </cell>
          <cell r="N60" t="str">
            <v/>
          </cell>
          <cell r="O60" t="str">
            <v/>
          </cell>
          <cell r="P60" t="str">
            <v/>
          </cell>
          <cell r="S60" t="str">
            <v/>
          </cell>
          <cell r="U60" t="str">
            <v/>
          </cell>
          <cell r="X60">
            <v>0</v>
          </cell>
          <cell r="Y60" t="str">
            <v/>
          </cell>
          <cell r="AA60">
            <v>0</v>
          </cell>
          <cell r="AB60" t="str">
            <v/>
          </cell>
          <cell r="AC60" t="str">
            <v/>
          </cell>
          <cell r="AD60" t="str">
            <v/>
          </cell>
          <cell r="AE60" t="str">
            <v/>
          </cell>
          <cell r="AF60" t="str">
            <v/>
          </cell>
          <cell r="AG60" t="str">
            <v/>
          </cell>
          <cell r="AH60" t="str">
            <v/>
          </cell>
          <cell r="AI60" t="str">
            <v/>
          </cell>
          <cell r="AL60" t="str">
            <v/>
          </cell>
          <cell r="AM60" t="str">
            <v/>
          </cell>
          <cell r="AN60" t="str">
            <v/>
          </cell>
          <cell r="AO60" t="str">
            <v/>
          </cell>
          <cell r="AP60" t="str">
            <v/>
          </cell>
          <cell r="AQ60" t="str">
            <v/>
          </cell>
          <cell r="AR60" t="str">
            <v/>
          </cell>
          <cell r="AS60" t="str">
            <v/>
          </cell>
          <cell r="AT60" t="str">
            <v/>
          </cell>
          <cell r="AU60" t="str">
            <v/>
          </cell>
          <cell r="AV60" t="str">
            <v/>
          </cell>
          <cell r="AW60" t="str">
            <v/>
          </cell>
          <cell r="AX60" t="str">
            <v/>
          </cell>
          <cell r="AY60" t="str">
            <v/>
          </cell>
          <cell r="AZ60" t="str">
            <v/>
          </cell>
          <cell r="BA60" t="str">
            <v/>
          </cell>
          <cell r="BB60" t="str">
            <v/>
          </cell>
          <cell r="BC60" t="str">
            <v/>
          </cell>
          <cell r="BD60" t="str">
            <v/>
          </cell>
          <cell r="BE60" t="str">
            <v/>
          </cell>
          <cell r="BF60" t="str">
            <v/>
          </cell>
          <cell r="BG60" t="str">
            <v/>
          </cell>
          <cell r="BH60" t="str">
            <v/>
          </cell>
          <cell r="BI60" t="str">
            <v/>
          </cell>
          <cell r="BJ60" t="str">
            <v/>
          </cell>
          <cell r="BK60" t="str">
            <v/>
          </cell>
          <cell r="BL60" t="str">
            <v/>
          </cell>
          <cell r="BM60" t="str">
            <v/>
          </cell>
          <cell r="BN60" t="str">
            <v/>
          </cell>
          <cell r="BO60">
            <v>0</v>
          </cell>
          <cell r="BP60" t="str">
            <v/>
          </cell>
          <cell r="BQ60">
            <v>0</v>
          </cell>
          <cell r="BR60" t="str">
            <v/>
          </cell>
          <cell r="BS60" t="str">
            <v/>
          </cell>
          <cell r="BT60" t="str">
            <v/>
          </cell>
          <cell r="BU60" t="str">
            <v/>
          </cell>
          <cell r="BV60" t="str">
            <v/>
          </cell>
          <cell r="BW60" t="str">
            <v/>
          </cell>
          <cell r="BX60" t="str">
            <v/>
          </cell>
          <cell r="BY60">
            <v>0</v>
          </cell>
          <cell r="BZ60">
            <v>0.4</v>
          </cell>
          <cell r="CA60">
            <v>0</v>
          </cell>
          <cell r="CB60">
            <v>0</v>
          </cell>
          <cell r="CC60">
            <v>0</v>
          </cell>
          <cell r="CD60">
            <v>0</v>
          </cell>
          <cell r="CE60" t="e">
            <v>#VALUE!</v>
          </cell>
          <cell r="CF60" t="e">
            <v>#VALUE!</v>
          </cell>
          <cell r="CG60" t="e">
            <v>#VALUE!</v>
          </cell>
          <cell r="CH60">
            <v>1.25</v>
          </cell>
          <cell r="CI60">
            <v>0</v>
          </cell>
          <cell r="CJ60" t="e">
            <v>#VALUE!</v>
          </cell>
          <cell r="CK60" t="e">
            <v>#VALUE!</v>
          </cell>
          <cell r="CL60">
            <v>3</v>
          </cell>
          <cell r="CM60">
            <v>3</v>
          </cell>
        </row>
        <row r="61">
          <cell r="A61">
            <v>50</v>
          </cell>
          <cell r="F61" t="str">
            <v/>
          </cell>
          <cell r="G61" t="str">
            <v/>
          </cell>
          <cell r="J61" t="str">
            <v/>
          </cell>
          <cell r="L61" t="str">
            <v/>
          </cell>
          <cell r="M61" t="str">
            <v/>
          </cell>
          <cell r="N61" t="str">
            <v/>
          </cell>
          <cell r="O61" t="str">
            <v/>
          </cell>
          <cell r="P61" t="str">
            <v/>
          </cell>
          <cell r="S61" t="str">
            <v/>
          </cell>
          <cell r="U61" t="str">
            <v/>
          </cell>
          <cell r="X61">
            <v>0</v>
          </cell>
          <cell r="Y61" t="str">
            <v/>
          </cell>
          <cell r="AA61">
            <v>0</v>
          </cell>
          <cell r="AB61" t="str">
            <v/>
          </cell>
          <cell r="AC61" t="str">
            <v/>
          </cell>
          <cell r="AD61" t="str">
            <v/>
          </cell>
          <cell r="AE61" t="str">
            <v/>
          </cell>
          <cell r="AF61" t="str">
            <v/>
          </cell>
          <cell r="AG61" t="str">
            <v/>
          </cell>
          <cell r="AH61" t="str">
            <v/>
          </cell>
          <cell r="AI61" t="str">
            <v/>
          </cell>
          <cell r="AL61" t="str">
            <v/>
          </cell>
          <cell r="AM61" t="str">
            <v/>
          </cell>
          <cell r="AN61" t="str">
            <v/>
          </cell>
          <cell r="AO61" t="str">
            <v/>
          </cell>
          <cell r="AP61" t="str">
            <v/>
          </cell>
          <cell r="AQ61" t="str">
            <v/>
          </cell>
          <cell r="AR61" t="str">
            <v/>
          </cell>
          <cell r="AS61" t="str">
            <v/>
          </cell>
          <cell r="AT61" t="str">
            <v/>
          </cell>
          <cell r="AU61" t="str">
            <v/>
          </cell>
          <cell r="AV61" t="str">
            <v/>
          </cell>
          <cell r="AW61" t="str">
            <v/>
          </cell>
          <cell r="AX61" t="str">
            <v/>
          </cell>
          <cell r="AY61" t="str">
            <v/>
          </cell>
          <cell r="AZ61" t="str">
            <v/>
          </cell>
          <cell r="BA61" t="str">
            <v/>
          </cell>
          <cell r="BB61" t="str">
            <v/>
          </cell>
          <cell r="BC61" t="str">
            <v/>
          </cell>
          <cell r="BD61" t="str">
            <v/>
          </cell>
          <cell r="BE61" t="str">
            <v/>
          </cell>
          <cell r="BF61" t="str">
            <v/>
          </cell>
          <cell r="BG61" t="str">
            <v/>
          </cell>
          <cell r="BH61" t="str">
            <v/>
          </cell>
          <cell r="BI61" t="str">
            <v/>
          </cell>
          <cell r="BJ61" t="str">
            <v/>
          </cell>
          <cell r="BK61" t="str">
            <v/>
          </cell>
          <cell r="BL61" t="str">
            <v/>
          </cell>
          <cell r="BM61" t="str">
            <v/>
          </cell>
          <cell r="BN61" t="str">
            <v/>
          </cell>
          <cell r="BO61">
            <v>0</v>
          </cell>
          <cell r="BP61" t="str">
            <v/>
          </cell>
          <cell r="BQ61">
            <v>0</v>
          </cell>
          <cell r="BR61" t="str">
            <v/>
          </cell>
          <cell r="BS61" t="str">
            <v/>
          </cell>
          <cell r="BT61" t="str">
            <v/>
          </cell>
          <cell r="BU61" t="str">
            <v/>
          </cell>
          <cell r="BV61" t="str">
            <v/>
          </cell>
          <cell r="BW61" t="str">
            <v/>
          </cell>
          <cell r="BX61" t="str">
            <v/>
          </cell>
          <cell r="BY61">
            <v>0</v>
          </cell>
          <cell r="BZ61">
            <v>0.4</v>
          </cell>
          <cell r="CA61">
            <v>0</v>
          </cell>
          <cell r="CB61">
            <v>0</v>
          </cell>
          <cell r="CC61">
            <v>0</v>
          </cell>
          <cell r="CD61">
            <v>0</v>
          </cell>
          <cell r="CE61" t="e">
            <v>#VALUE!</v>
          </cell>
          <cell r="CF61" t="e">
            <v>#VALUE!</v>
          </cell>
          <cell r="CG61" t="e">
            <v>#VALUE!</v>
          </cell>
          <cell r="CH61">
            <v>1.25</v>
          </cell>
          <cell r="CI61">
            <v>0</v>
          </cell>
          <cell r="CJ61" t="e">
            <v>#VALUE!</v>
          </cell>
          <cell r="CK61" t="e">
            <v>#VALUE!</v>
          </cell>
          <cell r="CL61">
            <v>3</v>
          </cell>
          <cell r="CM61">
            <v>3</v>
          </cell>
        </row>
        <row r="62">
          <cell r="A62">
            <v>51</v>
          </cell>
          <cell r="F62" t="str">
            <v/>
          </cell>
          <cell r="G62" t="str">
            <v/>
          </cell>
          <cell r="J62" t="str">
            <v/>
          </cell>
          <cell r="L62" t="str">
            <v/>
          </cell>
          <cell r="M62" t="str">
            <v/>
          </cell>
          <cell r="N62" t="str">
            <v/>
          </cell>
          <cell r="O62" t="str">
            <v/>
          </cell>
          <cell r="P62" t="str">
            <v/>
          </cell>
          <cell r="S62" t="str">
            <v/>
          </cell>
          <cell r="U62" t="str">
            <v/>
          </cell>
          <cell r="X62">
            <v>0</v>
          </cell>
          <cell r="Y62" t="str">
            <v/>
          </cell>
          <cell r="AA62">
            <v>0</v>
          </cell>
          <cell r="AB62" t="str">
            <v/>
          </cell>
          <cell r="AC62" t="str">
            <v/>
          </cell>
          <cell r="AD62" t="str">
            <v/>
          </cell>
          <cell r="AE62" t="str">
            <v/>
          </cell>
          <cell r="AF62" t="str">
            <v/>
          </cell>
          <cell r="AG62" t="str">
            <v/>
          </cell>
          <cell r="AH62" t="str">
            <v/>
          </cell>
          <cell r="AI62" t="str">
            <v/>
          </cell>
          <cell r="AL62" t="str">
            <v/>
          </cell>
          <cell r="AM62" t="str">
            <v/>
          </cell>
          <cell r="AN62" t="str">
            <v/>
          </cell>
          <cell r="AO62" t="str">
            <v/>
          </cell>
          <cell r="AP62" t="str">
            <v/>
          </cell>
          <cell r="AQ62" t="str">
            <v/>
          </cell>
          <cell r="AR62" t="str">
            <v/>
          </cell>
          <cell r="AS62" t="str">
            <v/>
          </cell>
          <cell r="AT62" t="str">
            <v/>
          </cell>
          <cell r="AU62" t="str">
            <v/>
          </cell>
          <cell r="AV62" t="str">
            <v/>
          </cell>
          <cell r="AW62" t="str">
            <v/>
          </cell>
          <cell r="AX62" t="str">
            <v/>
          </cell>
          <cell r="AY62" t="str">
            <v/>
          </cell>
          <cell r="AZ62" t="str">
            <v/>
          </cell>
          <cell r="BA62" t="str">
            <v/>
          </cell>
          <cell r="BB62" t="str">
            <v/>
          </cell>
          <cell r="BC62" t="str">
            <v/>
          </cell>
          <cell r="BD62" t="str">
            <v/>
          </cell>
          <cell r="BE62" t="str">
            <v/>
          </cell>
          <cell r="BF62" t="str">
            <v/>
          </cell>
          <cell r="BG62" t="str">
            <v/>
          </cell>
          <cell r="BH62" t="str">
            <v/>
          </cell>
          <cell r="BI62" t="str">
            <v/>
          </cell>
          <cell r="BJ62" t="str">
            <v/>
          </cell>
          <cell r="BK62" t="str">
            <v/>
          </cell>
          <cell r="BL62" t="str">
            <v/>
          </cell>
          <cell r="BM62" t="str">
            <v/>
          </cell>
          <cell r="BN62" t="str">
            <v/>
          </cell>
          <cell r="BO62">
            <v>0</v>
          </cell>
          <cell r="BP62" t="str">
            <v/>
          </cell>
          <cell r="BQ62">
            <v>0</v>
          </cell>
          <cell r="BR62" t="str">
            <v/>
          </cell>
          <cell r="BS62" t="str">
            <v/>
          </cell>
          <cell r="BT62" t="str">
            <v/>
          </cell>
          <cell r="BU62" t="str">
            <v/>
          </cell>
          <cell r="BV62" t="str">
            <v/>
          </cell>
          <cell r="BW62" t="str">
            <v/>
          </cell>
          <cell r="BX62" t="str">
            <v/>
          </cell>
          <cell r="BY62">
            <v>0</v>
          </cell>
          <cell r="BZ62">
            <v>0.4</v>
          </cell>
          <cell r="CA62">
            <v>0</v>
          </cell>
          <cell r="CB62">
            <v>0</v>
          </cell>
          <cell r="CC62">
            <v>0</v>
          </cell>
          <cell r="CD62">
            <v>0</v>
          </cell>
          <cell r="CE62" t="e">
            <v>#VALUE!</v>
          </cell>
          <cell r="CF62" t="e">
            <v>#VALUE!</v>
          </cell>
          <cell r="CG62" t="e">
            <v>#VALUE!</v>
          </cell>
          <cell r="CH62">
            <v>1.25</v>
          </cell>
          <cell r="CI62">
            <v>0</v>
          </cell>
          <cell r="CJ62" t="e">
            <v>#VALUE!</v>
          </cell>
          <cell r="CK62" t="e">
            <v>#VALUE!</v>
          </cell>
          <cell r="CL62">
            <v>3</v>
          </cell>
          <cell r="CM62">
            <v>3</v>
          </cell>
        </row>
        <row r="63">
          <cell r="A63">
            <v>52</v>
          </cell>
          <cell r="F63" t="str">
            <v/>
          </cell>
          <cell r="G63" t="str">
            <v/>
          </cell>
          <cell r="J63" t="str">
            <v/>
          </cell>
          <cell r="L63" t="str">
            <v/>
          </cell>
          <cell r="M63" t="str">
            <v/>
          </cell>
          <cell r="N63" t="str">
            <v/>
          </cell>
          <cell r="O63" t="str">
            <v/>
          </cell>
          <cell r="P63" t="str">
            <v/>
          </cell>
          <cell r="S63" t="str">
            <v/>
          </cell>
          <cell r="U63" t="str">
            <v/>
          </cell>
          <cell r="X63">
            <v>0</v>
          </cell>
          <cell r="Y63" t="str">
            <v/>
          </cell>
          <cell r="AA63">
            <v>0</v>
          </cell>
          <cell r="AB63" t="str">
            <v/>
          </cell>
          <cell r="AC63" t="str">
            <v/>
          </cell>
          <cell r="AD63" t="str">
            <v/>
          </cell>
          <cell r="AE63" t="str">
            <v/>
          </cell>
          <cell r="AF63" t="str">
            <v/>
          </cell>
          <cell r="AG63" t="str">
            <v/>
          </cell>
          <cell r="AH63" t="str">
            <v/>
          </cell>
          <cell r="AI63" t="str">
            <v/>
          </cell>
          <cell r="AL63" t="str">
            <v/>
          </cell>
          <cell r="AM63" t="str">
            <v/>
          </cell>
          <cell r="AN63" t="str">
            <v/>
          </cell>
          <cell r="AO63" t="str">
            <v/>
          </cell>
          <cell r="AP63" t="str">
            <v/>
          </cell>
          <cell r="AQ63" t="str">
            <v/>
          </cell>
          <cell r="AR63" t="str">
            <v/>
          </cell>
          <cell r="AS63" t="str">
            <v/>
          </cell>
          <cell r="AT63" t="str">
            <v/>
          </cell>
          <cell r="AU63" t="str">
            <v/>
          </cell>
          <cell r="AV63" t="str">
            <v/>
          </cell>
          <cell r="AW63" t="str">
            <v/>
          </cell>
          <cell r="AX63" t="str">
            <v/>
          </cell>
          <cell r="AY63" t="str">
            <v/>
          </cell>
          <cell r="AZ63" t="str">
            <v/>
          </cell>
          <cell r="BA63" t="str">
            <v/>
          </cell>
          <cell r="BB63" t="str">
            <v/>
          </cell>
          <cell r="BC63" t="str">
            <v/>
          </cell>
          <cell r="BD63" t="str">
            <v/>
          </cell>
          <cell r="BE63" t="str">
            <v/>
          </cell>
          <cell r="BF63" t="str">
            <v/>
          </cell>
          <cell r="BG63" t="str">
            <v/>
          </cell>
          <cell r="BH63" t="str">
            <v/>
          </cell>
          <cell r="BI63" t="str">
            <v/>
          </cell>
          <cell r="BJ63" t="str">
            <v/>
          </cell>
          <cell r="BK63" t="str">
            <v/>
          </cell>
          <cell r="BL63" t="str">
            <v/>
          </cell>
          <cell r="BM63" t="str">
            <v/>
          </cell>
          <cell r="BN63" t="str">
            <v/>
          </cell>
          <cell r="BO63">
            <v>0</v>
          </cell>
          <cell r="BP63" t="str">
            <v/>
          </cell>
          <cell r="BQ63">
            <v>0</v>
          </cell>
          <cell r="BR63" t="str">
            <v/>
          </cell>
          <cell r="BS63" t="str">
            <v/>
          </cell>
          <cell r="BT63" t="str">
            <v/>
          </cell>
          <cell r="BU63" t="str">
            <v/>
          </cell>
          <cell r="BV63" t="str">
            <v/>
          </cell>
          <cell r="BW63" t="str">
            <v/>
          </cell>
          <cell r="BX63" t="str">
            <v/>
          </cell>
          <cell r="BY63">
            <v>0</v>
          </cell>
          <cell r="BZ63">
            <v>0.4</v>
          </cell>
          <cell r="CA63">
            <v>0</v>
          </cell>
          <cell r="CB63">
            <v>0</v>
          </cell>
          <cell r="CC63">
            <v>0</v>
          </cell>
          <cell r="CD63">
            <v>0</v>
          </cell>
          <cell r="CE63" t="e">
            <v>#VALUE!</v>
          </cell>
          <cell r="CF63" t="e">
            <v>#VALUE!</v>
          </cell>
          <cell r="CG63" t="e">
            <v>#VALUE!</v>
          </cell>
          <cell r="CH63">
            <v>1.25</v>
          </cell>
          <cell r="CI63">
            <v>0</v>
          </cell>
          <cell r="CJ63" t="e">
            <v>#VALUE!</v>
          </cell>
          <cell r="CK63" t="e">
            <v>#VALUE!</v>
          </cell>
          <cell r="CL63">
            <v>4</v>
          </cell>
          <cell r="CM63">
            <v>3</v>
          </cell>
        </row>
        <row r="64">
          <cell r="A64">
            <v>53</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0</v>
          </cell>
          <cell r="BP64" t="str">
            <v/>
          </cell>
          <cell r="BQ64">
            <v>0</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54</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55</v>
          </cell>
          <cell r="F66" t="str">
            <v/>
          </cell>
          <cell r="G66" t="str">
            <v/>
          </cell>
          <cell r="J66" t="str">
            <v/>
          </cell>
          <cell r="L66" t="str">
            <v/>
          </cell>
          <cell r="M66" t="str">
            <v/>
          </cell>
          <cell r="N66" t="str">
            <v/>
          </cell>
          <cell r="O66" t="str">
            <v/>
          </cell>
          <cell r="P66" t="str">
            <v/>
          </cell>
          <cell r="S66" t="str">
            <v/>
          </cell>
          <cell r="U66" t="str">
            <v/>
          </cell>
          <cell r="X66">
            <v>0</v>
          </cell>
          <cell r="Y66" t="str">
            <v/>
          </cell>
          <cell r="AA66">
            <v>0</v>
          </cell>
          <cell r="AB66" t="str">
            <v/>
          </cell>
          <cell r="AC66" t="str">
            <v/>
          </cell>
          <cell r="AD66" t="str">
            <v/>
          </cell>
          <cell r="AE66" t="str">
            <v/>
          </cell>
          <cell r="AF66" t="str">
            <v/>
          </cell>
          <cell r="AG66" t="str">
            <v/>
          </cell>
          <cell r="AH66" t="str">
            <v/>
          </cell>
          <cell r="AI66" t="str">
            <v/>
          </cell>
          <cell r="AL66" t="str">
            <v/>
          </cell>
          <cell r="AM66" t="str">
            <v/>
          </cell>
          <cell r="AN66" t="str">
            <v/>
          </cell>
          <cell r="AO66" t="str">
            <v/>
          </cell>
          <cell r="AP66" t="str">
            <v/>
          </cell>
          <cell r="AQ66" t="str">
            <v/>
          </cell>
          <cell r="AR66" t="str">
            <v/>
          </cell>
          <cell r="AS66" t="str">
            <v/>
          </cell>
          <cell r="AT66" t="str">
            <v/>
          </cell>
          <cell r="AU66" t="str">
            <v/>
          </cell>
          <cell r="AV66" t="str">
            <v/>
          </cell>
          <cell r="AW66" t="str">
            <v/>
          </cell>
          <cell r="AX66" t="str">
            <v/>
          </cell>
          <cell r="AY66" t="str">
            <v/>
          </cell>
          <cell r="AZ66" t="str">
            <v/>
          </cell>
          <cell r="BA66" t="str">
            <v/>
          </cell>
          <cell r="BB66" t="str">
            <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v>0</v>
          </cell>
          <cell r="BP66" t="str">
            <v/>
          </cell>
          <cell r="BQ66">
            <v>0</v>
          </cell>
          <cell r="BR66" t="str">
            <v/>
          </cell>
          <cell r="BS66" t="str">
            <v/>
          </cell>
          <cell r="BT66" t="str">
            <v/>
          </cell>
          <cell r="BU66" t="str">
            <v/>
          </cell>
          <cell r="BV66" t="str">
            <v/>
          </cell>
          <cell r="BW66" t="str">
            <v/>
          </cell>
          <cell r="BX66" t="str">
            <v/>
          </cell>
          <cell r="BY66">
            <v>0</v>
          </cell>
          <cell r="BZ66">
            <v>0.4</v>
          </cell>
          <cell r="CA66">
            <v>0</v>
          </cell>
          <cell r="CB66">
            <v>0</v>
          </cell>
          <cell r="CC66">
            <v>0</v>
          </cell>
          <cell r="CD66">
            <v>0</v>
          </cell>
          <cell r="CE66" t="e">
            <v>#VALUE!</v>
          </cell>
          <cell r="CF66" t="e">
            <v>#VALUE!</v>
          </cell>
          <cell r="CG66" t="e">
            <v>#VALUE!</v>
          </cell>
          <cell r="CH66">
            <v>1.5</v>
          </cell>
          <cell r="CI66" t="b">
            <v>0</v>
          </cell>
          <cell r="CJ66" t="e">
            <v>#VALUE!</v>
          </cell>
          <cell r="CK66" t="e">
            <v>#VALUE!</v>
          </cell>
          <cell r="CL66">
            <v>5</v>
          </cell>
          <cell r="CM66">
            <v>2</v>
          </cell>
        </row>
        <row r="67">
          <cell r="A67">
            <v>56</v>
          </cell>
          <cell r="F67" t="str">
            <v/>
          </cell>
          <cell r="G67" t="str">
            <v/>
          </cell>
          <cell r="J67" t="str">
            <v/>
          </cell>
          <cell r="L67" t="str">
            <v/>
          </cell>
          <cell r="M67" t="str">
            <v/>
          </cell>
          <cell r="N67" t="str">
            <v/>
          </cell>
          <cell r="O67" t="str">
            <v/>
          </cell>
          <cell r="P67" t="str">
            <v/>
          </cell>
          <cell r="S67" t="str">
            <v/>
          </cell>
          <cell r="U67" t="str">
            <v/>
          </cell>
          <cell r="X67">
            <v>0</v>
          </cell>
          <cell r="Y67" t="str">
            <v/>
          </cell>
          <cell r="AA67">
            <v>0</v>
          </cell>
          <cell r="AB67" t="str">
            <v/>
          </cell>
          <cell r="AC67" t="str">
            <v/>
          </cell>
          <cell r="AD67" t="str">
            <v/>
          </cell>
          <cell r="AE67" t="str">
            <v/>
          </cell>
          <cell r="AF67" t="str">
            <v/>
          </cell>
          <cell r="AG67" t="str">
            <v/>
          </cell>
          <cell r="AH67" t="str">
            <v/>
          </cell>
          <cell r="AI67" t="str">
            <v/>
          </cell>
          <cell r="AL67" t="str">
            <v/>
          </cell>
          <cell r="AM67" t="str">
            <v/>
          </cell>
          <cell r="AN67" t="str">
            <v/>
          </cell>
          <cell r="AO67" t="str">
            <v/>
          </cell>
          <cell r="AP67" t="str">
            <v/>
          </cell>
          <cell r="AQ67" t="str">
            <v/>
          </cell>
          <cell r="AR67" t="str">
            <v/>
          </cell>
          <cell r="AS67" t="str">
            <v/>
          </cell>
          <cell r="AT67" t="str">
            <v/>
          </cell>
          <cell r="AU67" t="str">
            <v/>
          </cell>
          <cell r="AV67" t="str">
            <v/>
          </cell>
          <cell r="AW67" t="str">
            <v/>
          </cell>
          <cell r="AX67" t="str">
            <v/>
          </cell>
          <cell r="AY67" t="str">
            <v/>
          </cell>
          <cell r="AZ67" t="str">
            <v/>
          </cell>
          <cell r="BA67" t="str">
            <v/>
          </cell>
          <cell r="BB67" t="str">
            <v/>
          </cell>
          <cell r="BC67" t="str">
            <v/>
          </cell>
          <cell r="BD67" t="str">
            <v/>
          </cell>
          <cell r="BE67" t="str">
            <v/>
          </cell>
          <cell r="BF67" t="str">
            <v/>
          </cell>
          <cell r="BG67" t="str">
            <v/>
          </cell>
          <cell r="BH67" t="str">
            <v/>
          </cell>
          <cell r="BI67" t="str">
            <v/>
          </cell>
          <cell r="BJ67" t="str">
            <v/>
          </cell>
          <cell r="BK67" t="str">
            <v/>
          </cell>
          <cell r="BL67" t="str">
            <v/>
          </cell>
          <cell r="BM67" t="str">
            <v/>
          </cell>
          <cell r="BN67" t="str">
            <v/>
          </cell>
          <cell r="BO67">
            <v>0</v>
          </cell>
          <cell r="BP67" t="str">
            <v/>
          </cell>
          <cell r="BQ67">
            <v>0</v>
          </cell>
          <cell r="BR67" t="str">
            <v/>
          </cell>
          <cell r="BS67" t="str">
            <v/>
          </cell>
          <cell r="BT67" t="str">
            <v/>
          </cell>
          <cell r="BU67" t="str">
            <v/>
          </cell>
          <cell r="BV67" t="str">
            <v/>
          </cell>
          <cell r="BW67" t="str">
            <v/>
          </cell>
          <cell r="BX67" t="str">
            <v/>
          </cell>
          <cell r="BY67">
            <v>0</v>
          </cell>
          <cell r="BZ67">
            <v>0.4</v>
          </cell>
          <cell r="CA67">
            <v>0</v>
          </cell>
          <cell r="CB67">
            <v>0</v>
          </cell>
          <cell r="CC67">
            <v>0</v>
          </cell>
          <cell r="CD67">
            <v>0</v>
          </cell>
          <cell r="CE67" t="e">
            <v>#VALUE!</v>
          </cell>
          <cell r="CF67" t="e">
            <v>#VALUE!</v>
          </cell>
          <cell r="CG67" t="e">
            <v>#VALUE!</v>
          </cell>
          <cell r="CH67">
            <v>1.3</v>
          </cell>
          <cell r="CI67" t="e">
            <v>#VALUE!</v>
          </cell>
          <cell r="CJ67" t="e">
            <v>#VALUE!</v>
          </cell>
          <cell r="CK67" t="e">
            <v>#VALUE!</v>
          </cell>
          <cell r="CL67">
            <v>5</v>
          </cell>
          <cell r="CM67">
            <v>4</v>
          </cell>
        </row>
        <row r="68">
          <cell r="A68">
            <v>57</v>
          </cell>
          <cell r="F68" t="str">
            <v/>
          </cell>
          <cell r="G68" t="str">
            <v/>
          </cell>
          <cell r="J68" t="str">
            <v/>
          </cell>
          <cell r="L68" t="str">
            <v/>
          </cell>
          <cell r="M68" t="str">
            <v/>
          </cell>
          <cell r="N68" t="str">
            <v/>
          </cell>
          <cell r="O68" t="str">
            <v/>
          </cell>
          <cell r="P68" t="str">
            <v/>
          </cell>
          <cell r="S68" t="str">
            <v/>
          </cell>
          <cell r="U68" t="str">
            <v/>
          </cell>
          <cell r="X68">
            <v>0</v>
          </cell>
          <cell r="Y68" t="str">
            <v/>
          </cell>
          <cell r="AA68">
            <v>0</v>
          </cell>
          <cell r="AB68" t="str">
            <v/>
          </cell>
          <cell r="AC68" t="str">
            <v/>
          </cell>
          <cell r="AD68" t="str">
            <v/>
          </cell>
          <cell r="AE68" t="str">
            <v/>
          </cell>
          <cell r="AF68" t="str">
            <v/>
          </cell>
          <cell r="AG68" t="str">
            <v/>
          </cell>
          <cell r="AH68" t="str">
            <v/>
          </cell>
          <cell r="AI68" t="str">
            <v/>
          </cell>
          <cell r="AL68" t="str">
            <v/>
          </cell>
          <cell r="AM68" t="str">
            <v/>
          </cell>
          <cell r="AN68" t="str">
            <v/>
          </cell>
          <cell r="AO68" t="str">
            <v/>
          </cell>
          <cell r="AP68" t="str">
            <v/>
          </cell>
          <cell r="AQ68" t="str">
            <v/>
          </cell>
          <cell r="AR68" t="str">
            <v/>
          </cell>
          <cell r="AS68" t="str">
            <v/>
          </cell>
          <cell r="AT68" t="str">
            <v/>
          </cell>
          <cell r="AU68" t="str">
            <v/>
          </cell>
          <cell r="AV68" t="str">
            <v/>
          </cell>
          <cell r="AW68" t="str">
            <v/>
          </cell>
          <cell r="AX68" t="str">
            <v/>
          </cell>
          <cell r="AY68" t="str">
            <v/>
          </cell>
          <cell r="AZ68" t="str">
            <v/>
          </cell>
          <cell r="BA68" t="str">
            <v/>
          </cell>
          <cell r="BB68" t="str">
            <v/>
          </cell>
          <cell r="BC68" t="str">
            <v/>
          </cell>
          <cell r="BD68" t="str">
            <v/>
          </cell>
          <cell r="BE68" t="str">
            <v/>
          </cell>
          <cell r="BF68" t="str">
            <v/>
          </cell>
          <cell r="BG68" t="str">
            <v/>
          </cell>
          <cell r="BH68" t="str">
            <v/>
          </cell>
          <cell r="BI68" t="str">
            <v/>
          </cell>
          <cell r="BJ68" t="str">
            <v/>
          </cell>
          <cell r="BK68" t="str">
            <v/>
          </cell>
          <cell r="BL68" t="str">
            <v/>
          </cell>
          <cell r="BM68" t="str">
            <v/>
          </cell>
          <cell r="BN68" t="str">
            <v/>
          </cell>
          <cell r="BO68">
            <v>0</v>
          </cell>
          <cell r="BP68" t="str">
            <v/>
          </cell>
          <cell r="BQ68">
            <v>0</v>
          </cell>
          <cell r="BR68" t="str">
            <v/>
          </cell>
          <cell r="BS68" t="str">
            <v/>
          </cell>
          <cell r="BT68" t="str">
            <v/>
          </cell>
          <cell r="BU68" t="str">
            <v/>
          </cell>
          <cell r="BV68" t="str">
            <v/>
          </cell>
          <cell r="BW68" t="str">
            <v/>
          </cell>
          <cell r="BX68" t="str">
            <v/>
          </cell>
          <cell r="BY68">
            <v>0</v>
          </cell>
          <cell r="BZ68">
            <v>0.4</v>
          </cell>
          <cell r="CA68">
            <v>0</v>
          </cell>
          <cell r="CB68">
            <v>0</v>
          </cell>
          <cell r="CC68">
            <v>0</v>
          </cell>
          <cell r="CD68">
            <v>0</v>
          </cell>
          <cell r="CE68" t="e">
            <v>#VALUE!</v>
          </cell>
          <cell r="CF68" t="e">
            <v>#VALUE!</v>
          </cell>
          <cell r="CG68" t="e">
            <v>#VALUE!</v>
          </cell>
          <cell r="CH68">
            <v>1.3</v>
          </cell>
          <cell r="CI68" t="e">
            <v>#VALUE!</v>
          </cell>
          <cell r="CJ68" t="e">
            <v>#VALUE!</v>
          </cell>
          <cell r="CK68" t="e">
            <v>#VALUE!</v>
          </cell>
          <cell r="CL68">
            <v>5</v>
          </cell>
          <cell r="CM68">
            <v>4</v>
          </cell>
        </row>
        <row r="69">
          <cell r="A69">
            <v>58</v>
          </cell>
          <cell r="F69" t="str">
            <v/>
          </cell>
          <cell r="G69" t="str">
            <v/>
          </cell>
          <cell r="J69" t="str">
            <v/>
          </cell>
          <cell r="L69" t="str">
            <v/>
          </cell>
          <cell r="M69" t="str">
            <v/>
          </cell>
          <cell r="N69" t="str">
            <v/>
          </cell>
          <cell r="O69" t="str">
            <v/>
          </cell>
          <cell r="P69" t="str">
            <v/>
          </cell>
          <cell r="S69" t="str">
            <v/>
          </cell>
          <cell r="U69" t="str">
            <v/>
          </cell>
          <cell r="X69">
            <v>0</v>
          </cell>
          <cell r="Y69" t="str">
            <v/>
          </cell>
          <cell r="AA69">
            <v>0</v>
          </cell>
          <cell r="AB69" t="str">
            <v/>
          </cell>
          <cell r="AC69" t="str">
            <v/>
          </cell>
          <cell r="AD69" t="str">
            <v/>
          </cell>
          <cell r="AE69" t="str">
            <v/>
          </cell>
          <cell r="AF69" t="str">
            <v/>
          </cell>
          <cell r="AG69" t="str">
            <v/>
          </cell>
          <cell r="AH69" t="str">
            <v/>
          </cell>
          <cell r="AI69" t="str">
            <v/>
          </cell>
          <cell r="AL69" t="str">
            <v/>
          </cell>
          <cell r="AM69" t="str">
            <v/>
          </cell>
          <cell r="AN69" t="str">
            <v/>
          </cell>
          <cell r="AO69" t="str">
            <v/>
          </cell>
          <cell r="AP69" t="str">
            <v/>
          </cell>
          <cell r="AQ69" t="str">
            <v/>
          </cell>
          <cell r="AR69" t="str">
            <v/>
          </cell>
          <cell r="AS69" t="str">
            <v/>
          </cell>
          <cell r="AT69" t="str">
            <v/>
          </cell>
          <cell r="AU69" t="str">
            <v/>
          </cell>
          <cell r="AV69" t="str">
            <v/>
          </cell>
          <cell r="AW69" t="str">
            <v/>
          </cell>
          <cell r="AX69" t="str">
            <v/>
          </cell>
          <cell r="AY69" t="str">
            <v/>
          </cell>
          <cell r="AZ69" t="str">
            <v/>
          </cell>
          <cell r="BA69" t="str">
            <v/>
          </cell>
          <cell r="BB69" t="str">
            <v/>
          </cell>
          <cell r="BC69" t="str">
            <v/>
          </cell>
          <cell r="BD69" t="str">
            <v/>
          </cell>
          <cell r="BE69" t="str">
            <v/>
          </cell>
          <cell r="BF69" t="str">
            <v/>
          </cell>
          <cell r="BG69" t="str">
            <v/>
          </cell>
          <cell r="BH69" t="str">
            <v/>
          </cell>
          <cell r="BI69" t="str">
            <v/>
          </cell>
          <cell r="BJ69" t="str">
            <v/>
          </cell>
          <cell r="BK69" t="str">
            <v/>
          </cell>
          <cell r="BL69" t="str">
            <v/>
          </cell>
          <cell r="BM69" t="str">
            <v/>
          </cell>
          <cell r="BN69" t="str">
            <v/>
          </cell>
          <cell r="BO69">
            <v>0</v>
          </cell>
          <cell r="BP69" t="str">
            <v/>
          </cell>
          <cell r="BQ69">
            <v>0</v>
          </cell>
          <cell r="BR69" t="str">
            <v/>
          </cell>
          <cell r="BS69" t="str">
            <v/>
          </cell>
          <cell r="BT69" t="str">
            <v/>
          </cell>
          <cell r="BU69" t="str">
            <v/>
          </cell>
          <cell r="BV69" t="str">
            <v/>
          </cell>
          <cell r="BW69" t="str">
            <v/>
          </cell>
          <cell r="BX69" t="str">
            <v/>
          </cell>
          <cell r="BY69">
            <v>0</v>
          </cell>
          <cell r="BZ69">
            <v>0.4</v>
          </cell>
          <cell r="CA69">
            <v>0</v>
          </cell>
          <cell r="CB69">
            <v>0</v>
          </cell>
          <cell r="CC69">
            <v>0</v>
          </cell>
          <cell r="CD69">
            <v>0</v>
          </cell>
          <cell r="CE69" t="e">
            <v>#VALUE!</v>
          </cell>
          <cell r="CF69" t="e">
            <v>#VALUE!</v>
          </cell>
          <cell r="CG69" t="e">
            <v>#VALUE!</v>
          </cell>
          <cell r="CH69">
            <v>1.3</v>
          </cell>
          <cell r="CI69" t="e">
            <v>#VALUE!</v>
          </cell>
          <cell r="CJ69" t="e">
            <v>#VALUE!</v>
          </cell>
          <cell r="CK69" t="e">
            <v>#VALUE!</v>
          </cell>
          <cell r="CL69">
            <v>5</v>
          </cell>
          <cell r="CM69">
            <v>4</v>
          </cell>
        </row>
        <row r="70">
          <cell r="A70">
            <v>59</v>
          </cell>
          <cell r="F70" t="str">
            <v/>
          </cell>
          <cell r="G70" t="str">
            <v/>
          </cell>
          <cell r="J70" t="str">
            <v/>
          </cell>
          <cell r="L70" t="str">
            <v/>
          </cell>
          <cell r="M70" t="str">
            <v/>
          </cell>
          <cell r="N70" t="str">
            <v/>
          </cell>
          <cell r="O70" t="str">
            <v/>
          </cell>
          <cell r="P70" t="str">
            <v/>
          </cell>
          <cell r="S70" t="str">
            <v/>
          </cell>
          <cell r="U70" t="str">
            <v/>
          </cell>
          <cell r="X70">
            <v>0</v>
          </cell>
          <cell r="Y70" t="str">
            <v/>
          </cell>
          <cell r="AA70">
            <v>0</v>
          </cell>
          <cell r="AB70" t="str">
            <v/>
          </cell>
          <cell r="AC70" t="str">
            <v/>
          </cell>
          <cell r="AD70" t="str">
            <v/>
          </cell>
          <cell r="AE70" t="str">
            <v/>
          </cell>
          <cell r="AF70" t="str">
            <v/>
          </cell>
          <cell r="AG70" t="str">
            <v/>
          </cell>
          <cell r="AH70" t="str">
            <v/>
          </cell>
          <cell r="AI70" t="str">
            <v/>
          </cell>
          <cell r="AL70" t="str">
            <v/>
          </cell>
          <cell r="AM70" t="str">
            <v/>
          </cell>
          <cell r="AN70" t="str">
            <v/>
          </cell>
          <cell r="AO70" t="str">
            <v/>
          </cell>
          <cell r="AP70" t="str">
            <v/>
          </cell>
          <cell r="AQ70" t="str">
            <v/>
          </cell>
          <cell r="AR70" t="str">
            <v/>
          </cell>
          <cell r="AS70" t="str">
            <v/>
          </cell>
          <cell r="AT70" t="str">
            <v/>
          </cell>
          <cell r="AU70" t="str">
            <v/>
          </cell>
          <cell r="AV70" t="str">
            <v/>
          </cell>
          <cell r="AW70" t="str">
            <v/>
          </cell>
          <cell r="AX70" t="str">
            <v/>
          </cell>
          <cell r="AY70" t="str">
            <v/>
          </cell>
          <cell r="AZ70" t="str">
            <v/>
          </cell>
          <cell r="BA70" t="str">
            <v/>
          </cell>
          <cell r="BB70" t="str">
            <v/>
          </cell>
          <cell r="BC70" t="str">
            <v/>
          </cell>
          <cell r="BD70" t="str">
            <v/>
          </cell>
          <cell r="BE70" t="str">
            <v/>
          </cell>
          <cell r="BF70" t="str">
            <v/>
          </cell>
          <cell r="BG70" t="str">
            <v/>
          </cell>
          <cell r="BH70" t="str">
            <v/>
          </cell>
          <cell r="BI70" t="str">
            <v/>
          </cell>
          <cell r="BJ70" t="str">
            <v/>
          </cell>
          <cell r="BK70" t="str">
            <v/>
          </cell>
          <cell r="BL70" t="str">
            <v/>
          </cell>
          <cell r="BM70" t="str">
            <v/>
          </cell>
          <cell r="BN70" t="str">
            <v/>
          </cell>
          <cell r="BO70">
            <v>0</v>
          </cell>
          <cell r="BP70" t="str">
            <v/>
          </cell>
          <cell r="BQ70">
            <v>0</v>
          </cell>
          <cell r="BR70" t="str">
            <v/>
          </cell>
          <cell r="BS70" t="str">
            <v/>
          </cell>
          <cell r="BT70" t="str">
            <v/>
          </cell>
          <cell r="BU70" t="str">
            <v/>
          </cell>
          <cell r="BV70" t="str">
            <v/>
          </cell>
          <cell r="BW70" t="str">
            <v/>
          </cell>
          <cell r="BX70" t="str">
            <v/>
          </cell>
          <cell r="BY70">
            <v>0</v>
          </cell>
          <cell r="BZ70">
            <v>0.4</v>
          </cell>
          <cell r="CA70">
            <v>0</v>
          </cell>
          <cell r="CB70">
            <v>0</v>
          </cell>
          <cell r="CC70">
            <v>0</v>
          </cell>
          <cell r="CD70">
            <v>0</v>
          </cell>
          <cell r="CE70" t="e">
            <v>#VALUE!</v>
          </cell>
          <cell r="CF70" t="e">
            <v>#VALUE!</v>
          </cell>
          <cell r="CG70" t="e">
            <v>#VALUE!</v>
          </cell>
          <cell r="CH70">
            <v>1.3</v>
          </cell>
          <cell r="CI70" t="e">
            <v>#VALUE!</v>
          </cell>
          <cell r="CJ70" t="e">
            <v>#VALUE!</v>
          </cell>
          <cell r="CK70" t="e">
            <v>#VALUE!</v>
          </cell>
          <cell r="CL70">
            <v>5</v>
          </cell>
          <cell r="CM70">
            <v>4</v>
          </cell>
        </row>
        <row r="71">
          <cell r="A71">
            <v>60</v>
          </cell>
          <cell r="F71" t="str">
            <v/>
          </cell>
          <cell r="G71" t="str">
            <v/>
          </cell>
          <cell r="J71" t="str">
            <v/>
          </cell>
          <cell r="L71" t="str">
            <v/>
          </cell>
          <cell r="M71" t="str">
            <v/>
          </cell>
          <cell r="N71" t="str">
            <v/>
          </cell>
          <cell r="O71" t="str">
            <v/>
          </cell>
          <cell r="P71" t="str">
            <v/>
          </cell>
          <cell r="S71" t="str">
            <v/>
          </cell>
          <cell r="U71" t="str">
            <v/>
          </cell>
          <cell r="X71">
            <v>0</v>
          </cell>
          <cell r="Y71" t="str">
            <v/>
          </cell>
          <cell r="AA71">
            <v>0</v>
          </cell>
          <cell r="AB71" t="str">
            <v/>
          </cell>
          <cell r="AC71" t="str">
            <v/>
          </cell>
          <cell r="AD71" t="str">
            <v/>
          </cell>
          <cell r="AE71" t="str">
            <v/>
          </cell>
          <cell r="AF71" t="str">
            <v/>
          </cell>
          <cell r="AG71" t="str">
            <v/>
          </cell>
          <cell r="AH71" t="str">
            <v/>
          </cell>
          <cell r="AI71" t="str">
            <v/>
          </cell>
          <cell r="AL71" t="str">
            <v/>
          </cell>
          <cell r="AM71" t="str">
            <v/>
          </cell>
          <cell r="AN71" t="str">
            <v/>
          </cell>
          <cell r="AO71" t="str">
            <v/>
          </cell>
          <cell r="AP71" t="str">
            <v/>
          </cell>
          <cell r="AQ71" t="str">
            <v/>
          </cell>
          <cell r="AR71" t="str">
            <v/>
          </cell>
          <cell r="AS71" t="str">
            <v/>
          </cell>
          <cell r="AT71" t="str">
            <v/>
          </cell>
          <cell r="AU71" t="str">
            <v/>
          </cell>
          <cell r="AV71" t="str">
            <v/>
          </cell>
          <cell r="AW71" t="str">
            <v/>
          </cell>
          <cell r="AX71" t="str">
            <v/>
          </cell>
          <cell r="AY71" t="str">
            <v/>
          </cell>
          <cell r="AZ71" t="str">
            <v/>
          </cell>
          <cell r="BA71" t="str">
            <v/>
          </cell>
          <cell r="BB71" t="str">
            <v/>
          </cell>
          <cell r="BC71" t="str">
            <v/>
          </cell>
          <cell r="BD71" t="str">
            <v/>
          </cell>
          <cell r="BE71" t="str">
            <v/>
          </cell>
          <cell r="BF71" t="str">
            <v/>
          </cell>
          <cell r="BG71" t="str">
            <v/>
          </cell>
          <cell r="BH71" t="str">
            <v/>
          </cell>
          <cell r="BI71" t="str">
            <v/>
          </cell>
          <cell r="BJ71" t="str">
            <v/>
          </cell>
          <cell r="BK71" t="str">
            <v/>
          </cell>
          <cell r="BL71" t="str">
            <v/>
          </cell>
          <cell r="BM71" t="str">
            <v/>
          </cell>
          <cell r="BN71" t="str">
            <v/>
          </cell>
          <cell r="BO71">
            <v>0</v>
          </cell>
          <cell r="BP71" t="str">
            <v/>
          </cell>
          <cell r="BQ71">
            <v>0</v>
          </cell>
          <cell r="BR71" t="str">
            <v/>
          </cell>
          <cell r="BS71" t="str">
            <v/>
          </cell>
          <cell r="BT71" t="str">
            <v/>
          </cell>
          <cell r="BU71" t="str">
            <v/>
          </cell>
          <cell r="BV71" t="str">
            <v/>
          </cell>
          <cell r="BW71" t="str">
            <v/>
          </cell>
          <cell r="BX71" t="str">
            <v/>
          </cell>
          <cell r="BY71">
            <v>0</v>
          </cell>
          <cell r="BZ71">
            <v>0.4</v>
          </cell>
          <cell r="CA71">
            <v>0</v>
          </cell>
          <cell r="CB71">
            <v>0</v>
          </cell>
          <cell r="CC71">
            <v>0</v>
          </cell>
          <cell r="CD71">
            <v>0</v>
          </cell>
          <cell r="CE71" t="e">
            <v>#VALUE!</v>
          </cell>
          <cell r="CF71" t="e">
            <v>#VALUE!</v>
          </cell>
          <cell r="CG71" t="e">
            <v>#VALUE!</v>
          </cell>
          <cell r="CH71">
            <v>1.3</v>
          </cell>
          <cell r="CI71" t="e">
            <v>#VALUE!</v>
          </cell>
          <cell r="CJ71" t="e">
            <v>#VALUE!</v>
          </cell>
          <cell r="CK71" t="e">
            <v>#VALUE!</v>
          </cell>
          <cell r="CL71">
            <v>5</v>
          </cell>
          <cell r="CM71">
            <v>4</v>
          </cell>
        </row>
      </sheetData>
      <sheetData sheetId="1" refreshError="1">
        <row r="24">
          <cell r="A24">
            <v>41</v>
          </cell>
          <cell r="B24" t="str">
            <v>C23</v>
          </cell>
          <cell r="C24" t="str">
            <v>C24</v>
          </cell>
          <cell r="G24" t="str">
            <v/>
          </cell>
          <cell r="J24" t="str">
            <v/>
          </cell>
          <cell r="K24" t="str">
            <v/>
          </cell>
          <cell r="L24" t="str">
            <v/>
          </cell>
          <cell r="M24" t="str">
            <v/>
          </cell>
          <cell r="N24" t="str">
            <v/>
          </cell>
          <cell r="O24" t="str">
            <v/>
          </cell>
          <cell r="P24" t="str">
            <v/>
          </cell>
          <cell r="Q24">
            <v>0.14000000000000001</v>
          </cell>
          <cell r="S24">
            <v>0.14000000000000001</v>
          </cell>
          <cell r="T24">
            <v>98</v>
          </cell>
          <cell r="U24">
            <v>55</v>
          </cell>
          <cell r="V24">
            <v>0.68799999999999994</v>
          </cell>
          <cell r="X24" t="str">
            <v/>
          </cell>
          <cell r="Y24" t="str">
            <v/>
          </cell>
          <cell r="AA24" t="str">
            <v/>
          </cell>
          <cell r="AB24" t="str">
            <v/>
          </cell>
          <cell r="AC24">
            <v>0.58479999999999999</v>
          </cell>
          <cell r="AD24">
            <v>8.1872E-2</v>
          </cell>
          <cell r="AE24">
            <v>0.36391863839017491</v>
          </cell>
          <cell r="AF24">
            <v>0.39191863839017493</v>
          </cell>
          <cell r="AG24">
            <v>0.40591863839017495</v>
          </cell>
          <cell r="AH24">
            <v>1.5</v>
          </cell>
          <cell r="AI24">
            <v>34.4</v>
          </cell>
          <cell r="AJ24">
            <v>2.73</v>
          </cell>
          <cell r="AK24">
            <v>8</v>
          </cell>
          <cell r="AL24">
            <v>0.2</v>
          </cell>
          <cell r="AM24">
            <v>1.4E-2</v>
          </cell>
          <cell r="AN24">
            <v>2.6416015625000004E-2</v>
          </cell>
          <cell r="AO24">
            <v>3.125E-2</v>
          </cell>
          <cell r="AP24">
            <v>0.132080078125</v>
          </cell>
          <cell r="AQ24">
            <v>0.61072897398997683</v>
          </cell>
          <cell r="AR24">
            <v>1.4466834904916968</v>
          </cell>
          <cell r="AS24">
            <v>0.28711075111550549</v>
          </cell>
          <cell r="AT24">
            <v>1.901069723093016E-2</v>
          </cell>
          <cell r="AU24">
            <v>4.5426712855930168E-2</v>
          </cell>
          <cell r="AV24">
            <v>1.6044969145610353</v>
          </cell>
          <cell r="AW24">
            <v>50.406757194924396</v>
          </cell>
          <cell r="AX24">
            <v>2.9757915078715665E-2</v>
          </cell>
          <cell r="AY24">
            <v>63.606269545937934</v>
          </cell>
          <cell r="AZ24" t="b">
            <v>0</v>
          </cell>
          <cell r="BA24" t="str">
            <v/>
          </cell>
          <cell r="BB24">
            <v>1E-3</v>
          </cell>
          <cell r="BC24">
            <v>0</v>
          </cell>
          <cell r="BD24">
            <v>0</v>
          </cell>
          <cell r="BE24">
            <v>1E-3</v>
          </cell>
          <cell r="BF24" t="str">
            <v/>
          </cell>
          <cell r="BG24">
            <v>2.6748963180841235E-2</v>
          </cell>
          <cell r="BH24">
            <v>5.9999999999999991</v>
          </cell>
          <cell r="BI24">
            <v>1.2</v>
          </cell>
          <cell r="BJ24">
            <v>2.3094556883468089E-2</v>
          </cell>
          <cell r="BK24">
            <v>5.4344556883468093E-2</v>
          </cell>
          <cell r="BL24">
            <v>7.4482604539801915E-6</v>
          </cell>
          <cell r="BM24">
            <v>6.5222406172706485E-2</v>
          </cell>
          <cell r="BN24">
            <v>0</v>
          </cell>
          <cell r="BO24">
            <v>701.46299999999997</v>
          </cell>
          <cell r="BP24">
            <v>700.52299999999991</v>
          </cell>
          <cell r="BQ24">
            <v>701.66300000000001</v>
          </cell>
          <cell r="BR24">
            <v>700.72299999999996</v>
          </cell>
          <cell r="BS24">
            <v>702.86300000000006</v>
          </cell>
          <cell r="BT24">
            <v>701.923</v>
          </cell>
          <cell r="BU24" t="b">
            <v>0</v>
          </cell>
          <cell r="BV24">
            <v>1.2000000000000455</v>
          </cell>
          <cell r="BW24">
            <v>1.2000000000000455</v>
          </cell>
          <cell r="BX24">
            <v>1.4000000000000454</v>
          </cell>
          <cell r="BY24">
            <v>200</v>
          </cell>
          <cell r="BZ24">
            <v>0.65</v>
          </cell>
          <cell r="CA24">
            <v>0.25</v>
          </cell>
          <cell r="CB24">
            <v>1.2000000000000455</v>
          </cell>
          <cell r="CC24">
            <v>1.517237881576035</v>
          </cell>
          <cell r="CD24">
            <v>1346.1693104283372</v>
          </cell>
          <cell r="CE24">
            <v>7.2123844739336085E-2</v>
          </cell>
          <cell r="CF24">
            <v>595.02171909952267</v>
          </cell>
          <cell r="CG24">
            <v>1941.1910295278599</v>
          </cell>
          <cell r="CH24">
            <v>1.5</v>
          </cell>
          <cell r="CI24">
            <v>2243</v>
          </cell>
          <cell r="CJ24">
            <v>1.2981660919713731</v>
          </cell>
          <cell r="CK24">
            <v>1.5</v>
          </cell>
          <cell r="CL24">
            <v>1</v>
          </cell>
          <cell r="CM24">
            <v>2</v>
          </cell>
        </row>
        <row r="25">
          <cell r="A25">
            <v>42</v>
          </cell>
          <cell r="B25" t="str">
            <v>C24</v>
          </cell>
          <cell r="C25" t="str">
            <v>C25</v>
          </cell>
          <cell r="F25">
            <v>0</v>
          </cell>
          <cell r="G25" t="str">
            <v/>
          </cell>
          <cell r="J25" t="str">
            <v/>
          </cell>
          <cell r="K25" t="str">
            <v/>
          </cell>
          <cell r="L25" t="str">
            <v/>
          </cell>
          <cell r="M25" t="str">
            <v/>
          </cell>
          <cell r="N25" t="str">
            <v/>
          </cell>
          <cell r="O25" t="str">
            <v/>
          </cell>
          <cell r="P25" t="str">
            <v/>
          </cell>
          <cell r="Q25">
            <v>0.06</v>
          </cell>
          <cell r="R25">
            <v>2.29</v>
          </cell>
          <cell r="S25">
            <v>2.4900000000000002</v>
          </cell>
          <cell r="T25">
            <v>98</v>
          </cell>
          <cell r="U25">
            <v>976</v>
          </cell>
          <cell r="V25">
            <v>0.68799999999999994</v>
          </cell>
          <cell r="X25">
            <v>0</v>
          </cell>
          <cell r="Y25" t="str">
            <v/>
          </cell>
          <cell r="AA25">
            <v>0</v>
          </cell>
          <cell r="AB25" t="str">
            <v/>
          </cell>
          <cell r="AC25">
            <v>0.58479999999999999</v>
          </cell>
          <cell r="AD25">
            <v>1.4561519999999999</v>
          </cell>
          <cell r="AE25">
            <v>5.2413768138950738</v>
          </cell>
          <cell r="AF25">
            <v>5.739376813895074</v>
          </cell>
          <cell r="AG25">
            <v>5.9883768138950737</v>
          </cell>
          <cell r="AH25">
            <v>5.9883768138950737</v>
          </cell>
          <cell r="AI25">
            <v>21.41</v>
          </cell>
          <cell r="AJ25">
            <v>12.42</v>
          </cell>
          <cell r="AK25">
            <v>8</v>
          </cell>
          <cell r="AL25">
            <v>0.2</v>
          </cell>
          <cell r="AM25">
            <v>1.4E-2</v>
          </cell>
          <cell r="AN25">
            <v>3.604583740234376E-2</v>
          </cell>
          <cell r="AO25">
            <v>6.5625000000000003E-2</v>
          </cell>
          <cell r="AP25">
            <v>0.18022918701171878</v>
          </cell>
          <cell r="AQ25">
            <v>1.5544337415645531</v>
          </cell>
          <cell r="AR25">
            <v>3.1326009684718326</v>
          </cell>
          <cell r="AS25">
            <v>1.6910176312454894</v>
          </cell>
          <cell r="AT25">
            <v>0.12315312216688967</v>
          </cell>
          <cell r="AU25">
            <v>0.15919895956923344</v>
          </cell>
          <cell r="AV25">
            <v>3.4223022332959703</v>
          </cell>
          <cell r="AW25">
            <v>107.51479554486565</v>
          </cell>
          <cell r="AX25">
            <v>5.569816492276302E-2</v>
          </cell>
          <cell r="AY25">
            <v>110.01375000885056</v>
          </cell>
          <cell r="AZ25" t="str">
            <v>46°24'27''</v>
          </cell>
          <cell r="BA25">
            <v>6.9982626934023706</v>
          </cell>
          <cell r="BB25">
            <v>0.114</v>
          </cell>
          <cell r="BC25">
            <v>0.01</v>
          </cell>
          <cell r="BD25">
            <v>2.4E-2</v>
          </cell>
          <cell r="BE25">
            <v>0.14799999999999999</v>
          </cell>
          <cell r="BF25">
            <v>0.14799999999999999</v>
          </cell>
          <cell r="BG25" t="str">
            <v/>
          </cell>
          <cell r="BH25" t="str">
            <v/>
          </cell>
          <cell r="BI25" t="str">
            <v/>
          </cell>
          <cell r="BJ25" t="str">
            <v/>
          </cell>
          <cell r="BK25" t="str">
            <v/>
          </cell>
          <cell r="BL25" t="str">
            <v/>
          </cell>
          <cell r="BM25" t="str">
            <v/>
          </cell>
          <cell r="BN25">
            <v>0.15</v>
          </cell>
          <cell r="BO25">
            <v>700.43299999999988</v>
          </cell>
          <cell r="BP25">
            <v>697.77299999999991</v>
          </cell>
          <cell r="BQ25">
            <v>700.63299999999992</v>
          </cell>
          <cell r="BR25">
            <v>697.97299999999996</v>
          </cell>
          <cell r="BS25">
            <v>701.923</v>
          </cell>
          <cell r="BT25">
            <v>699.173</v>
          </cell>
          <cell r="BU25" t="str">
            <v/>
          </cell>
          <cell r="BV25">
            <v>1.2900000000000773</v>
          </cell>
          <cell r="BW25">
            <v>1.2000000000000455</v>
          </cell>
          <cell r="BX25">
            <v>1.4900000000000773</v>
          </cell>
          <cell r="BY25">
            <v>200</v>
          </cell>
          <cell r="BZ25">
            <v>0.65</v>
          </cell>
          <cell r="CA25">
            <v>0.25</v>
          </cell>
          <cell r="CB25">
            <v>1.2450000000000614</v>
          </cell>
          <cell r="CC25">
            <v>1.5630104899036985</v>
          </cell>
          <cell r="CD25">
            <v>1386.7810571670566</v>
          </cell>
          <cell r="CE25">
            <v>6.7611691465736201E-2</v>
          </cell>
          <cell r="CF25">
            <v>557.7964545923237</v>
          </cell>
          <cell r="CG25">
            <v>1944.5775117593803</v>
          </cell>
          <cell r="CH25">
            <v>1.5</v>
          </cell>
          <cell r="CI25">
            <v>2243</v>
          </cell>
          <cell r="CJ25">
            <v>1.3004307925274501</v>
          </cell>
          <cell r="CK25">
            <v>1.5</v>
          </cell>
          <cell r="CL25">
            <v>1</v>
          </cell>
          <cell r="CM25">
            <v>2</v>
          </cell>
        </row>
        <row r="26">
          <cell r="A26">
            <v>43</v>
          </cell>
          <cell r="B26" t="str">
            <v>C25</v>
          </cell>
          <cell r="C26" t="str">
            <v>C26</v>
          </cell>
          <cell r="F26">
            <v>0</v>
          </cell>
          <cell r="G26" t="str">
            <v/>
          </cell>
          <cell r="J26" t="str">
            <v/>
          </cell>
          <cell r="K26" t="str">
            <v/>
          </cell>
          <cell r="L26" t="str">
            <v/>
          </cell>
          <cell r="M26" t="str">
            <v/>
          </cell>
          <cell r="N26" t="str">
            <v/>
          </cell>
          <cell r="O26" t="str">
            <v/>
          </cell>
          <cell r="P26" t="str">
            <v/>
          </cell>
          <cell r="S26">
            <v>2.4900000000000002</v>
          </cell>
          <cell r="T26">
            <v>98</v>
          </cell>
          <cell r="U26">
            <v>976</v>
          </cell>
          <cell r="V26">
            <v>0.68799999999999994</v>
          </cell>
          <cell r="X26">
            <v>0</v>
          </cell>
          <cell r="Y26" t="str">
            <v/>
          </cell>
          <cell r="AA26">
            <v>0</v>
          </cell>
          <cell r="AB26" t="str">
            <v/>
          </cell>
          <cell r="AC26">
            <v>0.58479999999999999</v>
          </cell>
          <cell r="AD26">
            <v>1.4561519999999999</v>
          </cell>
          <cell r="AE26">
            <v>5.2413768138950738</v>
          </cell>
          <cell r="AF26">
            <v>5.739376813895074</v>
          </cell>
          <cell r="AG26">
            <v>5.9883768138950737</v>
          </cell>
          <cell r="AH26">
            <v>5.9883768138950737</v>
          </cell>
          <cell r="AI26">
            <v>35.950000000000003</v>
          </cell>
          <cell r="AJ26">
            <v>15.24</v>
          </cell>
          <cell r="AK26">
            <v>8</v>
          </cell>
          <cell r="AL26">
            <v>0.2</v>
          </cell>
          <cell r="AM26">
            <v>1.4E-2</v>
          </cell>
          <cell r="AN26">
            <v>3.4239578247070315E-2</v>
          </cell>
          <cell r="AO26">
            <v>6.5625000000000003E-2</v>
          </cell>
          <cell r="AP26">
            <v>0.17119789123535156</v>
          </cell>
          <cell r="AQ26">
            <v>1.6739046051147981</v>
          </cell>
          <cell r="AR26">
            <v>3.465378469014496</v>
          </cell>
          <cell r="AS26">
            <v>1.9916482940709745</v>
          </cell>
          <cell r="AT26">
            <v>0.14281124500634698</v>
          </cell>
          <cell r="AU26">
            <v>0.17705082325341731</v>
          </cell>
          <cell r="AV26">
            <v>3.7909673693793788</v>
          </cell>
          <cell r="AW26">
            <v>119.09675237640882</v>
          </cell>
          <cell r="AX26">
            <v>5.0281613011315632E-2</v>
          </cell>
          <cell r="AY26">
            <v>124.83245362014297</v>
          </cell>
          <cell r="AZ26" t="str">
            <v>14°49'07''</v>
          </cell>
          <cell r="BA26">
            <v>23.069239201803441</v>
          </cell>
          <cell r="BB26">
            <v>1.7999999999999999E-2</v>
          </cell>
          <cell r="BC26">
            <v>2E-3</v>
          </cell>
          <cell r="BD26">
            <v>7.0000000000000001E-3</v>
          </cell>
          <cell r="BE26">
            <v>2.6999999999999996E-2</v>
          </cell>
          <cell r="BF26">
            <v>2.6999999999999996E-2</v>
          </cell>
          <cell r="BG26" t="str">
            <v/>
          </cell>
          <cell r="BH26" t="str">
            <v/>
          </cell>
          <cell r="BI26" t="str">
            <v/>
          </cell>
          <cell r="BJ26" t="str">
            <v/>
          </cell>
          <cell r="BK26" t="str">
            <v/>
          </cell>
          <cell r="BL26" t="str">
            <v/>
          </cell>
          <cell r="BM26" t="str">
            <v/>
          </cell>
          <cell r="BN26">
            <v>0.03</v>
          </cell>
          <cell r="BO26">
            <v>697.75299999999993</v>
          </cell>
          <cell r="BP26">
            <v>692.27299999999991</v>
          </cell>
          <cell r="BQ26">
            <v>697.95299999999997</v>
          </cell>
          <cell r="BR26">
            <v>692.47299999999996</v>
          </cell>
          <cell r="BS26">
            <v>699.173</v>
          </cell>
          <cell r="BT26">
            <v>693.673</v>
          </cell>
          <cell r="BU26" t="str">
            <v/>
          </cell>
          <cell r="BV26">
            <v>1.2200000000000273</v>
          </cell>
          <cell r="BW26">
            <v>1.2000000000000455</v>
          </cell>
          <cell r="BX26">
            <v>1.4200000000000272</v>
          </cell>
          <cell r="BY26">
            <v>200</v>
          </cell>
          <cell r="BZ26">
            <v>0.65</v>
          </cell>
          <cell r="CA26">
            <v>0.25</v>
          </cell>
          <cell r="CB26">
            <v>1.2100000000000364</v>
          </cell>
          <cell r="CC26">
            <v>1.5274699047851064</v>
          </cell>
          <cell r="CD26">
            <v>1355.2476730205858</v>
          </cell>
          <cell r="CE26">
            <v>7.1084511354439828E-2</v>
          </cell>
          <cell r="CF26">
            <v>586.44721867412864</v>
          </cell>
          <cell r="CG26">
            <v>1941.6948916947144</v>
          </cell>
          <cell r="CH26">
            <v>1.5</v>
          </cell>
          <cell r="CI26">
            <v>2243</v>
          </cell>
          <cell r="CJ26">
            <v>1.2985030483914719</v>
          </cell>
          <cell r="CK26">
            <v>1.5</v>
          </cell>
          <cell r="CL26">
            <v>1</v>
          </cell>
          <cell r="CM26">
            <v>2</v>
          </cell>
        </row>
        <row r="27">
          <cell r="A27">
            <v>44</v>
          </cell>
          <cell r="B27" t="str">
            <v>C26</v>
          </cell>
          <cell r="C27" t="str">
            <v>C27</v>
          </cell>
          <cell r="F27">
            <v>0</v>
          </cell>
          <cell r="G27" t="str">
            <v/>
          </cell>
          <cell r="J27" t="str">
            <v/>
          </cell>
          <cell r="K27" t="str">
            <v/>
          </cell>
          <cell r="L27" t="str">
            <v/>
          </cell>
          <cell r="M27" t="str">
            <v/>
          </cell>
          <cell r="N27" t="str">
            <v/>
          </cell>
          <cell r="O27" t="str">
            <v/>
          </cell>
          <cell r="P27" t="str">
            <v/>
          </cell>
          <cell r="R27">
            <v>1.82</v>
          </cell>
          <cell r="S27">
            <v>4.3100000000000005</v>
          </cell>
          <cell r="T27">
            <v>98</v>
          </cell>
          <cell r="U27">
            <v>1689</v>
          </cell>
          <cell r="V27">
            <v>0.68799999999999994</v>
          </cell>
          <cell r="X27">
            <v>0</v>
          </cell>
          <cell r="Y27" t="str">
            <v/>
          </cell>
          <cell r="AA27">
            <v>0</v>
          </cell>
          <cell r="AB27" t="str">
            <v/>
          </cell>
          <cell r="AC27">
            <v>0.58479999999999999</v>
          </cell>
          <cell r="AD27">
            <v>2.5204879999999998</v>
          </cell>
          <cell r="AE27">
            <v>8.7148022025667249</v>
          </cell>
          <cell r="AF27">
            <v>9.576802202566725</v>
          </cell>
          <cell r="AG27">
            <v>10.007802202566726</v>
          </cell>
          <cell r="AH27">
            <v>10.007802202566726</v>
          </cell>
          <cell r="AI27">
            <v>37.86</v>
          </cell>
          <cell r="AJ27">
            <v>2.37</v>
          </cell>
          <cell r="AK27">
            <v>8</v>
          </cell>
          <cell r="AL27">
            <v>0.2</v>
          </cell>
          <cell r="AM27">
            <v>1.4E-2</v>
          </cell>
          <cell r="AN27">
            <v>7.0972442626953139E-2</v>
          </cell>
          <cell r="AO27">
            <v>8.4375000000000006E-2</v>
          </cell>
          <cell r="AP27">
            <v>0.35486221313476568</v>
          </cell>
          <cell r="AQ27">
            <v>1.0022846586341174</v>
          </cell>
          <cell r="AR27">
            <v>1.3997963163271712</v>
          </cell>
          <cell r="AS27">
            <v>0.58002549139143122</v>
          </cell>
          <cell r="AT27">
            <v>5.1201556418619225E-2</v>
          </cell>
          <cell r="AU27">
            <v>0.12217399904557236</v>
          </cell>
          <cell r="AV27">
            <v>1.4949674462920284</v>
          </cell>
          <cell r="AW27">
            <v>46.965787466269312</v>
          </cell>
          <cell r="AX27">
            <v>0.21308707343093736</v>
          </cell>
          <cell r="AY27">
            <v>156.0577941306515</v>
          </cell>
          <cell r="AZ27" t="str">
            <v>31°13'31''</v>
          </cell>
          <cell r="BA27">
            <v>10.735626297086231</v>
          </cell>
          <cell r="BB27">
            <v>1E-3</v>
          </cell>
          <cell r="BC27">
            <v>1.7999999999999999E-2</v>
          </cell>
          <cell r="BD27">
            <v>5.0000000000000001E-3</v>
          </cell>
          <cell r="BE27">
            <v>2.4E-2</v>
          </cell>
          <cell r="BF27">
            <v>2.3E-2</v>
          </cell>
          <cell r="BG27" t="str">
            <v/>
          </cell>
          <cell r="BH27" t="str">
            <v/>
          </cell>
          <cell r="BI27" t="str">
            <v/>
          </cell>
          <cell r="BJ27" t="str">
            <v/>
          </cell>
          <cell r="BK27" t="str">
            <v/>
          </cell>
          <cell r="BL27" t="str">
            <v/>
          </cell>
          <cell r="BM27" t="str">
            <v/>
          </cell>
          <cell r="BN27">
            <v>0.02</v>
          </cell>
          <cell r="BO27">
            <v>692.25299999999993</v>
          </cell>
          <cell r="BP27">
            <v>691.35299999999995</v>
          </cell>
          <cell r="BQ27">
            <v>692.45299999999997</v>
          </cell>
          <cell r="BR27">
            <v>691.553</v>
          </cell>
          <cell r="BS27">
            <v>693.673</v>
          </cell>
          <cell r="BT27">
            <v>692.75300000000016</v>
          </cell>
          <cell r="BU27" t="str">
            <v/>
          </cell>
          <cell r="BV27">
            <v>1.2200000000000273</v>
          </cell>
          <cell r="BW27">
            <v>1.2000000000001592</v>
          </cell>
          <cell r="BX27">
            <v>1.4200000000000272</v>
          </cell>
          <cell r="BY27">
            <v>200</v>
          </cell>
          <cell r="BZ27">
            <v>0.65</v>
          </cell>
          <cell r="CA27">
            <v>0.25</v>
          </cell>
          <cell r="CB27">
            <v>1.2100000000000932</v>
          </cell>
          <cell r="CC27">
            <v>1.5274699047851645</v>
          </cell>
          <cell r="CD27">
            <v>1355.2476730206374</v>
          </cell>
          <cell r="CE27">
            <v>7.1084511354432722E-2</v>
          </cell>
          <cell r="CF27">
            <v>586.44721867406997</v>
          </cell>
          <cell r="CG27">
            <v>1941.6948916947074</v>
          </cell>
          <cell r="CH27">
            <v>1.5</v>
          </cell>
          <cell r="CI27">
            <v>2243</v>
          </cell>
          <cell r="CJ27">
            <v>1.2985030483914672</v>
          </cell>
          <cell r="CK27">
            <v>1.5</v>
          </cell>
          <cell r="CL27">
            <v>1</v>
          </cell>
          <cell r="CM27">
            <v>2</v>
          </cell>
        </row>
        <row r="28">
          <cell r="A28">
            <v>45</v>
          </cell>
          <cell r="B28" t="str">
            <v>C27</v>
          </cell>
          <cell r="C28" t="str">
            <v>C28</v>
          </cell>
          <cell r="F28">
            <v>0</v>
          </cell>
          <cell r="G28" t="str">
            <v/>
          </cell>
          <cell r="J28" t="str">
            <v/>
          </cell>
          <cell r="K28" t="str">
            <v/>
          </cell>
          <cell r="L28" t="str">
            <v/>
          </cell>
          <cell r="M28" t="str">
            <v/>
          </cell>
          <cell r="N28" t="str">
            <v/>
          </cell>
          <cell r="O28" t="str">
            <v/>
          </cell>
          <cell r="P28" t="str">
            <v/>
          </cell>
          <cell r="S28">
            <v>4.3100000000000005</v>
          </cell>
          <cell r="T28">
            <v>98</v>
          </cell>
          <cell r="U28">
            <v>1689</v>
          </cell>
          <cell r="V28">
            <v>0.68799999999999994</v>
          </cell>
          <cell r="X28">
            <v>0</v>
          </cell>
          <cell r="Y28" t="str">
            <v/>
          </cell>
          <cell r="AA28">
            <v>0</v>
          </cell>
          <cell r="AB28" t="str">
            <v/>
          </cell>
          <cell r="AC28">
            <v>0.58479999999999999</v>
          </cell>
          <cell r="AD28">
            <v>2.5204879999999998</v>
          </cell>
          <cell r="AE28">
            <v>8.7148022025667249</v>
          </cell>
          <cell r="AF28">
            <v>9.576802202566725</v>
          </cell>
          <cell r="AG28">
            <v>10.007802202566726</v>
          </cell>
          <cell r="AH28">
            <v>10.007802202566726</v>
          </cell>
          <cell r="AI28">
            <v>10.66</v>
          </cell>
          <cell r="AJ28">
            <v>28.34</v>
          </cell>
          <cell r="AK28">
            <v>8</v>
          </cell>
          <cell r="AL28">
            <v>0.2</v>
          </cell>
          <cell r="AM28">
            <v>1.4E-2</v>
          </cell>
          <cell r="AN28">
            <v>3.7921905517578125E-2</v>
          </cell>
          <cell r="AO28">
            <v>8.4375000000000006E-2</v>
          </cell>
          <cell r="AP28">
            <v>0.18960952758789063</v>
          </cell>
          <cell r="AQ28">
            <v>2.4151515023277716</v>
          </cell>
          <cell r="AR28">
            <v>4.739217407238173</v>
          </cell>
          <cell r="AS28">
            <v>4.0204471941531734</v>
          </cell>
          <cell r="AT28">
            <v>0.29729647192640635</v>
          </cell>
          <cell r="AU28">
            <v>0.33521837744398447</v>
          </cell>
          <cell r="AV28">
            <v>5.1696064879540211</v>
          </cell>
          <cell r="AW28">
            <v>162.40797764506488</v>
          </cell>
          <cell r="AX28">
            <v>6.1621370745951379E-2</v>
          </cell>
          <cell r="AY28">
            <v>209.63757846663421</v>
          </cell>
          <cell r="AZ28" t="str">
            <v>53°34'47''</v>
          </cell>
          <cell r="BA28">
            <v>5.9415948551823039</v>
          </cell>
          <cell r="BB28">
            <v>0.21299999999999999</v>
          </cell>
          <cell r="BC28">
            <v>2.5000000000000001E-2</v>
          </cell>
          <cell r="BD28">
            <v>0.06</v>
          </cell>
          <cell r="BE28">
            <v>0.29799999999999999</v>
          </cell>
          <cell r="BF28">
            <v>0.29799999999999999</v>
          </cell>
          <cell r="BG28">
            <v>0.17846555509173276</v>
          </cell>
          <cell r="BH28">
            <v>5.9999999999999991</v>
          </cell>
          <cell r="BI28">
            <v>1.2</v>
          </cell>
          <cell r="BJ28">
            <v>0.74048335383162911</v>
          </cell>
          <cell r="BK28">
            <v>0.82485835383162909</v>
          </cell>
          <cell r="BL28">
            <v>1.1824847743831498E-3</v>
          </cell>
          <cell r="BM28">
            <v>0.99124900632721458</v>
          </cell>
          <cell r="BN28">
            <v>0.92</v>
          </cell>
          <cell r="BO28">
            <v>690.84299999999996</v>
          </cell>
          <cell r="BP28">
            <v>687.82299999999998</v>
          </cell>
          <cell r="BQ28">
            <v>691.04300000000001</v>
          </cell>
          <cell r="BR28">
            <v>688.02300000000002</v>
          </cell>
          <cell r="BS28">
            <v>692.75300000000016</v>
          </cell>
          <cell r="BT28">
            <v>689.22299999999996</v>
          </cell>
          <cell r="BU28" t="str">
            <v/>
          </cell>
          <cell r="BV28">
            <v>1.7100000000001501</v>
          </cell>
          <cell r="BW28">
            <v>1.1999999999999318</v>
          </cell>
          <cell r="BX28">
            <v>1.91000000000015</v>
          </cell>
          <cell r="BY28">
            <v>200</v>
          </cell>
          <cell r="BZ28">
            <v>0.65</v>
          </cell>
          <cell r="CA28">
            <v>0.25</v>
          </cell>
          <cell r="CB28">
            <v>1.4550000000000409</v>
          </cell>
          <cell r="CC28">
            <v>1.7676352489324805</v>
          </cell>
          <cell r="CD28">
            <v>1568.3343746153434</v>
          </cell>
          <cell r="CE28">
            <v>5.1142665311504576E-2</v>
          </cell>
          <cell r="CF28">
            <v>421.92698881991276</v>
          </cell>
          <cell r="CG28">
            <v>1990.2613634352563</v>
          </cell>
          <cell r="CH28">
            <v>1.5</v>
          </cell>
          <cell r="CI28">
            <v>2243</v>
          </cell>
          <cell r="CJ28">
            <v>1.3309817410400733</v>
          </cell>
          <cell r="CK28">
            <v>1.5</v>
          </cell>
          <cell r="CL28">
            <v>1</v>
          </cell>
          <cell r="CM28">
            <v>2</v>
          </cell>
        </row>
        <row r="29">
          <cell r="A29">
            <v>46</v>
          </cell>
          <cell r="B29" t="str">
            <v>C28</v>
          </cell>
          <cell r="C29" t="str">
            <v>C13</v>
          </cell>
          <cell r="F29">
            <v>0</v>
          </cell>
          <cell r="G29" t="str">
            <v/>
          </cell>
          <cell r="J29" t="str">
            <v/>
          </cell>
          <cell r="K29" t="str">
            <v/>
          </cell>
          <cell r="L29" t="str">
            <v/>
          </cell>
          <cell r="M29" t="str">
            <v/>
          </cell>
          <cell r="N29" t="str">
            <v/>
          </cell>
          <cell r="O29" t="str">
            <v/>
          </cell>
          <cell r="P29" t="str">
            <v/>
          </cell>
          <cell r="S29">
            <v>4.3100000000000005</v>
          </cell>
          <cell r="T29">
            <v>98</v>
          </cell>
          <cell r="U29">
            <v>1689</v>
          </cell>
          <cell r="V29">
            <v>0.68799999999999994</v>
          </cell>
          <cell r="X29">
            <v>0</v>
          </cell>
          <cell r="Y29" t="str">
            <v/>
          </cell>
          <cell r="AA29">
            <v>0</v>
          </cell>
          <cell r="AB29" t="str">
            <v/>
          </cell>
          <cell r="AC29">
            <v>0.58479999999999999</v>
          </cell>
          <cell r="AD29">
            <v>2.5204879999999998</v>
          </cell>
          <cell r="AE29">
            <v>8.7148022025667249</v>
          </cell>
          <cell r="AF29">
            <v>9.576802202566725</v>
          </cell>
          <cell r="AG29">
            <v>10.007802202566726</v>
          </cell>
          <cell r="AH29">
            <v>10.007802202566726</v>
          </cell>
          <cell r="AI29">
            <v>23.71</v>
          </cell>
          <cell r="AJ29">
            <v>3.58</v>
          </cell>
          <cell r="AK29">
            <v>8</v>
          </cell>
          <cell r="AL29">
            <v>0.2</v>
          </cell>
          <cell r="AM29">
            <v>1.4E-2</v>
          </cell>
          <cell r="AN29">
            <v>6.3768768310546856E-2</v>
          </cell>
          <cell r="AO29">
            <v>8.4375000000000006E-2</v>
          </cell>
          <cell r="AP29">
            <v>0.31884384155273426</v>
          </cell>
          <cell r="AQ29">
            <v>1.1605158588573394</v>
          </cell>
          <cell r="AR29">
            <v>1.721215988286543</v>
          </cell>
          <cell r="AS29">
            <v>0.79996836719410802</v>
          </cell>
          <cell r="AT29">
            <v>6.8644090655422429E-2</v>
          </cell>
          <cell r="AU29">
            <v>0.13241285896596927</v>
          </cell>
          <cell r="AV29">
            <v>1.837380386461664</v>
          </cell>
          <cell r="AW29">
            <v>57.723007239579395</v>
          </cell>
          <cell r="AX29">
            <v>0.17337631355603725</v>
          </cell>
          <cell r="AY29">
            <v>166.92567948968951</v>
          </cell>
          <cell r="AZ29" t="str">
            <v>42°42'43''</v>
          </cell>
          <cell r="BA29">
            <v>7.6724561551686419</v>
          </cell>
          <cell r="BB29">
            <v>1E-3</v>
          </cell>
          <cell r="BC29">
            <v>4.5999999999999999E-2</v>
          </cell>
          <cell r="BD29">
            <v>6.5000000000000002E-2</v>
          </cell>
          <cell r="BE29">
            <v>0.112</v>
          </cell>
          <cell r="BF29">
            <v>0.111</v>
          </cell>
          <cell r="BG29" t="str">
            <v/>
          </cell>
          <cell r="BH29" t="str">
            <v/>
          </cell>
          <cell r="BI29" t="str">
            <v/>
          </cell>
          <cell r="BJ29" t="str">
            <v/>
          </cell>
          <cell r="BK29" t="str">
            <v/>
          </cell>
          <cell r="BL29" t="str">
            <v/>
          </cell>
          <cell r="BM29" t="str">
            <v/>
          </cell>
          <cell r="BN29">
            <v>0.11</v>
          </cell>
          <cell r="BO29">
            <v>687.76299999999992</v>
          </cell>
          <cell r="BP29">
            <v>686.9129999999999</v>
          </cell>
          <cell r="BQ29">
            <v>687.96299999999997</v>
          </cell>
          <cell r="BR29">
            <v>687.11299999999994</v>
          </cell>
          <cell r="BS29">
            <v>689.22299999999996</v>
          </cell>
          <cell r="BT29">
            <v>688.11300000000006</v>
          </cell>
          <cell r="BU29" t="str">
            <v/>
          </cell>
          <cell r="BV29">
            <v>1.2599999999999909</v>
          </cell>
          <cell r="BW29">
            <v>1.0000000000001137</v>
          </cell>
          <cell r="BX29">
            <v>1.4599999999999909</v>
          </cell>
          <cell r="BY29">
            <v>200</v>
          </cell>
          <cell r="BZ29">
            <v>0.65</v>
          </cell>
          <cell r="CA29">
            <v>0.25</v>
          </cell>
          <cell r="CB29">
            <v>1.1300000000000523</v>
          </cell>
          <cell r="CC29">
            <v>1.4446357810494874</v>
          </cell>
          <cell r="CD29">
            <v>1281.7530967361579</v>
          </cell>
          <cell r="CE29">
            <v>8.0049116323609004E-2</v>
          </cell>
          <cell r="CF29">
            <v>660.40520966977431</v>
          </cell>
          <cell r="CG29">
            <v>1942.1583064059323</v>
          </cell>
          <cell r="CH29">
            <v>1.5</v>
          </cell>
          <cell r="CI29">
            <v>2243</v>
          </cell>
          <cell r="CJ29">
            <v>1.2988129556883186</v>
          </cell>
          <cell r="CK29">
            <v>1.5</v>
          </cell>
          <cell r="CL29">
            <v>1</v>
          </cell>
          <cell r="CM29">
            <v>2</v>
          </cell>
        </row>
        <row r="30">
          <cell r="A30">
            <v>47</v>
          </cell>
          <cell r="B30" t="str">
            <v>C13</v>
          </cell>
          <cell r="C30" t="str">
            <v>C14</v>
          </cell>
          <cell r="D30">
            <v>0.3</v>
          </cell>
          <cell r="E30">
            <v>0.81999999999999962</v>
          </cell>
          <cell r="F30">
            <v>1.1199999999999997</v>
          </cell>
          <cell r="G30">
            <v>5</v>
          </cell>
          <cell r="J30" t="str">
            <v/>
          </cell>
          <cell r="K30">
            <v>1.0409620105724</v>
          </cell>
          <cell r="L30">
            <v>1.0409620105724</v>
          </cell>
          <cell r="M30">
            <v>3</v>
          </cell>
          <cell r="N30">
            <v>471.90281881227315</v>
          </cell>
          <cell r="O30">
            <v>0.62662245173484554</v>
          </cell>
          <cell r="P30">
            <v>331.18948946129882</v>
          </cell>
          <cell r="Q30">
            <v>0.3</v>
          </cell>
          <cell r="R30">
            <v>8.2100000000000009</v>
          </cell>
          <cell r="S30">
            <v>12.820000000000002</v>
          </cell>
          <cell r="T30">
            <v>98</v>
          </cell>
          <cell r="U30">
            <v>5025</v>
          </cell>
          <cell r="V30">
            <v>0.68799999999999994</v>
          </cell>
          <cell r="X30">
            <v>0</v>
          </cell>
          <cell r="Y30" t="str">
            <v/>
          </cell>
          <cell r="AA30">
            <v>0</v>
          </cell>
          <cell r="AB30" t="str">
            <v/>
          </cell>
          <cell r="AC30">
            <v>0.58479999999999999</v>
          </cell>
          <cell r="AD30">
            <v>7.4971360000000011</v>
          </cell>
          <cell r="AE30">
            <v>23.931354558715341</v>
          </cell>
          <cell r="AF30">
            <v>23.931354558715341</v>
          </cell>
          <cell r="AG30">
            <v>25.213354558715341</v>
          </cell>
          <cell r="AH30">
            <v>356.40284402001419</v>
          </cell>
          <cell r="AI30">
            <v>74.069999999999993</v>
          </cell>
          <cell r="AJ30">
            <v>0.49</v>
          </cell>
          <cell r="AK30">
            <v>18</v>
          </cell>
          <cell r="AL30">
            <v>0.45</v>
          </cell>
          <cell r="AM30">
            <v>1.4E-2</v>
          </cell>
          <cell r="AN30">
            <v>0</v>
          </cell>
          <cell r="AO30" t="str">
            <v/>
          </cell>
          <cell r="AP30" t="str">
            <v/>
          </cell>
          <cell r="AQ30" t="str">
            <v/>
          </cell>
          <cell r="AR30" t="str">
            <v/>
          </cell>
          <cell r="AS30" t="str">
            <v/>
          </cell>
          <cell r="AT30">
            <v>0</v>
          </cell>
          <cell r="AU30" t="str">
            <v/>
          </cell>
          <cell r="AV30">
            <v>1.1671964236528531</v>
          </cell>
          <cell r="AW30">
            <v>185.63457031085673</v>
          </cell>
          <cell r="AX30" t="str">
            <v/>
          </cell>
          <cell r="AY30">
            <v>120.48880343979978</v>
          </cell>
          <cell r="AZ30" t="str">
            <v>46°26'13''</v>
          </cell>
          <cell r="BA30">
            <v>3.1081370028379447</v>
          </cell>
          <cell r="BB30" t="str">
            <v/>
          </cell>
          <cell r="BC30" t="str">
            <v/>
          </cell>
          <cell r="BD30" t="str">
            <v/>
          </cell>
          <cell r="BE30" t="str">
            <v/>
          </cell>
          <cell r="BF30">
            <v>0</v>
          </cell>
          <cell r="BG30">
            <v>0.83695201556002952</v>
          </cell>
          <cell r="BH30">
            <v>2.6666666666666665</v>
          </cell>
          <cell r="BI30">
            <v>1.2</v>
          </cell>
          <cell r="BJ30" t="str">
            <v/>
          </cell>
          <cell r="BK30" t="str">
            <v/>
          </cell>
          <cell r="BL30" t="str">
            <v/>
          </cell>
          <cell r="BM30">
            <v>1.1004840207873858</v>
          </cell>
          <cell r="BN30" t="str">
            <v/>
          </cell>
          <cell r="BO30">
            <v>686.87299999999993</v>
          </cell>
          <cell r="BP30">
            <v>686.51299999999992</v>
          </cell>
          <cell r="BQ30">
            <v>687.32299999999998</v>
          </cell>
          <cell r="BR30">
            <v>686.96299999999997</v>
          </cell>
          <cell r="BS30">
            <v>688.11300000000006</v>
          </cell>
          <cell r="BT30">
            <v>689.41300000000001</v>
          </cell>
          <cell r="BU30" t="str">
            <v/>
          </cell>
          <cell r="BV30">
            <v>0.79000000000007731</v>
          </cell>
          <cell r="BW30">
            <v>2.4500000000000455</v>
          </cell>
          <cell r="BX30">
            <v>1.2400000000000773</v>
          </cell>
          <cell r="BY30">
            <v>450</v>
          </cell>
          <cell r="BZ30">
            <v>0.96250000000000002</v>
          </cell>
          <cell r="CA30">
            <v>0.5625</v>
          </cell>
          <cell r="CB30">
            <v>1.6200000000000614</v>
          </cell>
          <cell r="CC30">
            <v>1.4066499719909016</v>
          </cell>
          <cell r="CD30">
            <v>2736.571583790862</v>
          </cell>
          <cell r="CE30">
            <v>9.2702451954917886E-2</v>
          </cell>
          <cell r="CF30">
            <v>764.79522862807255</v>
          </cell>
          <cell r="CG30">
            <v>3501.3668124189344</v>
          </cell>
          <cell r="CH30">
            <v>1.5</v>
          </cell>
          <cell r="CI30">
            <v>4487</v>
          </cell>
          <cell r="CJ30">
            <v>1.1705037260147986</v>
          </cell>
          <cell r="CK30">
            <v>1.5</v>
          </cell>
          <cell r="CL30">
            <v>2</v>
          </cell>
          <cell r="CM30">
            <v>2</v>
          </cell>
        </row>
        <row r="31">
          <cell r="A31">
            <v>48</v>
          </cell>
          <cell r="B31" t="str">
            <v>C14</v>
          </cell>
          <cell r="C31" t="str">
            <v>C15</v>
          </cell>
          <cell r="F31">
            <v>1.1199999999999997</v>
          </cell>
          <cell r="G31">
            <v>5</v>
          </cell>
          <cell r="J31" t="str">
            <v/>
          </cell>
          <cell r="K31">
            <v>0.1114086862725861</v>
          </cell>
          <cell r="L31">
            <v>3.1114086862725863</v>
          </cell>
          <cell r="M31">
            <v>3.1114086862725863</v>
          </cell>
          <cell r="N31">
            <v>469.45924466702473</v>
          </cell>
          <cell r="O31">
            <v>0.62989898989898918</v>
          </cell>
          <cell r="P31">
            <v>331.19733249624136</v>
          </cell>
          <cell r="S31">
            <v>12.820000000000002</v>
          </cell>
          <cell r="T31">
            <v>98</v>
          </cell>
          <cell r="U31">
            <v>5025</v>
          </cell>
          <cell r="V31">
            <v>0.68799999999999994</v>
          </cell>
          <cell r="X31">
            <v>0</v>
          </cell>
          <cell r="Y31" t="str">
            <v/>
          </cell>
          <cell r="AA31">
            <v>0</v>
          </cell>
          <cell r="AB31" t="str">
            <v/>
          </cell>
          <cell r="AC31">
            <v>0.58479999999999999</v>
          </cell>
          <cell r="AD31">
            <v>7.4971360000000011</v>
          </cell>
          <cell r="AE31">
            <v>23.931354558715341</v>
          </cell>
          <cell r="AF31">
            <v>23.931354558715341</v>
          </cell>
          <cell r="AG31">
            <v>25.213354558715341</v>
          </cell>
          <cell r="AH31">
            <v>356.41068705495672</v>
          </cell>
          <cell r="AI31">
            <v>7.92</v>
          </cell>
          <cell r="AJ31">
            <v>0.49</v>
          </cell>
          <cell r="AK31">
            <v>18</v>
          </cell>
          <cell r="AL31">
            <v>0.45</v>
          </cell>
          <cell r="AM31">
            <v>1.4E-2</v>
          </cell>
          <cell r="AN31">
            <v>0</v>
          </cell>
          <cell r="AO31" t="str">
            <v/>
          </cell>
          <cell r="AP31" t="str">
            <v/>
          </cell>
          <cell r="AQ31" t="str">
            <v/>
          </cell>
          <cell r="AR31" t="str">
            <v/>
          </cell>
          <cell r="AS31" t="str">
            <v/>
          </cell>
          <cell r="AT31">
            <v>0</v>
          </cell>
          <cell r="AU31" t="str">
            <v/>
          </cell>
          <cell r="AV31">
            <v>1.1671964236528531</v>
          </cell>
          <cell r="AW31">
            <v>185.63457031085673</v>
          </cell>
          <cell r="AX31" t="str">
            <v/>
          </cell>
          <cell r="AY31">
            <v>171.69793098169856</v>
          </cell>
          <cell r="AZ31" t="str">
            <v>51°12'33''</v>
          </cell>
          <cell r="BA31">
            <v>2.7823125836732552</v>
          </cell>
          <cell r="BB31" t="str">
            <v/>
          </cell>
          <cell r="BC31" t="str">
            <v/>
          </cell>
          <cell r="BD31" t="str">
            <v/>
          </cell>
          <cell r="BE31" t="str">
            <v/>
          </cell>
          <cell r="BF31">
            <v>0</v>
          </cell>
          <cell r="BG31">
            <v>0.83697043360582635</v>
          </cell>
          <cell r="BH31">
            <v>2.6666666666666665</v>
          </cell>
          <cell r="BI31">
            <v>1.2</v>
          </cell>
          <cell r="BJ31" t="str">
            <v/>
          </cell>
          <cell r="BK31" t="str">
            <v/>
          </cell>
          <cell r="BL31" t="str">
            <v/>
          </cell>
          <cell r="BM31">
            <v>1.1005158192416571</v>
          </cell>
          <cell r="BN31" t="str">
            <v/>
          </cell>
          <cell r="BO31">
            <v>686.51299999999992</v>
          </cell>
          <cell r="BP31">
            <v>686.47299999999996</v>
          </cell>
          <cell r="BQ31">
            <v>686.96299999999997</v>
          </cell>
          <cell r="BR31">
            <v>686.923</v>
          </cell>
          <cell r="BS31">
            <v>689.41300000000001</v>
          </cell>
          <cell r="BT31">
            <v>689.03300000000013</v>
          </cell>
          <cell r="BU31" t="str">
            <v/>
          </cell>
          <cell r="BV31">
            <v>2.4500000000000455</v>
          </cell>
          <cell r="BW31">
            <v>2.1100000000001273</v>
          </cell>
          <cell r="BX31">
            <v>2.9000000000000457</v>
          </cell>
          <cell r="BY31">
            <v>450</v>
          </cell>
          <cell r="BZ31">
            <v>0.96250000000000002</v>
          </cell>
          <cell r="CA31">
            <v>0.5625</v>
          </cell>
          <cell r="CB31">
            <v>2.2800000000000864</v>
          </cell>
          <cell r="CC31">
            <v>1.8461750726099502</v>
          </cell>
          <cell r="CD31">
            <v>3591.6470643061298</v>
          </cell>
          <cell r="CE31">
            <v>4.9082623821784632E-2</v>
          </cell>
          <cell r="CF31">
            <v>404.9316465297232</v>
          </cell>
          <cell r="CG31">
            <v>3996.5787108358531</v>
          </cell>
          <cell r="CH31">
            <v>1.5</v>
          </cell>
          <cell r="CI31">
            <v>4487</v>
          </cell>
          <cell r="CJ31">
            <v>1.3360526111552886</v>
          </cell>
          <cell r="CK31">
            <v>1.5</v>
          </cell>
          <cell r="CL31">
            <v>2</v>
          </cell>
          <cell r="CM31">
            <v>2</v>
          </cell>
        </row>
        <row r="32">
          <cell r="A32">
            <v>49</v>
          </cell>
          <cell r="B32" t="str">
            <v>C15</v>
          </cell>
          <cell r="C32" t="str">
            <v>C16</v>
          </cell>
          <cell r="F32">
            <v>1.1199999999999997</v>
          </cell>
          <cell r="G32">
            <v>5</v>
          </cell>
          <cell r="J32" t="str">
            <v/>
          </cell>
          <cell r="K32">
            <v>3.8589780837585699E-2</v>
          </cell>
          <cell r="L32">
            <v>3.149998467110172</v>
          </cell>
          <cell r="M32">
            <v>3.149998467110172</v>
          </cell>
          <cell r="N32">
            <v>468.61830850381955</v>
          </cell>
          <cell r="O32">
            <v>0.66974137931034572</v>
          </cell>
          <cell r="P32">
            <v>351.51544098432061</v>
          </cell>
          <cell r="S32">
            <v>12.820000000000002</v>
          </cell>
          <cell r="T32">
            <v>98</v>
          </cell>
          <cell r="U32">
            <v>5025</v>
          </cell>
          <cell r="V32">
            <v>0.68799999999999994</v>
          </cell>
          <cell r="X32">
            <v>0</v>
          </cell>
          <cell r="Y32" t="str">
            <v/>
          </cell>
          <cell r="AA32">
            <v>0</v>
          </cell>
          <cell r="AB32" t="str">
            <v/>
          </cell>
          <cell r="AC32">
            <v>0.58479999999999999</v>
          </cell>
          <cell r="AD32">
            <v>7.4971360000000011</v>
          </cell>
          <cell r="AE32">
            <v>23.931354558715341</v>
          </cell>
          <cell r="AF32">
            <v>23.931354558715341</v>
          </cell>
          <cell r="AG32">
            <v>25.213354558715341</v>
          </cell>
          <cell r="AH32">
            <v>376.72879554303597</v>
          </cell>
          <cell r="AI32">
            <v>5.22</v>
          </cell>
          <cell r="AJ32">
            <v>40.07</v>
          </cell>
          <cell r="AK32">
            <v>18</v>
          </cell>
          <cell r="AL32">
            <v>0.45</v>
          </cell>
          <cell r="AM32">
            <v>1.4E-2</v>
          </cell>
          <cell r="AN32">
            <v>0</v>
          </cell>
          <cell r="AO32" t="str">
            <v/>
          </cell>
          <cell r="AP32" t="str">
            <v/>
          </cell>
          <cell r="AQ32" t="str">
            <v/>
          </cell>
          <cell r="AR32" t="str">
            <v/>
          </cell>
          <cell r="AS32" t="str">
            <v/>
          </cell>
          <cell r="AT32">
            <v>0</v>
          </cell>
          <cell r="AU32" t="str">
            <v/>
          </cell>
          <cell r="AV32">
            <v>10.554935394568046</v>
          </cell>
          <cell r="AW32">
            <v>1678.6899419186741</v>
          </cell>
          <cell r="AX32" t="str">
            <v/>
          </cell>
          <cell r="AY32">
            <v>150.5004077340291</v>
          </cell>
          <cell r="AZ32" t="str">
            <v>21°11'51''</v>
          </cell>
          <cell r="BA32">
            <v>7.1254554098055687</v>
          </cell>
          <cell r="BB32" t="str">
            <v/>
          </cell>
          <cell r="BC32" t="str">
            <v/>
          </cell>
          <cell r="BD32" t="str">
            <v/>
          </cell>
          <cell r="BE32" t="str">
            <v/>
          </cell>
          <cell r="BF32">
            <v>0</v>
          </cell>
          <cell r="BG32" t="str">
            <v/>
          </cell>
          <cell r="BH32" t="str">
            <v/>
          </cell>
          <cell r="BI32" t="str">
            <v/>
          </cell>
          <cell r="BJ32" t="str">
            <v/>
          </cell>
          <cell r="BK32" t="str">
            <v/>
          </cell>
          <cell r="BL32" t="str">
            <v/>
          </cell>
          <cell r="BM32" t="str">
            <v/>
          </cell>
          <cell r="BN32">
            <v>0.1</v>
          </cell>
          <cell r="BO32">
            <v>686.37299999999993</v>
          </cell>
          <cell r="BP32">
            <v>684.2829999999999</v>
          </cell>
          <cell r="BQ32">
            <v>686.82299999999998</v>
          </cell>
          <cell r="BR32">
            <v>684.73299999999995</v>
          </cell>
          <cell r="BS32">
            <v>689.03300000000013</v>
          </cell>
          <cell r="BT32">
            <v>684.62300000000005</v>
          </cell>
          <cell r="BU32" t="str">
            <v/>
          </cell>
          <cell r="BV32">
            <v>2.2100000000001501</v>
          </cell>
          <cell r="BW32">
            <v>-0.10999999999989996</v>
          </cell>
          <cell r="BX32">
            <v>2.6600000000001502</v>
          </cell>
          <cell r="BY32">
            <v>450</v>
          </cell>
          <cell r="BZ32">
            <v>0.96250000000000002</v>
          </cell>
          <cell r="CA32">
            <v>0.5625</v>
          </cell>
          <cell r="CB32">
            <v>1.0500000000001251</v>
          </cell>
          <cell r="CC32">
            <v>0.96987335878849579</v>
          </cell>
          <cell r="CD32">
            <v>1886.8431567093255</v>
          </cell>
          <cell r="CE32">
            <v>0.19554065331898984</v>
          </cell>
          <cell r="CF32">
            <v>1613.2103898816663</v>
          </cell>
          <cell r="CG32">
            <v>3500.0535465909916</v>
          </cell>
          <cell r="CH32">
            <v>1.5</v>
          </cell>
          <cell r="CI32">
            <v>4487</v>
          </cell>
          <cell r="CJ32">
            <v>1.1700647024485151</v>
          </cell>
          <cell r="CK32">
            <v>1.5</v>
          </cell>
          <cell r="CL32">
            <v>2</v>
          </cell>
          <cell r="CM32">
            <v>2</v>
          </cell>
        </row>
        <row r="33">
          <cell r="A33">
            <v>50</v>
          </cell>
          <cell r="B33" t="str">
            <v>C16</v>
          </cell>
          <cell r="C33" t="str">
            <v>C17</v>
          </cell>
          <cell r="F33">
            <v>1.1199999999999997</v>
          </cell>
          <cell r="G33">
            <v>5</v>
          </cell>
          <cell r="J33" t="str">
            <v/>
          </cell>
          <cell r="K33">
            <v>0.48517237035901284</v>
          </cell>
          <cell r="L33">
            <v>3.6351708374691847</v>
          </cell>
          <cell r="M33">
            <v>3.6351708374691847</v>
          </cell>
          <cell r="N33">
            <v>458.27944425352018</v>
          </cell>
          <cell r="O33">
            <v>0.64210396039604045</v>
          </cell>
          <cell r="P33">
            <v>329.57461165807547</v>
          </cell>
          <cell r="S33">
            <v>12.820000000000002</v>
          </cell>
          <cell r="T33">
            <v>98</v>
          </cell>
          <cell r="U33">
            <v>5025</v>
          </cell>
          <cell r="V33">
            <v>0.68799999999999994</v>
          </cell>
          <cell r="X33">
            <v>0</v>
          </cell>
          <cell r="Y33" t="str">
            <v/>
          </cell>
          <cell r="AA33">
            <v>0</v>
          </cell>
          <cell r="AB33" t="str">
            <v/>
          </cell>
          <cell r="AC33">
            <v>0.58479999999999999</v>
          </cell>
          <cell r="AD33">
            <v>7.4971360000000011</v>
          </cell>
          <cell r="AE33">
            <v>23.931354558715341</v>
          </cell>
          <cell r="AF33">
            <v>23.931354558715341</v>
          </cell>
          <cell r="AG33">
            <v>25.213354558715341</v>
          </cell>
          <cell r="AH33">
            <v>354.78796621679084</v>
          </cell>
          <cell r="AI33">
            <v>4.04</v>
          </cell>
          <cell r="AJ33">
            <v>26.1</v>
          </cell>
          <cell r="AK33">
            <v>18</v>
          </cell>
          <cell r="AL33">
            <v>0.45</v>
          </cell>
          <cell r="AM33">
            <v>1.4E-2</v>
          </cell>
          <cell r="AN33">
            <v>0</v>
          </cell>
          <cell r="AO33" t="str">
            <v/>
          </cell>
          <cell r="AP33" t="str">
            <v/>
          </cell>
          <cell r="AQ33" t="str">
            <v/>
          </cell>
          <cell r="AR33" t="str">
            <v/>
          </cell>
          <cell r="AS33" t="str">
            <v/>
          </cell>
          <cell r="AT33">
            <v>0</v>
          </cell>
          <cell r="AU33" t="str">
            <v/>
          </cell>
          <cell r="AV33">
            <v>8.5185595128479807</v>
          </cell>
          <cell r="AW33">
            <v>1354.8183517269902</v>
          </cell>
          <cell r="AX33" t="str">
            <v/>
          </cell>
          <cell r="AY33">
            <v>150.4994376613574</v>
          </cell>
          <cell r="AZ33" t="str">
            <v>00°00'00''</v>
          </cell>
          <cell r="BA33">
            <v>1000</v>
          </cell>
          <cell r="BB33" t="str">
            <v/>
          </cell>
          <cell r="BC33" t="str">
            <v/>
          </cell>
          <cell r="BD33" t="str">
            <v/>
          </cell>
          <cell r="BE33" t="str">
            <v/>
          </cell>
          <cell r="BF33">
            <v>0</v>
          </cell>
          <cell r="BG33" t="str">
            <v/>
          </cell>
          <cell r="BH33" t="str">
            <v/>
          </cell>
          <cell r="BI33" t="str">
            <v/>
          </cell>
          <cell r="BJ33" t="str">
            <v/>
          </cell>
          <cell r="BK33" t="str">
            <v/>
          </cell>
          <cell r="BL33" t="str">
            <v/>
          </cell>
          <cell r="BM33" t="str">
            <v/>
          </cell>
          <cell r="BN33" t="str">
            <v/>
          </cell>
          <cell r="BO33">
            <v>683.88299999999992</v>
          </cell>
          <cell r="BP33">
            <v>682.83299999999997</v>
          </cell>
          <cell r="BQ33">
            <v>684.33299999999997</v>
          </cell>
          <cell r="BR33">
            <v>683.28300000000002</v>
          </cell>
          <cell r="BS33">
            <v>684.62300000000005</v>
          </cell>
          <cell r="BT33">
            <v>683.44299999999998</v>
          </cell>
          <cell r="BU33" t="str">
            <v/>
          </cell>
          <cell r="BV33">
            <v>0.29000000000007731</v>
          </cell>
          <cell r="BW33">
            <v>0.15999999999996817</v>
          </cell>
          <cell r="BX33">
            <v>0.74000000000007726</v>
          </cell>
          <cell r="BY33">
            <v>450</v>
          </cell>
          <cell r="BZ33">
            <v>0.96250000000000002</v>
          </cell>
          <cell r="CA33">
            <v>0.5625</v>
          </cell>
          <cell r="CB33">
            <v>0.22500000000002274</v>
          </cell>
          <cell r="CC33">
            <v>0.22785683862238518</v>
          </cell>
          <cell r="CD33">
            <v>443.28479875054001</v>
          </cell>
          <cell r="CE33">
            <v>0.86521412866045633</v>
          </cell>
          <cell r="CF33">
            <v>9279.4215298833951</v>
          </cell>
          <cell r="CG33">
            <v>9722.7063286339344</v>
          </cell>
          <cell r="CH33">
            <v>1.5</v>
          </cell>
          <cell r="CI33">
            <v>4487</v>
          </cell>
          <cell r="CJ33">
            <v>3.2502918415312911</v>
          </cell>
          <cell r="CK33">
            <v>4</v>
          </cell>
          <cell r="CL33">
            <v>2</v>
          </cell>
          <cell r="CM33">
            <v>2</v>
          </cell>
        </row>
        <row r="34">
          <cell r="A34">
            <v>51</v>
          </cell>
          <cell r="B34" t="str">
            <v>C17</v>
          </cell>
          <cell r="C34" t="str">
            <v>C18</v>
          </cell>
          <cell r="D34">
            <v>0.09</v>
          </cell>
          <cell r="F34">
            <v>1.2099999999999997</v>
          </cell>
          <cell r="G34">
            <v>5</v>
          </cell>
          <cell r="J34" t="str">
            <v/>
          </cell>
          <cell r="K34">
            <v>7.674231238376758E-2</v>
          </cell>
          <cell r="L34">
            <v>3.7119131498529523</v>
          </cell>
          <cell r="M34">
            <v>3.7119131498529523</v>
          </cell>
          <cell r="N34">
            <v>456.68279766231387</v>
          </cell>
          <cell r="O34">
            <v>0.6266236233907243</v>
          </cell>
          <cell r="P34">
            <v>346.26355758776015</v>
          </cell>
          <cell r="Q34">
            <v>0.09</v>
          </cell>
          <cell r="S34">
            <v>12.910000000000002</v>
          </cell>
          <cell r="T34">
            <v>98</v>
          </cell>
          <cell r="U34">
            <v>5060</v>
          </cell>
          <cell r="V34">
            <v>0.68799999999999994</v>
          </cell>
          <cell r="X34">
            <v>0</v>
          </cell>
          <cell r="Y34" t="str">
            <v/>
          </cell>
          <cell r="AA34">
            <v>0</v>
          </cell>
          <cell r="AB34" t="str">
            <v/>
          </cell>
          <cell r="AC34">
            <v>0.58479999999999999</v>
          </cell>
          <cell r="AD34">
            <v>7.5497680000000011</v>
          </cell>
          <cell r="AE34">
            <v>24.087004676164803</v>
          </cell>
          <cell r="AF34">
            <v>24.087004676164803</v>
          </cell>
          <cell r="AG34">
            <v>25.378004676164803</v>
          </cell>
          <cell r="AH34">
            <v>371.64156226392492</v>
          </cell>
          <cell r="AI34">
            <v>64.47</v>
          </cell>
          <cell r="AJ34">
            <v>0.62</v>
          </cell>
          <cell r="AK34">
            <v>18</v>
          </cell>
          <cell r="AL34">
            <v>0.45</v>
          </cell>
          <cell r="AM34">
            <v>1.4E-2</v>
          </cell>
          <cell r="AN34">
            <v>0</v>
          </cell>
          <cell r="AO34" t="str">
            <v/>
          </cell>
          <cell r="AP34" t="str">
            <v/>
          </cell>
          <cell r="AQ34" t="str">
            <v/>
          </cell>
          <cell r="AR34" t="str">
            <v/>
          </cell>
          <cell r="AS34" t="str">
            <v/>
          </cell>
          <cell r="AT34">
            <v>0</v>
          </cell>
          <cell r="AU34" t="str">
            <v/>
          </cell>
          <cell r="AV34">
            <v>1.3129305471944275</v>
          </cell>
          <cell r="AW34">
            <v>208.81258118806932</v>
          </cell>
          <cell r="AX34" t="str">
            <v/>
          </cell>
          <cell r="AY34">
            <v>208.24170826422633</v>
          </cell>
          <cell r="AZ34" t="str">
            <v>57°44'32''</v>
          </cell>
          <cell r="BA34">
            <v>2.4182077430262381</v>
          </cell>
          <cell r="BB34" t="str">
            <v/>
          </cell>
          <cell r="BC34" t="str">
            <v/>
          </cell>
          <cell r="BD34" t="str">
            <v/>
          </cell>
          <cell r="BE34" t="str">
            <v/>
          </cell>
          <cell r="BF34">
            <v>0</v>
          </cell>
          <cell r="BG34">
            <v>0.87273757721530154</v>
          </cell>
          <cell r="BH34">
            <v>2.6666666666666665</v>
          </cell>
          <cell r="BI34">
            <v>1.2</v>
          </cell>
          <cell r="BJ34" t="str">
            <v/>
          </cell>
          <cell r="BK34" t="str">
            <v/>
          </cell>
          <cell r="BL34" t="str">
            <v/>
          </cell>
          <cell r="BM34">
            <v>1.1635873442743006</v>
          </cell>
          <cell r="BN34" t="str">
            <v/>
          </cell>
          <cell r="BO34">
            <v>683.00299999999993</v>
          </cell>
          <cell r="BP34">
            <v>682.60299999999995</v>
          </cell>
          <cell r="BQ34">
            <v>683.45299999999997</v>
          </cell>
          <cell r="BR34">
            <v>683.053</v>
          </cell>
          <cell r="BS34">
            <v>683.44299999999998</v>
          </cell>
          <cell r="BT34">
            <v>684.57300000000009</v>
          </cell>
          <cell r="BU34" t="str">
            <v/>
          </cell>
          <cell r="BV34">
            <v>-9.9999999999909051E-3</v>
          </cell>
          <cell r="BW34">
            <v>1.5200000000000955</v>
          </cell>
          <cell r="BX34">
            <v>0.44000000000000911</v>
          </cell>
          <cell r="BY34">
            <v>450</v>
          </cell>
          <cell r="BZ34">
            <v>0.96250000000000002</v>
          </cell>
          <cell r="CA34">
            <v>0.5625</v>
          </cell>
          <cell r="CB34">
            <v>0.7550000000000523</v>
          </cell>
          <cell r="CC34">
            <v>0.72046281976272386</v>
          </cell>
          <cell r="CD34">
            <v>1401.626644153703</v>
          </cell>
          <cell r="CE34">
            <v>0.32021685538789268</v>
          </cell>
          <cell r="CF34">
            <v>2905.9679626451261</v>
          </cell>
          <cell r="CG34">
            <v>4307.5946067988289</v>
          </cell>
          <cell r="CH34">
            <v>1.5</v>
          </cell>
          <cell r="CI34">
            <v>4487</v>
          </cell>
          <cell r="CJ34">
            <v>1.4400249409846764</v>
          </cell>
          <cell r="CK34">
            <v>1.5</v>
          </cell>
          <cell r="CL34">
            <v>2</v>
          </cell>
          <cell r="CM34">
            <v>2</v>
          </cell>
        </row>
        <row r="35">
          <cell r="A35">
            <v>52</v>
          </cell>
          <cell r="B35" t="str">
            <v>C18</v>
          </cell>
          <cell r="C35" t="str">
            <v>C19</v>
          </cell>
          <cell r="D35">
            <v>0.59</v>
          </cell>
          <cell r="E35">
            <v>2.21</v>
          </cell>
          <cell r="F35">
            <v>4.01</v>
          </cell>
          <cell r="G35">
            <v>5</v>
          </cell>
          <cell r="J35" t="str">
            <v/>
          </cell>
          <cell r="K35">
            <v>4.9682638660320799E-2</v>
          </cell>
          <cell r="L35">
            <v>3.7615957885132731</v>
          </cell>
          <cell r="M35">
            <v>3.7615957885132731</v>
          </cell>
          <cell r="N35">
            <v>455.65463229924131</v>
          </cell>
          <cell r="O35">
            <v>0.64050518134715029</v>
          </cell>
          <cell r="P35">
            <v>1170.3151030989034</v>
          </cell>
          <cell r="Q35">
            <v>0.59</v>
          </cell>
          <cell r="R35">
            <v>2.21</v>
          </cell>
          <cell r="S35">
            <v>15.71</v>
          </cell>
          <cell r="T35">
            <v>98</v>
          </cell>
          <cell r="U35">
            <v>6158</v>
          </cell>
          <cell r="V35">
            <v>0.68799999999999994</v>
          </cell>
          <cell r="X35">
            <v>0</v>
          </cell>
          <cell r="Y35" t="str">
            <v/>
          </cell>
          <cell r="AA35">
            <v>0</v>
          </cell>
          <cell r="AB35" t="str">
            <v/>
          </cell>
          <cell r="AC35">
            <v>0.58479999999999999</v>
          </cell>
          <cell r="AD35">
            <v>9.1872080000000018</v>
          </cell>
          <cell r="AE35">
            <v>28.892419965387656</v>
          </cell>
          <cell r="AF35">
            <v>28.892419965387656</v>
          </cell>
          <cell r="AG35">
            <v>30.463419965387658</v>
          </cell>
          <cell r="AH35">
            <v>1200.778523064291</v>
          </cell>
          <cell r="AI35">
            <v>19.3</v>
          </cell>
          <cell r="AJ35">
            <v>14.58</v>
          </cell>
          <cell r="AK35">
            <v>28</v>
          </cell>
          <cell r="AL35">
            <v>0.70000000000000007</v>
          </cell>
          <cell r="AM35">
            <v>1.2999999999999999E-2</v>
          </cell>
          <cell r="AN35">
            <v>0</v>
          </cell>
          <cell r="AO35" t="str">
            <v/>
          </cell>
          <cell r="AP35" t="str">
            <v/>
          </cell>
          <cell r="AQ35" t="str">
            <v/>
          </cell>
          <cell r="AR35" t="str">
            <v/>
          </cell>
          <cell r="AS35" t="str">
            <v/>
          </cell>
          <cell r="AT35">
            <v>0</v>
          </cell>
          <cell r="AU35" t="str">
            <v/>
          </cell>
          <cell r="AV35">
            <v>9.2051959495256561</v>
          </cell>
          <cell r="AW35">
            <v>3542.5745563108298</v>
          </cell>
          <cell r="AX35" t="str">
            <v/>
          </cell>
          <cell r="AY35">
            <v>114.73554446443033</v>
          </cell>
          <cell r="AZ35" t="str">
            <v>93°30'22''</v>
          </cell>
          <cell r="BA35">
            <v>1.0077907318737453</v>
          </cell>
          <cell r="BB35" t="str">
            <v/>
          </cell>
          <cell r="BC35" t="str">
            <v/>
          </cell>
          <cell r="BD35" t="str">
            <v/>
          </cell>
          <cell r="BE35" t="str">
            <v/>
          </cell>
          <cell r="BF35">
            <v>0</v>
          </cell>
          <cell r="BG35">
            <v>0.9343476434955017</v>
          </cell>
          <cell r="BH35">
            <v>2.1428571428571428</v>
          </cell>
          <cell r="BI35">
            <v>1.2</v>
          </cell>
          <cell r="BJ35" t="str">
            <v/>
          </cell>
          <cell r="BK35" t="str">
            <v/>
          </cell>
          <cell r="BL35" t="str">
            <v/>
          </cell>
          <cell r="BM35">
            <v>1.9886500545321404</v>
          </cell>
          <cell r="BN35" t="str">
            <v/>
          </cell>
          <cell r="BO35">
            <v>683.40299999999991</v>
          </cell>
          <cell r="BP35">
            <v>680.59299999999996</v>
          </cell>
          <cell r="BQ35">
            <v>684.10299999999995</v>
          </cell>
          <cell r="BR35">
            <v>681.29300000000001</v>
          </cell>
          <cell r="BS35">
            <v>684.57300000000009</v>
          </cell>
          <cell r="BT35">
            <v>679.55300000000011</v>
          </cell>
          <cell r="BU35" t="str">
            <v/>
          </cell>
          <cell r="BV35">
            <v>0.47000000000014097</v>
          </cell>
          <cell r="BW35">
            <v>-1.7399999999998954</v>
          </cell>
          <cell r="BX35">
            <v>1.1700000000001411</v>
          </cell>
          <cell r="BY35">
            <v>700</v>
          </cell>
          <cell r="BZ35">
            <v>1.2749999999999999</v>
          </cell>
          <cell r="CA35">
            <v>0.875</v>
          </cell>
          <cell r="CB35">
            <v>-0.63499999999987722</v>
          </cell>
          <cell r="CC35">
            <v>-0.52634837539558499</v>
          </cell>
          <cell r="CD35">
            <v>-1796.8546632801404</v>
          </cell>
          <cell r="CE35">
            <v>1.4625746628637755</v>
          </cell>
          <cell r="CF35">
            <v>15686.113259213991</v>
          </cell>
          <cell r="CG35">
            <v>13889.25859593385</v>
          </cell>
          <cell r="CH35">
            <v>1.25</v>
          </cell>
          <cell r="CI35">
            <v>4613</v>
          </cell>
          <cell r="CJ35">
            <v>3.763618739414115</v>
          </cell>
          <cell r="CK35">
            <v>4</v>
          </cell>
          <cell r="CL35">
            <v>3</v>
          </cell>
          <cell r="CM35">
            <v>3</v>
          </cell>
        </row>
        <row r="36">
          <cell r="A36">
            <v>53</v>
          </cell>
          <cell r="B36" t="str">
            <v>C19</v>
          </cell>
          <cell r="C36" t="str">
            <v>C20</v>
          </cell>
          <cell r="F36">
            <v>4.01</v>
          </cell>
          <cell r="G36">
            <v>5</v>
          </cell>
          <cell r="J36" t="str">
            <v/>
          </cell>
          <cell r="K36">
            <v>4.8647885230008001E-2</v>
          </cell>
          <cell r="L36">
            <v>3.810243673743281</v>
          </cell>
          <cell r="M36">
            <v>3.810243673743281</v>
          </cell>
          <cell r="N36">
            <v>454.65203698934312</v>
          </cell>
          <cell r="O36">
            <v>0.63959865053513276</v>
          </cell>
          <cell r="P36">
            <v>1166.0872655789467</v>
          </cell>
          <cell r="S36">
            <v>15.71</v>
          </cell>
          <cell r="T36">
            <v>98</v>
          </cell>
          <cell r="U36">
            <v>6158</v>
          </cell>
          <cell r="V36">
            <v>0.68799999999999994</v>
          </cell>
          <cell r="X36">
            <v>0</v>
          </cell>
          <cell r="Y36" t="str">
            <v/>
          </cell>
          <cell r="AA36">
            <v>0</v>
          </cell>
          <cell r="AB36" t="str">
            <v/>
          </cell>
          <cell r="AC36">
            <v>0.58479999999999999</v>
          </cell>
          <cell r="AD36">
            <v>9.1872080000000018</v>
          </cell>
          <cell r="AE36">
            <v>28.892419965387656</v>
          </cell>
          <cell r="AF36">
            <v>28.892419965387656</v>
          </cell>
          <cell r="AG36">
            <v>30.463419965387658</v>
          </cell>
          <cell r="AH36">
            <v>1196.5506855443343</v>
          </cell>
          <cell r="AI36">
            <v>21.49</v>
          </cell>
          <cell r="AJ36">
            <v>20.5</v>
          </cell>
          <cell r="AK36">
            <v>28</v>
          </cell>
          <cell r="AL36">
            <v>0.70000000000000007</v>
          </cell>
          <cell r="AM36">
            <v>1.2999999999999999E-2</v>
          </cell>
          <cell r="AN36">
            <v>0</v>
          </cell>
          <cell r="AO36" t="str">
            <v/>
          </cell>
          <cell r="AP36" t="str">
            <v/>
          </cell>
          <cell r="AQ36" t="str">
            <v/>
          </cell>
          <cell r="AR36" t="str">
            <v/>
          </cell>
          <cell r="AS36" t="str">
            <v/>
          </cell>
          <cell r="AT36">
            <v>0</v>
          </cell>
          <cell r="AU36" t="str">
            <v/>
          </cell>
          <cell r="AV36">
            <v>10.915187647171557</v>
          </cell>
          <cell r="AW36">
            <v>4200.6564823012577</v>
          </cell>
          <cell r="AX36" t="str">
            <v/>
          </cell>
          <cell r="AY36">
            <v>114.73715898942989</v>
          </cell>
          <cell r="AZ36" t="str">
            <v>00°00'00''</v>
          </cell>
          <cell r="BA36">
            <v>1000</v>
          </cell>
          <cell r="BB36" t="str">
            <v/>
          </cell>
          <cell r="BC36" t="str">
            <v/>
          </cell>
          <cell r="BD36" t="str">
            <v/>
          </cell>
          <cell r="BE36" t="str">
            <v/>
          </cell>
          <cell r="BF36">
            <v>0</v>
          </cell>
          <cell r="BG36" t="str">
            <v/>
          </cell>
          <cell r="BH36" t="str">
            <v/>
          </cell>
          <cell r="BI36" t="str">
            <v/>
          </cell>
          <cell r="BJ36" t="str">
            <v/>
          </cell>
          <cell r="BK36" t="str">
            <v/>
          </cell>
          <cell r="BL36" t="str">
            <v/>
          </cell>
          <cell r="BM36" t="str">
            <v/>
          </cell>
          <cell r="BN36" t="str">
            <v/>
          </cell>
          <cell r="BO36">
            <v>680.59299999999996</v>
          </cell>
          <cell r="BP36">
            <v>676.18299999999999</v>
          </cell>
          <cell r="BQ36">
            <v>681.29300000000001</v>
          </cell>
          <cell r="BR36">
            <v>676.88300000000004</v>
          </cell>
          <cell r="BS36">
            <v>679.55300000000011</v>
          </cell>
          <cell r="BT36">
            <v>674.35300000000007</v>
          </cell>
          <cell r="BU36" t="str">
            <v/>
          </cell>
          <cell r="BV36">
            <v>-1.7399999999998954</v>
          </cell>
          <cell r="BW36">
            <v>-2.5299999999999727</v>
          </cell>
          <cell r="BX36">
            <v>-1.0399999999998952</v>
          </cell>
          <cell r="BY36">
            <v>700</v>
          </cell>
          <cell r="BZ36">
            <v>1.2749999999999999</v>
          </cell>
          <cell r="CA36">
            <v>0.875</v>
          </cell>
          <cell r="CB36">
            <v>-2.1349999999999341</v>
          </cell>
          <cell r="CC36">
            <v>-2.0245852491296268</v>
          </cell>
          <cell r="CD36">
            <v>-6911.5544307943328</v>
          </cell>
          <cell r="CE36">
            <v>1.9151977298689804</v>
          </cell>
          <cell r="CF36">
            <v>20540.495652844817</v>
          </cell>
          <cell r="CG36">
            <v>13628.941222050484</v>
          </cell>
          <cell r="CH36">
            <v>1.25</v>
          </cell>
          <cell r="CI36">
            <v>4613</v>
          </cell>
          <cell r="CJ36">
            <v>3.6930796721359429</v>
          </cell>
          <cell r="CK36">
            <v>4</v>
          </cell>
          <cell r="CL36">
            <v>3</v>
          </cell>
          <cell r="CM36">
            <v>3</v>
          </cell>
        </row>
        <row r="37">
          <cell r="A37">
            <v>54</v>
          </cell>
          <cell r="B37" t="str">
            <v>C20</v>
          </cell>
          <cell r="C37" t="str">
            <v>A21</v>
          </cell>
          <cell r="F37">
            <v>4.01</v>
          </cell>
          <cell r="G37">
            <v>5</v>
          </cell>
          <cell r="J37" t="str">
            <v/>
          </cell>
          <cell r="K37">
            <v>0.1971435875675345</v>
          </cell>
          <cell r="L37">
            <v>4.0073872613108152</v>
          </cell>
          <cell r="M37">
            <v>4.0073872613108152</v>
          </cell>
          <cell r="N37">
            <v>450.63065613657886</v>
          </cell>
          <cell r="O37">
            <v>0.63457776427703505</v>
          </cell>
          <cell r="P37">
            <v>1146.7003790862327</v>
          </cell>
          <cell r="S37">
            <v>15.71</v>
          </cell>
          <cell r="T37">
            <v>98</v>
          </cell>
          <cell r="U37">
            <v>6158</v>
          </cell>
          <cell r="V37">
            <v>0.68799999999999994</v>
          </cell>
          <cell r="X37">
            <v>0</v>
          </cell>
          <cell r="Y37" t="str">
            <v/>
          </cell>
          <cell r="AA37">
            <v>0</v>
          </cell>
          <cell r="AB37" t="str">
            <v/>
          </cell>
          <cell r="AC37">
            <v>0.58479999999999999</v>
          </cell>
          <cell r="AD37">
            <v>9.1872080000000018</v>
          </cell>
          <cell r="AE37">
            <v>28.892419965387656</v>
          </cell>
          <cell r="AF37">
            <v>28.892419965387656</v>
          </cell>
          <cell r="AG37">
            <v>30.463419965387658</v>
          </cell>
          <cell r="AH37">
            <v>1177.1637990516203</v>
          </cell>
          <cell r="AI37">
            <v>16.46</v>
          </cell>
          <cell r="AJ37">
            <v>9.2899999999999991</v>
          </cell>
          <cell r="AK37">
            <v>24</v>
          </cell>
          <cell r="AL37">
            <v>0.60000000000000009</v>
          </cell>
          <cell r="AM37">
            <v>1.2999999999999999E-2</v>
          </cell>
          <cell r="AN37">
            <v>0</v>
          </cell>
          <cell r="AO37" t="str">
            <v/>
          </cell>
          <cell r="AP37" t="str">
            <v/>
          </cell>
          <cell r="AQ37" t="str">
            <v/>
          </cell>
          <cell r="AR37" t="str">
            <v/>
          </cell>
          <cell r="AS37" t="str">
            <v/>
          </cell>
          <cell r="AT37">
            <v>0</v>
          </cell>
          <cell r="AU37" t="str">
            <v/>
          </cell>
          <cell r="AV37">
            <v>6.630265807271055</v>
          </cell>
          <cell r="AW37">
            <v>1874.6634916323314</v>
          </cell>
          <cell r="AX37" t="str">
            <v/>
          </cell>
          <cell r="AY37">
            <v>99.698075365859424</v>
          </cell>
          <cell r="AZ37" t="str">
            <v>15°02'21''</v>
          </cell>
          <cell r="BA37">
            <v>9.4697332935740395</v>
          </cell>
          <cell r="BB37" t="str">
            <v/>
          </cell>
          <cell r="BC37" t="str">
            <v/>
          </cell>
          <cell r="BD37" t="str">
            <v/>
          </cell>
          <cell r="BE37" t="str">
            <v/>
          </cell>
          <cell r="BF37">
            <v>0</v>
          </cell>
          <cell r="BG37" t="str">
            <v/>
          </cell>
          <cell r="BH37" t="str">
            <v/>
          </cell>
          <cell r="BI37" t="str">
            <v/>
          </cell>
          <cell r="BJ37" t="str">
            <v/>
          </cell>
          <cell r="BK37" t="str">
            <v/>
          </cell>
          <cell r="BL37" t="str">
            <v/>
          </cell>
          <cell r="BM37" t="str">
            <v/>
          </cell>
          <cell r="BN37" t="str">
            <v/>
          </cell>
          <cell r="BO37">
            <v>676.18299999999999</v>
          </cell>
          <cell r="BP37">
            <v>674.65300000000002</v>
          </cell>
          <cell r="BQ37">
            <v>676.78300000000002</v>
          </cell>
          <cell r="BR37">
            <v>675.25300000000004</v>
          </cell>
          <cell r="BS37">
            <v>674.35300000000007</v>
          </cell>
          <cell r="BT37">
            <v>672.02300000000014</v>
          </cell>
          <cell r="BU37" t="str">
            <v/>
          </cell>
          <cell r="BV37">
            <v>-2.42999999999995</v>
          </cell>
          <cell r="BW37">
            <v>-3.2299999999999045</v>
          </cell>
          <cell r="BX37">
            <v>-1.8299999999999499</v>
          </cell>
          <cell r="BY37">
            <v>600</v>
          </cell>
          <cell r="BZ37">
            <v>1.1499999999999999</v>
          </cell>
          <cell r="CA37">
            <v>0.75</v>
          </cell>
          <cell r="CB37">
            <v>-2.8299999999999272</v>
          </cell>
          <cell r="CC37">
            <v>-3.2654364164759015</v>
          </cell>
          <cell r="CD37">
            <v>-9068.9332876576955</v>
          </cell>
          <cell r="CE37">
            <v>1.9570336894141922</v>
          </cell>
          <cell r="CF37">
            <v>20989.186318967211</v>
          </cell>
          <cell r="CG37">
            <v>11920.253031309516</v>
          </cell>
          <cell r="CH37">
            <v>1.25</v>
          </cell>
          <cell r="CI37">
            <v>3954</v>
          </cell>
          <cell r="CJ37">
            <v>3.768415854612265</v>
          </cell>
          <cell r="CK37">
            <v>4</v>
          </cell>
          <cell r="CL37">
            <v>3</v>
          </cell>
          <cell r="CM37">
            <v>3</v>
          </cell>
        </row>
        <row r="38">
          <cell r="A38">
            <v>55</v>
          </cell>
          <cell r="E38">
            <v>-3.1310065197464443</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J38">
            <v>1.74</v>
          </cell>
          <cell r="AK38">
            <v>12</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674.87300000000005</v>
          </cell>
          <cell r="BP38" t="str">
            <v/>
          </cell>
          <cell r="BQ38">
            <v>674.87300000000005</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56</v>
          </cell>
          <cell r="F39" t="str">
            <v/>
          </cell>
          <cell r="G39" t="str">
            <v/>
          </cell>
          <cell r="J39" t="str">
            <v/>
          </cell>
          <cell r="K39" t="str">
            <v/>
          </cell>
          <cell r="L39" t="str">
            <v/>
          </cell>
          <cell r="M39" t="str">
            <v/>
          </cell>
          <cell r="N39" t="str">
            <v/>
          </cell>
          <cell r="O39" t="str">
            <v/>
          </cell>
          <cell r="P39" t="str">
            <v/>
          </cell>
          <cell r="S39" t="str">
            <v/>
          </cell>
          <cell r="U39" t="str">
            <v/>
          </cell>
          <cell r="X39">
            <v>0</v>
          </cell>
          <cell r="Y39" t="str">
            <v/>
          </cell>
          <cell r="AA39">
            <v>0</v>
          </cell>
          <cell r="AB39" t="str">
            <v/>
          </cell>
          <cell r="AC39" t="str">
            <v/>
          </cell>
          <cell r="AD39" t="str">
            <v/>
          </cell>
          <cell r="AE39" t="str">
            <v/>
          </cell>
          <cell r="AF39" t="str">
            <v/>
          </cell>
          <cell r="AG39" t="str">
            <v/>
          </cell>
          <cell r="AH39" t="str">
            <v/>
          </cell>
          <cell r="AI39" t="str">
            <v/>
          </cell>
          <cell r="AJ39">
            <v>22.27</v>
          </cell>
          <cell r="AK39">
            <v>8</v>
          </cell>
          <cell r="AL39" t="str">
            <v/>
          </cell>
          <cell r="AM39" t="str">
            <v/>
          </cell>
          <cell r="AN39" t="str">
            <v/>
          </cell>
          <cell r="AO39" t="str">
            <v/>
          </cell>
          <cell r="AP39" t="str">
            <v/>
          </cell>
          <cell r="AQ39" t="str">
            <v/>
          </cell>
          <cell r="AR39" t="str">
            <v/>
          </cell>
          <cell r="AS39" t="str">
            <v/>
          </cell>
          <cell r="AT39" t="str">
            <v/>
          </cell>
          <cell r="AU39" t="str">
            <v/>
          </cell>
          <cell r="AV39" t="str">
            <v/>
          </cell>
          <cell r="AW39" t="str">
            <v/>
          </cell>
          <cell r="AX39" t="str">
            <v/>
          </cell>
          <cell r="AY39" t="str">
            <v/>
          </cell>
          <cell r="AZ39" t="str">
            <v/>
          </cell>
          <cell r="BA39" t="str">
            <v/>
          </cell>
          <cell r="BB39" t="str">
            <v/>
          </cell>
          <cell r="BC39" t="str">
            <v/>
          </cell>
          <cell r="BD39" t="str">
            <v/>
          </cell>
          <cell r="BE39" t="str">
            <v/>
          </cell>
          <cell r="BF39" t="str">
            <v/>
          </cell>
          <cell r="BG39" t="str">
            <v/>
          </cell>
          <cell r="BH39" t="str">
            <v/>
          </cell>
          <cell r="BI39" t="str">
            <v/>
          </cell>
          <cell r="BJ39" t="str">
            <v/>
          </cell>
          <cell r="BK39" t="str">
            <v/>
          </cell>
          <cell r="BL39" t="str">
            <v/>
          </cell>
          <cell r="BM39" t="str">
            <v/>
          </cell>
          <cell r="BN39" t="str">
            <v/>
          </cell>
          <cell r="BO39">
            <v>0</v>
          </cell>
          <cell r="BP39" t="str">
            <v/>
          </cell>
          <cell r="BQ39">
            <v>0</v>
          </cell>
          <cell r="BR39" t="str">
            <v/>
          </cell>
          <cell r="BS39" t="str">
            <v/>
          </cell>
          <cell r="BT39" t="str">
            <v/>
          </cell>
          <cell r="BU39" t="str">
            <v/>
          </cell>
          <cell r="BV39" t="str">
            <v/>
          </cell>
          <cell r="BW39" t="str">
            <v/>
          </cell>
          <cell r="BX39" t="str">
            <v/>
          </cell>
          <cell r="BY39">
            <v>0</v>
          </cell>
          <cell r="BZ39">
            <v>0.4</v>
          </cell>
          <cell r="CA39">
            <v>0</v>
          </cell>
          <cell r="CB39">
            <v>0</v>
          </cell>
          <cell r="CC39">
            <v>0</v>
          </cell>
          <cell r="CD39">
            <v>0</v>
          </cell>
          <cell r="CE39" t="e">
            <v>#VALUE!</v>
          </cell>
          <cell r="CF39" t="e">
            <v>#VALUE!</v>
          </cell>
          <cell r="CG39" t="e">
            <v>#VALUE!</v>
          </cell>
          <cell r="CH39">
            <v>1.3</v>
          </cell>
          <cell r="CI39" t="e">
            <v>#VALUE!</v>
          </cell>
          <cell r="CJ39" t="e">
            <v>#VALUE!</v>
          </cell>
          <cell r="CK39" t="e">
            <v>#VALUE!</v>
          </cell>
          <cell r="CL39">
            <v>1</v>
          </cell>
          <cell r="CM39">
            <v>4</v>
          </cell>
        </row>
        <row r="40">
          <cell r="A40">
            <v>57</v>
          </cell>
          <cell r="C40" t="str">
            <v/>
          </cell>
          <cell r="F40" t="str">
            <v/>
          </cell>
          <cell r="G40" t="str">
            <v/>
          </cell>
          <cell r="J40" t="str">
            <v/>
          </cell>
          <cell r="K40" t="str">
            <v/>
          </cell>
          <cell r="L40" t="str">
            <v/>
          </cell>
          <cell r="M40" t="str">
            <v/>
          </cell>
          <cell r="N40" t="str">
            <v/>
          </cell>
          <cell r="O40" t="str">
            <v/>
          </cell>
          <cell r="P40" t="str">
            <v/>
          </cell>
          <cell r="S40" t="str">
            <v/>
          </cell>
          <cell r="U40" t="str">
            <v/>
          </cell>
          <cell r="X40">
            <v>0</v>
          </cell>
          <cell r="Y40" t="str">
            <v/>
          </cell>
          <cell r="AA40">
            <v>0</v>
          </cell>
          <cell r="AB40" t="str">
            <v/>
          </cell>
          <cell r="AC40" t="str">
            <v/>
          </cell>
          <cell r="AD40" t="str">
            <v/>
          </cell>
          <cell r="AE40" t="str">
            <v/>
          </cell>
          <cell r="AF40" t="str">
            <v/>
          </cell>
          <cell r="AG40" t="str">
            <v/>
          </cell>
          <cell r="AH40" t="str">
            <v/>
          </cell>
          <cell r="AI40" t="str">
            <v/>
          </cell>
          <cell r="AJ40">
            <v>22.35</v>
          </cell>
          <cell r="AK40">
            <v>8</v>
          </cell>
          <cell r="AL40" t="str">
            <v/>
          </cell>
          <cell r="AM40" t="str">
            <v/>
          </cell>
          <cell r="AN40" t="str">
            <v/>
          </cell>
          <cell r="AO40" t="str">
            <v/>
          </cell>
          <cell r="AP40" t="str">
            <v/>
          </cell>
          <cell r="AQ40" t="str">
            <v/>
          </cell>
          <cell r="AR40" t="str">
            <v/>
          </cell>
          <cell r="AS40" t="str">
            <v/>
          </cell>
          <cell r="AT40" t="str">
            <v/>
          </cell>
          <cell r="AU40" t="str">
            <v/>
          </cell>
          <cell r="AV40" t="str">
            <v/>
          </cell>
          <cell r="AW40" t="str">
            <v/>
          </cell>
          <cell r="AX40" t="str">
            <v/>
          </cell>
          <cell r="AY40" t="str">
            <v/>
          </cell>
          <cell r="AZ40" t="str">
            <v/>
          </cell>
          <cell r="BA40" t="str">
            <v/>
          </cell>
          <cell r="BB40" t="str">
            <v/>
          </cell>
          <cell r="BC40" t="str">
            <v/>
          </cell>
          <cell r="BD40" t="str">
            <v/>
          </cell>
          <cell r="BE40" t="str">
            <v/>
          </cell>
          <cell r="BF40" t="str">
            <v/>
          </cell>
          <cell r="BG40" t="str">
            <v/>
          </cell>
          <cell r="BH40" t="str">
            <v/>
          </cell>
          <cell r="BI40" t="str">
            <v/>
          </cell>
          <cell r="BJ40" t="str">
            <v/>
          </cell>
          <cell r="BK40" t="str">
            <v/>
          </cell>
          <cell r="BL40" t="str">
            <v/>
          </cell>
          <cell r="BM40" t="str">
            <v/>
          </cell>
          <cell r="BN40" t="str">
            <v/>
          </cell>
          <cell r="BO40">
            <v>0</v>
          </cell>
          <cell r="BP40" t="str">
            <v/>
          </cell>
          <cell r="BQ40">
            <v>0</v>
          </cell>
          <cell r="BR40" t="str">
            <v/>
          </cell>
          <cell r="BS40" t="str">
            <v/>
          </cell>
          <cell r="BT40" t="str">
            <v/>
          </cell>
          <cell r="BU40" t="str">
            <v/>
          </cell>
          <cell r="BV40" t="str">
            <v/>
          </cell>
          <cell r="BW40" t="str">
            <v/>
          </cell>
          <cell r="BX40" t="str">
            <v/>
          </cell>
          <cell r="BY40">
            <v>0</v>
          </cell>
          <cell r="BZ40">
            <v>0.4</v>
          </cell>
          <cell r="CA40">
            <v>0</v>
          </cell>
          <cell r="CB40">
            <v>0</v>
          </cell>
          <cell r="CC40">
            <v>0</v>
          </cell>
          <cell r="CD40">
            <v>0</v>
          </cell>
          <cell r="CE40" t="e">
            <v>#VALUE!</v>
          </cell>
          <cell r="CF40" t="e">
            <v>#VALUE!</v>
          </cell>
          <cell r="CG40" t="e">
            <v>#VALUE!</v>
          </cell>
          <cell r="CH40">
            <v>1.3</v>
          </cell>
          <cell r="CI40" t="e">
            <v>#VALUE!</v>
          </cell>
          <cell r="CJ40" t="e">
            <v>#VALUE!</v>
          </cell>
          <cell r="CK40" t="e">
            <v>#VALUE!</v>
          </cell>
          <cell r="CL40">
            <v>1</v>
          </cell>
          <cell r="CM40">
            <v>4</v>
          </cell>
        </row>
        <row r="41">
          <cell r="A41">
            <v>58</v>
          </cell>
          <cell r="B41" t="str">
            <v>C31</v>
          </cell>
          <cell r="C41" t="str">
            <v>C32</v>
          </cell>
          <cell r="F41">
            <v>0</v>
          </cell>
          <cell r="G41" t="str">
            <v/>
          </cell>
          <cell r="J41" t="str">
            <v/>
          </cell>
          <cell r="K41" t="str">
            <v/>
          </cell>
          <cell r="L41" t="str">
            <v/>
          </cell>
          <cell r="M41" t="str">
            <v/>
          </cell>
          <cell r="N41" t="str">
            <v/>
          </cell>
          <cell r="O41" t="str">
            <v/>
          </cell>
          <cell r="P41" t="str">
            <v/>
          </cell>
          <cell r="Q41">
            <v>0.4</v>
          </cell>
          <cell r="S41">
            <v>0.4</v>
          </cell>
          <cell r="T41">
            <v>98</v>
          </cell>
          <cell r="U41">
            <v>157</v>
          </cell>
          <cell r="V41">
            <v>0.68799999999999994</v>
          </cell>
          <cell r="X41" t="str">
            <v/>
          </cell>
          <cell r="Y41" t="str">
            <v/>
          </cell>
          <cell r="AA41" t="str">
            <v/>
          </cell>
          <cell r="AB41" t="str">
            <v/>
          </cell>
          <cell r="AC41">
            <v>0.58479999999999999</v>
          </cell>
          <cell r="AD41">
            <v>0.23392000000000002</v>
          </cell>
          <cell r="AE41">
            <v>0.96275646183025421</v>
          </cell>
          <cell r="AF41">
            <v>1.0427564618302543</v>
          </cell>
          <cell r="AG41">
            <v>1.0827564618302543</v>
          </cell>
          <cell r="AH41">
            <v>1.5</v>
          </cell>
          <cell r="AI41">
            <v>33.06</v>
          </cell>
          <cell r="AJ41">
            <v>12.71</v>
          </cell>
          <cell r="AK41">
            <v>8</v>
          </cell>
          <cell r="AL41">
            <v>0.2</v>
          </cell>
          <cell r="AM41">
            <v>1.4E-2</v>
          </cell>
          <cell r="AN41">
            <v>1.8120574951171874E-2</v>
          </cell>
          <cell r="AO41">
            <v>3.125E-2</v>
          </cell>
          <cell r="AP41">
            <v>9.0602874755859361E-2</v>
          </cell>
          <cell r="AQ41">
            <v>1.0606024579340583</v>
          </cell>
          <cell r="AR41">
            <v>3.0484361958124309</v>
          </cell>
          <cell r="AS41">
            <v>0.97496141568254013</v>
          </cell>
          <cell r="AT41">
            <v>5.7333209672567068E-2</v>
          </cell>
          <cell r="AU41">
            <v>7.5453784623738945E-2</v>
          </cell>
          <cell r="AV41">
            <v>3.4620261029663735</v>
          </cell>
          <cell r="AW41">
            <v>108.76275771615262</v>
          </cell>
          <cell r="AX41">
            <v>1.379148553693974E-2</v>
          </cell>
          <cell r="AY41">
            <v>180.47667380172905</v>
          </cell>
          <cell r="AZ41" t="b">
            <v>0</v>
          </cell>
          <cell r="BA41" t="str">
            <v/>
          </cell>
          <cell r="BB41">
            <v>1E-3</v>
          </cell>
          <cell r="BC41">
            <v>0</v>
          </cell>
          <cell r="BD41">
            <v>0</v>
          </cell>
          <cell r="BE41">
            <v>1E-3</v>
          </cell>
          <cell r="BF41" t="str">
            <v/>
          </cell>
          <cell r="BG41">
            <v>2.6748963180841235E-2</v>
          </cell>
          <cell r="BH41">
            <v>5.9999999999999991</v>
          </cell>
          <cell r="BI41">
            <v>1.2</v>
          </cell>
          <cell r="BJ41">
            <v>0.10752081245013895</v>
          </cell>
          <cell r="BK41">
            <v>0.13877081245013895</v>
          </cell>
          <cell r="BL41">
            <v>7.4482604539801915E-6</v>
          </cell>
          <cell r="BM41">
            <v>0.16653391285271152</v>
          </cell>
          <cell r="BN41">
            <v>0</v>
          </cell>
          <cell r="BO41">
            <v>703.05299999999988</v>
          </cell>
          <cell r="BP41">
            <v>698.85299999999984</v>
          </cell>
          <cell r="BQ41">
            <v>703.25299999999993</v>
          </cell>
          <cell r="BR41">
            <v>699.05299999999988</v>
          </cell>
          <cell r="BS41">
            <v>704.45299999999997</v>
          </cell>
          <cell r="BT41">
            <v>699.85300000000007</v>
          </cell>
          <cell r="BU41" t="b">
            <v>0</v>
          </cell>
          <cell r="BV41">
            <v>1.2000000000000455</v>
          </cell>
          <cell r="BW41">
            <v>0.8000000000001819</v>
          </cell>
          <cell r="BX41">
            <v>1.4000000000000454</v>
          </cell>
          <cell r="BY41">
            <v>200</v>
          </cell>
          <cell r="BZ41">
            <v>0.65</v>
          </cell>
          <cell r="CA41">
            <v>0.25</v>
          </cell>
          <cell r="CB41">
            <v>1.0000000000001137</v>
          </cell>
          <cell r="CC41">
            <v>1.3051536509443407</v>
          </cell>
          <cell r="CD41">
            <v>1157.9975768003665</v>
          </cell>
          <cell r="CE41">
            <v>9.8449303549506206E-2</v>
          </cell>
          <cell r="CF41">
            <v>812.20675428342622</v>
          </cell>
          <cell r="CG41">
            <v>1970.2043310837926</v>
          </cell>
          <cell r="CH41">
            <v>1.5</v>
          </cell>
          <cell r="CI41">
            <v>2243</v>
          </cell>
          <cell r="CJ41">
            <v>1.3175686565428839</v>
          </cell>
          <cell r="CK41">
            <v>1.5</v>
          </cell>
          <cell r="CL41">
            <v>1</v>
          </cell>
          <cell r="CM41">
            <v>2</v>
          </cell>
        </row>
        <row r="42">
          <cell r="A42">
            <v>59</v>
          </cell>
          <cell r="B42" t="str">
            <v>C32</v>
          </cell>
          <cell r="C42" t="str">
            <v>C33</v>
          </cell>
          <cell r="F42">
            <v>0</v>
          </cell>
          <cell r="G42" t="str">
            <v/>
          </cell>
          <cell r="J42" t="str">
            <v/>
          </cell>
          <cell r="K42" t="str">
            <v/>
          </cell>
          <cell r="L42" t="str">
            <v/>
          </cell>
          <cell r="M42" t="str">
            <v/>
          </cell>
          <cell r="N42" t="str">
            <v/>
          </cell>
          <cell r="O42" t="str">
            <v/>
          </cell>
          <cell r="P42" t="str">
            <v/>
          </cell>
          <cell r="S42">
            <v>0.4</v>
          </cell>
          <cell r="T42">
            <v>98</v>
          </cell>
          <cell r="U42">
            <v>157</v>
          </cell>
          <cell r="V42">
            <v>0.68799999999999994</v>
          </cell>
          <cell r="X42">
            <v>0</v>
          </cell>
          <cell r="Y42" t="str">
            <v/>
          </cell>
          <cell r="AA42">
            <v>0</v>
          </cell>
          <cell r="AB42" t="str">
            <v/>
          </cell>
          <cell r="AC42">
            <v>0.58479999999999999</v>
          </cell>
          <cell r="AD42">
            <v>0.23392000000000002</v>
          </cell>
          <cell r="AE42">
            <v>0.96275646183025421</v>
          </cell>
          <cell r="AF42">
            <v>1.0427564618302543</v>
          </cell>
          <cell r="AG42">
            <v>1.0827564618302543</v>
          </cell>
          <cell r="AH42">
            <v>1.5</v>
          </cell>
          <cell r="AI42">
            <v>14.62</v>
          </cell>
          <cell r="AJ42">
            <v>22.67</v>
          </cell>
          <cell r="AK42">
            <v>8</v>
          </cell>
          <cell r="AL42">
            <v>0.2</v>
          </cell>
          <cell r="AM42">
            <v>1.4E-2</v>
          </cell>
          <cell r="AN42">
            <v>1.5719604492187501E-2</v>
          </cell>
          <cell r="AO42">
            <v>3.125E-2</v>
          </cell>
          <cell r="AP42">
            <v>7.85980224609375E-2</v>
          </cell>
          <cell r="AQ42">
            <v>1.3076246347994489</v>
          </cell>
          <cell r="AR42">
            <v>4.0408094936548542</v>
          </cell>
          <cell r="AS42">
            <v>1.550829268095187</v>
          </cell>
          <cell r="AT42">
            <v>8.7149958487991439E-2</v>
          </cell>
          <cell r="AU42">
            <v>0.10286956298017894</v>
          </cell>
          <cell r="AV42">
            <v>4.6236326602931452</v>
          </cell>
          <cell r="AW42">
            <v>145.25570398474781</v>
          </cell>
          <cell r="AX42">
            <v>1.0326616847745294E-2</v>
          </cell>
          <cell r="AY42">
            <v>204.8504252470143</v>
          </cell>
          <cell r="AZ42" t="str">
            <v>24°22'26''</v>
          </cell>
          <cell r="BA42">
            <v>13.890953541458391</v>
          </cell>
          <cell r="BB42">
            <v>2.7E-2</v>
          </cell>
          <cell r="BC42">
            <v>3.0000000000000001E-3</v>
          </cell>
          <cell r="BD42">
            <v>4.0000000000000001E-3</v>
          </cell>
          <cell r="BE42">
            <v>3.4000000000000002E-2</v>
          </cell>
          <cell r="BF42">
            <v>3.4000000000000002E-2</v>
          </cell>
          <cell r="BG42" t="str">
            <v/>
          </cell>
          <cell r="BH42" t="str">
            <v/>
          </cell>
          <cell r="BI42" t="str">
            <v/>
          </cell>
          <cell r="BJ42" t="str">
            <v/>
          </cell>
          <cell r="BK42" t="str">
            <v/>
          </cell>
          <cell r="BL42" t="str">
            <v/>
          </cell>
          <cell r="BM42" t="str">
            <v/>
          </cell>
          <cell r="BN42">
            <v>0.03</v>
          </cell>
          <cell r="BO42">
            <v>698.82299999999987</v>
          </cell>
          <cell r="BP42">
            <v>695.51299999999992</v>
          </cell>
          <cell r="BQ42">
            <v>699.02299999999991</v>
          </cell>
          <cell r="BR42">
            <v>695.71299999999997</v>
          </cell>
          <cell r="BS42">
            <v>699.85300000000007</v>
          </cell>
          <cell r="BT42">
            <v>696.53300000000013</v>
          </cell>
          <cell r="BU42" t="str">
            <v/>
          </cell>
          <cell r="BV42">
            <v>0.83000000000015461</v>
          </cell>
          <cell r="BW42">
            <v>0.82000000000016371</v>
          </cell>
          <cell r="BX42">
            <v>1.0300000000001546</v>
          </cell>
          <cell r="BY42">
            <v>200</v>
          </cell>
          <cell r="BZ42">
            <v>0.65</v>
          </cell>
          <cell r="CA42">
            <v>0.25</v>
          </cell>
          <cell r="CB42">
            <v>0.82500000000015916</v>
          </cell>
          <cell r="CC42">
            <v>1.1074302853340923</v>
          </cell>
          <cell r="CD42">
            <v>982.56752066267336</v>
          </cell>
          <cell r="CE42">
            <v>0.13420744962108144</v>
          </cell>
          <cell r="CF42">
            <v>1217.9326053113141</v>
          </cell>
          <cell r="CG42">
            <v>2200.5001259739875</v>
          </cell>
          <cell r="CH42">
            <v>1.5</v>
          </cell>
          <cell r="CI42">
            <v>2243</v>
          </cell>
          <cell r="CJ42">
            <v>1.4715783276687389</v>
          </cell>
          <cell r="CK42">
            <v>1.5</v>
          </cell>
          <cell r="CL42">
            <v>1</v>
          </cell>
          <cell r="CM42">
            <v>2</v>
          </cell>
        </row>
        <row r="43">
          <cell r="A43">
            <v>60</v>
          </cell>
          <cell r="B43" t="str">
            <v>C33</v>
          </cell>
          <cell r="C43" t="str">
            <v>C34</v>
          </cell>
          <cell r="F43">
            <v>0</v>
          </cell>
          <cell r="G43" t="str">
            <v/>
          </cell>
          <cell r="J43" t="str">
            <v/>
          </cell>
          <cell r="K43" t="str">
            <v/>
          </cell>
          <cell r="L43" t="str">
            <v/>
          </cell>
          <cell r="M43" t="str">
            <v/>
          </cell>
          <cell r="N43" t="str">
            <v/>
          </cell>
          <cell r="O43" t="str">
            <v/>
          </cell>
          <cell r="P43" t="str">
            <v/>
          </cell>
          <cell r="S43">
            <v>0.4</v>
          </cell>
          <cell r="T43">
            <v>98</v>
          </cell>
          <cell r="U43">
            <v>157</v>
          </cell>
          <cell r="V43">
            <v>0.68799999999999994</v>
          </cell>
          <cell r="X43">
            <v>0</v>
          </cell>
          <cell r="Y43" t="str">
            <v/>
          </cell>
          <cell r="AA43">
            <v>0</v>
          </cell>
          <cell r="AB43" t="str">
            <v/>
          </cell>
          <cell r="AC43">
            <v>0.58479999999999999</v>
          </cell>
          <cell r="AD43">
            <v>0.23392000000000002</v>
          </cell>
          <cell r="AE43">
            <v>0.96275646183025421</v>
          </cell>
          <cell r="AF43">
            <v>1.0427564618302543</v>
          </cell>
          <cell r="AG43">
            <v>1.0827564618302543</v>
          </cell>
          <cell r="AH43">
            <v>1.5</v>
          </cell>
          <cell r="AI43">
            <v>15.64</v>
          </cell>
          <cell r="AJ43">
            <v>21.09</v>
          </cell>
          <cell r="AK43">
            <v>8</v>
          </cell>
          <cell r="AL43">
            <v>0.2</v>
          </cell>
          <cell r="AM43">
            <v>1.4E-2</v>
          </cell>
          <cell r="AN43">
            <v>1.6001129150390623E-2</v>
          </cell>
          <cell r="AO43">
            <v>3.125E-2</v>
          </cell>
          <cell r="AP43">
            <v>8.0005645751953111E-2</v>
          </cell>
          <cell r="AQ43">
            <v>1.2738496815705684</v>
          </cell>
          <cell r="AR43">
            <v>3.9010338681074201</v>
          </cell>
          <cell r="AS43">
            <v>1.4634068275683341</v>
          </cell>
          <cell r="AT43">
            <v>8.2706065812305746E-2</v>
          </cell>
          <cell r="AU43">
            <v>9.8707194962696365E-2</v>
          </cell>
          <cell r="AV43">
            <v>4.4595994439352431</v>
          </cell>
          <cell r="AW43">
            <v>140.1024485102009</v>
          </cell>
          <cell r="AX43">
            <v>1.0706451000324841E-2</v>
          </cell>
          <cell r="AY43">
            <v>227.42337412800077</v>
          </cell>
          <cell r="AZ43" t="str">
            <v>22°34'23''</v>
          </cell>
          <cell r="BA43">
            <v>15.03200026335843</v>
          </cell>
          <cell r="BB43">
            <v>1E-3</v>
          </cell>
          <cell r="BC43">
            <v>1E-3</v>
          </cell>
          <cell r="BD43">
            <v>4.0000000000000001E-3</v>
          </cell>
          <cell r="BE43">
            <v>6.0000000000000001E-3</v>
          </cell>
          <cell r="BF43">
            <v>5.0000000000000001E-3</v>
          </cell>
          <cell r="BG43" t="str">
            <v/>
          </cell>
          <cell r="BH43" t="str">
            <v/>
          </cell>
          <cell r="BI43" t="str">
            <v/>
          </cell>
          <cell r="BJ43" t="str">
            <v/>
          </cell>
          <cell r="BK43" t="str">
            <v/>
          </cell>
          <cell r="BL43" t="str">
            <v/>
          </cell>
          <cell r="BM43" t="str">
            <v/>
          </cell>
          <cell r="BN43">
            <v>0.01</v>
          </cell>
          <cell r="BO43">
            <v>695.50299999999993</v>
          </cell>
          <cell r="BP43">
            <v>692.20299999999997</v>
          </cell>
          <cell r="BQ43">
            <v>695.70299999999997</v>
          </cell>
          <cell r="BR43">
            <v>692.40300000000002</v>
          </cell>
          <cell r="BS43">
            <v>696.53300000000013</v>
          </cell>
          <cell r="BT43">
            <v>693.23299999999995</v>
          </cell>
          <cell r="BU43" t="str">
            <v/>
          </cell>
          <cell r="BV43">
            <v>0.83000000000015461</v>
          </cell>
          <cell r="BW43">
            <v>0.82999999999992724</v>
          </cell>
          <cell r="BX43">
            <v>1.0300000000001546</v>
          </cell>
          <cell r="BY43">
            <v>200</v>
          </cell>
          <cell r="BZ43">
            <v>0.65</v>
          </cell>
          <cell r="CA43">
            <v>0.25</v>
          </cell>
          <cell r="CB43">
            <v>0.83000000000004093</v>
          </cell>
          <cell r="CC43">
            <v>1.1132435599236561</v>
          </cell>
          <cell r="CD43">
            <v>987.72534854226399</v>
          </cell>
          <cell r="CE43">
            <v>0.13295061126629726</v>
          </cell>
          <cell r="CF43">
            <v>1206.5267972416477</v>
          </cell>
          <cell r="CG43">
            <v>2194.2521457839116</v>
          </cell>
          <cell r="CH43">
            <v>1.5</v>
          </cell>
          <cell r="CI43">
            <v>2243</v>
          </cell>
          <cell r="CJ43">
            <v>1.4674000083262895</v>
          </cell>
          <cell r="CK43">
            <v>1.5</v>
          </cell>
          <cell r="CL43">
            <v>1</v>
          </cell>
          <cell r="CM43">
            <v>2</v>
          </cell>
        </row>
        <row r="44">
          <cell r="A44">
            <v>61</v>
          </cell>
          <cell r="B44" t="str">
            <v>C34</v>
          </cell>
          <cell r="C44" t="str">
            <v>C35</v>
          </cell>
          <cell r="F44">
            <v>0</v>
          </cell>
          <cell r="G44" t="str">
            <v/>
          </cell>
          <cell r="J44" t="str">
            <v/>
          </cell>
          <cell r="K44" t="str">
            <v/>
          </cell>
          <cell r="L44" t="str">
            <v/>
          </cell>
          <cell r="M44" t="str">
            <v/>
          </cell>
          <cell r="N44" t="str">
            <v/>
          </cell>
          <cell r="O44" t="str">
            <v/>
          </cell>
          <cell r="P44" t="str">
            <v/>
          </cell>
          <cell r="S44">
            <v>0.4</v>
          </cell>
          <cell r="T44">
            <v>98</v>
          </cell>
          <cell r="U44">
            <v>157</v>
          </cell>
          <cell r="V44">
            <v>0.68799999999999994</v>
          </cell>
          <cell r="X44">
            <v>0</v>
          </cell>
          <cell r="Y44" t="str">
            <v/>
          </cell>
          <cell r="AA44">
            <v>0</v>
          </cell>
          <cell r="AB44" t="str">
            <v/>
          </cell>
          <cell r="AC44">
            <v>0.58479999999999999</v>
          </cell>
          <cell r="AD44">
            <v>0.23392000000000002</v>
          </cell>
          <cell r="AE44">
            <v>0.96275646183025421</v>
          </cell>
          <cell r="AF44">
            <v>1.0427564618302543</v>
          </cell>
          <cell r="AG44">
            <v>1.0827564618302543</v>
          </cell>
          <cell r="AH44">
            <v>1.5</v>
          </cell>
          <cell r="AI44">
            <v>7.92</v>
          </cell>
          <cell r="AJ44">
            <v>6.27</v>
          </cell>
          <cell r="AK44">
            <v>8</v>
          </cell>
          <cell r="AL44">
            <v>0.2</v>
          </cell>
          <cell r="AM44">
            <v>1.4E-2</v>
          </cell>
          <cell r="AN44">
            <v>2.1549987792968753E-2</v>
          </cell>
          <cell r="AO44">
            <v>3.125E-2</v>
          </cell>
          <cell r="AP44">
            <v>0.10774993896484376</v>
          </cell>
          <cell r="AQ44">
            <v>0.8222695745335582</v>
          </cell>
          <cell r="AR44">
            <v>2.1628664938405349</v>
          </cell>
          <cell r="AS44">
            <v>0.55470527901471955</v>
          </cell>
          <cell r="AT44">
            <v>3.4461124016493309E-2</v>
          </cell>
          <cell r="AU44">
            <v>5.6011111809462062E-2</v>
          </cell>
          <cell r="AV44">
            <v>2.4315955122590709</v>
          </cell>
          <cell r="AW44">
            <v>76.39082597815009</v>
          </cell>
          <cell r="AX44">
            <v>1.9635865704987165E-2</v>
          </cell>
          <cell r="AY44">
            <v>232.97954529330997</v>
          </cell>
          <cell r="AZ44" t="str">
            <v>05°33'22''</v>
          </cell>
          <cell r="BA44">
            <v>61.824091446618468</v>
          </cell>
          <cell r="BB44">
            <v>1E-3</v>
          </cell>
          <cell r="BC44">
            <v>0.01</v>
          </cell>
          <cell r="BD44">
            <v>3.0000000000000001E-3</v>
          </cell>
          <cell r="BE44">
            <v>1.3999999999999999E-2</v>
          </cell>
          <cell r="BF44">
            <v>1.3000000000000001E-2</v>
          </cell>
          <cell r="BG44" t="str">
            <v/>
          </cell>
          <cell r="BH44" t="str">
            <v/>
          </cell>
          <cell r="BI44" t="str">
            <v/>
          </cell>
          <cell r="BJ44" t="str">
            <v/>
          </cell>
          <cell r="BK44" t="str">
            <v/>
          </cell>
          <cell r="BL44" t="str">
            <v/>
          </cell>
          <cell r="BM44" t="str">
            <v/>
          </cell>
          <cell r="BN44">
            <v>0.01</v>
          </cell>
          <cell r="BO44">
            <v>692.19299999999998</v>
          </cell>
          <cell r="BP44">
            <v>691.69299999999998</v>
          </cell>
          <cell r="BQ44">
            <v>692.39300000000003</v>
          </cell>
          <cell r="BR44">
            <v>691.89300000000003</v>
          </cell>
          <cell r="BS44">
            <v>693.23299999999995</v>
          </cell>
          <cell r="BT44">
            <v>692.71299999999997</v>
          </cell>
          <cell r="BU44" t="str">
            <v/>
          </cell>
          <cell r="BV44">
            <v>0.83999999999991815</v>
          </cell>
          <cell r="BW44">
            <v>0.81999999999993634</v>
          </cell>
          <cell r="BX44">
            <v>1.0399999999999181</v>
          </cell>
          <cell r="BY44">
            <v>200</v>
          </cell>
          <cell r="BZ44">
            <v>0.65</v>
          </cell>
          <cell r="CA44">
            <v>0.25</v>
          </cell>
          <cell r="CB44">
            <v>0.82999999999992724</v>
          </cell>
          <cell r="CC44">
            <v>1.1132435599235238</v>
          </cell>
          <cell r="CD44">
            <v>987.72534854214655</v>
          </cell>
          <cell r="CE44">
            <v>0.13295061126632512</v>
          </cell>
          <cell r="CF44">
            <v>1206.5267972419006</v>
          </cell>
          <cell r="CG44">
            <v>2194.2521457840471</v>
          </cell>
          <cell r="CH44">
            <v>1.5</v>
          </cell>
          <cell r="CI44">
            <v>2243</v>
          </cell>
          <cell r="CJ44">
            <v>1.4674000083263803</v>
          </cell>
          <cell r="CK44">
            <v>1.5</v>
          </cell>
          <cell r="CL44">
            <v>1</v>
          </cell>
          <cell r="CM44">
            <v>2</v>
          </cell>
        </row>
        <row r="45">
          <cell r="A45">
            <v>62</v>
          </cell>
          <cell r="B45" t="str">
            <v>C35</v>
          </cell>
          <cell r="C45" t="str">
            <v>C36</v>
          </cell>
          <cell r="F45">
            <v>0</v>
          </cell>
          <cell r="G45" t="str">
            <v/>
          </cell>
          <cell r="J45" t="str">
            <v/>
          </cell>
          <cell r="K45" t="str">
            <v/>
          </cell>
          <cell r="L45" t="str">
            <v/>
          </cell>
          <cell r="M45" t="str">
            <v/>
          </cell>
          <cell r="N45" t="str">
            <v/>
          </cell>
          <cell r="O45" t="str">
            <v/>
          </cell>
          <cell r="P45" t="str">
            <v/>
          </cell>
          <cell r="Q45">
            <v>0.37</v>
          </cell>
          <cell r="S45">
            <v>0.77</v>
          </cell>
          <cell r="T45">
            <v>98</v>
          </cell>
          <cell r="U45">
            <v>302</v>
          </cell>
          <cell r="V45">
            <v>0.68799999999999994</v>
          </cell>
          <cell r="X45">
            <v>0</v>
          </cell>
          <cell r="Y45" t="str">
            <v/>
          </cell>
          <cell r="AA45">
            <v>0</v>
          </cell>
          <cell r="AB45" t="str">
            <v/>
          </cell>
          <cell r="AC45">
            <v>0.58479999999999999</v>
          </cell>
          <cell r="AD45">
            <v>0.45029600000000003</v>
          </cell>
          <cell r="AE45">
            <v>1.7664380181782624</v>
          </cell>
          <cell r="AF45">
            <v>1.9204380181782623</v>
          </cell>
          <cell r="AG45">
            <v>1.9974380181782623</v>
          </cell>
          <cell r="AH45">
            <v>1.9974380181782623</v>
          </cell>
          <cell r="AI45">
            <v>70.47</v>
          </cell>
          <cell r="AJ45">
            <v>0.5</v>
          </cell>
          <cell r="AK45">
            <v>8</v>
          </cell>
          <cell r="AL45">
            <v>0.2</v>
          </cell>
          <cell r="AM45">
            <v>1.4E-2</v>
          </cell>
          <cell r="AN45">
            <v>4.6388244628906249E-2</v>
          </cell>
          <cell r="AO45">
            <v>3.7500000000000006E-2</v>
          </cell>
          <cell r="AP45">
            <v>0.23194122314453122</v>
          </cell>
          <cell r="AQ45">
            <v>0.36158566651884705</v>
          </cell>
          <cell r="AR45">
            <v>0.63767018541147014</v>
          </cell>
          <cell r="AS45">
            <v>8.4915358629070098E-2</v>
          </cell>
          <cell r="AT45">
            <v>6.6638223359775156E-3</v>
          </cell>
          <cell r="AU45">
            <v>5.3052066964883765E-2</v>
          </cell>
          <cell r="AV45">
            <v>0.68666128978778085</v>
          </cell>
          <cell r="AW45">
            <v>21.572100635017847</v>
          </cell>
          <cell r="AX45">
            <v>9.2593579641281412E-2</v>
          </cell>
          <cell r="AY45">
            <v>225.3794367014097</v>
          </cell>
          <cell r="BA45" t="str">
            <v/>
          </cell>
          <cell r="BB45">
            <v>1E-3</v>
          </cell>
          <cell r="BC45">
            <v>0</v>
          </cell>
          <cell r="BD45">
            <v>0</v>
          </cell>
          <cell r="BE45">
            <v>1E-3</v>
          </cell>
          <cell r="BF45">
            <v>1E-3</v>
          </cell>
          <cell r="BG45">
            <v>3.5619597336175209E-2</v>
          </cell>
          <cell r="BH45">
            <v>5.9999999999999991</v>
          </cell>
          <cell r="BI45">
            <v>1.2</v>
          </cell>
          <cell r="BJ45">
            <v>5.1796114780220366E-3</v>
          </cell>
          <cell r="BK45">
            <v>4.2679611478022045E-2</v>
          </cell>
          <cell r="BL45">
            <v>1.6001287763291672E-5</v>
          </cell>
          <cell r="BM45">
            <v>5.1234735318942404E-2</v>
          </cell>
          <cell r="BN45">
            <v>0.03</v>
          </cell>
          <cell r="BO45">
            <v>691.66300000000001</v>
          </cell>
          <cell r="BP45">
            <v>691.31299999999999</v>
          </cell>
          <cell r="BQ45">
            <v>691.86300000000006</v>
          </cell>
          <cell r="BR45">
            <v>691.51300000000003</v>
          </cell>
          <cell r="BS45">
            <v>692.71299999999997</v>
          </cell>
          <cell r="BT45">
            <v>693.90300000000002</v>
          </cell>
          <cell r="BU45" t="str">
            <v/>
          </cell>
          <cell r="BV45">
            <v>0.84999999999990905</v>
          </cell>
          <cell r="BW45">
            <v>2.3899999999999864</v>
          </cell>
          <cell r="BX45">
            <v>1.049999999999909</v>
          </cell>
          <cell r="BY45">
            <v>200</v>
          </cell>
          <cell r="BZ45">
            <v>0.65</v>
          </cell>
          <cell r="CA45">
            <v>0.25</v>
          </cell>
          <cell r="CB45">
            <v>1.6199999999999477</v>
          </cell>
          <cell r="CC45">
            <v>1.9185135744830206</v>
          </cell>
          <cell r="CD45">
            <v>1702.2011689600604</v>
          </cell>
          <cell r="CE45">
            <v>4.1998103242530949E-2</v>
          </cell>
          <cell r="CF45">
            <v>346.48435175088031</v>
          </cell>
          <cell r="CG45">
            <v>2048.6855207109406</v>
          </cell>
          <cell r="CH45">
            <v>1.5</v>
          </cell>
          <cell r="CI45">
            <v>2243</v>
          </cell>
          <cell r="CJ45">
            <v>1.3700527334223858</v>
          </cell>
          <cell r="CK45">
            <v>1.5</v>
          </cell>
          <cell r="CL45">
            <v>1</v>
          </cell>
          <cell r="CM45">
            <v>2</v>
          </cell>
        </row>
        <row r="46">
          <cell r="A46">
            <v>63</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J46">
            <v>16.149999999999999</v>
          </cell>
          <cell r="AK46">
            <v>8</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691.31299999999999</v>
          </cell>
          <cell r="BP46" t="str">
            <v/>
          </cell>
          <cell r="BQ46">
            <v>691.31299999999999</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64</v>
          </cell>
          <cell r="C47" t="str">
            <v/>
          </cell>
          <cell r="F47" t="str">
            <v/>
          </cell>
          <cell r="G47" t="str">
            <v/>
          </cell>
          <cell r="J47" t="str">
            <v/>
          </cell>
          <cell r="K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J47">
            <v>2.12</v>
          </cell>
          <cell r="AK47">
            <v>8</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-0.09</v>
          </cell>
          <cell r="BP47" t="str">
            <v/>
          </cell>
          <cell r="BQ47">
            <v>-0.09</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65</v>
          </cell>
          <cell r="B48" t="str">
            <v>C41</v>
          </cell>
          <cell r="C48" t="str">
            <v>C42</v>
          </cell>
          <cell r="F48">
            <v>0</v>
          </cell>
          <cell r="G48" t="str">
            <v/>
          </cell>
          <cell r="J48" t="str">
            <v/>
          </cell>
          <cell r="K48" t="str">
            <v/>
          </cell>
          <cell r="L48" t="str">
            <v/>
          </cell>
          <cell r="M48" t="str">
            <v/>
          </cell>
          <cell r="N48" t="str">
            <v/>
          </cell>
          <cell r="O48" t="str">
            <v/>
          </cell>
          <cell r="P48" t="str">
            <v/>
          </cell>
          <cell r="Q48">
            <v>0.06</v>
          </cell>
          <cell r="S48">
            <v>0.06</v>
          </cell>
          <cell r="T48">
            <v>98</v>
          </cell>
          <cell r="U48">
            <v>24</v>
          </cell>
          <cell r="V48">
            <v>0.68799999999999994</v>
          </cell>
          <cell r="X48" t="str">
            <v/>
          </cell>
          <cell r="Y48" t="str">
            <v/>
          </cell>
          <cell r="AA48" t="str">
            <v/>
          </cell>
          <cell r="AB48" t="str">
            <v/>
          </cell>
          <cell r="AC48">
            <v>0.58479999999999999</v>
          </cell>
          <cell r="AD48">
            <v>3.5088000000000001E-2</v>
          </cell>
          <cell r="AE48">
            <v>0.16595877174464532</v>
          </cell>
          <cell r="AF48">
            <v>0.17795877174464533</v>
          </cell>
          <cell r="AG48">
            <v>0.18395877174464534</v>
          </cell>
          <cell r="AH48">
            <v>1.5</v>
          </cell>
          <cell r="AI48">
            <v>22.03</v>
          </cell>
          <cell r="AJ48">
            <v>3.16</v>
          </cell>
          <cell r="AK48">
            <v>8</v>
          </cell>
          <cell r="AL48">
            <v>0.2</v>
          </cell>
          <cell r="AM48">
            <v>1.4E-2</v>
          </cell>
          <cell r="AN48">
            <v>2.5486755371093753E-2</v>
          </cell>
          <cell r="AO48">
            <v>3.125E-2</v>
          </cell>
          <cell r="AP48">
            <v>0.12743377685546875</v>
          </cell>
          <cell r="AQ48">
            <v>0.64346053825354355</v>
          </cell>
          <cell r="AR48">
            <v>1.5526440762324012</v>
          </cell>
          <cell r="AS48">
            <v>0.32228175403597431</v>
          </cell>
          <cell r="AT48">
            <v>2.1103030799670741E-2</v>
          </cell>
          <cell r="AU48">
            <v>4.6589786170764494E-2</v>
          </cell>
          <cell r="AV48">
            <v>1.7262397150928601</v>
          </cell>
          <cell r="AW48">
            <v>54.231420072706683</v>
          </cell>
          <cell r="AX48">
            <v>2.7659242520092379E-2</v>
          </cell>
          <cell r="AY48">
            <v>129.05298451941783</v>
          </cell>
          <cell r="AZ48" t="b">
            <v>0</v>
          </cell>
          <cell r="BA48" t="str">
            <v/>
          </cell>
          <cell r="BB48">
            <v>1E-3</v>
          </cell>
          <cell r="BC48">
            <v>0</v>
          </cell>
          <cell r="BD48">
            <v>0</v>
          </cell>
          <cell r="BE48">
            <v>1E-3</v>
          </cell>
          <cell r="BF48" t="str">
            <v/>
          </cell>
          <cell r="BG48">
            <v>2.6748963180841235E-2</v>
          </cell>
          <cell r="BH48">
            <v>5.9999999999999991</v>
          </cell>
          <cell r="BI48">
            <v>1.2</v>
          </cell>
          <cell r="BJ48">
            <v>2.6732161081230461E-2</v>
          </cell>
          <cell r="BK48">
            <v>5.7982161081230457E-2</v>
          </cell>
          <cell r="BL48">
            <v>7.4482604539801915E-6</v>
          </cell>
          <cell r="BM48">
            <v>6.9587531210021314E-2</v>
          </cell>
          <cell r="BN48">
            <v>0</v>
          </cell>
          <cell r="BO48">
            <v>734.95299999999997</v>
          </cell>
          <cell r="BP48">
            <v>734.25299999999993</v>
          </cell>
          <cell r="BQ48">
            <v>735.15300000000002</v>
          </cell>
          <cell r="BR48">
            <v>734.45299999999997</v>
          </cell>
          <cell r="BS48">
            <v>736.41300000000001</v>
          </cell>
          <cell r="BT48">
            <v>735.45299999999997</v>
          </cell>
          <cell r="BU48" t="b">
            <v>0</v>
          </cell>
          <cell r="BV48">
            <v>1.2599999999999909</v>
          </cell>
          <cell r="BW48">
            <v>1</v>
          </cell>
          <cell r="BX48">
            <v>1.4599999999999909</v>
          </cell>
          <cell r="BY48">
            <v>200</v>
          </cell>
          <cell r="BZ48">
            <v>0.65</v>
          </cell>
          <cell r="CA48">
            <v>0.25</v>
          </cell>
          <cell r="CB48">
            <v>1.1299999999999955</v>
          </cell>
          <cell r="CC48">
            <v>1.4446357810494279</v>
          </cell>
          <cell r="CD48">
            <v>1281.7530967361049</v>
          </cell>
          <cell r="CE48">
            <v>8.0049116323616665E-2</v>
          </cell>
          <cell r="CF48">
            <v>660.40520966983752</v>
          </cell>
          <cell r="CG48">
            <v>1942.1583064059423</v>
          </cell>
          <cell r="CH48">
            <v>1.5</v>
          </cell>
          <cell r="CI48">
            <v>2243</v>
          </cell>
          <cell r="CJ48">
            <v>1.2988129556883252</v>
          </cell>
          <cell r="CK48">
            <v>1.5</v>
          </cell>
          <cell r="CL48">
            <v>1</v>
          </cell>
          <cell r="CM48">
            <v>2</v>
          </cell>
        </row>
        <row r="49">
          <cell r="A49">
            <v>66</v>
          </cell>
          <cell r="B49" t="str">
            <v>C42</v>
          </cell>
          <cell r="C49" t="str">
            <v>C43</v>
          </cell>
          <cell r="F49">
            <v>0</v>
          </cell>
          <cell r="G49" t="str">
            <v/>
          </cell>
          <cell r="J49" t="str">
            <v/>
          </cell>
          <cell r="K49" t="str">
            <v/>
          </cell>
          <cell r="L49" t="str">
            <v/>
          </cell>
          <cell r="M49" t="str">
            <v/>
          </cell>
          <cell r="N49" t="str">
            <v/>
          </cell>
          <cell r="O49" t="str">
            <v/>
          </cell>
          <cell r="P49" t="str">
            <v/>
          </cell>
          <cell r="Q49">
            <v>0.4</v>
          </cell>
          <cell r="S49">
            <v>0.46</v>
          </cell>
          <cell r="T49">
            <v>98</v>
          </cell>
          <cell r="U49">
            <v>181</v>
          </cell>
          <cell r="V49">
            <v>0.68799999999999994</v>
          </cell>
          <cell r="X49">
            <v>0</v>
          </cell>
          <cell r="Y49" t="str">
            <v/>
          </cell>
          <cell r="AA49">
            <v>0</v>
          </cell>
          <cell r="AB49" t="str">
            <v/>
          </cell>
          <cell r="AC49">
            <v>0.58479999999999999</v>
          </cell>
          <cell r="AD49">
            <v>0.26900800000000002</v>
          </cell>
          <cell r="AE49">
            <v>1.0958853742696166</v>
          </cell>
          <cell r="AF49">
            <v>1.1878853742696167</v>
          </cell>
          <cell r="AG49">
            <v>1.2338853742696168</v>
          </cell>
          <cell r="AH49">
            <v>1.5</v>
          </cell>
          <cell r="AI49">
            <v>66.78</v>
          </cell>
          <cell r="AJ49">
            <v>16.2</v>
          </cell>
          <cell r="AK49">
            <v>8</v>
          </cell>
          <cell r="AL49">
            <v>0.2</v>
          </cell>
          <cell r="AM49">
            <v>1.4E-2</v>
          </cell>
          <cell r="AN49">
            <v>1.7072296142578127E-2</v>
          </cell>
          <cell r="AO49">
            <v>3.125E-2</v>
          </cell>
          <cell r="AP49">
            <v>8.5361480712890625E-2</v>
          </cell>
          <cell r="AQ49">
            <v>1.1578313604856028</v>
          </cell>
          <cell r="AR49">
            <v>3.4306096134168564</v>
          </cell>
          <cell r="AS49">
            <v>1.1841931528911851</v>
          </cell>
          <cell r="AT49">
            <v>6.8326883757591314E-2</v>
          </cell>
          <cell r="AU49">
            <v>8.5399179900169445E-2</v>
          </cell>
          <cell r="AV49">
            <v>3.9085445822369489</v>
          </cell>
          <cell r="AW49">
            <v>122.79054945783788</v>
          </cell>
          <cell r="AX49">
            <v>1.2215923836345803E-2</v>
          </cell>
          <cell r="AY49">
            <v>149.423962754852</v>
          </cell>
          <cell r="AZ49" t="str">
            <v>20°22'16''</v>
          </cell>
          <cell r="BA49">
            <v>16.697561856392234</v>
          </cell>
          <cell r="BB49">
            <v>3.9E-2</v>
          </cell>
          <cell r="BC49">
            <v>5.0000000000000001E-3</v>
          </cell>
          <cell r="BD49">
            <v>2E-3</v>
          </cell>
          <cell r="BE49">
            <v>4.5999999999999999E-2</v>
          </cell>
          <cell r="BF49">
            <v>4.5999999999999999E-2</v>
          </cell>
          <cell r="BG49" t="str">
            <v/>
          </cell>
          <cell r="BH49" t="str">
            <v/>
          </cell>
          <cell r="BI49" t="str">
            <v/>
          </cell>
          <cell r="BJ49" t="str">
            <v/>
          </cell>
          <cell r="BK49" t="str">
            <v/>
          </cell>
          <cell r="BL49" t="str">
            <v/>
          </cell>
          <cell r="BM49" t="str">
            <v/>
          </cell>
          <cell r="BN49">
            <v>0.05</v>
          </cell>
          <cell r="BO49">
            <v>734.20299999999997</v>
          </cell>
          <cell r="BP49">
            <v>723.38299999999992</v>
          </cell>
          <cell r="BQ49">
            <v>734.40300000000002</v>
          </cell>
          <cell r="BR49">
            <v>723.58299999999997</v>
          </cell>
          <cell r="BS49">
            <v>735.45299999999997</v>
          </cell>
          <cell r="BT49">
            <v>724.58300000000008</v>
          </cell>
          <cell r="BU49" t="str">
            <v/>
          </cell>
          <cell r="BV49">
            <v>1.0499999999999545</v>
          </cell>
          <cell r="BW49">
            <v>1.0000000000001137</v>
          </cell>
          <cell r="BX49">
            <v>1.2499999999999545</v>
          </cell>
          <cell r="BY49">
            <v>200</v>
          </cell>
          <cell r="BZ49">
            <v>0.65</v>
          </cell>
          <cell r="CA49">
            <v>0.25</v>
          </cell>
          <cell r="CB49">
            <v>1.0250000000000341</v>
          </cell>
          <cell r="CC49">
            <v>1.3324559091383172</v>
          </cell>
          <cell r="CD49">
            <v>1182.2215053829721</v>
          </cell>
          <cell r="CE49">
            <v>9.4473964477023609E-2</v>
          </cell>
          <cell r="CF49">
            <v>779.41020693544476</v>
          </cell>
          <cell r="CG49">
            <v>1961.6317123184167</v>
          </cell>
          <cell r="CH49">
            <v>1.5</v>
          </cell>
          <cell r="CI49">
            <v>2243</v>
          </cell>
          <cell r="CJ49">
            <v>1.3118357416306845</v>
          </cell>
          <cell r="CK49">
            <v>1.5</v>
          </cell>
          <cell r="CL49">
            <v>1</v>
          </cell>
          <cell r="CM49">
            <v>2</v>
          </cell>
        </row>
        <row r="50">
          <cell r="A50">
            <v>67</v>
          </cell>
          <cell r="B50" t="str">
            <v>C43</v>
          </cell>
          <cell r="C50" t="str">
            <v>C44</v>
          </cell>
          <cell r="F50">
            <v>0</v>
          </cell>
          <cell r="G50" t="str">
            <v/>
          </cell>
          <cell r="J50" t="str">
            <v/>
          </cell>
          <cell r="K50" t="str">
            <v/>
          </cell>
          <cell r="L50" t="str">
            <v/>
          </cell>
          <cell r="M50" t="str">
            <v/>
          </cell>
          <cell r="N50" t="str">
            <v/>
          </cell>
          <cell r="O50" t="str">
            <v/>
          </cell>
          <cell r="P50" t="str">
            <v/>
          </cell>
          <cell r="S50">
            <v>0.46</v>
          </cell>
          <cell r="T50">
            <v>98</v>
          </cell>
          <cell r="U50">
            <v>181</v>
          </cell>
          <cell r="V50">
            <v>0.68799999999999994</v>
          </cell>
          <cell r="X50">
            <v>0</v>
          </cell>
          <cell r="Y50" t="str">
            <v/>
          </cell>
          <cell r="AA50">
            <v>0</v>
          </cell>
          <cell r="AB50" t="str">
            <v/>
          </cell>
          <cell r="AC50">
            <v>0.58479999999999999</v>
          </cell>
          <cell r="AD50">
            <v>0.26900800000000002</v>
          </cell>
          <cell r="AE50">
            <v>1.0958853742696166</v>
          </cell>
          <cell r="AF50">
            <v>1.1878853742696167</v>
          </cell>
          <cell r="AG50">
            <v>1.2338853742696168</v>
          </cell>
          <cell r="AH50">
            <v>1.5</v>
          </cell>
          <cell r="AI50">
            <v>58.58</v>
          </cell>
          <cell r="AJ50">
            <v>1.02</v>
          </cell>
          <cell r="AK50">
            <v>8</v>
          </cell>
          <cell r="AL50">
            <v>0.2</v>
          </cell>
          <cell r="AM50">
            <v>1.4E-2</v>
          </cell>
          <cell r="AN50">
            <v>3.3689880371093758E-2</v>
          </cell>
          <cell r="AO50">
            <v>3.125E-2</v>
          </cell>
          <cell r="AP50">
            <v>0.16844940185546878</v>
          </cell>
          <cell r="AQ50">
            <v>0.42919142702492158</v>
          </cell>
          <cell r="AR50">
            <v>0.89607259602776035</v>
          </cell>
          <cell r="AS50">
            <v>0.13157878423470801</v>
          </cell>
          <cell r="AT50">
            <v>9.3886483706263294E-3</v>
          </cell>
          <cell r="AU50">
            <v>4.3078528741720086E-2</v>
          </cell>
          <cell r="AV50">
            <v>0.98074849113407159</v>
          </cell>
          <cell r="AW50">
            <v>30.811122547660744</v>
          </cell>
          <cell r="AX50">
            <v>4.868371795541359E-2</v>
          </cell>
          <cell r="AY50">
            <v>151.54051515442359</v>
          </cell>
          <cell r="AZ50" t="str">
            <v>02°06'60''</v>
          </cell>
          <cell r="BA50">
            <v>162.40353070436817</v>
          </cell>
          <cell r="BB50">
            <v>1E-3</v>
          </cell>
          <cell r="BC50">
            <v>1.2E-2</v>
          </cell>
          <cell r="BD50">
            <v>2E-3</v>
          </cell>
          <cell r="BE50">
            <v>1.5000000000000001E-2</v>
          </cell>
          <cell r="BF50">
            <v>1.5000000000000001E-2</v>
          </cell>
          <cell r="BG50">
            <v>2.6748963180841235E-2</v>
          </cell>
          <cell r="BH50">
            <v>5.9999999999999991</v>
          </cell>
          <cell r="BI50">
            <v>1.2</v>
          </cell>
          <cell r="BJ50">
            <v>8.6287355388781836E-3</v>
          </cell>
          <cell r="BK50">
            <v>3.9878735538878184E-2</v>
          </cell>
          <cell r="BL50">
            <v>7.4482604539801915E-6</v>
          </cell>
          <cell r="BM50">
            <v>4.7863420559198594E-2</v>
          </cell>
          <cell r="BN50">
            <v>0.03</v>
          </cell>
          <cell r="BO50">
            <v>723.35299999999995</v>
          </cell>
          <cell r="BP50">
            <v>722.75299999999993</v>
          </cell>
          <cell r="BQ50">
            <v>723.553</v>
          </cell>
          <cell r="BR50">
            <v>722.95299999999997</v>
          </cell>
          <cell r="BS50">
            <v>724.58300000000008</v>
          </cell>
          <cell r="BT50">
            <v>723.94299999999998</v>
          </cell>
          <cell r="BU50" t="str">
            <v/>
          </cell>
          <cell r="BV50">
            <v>1.0300000000000864</v>
          </cell>
          <cell r="BW50">
            <v>0.99000000000000909</v>
          </cell>
          <cell r="BX50">
            <v>1.2300000000000864</v>
          </cell>
          <cell r="BY50">
            <v>200</v>
          </cell>
          <cell r="BZ50">
            <v>0.65</v>
          </cell>
          <cell r="CA50">
            <v>0.25</v>
          </cell>
          <cell r="CB50">
            <v>1.0100000000000477</v>
          </cell>
          <cell r="CC50">
            <v>1.3161022842942249</v>
          </cell>
          <cell r="CD50">
            <v>1167.7117517400513</v>
          </cell>
          <cell r="CE50">
            <v>9.6831221955225311E-2</v>
          </cell>
          <cell r="CF50">
            <v>798.85758113060876</v>
          </cell>
          <cell r="CG50">
            <v>1966.5693328706602</v>
          </cell>
          <cell r="CH50">
            <v>1.5</v>
          </cell>
          <cell r="CI50">
            <v>2243</v>
          </cell>
          <cell r="CJ50">
            <v>1.3151377616165807</v>
          </cell>
          <cell r="CK50">
            <v>1.5</v>
          </cell>
          <cell r="CL50">
            <v>1</v>
          </cell>
          <cell r="CM50">
            <v>2</v>
          </cell>
        </row>
        <row r="51">
          <cell r="A51">
            <v>68</v>
          </cell>
          <cell r="B51" t="str">
            <v>C44</v>
          </cell>
          <cell r="C51" t="str">
            <v>C45</v>
          </cell>
          <cell r="F51">
            <v>0</v>
          </cell>
          <cell r="G51" t="str">
            <v/>
          </cell>
          <cell r="J51" t="str">
            <v/>
          </cell>
          <cell r="K51" t="str">
            <v/>
          </cell>
          <cell r="L51" t="str">
            <v/>
          </cell>
          <cell r="M51" t="str">
            <v/>
          </cell>
          <cell r="N51" t="str">
            <v/>
          </cell>
          <cell r="O51" t="str">
            <v/>
          </cell>
          <cell r="P51" t="str">
            <v/>
          </cell>
          <cell r="Q51">
            <v>0.55000000000000004</v>
          </cell>
          <cell r="S51">
            <v>1.01</v>
          </cell>
          <cell r="T51">
            <v>98</v>
          </cell>
          <cell r="U51">
            <v>397</v>
          </cell>
          <cell r="V51">
            <v>0.68799999999999994</v>
          </cell>
          <cell r="X51">
            <v>0</v>
          </cell>
          <cell r="Y51" t="str">
            <v/>
          </cell>
          <cell r="AA51">
            <v>0</v>
          </cell>
          <cell r="AB51" t="str">
            <v/>
          </cell>
          <cell r="AC51">
            <v>0.58479999999999999</v>
          </cell>
          <cell r="AD51">
            <v>0.59064800000000006</v>
          </cell>
          <cell r="AE51">
            <v>2.2713918613405624</v>
          </cell>
          <cell r="AF51">
            <v>2.4733918613405623</v>
          </cell>
          <cell r="AG51">
            <v>2.5743918613405623</v>
          </cell>
          <cell r="AH51">
            <v>2.5743918613405623</v>
          </cell>
          <cell r="AI51">
            <v>40.86</v>
          </cell>
          <cell r="AJ51">
            <v>3.93</v>
          </cell>
          <cell r="AK51">
            <v>8</v>
          </cell>
          <cell r="AL51">
            <v>0.2</v>
          </cell>
          <cell r="AM51">
            <v>1.4E-2</v>
          </cell>
          <cell r="AN51">
            <v>3.1508636474609372E-2</v>
          </cell>
          <cell r="AO51">
            <v>4.3750000000000004E-2</v>
          </cell>
          <cell r="AP51">
            <v>0.15754318237304685</v>
          </cell>
          <cell r="AQ51">
            <v>0.81143091089001462</v>
          </cell>
          <cell r="AR51">
            <v>1.7542720763360946</v>
          </cell>
          <cell r="AS51">
            <v>0.48000565074156676</v>
          </cell>
          <cell r="AT51">
            <v>3.3558619936177307E-2</v>
          </cell>
          <cell r="AU51">
            <v>6.5067256410786672E-2</v>
          </cell>
          <cell r="AV51">
            <v>1.9251024111405417</v>
          </cell>
          <cell r="AW51">
            <v>60.478875922471246</v>
          </cell>
          <cell r="AX51">
            <v>4.2566794142151594E-2</v>
          </cell>
          <cell r="AY51">
            <v>61.296419678570132</v>
          </cell>
          <cell r="BA51" t="str">
            <v/>
          </cell>
          <cell r="BB51">
            <v>2.1999999999999999E-2</v>
          </cell>
          <cell r="BC51">
            <v>0</v>
          </cell>
          <cell r="BD51">
            <v>0</v>
          </cell>
          <cell r="BE51">
            <v>2.1999999999999999E-2</v>
          </cell>
          <cell r="BF51">
            <v>2.1999999999999999E-2</v>
          </cell>
          <cell r="BG51">
            <v>4.5908208741370686E-2</v>
          </cell>
          <cell r="BH51">
            <v>5.9999999999999991</v>
          </cell>
          <cell r="BI51">
            <v>1.2</v>
          </cell>
          <cell r="BJ51">
            <v>4.8900961027134641E-2</v>
          </cell>
          <cell r="BK51">
            <v>9.2650961027134646E-2</v>
          </cell>
          <cell r="BL51">
            <v>3.1505945597283584E-5</v>
          </cell>
          <cell r="BM51">
            <v>0.11121896036727831</v>
          </cell>
          <cell r="BN51">
            <v>0.08</v>
          </cell>
          <cell r="BO51">
            <v>722.67299999999989</v>
          </cell>
          <cell r="BP51">
            <v>721.06299999999987</v>
          </cell>
          <cell r="BQ51">
            <v>722.87299999999993</v>
          </cell>
          <cell r="BR51">
            <v>721.26299999999992</v>
          </cell>
          <cell r="BS51">
            <v>723.94299999999998</v>
          </cell>
          <cell r="BT51">
            <v>722.99299999999994</v>
          </cell>
          <cell r="BU51" t="str">
            <v/>
          </cell>
          <cell r="BV51">
            <v>1.07000000000005</v>
          </cell>
          <cell r="BW51">
            <v>1.7300000000000182</v>
          </cell>
          <cell r="BX51">
            <v>1.27000000000005</v>
          </cell>
          <cell r="BY51">
            <v>200</v>
          </cell>
          <cell r="BZ51">
            <v>0.65</v>
          </cell>
          <cell r="CA51">
            <v>0.25</v>
          </cell>
          <cell r="CB51">
            <v>1.4000000000000341</v>
          </cell>
          <cell r="CC51">
            <v>1.7154407714474724</v>
          </cell>
          <cell r="CD51">
            <v>1522.02482446677</v>
          </cell>
          <cell r="CE51">
            <v>5.4840080383548595E-2</v>
          </cell>
          <cell r="CF51">
            <v>452.43066316427593</v>
          </cell>
          <cell r="CG51">
            <v>1974.455487631046</v>
          </cell>
          <cell r="CH51">
            <v>1.5</v>
          </cell>
          <cell r="CI51">
            <v>2243</v>
          </cell>
          <cell r="CJ51">
            <v>1.3204116056382387</v>
          </cell>
          <cell r="CK51">
            <v>1.5</v>
          </cell>
          <cell r="CL51">
            <v>1</v>
          </cell>
          <cell r="CM51">
            <v>2</v>
          </cell>
        </row>
        <row r="52">
          <cell r="A52">
            <v>69</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J52">
            <v>0.02</v>
          </cell>
          <cell r="AK52">
            <v>30</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721.06299999999987</v>
          </cell>
          <cell r="BP52" t="str">
            <v/>
          </cell>
          <cell r="BQ52">
            <v>721.06299999999987</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70</v>
          </cell>
          <cell r="C53" t="str">
            <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J53">
            <v>0.02</v>
          </cell>
          <cell r="AK53">
            <v>30</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71</v>
          </cell>
          <cell r="B54" t="str">
            <v>C46</v>
          </cell>
          <cell r="C54" t="str">
            <v>C45</v>
          </cell>
          <cell r="F54">
            <v>0</v>
          </cell>
          <cell r="G54" t="str">
            <v/>
          </cell>
          <cell r="J54" t="str">
            <v/>
          </cell>
          <cell r="L54" t="str">
            <v/>
          </cell>
          <cell r="M54" t="str">
            <v/>
          </cell>
          <cell r="N54" t="str">
            <v/>
          </cell>
          <cell r="O54" t="str">
            <v/>
          </cell>
          <cell r="P54" t="str">
            <v/>
          </cell>
          <cell r="Q54">
            <v>0.13</v>
          </cell>
          <cell r="S54">
            <v>0.13</v>
          </cell>
          <cell r="T54">
            <v>98</v>
          </cell>
          <cell r="U54">
            <v>51</v>
          </cell>
          <cell r="V54">
            <v>0.68799999999999994</v>
          </cell>
          <cell r="X54" t="str">
            <v/>
          </cell>
          <cell r="Y54" t="str">
            <v/>
          </cell>
          <cell r="AA54" t="str">
            <v/>
          </cell>
          <cell r="AB54" t="str">
            <v/>
          </cell>
          <cell r="AC54">
            <v>0.58479999999999999</v>
          </cell>
          <cell r="AD54">
            <v>7.6023999999999994E-2</v>
          </cell>
          <cell r="AE54">
            <v>0.33976508894512442</v>
          </cell>
          <cell r="AF54">
            <v>0.36576508894512444</v>
          </cell>
          <cell r="AG54">
            <v>0.37876508894512445</v>
          </cell>
          <cell r="AH54">
            <v>1.5</v>
          </cell>
          <cell r="AI54">
            <v>38</v>
          </cell>
          <cell r="AJ54">
            <v>1.58</v>
          </cell>
          <cell r="AK54">
            <v>8</v>
          </cell>
          <cell r="AL54">
            <v>0.2</v>
          </cell>
          <cell r="AM54">
            <v>1.4E-2</v>
          </cell>
          <cell r="AN54">
            <v>3.0216979980468753E-2</v>
          </cell>
          <cell r="AO54">
            <v>3.125E-2</v>
          </cell>
          <cell r="AP54">
            <v>0.15108489990234375</v>
          </cell>
          <cell r="AQ54">
            <v>0.50235407755737227</v>
          </cell>
          <cell r="AR54">
            <v>1.1099545398487596</v>
          </cell>
          <cell r="AS54">
            <v>0.18635205970990193</v>
          </cell>
          <cell r="AT54">
            <v>1.2862365914297574E-2</v>
          </cell>
          <cell r="AU54">
            <v>4.3079345894766329E-2</v>
          </cell>
          <cell r="AV54">
            <v>1.220635808495695</v>
          </cell>
          <cell r="AW54">
            <v>38.347404886787139</v>
          </cell>
          <cell r="AX54">
            <v>3.9116075896881236E-2</v>
          </cell>
          <cell r="AY54">
            <v>129.70537742247888</v>
          </cell>
          <cell r="AZ54" t="b">
            <v>0</v>
          </cell>
          <cell r="BA54" t="str">
            <v/>
          </cell>
          <cell r="BB54">
            <v>1E-3</v>
          </cell>
          <cell r="BC54">
            <v>0</v>
          </cell>
          <cell r="BD54">
            <v>0</v>
          </cell>
          <cell r="BE54">
            <v>1E-3</v>
          </cell>
          <cell r="BF54" t="str">
            <v/>
          </cell>
          <cell r="BG54">
            <v>2.6748963180841235E-2</v>
          </cell>
          <cell r="BH54">
            <v>5.9999999999999991</v>
          </cell>
          <cell r="BI54">
            <v>1.2</v>
          </cell>
          <cell r="BJ54">
            <v>1.336608054061523E-2</v>
          </cell>
          <cell r="BK54">
            <v>4.4616080540615229E-2</v>
          </cell>
          <cell r="BL54">
            <v>7.4482604539801915E-6</v>
          </cell>
          <cell r="BM54">
            <v>5.3548234561283048E-2</v>
          </cell>
          <cell r="BN54">
            <v>0</v>
          </cell>
          <cell r="BO54">
            <v>720.29299999999989</v>
          </cell>
          <cell r="BP54">
            <v>719.69299999999987</v>
          </cell>
          <cell r="BQ54">
            <v>720.49299999999994</v>
          </cell>
          <cell r="BR54">
            <v>719.89299999999992</v>
          </cell>
          <cell r="BS54">
            <v>721.69299999999998</v>
          </cell>
          <cell r="BT54">
            <v>722.99299999999994</v>
          </cell>
          <cell r="BU54" t="b">
            <v>0</v>
          </cell>
          <cell r="BV54">
            <v>1.2000000000000455</v>
          </cell>
          <cell r="BW54">
            <v>3.1000000000000227</v>
          </cell>
          <cell r="BX54">
            <v>1.4000000000000454</v>
          </cell>
          <cell r="BY54">
            <v>200</v>
          </cell>
          <cell r="BZ54">
            <v>0.65</v>
          </cell>
          <cell r="CA54">
            <v>0.25</v>
          </cell>
          <cell r="CB54">
            <v>2.1500000000000341</v>
          </cell>
          <cell r="CC54">
            <v>2.3498983093777586</v>
          </cell>
          <cell r="CD54">
            <v>2084.9472749954166</v>
          </cell>
          <cell r="CE54">
            <v>2.4653292845232655E-2</v>
          </cell>
          <cell r="CF54">
            <v>203.3896659731694</v>
          </cell>
          <cell r="CG54">
            <v>2288.3369409685861</v>
          </cell>
          <cell r="CH54">
            <v>1.5</v>
          </cell>
          <cell r="CI54">
            <v>2243</v>
          </cell>
          <cell r="CJ54">
            <v>1.5303189529437715</v>
          </cell>
          <cell r="CK54">
            <v>1.9</v>
          </cell>
          <cell r="CL54">
            <v>1</v>
          </cell>
          <cell r="CM54">
            <v>2</v>
          </cell>
        </row>
        <row r="55">
          <cell r="A55">
            <v>72</v>
          </cell>
          <cell r="B55" t="str">
            <v>C45</v>
          </cell>
          <cell r="C55" t="str">
            <v>C47</v>
          </cell>
          <cell r="F55">
            <v>0</v>
          </cell>
          <cell r="G55" t="str">
            <v/>
          </cell>
          <cell r="J55" t="str">
            <v/>
          </cell>
          <cell r="L55" t="str">
            <v/>
          </cell>
          <cell r="M55" t="str">
            <v/>
          </cell>
          <cell r="N55" t="str">
            <v/>
          </cell>
          <cell r="O55" t="str">
            <v/>
          </cell>
          <cell r="P55" t="str">
            <v/>
          </cell>
          <cell r="Q55">
            <v>0.09</v>
          </cell>
          <cell r="S55">
            <v>0.22</v>
          </cell>
          <cell r="U55">
            <v>51</v>
          </cell>
          <cell r="X55">
            <v>0</v>
          </cell>
          <cell r="Y55" t="str">
            <v/>
          </cell>
          <cell r="AA55">
            <v>0</v>
          </cell>
          <cell r="AB55" t="str">
            <v/>
          </cell>
          <cell r="AC55">
            <v>0</v>
          </cell>
          <cell r="AD55">
            <v>7.6023999999999994E-2</v>
          </cell>
          <cell r="AE55">
            <v>0.33976508894512442</v>
          </cell>
          <cell r="AF55">
            <v>0.3837650889451244</v>
          </cell>
          <cell r="AG55">
            <v>0.40576508894512442</v>
          </cell>
          <cell r="AH55">
            <v>1.5</v>
          </cell>
          <cell r="AI55">
            <v>28.68</v>
          </cell>
          <cell r="AJ55">
            <v>4.3099999999999996</v>
          </cell>
          <cell r="AK55">
            <v>8</v>
          </cell>
          <cell r="AL55">
            <v>0.2</v>
          </cell>
          <cell r="AM55">
            <v>1.4E-2</v>
          </cell>
          <cell r="AN55">
            <v>2.3622131347656249E-2</v>
          </cell>
          <cell r="AO55">
            <v>3.125E-2</v>
          </cell>
          <cell r="AP55">
            <v>0.11811065673828124</v>
          </cell>
          <cell r="AQ55">
            <v>0.71892268326763675</v>
          </cell>
          <cell r="AR55">
            <v>1.8039432477314221</v>
          </cell>
          <cell r="AS55">
            <v>0.41197095698228831</v>
          </cell>
          <cell r="AT55">
            <v>2.6343008385154881E-2</v>
          </cell>
          <cell r="AU55">
            <v>4.996513973281113E-2</v>
          </cell>
          <cell r="AV55">
            <v>2.016026320715536</v>
          </cell>
          <cell r="AW55">
            <v>63.335334786035894</v>
          </cell>
          <cell r="AX55">
            <v>2.3683462084275877E-2</v>
          </cell>
          <cell r="AY55">
            <v>135.40113735125379</v>
          </cell>
          <cell r="AZ55" t="str">
            <v>05°41'45''</v>
          </cell>
          <cell r="BA55">
            <v>60.306531114032445</v>
          </cell>
          <cell r="BB55">
            <v>7.0000000000000001E-3</v>
          </cell>
          <cell r="BC55">
            <v>1E-3</v>
          </cell>
          <cell r="BD55">
            <v>1E-3</v>
          </cell>
          <cell r="BE55">
            <v>9.0000000000000011E-3</v>
          </cell>
          <cell r="BF55">
            <v>9.0000000000000011E-3</v>
          </cell>
          <cell r="BG55" t="str">
            <v/>
          </cell>
          <cell r="BH55" t="str">
            <v/>
          </cell>
          <cell r="BI55" t="str">
            <v/>
          </cell>
          <cell r="BJ55" t="str">
            <v/>
          </cell>
          <cell r="BK55" t="str">
            <v/>
          </cell>
          <cell r="BL55" t="str">
            <v/>
          </cell>
          <cell r="BM55" t="str">
            <v/>
          </cell>
          <cell r="BN55">
            <v>0.01</v>
          </cell>
          <cell r="BO55">
            <v>719.68299999999988</v>
          </cell>
          <cell r="BP55">
            <v>718.44299999999987</v>
          </cell>
          <cell r="BQ55">
            <v>719.88299999999992</v>
          </cell>
          <cell r="BR55">
            <v>718.64299999999992</v>
          </cell>
          <cell r="BS55">
            <v>722.99299999999994</v>
          </cell>
          <cell r="BT55">
            <v>719.75300000000016</v>
          </cell>
          <cell r="BU55" t="str">
            <v/>
          </cell>
          <cell r="BV55">
            <v>3.1100000000000136</v>
          </cell>
          <cell r="BW55">
            <v>1.110000000000241</v>
          </cell>
          <cell r="BX55">
            <v>3.3100000000000138</v>
          </cell>
          <cell r="BY55">
            <v>200</v>
          </cell>
          <cell r="BZ55">
            <v>0.65</v>
          </cell>
          <cell r="CA55">
            <v>0.25</v>
          </cell>
          <cell r="CB55">
            <v>2.1100000000001273</v>
          </cell>
          <cell r="CC55">
            <v>2.3199717329199707</v>
          </cell>
          <cell r="CD55">
            <v>2058.3949200332445</v>
          </cell>
          <cell r="CE55">
            <v>2.5553001286404253E-2</v>
          </cell>
          <cell r="CF55">
            <v>210.81226061283508</v>
          </cell>
          <cell r="CG55">
            <v>2269.2071806460795</v>
          </cell>
          <cell r="CH55">
            <v>1.5</v>
          </cell>
          <cell r="CI55" t="b">
            <v>0</v>
          </cell>
          <cell r="CJ55" t="e">
            <v>#DIV/0!</v>
          </cell>
          <cell r="CK55" t="e">
            <v>#DIV/0!</v>
          </cell>
          <cell r="CL55">
            <v>5</v>
          </cell>
          <cell r="CM55">
            <v>2</v>
          </cell>
        </row>
        <row r="56">
          <cell r="A56">
            <v>73</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J56">
            <v>0.02</v>
          </cell>
          <cell r="AK56">
            <v>30</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718.44299999999987</v>
          </cell>
          <cell r="BP56" t="str">
            <v/>
          </cell>
          <cell r="BQ56">
            <v>718.44299999999987</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74</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J57">
            <v>0.02</v>
          </cell>
          <cell r="AK57">
            <v>30</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75</v>
          </cell>
          <cell r="C58" t="str">
            <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J58">
            <v>0.02</v>
          </cell>
          <cell r="AK58">
            <v>30</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76</v>
          </cell>
          <cell r="B59" t="str">
            <v>A21</v>
          </cell>
          <cell r="C59" t="str">
            <v>C51</v>
          </cell>
          <cell r="E59">
            <v>3.13</v>
          </cell>
          <cell r="F59">
            <v>3.13</v>
          </cell>
          <cell r="G59">
            <v>5</v>
          </cell>
          <cell r="J59" t="str">
            <v/>
          </cell>
          <cell r="K59">
            <v>0.11460125141746949</v>
          </cell>
          <cell r="L59">
            <v>0.11460125141746949</v>
          </cell>
          <cell r="M59">
            <v>3</v>
          </cell>
          <cell r="N59">
            <v>471.90281881227315</v>
          </cell>
          <cell r="O59">
            <v>0.63012548262548296</v>
          </cell>
          <cell r="P59">
            <v>930.73051325856159</v>
          </cell>
          <cell r="S59">
            <v>0</v>
          </cell>
          <cell r="U59" t="str">
            <v/>
          </cell>
          <cell r="X59" t="str">
            <v/>
          </cell>
          <cell r="Y59" t="str">
            <v/>
          </cell>
          <cell r="AA59" t="str">
            <v/>
          </cell>
          <cell r="AB59" t="str">
            <v/>
          </cell>
          <cell r="AC59" t="str">
            <v/>
          </cell>
          <cell r="AD59" t="str">
            <v/>
          </cell>
          <cell r="AE59" t="str">
            <v/>
          </cell>
          <cell r="AF59" t="str">
            <v/>
          </cell>
          <cell r="AG59" t="str">
            <v/>
          </cell>
          <cell r="AH59">
            <v>932.23051325856159</v>
          </cell>
          <cell r="AI59">
            <v>12.95</v>
          </cell>
          <cell r="AJ59">
            <v>2.87</v>
          </cell>
          <cell r="AK59">
            <v>24</v>
          </cell>
          <cell r="AL59">
            <v>0.60000000000000009</v>
          </cell>
          <cell r="AM59">
            <v>1.2999999999999999E-2</v>
          </cell>
          <cell r="AN59">
            <v>0.49235315322875989</v>
          </cell>
          <cell r="AO59">
            <v>0.57410888671875016</v>
          </cell>
          <cell r="AP59">
            <v>0.82058858871459972</v>
          </cell>
          <cell r="AQ59">
            <v>3.7544882511630981</v>
          </cell>
          <cell r="AR59">
            <v>1.6309463093775045</v>
          </cell>
          <cell r="AS59">
            <v>4.1994002348634876</v>
          </cell>
          <cell r="AT59">
            <v>0.71845983833444127</v>
          </cell>
          <cell r="AU59">
            <v>1.2108129915632011</v>
          </cell>
          <cell r="AV59">
            <v>3.6852251891975691</v>
          </cell>
          <cell r="AW59">
            <v>1041.972874308643</v>
          </cell>
          <cell r="AX59">
            <v>0.8946782936908062</v>
          </cell>
          <cell r="AY59">
            <v>54.859778276292957</v>
          </cell>
          <cell r="AZ59" t="b">
            <v>0</v>
          </cell>
          <cell r="BA59" t="str">
            <v/>
          </cell>
          <cell r="BB59">
            <v>1E-3</v>
          </cell>
          <cell r="BC59">
            <v>0</v>
          </cell>
          <cell r="BD59">
            <v>0</v>
          </cell>
          <cell r="BE59">
            <v>1E-3</v>
          </cell>
          <cell r="BF59" t="str">
            <v/>
          </cell>
          <cell r="BG59">
            <v>1.0664386366702769</v>
          </cell>
          <cell r="BH59">
            <v>1.9999999999999996</v>
          </cell>
          <cell r="BI59">
            <v>1.3</v>
          </cell>
          <cell r="BJ59" t="str">
            <v/>
          </cell>
          <cell r="BK59" t="str">
            <v/>
          </cell>
          <cell r="BL59" t="str">
            <v/>
          </cell>
          <cell r="BM59">
            <v>2.2403366767437505</v>
          </cell>
          <cell r="BN59">
            <v>0</v>
          </cell>
          <cell r="BO59">
            <v>669.80300000000011</v>
          </cell>
          <cell r="BP59">
            <v>669.43300000000011</v>
          </cell>
          <cell r="BQ59">
            <v>670.40300000000013</v>
          </cell>
          <cell r="BR59">
            <v>670.03300000000013</v>
          </cell>
          <cell r="BS59">
            <v>672.02300000000014</v>
          </cell>
          <cell r="BT59">
            <v>671.34300000000007</v>
          </cell>
          <cell r="BU59" t="b">
            <v>0</v>
          </cell>
          <cell r="BV59">
            <v>1.6200000000000045</v>
          </cell>
          <cell r="BW59">
            <v>1.3099999999999454</v>
          </cell>
          <cell r="BX59">
            <v>2.2200000000000046</v>
          </cell>
          <cell r="BY59">
            <v>600</v>
          </cell>
          <cell r="BZ59">
            <v>1.1499999999999999</v>
          </cell>
          <cell r="CA59">
            <v>0.75</v>
          </cell>
          <cell r="CB59">
            <v>1.464999999999975</v>
          </cell>
          <cell r="CC59">
            <v>1.1109699718449539</v>
          </cell>
          <cell r="CD59">
            <v>3085.4413543063979</v>
          </cell>
          <cell r="CE59">
            <v>0.1448753769562664</v>
          </cell>
          <cell r="CF59">
            <v>1195.2218598891977</v>
          </cell>
          <cell r="CG59">
            <v>4280.6632141955961</v>
          </cell>
          <cell r="CH59">
            <v>1.25</v>
          </cell>
          <cell r="CI59">
            <v>2928</v>
          </cell>
          <cell r="CJ59">
            <v>1.8274689268253057</v>
          </cell>
          <cell r="CK59">
            <v>1.9</v>
          </cell>
          <cell r="CL59">
            <v>2</v>
          </cell>
          <cell r="CM59">
            <v>3</v>
          </cell>
        </row>
        <row r="60">
          <cell r="A60">
            <v>77</v>
          </cell>
          <cell r="B60" t="str">
            <v>C51</v>
          </cell>
          <cell r="C60" t="str">
            <v>C52</v>
          </cell>
          <cell r="E60">
            <v>1.4109083086337395</v>
          </cell>
          <cell r="F60">
            <v>4.540908308633739</v>
          </cell>
          <cell r="G60">
            <v>5</v>
          </cell>
          <cell r="J60" t="str">
            <v/>
          </cell>
          <cell r="K60">
            <v>0.207825604811361</v>
          </cell>
          <cell r="L60">
            <v>3.2078256048113611</v>
          </cell>
          <cell r="M60">
            <v>3.2078256048113611</v>
          </cell>
          <cell r="N60">
            <v>467.36338090484503</v>
          </cell>
          <cell r="O60">
            <v>0.63583333333333336</v>
          </cell>
          <cell r="P60">
            <v>1349.4</v>
          </cell>
          <cell r="S60">
            <v>0</v>
          </cell>
          <cell r="U60" t="str">
            <v/>
          </cell>
          <cell r="X60">
            <v>0</v>
          </cell>
          <cell r="Y60" t="str">
            <v/>
          </cell>
          <cell r="AA60">
            <v>0</v>
          </cell>
          <cell r="AB60" t="str">
            <v/>
          </cell>
          <cell r="AC60" t="str">
            <v/>
          </cell>
          <cell r="AD60" t="str">
            <v/>
          </cell>
          <cell r="AE60" t="str">
            <v/>
          </cell>
          <cell r="AF60" t="str">
            <v/>
          </cell>
          <cell r="AG60" t="str">
            <v/>
          </cell>
          <cell r="AH60">
            <v>1350.9</v>
          </cell>
          <cell r="AI60">
            <v>12</v>
          </cell>
          <cell r="AJ60">
            <v>11.3</v>
          </cell>
          <cell r="AK60">
            <v>24</v>
          </cell>
          <cell r="AL60">
            <v>0.60000000000000009</v>
          </cell>
          <cell r="AM60">
            <v>1.2999999999999999E-2</v>
          </cell>
          <cell r="AN60">
            <v>0.39710397720336921</v>
          </cell>
          <cell r="AO60">
            <v>0.59384765625000013</v>
          </cell>
          <cell r="AP60">
            <v>0.66183996200561523</v>
          </cell>
          <cell r="AQ60">
            <v>6.8021114336172364</v>
          </cell>
          <cell r="AR60">
            <v>3.6686319484017798</v>
          </cell>
          <cell r="AS60">
            <v>14.00169953154499</v>
          </cell>
          <cell r="AT60">
            <v>2.3582426073061331</v>
          </cell>
          <cell r="AU60">
            <v>2.7553465845095024</v>
          </cell>
          <cell r="AV60">
            <v>7.3124398101596899</v>
          </cell>
          <cell r="AW60">
            <v>2067.5436468673711</v>
          </cell>
          <cell r="AX60">
            <v>0.65338402990757161</v>
          </cell>
          <cell r="AY60">
            <v>0.3797372051886222</v>
          </cell>
          <cell r="AZ60" t="str">
            <v>54°28'48''</v>
          </cell>
          <cell r="BA60">
            <v>2.4280638163390891</v>
          </cell>
          <cell r="BB60">
            <v>1.5449999999999999</v>
          </cell>
          <cell r="BC60">
            <v>0.16400000000000001</v>
          </cell>
          <cell r="BD60">
            <v>0.56799999999999995</v>
          </cell>
          <cell r="BE60">
            <v>2.2769999999999997</v>
          </cell>
          <cell r="BF60">
            <v>2.2769999999999997</v>
          </cell>
          <cell r="BG60">
            <v>1.5453816773730737</v>
          </cell>
          <cell r="BH60">
            <v>1.9999999999999996</v>
          </cell>
          <cell r="BI60">
            <v>1.3</v>
          </cell>
          <cell r="BJ60" t="str">
            <v/>
          </cell>
          <cell r="BK60" t="str">
            <v/>
          </cell>
          <cell r="BL60" t="str">
            <v/>
          </cell>
          <cell r="BM60">
            <v>4.1039471069472668</v>
          </cell>
          <cell r="BN60">
            <v>3.61</v>
          </cell>
          <cell r="BO60">
            <v>669.10300000000007</v>
          </cell>
          <cell r="BP60">
            <v>667.74300000000005</v>
          </cell>
          <cell r="BQ60">
            <v>669.70300000000009</v>
          </cell>
          <cell r="BR60">
            <v>668.34300000000007</v>
          </cell>
          <cell r="BS60">
            <v>671.34300000000007</v>
          </cell>
          <cell r="BT60">
            <v>669.34300000000007</v>
          </cell>
          <cell r="BU60" t="str">
            <v/>
          </cell>
          <cell r="BV60">
            <v>1.6399999999999864</v>
          </cell>
          <cell r="BW60">
            <v>1</v>
          </cell>
          <cell r="BX60">
            <v>2.2399999999999864</v>
          </cell>
          <cell r="BY60">
            <v>600</v>
          </cell>
          <cell r="BZ60">
            <v>1.1499999999999999</v>
          </cell>
          <cell r="CA60">
            <v>0.75</v>
          </cell>
          <cell r="CB60">
            <v>1.3199999999999932</v>
          </cell>
          <cell r="CC60">
            <v>1.0143667052529992</v>
          </cell>
          <cell r="CD60">
            <v>2817.1499321638912</v>
          </cell>
          <cell r="CE60">
            <v>0.17316357276338468</v>
          </cell>
          <cell r="CF60">
            <v>1428.5994752979236</v>
          </cell>
          <cell r="CG60">
            <v>4245.7494074618153</v>
          </cell>
          <cell r="CH60">
            <v>1.25</v>
          </cell>
          <cell r="CI60">
            <v>2928</v>
          </cell>
          <cell r="CJ60">
            <v>1.8125637839232476</v>
          </cell>
          <cell r="CK60">
            <v>1.9</v>
          </cell>
          <cell r="CL60">
            <v>2</v>
          </cell>
          <cell r="CM60">
            <v>3</v>
          </cell>
        </row>
        <row r="61">
          <cell r="A61">
            <v>78</v>
          </cell>
          <cell r="B61" t="str">
            <v>C52</v>
          </cell>
          <cell r="C61" t="str">
            <v>C53</v>
          </cell>
          <cell r="F61">
            <v>4.540908308633739</v>
          </cell>
          <cell r="G61">
            <v>5</v>
          </cell>
          <cell r="J61" t="str">
            <v/>
          </cell>
          <cell r="K61">
            <v>6.9013978503485104E-2</v>
          </cell>
          <cell r="L61">
            <v>3.276839583314846</v>
          </cell>
          <cell r="M61">
            <v>3.276839583314846</v>
          </cell>
          <cell r="N61">
            <v>465.87382715726278</v>
          </cell>
          <cell r="O61">
            <v>0.6375000000000004</v>
          </cell>
          <cell r="P61">
            <v>1348.6250869773014</v>
          </cell>
          <cell r="S61">
            <v>0</v>
          </cell>
          <cell r="U61" t="str">
            <v/>
          </cell>
          <cell r="X61">
            <v>0</v>
          </cell>
          <cell r="Y61" t="str">
            <v/>
          </cell>
          <cell r="AA61">
            <v>0</v>
          </cell>
          <cell r="AB61" t="str">
            <v/>
          </cell>
          <cell r="AC61" t="str">
            <v/>
          </cell>
          <cell r="AD61" t="str">
            <v/>
          </cell>
          <cell r="AE61" t="str">
            <v/>
          </cell>
          <cell r="AF61" t="str">
            <v/>
          </cell>
          <cell r="AG61" t="str">
            <v/>
          </cell>
          <cell r="AH61">
            <v>1350.1250869773014</v>
          </cell>
          <cell r="AI61">
            <v>12</v>
          </cell>
          <cell r="AJ61">
            <v>15.18</v>
          </cell>
          <cell r="AK61">
            <v>24</v>
          </cell>
          <cell r="AL61">
            <v>0.60000000000000009</v>
          </cell>
          <cell r="AM61">
            <v>1.2999999999999999E-2</v>
          </cell>
          <cell r="AN61">
            <v>0.36289826631546029</v>
          </cell>
          <cell r="AO61">
            <v>0.59383850097656266</v>
          </cell>
          <cell r="AP61">
            <v>0.60483044385910045</v>
          </cell>
          <cell r="AQ61">
            <v>7.5496718176491209</v>
          </cell>
          <cell r="AR61">
            <v>4.362050511219449</v>
          </cell>
          <cell r="AS61">
            <v>17.482995322190245</v>
          </cell>
          <cell r="AT61">
            <v>2.9050736266159727</v>
          </cell>
          <cell r="AU61">
            <v>3.267971892931433</v>
          </cell>
          <cell r="AV61">
            <v>8.4753758855428263</v>
          </cell>
          <cell r="AW61">
            <v>2396.3560756590095</v>
          </cell>
          <cell r="AX61">
            <v>0.56340754226435674</v>
          </cell>
          <cell r="AY61">
            <v>0.37973720525858901</v>
          </cell>
          <cell r="AZ61" t="str">
            <v>00°00'00''</v>
          </cell>
          <cell r="BA61">
            <v>1000</v>
          </cell>
          <cell r="BB61">
            <v>0.51300000000000001</v>
          </cell>
          <cell r="BC61">
            <v>5.5E-2</v>
          </cell>
          <cell r="BD61">
            <v>0.13100000000000001</v>
          </cell>
          <cell r="BE61">
            <v>0.69900000000000007</v>
          </cell>
          <cell r="BF61">
            <v>0.69900000000000007</v>
          </cell>
          <cell r="BG61" t="str">
            <v/>
          </cell>
          <cell r="BH61" t="str">
            <v/>
          </cell>
          <cell r="BI61" t="str">
            <v/>
          </cell>
          <cell r="BJ61" t="str">
            <v/>
          </cell>
          <cell r="BK61" t="str">
            <v/>
          </cell>
          <cell r="BL61" t="str">
            <v/>
          </cell>
          <cell r="BM61" t="str">
            <v/>
          </cell>
          <cell r="BN61">
            <v>0.7</v>
          </cell>
          <cell r="BO61">
            <v>667.16300000000001</v>
          </cell>
          <cell r="BP61">
            <v>665.34299999999996</v>
          </cell>
          <cell r="BQ61">
            <v>667.76300000000003</v>
          </cell>
          <cell r="BR61">
            <v>665.94299999999998</v>
          </cell>
          <cell r="BS61">
            <v>669.34300000000007</v>
          </cell>
          <cell r="BT61">
            <v>666.94299999999998</v>
          </cell>
          <cell r="BU61" t="str">
            <v/>
          </cell>
          <cell r="BV61">
            <v>1.5800000000000409</v>
          </cell>
          <cell r="BW61">
            <v>1</v>
          </cell>
          <cell r="BX61">
            <v>2.180000000000041</v>
          </cell>
          <cell r="BY61">
            <v>600</v>
          </cell>
          <cell r="BZ61">
            <v>1.1499999999999999</v>
          </cell>
          <cell r="CA61">
            <v>0.75</v>
          </cell>
          <cell r="CB61">
            <v>1.2900000000000205</v>
          </cell>
          <cell r="CC61">
            <v>0.99404306734130532</v>
          </cell>
          <cell r="CD61">
            <v>2760.7061087736402</v>
          </cell>
          <cell r="CE61">
            <v>0.17997720574508347</v>
          </cell>
          <cell r="CF61">
            <v>1484.8119473969386</v>
          </cell>
          <cell r="CG61">
            <v>4245.5180561705783</v>
          </cell>
          <cell r="CH61">
            <v>1.25</v>
          </cell>
          <cell r="CI61">
            <v>2928</v>
          </cell>
          <cell r="CJ61">
            <v>1.8124650171493248</v>
          </cell>
          <cell r="CK61">
            <v>1.9</v>
          </cell>
          <cell r="CL61">
            <v>2</v>
          </cell>
          <cell r="CM61">
            <v>3</v>
          </cell>
        </row>
        <row r="62">
          <cell r="A62">
            <v>79</v>
          </cell>
          <cell r="B62" t="str">
            <v>C53</v>
          </cell>
          <cell r="C62" t="str">
            <v>C54</v>
          </cell>
          <cell r="F62">
            <v>4.540908308633739</v>
          </cell>
          <cell r="G62">
            <v>5</v>
          </cell>
          <cell r="J62" t="str">
            <v/>
          </cell>
          <cell r="K62">
            <v>6.9013978503485104E-2</v>
          </cell>
          <cell r="L62">
            <v>3.3458535618183309</v>
          </cell>
          <cell r="M62">
            <v>3.3458535618183309</v>
          </cell>
          <cell r="N62">
            <v>464.39306287061709</v>
          </cell>
          <cell r="O62">
            <v>0.63312529056252875</v>
          </cell>
          <cell r="P62">
            <v>1335.1132875976296</v>
          </cell>
          <cell r="S62">
            <v>0</v>
          </cell>
          <cell r="U62" t="str">
            <v/>
          </cell>
          <cell r="X62">
            <v>0</v>
          </cell>
          <cell r="Y62" t="str">
            <v/>
          </cell>
          <cell r="AA62">
            <v>0</v>
          </cell>
          <cell r="AB62" t="str">
            <v/>
          </cell>
          <cell r="AC62" t="str">
            <v/>
          </cell>
          <cell r="AD62" t="str">
            <v/>
          </cell>
          <cell r="AE62" t="str">
            <v/>
          </cell>
          <cell r="AF62" t="str">
            <v/>
          </cell>
          <cell r="AG62" t="str">
            <v/>
          </cell>
          <cell r="AH62">
            <v>1336.6132875976296</v>
          </cell>
          <cell r="AI62">
            <v>21.51</v>
          </cell>
          <cell r="AJ62">
            <v>9.23</v>
          </cell>
          <cell r="AK62">
            <v>24</v>
          </cell>
          <cell r="AL62">
            <v>0.60000000000000009</v>
          </cell>
          <cell r="AM62">
            <v>1.2999999999999999E-2</v>
          </cell>
          <cell r="AN62">
            <v>0.4206632137298586</v>
          </cell>
          <cell r="AO62">
            <v>0.59358215332031261</v>
          </cell>
          <cell r="AP62">
            <v>0.70110535621643089</v>
          </cell>
          <cell r="AQ62">
            <v>6.3117093251869303</v>
          </cell>
          <cell r="AR62">
            <v>3.2428305568054996</v>
          </cell>
          <cell r="AS62">
            <v>11.972322232648592</v>
          </cell>
          <cell r="AT62">
            <v>2.0304625181269955</v>
          </cell>
          <cell r="AU62">
            <v>2.451125731856854</v>
          </cell>
          <cell r="AV62">
            <v>6.6088201473996433</v>
          </cell>
          <cell r="AW62">
            <v>1868.5998741570247</v>
          </cell>
          <cell r="AX62">
            <v>0.71530203233081746</v>
          </cell>
          <cell r="AY62">
            <v>7.0463928157493481</v>
          </cell>
          <cell r="AZ62" t="str">
            <v>06°39'60''</v>
          </cell>
          <cell r="BA62">
            <v>21.461706834955795</v>
          </cell>
          <cell r="BB62">
            <v>1E-3</v>
          </cell>
          <cell r="BC62">
            <v>0.17499999999999999</v>
          </cell>
          <cell r="BD62">
            <v>0.122</v>
          </cell>
          <cell r="BE62">
            <v>0.29799999999999999</v>
          </cell>
          <cell r="BF62">
            <v>0.29699999999999999</v>
          </cell>
          <cell r="BG62" t="str">
            <v/>
          </cell>
          <cell r="BH62" t="str">
            <v/>
          </cell>
          <cell r="BI62" t="str">
            <v/>
          </cell>
          <cell r="BJ62" t="str">
            <v/>
          </cell>
          <cell r="BK62" t="str">
            <v/>
          </cell>
          <cell r="BL62" t="str">
            <v/>
          </cell>
          <cell r="BM62" t="str">
            <v/>
          </cell>
          <cell r="BN62">
            <v>0.3</v>
          </cell>
          <cell r="BO62">
            <v>665.11300000000006</v>
          </cell>
          <cell r="BP62">
            <v>663.12300000000005</v>
          </cell>
          <cell r="BQ62">
            <v>665.71300000000008</v>
          </cell>
          <cell r="BR62">
            <v>663.72300000000007</v>
          </cell>
          <cell r="BS62">
            <v>666.94299999999998</v>
          </cell>
          <cell r="BT62">
            <v>664.52300000000014</v>
          </cell>
          <cell r="BU62" t="str">
            <v/>
          </cell>
          <cell r="BV62">
            <v>1.2299999999999045</v>
          </cell>
          <cell r="BW62">
            <v>0.80000000000006821</v>
          </cell>
          <cell r="BX62">
            <v>1.8299999999999046</v>
          </cell>
          <cell r="BY62">
            <v>600</v>
          </cell>
          <cell r="BZ62">
            <v>1.1499999999999999</v>
          </cell>
          <cell r="CA62">
            <v>0.75</v>
          </cell>
          <cell r="CB62">
            <v>1.0149999999999864</v>
          </cell>
          <cell r="CC62">
            <v>0.80220603694993275</v>
          </cell>
          <cell r="CD62">
            <v>2227.9267161192001</v>
          </cell>
          <cell r="CE62">
            <v>0.26408571234109723</v>
          </cell>
          <cell r="CF62">
            <v>2178.7071268140521</v>
          </cell>
          <cell r="CG62">
            <v>4406.6338429332518</v>
          </cell>
          <cell r="CH62">
            <v>1.25</v>
          </cell>
          <cell r="CI62">
            <v>3954</v>
          </cell>
          <cell r="CJ62">
            <v>1.393093652925282</v>
          </cell>
          <cell r="CK62">
            <v>1.5</v>
          </cell>
          <cell r="CL62">
            <v>3</v>
          </cell>
          <cell r="CM62">
            <v>3</v>
          </cell>
        </row>
        <row r="63">
          <cell r="A63">
            <v>80</v>
          </cell>
          <cell r="B63" t="str">
            <v>C54</v>
          </cell>
          <cell r="C63" t="str">
            <v>B02</v>
          </cell>
          <cell r="F63">
            <v>4.540908308633739</v>
          </cell>
          <cell r="G63">
            <v>5</v>
          </cell>
          <cell r="J63" t="str">
            <v/>
          </cell>
          <cell r="K63">
            <v>6.9013978503485104E-2</v>
          </cell>
          <cell r="L63">
            <v>3.4148675403218158</v>
          </cell>
          <cell r="M63">
            <v>3.4148675403218158</v>
          </cell>
          <cell r="N63">
            <v>462.92101245913631</v>
          </cell>
          <cell r="O63">
            <v>0.66360108303249099</v>
          </cell>
          <cell r="P63">
            <v>1394.9438066942571</v>
          </cell>
          <cell r="S63">
            <v>0</v>
          </cell>
          <cell r="U63" t="str">
            <v/>
          </cell>
          <cell r="X63">
            <v>0</v>
          </cell>
          <cell r="Y63" t="str">
            <v/>
          </cell>
          <cell r="AA63">
            <v>0</v>
          </cell>
          <cell r="AB63" t="str">
            <v/>
          </cell>
          <cell r="AC63" t="str">
            <v/>
          </cell>
          <cell r="AD63" t="str">
            <v/>
          </cell>
          <cell r="AE63" t="str">
            <v/>
          </cell>
          <cell r="AF63" t="str">
            <v/>
          </cell>
          <cell r="AG63" t="str">
            <v/>
          </cell>
          <cell r="AH63">
            <v>1396.4438066942571</v>
          </cell>
          <cell r="AI63">
            <v>2.77</v>
          </cell>
          <cell r="AJ63">
            <v>3.25</v>
          </cell>
          <cell r="AK63">
            <v>28</v>
          </cell>
          <cell r="AL63">
            <v>0.70000000000000007</v>
          </cell>
          <cell r="AM63">
            <v>1.2999999999999999E-2</v>
          </cell>
          <cell r="AN63">
            <v>0.54538080692291269</v>
          </cell>
          <cell r="AO63">
            <v>0.67180175781250018</v>
          </cell>
          <cell r="AP63">
            <v>0.77911543846130371</v>
          </cell>
          <cell r="AQ63">
            <v>4.3406905213677565</v>
          </cell>
          <cell r="AR63">
            <v>1.8604714294665938</v>
          </cell>
          <cell r="AS63">
            <v>5.3362671375072201</v>
          </cell>
          <cell r="AT63">
            <v>0.9603259022574866</v>
          </cell>
          <cell r="AU63">
            <v>1.5057067091803993</v>
          </cell>
          <cell r="AV63">
            <v>4.34606238639598</v>
          </cell>
          <cell r="AW63">
            <v>1672.5608139802059</v>
          </cell>
          <cell r="AX63">
            <v>0.83491362168836714</v>
          </cell>
          <cell r="AY63">
            <v>59.642394106660248</v>
          </cell>
          <cell r="AZ63" t="str">
            <v>52°35'46''</v>
          </cell>
          <cell r="BA63">
            <v>2.168061441678244</v>
          </cell>
          <cell r="BB63">
            <v>1E-3</v>
          </cell>
          <cell r="BC63">
            <v>0.214</v>
          </cell>
          <cell r="BD63">
            <v>0.57799999999999996</v>
          </cell>
          <cell r="BE63">
            <v>0.79299999999999993</v>
          </cell>
          <cell r="BF63">
            <v>0.79199999999999993</v>
          </cell>
          <cell r="BG63">
            <v>1.0865983651414863</v>
          </cell>
          <cell r="BH63">
            <v>2.1428571428571428</v>
          </cell>
          <cell r="BI63">
            <v>1.2</v>
          </cell>
          <cell r="BJ63" t="str">
            <v/>
          </cell>
          <cell r="BK63" t="str">
            <v/>
          </cell>
          <cell r="BL63" t="str">
            <v/>
          </cell>
          <cell r="BM63">
            <v>2.4823086738364051</v>
          </cell>
          <cell r="BN63">
            <v>2.06</v>
          </cell>
          <cell r="BO63">
            <v>662.86300000000006</v>
          </cell>
          <cell r="BP63">
            <v>662.77300000000002</v>
          </cell>
          <cell r="BQ63">
            <v>663.5630000000001</v>
          </cell>
          <cell r="BR63">
            <v>663.47300000000007</v>
          </cell>
          <cell r="BS63">
            <v>664.52300000000014</v>
          </cell>
          <cell r="BT63">
            <v>662.52300000000014</v>
          </cell>
          <cell r="BU63" t="str">
            <v/>
          </cell>
          <cell r="BV63">
            <v>0.96000000000003638</v>
          </cell>
          <cell r="BW63">
            <v>-0.94999999999993179</v>
          </cell>
          <cell r="BX63">
            <v>1.6600000000000366</v>
          </cell>
          <cell r="BY63">
            <v>700</v>
          </cell>
          <cell r="BZ63">
            <v>1.2749999999999999</v>
          </cell>
          <cell r="CA63">
            <v>0.875</v>
          </cell>
          <cell r="CB63">
            <v>5.0000000000522959E-3</v>
          </cell>
          <cell r="CC63">
            <v>3.9198774568215515E-3</v>
          </cell>
          <cell r="CD63">
            <v>13.381726660565622</v>
          </cell>
          <cell r="CE63">
            <v>0.99999906137175432</v>
          </cell>
          <cell r="CF63">
            <v>10724.989933212066</v>
          </cell>
          <cell r="CG63">
            <v>10738.371659872631</v>
          </cell>
          <cell r="CH63">
            <v>1.25</v>
          </cell>
          <cell r="CI63">
            <v>3416</v>
          </cell>
          <cell r="CJ63">
            <v>3.9294392783491774</v>
          </cell>
          <cell r="CK63">
            <v>4</v>
          </cell>
          <cell r="CL63">
            <v>2</v>
          </cell>
          <cell r="CM63">
            <v>3</v>
          </cell>
        </row>
        <row r="64">
          <cell r="A64">
            <v>81</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J64">
            <v>0.02</v>
          </cell>
          <cell r="AK64">
            <v>30</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662.77300000000002</v>
          </cell>
          <cell r="BP64" t="str">
            <v/>
          </cell>
          <cell r="BQ64">
            <v>662.77300000000002</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82</v>
          </cell>
          <cell r="C65" t="str">
            <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J65">
            <v>0.02</v>
          </cell>
          <cell r="AK65">
            <v>30</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83</v>
          </cell>
          <cell r="B66" t="str">
            <v>A12</v>
          </cell>
          <cell r="C66" t="str">
            <v>B01</v>
          </cell>
          <cell r="D66">
            <v>1.36</v>
          </cell>
          <cell r="F66">
            <v>1.36</v>
          </cell>
          <cell r="G66">
            <v>5</v>
          </cell>
          <cell r="J66" t="str">
            <v/>
          </cell>
          <cell r="K66">
            <v>6.9013978503485104E-2</v>
          </cell>
          <cell r="L66">
            <v>6.9013978503485104E-2</v>
          </cell>
          <cell r="M66">
            <v>3</v>
          </cell>
          <cell r="N66">
            <v>471.90281881227315</v>
          </cell>
          <cell r="O66">
            <v>0.63517830045523482</v>
          </cell>
          <cell r="P66">
            <v>407.6497053891714</v>
          </cell>
          <cell r="S66">
            <v>0</v>
          </cell>
          <cell r="U66" t="str">
            <v/>
          </cell>
          <cell r="X66" t="str">
            <v/>
          </cell>
          <cell r="Y66" t="str">
            <v/>
          </cell>
          <cell r="AA66" t="str">
            <v/>
          </cell>
          <cell r="AB66" t="str">
            <v/>
          </cell>
          <cell r="AC66" t="str">
            <v/>
          </cell>
          <cell r="AD66" t="str">
            <v/>
          </cell>
          <cell r="AE66" t="str">
            <v/>
          </cell>
          <cell r="AF66" t="str">
            <v/>
          </cell>
          <cell r="AG66" t="str">
            <v/>
          </cell>
          <cell r="AH66">
            <v>409.1497053891714</v>
          </cell>
          <cell r="AI66">
            <v>13.18</v>
          </cell>
          <cell r="AJ66">
            <v>3.66</v>
          </cell>
          <cell r="AK66">
            <v>18</v>
          </cell>
          <cell r="AL66">
            <v>0.45</v>
          </cell>
          <cell r="AM66">
            <v>1.4E-2</v>
          </cell>
          <cell r="AN66">
            <v>0.34205310344696049</v>
          </cell>
          <cell r="AO66">
            <v>0.421875</v>
          </cell>
          <cell r="AP66">
            <v>0.76011800765991222</v>
          </cell>
          <cell r="AQ66">
            <v>3.1542870759603714</v>
          </cell>
          <cell r="AR66">
            <v>1.7319779487330151</v>
          </cell>
          <cell r="AS66">
            <v>3.7911630619146761</v>
          </cell>
          <cell r="AT66">
            <v>0.50711146572735111</v>
          </cell>
          <cell r="AU66">
            <v>0.8491645691743116</v>
          </cell>
          <cell r="AV66">
            <v>3.1899689136992531</v>
          </cell>
          <cell r="AW66">
            <v>507.34263453815521</v>
          </cell>
          <cell r="AX66">
            <v>0.80645638181310952</v>
          </cell>
          <cell r="AY66">
            <v>12.083830182408475</v>
          </cell>
          <cell r="AZ66" t="b">
            <v>0</v>
          </cell>
          <cell r="BA66" t="str">
            <v/>
          </cell>
          <cell r="BB66">
            <v>1E-3</v>
          </cell>
          <cell r="BC66">
            <v>0</v>
          </cell>
          <cell r="BD66">
            <v>0</v>
          </cell>
          <cell r="BE66">
            <v>1E-3</v>
          </cell>
          <cell r="BF66" t="str">
            <v/>
          </cell>
          <cell r="BG66">
            <v>0.96081913019759546</v>
          </cell>
          <cell r="BH66">
            <v>2.6666666666666665</v>
          </cell>
          <cell r="BI66">
            <v>1.2</v>
          </cell>
          <cell r="BJ66" t="str">
            <v/>
          </cell>
          <cell r="BK66" t="str">
            <v/>
          </cell>
          <cell r="BL66" t="str">
            <v/>
          </cell>
          <cell r="BM66">
            <v>1.3301610457436088</v>
          </cell>
          <cell r="BN66">
            <v>0</v>
          </cell>
          <cell r="BO66">
            <v>686.28699999999992</v>
          </cell>
          <cell r="BP66">
            <v>685.8069999999999</v>
          </cell>
          <cell r="BQ66">
            <v>686.73699999999997</v>
          </cell>
          <cell r="BR66">
            <v>686.25699999999995</v>
          </cell>
          <cell r="BS66">
            <v>688.78700000000003</v>
          </cell>
          <cell r="BT66">
            <v>686.76300000000015</v>
          </cell>
          <cell r="BU66" t="b">
            <v>0</v>
          </cell>
          <cell r="BV66">
            <v>2.0500000000000682</v>
          </cell>
          <cell r="BW66">
            <v>0.50600000000019918</v>
          </cell>
          <cell r="BX66">
            <v>2.5000000000000684</v>
          </cell>
          <cell r="BY66">
            <v>450</v>
          </cell>
          <cell r="BZ66">
            <v>0.96250000000000002</v>
          </cell>
          <cell r="CA66">
            <v>0.5625</v>
          </cell>
          <cell r="CB66">
            <v>1.2780000000001337</v>
          </cell>
          <cell r="CC66">
            <v>1.1514400187524345</v>
          </cell>
          <cell r="CD66">
            <v>2240.0725827319825</v>
          </cell>
          <cell r="CE66">
            <v>0.14096662455078157</v>
          </cell>
          <cell r="CF66">
            <v>1162.974652543948</v>
          </cell>
          <cell r="CG66">
            <v>3403.0472352759307</v>
          </cell>
          <cell r="CH66">
            <v>1.5</v>
          </cell>
          <cell r="CI66">
            <v>4487</v>
          </cell>
          <cell r="CJ66">
            <v>1.1376355812154881</v>
          </cell>
          <cell r="CK66">
            <v>1.5</v>
          </cell>
          <cell r="CL66">
            <v>2</v>
          </cell>
          <cell r="CM66">
            <v>2</v>
          </cell>
        </row>
      </sheetData>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EQUEO "/>
      <sheetName val="CALCULOS"/>
    </sheetNames>
    <sheetDataSet>
      <sheetData sheetId="0" refreshError="1"/>
      <sheetData sheetId="1"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deuda"/>
      <sheetName val="consumo1"/>
      <sheetName val="ESTADO RED"/>
    </sheetNames>
    <sheetDataSet>
      <sheetData sheetId="0"/>
      <sheetData sheetId="1">
        <row r="1">
          <cell r="A1" t="str">
            <v>NIC</v>
          </cell>
          <cell r="B1" t="str">
            <v>DEUDA</v>
          </cell>
          <cell r="C1" t="str">
            <v>MESES</v>
          </cell>
        </row>
        <row r="2">
          <cell r="A2">
            <v>5012005</v>
          </cell>
          <cell r="B2">
            <v>122957</v>
          </cell>
          <cell r="C2">
            <v>40</v>
          </cell>
        </row>
        <row r="3">
          <cell r="A3">
            <v>5049861</v>
          </cell>
          <cell r="B3">
            <v>339090</v>
          </cell>
          <cell r="C3">
            <v>5</v>
          </cell>
        </row>
        <row r="4">
          <cell r="A4">
            <v>5051089</v>
          </cell>
          <cell r="B4">
            <v>54550</v>
          </cell>
          <cell r="C4">
            <v>1</v>
          </cell>
        </row>
        <row r="5">
          <cell r="A5">
            <v>5054224</v>
          </cell>
          <cell r="B5">
            <v>19640</v>
          </cell>
          <cell r="C5">
            <v>1</v>
          </cell>
        </row>
        <row r="6">
          <cell r="A6">
            <v>5059043</v>
          </cell>
          <cell r="B6">
            <v>1497930</v>
          </cell>
          <cell r="C6">
            <v>40</v>
          </cell>
        </row>
        <row r="7">
          <cell r="A7">
            <v>5059827</v>
          </cell>
          <cell r="B7">
            <v>2159589</v>
          </cell>
          <cell r="C7">
            <v>38</v>
          </cell>
        </row>
        <row r="8">
          <cell r="A8">
            <v>5059829</v>
          </cell>
          <cell r="B8">
            <v>6142595</v>
          </cell>
          <cell r="C8">
            <v>38</v>
          </cell>
        </row>
        <row r="9">
          <cell r="A9">
            <v>5059839</v>
          </cell>
          <cell r="B9">
            <v>2618083</v>
          </cell>
          <cell r="C9">
            <v>38</v>
          </cell>
        </row>
        <row r="10">
          <cell r="A10">
            <v>5060085</v>
          </cell>
          <cell r="B10">
            <v>149750</v>
          </cell>
          <cell r="C10">
            <v>1</v>
          </cell>
        </row>
        <row r="11">
          <cell r="A11">
            <v>5060385</v>
          </cell>
          <cell r="B11">
            <v>383302</v>
          </cell>
          <cell r="C11">
            <v>28</v>
          </cell>
        </row>
        <row r="12">
          <cell r="A12">
            <v>5062083</v>
          </cell>
          <cell r="B12">
            <v>15320</v>
          </cell>
          <cell r="C12">
            <v>1</v>
          </cell>
        </row>
        <row r="13">
          <cell r="A13">
            <v>5071575</v>
          </cell>
          <cell r="B13">
            <v>221383</v>
          </cell>
          <cell r="C13">
            <v>14</v>
          </cell>
        </row>
        <row r="14">
          <cell r="A14">
            <v>5071820</v>
          </cell>
          <cell r="B14">
            <v>16000</v>
          </cell>
          <cell r="C14">
            <v>1</v>
          </cell>
        </row>
        <row r="15">
          <cell r="A15">
            <v>5071824</v>
          </cell>
          <cell r="B15">
            <v>343098</v>
          </cell>
          <cell r="C15">
            <v>44</v>
          </cell>
        </row>
        <row r="16">
          <cell r="A16">
            <v>5071840</v>
          </cell>
          <cell r="B16">
            <v>486540</v>
          </cell>
          <cell r="C16">
            <v>4</v>
          </cell>
        </row>
        <row r="17">
          <cell r="A17">
            <v>5071841</v>
          </cell>
          <cell r="B17">
            <v>49480</v>
          </cell>
          <cell r="C17">
            <v>1</v>
          </cell>
        </row>
        <row r="18">
          <cell r="A18">
            <v>5071844</v>
          </cell>
          <cell r="B18">
            <v>516870</v>
          </cell>
          <cell r="C18">
            <v>8</v>
          </cell>
        </row>
        <row r="19">
          <cell r="A19">
            <v>5071866</v>
          </cell>
          <cell r="B19">
            <v>33750</v>
          </cell>
          <cell r="C19">
            <v>1</v>
          </cell>
        </row>
        <row r="20">
          <cell r="A20">
            <v>5071873</v>
          </cell>
          <cell r="B20">
            <v>11000</v>
          </cell>
          <cell r="C20">
            <v>2</v>
          </cell>
        </row>
        <row r="21">
          <cell r="A21">
            <v>5071875</v>
          </cell>
          <cell r="B21">
            <v>50950</v>
          </cell>
          <cell r="C21">
            <v>1</v>
          </cell>
        </row>
        <row r="22">
          <cell r="A22">
            <v>5071891</v>
          </cell>
          <cell r="B22">
            <v>115685</v>
          </cell>
          <cell r="C22">
            <v>53</v>
          </cell>
        </row>
        <row r="23">
          <cell r="A23">
            <v>5071904</v>
          </cell>
          <cell r="B23">
            <v>102720</v>
          </cell>
          <cell r="C23">
            <v>5</v>
          </cell>
        </row>
        <row r="24">
          <cell r="A24">
            <v>5106181</v>
          </cell>
          <cell r="B24">
            <v>26280</v>
          </cell>
          <cell r="C24">
            <v>3</v>
          </cell>
        </row>
        <row r="25">
          <cell r="A25">
            <v>5106187</v>
          </cell>
          <cell r="B25">
            <v>25360</v>
          </cell>
          <cell r="C25">
            <v>2</v>
          </cell>
        </row>
        <row r="26">
          <cell r="A26">
            <v>5106265</v>
          </cell>
          <cell r="B26">
            <v>43220</v>
          </cell>
          <cell r="C26">
            <v>1</v>
          </cell>
        </row>
        <row r="27">
          <cell r="A27">
            <v>5106270</v>
          </cell>
          <cell r="B27">
            <v>30740</v>
          </cell>
          <cell r="C27">
            <v>1</v>
          </cell>
        </row>
        <row r="28">
          <cell r="A28">
            <v>5106273</v>
          </cell>
          <cell r="B28">
            <v>186270</v>
          </cell>
          <cell r="C28">
            <v>2</v>
          </cell>
        </row>
        <row r="29">
          <cell r="A29">
            <v>5106295</v>
          </cell>
          <cell r="B29">
            <v>695740</v>
          </cell>
          <cell r="C29">
            <v>1</v>
          </cell>
        </row>
        <row r="30">
          <cell r="A30">
            <v>5106296</v>
          </cell>
          <cell r="B30">
            <v>2599895</v>
          </cell>
          <cell r="C30">
            <v>52</v>
          </cell>
        </row>
        <row r="31">
          <cell r="A31">
            <v>5106308</v>
          </cell>
          <cell r="B31">
            <v>587690</v>
          </cell>
          <cell r="C31">
            <v>8</v>
          </cell>
        </row>
        <row r="32">
          <cell r="A32">
            <v>5106310</v>
          </cell>
          <cell r="B32">
            <v>393980</v>
          </cell>
          <cell r="C32">
            <v>7</v>
          </cell>
        </row>
        <row r="33">
          <cell r="A33">
            <v>5106340</v>
          </cell>
          <cell r="B33">
            <v>219080</v>
          </cell>
          <cell r="C33">
            <v>4</v>
          </cell>
        </row>
        <row r="34">
          <cell r="A34">
            <v>5106342</v>
          </cell>
          <cell r="B34">
            <v>16720</v>
          </cell>
          <cell r="C34">
            <v>1</v>
          </cell>
        </row>
        <row r="35">
          <cell r="A35">
            <v>5106344</v>
          </cell>
          <cell r="B35">
            <v>25990</v>
          </cell>
          <cell r="C35">
            <v>1</v>
          </cell>
        </row>
        <row r="36">
          <cell r="A36">
            <v>5106346</v>
          </cell>
          <cell r="B36">
            <v>548423</v>
          </cell>
          <cell r="C36">
            <v>16</v>
          </cell>
        </row>
        <row r="37">
          <cell r="A37">
            <v>5106349</v>
          </cell>
          <cell r="B37">
            <v>1488902</v>
          </cell>
          <cell r="C37">
            <v>28</v>
          </cell>
        </row>
        <row r="38">
          <cell r="A38">
            <v>5106351</v>
          </cell>
          <cell r="B38">
            <v>43360</v>
          </cell>
          <cell r="C38">
            <v>1</v>
          </cell>
        </row>
        <row r="39">
          <cell r="A39">
            <v>5106352</v>
          </cell>
          <cell r="B39">
            <v>20240</v>
          </cell>
          <cell r="C39">
            <v>1</v>
          </cell>
        </row>
        <row r="40">
          <cell r="A40">
            <v>5106357</v>
          </cell>
          <cell r="B40">
            <v>10400</v>
          </cell>
          <cell r="C40">
            <v>1</v>
          </cell>
        </row>
        <row r="41">
          <cell r="A41">
            <v>5106505</v>
          </cell>
          <cell r="B41">
            <v>119570</v>
          </cell>
          <cell r="C41">
            <v>2</v>
          </cell>
        </row>
        <row r="42">
          <cell r="A42">
            <v>5106506</v>
          </cell>
          <cell r="B42">
            <v>31960</v>
          </cell>
          <cell r="C42">
            <v>2</v>
          </cell>
        </row>
        <row r="43">
          <cell r="A43">
            <v>5109997</v>
          </cell>
          <cell r="B43">
            <v>30000</v>
          </cell>
          <cell r="C43">
            <v>1</v>
          </cell>
        </row>
        <row r="44">
          <cell r="A44">
            <v>5110020</v>
          </cell>
          <cell r="B44">
            <v>377790</v>
          </cell>
          <cell r="C44">
            <v>7</v>
          </cell>
        </row>
        <row r="45">
          <cell r="A45">
            <v>5110329</v>
          </cell>
          <cell r="B45">
            <v>1438880</v>
          </cell>
          <cell r="C45">
            <v>48</v>
          </cell>
        </row>
        <row r="46">
          <cell r="A46">
            <v>5110351</v>
          </cell>
          <cell r="B46">
            <v>1043136</v>
          </cell>
          <cell r="C46">
            <v>40</v>
          </cell>
        </row>
        <row r="47">
          <cell r="A47">
            <v>5110393</v>
          </cell>
          <cell r="B47">
            <v>16140</v>
          </cell>
          <cell r="C47">
            <v>1</v>
          </cell>
        </row>
        <row r="48">
          <cell r="A48">
            <v>5110403</v>
          </cell>
          <cell r="B48">
            <v>820870</v>
          </cell>
          <cell r="C48">
            <v>0</v>
          </cell>
        </row>
        <row r="49">
          <cell r="A49">
            <v>5110491</v>
          </cell>
          <cell r="B49">
            <v>376130</v>
          </cell>
          <cell r="C49">
            <v>1</v>
          </cell>
        </row>
        <row r="50">
          <cell r="A50">
            <v>5110574</v>
          </cell>
          <cell r="B50">
            <v>100000</v>
          </cell>
          <cell r="C50">
            <v>4</v>
          </cell>
        </row>
        <row r="51">
          <cell r="A51">
            <v>5110620</v>
          </cell>
          <cell r="B51">
            <v>103150</v>
          </cell>
          <cell r="C51">
            <v>1</v>
          </cell>
        </row>
        <row r="52">
          <cell r="A52">
            <v>5110651</v>
          </cell>
          <cell r="B52">
            <v>91830</v>
          </cell>
          <cell r="C52">
            <v>0</v>
          </cell>
        </row>
        <row r="53">
          <cell r="A53">
            <v>5110669</v>
          </cell>
          <cell r="B53">
            <v>53220</v>
          </cell>
          <cell r="C53">
            <v>9</v>
          </cell>
        </row>
        <row r="54">
          <cell r="A54">
            <v>5110786</v>
          </cell>
          <cell r="B54">
            <v>16380</v>
          </cell>
          <cell r="C54">
            <v>1</v>
          </cell>
        </row>
        <row r="55">
          <cell r="A55">
            <v>5110823</v>
          </cell>
          <cell r="B55">
            <v>6580</v>
          </cell>
          <cell r="C55">
            <v>6</v>
          </cell>
        </row>
        <row r="56">
          <cell r="A56">
            <v>5110981</v>
          </cell>
          <cell r="B56">
            <v>417880</v>
          </cell>
          <cell r="C56">
            <v>7</v>
          </cell>
        </row>
        <row r="57">
          <cell r="A57">
            <v>5111021</v>
          </cell>
          <cell r="B57">
            <v>40000</v>
          </cell>
          <cell r="C57">
            <v>1</v>
          </cell>
        </row>
        <row r="58">
          <cell r="A58">
            <v>5111085</v>
          </cell>
          <cell r="B58">
            <v>113360</v>
          </cell>
          <cell r="C58">
            <v>1</v>
          </cell>
        </row>
        <row r="59">
          <cell r="A59">
            <v>5111148</v>
          </cell>
          <cell r="B59">
            <v>15020</v>
          </cell>
          <cell r="C59">
            <v>1</v>
          </cell>
        </row>
        <row r="60">
          <cell r="A60">
            <v>5111158</v>
          </cell>
          <cell r="B60">
            <v>18090</v>
          </cell>
          <cell r="C60">
            <v>1</v>
          </cell>
        </row>
        <row r="61">
          <cell r="A61">
            <v>5111187</v>
          </cell>
          <cell r="B61">
            <v>493850</v>
          </cell>
          <cell r="C61">
            <v>16</v>
          </cell>
        </row>
        <row r="62">
          <cell r="A62">
            <v>5111261</v>
          </cell>
          <cell r="B62">
            <v>51770</v>
          </cell>
          <cell r="C62">
            <v>1</v>
          </cell>
        </row>
        <row r="63">
          <cell r="A63">
            <v>5111271</v>
          </cell>
          <cell r="B63">
            <v>2256416</v>
          </cell>
          <cell r="C63">
            <v>53</v>
          </cell>
        </row>
        <row r="64">
          <cell r="A64">
            <v>5111343</v>
          </cell>
          <cell r="B64">
            <v>35355</v>
          </cell>
          <cell r="C64">
            <v>14</v>
          </cell>
        </row>
        <row r="65">
          <cell r="A65">
            <v>5111372</v>
          </cell>
          <cell r="B65">
            <v>19700</v>
          </cell>
          <cell r="C65">
            <v>4</v>
          </cell>
        </row>
        <row r="66">
          <cell r="A66">
            <v>5111378</v>
          </cell>
          <cell r="B66">
            <v>100000</v>
          </cell>
          <cell r="C66">
            <v>1</v>
          </cell>
        </row>
        <row r="67">
          <cell r="A67">
            <v>5111389</v>
          </cell>
          <cell r="B67">
            <v>59090</v>
          </cell>
          <cell r="C67">
            <v>1</v>
          </cell>
        </row>
        <row r="68">
          <cell r="A68">
            <v>5111400</v>
          </cell>
          <cell r="B68">
            <v>23210</v>
          </cell>
          <cell r="C68">
            <v>1</v>
          </cell>
        </row>
        <row r="69">
          <cell r="A69">
            <v>5111409</v>
          </cell>
          <cell r="B69">
            <v>22160</v>
          </cell>
          <cell r="C69">
            <v>1</v>
          </cell>
        </row>
        <row r="70">
          <cell r="A70">
            <v>5111450</v>
          </cell>
          <cell r="B70">
            <v>53660</v>
          </cell>
          <cell r="C70">
            <v>0</v>
          </cell>
        </row>
        <row r="71">
          <cell r="A71">
            <v>5111458</v>
          </cell>
          <cell r="B71">
            <v>95590</v>
          </cell>
          <cell r="C71">
            <v>1</v>
          </cell>
        </row>
        <row r="72">
          <cell r="A72">
            <v>5111500</v>
          </cell>
          <cell r="B72">
            <v>516060</v>
          </cell>
          <cell r="C72">
            <v>0</v>
          </cell>
        </row>
        <row r="73">
          <cell r="A73">
            <v>5111579</v>
          </cell>
          <cell r="B73">
            <v>582100</v>
          </cell>
          <cell r="C73">
            <v>10</v>
          </cell>
        </row>
        <row r="74">
          <cell r="A74">
            <v>5111592</v>
          </cell>
          <cell r="B74">
            <v>153127</v>
          </cell>
          <cell r="C74">
            <v>53</v>
          </cell>
        </row>
        <row r="75">
          <cell r="A75">
            <v>5111861</v>
          </cell>
          <cell r="B75">
            <v>616610</v>
          </cell>
          <cell r="C75">
            <v>0</v>
          </cell>
        </row>
        <row r="76">
          <cell r="A76">
            <v>5111869</v>
          </cell>
          <cell r="B76">
            <v>316810</v>
          </cell>
          <cell r="C76">
            <v>-1</v>
          </cell>
        </row>
        <row r="77">
          <cell r="A77">
            <v>5111927</v>
          </cell>
          <cell r="B77">
            <v>58310</v>
          </cell>
          <cell r="C77">
            <v>1</v>
          </cell>
        </row>
        <row r="78">
          <cell r="A78">
            <v>5111943</v>
          </cell>
          <cell r="B78">
            <v>370830</v>
          </cell>
          <cell r="C78">
            <v>3</v>
          </cell>
        </row>
        <row r="79">
          <cell r="A79">
            <v>5111954</v>
          </cell>
          <cell r="B79">
            <v>1574426</v>
          </cell>
          <cell r="C79">
            <v>38</v>
          </cell>
        </row>
        <row r="80">
          <cell r="A80">
            <v>5111986</v>
          </cell>
          <cell r="B80">
            <v>770180</v>
          </cell>
          <cell r="C80">
            <v>0</v>
          </cell>
        </row>
        <row r="81">
          <cell r="A81">
            <v>5111997</v>
          </cell>
          <cell r="B81">
            <v>497700</v>
          </cell>
          <cell r="C81">
            <v>-1</v>
          </cell>
        </row>
        <row r="82">
          <cell r="A82">
            <v>5112197</v>
          </cell>
          <cell r="B82">
            <v>118560</v>
          </cell>
          <cell r="C82">
            <v>5</v>
          </cell>
        </row>
        <row r="83">
          <cell r="A83">
            <v>5112208</v>
          </cell>
          <cell r="B83">
            <v>217770</v>
          </cell>
          <cell r="C83">
            <v>5</v>
          </cell>
        </row>
        <row r="84">
          <cell r="A84">
            <v>5112239</v>
          </cell>
          <cell r="B84">
            <v>37190</v>
          </cell>
          <cell r="C84">
            <v>1</v>
          </cell>
        </row>
        <row r="85">
          <cell r="A85">
            <v>5112292</v>
          </cell>
          <cell r="B85">
            <v>22750</v>
          </cell>
          <cell r="C85">
            <v>1</v>
          </cell>
        </row>
        <row r="86">
          <cell r="A86">
            <v>5112356</v>
          </cell>
          <cell r="B86">
            <v>614420</v>
          </cell>
          <cell r="C86">
            <v>8</v>
          </cell>
        </row>
        <row r="87">
          <cell r="A87">
            <v>5112416</v>
          </cell>
          <cell r="B87">
            <v>2448827</v>
          </cell>
          <cell r="C87">
            <v>16</v>
          </cell>
        </row>
        <row r="88">
          <cell r="A88">
            <v>5112427</v>
          </cell>
          <cell r="B88">
            <v>9210</v>
          </cell>
          <cell r="C88">
            <v>1</v>
          </cell>
        </row>
        <row r="89">
          <cell r="A89">
            <v>5112485</v>
          </cell>
          <cell r="B89">
            <v>152710</v>
          </cell>
          <cell r="C89">
            <v>4</v>
          </cell>
        </row>
        <row r="90">
          <cell r="A90">
            <v>5112519</v>
          </cell>
          <cell r="B90">
            <v>17210</v>
          </cell>
          <cell r="C90">
            <v>1</v>
          </cell>
        </row>
        <row r="91">
          <cell r="A91">
            <v>5112530</v>
          </cell>
          <cell r="B91">
            <v>332030</v>
          </cell>
          <cell r="C91">
            <v>6</v>
          </cell>
        </row>
        <row r="92">
          <cell r="A92">
            <v>5112574</v>
          </cell>
          <cell r="B92">
            <v>3252</v>
          </cell>
          <cell r="C92">
            <v>1</v>
          </cell>
        </row>
        <row r="93">
          <cell r="A93">
            <v>5112593</v>
          </cell>
          <cell r="B93">
            <v>90</v>
          </cell>
          <cell r="C93">
            <v>1</v>
          </cell>
        </row>
        <row r="94">
          <cell r="A94">
            <v>5112652</v>
          </cell>
          <cell r="B94">
            <v>1671450</v>
          </cell>
          <cell r="C94">
            <v>9</v>
          </cell>
        </row>
        <row r="95">
          <cell r="A95">
            <v>5112674</v>
          </cell>
          <cell r="B95">
            <v>344620</v>
          </cell>
          <cell r="C95">
            <v>4</v>
          </cell>
        </row>
        <row r="96">
          <cell r="A96">
            <v>5112748</v>
          </cell>
          <cell r="B96">
            <v>483880</v>
          </cell>
          <cell r="C96">
            <v>8</v>
          </cell>
        </row>
        <row r="97">
          <cell r="A97">
            <v>5112757</v>
          </cell>
          <cell r="B97">
            <v>415960</v>
          </cell>
          <cell r="C97">
            <v>8</v>
          </cell>
        </row>
        <row r="98">
          <cell r="A98">
            <v>5112776</v>
          </cell>
          <cell r="B98">
            <v>12730</v>
          </cell>
          <cell r="C98">
            <v>1</v>
          </cell>
        </row>
        <row r="99">
          <cell r="A99">
            <v>5112797</v>
          </cell>
          <cell r="B99">
            <v>209680</v>
          </cell>
          <cell r="C99">
            <v>6</v>
          </cell>
        </row>
        <row r="100">
          <cell r="A100">
            <v>5112815</v>
          </cell>
          <cell r="B100">
            <v>500257</v>
          </cell>
          <cell r="C100">
            <v>23</v>
          </cell>
        </row>
        <row r="101">
          <cell r="A101">
            <v>5112833</v>
          </cell>
          <cell r="B101">
            <v>194820</v>
          </cell>
          <cell r="C101">
            <v>4</v>
          </cell>
        </row>
        <row r="102">
          <cell r="A102">
            <v>5112850</v>
          </cell>
          <cell r="B102">
            <v>1522445</v>
          </cell>
          <cell r="C102">
            <v>53</v>
          </cell>
        </row>
        <row r="103">
          <cell r="A103">
            <v>5112861</v>
          </cell>
          <cell r="B103">
            <v>1360504</v>
          </cell>
          <cell r="C103">
            <v>51</v>
          </cell>
        </row>
        <row r="104">
          <cell r="A104">
            <v>5112872</v>
          </cell>
          <cell r="B104">
            <v>1054530</v>
          </cell>
          <cell r="C104">
            <v>28</v>
          </cell>
        </row>
        <row r="105">
          <cell r="A105">
            <v>5113006</v>
          </cell>
          <cell r="B105">
            <v>1064618</v>
          </cell>
          <cell r="C105">
            <v>18</v>
          </cell>
        </row>
        <row r="106">
          <cell r="A106">
            <v>5113017</v>
          </cell>
          <cell r="B106">
            <v>32840</v>
          </cell>
          <cell r="C106">
            <v>1</v>
          </cell>
        </row>
        <row r="107">
          <cell r="A107">
            <v>5113057</v>
          </cell>
          <cell r="B107">
            <v>231760</v>
          </cell>
          <cell r="C107">
            <v>-1</v>
          </cell>
        </row>
        <row r="108">
          <cell r="A108">
            <v>5113086</v>
          </cell>
          <cell r="B108">
            <v>11050</v>
          </cell>
          <cell r="C108">
            <v>1</v>
          </cell>
        </row>
        <row r="109">
          <cell r="A109">
            <v>5113097</v>
          </cell>
          <cell r="B109">
            <v>390431</v>
          </cell>
          <cell r="C109">
            <v>13</v>
          </cell>
        </row>
        <row r="110">
          <cell r="A110">
            <v>5113113</v>
          </cell>
          <cell r="B110">
            <v>1376390</v>
          </cell>
          <cell r="C110">
            <v>8</v>
          </cell>
        </row>
        <row r="111">
          <cell r="A111">
            <v>5113256</v>
          </cell>
          <cell r="B111">
            <v>273779</v>
          </cell>
          <cell r="C111">
            <v>34</v>
          </cell>
        </row>
        <row r="112">
          <cell r="A112">
            <v>5113299</v>
          </cell>
          <cell r="B112">
            <v>324570</v>
          </cell>
          <cell r="C112">
            <v>-1</v>
          </cell>
        </row>
        <row r="113">
          <cell r="A113">
            <v>5113329</v>
          </cell>
          <cell r="B113">
            <v>27150</v>
          </cell>
          <cell r="C113">
            <v>2</v>
          </cell>
        </row>
        <row r="114">
          <cell r="A114">
            <v>5113447</v>
          </cell>
          <cell r="B114">
            <v>1082290</v>
          </cell>
          <cell r="C114">
            <v>-1</v>
          </cell>
        </row>
        <row r="115">
          <cell r="A115">
            <v>5113660</v>
          </cell>
          <cell r="B115">
            <v>24880</v>
          </cell>
          <cell r="C115">
            <v>1</v>
          </cell>
        </row>
        <row r="116">
          <cell r="A116">
            <v>5113704</v>
          </cell>
          <cell r="B116">
            <v>179580</v>
          </cell>
          <cell r="C116">
            <v>7</v>
          </cell>
        </row>
        <row r="117">
          <cell r="A117">
            <v>5113714</v>
          </cell>
          <cell r="B117">
            <v>31850</v>
          </cell>
          <cell r="C117">
            <v>1</v>
          </cell>
        </row>
        <row r="118">
          <cell r="A118">
            <v>5113722</v>
          </cell>
          <cell r="B118">
            <v>36890</v>
          </cell>
          <cell r="C118">
            <v>1</v>
          </cell>
        </row>
        <row r="119">
          <cell r="A119">
            <v>5113786</v>
          </cell>
          <cell r="B119">
            <v>40820</v>
          </cell>
          <cell r="C119">
            <v>1</v>
          </cell>
        </row>
        <row r="120">
          <cell r="A120">
            <v>5113790</v>
          </cell>
          <cell r="B120">
            <v>2205820</v>
          </cell>
          <cell r="C120">
            <v>53</v>
          </cell>
        </row>
        <row r="121">
          <cell r="A121">
            <v>5113870</v>
          </cell>
          <cell r="B121">
            <v>83770</v>
          </cell>
          <cell r="C121">
            <v>-1</v>
          </cell>
        </row>
        <row r="122">
          <cell r="A122">
            <v>5113941</v>
          </cell>
          <cell r="B122">
            <v>386250</v>
          </cell>
          <cell r="C122">
            <v>-1</v>
          </cell>
        </row>
        <row r="123">
          <cell r="A123">
            <v>5113951</v>
          </cell>
          <cell r="B123">
            <v>504640</v>
          </cell>
          <cell r="C123">
            <v>0</v>
          </cell>
        </row>
        <row r="124">
          <cell r="A124">
            <v>5113981</v>
          </cell>
          <cell r="B124">
            <v>41630</v>
          </cell>
          <cell r="C124">
            <v>1</v>
          </cell>
        </row>
        <row r="125">
          <cell r="A125">
            <v>5114063</v>
          </cell>
          <cell r="B125">
            <v>24810</v>
          </cell>
          <cell r="C125">
            <v>1</v>
          </cell>
        </row>
        <row r="126">
          <cell r="A126">
            <v>5114229</v>
          </cell>
          <cell r="B126">
            <v>86700</v>
          </cell>
          <cell r="C126">
            <v>2</v>
          </cell>
        </row>
        <row r="127">
          <cell r="A127">
            <v>5114257</v>
          </cell>
          <cell r="B127">
            <v>1555861</v>
          </cell>
          <cell r="C127">
            <v>29</v>
          </cell>
        </row>
        <row r="128">
          <cell r="A128">
            <v>5114299</v>
          </cell>
          <cell r="B128">
            <v>2320129</v>
          </cell>
          <cell r="C128">
            <v>52</v>
          </cell>
        </row>
        <row r="129">
          <cell r="A129">
            <v>5114532</v>
          </cell>
          <cell r="B129">
            <v>53130</v>
          </cell>
          <cell r="C129">
            <v>1</v>
          </cell>
        </row>
        <row r="130">
          <cell r="A130">
            <v>5114570</v>
          </cell>
          <cell r="B130">
            <v>26050</v>
          </cell>
          <cell r="C130">
            <v>1</v>
          </cell>
        </row>
        <row r="131">
          <cell r="A131">
            <v>5114624</v>
          </cell>
          <cell r="B131">
            <v>32740</v>
          </cell>
          <cell r="C131">
            <v>1</v>
          </cell>
        </row>
        <row r="132">
          <cell r="A132">
            <v>5114640</v>
          </cell>
          <cell r="B132">
            <v>675730</v>
          </cell>
          <cell r="C132">
            <v>0</v>
          </cell>
        </row>
        <row r="133">
          <cell r="A133">
            <v>5114645</v>
          </cell>
          <cell r="B133">
            <v>143830</v>
          </cell>
          <cell r="C133">
            <v>5</v>
          </cell>
        </row>
        <row r="134">
          <cell r="A134">
            <v>5114650</v>
          </cell>
          <cell r="B134">
            <v>223900</v>
          </cell>
          <cell r="C134">
            <v>4</v>
          </cell>
        </row>
        <row r="135">
          <cell r="A135">
            <v>5114657</v>
          </cell>
          <cell r="B135">
            <v>18270</v>
          </cell>
          <cell r="C135">
            <v>4</v>
          </cell>
        </row>
        <row r="136">
          <cell r="A136">
            <v>5114665</v>
          </cell>
          <cell r="B136">
            <v>14540</v>
          </cell>
          <cell r="C136">
            <v>1</v>
          </cell>
        </row>
        <row r="137">
          <cell r="A137">
            <v>5114667</v>
          </cell>
          <cell r="B137">
            <v>1027350</v>
          </cell>
          <cell r="C137">
            <v>1</v>
          </cell>
        </row>
        <row r="138">
          <cell r="A138">
            <v>5114669</v>
          </cell>
          <cell r="B138">
            <v>104380</v>
          </cell>
          <cell r="C138">
            <v>-1</v>
          </cell>
        </row>
        <row r="139">
          <cell r="A139">
            <v>5114672</v>
          </cell>
          <cell r="B139">
            <v>515990</v>
          </cell>
          <cell r="C139">
            <v>1</v>
          </cell>
        </row>
        <row r="140">
          <cell r="A140">
            <v>5114674</v>
          </cell>
          <cell r="B140">
            <v>1839827</v>
          </cell>
          <cell r="C140">
            <v>52</v>
          </cell>
        </row>
        <row r="141">
          <cell r="A141">
            <v>5114677</v>
          </cell>
          <cell r="B141">
            <v>367412</v>
          </cell>
          <cell r="C141">
            <v>16</v>
          </cell>
        </row>
        <row r="142">
          <cell r="A142">
            <v>5114678</v>
          </cell>
          <cell r="B142">
            <v>148560</v>
          </cell>
          <cell r="C142">
            <v>4</v>
          </cell>
        </row>
        <row r="143">
          <cell r="A143">
            <v>5114680</v>
          </cell>
          <cell r="B143">
            <v>273570</v>
          </cell>
          <cell r="C143">
            <v>4</v>
          </cell>
        </row>
        <row r="144">
          <cell r="A144">
            <v>5114681</v>
          </cell>
          <cell r="B144">
            <v>474273</v>
          </cell>
          <cell r="C144">
            <v>31</v>
          </cell>
        </row>
        <row r="145">
          <cell r="A145">
            <v>5114694</v>
          </cell>
          <cell r="B145">
            <v>19820</v>
          </cell>
          <cell r="C145">
            <v>2</v>
          </cell>
        </row>
        <row r="146">
          <cell r="A146">
            <v>5114696</v>
          </cell>
          <cell r="B146">
            <v>2560</v>
          </cell>
          <cell r="C146">
            <v>1</v>
          </cell>
        </row>
        <row r="147">
          <cell r="A147">
            <v>5114698</v>
          </cell>
          <cell r="B147">
            <v>137340</v>
          </cell>
          <cell r="C147">
            <v>0</v>
          </cell>
        </row>
        <row r="148">
          <cell r="A148">
            <v>5114703</v>
          </cell>
          <cell r="B148">
            <v>562690</v>
          </cell>
          <cell r="C148">
            <v>7</v>
          </cell>
        </row>
        <row r="149">
          <cell r="A149">
            <v>5114713</v>
          </cell>
          <cell r="B149">
            <v>61200</v>
          </cell>
          <cell r="C149">
            <v>1</v>
          </cell>
        </row>
        <row r="150">
          <cell r="A150">
            <v>5114714</v>
          </cell>
          <cell r="B150">
            <v>49500</v>
          </cell>
          <cell r="C150">
            <v>1</v>
          </cell>
        </row>
        <row r="151">
          <cell r="A151">
            <v>5114715</v>
          </cell>
          <cell r="B151">
            <v>1526088</v>
          </cell>
          <cell r="C151">
            <v>51</v>
          </cell>
        </row>
        <row r="152">
          <cell r="A152">
            <v>5114721</v>
          </cell>
          <cell r="B152">
            <v>95912</v>
          </cell>
          <cell r="C152">
            <v>27</v>
          </cell>
        </row>
        <row r="153">
          <cell r="A153">
            <v>5114723</v>
          </cell>
          <cell r="B153">
            <v>399520</v>
          </cell>
          <cell r="C153">
            <v>0</v>
          </cell>
        </row>
        <row r="154">
          <cell r="A154">
            <v>5114728</v>
          </cell>
          <cell r="B154">
            <v>218100</v>
          </cell>
          <cell r="C154">
            <v>0</v>
          </cell>
        </row>
        <row r="155">
          <cell r="A155">
            <v>5114731</v>
          </cell>
          <cell r="B155">
            <v>0</v>
          </cell>
          <cell r="C155">
            <v>1</v>
          </cell>
        </row>
        <row r="156">
          <cell r="A156">
            <v>5114734</v>
          </cell>
          <cell r="B156">
            <v>177383</v>
          </cell>
          <cell r="C156">
            <v>16</v>
          </cell>
        </row>
        <row r="157">
          <cell r="A157">
            <v>5114737</v>
          </cell>
          <cell r="B157">
            <v>530210</v>
          </cell>
          <cell r="C157">
            <v>0</v>
          </cell>
        </row>
        <row r="158">
          <cell r="A158">
            <v>5114740</v>
          </cell>
          <cell r="B158">
            <v>398220</v>
          </cell>
          <cell r="C158">
            <v>2</v>
          </cell>
        </row>
        <row r="159">
          <cell r="A159">
            <v>5114743</v>
          </cell>
          <cell r="B159">
            <v>1048849</v>
          </cell>
          <cell r="C159">
            <v>38</v>
          </cell>
        </row>
        <row r="160">
          <cell r="A160">
            <v>5114750</v>
          </cell>
          <cell r="B160">
            <v>857090</v>
          </cell>
          <cell r="C160">
            <v>8</v>
          </cell>
        </row>
        <row r="161">
          <cell r="A161">
            <v>5114761</v>
          </cell>
          <cell r="B161">
            <v>643240</v>
          </cell>
          <cell r="C161">
            <v>2</v>
          </cell>
        </row>
        <row r="162">
          <cell r="A162">
            <v>5114772</v>
          </cell>
          <cell r="B162">
            <v>833210</v>
          </cell>
          <cell r="C162">
            <v>0</v>
          </cell>
        </row>
        <row r="163">
          <cell r="A163">
            <v>5114799</v>
          </cell>
          <cell r="B163">
            <v>56930</v>
          </cell>
          <cell r="C163">
            <v>1</v>
          </cell>
        </row>
        <row r="164">
          <cell r="A164">
            <v>5114950</v>
          </cell>
          <cell r="B164">
            <v>157210</v>
          </cell>
          <cell r="C164">
            <v>-1</v>
          </cell>
        </row>
        <row r="165">
          <cell r="A165">
            <v>5115024</v>
          </cell>
          <cell r="B165">
            <v>620577</v>
          </cell>
          <cell r="C165">
            <v>27</v>
          </cell>
        </row>
        <row r="166">
          <cell r="A166">
            <v>5115184</v>
          </cell>
          <cell r="B166">
            <v>470360</v>
          </cell>
          <cell r="C166">
            <v>9</v>
          </cell>
        </row>
        <row r="167">
          <cell r="A167">
            <v>5115242</v>
          </cell>
          <cell r="B167">
            <v>56060</v>
          </cell>
          <cell r="C167">
            <v>1</v>
          </cell>
        </row>
        <row r="168">
          <cell r="A168">
            <v>5115252</v>
          </cell>
          <cell r="B168">
            <v>30990</v>
          </cell>
          <cell r="C168">
            <v>1</v>
          </cell>
        </row>
        <row r="169">
          <cell r="A169">
            <v>5115273</v>
          </cell>
          <cell r="B169">
            <v>114250</v>
          </cell>
          <cell r="C169">
            <v>7</v>
          </cell>
        </row>
        <row r="170">
          <cell r="A170">
            <v>5115298</v>
          </cell>
          <cell r="B170">
            <v>28110</v>
          </cell>
          <cell r="C170">
            <v>1</v>
          </cell>
        </row>
        <row r="171">
          <cell r="A171">
            <v>5115348</v>
          </cell>
          <cell r="B171">
            <v>139010</v>
          </cell>
          <cell r="C171">
            <v>3</v>
          </cell>
        </row>
        <row r="172">
          <cell r="A172">
            <v>5115380</v>
          </cell>
          <cell r="B172">
            <v>2060424</v>
          </cell>
          <cell r="C172">
            <v>53</v>
          </cell>
        </row>
        <row r="173">
          <cell r="A173">
            <v>5115401</v>
          </cell>
          <cell r="B173">
            <v>77640</v>
          </cell>
          <cell r="C173">
            <v>4</v>
          </cell>
        </row>
        <row r="174">
          <cell r="A174">
            <v>5115551</v>
          </cell>
          <cell r="B174">
            <v>19130</v>
          </cell>
          <cell r="C174">
            <v>1</v>
          </cell>
        </row>
        <row r="175">
          <cell r="A175">
            <v>5115561</v>
          </cell>
          <cell r="B175">
            <v>31940</v>
          </cell>
          <cell r="C175">
            <v>2</v>
          </cell>
        </row>
        <row r="176">
          <cell r="A176">
            <v>5115583</v>
          </cell>
          <cell r="B176">
            <v>38420</v>
          </cell>
          <cell r="C176">
            <v>1</v>
          </cell>
        </row>
        <row r="177">
          <cell r="A177">
            <v>5115624</v>
          </cell>
          <cell r="B177">
            <v>867190</v>
          </cell>
          <cell r="C177">
            <v>3</v>
          </cell>
        </row>
        <row r="178">
          <cell r="A178">
            <v>5115644</v>
          </cell>
          <cell r="B178">
            <v>83630</v>
          </cell>
          <cell r="C178">
            <v>2</v>
          </cell>
        </row>
        <row r="179">
          <cell r="A179">
            <v>5115661</v>
          </cell>
          <cell r="B179">
            <v>9750</v>
          </cell>
          <cell r="C179">
            <v>1</v>
          </cell>
        </row>
        <row r="180">
          <cell r="A180">
            <v>5115671</v>
          </cell>
          <cell r="B180">
            <v>547590</v>
          </cell>
          <cell r="C180">
            <v>7</v>
          </cell>
        </row>
        <row r="181">
          <cell r="A181">
            <v>5115681</v>
          </cell>
          <cell r="B181">
            <v>43240</v>
          </cell>
          <cell r="C181">
            <v>1</v>
          </cell>
        </row>
        <row r="182">
          <cell r="A182">
            <v>5115728</v>
          </cell>
          <cell r="B182">
            <v>24970</v>
          </cell>
          <cell r="C182">
            <v>1</v>
          </cell>
        </row>
        <row r="183">
          <cell r="A183">
            <v>5115738</v>
          </cell>
          <cell r="B183">
            <v>23970</v>
          </cell>
          <cell r="C183">
            <v>2</v>
          </cell>
        </row>
        <row r="184">
          <cell r="A184">
            <v>5115848</v>
          </cell>
          <cell r="B184">
            <v>49620</v>
          </cell>
          <cell r="C184">
            <v>1</v>
          </cell>
        </row>
        <row r="185">
          <cell r="A185">
            <v>5115869</v>
          </cell>
          <cell r="B185">
            <v>25580</v>
          </cell>
          <cell r="C185">
            <v>1</v>
          </cell>
        </row>
        <row r="186">
          <cell r="A186">
            <v>5115913</v>
          </cell>
          <cell r="B186">
            <v>1494143</v>
          </cell>
          <cell r="C186">
            <v>52</v>
          </cell>
        </row>
        <row r="187">
          <cell r="A187">
            <v>5115934</v>
          </cell>
          <cell r="B187">
            <v>215650</v>
          </cell>
          <cell r="C187">
            <v>3</v>
          </cell>
        </row>
        <row r="188">
          <cell r="A188">
            <v>5115955</v>
          </cell>
          <cell r="B188">
            <v>8100</v>
          </cell>
          <cell r="C188">
            <v>1</v>
          </cell>
        </row>
        <row r="189">
          <cell r="A189">
            <v>5115965</v>
          </cell>
          <cell r="B189">
            <v>41380</v>
          </cell>
          <cell r="C189">
            <v>1</v>
          </cell>
        </row>
        <row r="190">
          <cell r="A190">
            <v>5115984</v>
          </cell>
          <cell r="B190">
            <v>2136000</v>
          </cell>
          <cell r="C190">
            <v>3</v>
          </cell>
        </row>
        <row r="191">
          <cell r="A191">
            <v>5116007</v>
          </cell>
          <cell r="B191">
            <v>45840</v>
          </cell>
          <cell r="C191">
            <v>3</v>
          </cell>
        </row>
        <row r="192">
          <cell r="A192">
            <v>5116048</v>
          </cell>
          <cell r="B192">
            <v>283650</v>
          </cell>
          <cell r="C192">
            <v>-1</v>
          </cell>
        </row>
        <row r="193">
          <cell r="A193">
            <v>5116059</v>
          </cell>
          <cell r="B193">
            <v>133330</v>
          </cell>
          <cell r="C193">
            <v>2</v>
          </cell>
        </row>
        <row r="194">
          <cell r="A194">
            <v>5116181</v>
          </cell>
          <cell r="B194">
            <v>152010</v>
          </cell>
          <cell r="C194">
            <v>1</v>
          </cell>
        </row>
        <row r="195">
          <cell r="A195">
            <v>5116191</v>
          </cell>
          <cell r="B195">
            <v>36710</v>
          </cell>
          <cell r="C195">
            <v>1</v>
          </cell>
        </row>
        <row r="196">
          <cell r="A196">
            <v>5116212</v>
          </cell>
          <cell r="B196">
            <v>192870</v>
          </cell>
          <cell r="C196">
            <v>5</v>
          </cell>
        </row>
        <row r="197">
          <cell r="A197">
            <v>5116284</v>
          </cell>
          <cell r="B197">
            <v>12400</v>
          </cell>
          <cell r="C197">
            <v>2</v>
          </cell>
        </row>
        <row r="198">
          <cell r="A198">
            <v>5116316</v>
          </cell>
          <cell r="B198">
            <v>108870</v>
          </cell>
          <cell r="C198">
            <v>1</v>
          </cell>
        </row>
        <row r="199">
          <cell r="A199">
            <v>5116347</v>
          </cell>
          <cell r="B199">
            <v>143740</v>
          </cell>
          <cell r="C199">
            <v>3</v>
          </cell>
        </row>
        <row r="200">
          <cell r="A200">
            <v>5116358</v>
          </cell>
          <cell r="B200">
            <v>730125</v>
          </cell>
          <cell r="C200">
            <v>19</v>
          </cell>
        </row>
        <row r="201">
          <cell r="A201">
            <v>5116455</v>
          </cell>
          <cell r="B201">
            <v>4910</v>
          </cell>
          <cell r="C201">
            <v>1</v>
          </cell>
        </row>
        <row r="202">
          <cell r="A202">
            <v>5116459</v>
          </cell>
          <cell r="B202">
            <v>29480</v>
          </cell>
          <cell r="C202">
            <v>1</v>
          </cell>
        </row>
        <row r="203">
          <cell r="A203">
            <v>5116462</v>
          </cell>
          <cell r="B203">
            <v>31840</v>
          </cell>
          <cell r="C203">
            <v>1</v>
          </cell>
        </row>
        <row r="204">
          <cell r="A204">
            <v>5116469</v>
          </cell>
          <cell r="B204">
            <v>10280</v>
          </cell>
          <cell r="C204">
            <v>1</v>
          </cell>
        </row>
        <row r="205">
          <cell r="A205">
            <v>5116477</v>
          </cell>
          <cell r="B205">
            <v>45140</v>
          </cell>
          <cell r="C205">
            <v>1</v>
          </cell>
        </row>
        <row r="206">
          <cell r="A206">
            <v>5116478</v>
          </cell>
          <cell r="B206">
            <v>19370</v>
          </cell>
          <cell r="C206">
            <v>1</v>
          </cell>
        </row>
        <row r="207">
          <cell r="A207">
            <v>5116489</v>
          </cell>
          <cell r="B207">
            <v>67550</v>
          </cell>
          <cell r="C207">
            <v>1</v>
          </cell>
        </row>
        <row r="208">
          <cell r="A208">
            <v>5116498</v>
          </cell>
          <cell r="B208">
            <v>84140</v>
          </cell>
          <cell r="C208">
            <v>1</v>
          </cell>
        </row>
        <row r="209">
          <cell r="A209">
            <v>5116508</v>
          </cell>
          <cell r="B209">
            <v>135340</v>
          </cell>
          <cell r="C209">
            <v>3</v>
          </cell>
        </row>
        <row r="210">
          <cell r="A210">
            <v>5116522</v>
          </cell>
          <cell r="B210">
            <v>40050</v>
          </cell>
          <cell r="C210">
            <v>1</v>
          </cell>
        </row>
        <row r="211">
          <cell r="A211">
            <v>5116524</v>
          </cell>
          <cell r="B211">
            <v>109320</v>
          </cell>
          <cell r="C211">
            <v>7</v>
          </cell>
        </row>
        <row r="212">
          <cell r="A212">
            <v>5116525</v>
          </cell>
          <cell r="B212">
            <v>78360</v>
          </cell>
          <cell r="C212">
            <v>2</v>
          </cell>
        </row>
        <row r="213">
          <cell r="A213">
            <v>5116556</v>
          </cell>
          <cell r="B213">
            <v>2135023</v>
          </cell>
          <cell r="C213">
            <v>50</v>
          </cell>
        </row>
        <row r="214">
          <cell r="A214">
            <v>5116566</v>
          </cell>
          <cell r="B214">
            <v>23280</v>
          </cell>
          <cell r="C214">
            <v>1</v>
          </cell>
        </row>
        <row r="215">
          <cell r="A215">
            <v>5116595</v>
          </cell>
          <cell r="B215">
            <v>227568</v>
          </cell>
          <cell r="C215">
            <v>53</v>
          </cell>
        </row>
        <row r="216">
          <cell r="A216">
            <v>5116606</v>
          </cell>
          <cell r="B216">
            <v>36050</v>
          </cell>
          <cell r="C216">
            <v>1</v>
          </cell>
        </row>
        <row r="217">
          <cell r="A217">
            <v>5116626</v>
          </cell>
          <cell r="B217">
            <v>26820</v>
          </cell>
          <cell r="C217">
            <v>1</v>
          </cell>
        </row>
        <row r="218">
          <cell r="A218">
            <v>5116635</v>
          </cell>
          <cell r="B218">
            <v>20830</v>
          </cell>
          <cell r="C218">
            <v>1</v>
          </cell>
        </row>
        <row r="219">
          <cell r="A219">
            <v>5116646</v>
          </cell>
          <cell r="B219">
            <v>27570</v>
          </cell>
          <cell r="C219">
            <v>1</v>
          </cell>
        </row>
        <row r="220">
          <cell r="A220">
            <v>5116724</v>
          </cell>
          <cell r="B220">
            <v>2003930</v>
          </cell>
          <cell r="C220">
            <v>45</v>
          </cell>
        </row>
        <row r="221">
          <cell r="A221">
            <v>5116735</v>
          </cell>
          <cell r="B221">
            <v>9510</v>
          </cell>
          <cell r="C221">
            <v>1</v>
          </cell>
        </row>
        <row r="222">
          <cell r="A222">
            <v>5116757</v>
          </cell>
          <cell r="B222">
            <v>126960</v>
          </cell>
          <cell r="C222">
            <v>4</v>
          </cell>
        </row>
        <row r="223">
          <cell r="A223">
            <v>5116769</v>
          </cell>
          <cell r="B223">
            <v>19510</v>
          </cell>
          <cell r="C223">
            <v>1</v>
          </cell>
        </row>
        <row r="224">
          <cell r="A224">
            <v>5116780</v>
          </cell>
          <cell r="B224">
            <v>18030</v>
          </cell>
          <cell r="C224">
            <v>1</v>
          </cell>
        </row>
        <row r="225">
          <cell r="A225">
            <v>5116900</v>
          </cell>
          <cell r="B225">
            <v>24520</v>
          </cell>
          <cell r="C225">
            <v>2</v>
          </cell>
        </row>
        <row r="226">
          <cell r="A226">
            <v>5116920</v>
          </cell>
          <cell r="B226">
            <v>76840</v>
          </cell>
          <cell r="C226">
            <v>3</v>
          </cell>
        </row>
        <row r="227">
          <cell r="A227">
            <v>5116938</v>
          </cell>
          <cell r="B227">
            <v>1212182</v>
          </cell>
          <cell r="C227">
            <v>48</v>
          </cell>
        </row>
        <row r="228">
          <cell r="A228">
            <v>5116947</v>
          </cell>
          <cell r="B228">
            <v>63420</v>
          </cell>
          <cell r="C228">
            <v>0</v>
          </cell>
        </row>
        <row r="229">
          <cell r="A229">
            <v>5117079</v>
          </cell>
          <cell r="B229">
            <v>2267168</v>
          </cell>
          <cell r="C229">
            <v>53</v>
          </cell>
        </row>
        <row r="230">
          <cell r="A230">
            <v>5117089</v>
          </cell>
          <cell r="B230">
            <v>29180</v>
          </cell>
          <cell r="C230">
            <v>1</v>
          </cell>
        </row>
        <row r="231">
          <cell r="A231">
            <v>5117094</v>
          </cell>
          <cell r="B231">
            <v>37990</v>
          </cell>
          <cell r="C231">
            <v>1</v>
          </cell>
        </row>
        <row r="232">
          <cell r="A232">
            <v>5119155</v>
          </cell>
          <cell r="B232">
            <v>336900</v>
          </cell>
          <cell r="C232">
            <v>0</v>
          </cell>
        </row>
        <row r="233">
          <cell r="A233">
            <v>5366452</v>
          </cell>
          <cell r="B233">
            <v>2352810</v>
          </cell>
          <cell r="C233">
            <v>10</v>
          </cell>
        </row>
        <row r="234">
          <cell r="A234">
            <v>5880600</v>
          </cell>
          <cell r="B234">
            <v>29370</v>
          </cell>
          <cell r="C234">
            <v>5</v>
          </cell>
        </row>
        <row r="235">
          <cell r="A235">
            <v>5899703</v>
          </cell>
          <cell r="B235">
            <v>43200</v>
          </cell>
          <cell r="C235">
            <v>2</v>
          </cell>
        </row>
        <row r="236">
          <cell r="A236">
            <v>5901484</v>
          </cell>
          <cell r="B236">
            <v>374070</v>
          </cell>
          <cell r="C236">
            <v>2</v>
          </cell>
        </row>
        <row r="237">
          <cell r="A237">
            <v>5908054</v>
          </cell>
          <cell r="B237">
            <v>12790</v>
          </cell>
          <cell r="C237">
            <v>1</v>
          </cell>
        </row>
      </sheetData>
      <sheetData sheetId="2">
        <row r="1">
          <cell r="A1" t="str">
            <v>NIS_RAD</v>
          </cell>
        </row>
      </sheetData>
      <sheetData sheetId="3"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deuda"/>
      <sheetName val="consumos"/>
    </sheetNames>
    <sheetDataSet>
      <sheetData sheetId="0" refreshError="1"/>
      <sheetData sheetId="1">
        <row r="1">
          <cell r="A1" t="str">
            <v>NIC</v>
          </cell>
          <cell r="B1" t="str">
            <v>DEUDA</v>
          </cell>
          <cell r="C1" t="str">
            <v>MESES</v>
          </cell>
        </row>
        <row r="2">
          <cell r="A2">
            <v>5001834</v>
          </cell>
          <cell r="B2">
            <v>540944</v>
          </cell>
          <cell r="C2">
            <v>52</v>
          </cell>
        </row>
        <row r="3">
          <cell r="A3">
            <v>5050279</v>
          </cell>
          <cell r="B3">
            <v>536171</v>
          </cell>
          <cell r="C3">
            <v>15</v>
          </cell>
        </row>
        <row r="4">
          <cell r="A4">
            <v>5051105</v>
          </cell>
          <cell r="B4">
            <v>4036031</v>
          </cell>
          <cell r="C4">
            <v>53</v>
          </cell>
        </row>
        <row r="5">
          <cell r="A5">
            <v>5055529</v>
          </cell>
          <cell r="B5">
            <v>505880</v>
          </cell>
          <cell r="C5">
            <v>2</v>
          </cell>
        </row>
        <row r="6">
          <cell r="A6">
            <v>5058930</v>
          </cell>
          <cell r="B6">
            <v>33150</v>
          </cell>
          <cell r="C6">
            <v>1</v>
          </cell>
        </row>
        <row r="7">
          <cell r="A7">
            <v>5058932</v>
          </cell>
          <cell r="B7">
            <v>23240</v>
          </cell>
          <cell r="C7">
            <v>1</v>
          </cell>
        </row>
        <row r="8">
          <cell r="A8">
            <v>5061094</v>
          </cell>
          <cell r="B8">
            <v>75160</v>
          </cell>
          <cell r="C8">
            <v>9</v>
          </cell>
        </row>
        <row r="9">
          <cell r="A9">
            <v>5062081</v>
          </cell>
          <cell r="B9">
            <v>24060</v>
          </cell>
          <cell r="C9">
            <v>1</v>
          </cell>
        </row>
        <row r="10">
          <cell r="A10">
            <v>5064546</v>
          </cell>
          <cell r="B10">
            <v>497830</v>
          </cell>
          <cell r="C10">
            <v>14</v>
          </cell>
        </row>
        <row r="11">
          <cell r="A11">
            <v>5069735</v>
          </cell>
          <cell r="B11">
            <v>2052115</v>
          </cell>
          <cell r="C11">
            <v>53</v>
          </cell>
        </row>
        <row r="12">
          <cell r="A12">
            <v>5070709</v>
          </cell>
          <cell r="B12">
            <v>175890</v>
          </cell>
          <cell r="C12">
            <v>6</v>
          </cell>
        </row>
        <row r="13">
          <cell r="A13">
            <v>5070720</v>
          </cell>
          <cell r="B13">
            <v>64320</v>
          </cell>
          <cell r="C13">
            <v>1</v>
          </cell>
        </row>
        <row r="14">
          <cell r="A14">
            <v>5070897</v>
          </cell>
          <cell r="B14">
            <v>309816</v>
          </cell>
          <cell r="C14">
            <v>17</v>
          </cell>
        </row>
        <row r="15">
          <cell r="A15">
            <v>5070927</v>
          </cell>
          <cell r="B15">
            <v>1815451</v>
          </cell>
          <cell r="C15">
            <v>41</v>
          </cell>
        </row>
        <row r="16">
          <cell r="A16">
            <v>5070970</v>
          </cell>
          <cell r="B16">
            <v>851507</v>
          </cell>
          <cell r="C16">
            <v>53</v>
          </cell>
        </row>
        <row r="17">
          <cell r="A17">
            <v>5071003</v>
          </cell>
          <cell r="B17">
            <v>84020</v>
          </cell>
          <cell r="C17">
            <v>2</v>
          </cell>
        </row>
        <row r="18">
          <cell r="A18">
            <v>5071025</v>
          </cell>
          <cell r="B18">
            <v>1979216</v>
          </cell>
          <cell r="C18">
            <v>15</v>
          </cell>
        </row>
        <row r="19">
          <cell r="A19">
            <v>5071074</v>
          </cell>
          <cell r="B19">
            <v>22100</v>
          </cell>
          <cell r="C19">
            <v>1</v>
          </cell>
        </row>
        <row r="20">
          <cell r="A20">
            <v>5071075</v>
          </cell>
          <cell r="B20">
            <v>25390</v>
          </cell>
          <cell r="C20">
            <v>1</v>
          </cell>
        </row>
        <row r="21">
          <cell r="A21">
            <v>5071121</v>
          </cell>
          <cell r="B21">
            <v>3200</v>
          </cell>
          <cell r="C21">
            <v>1</v>
          </cell>
        </row>
        <row r="22">
          <cell r="A22">
            <v>5071131</v>
          </cell>
          <cell r="B22">
            <v>54360</v>
          </cell>
          <cell r="C22">
            <v>8</v>
          </cell>
        </row>
        <row r="23">
          <cell r="A23">
            <v>5071140</v>
          </cell>
          <cell r="B23">
            <v>682940</v>
          </cell>
          <cell r="C23">
            <v>0</v>
          </cell>
        </row>
        <row r="24">
          <cell r="A24">
            <v>5071159</v>
          </cell>
          <cell r="B24">
            <v>909367</v>
          </cell>
          <cell r="C24">
            <v>33</v>
          </cell>
        </row>
        <row r="25">
          <cell r="A25">
            <v>5071170</v>
          </cell>
          <cell r="B25">
            <v>491380</v>
          </cell>
          <cell r="C25">
            <v>0</v>
          </cell>
        </row>
        <row r="26">
          <cell r="A26">
            <v>5071191</v>
          </cell>
          <cell r="B26">
            <v>8630</v>
          </cell>
          <cell r="C26">
            <v>1</v>
          </cell>
        </row>
        <row r="27">
          <cell r="A27">
            <v>5071208</v>
          </cell>
          <cell r="B27">
            <v>11450</v>
          </cell>
          <cell r="C27">
            <v>1</v>
          </cell>
        </row>
        <row r="28">
          <cell r="A28">
            <v>5071227</v>
          </cell>
          <cell r="B28">
            <v>37250</v>
          </cell>
          <cell r="C28">
            <v>2</v>
          </cell>
        </row>
        <row r="29">
          <cell r="A29">
            <v>5071260</v>
          </cell>
          <cell r="B29">
            <v>381440</v>
          </cell>
          <cell r="C29">
            <v>-1</v>
          </cell>
        </row>
        <row r="30">
          <cell r="A30">
            <v>5071302</v>
          </cell>
          <cell r="B30">
            <v>22020</v>
          </cell>
          <cell r="C30">
            <v>1</v>
          </cell>
        </row>
        <row r="31">
          <cell r="A31">
            <v>5071326</v>
          </cell>
          <cell r="B31">
            <v>6050</v>
          </cell>
          <cell r="C31">
            <v>1</v>
          </cell>
        </row>
        <row r="32">
          <cell r="A32">
            <v>5071333</v>
          </cell>
          <cell r="B32">
            <v>287340</v>
          </cell>
          <cell r="C32">
            <v>7</v>
          </cell>
        </row>
        <row r="33">
          <cell r="A33">
            <v>5071335</v>
          </cell>
          <cell r="B33">
            <v>24340</v>
          </cell>
          <cell r="C33">
            <v>1</v>
          </cell>
        </row>
        <row r="34">
          <cell r="A34">
            <v>5071341</v>
          </cell>
          <cell r="B34">
            <v>36670</v>
          </cell>
          <cell r="C34">
            <v>1</v>
          </cell>
        </row>
        <row r="35">
          <cell r="A35">
            <v>5071342</v>
          </cell>
          <cell r="B35">
            <v>838686</v>
          </cell>
          <cell r="C35">
            <v>52</v>
          </cell>
        </row>
        <row r="36">
          <cell r="A36">
            <v>5071349</v>
          </cell>
          <cell r="B36">
            <v>977974</v>
          </cell>
          <cell r="C36">
            <v>53</v>
          </cell>
        </row>
        <row r="37">
          <cell r="A37">
            <v>5071354</v>
          </cell>
          <cell r="B37">
            <v>44580</v>
          </cell>
          <cell r="C37">
            <v>1</v>
          </cell>
        </row>
        <row r="38">
          <cell r="A38">
            <v>5071361</v>
          </cell>
          <cell r="B38">
            <v>81000</v>
          </cell>
          <cell r="C38">
            <v>3</v>
          </cell>
        </row>
        <row r="39">
          <cell r="A39">
            <v>5071371</v>
          </cell>
          <cell r="B39">
            <v>1140351</v>
          </cell>
          <cell r="C39">
            <v>52</v>
          </cell>
        </row>
        <row r="40">
          <cell r="A40">
            <v>5071374</v>
          </cell>
          <cell r="B40">
            <v>11110</v>
          </cell>
          <cell r="C40">
            <v>1</v>
          </cell>
        </row>
        <row r="41">
          <cell r="A41">
            <v>5071379</v>
          </cell>
          <cell r="B41">
            <v>16660</v>
          </cell>
          <cell r="C41">
            <v>3</v>
          </cell>
        </row>
        <row r="42">
          <cell r="A42">
            <v>5071380</v>
          </cell>
          <cell r="B42">
            <v>32870</v>
          </cell>
          <cell r="C42">
            <v>2</v>
          </cell>
        </row>
        <row r="43">
          <cell r="A43">
            <v>5071382</v>
          </cell>
          <cell r="B43">
            <v>34620</v>
          </cell>
          <cell r="C43">
            <v>1</v>
          </cell>
        </row>
        <row r="44">
          <cell r="A44">
            <v>5071385</v>
          </cell>
          <cell r="B44">
            <v>146440</v>
          </cell>
          <cell r="C44">
            <v>3</v>
          </cell>
        </row>
        <row r="45">
          <cell r="A45">
            <v>5071386</v>
          </cell>
          <cell r="B45">
            <v>9640</v>
          </cell>
          <cell r="C45">
            <v>11</v>
          </cell>
        </row>
        <row r="46">
          <cell r="A46">
            <v>5071387</v>
          </cell>
          <cell r="B46">
            <v>67517</v>
          </cell>
          <cell r="C46">
            <v>15</v>
          </cell>
        </row>
        <row r="47">
          <cell r="A47">
            <v>5071388</v>
          </cell>
          <cell r="B47">
            <v>72610</v>
          </cell>
          <cell r="C47">
            <v>1</v>
          </cell>
        </row>
        <row r="48">
          <cell r="A48">
            <v>5071389</v>
          </cell>
          <cell r="B48">
            <v>1517691</v>
          </cell>
          <cell r="C48">
            <v>46</v>
          </cell>
        </row>
        <row r="49">
          <cell r="A49">
            <v>5071393</v>
          </cell>
          <cell r="B49">
            <v>288520</v>
          </cell>
          <cell r="C49">
            <v>11</v>
          </cell>
        </row>
        <row r="50">
          <cell r="A50">
            <v>5071396</v>
          </cell>
          <cell r="B50">
            <v>179870</v>
          </cell>
          <cell r="C50">
            <v>-1</v>
          </cell>
        </row>
        <row r="51">
          <cell r="A51">
            <v>5071401</v>
          </cell>
          <cell r="B51">
            <v>30404</v>
          </cell>
          <cell r="C51">
            <v>9</v>
          </cell>
        </row>
        <row r="52">
          <cell r="A52">
            <v>5071403</v>
          </cell>
          <cell r="B52">
            <v>1056686</v>
          </cell>
          <cell r="C52">
            <v>53</v>
          </cell>
        </row>
        <row r="53">
          <cell r="A53">
            <v>5071404</v>
          </cell>
          <cell r="B53">
            <v>613750</v>
          </cell>
          <cell r="C53">
            <v>6</v>
          </cell>
        </row>
        <row r="54">
          <cell r="A54">
            <v>5071406</v>
          </cell>
          <cell r="B54">
            <v>20600</v>
          </cell>
          <cell r="C54">
            <v>2</v>
          </cell>
        </row>
        <row r="55">
          <cell r="A55">
            <v>5071407</v>
          </cell>
          <cell r="B55">
            <v>14330</v>
          </cell>
          <cell r="C55">
            <v>1</v>
          </cell>
        </row>
        <row r="56">
          <cell r="A56">
            <v>5071413</v>
          </cell>
          <cell r="B56">
            <v>36670</v>
          </cell>
          <cell r="C56">
            <v>1</v>
          </cell>
        </row>
        <row r="57">
          <cell r="A57">
            <v>5071417</v>
          </cell>
          <cell r="B57">
            <v>18860</v>
          </cell>
          <cell r="C57">
            <v>1</v>
          </cell>
        </row>
        <row r="58">
          <cell r="A58">
            <v>5071427</v>
          </cell>
          <cell r="B58">
            <v>31560</v>
          </cell>
          <cell r="C58">
            <v>3</v>
          </cell>
        </row>
        <row r="59">
          <cell r="A59">
            <v>5071431</v>
          </cell>
          <cell r="B59">
            <v>34810</v>
          </cell>
          <cell r="C59">
            <v>2</v>
          </cell>
        </row>
        <row r="60">
          <cell r="A60">
            <v>5071737</v>
          </cell>
          <cell r="B60">
            <v>64130</v>
          </cell>
          <cell r="C60">
            <v>1</v>
          </cell>
        </row>
        <row r="61">
          <cell r="A61">
            <v>5071738</v>
          </cell>
          <cell r="B61">
            <v>102650</v>
          </cell>
          <cell r="C61">
            <v>3</v>
          </cell>
        </row>
        <row r="62">
          <cell r="A62">
            <v>5071739</v>
          </cell>
          <cell r="B62">
            <v>3822464</v>
          </cell>
          <cell r="C62">
            <v>38</v>
          </cell>
        </row>
        <row r="63">
          <cell r="A63">
            <v>5071740</v>
          </cell>
          <cell r="B63">
            <v>29010</v>
          </cell>
          <cell r="C63">
            <v>1</v>
          </cell>
        </row>
      </sheetData>
      <sheetData sheetId="2"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s1"/>
      <sheetName val="EQALT"/>
      <sheetName val="Equipo por Equipo"/>
      <sheetName val="TarifaPlena"/>
      <sheetName val="TarifaRepar+Propie"/>
      <sheetName val="TarifasPropiedad"/>
      <sheetName val="TarifaReparaciones"/>
      <sheetName val="MATERIALES"/>
      <sheetName val="SALARIOS"/>
      <sheetName val="Hoja1"/>
      <sheetName val="PRESOC"/>
      <sheetName val="Módulo1"/>
      <sheetName val="Módulo2"/>
      <sheetName val="Módulo3"/>
      <sheetName val="PLANNING"/>
    </sheetNames>
    <sheetDataSet>
      <sheetData sheetId="0" refreshError="1"/>
      <sheetData sheetId="1" refreshError="1">
        <row r="10">
          <cell r="G10" t="str">
            <v>EQ01</v>
          </cell>
          <cell r="H10" t="str">
            <v>EQ02</v>
          </cell>
          <cell r="I10" t="str">
            <v>EQ03</v>
          </cell>
          <cell r="J10" t="str">
            <v>EQ08</v>
          </cell>
          <cell r="K10" t="str">
            <v>EQ09</v>
          </cell>
          <cell r="L10" t="str">
            <v>EQ10</v>
          </cell>
          <cell r="M10" t="str">
            <v>EQ11</v>
          </cell>
          <cell r="N10" t="str">
            <v>EQ12</v>
          </cell>
          <cell r="O10" t="str">
            <v>EQ13</v>
          </cell>
          <cell r="P10" t="str">
            <v>EQ14</v>
          </cell>
          <cell r="Q10" t="str">
            <v>EQ15</v>
          </cell>
          <cell r="R10" t="str">
            <v>EQ16</v>
          </cell>
          <cell r="S10" t="str">
            <v>EQ17</v>
          </cell>
          <cell r="T10" t="str">
            <v>EQ18</v>
          </cell>
          <cell r="U10" t="str">
            <v>EQ19</v>
          </cell>
          <cell r="V10" t="str">
            <v>EQ20</v>
          </cell>
          <cell r="W10" t="str">
            <v>EQ21</v>
          </cell>
          <cell r="X10" t="str">
            <v>EQ22</v>
          </cell>
          <cell r="Y10" t="str">
            <v>EQ23</v>
          </cell>
          <cell r="Z10" t="str">
            <v>EQ24</v>
          </cell>
          <cell r="AA10" t="str">
            <v>EQ25</v>
          </cell>
          <cell r="AB10" t="str">
            <v>EQ26</v>
          </cell>
          <cell r="AC10" t="str">
            <v>EQ27</v>
          </cell>
          <cell r="AD10" t="str">
            <v>EQ28</v>
          </cell>
          <cell r="AE10" t="str">
            <v>EQ29</v>
          </cell>
          <cell r="AF10" t="str">
            <v>EQ30</v>
          </cell>
          <cell r="AG10" t="str">
            <v>EQ32</v>
          </cell>
          <cell r="AH10" t="str">
            <v>EQ34</v>
          </cell>
          <cell r="AI10" t="str">
            <v>EQ37</v>
          </cell>
          <cell r="AJ10" t="str">
            <v>EQ38</v>
          </cell>
          <cell r="AK10" t="str">
            <v>EQ39</v>
          </cell>
          <cell r="AL10" t="str">
            <v>EQ39A</v>
          </cell>
          <cell r="AM10" t="str">
            <v>EQ40</v>
          </cell>
          <cell r="AN10" t="str">
            <v>EQ41</v>
          </cell>
          <cell r="AO10" t="str">
            <v>EQ42</v>
          </cell>
          <cell r="AP10" t="str">
            <v>EQ43</v>
          </cell>
          <cell r="AQ10" t="str">
            <v>EQ44</v>
          </cell>
          <cell r="AR10" t="str">
            <v>EQ45</v>
          </cell>
          <cell r="AS10" t="str">
            <v>EQ46</v>
          </cell>
          <cell r="AT10" t="str">
            <v>EQ47</v>
          </cell>
          <cell r="AU10" t="str">
            <v>EQ48</v>
          </cell>
          <cell r="AV10" t="str">
            <v>EQ49</v>
          </cell>
          <cell r="AW10" t="str">
            <v>EQ50</v>
          </cell>
          <cell r="AX10" t="str">
            <v>EQ52</v>
          </cell>
          <cell r="AY10" t="str">
            <v>EQ53</v>
          </cell>
          <cell r="AZ10" t="str">
            <v>EQ54</v>
          </cell>
          <cell r="BA10" t="str">
            <v>EQ55</v>
          </cell>
          <cell r="BB10" t="str">
            <v>EQ56</v>
          </cell>
          <cell r="BC10" t="str">
            <v>EQ57</v>
          </cell>
          <cell r="BD10" t="str">
            <v>EQ58</v>
          </cell>
          <cell r="BE10" t="str">
            <v>EQ59</v>
          </cell>
          <cell r="BF10" t="str">
            <v>EQ61</v>
          </cell>
          <cell r="BG10" t="str">
            <v>EQ61a</v>
          </cell>
          <cell r="BH10" t="str">
            <v>EQ62</v>
          </cell>
          <cell r="BI10" t="str">
            <v>EQ63</v>
          </cell>
          <cell r="BJ10" t="str">
            <v>EQ64</v>
          </cell>
          <cell r="BK10" t="str">
            <v>EQ66</v>
          </cell>
        </row>
        <row r="11">
          <cell r="I11" t="str">
            <v>MINICARGADOR</v>
          </cell>
          <cell r="J11" t="str">
            <v>BULLDOZER D6D</v>
          </cell>
          <cell r="K11" t="str">
            <v>BULLDOZER D6H</v>
          </cell>
          <cell r="L11" t="str">
            <v>BULLDOZER D8L</v>
          </cell>
          <cell r="M11" t="str">
            <v>BULLDOZER D9L</v>
          </cell>
          <cell r="N11" t="str">
            <v>CARGADOR 4500</v>
          </cell>
          <cell r="O11" t="str">
            <v>CARGADOR 4600</v>
          </cell>
          <cell r="P11" t="str">
            <v>CARGADOR 910</v>
          </cell>
          <cell r="Q11" t="str">
            <v>CARGADOR 938F</v>
          </cell>
          <cell r="R11" t="str">
            <v>CARGADOR 955L</v>
          </cell>
          <cell r="S11" t="str">
            <v>CARGADOR 966D</v>
          </cell>
          <cell r="T11" t="str">
            <v>CARGADOR 966F</v>
          </cell>
          <cell r="U11" t="str">
            <v>CARGADOR 980C</v>
          </cell>
          <cell r="V11" t="str">
            <v>CARROTANQUE</v>
          </cell>
          <cell r="W11" t="str">
            <v>COMP.LLANTAS 9PC</v>
          </cell>
          <cell r="X11" t="str">
            <v>COMP.LLANTAS C530A</v>
          </cell>
          <cell r="Y11" t="str">
            <v>COMP.LLANTAS PT125R</v>
          </cell>
          <cell r="Z11" t="str">
            <v>COMPACTADOR CA25</v>
          </cell>
          <cell r="AA11" t="str">
            <v>COMPACTADOR CC21A</v>
          </cell>
          <cell r="AB11" t="str">
            <v>COMPACTADOR DD22</v>
          </cell>
          <cell r="AC11" t="str">
            <v>COMPACTADOR DD90</v>
          </cell>
          <cell r="AD11" t="str">
            <v>COMPACTADOR SD100</v>
          </cell>
          <cell r="AE11" t="str">
            <v>COMPACTADOR SD70</v>
          </cell>
          <cell r="AF11" t="str">
            <v>COMPACTADOR SP48</v>
          </cell>
          <cell r="AG11" t="str">
            <v>COMPRESOR DXL-850</v>
          </cell>
          <cell r="AH11" t="str">
            <v>COMPRESOR P-300</v>
          </cell>
          <cell r="AI11" t="str">
            <v>DOBLETROQUE 2674</v>
          </cell>
          <cell r="AJ11" t="str">
            <v>DUMPER A20</v>
          </cell>
          <cell r="AK11" t="str">
            <v>DUMPER D250E</v>
          </cell>
          <cell r="AL11" t="str">
            <v>DUMPER A25</v>
          </cell>
          <cell r="AM11" t="str">
            <v>FINISHER 500P</v>
          </cell>
          <cell r="AN11" t="str">
            <v>FINISHER 780T</v>
          </cell>
          <cell r="AO11" t="str">
            <v>IMPRIMADOR</v>
          </cell>
          <cell r="AP11" t="str">
            <v>IMPRIMADOR MC57</v>
          </cell>
          <cell r="AQ11" t="str">
            <v>MACK RD690S</v>
          </cell>
          <cell r="AR11" t="str">
            <v>CAMION HORMIGONERO BM-20</v>
          </cell>
          <cell r="AS11" t="str">
            <v>MOTONIVELADORA 104G</v>
          </cell>
          <cell r="AT11" t="str">
            <v>MOTONIVELADORA 120G</v>
          </cell>
          <cell r="AU11" t="str">
            <v>MOTONIVELADORA 140G</v>
          </cell>
          <cell r="AV11" t="str">
            <v>MOTONIVELADORA 14G</v>
          </cell>
          <cell r="AW11" t="str">
            <v>MOTONIVELADORA 16G</v>
          </cell>
          <cell r="AX11" t="str">
            <v>MOTONIVELADORA GD505</v>
          </cell>
          <cell r="AY11" t="str">
            <v>PLANTA ASFALTO DM-45</v>
          </cell>
          <cell r="AZ11" t="str">
            <v>PLANTA ASFALTO DM-50</v>
          </cell>
          <cell r="BA11" t="str">
            <v>PLANTA ELECTRICA</v>
          </cell>
          <cell r="BB11" t="str">
            <v>RETRO 320BL</v>
          </cell>
          <cell r="BC11" t="str">
            <v>RETRO 330L</v>
          </cell>
          <cell r="BD11" t="str">
            <v>RETRO 428B</v>
          </cell>
          <cell r="BE11" t="str">
            <v>RETRO 646</v>
          </cell>
          <cell r="BF11" t="str">
            <v>TRACK DRILL LM-100-YD</v>
          </cell>
          <cell r="BG11" t="str">
            <v>ROCK DRILL 712H</v>
          </cell>
          <cell r="BH11" t="str">
            <v>TRITURADORA</v>
          </cell>
          <cell r="BI11" t="str">
            <v>VOLQ. SENCILLA C-70</v>
          </cell>
          <cell r="BJ11" t="str">
            <v>VOLQ. SENCILLA DT408</v>
          </cell>
          <cell r="BK11" t="str">
            <v>COMPACTADOR CS533</v>
          </cell>
        </row>
        <row r="12">
          <cell r="I12" t="str">
            <v>CATERPILLAR</v>
          </cell>
          <cell r="J12" t="str">
            <v>CATERPILLAR</v>
          </cell>
          <cell r="K12" t="str">
            <v>CATERPILLAR</v>
          </cell>
          <cell r="L12" t="str">
            <v>CATERPILLAR</v>
          </cell>
          <cell r="M12" t="str">
            <v>CATERPILLAR</v>
          </cell>
          <cell r="N12" t="str">
            <v>VOLVO</v>
          </cell>
          <cell r="O12" t="str">
            <v>VOLVO</v>
          </cell>
          <cell r="P12" t="str">
            <v>CATERPILLAR</v>
          </cell>
          <cell r="Q12" t="str">
            <v>CATERPILLAR</v>
          </cell>
          <cell r="R12" t="str">
            <v>CATERPILLAR</v>
          </cell>
          <cell r="S12" t="str">
            <v>CATERPILLAR</v>
          </cell>
          <cell r="T12" t="str">
            <v>CATERPILLAR</v>
          </cell>
          <cell r="U12" t="str">
            <v>CATERPILLAR</v>
          </cell>
          <cell r="V12" t="str">
            <v>CHEVROLET</v>
          </cell>
          <cell r="W12" t="str">
            <v>GALION</v>
          </cell>
          <cell r="X12" t="str">
            <v>HYSTER</v>
          </cell>
          <cell r="Y12" t="str">
            <v>INGERSOLL RAND</v>
          </cell>
          <cell r="Z12" t="str">
            <v>DYNAPAC</v>
          </cell>
          <cell r="AA12" t="str">
            <v>DYNAPAC</v>
          </cell>
          <cell r="AB12" t="str">
            <v>INGERSOLL RAND</v>
          </cell>
          <cell r="AC12" t="str">
            <v>INGERSOLL RAND</v>
          </cell>
          <cell r="AD12" t="str">
            <v>INGERSOLL RAND</v>
          </cell>
          <cell r="AE12" t="str">
            <v>INGERSOLL RAND</v>
          </cell>
          <cell r="AF12" t="str">
            <v>INGERSOLL RAND</v>
          </cell>
          <cell r="AG12" t="str">
            <v>INGERSOLL RAND</v>
          </cell>
          <cell r="AH12" t="str">
            <v>INGERSOLL RAND</v>
          </cell>
          <cell r="AI12" t="str">
            <v>INTERNATIONAL</v>
          </cell>
          <cell r="AJ12" t="str">
            <v>VOLVO</v>
          </cell>
          <cell r="AK12" t="str">
            <v>CATERPILLAR</v>
          </cell>
          <cell r="AL12" t="str">
            <v>CATERPILLAR</v>
          </cell>
          <cell r="AM12" t="str">
            <v>INGERSOLL RAND</v>
          </cell>
          <cell r="AN12" t="str">
            <v>INGERSOLL RAND</v>
          </cell>
          <cell r="AO12" t="str">
            <v>FORD F-700</v>
          </cell>
          <cell r="AP12" t="str">
            <v>ASTECNIA+CABEZOTE</v>
          </cell>
          <cell r="AQ12" t="str">
            <v>MACK</v>
          </cell>
          <cell r="AR12" t="str">
            <v>ASTRA</v>
          </cell>
          <cell r="AS12" t="str">
            <v>GALION</v>
          </cell>
          <cell r="AT12" t="str">
            <v>CATERPILLAR</v>
          </cell>
          <cell r="AU12" t="str">
            <v>CATERPILLAR</v>
          </cell>
          <cell r="AV12" t="str">
            <v>CATERPILLAR</v>
          </cell>
          <cell r="AW12" t="str">
            <v>CATERPILLAR</v>
          </cell>
          <cell r="AX12" t="str">
            <v>KOMATSU</v>
          </cell>
          <cell r="AY12" t="str">
            <v>ASTECNIA</v>
          </cell>
          <cell r="AZ12" t="str">
            <v>ASTECNIA</v>
          </cell>
          <cell r="BA12" t="str">
            <v>CATERPILLAR CD150</v>
          </cell>
          <cell r="BB12" t="str">
            <v>CATERPILLAR</v>
          </cell>
          <cell r="BC12" t="str">
            <v>CATERPILLAR</v>
          </cell>
          <cell r="BD12" t="str">
            <v>CATERPILLAR</v>
          </cell>
          <cell r="BE12" t="str">
            <v>VOLVO</v>
          </cell>
          <cell r="BF12" t="str">
            <v>INGERSOLL RAND</v>
          </cell>
          <cell r="BG12" t="str">
            <v>ATLAS COPCO</v>
          </cell>
          <cell r="BI12" t="str">
            <v>CHEVROLET</v>
          </cell>
          <cell r="BJ12" t="str">
            <v>INTERNATIONAL</v>
          </cell>
          <cell r="BK12" t="str">
            <v>CATERPILLAR</v>
          </cell>
        </row>
        <row r="13">
          <cell r="I13" t="str">
            <v>0,6 M3, 50 HP</v>
          </cell>
          <cell r="J13" t="str">
            <v>140 HP</v>
          </cell>
          <cell r="K13" t="str">
            <v>165 HP</v>
          </cell>
          <cell r="L13" t="str">
            <v>335 HP</v>
          </cell>
          <cell r="M13" t="str">
            <v>460 HP</v>
          </cell>
          <cell r="N13" t="str">
            <v>2,48 M3, 186 HP</v>
          </cell>
          <cell r="O13" t="str">
            <v>4,2 M3, 264 HP</v>
          </cell>
          <cell r="P13" t="str">
            <v>1,0 M3, 65 HP</v>
          </cell>
          <cell r="R13" t="str">
            <v>1,52 M3, 130 HP</v>
          </cell>
          <cell r="S13" t="str">
            <v>3 M3, 200 HP</v>
          </cell>
          <cell r="T13" t="str">
            <v>3.8 M3, 220 HP</v>
          </cell>
          <cell r="U13" t="str">
            <v>4,2 M3, 260 HP</v>
          </cell>
          <cell r="V13" t="str">
            <v>C-70, 170 HP</v>
          </cell>
          <cell r="W13" t="str">
            <v>60 HP</v>
          </cell>
          <cell r="X13" t="str">
            <v>81 HP</v>
          </cell>
          <cell r="Y13" t="str">
            <v>76 HP</v>
          </cell>
          <cell r="Z13" t="str">
            <v>125 HP</v>
          </cell>
          <cell r="AA13" t="str">
            <v>71 HP</v>
          </cell>
          <cell r="AB13" t="str">
            <v>31 HP</v>
          </cell>
          <cell r="AC13" t="str">
            <v>82 HP</v>
          </cell>
          <cell r="AD13" t="str">
            <v>112 HP</v>
          </cell>
          <cell r="AE13" t="str">
            <v>82 HP</v>
          </cell>
          <cell r="AF13" t="str">
            <v>94 HP</v>
          </cell>
          <cell r="AG13" t="str">
            <v>850 PCM, 280 HP</v>
          </cell>
          <cell r="AH13" t="str">
            <v>300 PCM, 87 HP</v>
          </cell>
          <cell r="AI13" t="str">
            <v>10 M3,300 HP</v>
          </cell>
          <cell r="AJ13" t="str">
            <v>12 M3, 201 HP</v>
          </cell>
          <cell r="AK13" t="str">
            <v>13.7 M3, 275 HP</v>
          </cell>
          <cell r="AL13" t="str">
            <v>13.7 M3, 275 HP</v>
          </cell>
          <cell r="AM13" t="str">
            <v>50 HP</v>
          </cell>
          <cell r="AN13" t="str">
            <v>78 HP</v>
          </cell>
          <cell r="AO13" t="str">
            <v>170 HP</v>
          </cell>
          <cell r="AP13" t="str">
            <v xml:space="preserve">260 HP , </v>
          </cell>
          <cell r="AQ13" t="str">
            <v>12 M3,300 HP</v>
          </cell>
          <cell r="AR13" t="str">
            <v>7 M3 , 300 HP</v>
          </cell>
          <cell r="AS13" t="str">
            <v>120HP</v>
          </cell>
          <cell r="AT13" t="str">
            <v>125HP</v>
          </cell>
          <cell r="AU13" t="str">
            <v>150HP</v>
          </cell>
          <cell r="AV13" t="str">
            <v>200HP</v>
          </cell>
          <cell r="AW13" t="str">
            <v>275HP</v>
          </cell>
          <cell r="AX13" t="str">
            <v>130HP</v>
          </cell>
          <cell r="AY13" t="str">
            <v>60 TON/HR</v>
          </cell>
          <cell r="AZ13" t="str">
            <v>100 TON/HR</v>
          </cell>
          <cell r="BB13" t="str">
            <v>128 HP</v>
          </cell>
          <cell r="BC13" t="str">
            <v>222 HP</v>
          </cell>
          <cell r="BD13" t="str">
            <v>85 HP</v>
          </cell>
          <cell r="BE13" t="str">
            <v>0,7 M3, 92 HP</v>
          </cell>
          <cell r="BG13" t="str">
            <v>104 kw</v>
          </cell>
          <cell r="BH13" t="str">
            <v>100 TON/HR</v>
          </cell>
          <cell r="BI13" t="str">
            <v>5 M3, 170 HP</v>
          </cell>
          <cell r="BJ13" t="str">
            <v>5 M3, 170 HP</v>
          </cell>
          <cell r="BK13" t="str">
            <v>145 HP</v>
          </cell>
        </row>
        <row r="14">
          <cell r="G14">
            <v>4</v>
          </cell>
          <cell r="H14">
            <v>4</v>
          </cell>
          <cell r="I14">
            <v>4</v>
          </cell>
          <cell r="J14">
            <v>4</v>
          </cell>
          <cell r="K14">
            <v>4</v>
          </cell>
          <cell r="L14">
            <v>4</v>
          </cell>
          <cell r="M14">
            <v>4</v>
          </cell>
          <cell r="N14">
            <v>4</v>
          </cell>
          <cell r="O14">
            <v>4</v>
          </cell>
          <cell r="P14">
            <v>4</v>
          </cell>
          <cell r="Q14">
            <v>4</v>
          </cell>
          <cell r="R14">
            <v>4</v>
          </cell>
          <cell r="S14">
            <v>4</v>
          </cell>
          <cell r="T14">
            <v>4</v>
          </cell>
          <cell r="U14">
            <v>4</v>
          </cell>
          <cell r="V14">
            <v>4</v>
          </cell>
          <cell r="W14">
            <v>4</v>
          </cell>
          <cell r="X14">
            <v>4</v>
          </cell>
          <cell r="Y14">
            <v>4</v>
          </cell>
          <cell r="Z14">
            <v>4</v>
          </cell>
          <cell r="AA14">
            <v>4</v>
          </cell>
          <cell r="AB14">
            <v>4</v>
          </cell>
          <cell r="AC14">
            <v>4</v>
          </cell>
          <cell r="AD14">
            <v>4</v>
          </cell>
          <cell r="AE14">
            <v>4</v>
          </cell>
          <cell r="AF14">
            <v>4</v>
          </cell>
          <cell r="AG14">
            <v>4</v>
          </cell>
          <cell r="AH14">
            <v>4</v>
          </cell>
          <cell r="AI14">
            <v>4</v>
          </cell>
          <cell r="AJ14">
            <v>4</v>
          </cell>
          <cell r="AK14">
            <v>4</v>
          </cell>
          <cell r="AL14">
            <v>4</v>
          </cell>
          <cell r="AM14">
            <v>4</v>
          </cell>
          <cell r="AN14">
            <v>4</v>
          </cell>
          <cell r="AO14">
            <v>4</v>
          </cell>
          <cell r="AP14">
            <v>4</v>
          </cell>
          <cell r="AQ14">
            <v>4</v>
          </cell>
          <cell r="AR14">
            <v>4</v>
          </cell>
          <cell r="AS14">
            <v>4</v>
          </cell>
          <cell r="AT14">
            <v>4</v>
          </cell>
          <cell r="AU14">
            <v>4</v>
          </cell>
          <cell r="AV14">
            <v>4</v>
          </cell>
          <cell r="AW14">
            <v>4</v>
          </cell>
          <cell r="AX14">
            <v>4</v>
          </cell>
          <cell r="AY14">
            <v>4</v>
          </cell>
          <cell r="AZ14">
            <v>4</v>
          </cell>
          <cell r="BA14">
            <v>4</v>
          </cell>
          <cell r="BB14">
            <v>4</v>
          </cell>
          <cell r="BC14">
            <v>4</v>
          </cell>
          <cell r="BD14">
            <v>4</v>
          </cell>
          <cell r="BE14">
            <v>4</v>
          </cell>
          <cell r="BF14">
            <v>4</v>
          </cell>
          <cell r="BG14">
            <v>4</v>
          </cell>
          <cell r="BH14">
            <v>4</v>
          </cell>
          <cell r="BI14">
            <v>4</v>
          </cell>
          <cell r="BJ14">
            <v>4</v>
          </cell>
          <cell r="BK14">
            <v>4</v>
          </cell>
        </row>
        <row r="15">
          <cell r="G15">
            <v>10000</v>
          </cell>
          <cell r="H15">
            <v>10000</v>
          </cell>
          <cell r="I15">
            <v>10000</v>
          </cell>
          <cell r="J15">
            <v>10000</v>
          </cell>
          <cell r="K15">
            <v>10000</v>
          </cell>
          <cell r="L15">
            <v>10000</v>
          </cell>
          <cell r="M15">
            <v>10000</v>
          </cell>
          <cell r="N15">
            <v>10000</v>
          </cell>
          <cell r="O15">
            <v>10000</v>
          </cell>
          <cell r="P15">
            <v>10000</v>
          </cell>
          <cell r="Q15">
            <v>10000</v>
          </cell>
          <cell r="R15">
            <v>10000</v>
          </cell>
          <cell r="S15">
            <v>10000</v>
          </cell>
          <cell r="T15">
            <v>10000</v>
          </cell>
          <cell r="U15">
            <v>10000</v>
          </cell>
          <cell r="V15">
            <v>10000</v>
          </cell>
          <cell r="W15">
            <v>10000</v>
          </cell>
          <cell r="X15">
            <v>10000</v>
          </cell>
          <cell r="Y15">
            <v>10000</v>
          </cell>
          <cell r="Z15">
            <v>10000</v>
          </cell>
          <cell r="AA15">
            <v>10000</v>
          </cell>
          <cell r="AB15">
            <v>10000</v>
          </cell>
          <cell r="AC15">
            <v>10000</v>
          </cell>
          <cell r="AD15">
            <v>10000</v>
          </cell>
          <cell r="AE15">
            <v>10000</v>
          </cell>
          <cell r="AF15">
            <v>10000</v>
          </cell>
          <cell r="AG15">
            <v>10000</v>
          </cell>
          <cell r="AH15">
            <v>10000</v>
          </cell>
          <cell r="AI15">
            <v>10000</v>
          </cell>
          <cell r="AJ15">
            <v>10000</v>
          </cell>
          <cell r="AK15">
            <v>10000</v>
          </cell>
          <cell r="AL15">
            <v>10000</v>
          </cell>
          <cell r="AM15">
            <v>10000</v>
          </cell>
          <cell r="AN15">
            <v>10000</v>
          </cell>
          <cell r="AO15">
            <v>10000</v>
          </cell>
          <cell r="AP15">
            <v>10000</v>
          </cell>
          <cell r="AQ15">
            <v>10000</v>
          </cell>
          <cell r="AR15">
            <v>10000</v>
          </cell>
          <cell r="AS15">
            <v>10000</v>
          </cell>
          <cell r="AT15">
            <v>10000</v>
          </cell>
          <cell r="AU15">
            <v>10000</v>
          </cell>
          <cell r="AV15">
            <v>10000</v>
          </cell>
          <cell r="AW15">
            <v>10000</v>
          </cell>
          <cell r="AX15">
            <v>10000</v>
          </cell>
          <cell r="AY15">
            <v>10000</v>
          </cell>
          <cell r="AZ15">
            <v>10000</v>
          </cell>
          <cell r="BA15">
            <v>10000</v>
          </cell>
          <cell r="BB15">
            <v>10000</v>
          </cell>
          <cell r="BC15">
            <v>10000</v>
          </cell>
          <cell r="BD15">
            <v>10000</v>
          </cell>
          <cell r="BE15">
            <v>10000</v>
          </cell>
          <cell r="BF15">
            <v>10000</v>
          </cell>
          <cell r="BG15">
            <v>10000</v>
          </cell>
          <cell r="BH15">
            <v>10000</v>
          </cell>
          <cell r="BI15">
            <v>10000</v>
          </cell>
          <cell r="BJ15">
            <v>10000</v>
          </cell>
          <cell r="BK15">
            <v>10000</v>
          </cell>
        </row>
        <row r="16">
          <cell r="I16">
            <v>79299996.75</v>
          </cell>
          <cell r="J16">
            <v>740657970</v>
          </cell>
          <cell r="K16">
            <v>740657970</v>
          </cell>
          <cell r="L16">
            <v>1449017973</v>
          </cell>
          <cell r="M16">
            <v>2069730000</v>
          </cell>
          <cell r="N16">
            <v>599300003.25</v>
          </cell>
          <cell r="O16">
            <v>759200013</v>
          </cell>
          <cell r="P16">
            <v>334705878</v>
          </cell>
          <cell r="Q16">
            <v>535551120</v>
          </cell>
          <cell r="R16">
            <v>637884000</v>
          </cell>
          <cell r="S16">
            <v>1021099599</v>
          </cell>
          <cell r="T16">
            <v>1021099599</v>
          </cell>
          <cell r="U16">
            <v>1326663000</v>
          </cell>
          <cell r="V16">
            <v>87750000</v>
          </cell>
          <cell r="W16">
            <v>138703500</v>
          </cell>
          <cell r="X16">
            <v>93600000</v>
          </cell>
          <cell r="Y16">
            <v>291798000</v>
          </cell>
          <cell r="Z16">
            <v>109687500</v>
          </cell>
          <cell r="AA16">
            <v>236091375</v>
          </cell>
          <cell r="AB16">
            <v>141861330</v>
          </cell>
          <cell r="AC16">
            <v>461448000</v>
          </cell>
          <cell r="AD16">
            <v>396162000</v>
          </cell>
          <cell r="AE16">
            <v>330817500</v>
          </cell>
          <cell r="AF16">
            <v>286403130</v>
          </cell>
          <cell r="AG16">
            <v>276868800</v>
          </cell>
          <cell r="AH16">
            <v>135720000</v>
          </cell>
          <cell r="AI16">
            <v>375862500</v>
          </cell>
          <cell r="AJ16">
            <v>1107797535</v>
          </cell>
          <cell r="AK16">
            <v>1107797535</v>
          </cell>
          <cell r="AL16" t="e">
            <v>#N/A</v>
          </cell>
          <cell r="AM16">
            <v>638562600</v>
          </cell>
          <cell r="AN16">
            <v>950040000</v>
          </cell>
          <cell r="AO16">
            <v>166725000</v>
          </cell>
          <cell r="AP16">
            <v>58500000</v>
          </cell>
          <cell r="AQ16">
            <v>257400000</v>
          </cell>
          <cell r="AR16">
            <v>468000000</v>
          </cell>
          <cell r="AS16">
            <v>569790000</v>
          </cell>
          <cell r="AT16">
            <v>544223628</v>
          </cell>
          <cell r="AU16">
            <v>668421000</v>
          </cell>
          <cell r="AV16">
            <v>1143441000</v>
          </cell>
          <cell r="AW16">
            <v>1560780000</v>
          </cell>
          <cell r="AX16">
            <v>572715000</v>
          </cell>
          <cell r="AY16">
            <v>877500000</v>
          </cell>
          <cell r="AZ16">
            <v>1023750000</v>
          </cell>
          <cell r="BA16">
            <v>74646000</v>
          </cell>
          <cell r="BB16">
            <v>555750000</v>
          </cell>
          <cell r="BC16">
            <v>936000000</v>
          </cell>
          <cell r="BD16">
            <v>221890500</v>
          </cell>
          <cell r="BE16">
            <v>409500000</v>
          </cell>
          <cell r="BF16">
            <v>328103100</v>
          </cell>
          <cell r="BG16">
            <v>877500000</v>
          </cell>
          <cell r="BH16">
            <v>877500000</v>
          </cell>
          <cell r="BI16">
            <v>198900000</v>
          </cell>
          <cell r="BJ16">
            <v>219375000</v>
          </cell>
          <cell r="BK16">
            <v>343775250</v>
          </cell>
        </row>
        <row r="17">
          <cell r="I17">
            <v>35000000</v>
          </cell>
          <cell r="J17">
            <v>209228571</v>
          </cell>
          <cell r="K17">
            <v>209228571</v>
          </cell>
          <cell r="L17">
            <v>241200000</v>
          </cell>
          <cell r="M17">
            <v>273600000</v>
          </cell>
          <cell r="N17">
            <v>75600000</v>
          </cell>
          <cell r="O17">
            <v>108000000</v>
          </cell>
          <cell r="P17">
            <v>50400000</v>
          </cell>
          <cell r="Q17">
            <v>216000000</v>
          </cell>
          <cell r="R17">
            <v>120000000</v>
          </cell>
          <cell r="S17">
            <v>144000000</v>
          </cell>
          <cell r="T17">
            <v>234000000</v>
          </cell>
          <cell r="U17">
            <v>144000000</v>
          </cell>
          <cell r="V17">
            <v>75000000</v>
          </cell>
          <cell r="W17">
            <v>75000000</v>
          </cell>
          <cell r="X17">
            <v>24000000</v>
          </cell>
          <cell r="Y17">
            <v>82800000</v>
          </cell>
          <cell r="Z17">
            <v>36000000</v>
          </cell>
          <cell r="AA17">
            <v>48000000</v>
          </cell>
          <cell r="AB17">
            <v>38400000</v>
          </cell>
          <cell r="AC17">
            <v>99600000</v>
          </cell>
          <cell r="AD17">
            <v>96000000</v>
          </cell>
          <cell r="AE17">
            <v>78600000</v>
          </cell>
          <cell r="AF17">
            <v>24000000</v>
          </cell>
          <cell r="AG17">
            <v>30000000</v>
          </cell>
          <cell r="AH17">
            <v>12000000</v>
          </cell>
          <cell r="AI17">
            <v>95000000</v>
          </cell>
          <cell r="AJ17">
            <v>132000000</v>
          </cell>
          <cell r="AK17">
            <v>259200000</v>
          </cell>
          <cell r="AL17" t="e">
            <v>#N/A</v>
          </cell>
          <cell r="AM17">
            <v>165000000</v>
          </cell>
          <cell r="AN17">
            <v>72000000</v>
          </cell>
          <cell r="AO17">
            <v>45000000</v>
          </cell>
          <cell r="AP17">
            <v>30000000</v>
          </cell>
          <cell r="AQ17">
            <v>87916667</v>
          </cell>
          <cell r="AR17">
            <v>42000000</v>
          </cell>
          <cell r="AS17">
            <v>142000000</v>
          </cell>
          <cell r="AT17">
            <v>136800000</v>
          </cell>
          <cell r="AU17">
            <v>144000000</v>
          </cell>
          <cell r="AV17">
            <v>201600000</v>
          </cell>
          <cell r="AW17">
            <v>201600000</v>
          </cell>
          <cell r="AX17">
            <v>30000000</v>
          </cell>
          <cell r="AY17">
            <v>264000000</v>
          </cell>
          <cell r="AZ17">
            <v>300000000</v>
          </cell>
          <cell r="BA17">
            <v>50000000</v>
          </cell>
          <cell r="BB17">
            <v>242700000</v>
          </cell>
          <cell r="BC17">
            <v>186000000</v>
          </cell>
          <cell r="BD17">
            <v>72000000</v>
          </cell>
          <cell r="BE17">
            <v>75000000</v>
          </cell>
          <cell r="BF17">
            <v>100000000</v>
          </cell>
          <cell r="BG17">
            <v>150000000</v>
          </cell>
          <cell r="BH17">
            <v>600000000</v>
          </cell>
          <cell r="BI17">
            <v>19125000</v>
          </cell>
          <cell r="BJ17">
            <v>42000000</v>
          </cell>
          <cell r="BK17">
            <v>116400000</v>
          </cell>
        </row>
        <row r="18">
          <cell r="G18">
            <v>10</v>
          </cell>
          <cell r="H18">
            <v>10</v>
          </cell>
          <cell r="I18">
            <v>10</v>
          </cell>
          <cell r="J18">
            <v>10</v>
          </cell>
          <cell r="K18">
            <v>10</v>
          </cell>
          <cell r="L18">
            <v>10</v>
          </cell>
          <cell r="M18">
            <v>10</v>
          </cell>
          <cell r="N18">
            <v>10</v>
          </cell>
          <cell r="O18">
            <v>10</v>
          </cell>
          <cell r="P18">
            <v>10</v>
          </cell>
          <cell r="Q18">
            <v>10</v>
          </cell>
          <cell r="R18">
            <v>10</v>
          </cell>
          <cell r="S18">
            <v>10</v>
          </cell>
          <cell r="T18">
            <v>10</v>
          </cell>
          <cell r="U18">
            <v>10</v>
          </cell>
          <cell r="V18">
            <v>10</v>
          </cell>
          <cell r="W18">
            <v>10</v>
          </cell>
          <cell r="X18">
            <v>10</v>
          </cell>
          <cell r="Y18">
            <v>10</v>
          </cell>
          <cell r="Z18">
            <v>10</v>
          </cell>
          <cell r="AA18">
            <v>10</v>
          </cell>
          <cell r="AB18">
            <v>10</v>
          </cell>
          <cell r="AC18">
            <v>10</v>
          </cell>
          <cell r="AD18">
            <v>10</v>
          </cell>
          <cell r="AE18">
            <v>10</v>
          </cell>
          <cell r="AF18">
            <v>10</v>
          </cell>
          <cell r="AG18">
            <v>10</v>
          </cell>
          <cell r="AH18">
            <v>10</v>
          </cell>
          <cell r="AI18">
            <v>10</v>
          </cell>
          <cell r="AJ18">
            <v>10</v>
          </cell>
          <cell r="AK18">
            <v>10</v>
          </cell>
          <cell r="AL18">
            <v>10</v>
          </cell>
          <cell r="AM18">
            <v>10</v>
          </cell>
          <cell r="AN18">
            <v>10</v>
          </cell>
          <cell r="AO18">
            <v>10</v>
          </cell>
          <cell r="AP18">
            <v>10</v>
          </cell>
          <cell r="AQ18">
            <v>10</v>
          </cell>
          <cell r="AR18">
            <v>10</v>
          </cell>
          <cell r="AS18">
            <v>10</v>
          </cell>
          <cell r="AT18">
            <v>10</v>
          </cell>
          <cell r="AU18">
            <v>10</v>
          </cell>
          <cell r="AV18">
            <v>10</v>
          </cell>
          <cell r="AW18">
            <v>10</v>
          </cell>
          <cell r="AX18">
            <v>10</v>
          </cell>
          <cell r="AY18">
            <v>10</v>
          </cell>
          <cell r="AZ18">
            <v>10</v>
          </cell>
          <cell r="BA18">
            <v>10</v>
          </cell>
          <cell r="BB18">
            <v>10</v>
          </cell>
          <cell r="BC18">
            <v>10</v>
          </cell>
          <cell r="BD18">
            <v>10</v>
          </cell>
          <cell r="BE18">
            <v>10</v>
          </cell>
          <cell r="BF18">
            <v>10</v>
          </cell>
          <cell r="BG18">
            <v>10</v>
          </cell>
          <cell r="BH18">
            <v>10</v>
          </cell>
          <cell r="BI18">
            <v>10</v>
          </cell>
          <cell r="BJ18">
            <v>10</v>
          </cell>
          <cell r="BK18">
            <v>10</v>
          </cell>
        </row>
        <row r="19">
          <cell r="G19">
            <v>0</v>
          </cell>
          <cell r="H19">
            <v>0</v>
          </cell>
          <cell r="I19">
            <v>3500000</v>
          </cell>
          <cell r="J19">
            <v>20922857.100000001</v>
          </cell>
          <cell r="K19">
            <v>20922857.100000001</v>
          </cell>
          <cell r="L19">
            <v>24120000</v>
          </cell>
          <cell r="M19">
            <v>27360000</v>
          </cell>
          <cell r="N19">
            <v>7560000</v>
          </cell>
          <cell r="O19">
            <v>10800000</v>
          </cell>
          <cell r="P19">
            <v>5040000</v>
          </cell>
          <cell r="Q19">
            <v>21600000</v>
          </cell>
          <cell r="R19">
            <v>12000000</v>
          </cell>
          <cell r="S19">
            <v>14400000</v>
          </cell>
          <cell r="T19">
            <v>23400000</v>
          </cell>
          <cell r="U19">
            <v>14400000</v>
          </cell>
          <cell r="V19">
            <v>7500000</v>
          </cell>
          <cell r="W19">
            <v>7500000</v>
          </cell>
          <cell r="X19">
            <v>2400000</v>
          </cell>
          <cell r="Y19">
            <v>8280000</v>
          </cell>
          <cell r="Z19">
            <v>3600000</v>
          </cell>
          <cell r="AA19">
            <v>4800000</v>
          </cell>
          <cell r="AB19">
            <v>3840000</v>
          </cell>
          <cell r="AC19">
            <v>9960000</v>
          </cell>
          <cell r="AD19">
            <v>9600000</v>
          </cell>
          <cell r="AE19">
            <v>7860000</v>
          </cell>
          <cell r="AF19">
            <v>2400000</v>
          </cell>
          <cell r="AG19">
            <v>3000000</v>
          </cell>
          <cell r="AH19">
            <v>1200000</v>
          </cell>
          <cell r="AI19">
            <v>9500000</v>
          </cell>
          <cell r="AJ19">
            <v>13200000</v>
          </cell>
          <cell r="AK19">
            <v>25920000</v>
          </cell>
          <cell r="AL19" t="e">
            <v>#N/A</v>
          </cell>
          <cell r="AM19">
            <v>16500000</v>
          </cell>
          <cell r="AN19">
            <v>7200000</v>
          </cell>
          <cell r="AO19">
            <v>4500000</v>
          </cell>
          <cell r="AP19">
            <v>3000000</v>
          </cell>
          <cell r="AQ19">
            <v>8791666.6999999993</v>
          </cell>
          <cell r="AR19">
            <v>4200000</v>
          </cell>
          <cell r="AS19">
            <v>14200000</v>
          </cell>
          <cell r="AT19">
            <v>13680000</v>
          </cell>
          <cell r="AU19">
            <v>14400000</v>
          </cell>
          <cell r="AV19">
            <v>20160000</v>
          </cell>
          <cell r="AW19">
            <v>20160000</v>
          </cell>
          <cell r="AX19">
            <v>3000000</v>
          </cell>
          <cell r="AY19">
            <v>26400000</v>
          </cell>
          <cell r="AZ19">
            <v>30000000</v>
          </cell>
          <cell r="BA19">
            <v>5000000</v>
          </cell>
          <cell r="BB19">
            <v>24270000</v>
          </cell>
          <cell r="BC19">
            <v>18600000</v>
          </cell>
          <cell r="BD19">
            <v>7200000</v>
          </cell>
          <cell r="BE19">
            <v>7500000</v>
          </cell>
          <cell r="BF19">
            <v>10000000</v>
          </cell>
          <cell r="BG19">
            <v>15000000</v>
          </cell>
          <cell r="BH19">
            <v>60000000</v>
          </cell>
          <cell r="BI19">
            <v>1912500</v>
          </cell>
          <cell r="BJ19">
            <v>4200000</v>
          </cell>
          <cell r="BK19">
            <v>11640000</v>
          </cell>
        </row>
        <row r="20">
          <cell r="G20">
            <v>0</v>
          </cell>
          <cell r="H20">
            <v>0</v>
          </cell>
          <cell r="I20">
            <v>11593.75</v>
          </cell>
          <cell r="J20">
            <v>69306.960000000006</v>
          </cell>
          <cell r="K20">
            <v>69306.960000000006</v>
          </cell>
          <cell r="L20">
            <v>79897.5</v>
          </cell>
          <cell r="M20">
            <v>90630</v>
          </cell>
          <cell r="N20">
            <v>25042.5</v>
          </cell>
          <cell r="O20">
            <v>35775</v>
          </cell>
          <cell r="P20">
            <v>16695</v>
          </cell>
          <cell r="Q20">
            <v>71550</v>
          </cell>
          <cell r="R20">
            <v>39750</v>
          </cell>
          <cell r="S20">
            <v>47700</v>
          </cell>
          <cell r="T20">
            <v>77512.5</v>
          </cell>
          <cell r="U20">
            <v>47700</v>
          </cell>
          <cell r="V20">
            <v>24843.75</v>
          </cell>
          <cell r="W20">
            <v>24843.75</v>
          </cell>
          <cell r="X20">
            <v>7950</v>
          </cell>
          <cell r="Y20">
            <v>27427.5</v>
          </cell>
          <cell r="Z20">
            <v>11925</v>
          </cell>
          <cell r="AA20">
            <v>15900</v>
          </cell>
          <cell r="AB20">
            <v>12720</v>
          </cell>
          <cell r="AC20">
            <v>32992.5</v>
          </cell>
          <cell r="AD20">
            <v>31800</v>
          </cell>
          <cell r="AE20">
            <v>26036.25</v>
          </cell>
          <cell r="AF20">
            <v>7950</v>
          </cell>
          <cell r="AG20">
            <v>9937.5</v>
          </cell>
          <cell r="AH20">
            <v>3975</v>
          </cell>
          <cell r="AI20">
            <v>31468.75</v>
          </cell>
          <cell r="AJ20">
            <v>43725</v>
          </cell>
          <cell r="AK20">
            <v>85860</v>
          </cell>
          <cell r="AL20" t="e">
            <v>#N/A</v>
          </cell>
          <cell r="AM20">
            <v>54656.25</v>
          </cell>
          <cell r="AN20">
            <v>23850</v>
          </cell>
          <cell r="AO20">
            <v>14906.25</v>
          </cell>
          <cell r="AP20">
            <v>9937.5</v>
          </cell>
          <cell r="AQ20">
            <v>29122.400000000001</v>
          </cell>
          <cell r="AR20">
            <v>13912.5</v>
          </cell>
          <cell r="AS20">
            <v>47037.5</v>
          </cell>
          <cell r="AT20">
            <v>45315</v>
          </cell>
          <cell r="AU20">
            <v>47700</v>
          </cell>
          <cell r="AV20">
            <v>66780</v>
          </cell>
          <cell r="AW20">
            <v>66780</v>
          </cell>
          <cell r="AX20">
            <v>9937.5</v>
          </cell>
          <cell r="AY20">
            <v>87450</v>
          </cell>
          <cell r="AZ20">
            <v>99375</v>
          </cell>
          <cell r="BA20">
            <v>16562.5</v>
          </cell>
          <cell r="BB20">
            <v>80394.38</v>
          </cell>
          <cell r="BC20">
            <v>61612.5</v>
          </cell>
          <cell r="BD20">
            <v>23850</v>
          </cell>
          <cell r="BE20">
            <v>24843.75</v>
          </cell>
          <cell r="BF20">
            <v>33125</v>
          </cell>
          <cell r="BG20">
            <v>49687.5</v>
          </cell>
          <cell r="BH20">
            <v>198750</v>
          </cell>
          <cell r="BI20">
            <v>6335.16</v>
          </cell>
          <cell r="BJ20">
            <v>13912.5</v>
          </cell>
          <cell r="BK20">
            <v>38557.5</v>
          </cell>
        </row>
        <row r="21">
          <cell r="G21">
            <v>0</v>
          </cell>
          <cell r="H21">
            <v>0</v>
          </cell>
          <cell r="I21">
            <v>31500000</v>
          </cell>
          <cell r="J21">
            <v>188305713.90000001</v>
          </cell>
          <cell r="K21">
            <v>188305713.90000001</v>
          </cell>
          <cell r="L21">
            <v>217080000</v>
          </cell>
          <cell r="M21">
            <v>246240000</v>
          </cell>
          <cell r="N21">
            <v>68040000</v>
          </cell>
          <cell r="O21">
            <v>97200000</v>
          </cell>
          <cell r="P21">
            <v>45360000</v>
          </cell>
          <cell r="Q21">
            <v>194400000</v>
          </cell>
          <cell r="R21">
            <v>108000000</v>
          </cell>
          <cell r="S21">
            <v>129600000</v>
          </cell>
          <cell r="T21">
            <v>210600000</v>
          </cell>
          <cell r="U21">
            <v>129600000</v>
          </cell>
          <cell r="V21">
            <v>67500000</v>
          </cell>
          <cell r="W21">
            <v>67500000</v>
          </cell>
          <cell r="X21">
            <v>21600000</v>
          </cell>
          <cell r="Y21">
            <v>74520000</v>
          </cell>
          <cell r="Z21">
            <v>32400000</v>
          </cell>
          <cell r="AA21">
            <v>43200000</v>
          </cell>
          <cell r="AB21">
            <v>34560000</v>
          </cell>
          <cell r="AC21">
            <v>89640000</v>
          </cell>
          <cell r="AD21">
            <v>86400000</v>
          </cell>
          <cell r="AE21">
            <v>70740000</v>
          </cell>
          <cell r="AF21">
            <v>21600000</v>
          </cell>
          <cell r="AG21">
            <v>27000000</v>
          </cell>
          <cell r="AH21">
            <v>10800000</v>
          </cell>
          <cell r="AI21">
            <v>85500000</v>
          </cell>
          <cell r="AJ21">
            <v>118800000</v>
          </cell>
          <cell r="AK21">
            <v>233280000</v>
          </cell>
          <cell r="AL21" t="e">
            <v>#N/A</v>
          </cell>
          <cell r="AM21">
            <v>148500000</v>
          </cell>
          <cell r="AN21">
            <v>64800000</v>
          </cell>
          <cell r="AO21">
            <v>40500000</v>
          </cell>
          <cell r="AP21">
            <v>27000000</v>
          </cell>
          <cell r="AQ21">
            <v>79125000.299999997</v>
          </cell>
          <cell r="AR21">
            <v>37800000</v>
          </cell>
          <cell r="AS21">
            <v>127800000</v>
          </cell>
          <cell r="AT21">
            <v>123120000</v>
          </cell>
          <cell r="AU21">
            <v>129600000</v>
          </cell>
          <cell r="AV21">
            <v>181440000</v>
          </cell>
          <cell r="AW21">
            <v>181440000</v>
          </cell>
          <cell r="AX21">
            <v>27000000</v>
          </cell>
          <cell r="AY21">
            <v>237600000</v>
          </cell>
          <cell r="AZ21">
            <v>270000000</v>
          </cell>
          <cell r="BA21">
            <v>45000000</v>
          </cell>
          <cell r="BB21">
            <v>218430000</v>
          </cell>
          <cell r="BC21">
            <v>167400000</v>
          </cell>
          <cell r="BD21">
            <v>64800000</v>
          </cell>
          <cell r="BE21">
            <v>67500000</v>
          </cell>
          <cell r="BF21">
            <v>90000000</v>
          </cell>
          <cell r="BG21">
            <v>135000000</v>
          </cell>
          <cell r="BH21">
            <v>540000000</v>
          </cell>
          <cell r="BI21">
            <v>17212500</v>
          </cell>
          <cell r="BJ21">
            <v>37800000</v>
          </cell>
          <cell r="BK21">
            <v>104760000</v>
          </cell>
        </row>
        <row r="22">
          <cell r="G22">
            <v>0</v>
          </cell>
          <cell r="H22">
            <v>0</v>
          </cell>
          <cell r="I22">
            <v>3150</v>
          </cell>
          <cell r="J22">
            <v>18830.57</v>
          </cell>
          <cell r="K22">
            <v>18830.57</v>
          </cell>
          <cell r="L22">
            <v>21708</v>
          </cell>
          <cell r="M22">
            <v>24624</v>
          </cell>
          <cell r="N22">
            <v>6804</v>
          </cell>
          <cell r="O22">
            <v>9720</v>
          </cell>
          <cell r="P22">
            <v>4536</v>
          </cell>
          <cell r="Q22">
            <v>19440</v>
          </cell>
          <cell r="R22">
            <v>10800</v>
          </cell>
          <cell r="S22">
            <v>12960</v>
          </cell>
          <cell r="T22">
            <v>21060</v>
          </cell>
          <cell r="U22">
            <v>12960</v>
          </cell>
          <cell r="V22">
            <v>6750</v>
          </cell>
          <cell r="W22">
            <v>6750</v>
          </cell>
          <cell r="X22">
            <v>2160</v>
          </cell>
          <cell r="Y22">
            <v>7452</v>
          </cell>
          <cell r="Z22">
            <v>3240</v>
          </cell>
          <cell r="AA22">
            <v>4320</v>
          </cell>
          <cell r="AB22">
            <v>3456</v>
          </cell>
          <cell r="AC22">
            <v>8964</v>
          </cell>
          <cell r="AD22">
            <v>8640</v>
          </cell>
          <cell r="AE22">
            <v>7074</v>
          </cell>
          <cell r="AF22">
            <v>2160</v>
          </cell>
          <cell r="AG22">
            <v>2700</v>
          </cell>
          <cell r="AH22">
            <v>1080</v>
          </cell>
          <cell r="AI22">
            <v>8550</v>
          </cell>
          <cell r="AJ22">
            <v>11880</v>
          </cell>
          <cell r="AK22">
            <v>23328</v>
          </cell>
          <cell r="AL22" t="e">
            <v>#N/A</v>
          </cell>
          <cell r="AM22">
            <v>14850</v>
          </cell>
          <cell r="AN22">
            <v>6480</v>
          </cell>
          <cell r="AO22">
            <v>4050</v>
          </cell>
          <cell r="AP22">
            <v>2700</v>
          </cell>
          <cell r="AQ22">
            <v>7912.5</v>
          </cell>
          <cell r="AR22">
            <v>3780</v>
          </cell>
          <cell r="AS22">
            <v>12780</v>
          </cell>
          <cell r="AT22">
            <v>12312</v>
          </cell>
          <cell r="AU22">
            <v>12960</v>
          </cell>
          <cell r="AV22">
            <v>18144</v>
          </cell>
          <cell r="AW22">
            <v>18144</v>
          </cell>
          <cell r="AX22">
            <v>2700</v>
          </cell>
          <cell r="AY22">
            <v>23760</v>
          </cell>
          <cell r="AZ22">
            <v>27000</v>
          </cell>
          <cell r="BA22">
            <v>4500</v>
          </cell>
          <cell r="BB22">
            <v>21843</v>
          </cell>
          <cell r="BC22">
            <v>16740</v>
          </cell>
          <cell r="BD22">
            <v>6480</v>
          </cell>
          <cell r="BE22">
            <v>6750</v>
          </cell>
          <cell r="BF22">
            <v>9000</v>
          </cell>
          <cell r="BG22">
            <v>13500</v>
          </cell>
          <cell r="BH22">
            <v>54000</v>
          </cell>
          <cell r="BI22">
            <v>1721.25</v>
          </cell>
          <cell r="BJ22">
            <v>3780</v>
          </cell>
          <cell r="BK22">
            <v>10476</v>
          </cell>
        </row>
        <row r="23">
          <cell r="G23">
            <v>20</v>
          </cell>
          <cell r="H23">
            <v>20</v>
          </cell>
          <cell r="I23">
            <v>20</v>
          </cell>
          <cell r="J23">
            <v>20</v>
          </cell>
          <cell r="K23">
            <v>20</v>
          </cell>
          <cell r="L23">
            <v>20</v>
          </cell>
          <cell r="M23">
            <v>20</v>
          </cell>
          <cell r="N23">
            <v>20</v>
          </cell>
          <cell r="O23">
            <v>20</v>
          </cell>
          <cell r="P23">
            <v>20</v>
          </cell>
          <cell r="Q23">
            <v>20</v>
          </cell>
          <cell r="R23">
            <v>20</v>
          </cell>
          <cell r="S23">
            <v>20</v>
          </cell>
          <cell r="T23">
            <v>20</v>
          </cell>
          <cell r="U23">
            <v>20</v>
          </cell>
          <cell r="V23">
            <v>20</v>
          </cell>
          <cell r="W23">
            <v>20</v>
          </cell>
          <cell r="X23">
            <v>20</v>
          </cell>
          <cell r="Y23">
            <v>20</v>
          </cell>
          <cell r="Z23">
            <v>20</v>
          </cell>
          <cell r="AA23">
            <v>20</v>
          </cell>
          <cell r="AB23">
            <v>20</v>
          </cell>
          <cell r="AC23">
            <v>20</v>
          </cell>
          <cell r="AD23">
            <v>20</v>
          </cell>
          <cell r="AE23">
            <v>20</v>
          </cell>
          <cell r="AF23">
            <v>20</v>
          </cell>
          <cell r="AG23">
            <v>20</v>
          </cell>
          <cell r="AH23">
            <v>20</v>
          </cell>
          <cell r="AI23">
            <v>20</v>
          </cell>
          <cell r="AJ23">
            <v>20</v>
          </cell>
          <cell r="AK23">
            <v>20</v>
          </cell>
          <cell r="AL23">
            <v>20</v>
          </cell>
          <cell r="AM23">
            <v>20</v>
          </cell>
          <cell r="AN23">
            <v>20</v>
          </cell>
          <cell r="AO23">
            <v>20</v>
          </cell>
          <cell r="AP23">
            <v>20</v>
          </cell>
          <cell r="AQ23">
            <v>20</v>
          </cell>
          <cell r="AR23">
            <v>20</v>
          </cell>
          <cell r="AS23">
            <v>20</v>
          </cell>
          <cell r="AT23">
            <v>20</v>
          </cell>
          <cell r="AU23">
            <v>20</v>
          </cell>
          <cell r="AV23">
            <v>20</v>
          </cell>
          <cell r="AW23">
            <v>20</v>
          </cell>
          <cell r="AX23">
            <v>20</v>
          </cell>
          <cell r="AY23">
            <v>20</v>
          </cell>
          <cell r="AZ23">
            <v>20</v>
          </cell>
          <cell r="BA23">
            <v>20</v>
          </cell>
          <cell r="BB23">
            <v>20</v>
          </cell>
          <cell r="BC23">
            <v>20</v>
          </cell>
          <cell r="BD23">
            <v>20</v>
          </cell>
          <cell r="BE23">
            <v>20</v>
          </cell>
          <cell r="BF23">
            <v>20</v>
          </cell>
          <cell r="BG23">
            <v>20</v>
          </cell>
          <cell r="BH23">
            <v>20</v>
          </cell>
          <cell r="BI23">
            <v>20</v>
          </cell>
          <cell r="BJ23">
            <v>20</v>
          </cell>
          <cell r="BK23">
            <v>20</v>
          </cell>
        </row>
        <row r="24">
          <cell r="G24">
            <v>0</v>
          </cell>
          <cell r="H24">
            <v>0</v>
          </cell>
          <cell r="I24">
            <v>630</v>
          </cell>
          <cell r="J24">
            <v>3766.11</v>
          </cell>
          <cell r="K24">
            <v>3766.11</v>
          </cell>
          <cell r="L24">
            <v>4341.6000000000004</v>
          </cell>
          <cell r="M24">
            <v>4924.8</v>
          </cell>
          <cell r="N24">
            <v>1360.8</v>
          </cell>
          <cell r="O24">
            <v>1944</v>
          </cell>
          <cell r="P24">
            <v>907.2</v>
          </cell>
          <cell r="Q24">
            <v>3888</v>
          </cell>
          <cell r="R24">
            <v>2160</v>
          </cell>
          <cell r="S24">
            <v>2592</v>
          </cell>
          <cell r="T24">
            <v>4212</v>
          </cell>
          <cell r="U24">
            <v>2592</v>
          </cell>
          <cell r="V24">
            <v>1350</v>
          </cell>
          <cell r="W24">
            <v>1350</v>
          </cell>
          <cell r="X24">
            <v>432</v>
          </cell>
          <cell r="Y24">
            <v>1490.4</v>
          </cell>
          <cell r="Z24">
            <v>648</v>
          </cell>
          <cell r="AA24">
            <v>864</v>
          </cell>
          <cell r="AB24">
            <v>691.2</v>
          </cell>
          <cell r="AC24">
            <v>1792.8</v>
          </cell>
          <cell r="AD24">
            <v>1728</v>
          </cell>
          <cell r="AE24">
            <v>1414.8</v>
          </cell>
          <cell r="AF24">
            <v>432</v>
          </cell>
          <cell r="AG24">
            <v>540</v>
          </cell>
          <cell r="AH24">
            <v>216</v>
          </cell>
          <cell r="AI24">
            <v>1710</v>
          </cell>
          <cell r="AJ24">
            <v>2376</v>
          </cell>
          <cell r="AK24">
            <v>4665.6000000000004</v>
          </cell>
          <cell r="AL24" t="e">
            <v>#N/A</v>
          </cell>
          <cell r="AM24">
            <v>2970</v>
          </cell>
          <cell r="AN24">
            <v>1296</v>
          </cell>
          <cell r="AO24">
            <v>810</v>
          </cell>
          <cell r="AP24">
            <v>540</v>
          </cell>
          <cell r="AQ24">
            <v>1582.5</v>
          </cell>
          <cell r="AR24">
            <v>756</v>
          </cell>
          <cell r="AS24">
            <v>2556</v>
          </cell>
          <cell r="AT24">
            <v>2462.4</v>
          </cell>
          <cell r="AU24">
            <v>2592</v>
          </cell>
          <cell r="AV24">
            <v>3628.8</v>
          </cell>
          <cell r="AW24">
            <v>3628.8</v>
          </cell>
          <cell r="AX24">
            <v>540</v>
          </cell>
          <cell r="AY24">
            <v>4752</v>
          </cell>
          <cell r="AZ24">
            <v>5400</v>
          </cell>
          <cell r="BA24">
            <v>900</v>
          </cell>
          <cell r="BB24">
            <v>4368.6000000000004</v>
          </cell>
          <cell r="BC24">
            <v>3348</v>
          </cell>
          <cell r="BD24">
            <v>1296</v>
          </cell>
          <cell r="BE24">
            <v>1350</v>
          </cell>
          <cell r="BF24">
            <v>1800</v>
          </cell>
          <cell r="BG24">
            <v>2700</v>
          </cell>
          <cell r="BH24">
            <v>10800</v>
          </cell>
          <cell r="BI24">
            <v>344.25</v>
          </cell>
          <cell r="BJ24">
            <v>756</v>
          </cell>
          <cell r="BK24">
            <v>2095.1999999999998</v>
          </cell>
        </row>
        <row r="25">
          <cell r="G25">
            <v>0</v>
          </cell>
          <cell r="H25">
            <v>0</v>
          </cell>
          <cell r="I25">
            <v>3780</v>
          </cell>
          <cell r="J25">
            <v>22596.68</v>
          </cell>
          <cell r="K25">
            <v>22596.68</v>
          </cell>
          <cell r="L25">
            <v>26049.599999999999</v>
          </cell>
          <cell r="M25">
            <v>29548.799999999999</v>
          </cell>
          <cell r="N25">
            <v>8164.8</v>
          </cell>
          <cell r="O25">
            <v>11664</v>
          </cell>
          <cell r="P25">
            <v>5443.2</v>
          </cell>
          <cell r="Q25">
            <v>23328</v>
          </cell>
          <cell r="R25">
            <v>12960</v>
          </cell>
          <cell r="S25">
            <v>15552</v>
          </cell>
          <cell r="T25">
            <v>25272</v>
          </cell>
          <cell r="U25">
            <v>15552</v>
          </cell>
          <cell r="V25">
            <v>8100</v>
          </cell>
          <cell r="W25">
            <v>8100</v>
          </cell>
          <cell r="X25">
            <v>2592</v>
          </cell>
          <cell r="Y25">
            <v>8942.4</v>
          </cell>
          <cell r="Z25">
            <v>3888</v>
          </cell>
          <cell r="AA25">
            <v>5184</v>
          </cell>
          <cell r="AB25">
            <v>4147.2</v>
          </cell>
          <cell r="AC25">
            <v>10756.8</v>
          </cell>
          <cell r="AD25">
            <v>10368</v>
          </cell>
          <cell r="AE25">
            <v>8488.7999999999993</v>
          </cell>
          <cell r="AF25">
            <v>2592</v>
          </cell>
          <cell r="AG25">
            <v>3240</v>
          </cell>
          <cell r="AH25">
            <v>1296</v>
          </cell>
          <cell r="AI25">
            <v>10260</v>
          </cell>
          <cell r="AJ25">
            <v>14256</v>
          </cell>
          <cell r="AK25">
            <v>27993.599999999999</v>
          </cell>
          <cell r="AL25" t="e">
            <v>#N/A</v>
          </cell>
          <cell r="AM25">
            <v>17820</v>
          </cell>
          <cell r="AN25">
            <v>7776</v>
          </cell>
          <cell r="AO25">
            <v>4860</v>
          </cell>
          <cell r="AP25">
            <v>3240</v>
          </cell>
          <cell r="AQ25">
            <v>9495</v>
          </cell>
          <cell r="AR25">
            <v>4536</v>
          </cell>
          <cell r="AS25">
            <v>15336</v>
          </cell>
          <cell r="AT25">
            <v>14774.4</v>
          </cell>
          <cell r="AU25">
            <v>15552</v>
          </cell>
          <cell r="AV25">
            <v>21772.799999999999</v>
          </cell>
          <cell r="AW25">
            <v>21772.799999999999</v>
          </cell>
          <cell r="AX25">
            <v>3240</v>
          </cell>
          <cell r="AY25">
            <v>28512</v>
          </cell>
          <cell r="AZ25">
            <v>32400</v>
          </cell>
          <cell r="BA25">
            <v>5400</v>
          </cell>
          <cell r="BB25">
            <v>26211.599999999999</v>
          </cell>
          <cell r="BC25">
            <v>20088</v>
          </cell>
          <cell r="BD25">
            <v>7776</v>
          </cell>
          <cell r="BE25">
            <v>8100</v>
          </cell>
          <cell r="BF25">
            <v>10800</v>
          </cell>
          <cell r="BG25">
            <v>16200</v>
          </cell>
          <cell r="BH25">
            <v>64800</v>
          </cell>
          <cell r="BI25">
            <v>2065.5</v>
          </cell>
          <cell r="BJ25">
            <v>4536</v>
          </cell>
          <cell r="BK25">
            <v>12571.2</v>
          </cell>
        </row>
        <row r="26">
          <cell r="G26">
            <v>35</v>
          </cell>
          <cell r="H26">
            <v>35</v>
          </cell>
          <cell r="I26">
            <v>35</v>
          </cell>
          <cell r="J26">
            <v>50</v>
          </cell>
          <cell r="K26">
            <v>50</v>
          </cell>
          <cell r="L26">
            <v>50</v>
          </cell>
          <cell r="M26">
            <v>50</v>
          </cell>
          <cell r="N26">
            <v>35</v>
          </cell>
          <cell r="O26">
            <v>35</v>
          </cell>
          <cell r="P26">
            <v>35</v>
          </cell>
          <cell r="Q26">
            <v>35</v>
          </cell>
          <cell r="R26">
            <v>50</v>
          </cell>
          <cell r="S26">
            <v>35</v>
          </cell>
          <cell r="T26">
            <v>35</v>
          </cell>
          <cell r="U26">
            <v>35</v>
          </cell>
          <cell r="V26">
            <v>35</v>
          </cell>
          <cell r="W26">
            <v>35</v>
          </cell>
          <cell r="X26">
            <v>35</v>
          </cell>
          <cell r="Y26">
            <v>35</v>
          </cell>
          <cell r="Z26">
            <v>35</v>
          </cell>
          <cell r="AA26">
            <v>50</v>
          </cell>
          <cell r="AB26">
            <v>50</v>
          </cell>
          <cell r="AC26">
            <v>50</v>
          </cell>
          <cell r="AD26">
            <v>35</v>
          </cell>
          <cell r="AE26">
            <v>35</v>
          </cell>
          <cell r="AF26">
            <v>35</v>
          </cell>
          <cell r="AG26">
            <v>35</v>
          </cell>
          <cell r="AH26">
            <v>35</v>
          </cell>
          <cell r="AI26">
            <v>35</v>
          </cell>
          <cell r="AJ26">
            <v>35</v>
          </cell>
          <cell r="AK26">
            <v>35</v>
          </cell>
          <cell r="AL26">
            <v>35</v>
          </cell>
          <cell r="AM26">
            <v>50</v>
          </cell>
          <cell r="AN26">
            <v>50</v>
          </cell>
          <cell r="AO26">
            <v>35</v>
          </cell>
          <cell r="AP26">
            <v>35</v>
          </cell>
          <cell r="AQ26">
            <v>35</v>
          </cell>
          <cell r="AR26">
            <v>35</v>
          </cell>
          <cell r="AS26">
            <v>35</v>
          </cell>
          <cell r="AT26">
            <v>35</v>
          </cell>
          <cell r="AU26">
            <v>35</v>
          </cell>
          <cell r="AV26">
            <v>35</v>
          </cell>
          <cell r="AW26">
            <v>35</v>
          </cell>
          <cell r="AX26">
            <v>35</v>
          </cell>
          <cell r="AY26">
            <v>50</v>
          </cell>
          <cell r="AZ26">
            <v>50</v>
          </cell>
          <cell r="BA26">
            <v>50</v>
          </cell>
          <cell r="BB26">
            <v>50</v>
          </cell>
          <cell r="BC26">
            <v>50</v>
          </cell>
          <cell r="BD26">
            <v>35</v>
          </cell>
          <cell r="BE26">
            <v>35</v>
          </cell>
          <cell r="BF26">
            <v>50</v>
          </cell>
          <cell r="BG26">
            <v>50</v>
          </cell>
          <cell r="BH26">
            <v>50</v>
          </cell>
          <cell r="BI26">
            <v>35</v>
          </cell>
          <cell r="BJ26">
            <v>35</v>
          </cell>
          <cell r="BK26">
            <v>50</v>
          </cell>
        </row>
        <row r="27">
          <cell r="G27">
            <v>0</v>
          </cell>
          <cell r="H27">
            <v>0</v>
          </cell>
          <cell r="I27">
            <v>1102.5</v>
          </cell>
          <cell r="J27">
            <v>9415.2900000000009</v>
          </cell>
          <cell r="K27">
            <v>9415.2900000000009</v>
          </cell>
          <cell r="L27">
            <v>10854</v>
          </cell>
          <cell r="M27">
            <v>12312</v>
          </cell>
          <cell r="N27">
            <v>2381.4</v>
          </cell>
          <cell r="O27">
            <v>3402</v>
          </cell>
          <cell r="P27">
            <v>1587.6</v>
          </cell>
          <cell r="Q27">
            <v>6804</v>
          </cell>
          <cell r="R27">
            <v>5400</v>
          </cell>
          <cell r="S27">
            <v>4536</v>
          </cell>
          <cell r="T27">
            <v>7371</v>
          </cell>
          <cell r="U27">
            <v>4536</v>
          </cell>
          <cell r="V27">
            <v>2362.5</v>
          </cell>
          <cell r="W27">
            <v>2362.5</v>
          </cell>
          <cell r="X27">
            <v>756</v>
          </cell>
          <cell r="Y27">
            <v>2608.1999999999998</v>
          </cell>
          <cell r="Z27">
            <v>1134</v>
          </cell>
          <cell r="AA27">
            <v>2160</v>
          </cell>
          <cell r="AB27">
            <v>1728</v>
          </cell>
          <cell r="AC27">
            <v>4482</v>
          </cell>
          <cell r="AD27">
            <v>3024</v>
          </cell>
          <cell r="AE27">
            <v>2475.9</v>
          </cell>
          <cell r="AF27">
            <v>756</v>
          </cell>
          <cell r="AG27">
            <v>945</v>
          </cell>
          <cell r="AH27">
            <v>378</v>
          </cell>
          <cell r="AI27">
            <v>2992.5</v>
          </cell>
          <cell r="AJ27">
            <v>4158</v>
          </cell>
          <cell r="AK27">
            <v>8164.8</v>
          </cell>
          <cell r="AL27" t="e">
            <v>#N/A</v>
          </cell>
          <cell r="AM27">
            <v>7425</v>
          </cell>
          <cell r="AN27">
            <v>3240</v>
          </cell>
          <cell r="AO27">
            <v>1417.5</v>
          </cell>
          <cell r="AP27">
            <v>945</v>
          </cell>
          <cell r="AQ27">
            <v>2769.38</v>
          </cell>
          <cell r="AR27">
            <v>1323</v>
          </cell>
          <cell r="AS27">
            <v>4473</v>
          </cell>
          <cell r="AT27">
            <v>4309.2</v>
          </cell>
          <cell r="AU27">
            <v>4536</v>
          </cell>
          <cell r="AV27">
            <v>6350.4</v>
          </cell>
          <cell r="AW27">
            <v>6350.4</v>
          </cell>
          <cell r="AX27">
            <v>945</v>
          </cell>
          <cell r="AY27">
            <v>11880</v>
          </cell>
          <cell r="AZ27">
            <v>13500</v>
          </cell>
          <cell r="BA27">
            <v>2250</v>
          </cell>
          <cell r="BB27">
            <v>10921.5</v>
          </cell>
          <cell r="BC27">
            <v>8370</v>
          </cell>
          <cell r="BD27">
            <v>2268</v>
          </cell>
          <cell r="BE27">
            <v>2362.5</v>
          </cell>
          <cell r="BF27">
            <v>4500</v>
          </cell>
          <cell r="BG27">
            <v>6750</v>
          </cell>
          <cell r="BH27">
            <v>27000</v>
          </cell>
          <cell r="BI27">
            <v>602.44000000000005</v>
          </cell>
          <cell r="BJ27">
            <v>1323</v>
          </cell>
          <cell r="BK27">
            <v>5238</v>
          </cell>
        </row>
        <row r="28">
          <cell r="I28">
            <v>10000000</v>
          </cell>
          <cell r="N28">
            <v>16240000</v>
          </cell>
          <cell r="O28">
            <v>34800000</v>
          </cell>
          <cell r="P28">
            <v>16240000</v>
          </cell>
          <cell r="Q28">
            <v>16240000</v>
          </cell>
          <cell r="S28">
            <v>20880000</v>
          </cell>
          <cell r="T28">
            <v>34800000</v>
          </cell>
          <cell r="U28">
            <v>34800000</v>
          </cell>
          <cell r="V28">
            <v>4454400</v>
          </cell>
          <cell r="W28">
            <v>17400000</v>
          </cell>
          <cell r="X28">
            <v>17400000</v>
          </cell>
          <cell r="Y28">
            <v>17400000</v>
          </cell>
          <cell r="Z28">
            <v>17400000</v>
          </cell>
          <cell r="AD28">
            <v>17400000</v>
          </cell>
          <cell r="AE28">
            <v>17400000</v>
          </cell>
          <cell r="AF28">
            <v>17400000</v>
          </cell>
          <cell r="AG28">
            <v>928000</v>
          </cell>
          <cell r="AH28">
            <v>928000</v>
          </cell>
          <cell r="AI28">
            <v>7424000</v>
          </cell>
          <cell r="AJ28">
            <v>26912000</v>
          </cell>
          <cell r="AK28">
            <v>30624000</v>
          </cell>
          <cell r="AL28">
            <v>30624000</v>
          </cell>
          <cell r="AO28">
            <v>4454400</v>
          </cell>
          <cell r="AP28">
            <v>4454400</v>
          </cell>
          <cell r="AQ28">
            <v>7424000</v>
          </cell>
          <cell r="AR28">
            <v>7424000</v>
          </cell>
          <cell r="AS28">
            <v>52200000</v>
          </cell>
          <cell r="AT28">
            <v>52200000</v>
          </cell>
          <cell r="AU28">
            <v>52200000</v>
          </cell>
          <cell r="AV28">
            <v>52200000</v>
          </cell>
          <cell r="AW28">
            <v>52200000</v>
          </cell>
          <cell r="AX28">
            <v>52200000</v>
          </cell>
          <cell r="BD28">
            <v>16240000</v>
          </cell>
          <cell r="BE28">
            <v>16240000</v>
          </cell>
          <cell r="BI28">
            <v>4454400</v>
          </cell>
          <cell r="BJ28">
            <v>4454400</v>
          </cell>
        </row>
        <row r="29">
          <cell r="G29">
            <v>10000</v>
          </cell>
          <cell r="H29">
            <v>10000</v>
          </cell>
          <cell r="I29">
            <v>3000</v>
          </cell>
          <cell r="N29">
            <v>3000</v>
          </cell>
          <cell r="O29">
            <v>3000</v>
          </cell>
          <cell r="P29">
            <v>3000</v>
          </cell>
          <cell r="Q29">
            <v>3000</v>
          </cell>
          <cell r="S29">
            <v>3000</v>
          </cell>
          <cell r="T29">
            <v>3000</v>
          </cell>
          <cell r="U29">
            <v>3000</v>
          </cell>
          <cell r="V29">
            <v>3000</v>
          </cell>
          <cell r="W29">
            <v>3000</v>
          </cell>
          <cell r="X29">
            <v>3000</v>
          </cell>
          <cell r="Y29">
            <v>3000</v>
          </cell>
          <cell r="Z29">
            <v>3000</v>
          </cell>
          <cell r="AD29">
            <v>3000</v>
          </cell>
          <cell r="AE29">
            <v>3000</v>
          </cell>
          <cell r="AF29">
            <v>3000</v>
          </cell>
          <cell r="AG29">
            <v>10000</v>
          </cell>
          <cell r="AH29">
            <v>10000</v>
          </cell>
          <cell r="AI29">
            <v>5000</v>
          </cell>
          <cell r="AJ29">
            <v>5000</v>
          </cell>
          <cell r="AK29">
            <v>5000</v>
          </cell>
          <cell r="AL29">
            <v>5000</v>
          </cell>
          <cell r="AO29">
            <v>5000</v>
          </cell>
          <cell r="AP29">
            <v>5000</v>
          </cell>
          <cell r="AQ29">
            <v>5000</v>
          </cell>
          <cell r="AR29">
            <v>5000</v>
          </cell>
          <cell r="AS29">
            <v>10000</v>
          </cell>
          <cell r="AT29">
            <v>10000</v>
          </cell>
          <cell r="AU29">
            <v>10000</v>
          </cell>
          <cell r="AV29">
            <v>10000</v>
          </cell>
          <cell r="AW29">
            <v>10000</v>
          </cell>
          <cell r="AX29">
            <v>10000</v>
          </cell>
          <cell r="BD29">
            <v>3000</v>
          </cell>
          <cell r="BE29">
            <v>3000</v>
          </cell>
          <cell r="BI29">
            <v>5000</v>
          </cell>
          <cell r="BJ29">
            <v>5000</v>
          </cell>
        </row>
        <row r="30">
          <cell r="G30">
            <v>0</v>
          </cell>
          <cell r="H30">
            <v>0</v>
          </cell>
          <cell r="I30">
            <v>3333.33</v>
          </cell>
          <cell r="N30">
            <v>5413.33</v>
          </cell>
          <cell r="O30">
            <v>11600</v>
          </cell>
          <cell r="P30">
            <v>5413.33</v>
          </cell>
          <cell r="Q30">
            <v>5413.33</v>
          </cell>
          <cell r="S30">
            <v>6960</v>
          </cell>
          <cell r="T30">
            <v>11600</v>
          </cell>
          <cell r="U30">
            <v>11600</v>
          </cell>
          <cell r="V30">
            <v>1484.8</v>
          </cell>
          <cell r="W30">
            <v>5800</v>
          </cell>
          <cell r="X30">
            <v>5800</v>
          </cell>
          <cell r="Y30">
            <v>5800</v>
          </cell>
          <cell r="Z30">
            <v>5800</v>
          </cell>
          <cell r="AD30">
            <v>5800</v>
          </cell>
          <cell r="AE30">
            <v>5800</v>
          </cell>
          <cell r="AF30">
            <v>5800</v>
          </cell>
          <cell r="AG30">
            <v>92.8</v>
          </cell>
          <cell r="AH30">
            <v>92.8</v>
          </cell>
          <cell r="AI30">
            <v>1484.8</v>
          </cell>
          <cell r="AJ30">
            <v>5382.4</v>
          </cell>
          <cell r="AK30">
            <v>6124.8</v>
          </cell>
          <cell r="AL30">
            <v>6124.8</v>
          </cell>
          <cell r="AO30">
            <v>890.88</v>
          </cell>
          <cell r="AP30">
            <v>890.88</v>
          </cell>
          <cell r="AQ30">
            <v>1484.8</v>
          </cell>
          <cell r="AR30">
            <v>1484.8</v>
          </cell>
          <cell r="AS30">
            <v>5220</v>
          </cell>
          <cell r="AT30">
            <v>5220</v>
          </cell>
          <cell r="AU30">
            <v>5220</v>
          </cell>
          <cell r="AV30">
            <v>5220</v>
          </cell>
          <cell r="AW30">
            <v>5220</v>
          </cell>
          <cell r="AX30">
            <v>5220</v>
          </cell>
          <cell r="BD30">
            <v>5413.33</v>
          </cell>
          <cell r="BE30">
            <v>5413.33</v>
          </cell>
          <cell r="BI30">
            <v>890.88</v>
          </cell>
          <cell r="BJ30">
            <v>890.88</v>
          </cell>
        </row>
        <row r="31">
          <cell r="G31">
            <v>0</v>
          </cell>
          <cell r="H31">
            <v>0</v>
          </cell>
          <cell r="I31">
            <v>4435.83</v>
          </cell>
          <cell r="J31">
            <v>9415.2900000000009</v>
          </cell>
          <cell r="K31">
            <v>9415.2900000000009</v>
          </cell>
          <cell r="L31">
            <v>10854</v>
          </cell>
          <cell r="M31">
            <v>12312</v>
          </cell>
          <cell r="N31">
            <v>7794.73</v>
          </cell>
          <cell r="O31">
            <v>15002</v>
          </cell>
          <cell r="P31">
            <v>7000.93</v>
          </cell>
          <cell r="Q31">
            <v>12217.33</v>
          </cell>
          <cell r="R31">
            <v>5400</v>
          </cell>
          <cell r="S31">
            <v>11496</v>
          </cell>
          <cell r="T31">
            <v>18971</v>
          </cell>
          <cell r="U31">
            <v>16136</v>
          </cell>
          <cell r="V31">
            <v>3847.3</v>
          </cell>
          <cell r="W31">
            <v>8162.5</v>
          </cell>
          <cell r="X31">
            <v>6556</v>
          </cell>
          <cell r="Y31">
            <v>8408.2000000000007</v>
          </cell>
          <cell r="Z31">
            <v>6934</v>
          </cell>
          <cell r="AA31">
            <v>2160</v>
          </cell>
          <cell r="AB31">
            <v>1728</v>
          </cell>
          <cell r="AC31">
            <v>4482</v>
          </cell>
          <cell r="AD31">
            <v>8824</v>
          </cell>
          <cell r="AE31">
            <v>8275.9</v>
          </cell>
          <cell r="AF31">
            <v>6556</v>
          </cell>
          <cell r="AG31">
            <v>1037.8</v>
          </cell>
          <cell r="AH31">
            <v>470.8</v>
          </cell>
          <cell r="AI31">
            <v>4477.3</v>
          </cell>
          <cell r="AJ31">
            <v>9540.4</v>
          </cell>
          <cell r="AK31">
            <v>14289.6</v>
          </cell>
          <cell r="AL31" t="e">
            <v>#N/A</v>
          </cell>
          <cell r="AM31">
            <v>7425</v>
          </cell>
          <cell r="AN31">
            <v>3240</v>
          </cell>
          <cell r="AO31">
            <v>2308.38</v>
          </cell>
          <cell r="AP31">
            <v>1835.88</v>
          </cell>
          <cell r="AQ31">
            <v>4254.18</v>
          </cell>
          <cell r="AR31">
            <v>2807.8</v>
          </cell>
          <cell r="AS31">
            <v>9693</v>
          </cell>
          <cell r="AT31">
            <v>9529.2000000000007</v>
          </cell>
          <cell r="AU31">
            <v>9756</v>
          </cell>
          <cell r="AV31">
            <v>11570.4</v>
          </cell>
          <cell r="AW31">
            <v>11570.4</v>
          </cell>
          <cell r="AX31">
            <v>6165</v>
          </cell>
          <cell r="AY31">
            <v>11880</v>
          </cell>
          <cell r="AZ31">
            <v>13500</v>
          </cell>
          <cell r="BA31">
            <v>2250</v>
          </cell>
          <cell r="BB31">
            <v>10921.5</v>
          </cell>
          <cell r="BC31">
            <v>8370</v>
          </cell>
          <cell r="BD31">
            <v>7681.33</v>
          </cell>
          <cell r="BE31">
            <v>7775.83</v>
          </cell>
          <cell r="BF31">
            <v>4500</v>
          </cell>
          <cell r="BG31">
            <v>6750</v>
          </cell>
          <cell r="BH31">
            <v>27000</v>
          </cell>
          <cell r="BI31">
            <v>1493.32</v>
          </cell>
          <cell r="BJ31">
            <v>2213.88</v>
          </cell>
          <cell r="BK31">
            <v>5238</v>
          </cell>
        </row>
        <row r="32">
          <cell r="G32" t="str">
            <v>na</v>
          </cell>
          <cell r="H32" t="str">
            <v>na</v>
          </cell>
          <cell r="I32" t="str">
            <v>CAA</v>
          </cell>
          <cell r="J32" t="str">
            <v>BDA</v>
          </cell>
          <cell r="K32" t="str">
            <v>BDA</v>
          </cell>
          <cell r="L32" t="str">
            <v>BDA</v>
          </cell>
          <cell r="M32" t="str">
            <v>BDA</v>
          </cell>
          <cell r="N32" t="str">
            <v>CAA</v>
          </cell>
          <cell r="O32" t="str">
            <v>CAA</v>
          </cell>
          <cell r="P32" t="str">
            <v>CAA</v>
          </cell>
          <cell r="Q32" t="str">
            <v>CAA</v>
          </cell>
          <cell r="R32" t="str">
            <v>CAA</v>
          </cell>
          <cell r="S32" t="str">
            <v>CAA</v>
          </cell>
          <cell r="T32" t="str">
            <v>CAA</v>
          </cell>
          <cell r="U32" t="str">
            <v>CAA</v>
          </cell>
          <cell r="V32" t="str">
            <v>VS</v>
          </cell>
          <cell r="W32" t="str">
            <v>CL</v>
          </cell>
          <cell r="X32" t="str">
            <v>CL</v>
          </cell>
          <cell r="Y32" t="str">
            <v>CVB</v>
          </cell>
          <cell r="Z32" t="str">
            <v>CVB</v>
          </cell>
          <cell r="AA32" t="str">
            <v>CVB</v>
          </cell>
          <cell r="AB32" t="str">
            <v>CVP</v>
          </cell>
          <cell r="AC32" t="str">
            <v>CVP</v>
          </cell>
          <cell r="AD32" t="str">
            <v>CVB</v>
          </cell>
          <cell r="AE32" t="str">
            <v>CVP</v>
          </cell>
          <cell r="AF32" t="str">
            <v>CVP</v>
          </cell>
          <cell r="AG32" t="str">
            <v>OPV</v>
          </cell>
          <cell r="AH32" t="str">
            <v>OPV</v>
          </cell>
          <cell r="AI32" t="str">
            <v>VD</v>
          </cell>
          <cell r="AJ32" t="str">
            <v>DU</v>
          </cell>
          <cell r="AK32" t="str">
            <v>DU</v>
          </cell>
          <cell r="AL32" t="str">
            <v>DU</v>
          </cell>
          <cell r="AM32" t="str">
            <v>TPA</v>
          </cell>
          <cell r="AN32" t="str">
            <v>TPA</v>
          </cell>
          <cell r="AO32" t="str">
            <v>VS</v>
          </cell>
          <cell r="AP32" t="str">
            <v>VS</v>
          </cell>
          <cell r="AQ32" t="str">
            <v>VD</v>
          </cell>
          <cell r="AR32" t="str">
            <v>VD</v>
          </cell>
          <cell r="AS32" t="str">
            <v>MNA</v>
          </cell>
          <cell r="AT32" t="str">
            <v>MNA</v>
          </cell>
          <cell r="AU32" t="str">
            <v>MNA</v>
          </cell>
          <cell r="AV32" t="str">
            <v>MNA</v>
          </cell>
          <cell r="AW32" t="str">
            <v>MNA</v>
          </cell>
          <cell r="AX32" t="str">
            <v>MNA</v>
          </cell>
          <cell r="AY32" t="str">
            <v>PAA</v>
          </cell>
          <cell r="AZ32" t="str">
            <v>PAA</v>
          </cell>
          <cell r="BA32" t="str">
            <v>OPV</v>
          </cell>
          <cell r="BB32" t="str">
            <v>ROA</v>
          </cell>
          <cell r="BC32" t="str">
            <v>ROA</v>
          </cell>
          <cell r="BD32" t="str">
            <v>ROB</v>
          </cell>
          <cell r="BE32" t="str">
            <v>ROB</v>
          </cell>
          <cell r="BF32" t="str">
            <v>POA</v>
          </cell>
          <cell r="BG32" t="str">
            <v>POA</v>
          </cell>
          <cell r="BH32" t="str">
            <v>PAA</v>
          </cell>
          <cell r="BI32" t="str">
            <v>VS</v>
          </cell>
          <cell r="BJ32" t="str">
            <v>VS</v>
          </cell>
          <cell r="BK32" t="str">
            <v>CVB</v>
          </cell>
        </row>
        <row r="33">
          <cell r="G33">
            <v>0</v>
          </cell>
          <cell r="H33">
            <v>0</v>
          </cell>
          <cell r="I33">
            <v>3043.44</v>
          </cell>
          <cell r="J33">
            <v>3043.44</v>
          </cell>
          <cell r="K33">
            <v>3043.44</v>
          </cell>
          <cell r="L33">
            <v>3043.44</v>
          </cell>
          <cell r="M33">
            <v>3043.44</v>
          </cell>
          <cell r="N33">
            <v>3043.44</v>
          </cell>
          <cell r="O33">
            <v>3043.44</v>
          </cell>
          <cell r="P33">
            <v>3043.44</v>
          </cell>
          <cell r="Q33">
            <v>3043.44</v>
          </cell>
          <cell r="R33">
            <v>3043.44</v>
          </cell>
          <cell r="S33">
            <v>3043.44</v>
          </cell>
          <cell r="T33">
            <v>3043.44</v>
          </cell>
          <cell r="U33">
            <v>3043.44</v>
          </cell>
          <cell r="V33">
            <v>2155.6799999999998</v>
          </cell>
          <cell r="W33">
            <v>2155.6799999999998</v>
          </cell>
          <cell r="X33">
            <v>2155.6799999999998</v>
          </cell>
          <cell r="Y33">
            <v>2155.6799999999998</v>
          </cell>
          <cell r="Z33">
            <v>2155.6799999999998</v>
          </cell>
          <cell r="AA33">
            <v>2155.6799999999998</v>
          </cell>
          <cell r="AB33">
            <v>2518.56</v>
          </cell>
          <cell r="AC33">
            <v>2518.56</v>
          </cell>
          <cell r="AD33">
            <v>2155.6799999999998</v>
          </cell>
          <cell r="AE33">
            <v>2518.56</v>
          </cell>
          <cell r="AF33">
            <v>2518.56</v>
          </cell>
          <cell r="AG33">
            <v>1810.08</v>
          </cell>
          <cell r="AH33">
            <v>1810.08</v>
          </cell>
          <cell r="AI33">
            <v>2729.16</v>
          </cell>
          <cell r="AJ33">
            <v>2729.16</v>
          </cell>
          <cell r="AK33">
            <v>2729.16</v>
          </cell>
          <cell r="AL33">
            <v>2729.16</v>
          </cell>
          <cell r="AM33">
            <v>3043.44</v>
          </cell>
          <cell r="AN33">
            <v>3043.44</v>
          </cell>
          <cell r="AO33">
            <v>2155.6799999999998</v>
          </cell>
          <cell r="AP33">
            <v>2155.6799999999998</v>
          </cell>
          <cell r="AQ33">
            <v>2729.16</v>
          </cell>
          <cell r="AR33">
            <v>2729.16</v>
          </cell>
          <cell r="AS33">
            <v>4197.96</v>
          </cell>
          <cell r="AT33">
            <v>4197.96</v>
          </cell>
          <cell r="AU33">
            <v>4197.96</v>
          </cell>
          <cell r="AV33">
            <v>4197.96</v>
          </cell>
          <cell r="AW33">
            <v>4197.96</v>
          </cell>
          <cell r="AX33">
            <v>4197.96</v>
          </cell>
          <cell r="AY33">
            <v>3462.48</v>
          </cell>
          <cell r="AZ33">
            <v>3462.48</v>
          </cell>
          <cell r="BA33">
            <v>1810.08</v>
          </cell>
          <cell r="BB33">
            <v>3462.48</v>
          </cell>
          <cell r="BC33">
            <v>3462.48</v>
          </cell>
          <cell r="BD33">
            <v>3043.44</v>
          </cell>
          <cell r="BE33">
            <v>3043.44</v>
          </cell>
          <cell r="BF33">
            <v>3043.44</v>
          </cell>
          <cell r="BG33">
            <v>3043.44</v>
          </cell>
          <cell r="BH33">
            <v>3462.48</v>
          </cell>
          <cell r="BI33">
            <v>2155.6799999999998</v>
          </cell>
          <cell r="BJ33">
            <v>2155.6799999999998</v>
          </cell>
          <cell r="BK33">
            <v>2155.6799999999998</v>
          </cell>
        </row>
        <row r="34">
          <cell r="G34">
            <v>0</v>
          </cell>
          <cell r="H34">
            <v>0</v>
          </cell>
          <cell r="I34">
            <v>24347.52</v>
          </cell>
          <cell r="J34">
            <v>24347.52</v>
          </cell>
          <cell r="K34">
            <v>24347.52</v>
          </cell>
          <cell r="L34">
            <v>24347.52</v>
          </cell>
          <cell r="M34">
            <v>24347.52</v>
          </cell>
          <cell r="N34">
            <v>24347.52</v>
          </cell>
          <cell r="O34">
            <v>24347.52</v>
          </cell>
          <cell r="P34">
            <v>24347.52</v>
          </cell>
          <cell r="Q34">
            <v>24347.52</v>
          </cell>
          <cell r="R34">
            <v>24347.52</v>
          </cell>
          <cell r="S34">
            <v>24347.52</v>
          </cell>
          <cell r="T34">
            <v>24347.52</v>
          </cell>
          <cell r="U34">
            <v>24347.52</v>
          </cell>
          <cell r="V34">
            <v>17245.439999999999</v>
          </cell>
          <cell r="W34">
            <v>17245.439999999999</v>
          </cell>
          <cell r="X34">
            <v>17245.439999999999</v>
          </cell>
          <cell r="Y34">
            <v>17245.439999999999</v>
          </cell>
          <cell r="Z34">
            <v>17245.439999999999</v>
          </cell>
          <cell r="AA34">
            <v>17245.439999999999</v>
          </cell>
          <cell r="AB34">
            <v>20148.48</v>
          </cell>
          <cell r="AC34">
            <v>20148.48</v>
          </cell>
          <cell r="AD34">
            <v>17245.439999999999</v>
          </cell>
          <cell r="AE34">
            <v>20148.48</v>
          </cell>
          <cell r="AF34">
            <v>20148.48</v>
          </cell>
          <cell r="AG34">
            <v>14480.64</v>
          </cell>
          <cell r="AH34">
            <v>14480.64</v>
          </cell>
          <cell r="AI34">
            <v>21833.279999999999</v>
          </cell>
          <cell r="AJ34">
            <v>21833.279999999999</v>
          </cell>
          <cell r="AK34">
            <v>21833.279999999999</v>
          </cell>
          <cell r="AL34">
            <v>21833.279999999999</v>
          </cell>
          <cell r="AM34">
            <v>24347.52</v>
          </cell>
          <cell r="AN34">
            <v>24347.52</v>
          </cell>
          <cell r="AO34">
            <v>17245.439999999999</v>
          </cell>
          <cell r="AP34">
            <v>17245.439999999999</v>
          </cell>
          <cell r="AQ34">
            <v>21833.279999999999</v>
          </cell>
          <cell r="AR34">
            <v>21833.279999999999</v>
          </cell>
          <cell r="AS34">
            <v>33583.68</v>
          </cell>
          <cell r="AT34">
            <v>33583.68</v>
          </cell>
          <cell r="AU34">
            <v>33583.68</v>
          </cell>
          <cell r="AV34">
            <v>33583.68</v>
          </cell>
          <cell r="AW34">
            <v>33583.68</v>
          </cell>
          <cell r="AX34">
            <v>33583.68</v>
          </cell>
          <cell r="AY34">
            <v>27699.84</v>
          </cell>
          <cell r="AZ34">
            <v>27699.84</v>
          </cell>
          <cell r="BA34">
            <v>14480.64</v>
          </cell>
          <cell r="BB34">
            <v>27699.84</v>
          </cell>
          <cell r="BC34">
            <v>27699.84</v>
          </cell>
          <cell r="BD34">
            <v>24347.52</v>
          </cell>
          <cell r="BE34">
            <v>24347.52</v>
          </cell>
          <cell r="BF34">
            <v>24347.52</v>
          </cell>
          <cell r="BG34">
            <v>24347.52</v>
          </cell>
          <cell r="BH34">
            <v>27699.84</v>
          </cell>
          <cell r="BI34">
            <v>17245.439999999999</v>
          </cell>
          <cell r="BJ34">
            <v>17245.439999999999</v>
          </cell>
          <cell r="BK34">
            <v>17245.439999999999</v>
          </cell>
        </row>
        <row r="35">
          <cell r="G35">
            <v>0</v>
          </cell>
          <cell r="H35">
            <v>0</v>
          </cell>
          <cell r="I35">
            <v>54538.44</v>
          </cell>
          <cell r="J35">
            <v>54538.44</v>
          </cell>
          <cell r="K35">
            <v>54538.44</v>
          </cell>
          <cell r="L35">
            <v>54538.44</v>
          </cell>
          <cell r="M35">
            <v>54538.44</v>
          </cell>
          <cell r="N35">
            <v>54538.44</v>
          </cell>
          <cell r="O35">
            <v>54538.44</v>
          </cell>
          <cell r="P35">
            <v>54538.44</v>
          </cell>
          <cell r="Q35">
            <v>54538.44</v>
          </cell>
          <cell r="R35">
            <v>54538.44</v>
          </cell>
          <cell r="S35">
            <v>54538.44</v>
          </cell>
          <cell r="T35">
            <v>54538.44</v>
          </cell>
          <cell r="U35">
            <v>54538.44</v>
          </cell>
          <cell r="V35">
            <v>38629.79</v>
          </cell>
          <cell r="W35">
            <v>38629.79</v>
          </cell>
          <cell r="X35">
            <v>38629.79</v>
          </cell>
          <cell r="Y35">
            <v>38629.79</v>
          </cell>
          <cell r="Z35">
            <v>38629.79</v>
          </cell>
          <cell r="AA35">
            <v>38629.79</v>
          </cell>
          <cell r="AB35">
            <v>45132.6</v>
          </cell>
          <cell r="AC35">
            <v>45132.6</v>
          </cell>
          <cell r="AD35">
            <v>38629.79</v>
          </cell>
          <cell r="AE35">
            <v>45132.6</v>
          </cell>
          <cell r="AF35">
            <v>45132.6</v>
          </cell>
          <cell r="AG35">
            <v>32436.63</v>
          </cell>
          <cell r="AH35">
            <v>32436.63</v>
          </cell>
          <cell r="AI35">
            <v>48906.55</v>
          </cell>
          <cell r="AJ35">
            <v>48906.55</v>
          </cell>
          <cell r="AK35">
            <v>48906.55</v>
          </cell>
          <cell r="AL35">
            <v>48906.55</v>
          </cell>
          <cell r="AM35">
            <v>54538.44</v>
          </cell>
          <cell r="AN35">
            <v>54538.44</v>
          </cell>
          <cell r="AO35">
            <v>38629.79</v>
          </cell>
          <cell r="AP35">
            <v>38629.79</v>
          </cell>
          <cell r="AQ35">
            <v>48906.55</v>
          </cell>
          <cell r="AR35">
            <v>48906.55</v>
          </cell>
          <cell r="AS35">
            <v>75227.44</v>
          </cell>
          <cell r="AT35">
            <v>75227.44</v>
          </cell>
          <cell r="AU35">
            <v>75227.44</v>
          </cell>
          <cell r="AV35">
            <v>75227.44</v>
          </cell>
          <cell r="AW35">
            <v>75227.44</v>
          </cell>
          <cell r="AX35">
            <v>75227.44</v>
          </cell>
          <cell r="AY35">
            <v>62047.64</v>
          </cell>
          <cell r="AZ35">
            <v>62047.64</v>
          </cell>
          <cell r="BA35">
            <v>32436.63</v>
          </cell>
          <cell r="BB35">
            <v>62047.64</v>
          </cell>
          <cell r="BC35">
            <v>62047.64</v>
          </cell>
          <cell r="BD35">
            <v>54538.44</v>
          </cell>
          <cell r="BE35">
            <v>54538.44</v>
          </cell>
          <cell r="BF35">
            <v>54538.44</v>
          </cell>
          <cell r="BG35">
            <v>54538.44</v>
          </cell>
          <cell r="BH35">
            <v>62047.64</v>
          </cell>
          <cell r="BI35">
            <v>38629.79</v>
          </cell>
          <cell r="BJ35">
            <v>38629.79</v>
          </cell>
          <cell r="BK35">
            <v>38629.79</v>
          </cell>
        </row>
        <row r="36">
          <cell r="G36">
            <v>1.25</v>
          </cell>
          <cell r="H36">
            <v>1.25</v>
          </cell>
          <cell r="I36">
            <v>1.25</v>
          </cell>
          <cell r="J36">
            <v>1.25</v>
          </cell>
          <cell r="K36">
            <v>1.25</v>
          </cell>
          <cell r="L36">
            <v>1.25</v>
          </cell>
          <cell r="M36">
            <v>1.25</v>
          </cell>
          <cell r="N36">
            <v>1.25</v>
          </cell>
          <cell r="O36">
            <v>1.25</v>
          </cell>
          <cell r="P36">
            <v>1.25</v>
          </cell>
          <cell r="Q36">
            <v>1.25</v>
          </cell>
          <cell r="R36">
            <v>1.25</v>
          </cell>
          <cell r="S36">
            <v>1.25</v>
          </cell>
          <cell r="T36">
            <v>1.25</v>
          </cell>
          <cell r="U36">
            <v>1.25</v>
          </cell>
          <cell r="V36">
            <v>1.25</v>
          </cell>
          <cell r="W36">
            <v>1.25</v>
          </cell>
          <cell r="X36">
            <v>1.25</v>
          </cell>
          <cell r="Y36">
            <v>1.25</v>
          </cell>
          <cell r="Z36">
            <v>1.25</v>
          </cell>
          <cell r="AA36">
            <v>1.25</v>
          </cell>
          <cell r="AB36">
            <v>1.25</v>
          </cell>
          <cell r="AC36">
            <v>1.25</v>
          </cell>
          <cell r="AD36">
            <v>1.25</v>
          </cell>
          <cell r="AE36">
            <v>1.25</v>
          </cell>
          <cell r="AF36">
            <v>1.25</v>
          </cell>
          <cell r="AG36">
            <v>1.25</v>
          </cell>
          <cell r="AH36">
            <v>1.25</v>
          </cell>
          <cell r="AI36">
            <v>1.25</v>
          </cell>
          <cell r="AJ36">
            <v>1.25</v>
          </cell>
          <cell r="AK36">
            <v>1.25</v>
          </cell>
          <cell r="AL36">
            <v>1.25</v>
          </cell>
          <cell r="AM36">
            <v>1.25</v>
          </cell>
          <cell r="AN36">
            <v>1.25</v>
          </cell>
          <cell r="AO36">
            <v>1.25</v>
          </cell>
          <cell r="AP36">
            <v>1.25</v>
          </cell>
          <cell r="AQ36">
            <v>1.25</v>
          </cell>
          <cell r="AR36">
            <v>1.25</v>
          </cell>
          <cell r="AS36">
            <v>1.25</v>
          </cell>
          <cell r="AT36">
            <v>1.25</v>
          </cell>
          <cell r="AU36">
            <v>1.25</v>
          </cell>
          <cell r="AV36">
            <v>1.25</v>
          </cell>
          <cell r="AW36">
            <v>1.25</v>
          </cell>
          <cell r="AX36">
            <v>1.25</v>
          </cell>
          <cell r="AY36">
            <v>1.25</v>
          </cell>
          <cell r="AZ36">
            <v>1.25</v>
          </cell>
          <cell r="BA36">
            <v>1.25</v>
          </cell>
          <cell r="BB36">
            <v>1.25</v>
          </cell>
          <cell r="BC36">
            <v>1.25</v>
          </cell>
          <cell r="BD36">
            <v>1.25</v>
          </cell>
          <cell r="BE36">
            <v>1.25</v>
          </cell>
          <cell r="BF36">
            <v>1.25</v>
          </cell>
          <cell r="BG36">
            <v>1.25</v>
          </cell>
          <cell r="BH36">
            <v>1.25</v>
          </cell>
          <cell r="BI36">
            <v>1.25</v>
          </cell>
          <cell r="BJ36">
            <v>1.25</v>
          </cell>
          <cell r="BK36">
            <v>1.25</v>
          </cell>
        </row>
        <row r="37">
          <cell r="G37">
            <v>0</v>
          </cell>
          <cell r="H37">
            <v>0</v>
          </cell>
          <cell r="I37">
            <v>15217.2</v>
          </cell>
          <cell r="J37">
            <v>15217.2</v>
          </cell>
          <cell r="K37">
            <v>15217.2</v>
          </cell>
          <cell r="L37">
            <v>15217.2</v>
          </cell>
          <cell r="M37">
            <v>15217.2</v>
          </cell>
          <cell r="N37">
            <v>15217.2</v>
          </cell>
          <cell r="O37">
            <v>15217.2</v>
          </cell>
          <cell r="P37">
            <v>15217.2</v>
          </cell>
          <cell r="Q37">
            <v>15217.2</v>
          </cell>
          <cell r="R37">
            <v>15217.2</v>
          </cell>
          <cell r="S37">
            <v>15217.2</v>
          </cell>
          <cell r="T37">
            <v>15217.2</v>
          </cell>
          <cell r="U37">
            <v>15217.2</v>
          </cell>
          <cell r="V37">
            <v>10778.4</v>
          </cell>
          <cell r="W37">
            <v>10778.4</v>
          </cell>
          <cell r="X37">
            <v>10778.4</v>
          </cell>
          <cell r="Y37">
            <v>10778.4</v>
          </cell>
          <cell r="Z37">
            <v>10778.4</v>
          </cell>
          <cell r="AA37">
            <v>10778.4</v>
          </cell>
          <cell r="AB37">
            <v>12592.8</v>
          </cell>
          <cell r="AC37">
            <v>12592.8</v>
          </cell>
          <cell r="AD37">
            <v>10778.4</v>
          </cell>
          <cell r="AE37">
            <v>12592.8</v>
          </cell>
          <cell r="AF37">
            <v>12592.8</v>
          </cell>
          <cell r="AG37">
            <v>9050.4</v>
          </cell>
          <cell r="AH37">
            <v>9050.4</v>
          </cell>
          <cell r="AI37">
            <v>13645.8</v>
          </cell>
          <cell r="AJ37">
            <v>13645.8</v>
          </cell>
          <cell r="AK37">
            <v>13645.8</v>
          </cell>
          <cell r="AL37">
            <v>13645.8</v>
          </cell>
          <cell r="AM37">
            <v>15217.2</v>
          </cell>
          <cell r="AN37">
            <v>15217.2</v>
          </cell>
          <cell r="AO37">
            <v>10778.4</v>
          </cell>
          <cell r="AP37">
            <v>10778.4</v>
          </cell>
          <cell r="AQ37">
            <v>13645.8</v>
          </cell>
          <cell r="AR37">
            <v>13645.8</v>
          </cell>
          <cell r="AS37">
            <v>20989.8</v>
          </cell>
          <cell r="AT37">
            <v>20989.8</v>
          </cell>
          <cell r="AU37">
            <v>20989.8</v>
          </cell>
          <cell r="AV37">
            <v>20989.8</v>
          </cell>
          <cell r="AW37">
            <v>20989.8</v>
          </cell>
          <cell r="AX37">
            <v>20989.8</v>
          </cell>
          <cell r="AY37">
            <v>17312.400000000001</v>
          </cell>
          <cell r="AZ37">
            <v>17312.400000000001</v>
          </cell>
          <cell r="BA37">
            <v>9050.4</v>
          </cell>
          <cell r="BB37">
            <v>17312.400000000001</v>
          </cell>
          <cell r="BC37">
            <v>17312.400000000001</v>
          </cell>
          <cell r="BD37">
            <v>15217.2</v>
          </cell>
          <cell r="BE37">
            <v>15217.2</v>
          </cell>
          <cell r="BF37">
            <v>15217.2</v>
          </cell>
          <cell r="BG37">
            <v>15217.2</v>
          </cell>
          <cell r="BH37">
            <v>17312.400000000001</v>
          </cell>
          <cell r="BI37">
            <v>10778.4</v>
          </cell>
          <cell r="BJ37">
            <v>10778.4</v>
          </cell>
          <cell r="BK37">
            <v>10778.4</v>
          </cell>
        </row>
        <row r="38">
          <cell r="G38">
            <v>0</v>
          </cell>
          <cell r="H38">
            <v>0</v>
          </cell>
          <cell r="I38">
            <v>34086.53</v>
          </cell>
          <cell r="J38">
            <v>34086.53</v>
          </cell>
          <cell r="K38">
            <v>34086.53</v>
          </cell>
          <cell r="L38">
            <v>34086.53</v>
          </cell>
          <cell r="M38">
            <v>34086.53</v>
          </cell>
          <cell r="N38">
            <v>34086.53</v>
          </cell>
          <cell r="O38">
            <v>34086.53</v>
          </cell>
          <cell r="P38">
            <v>34086.53</v>
          </cell>
          <cell r="Q38">
            <v>34086.53</v>
          </cell>
          <cell r="R38">
            <v>34086.53</v>
          </cell>
          <cell r="S38">
            <v>34086.53</v>
          </cell>
          <cell r="T38">
            <v>34086.53</v>
          </cell>
          <cell r="U38">
            <v>34086.53</v>
          </cell>
          <cell r="V38">
            <v>24143.62</v>
          </cell>
          <cell r="W38">
            <v>24143.62</v>
          </cell>
          <cell r="X38">
            <v>24143.62</v>
          </cell>
          <cell r="Y38">
            <v>24143.62</v>
          </cell>
          <cell r="Z38">
            <v>24143.62</v>
          </cell>
          <cell r="AA38">
            <v>24143.62</v>
          </cell>
          <cell r="AB38">
            <v>28207.87</v>
          </cell>
          <cell r="AC38">
            <v>28207.87</v>
          </cell>
          <cell r="AD38">
            <v>24143.62</v>
          </cell>
          <cell r="AE38">
            <v>28207.87</v>
          </cell>
          <cell r="AF38">
            <v>28207.87</v>
          </cell>
          <cell r="AG38">
            <v>20272.900000000001</v>
          </cell>
          <cell r="AH38">
            <v>20272.900000000001</v>
          </cell>
          <cell r="AI38">
            <v>30566.59</v>
          </cell>
          <cell r="AJ38">
            <v>30566.59</v>
          </cell>
          <cell r="AK38">
            <v>30566.59</v>
          </cell>
          <cell r="AL38">
            <v>30566.59</v>
          </cell>
          <cell r="AM38">
            <v>34086.53</v>
          </cell>
          <cell r="AN38">
            <v>34086.53</v>
          </cell>
          <cell r="AO38">
            <v>24143.62</v>
          </cell>
          <cell r="AP38">
            <v>24143.62</v>
          </cell>
          <cell r="AQ38">
            <v>30566.59</v>
          </cell>
          <cell r="AR38">
            <v>30566.59</v>
          </cell>
          <cell r="AS38">
            <v>47017.15</v>
          </cell>
          <cell r="AT38">
            <v>47017.15</v>
          </cell>
          <cell r="AU38">
            <v>47017.15</v>
          </cell>
          <cell r="AV38">
            <v>47017.15</v>
          </cell>
          <cell r="AW38">
            <v>47017.15</v>
          </cell>
          <cell r="AX38">
            <v>47017.15</v>
          </cell>
          <cell r="AY38">
            <v>38779.78</v>
          </cell>
          <cell r="AZ38">
            <v>38779.78</v>
          </cell>
          <cell r="BA38">
            <v>20272.900000000001</v>
          </cell>
          <cell r="BB38">
            <v>38779.78</v>
          </cell>
          <cell r="BC38">
            <v>38779.78</v>
          </cell>
          <cell r="BD38">
            <v>34086.53</v>
          </cell>
          <cell r="BE38">
            <v>34086.53</v>
          </cell>
          <cell r="BF38">
            <v>34086.53</v>
          </cell>
          <cell r="BG38">
            <v>34086.53</v>
          </cell>
          <cell r="BH38">
            <v>38779.78</v>
          </cell>
          <cell r="BI38">
            <v>24143.62</v>
          </cell>
          <cell r="BJ38">
            <v>24143.62</v>
          </cell>
          <cell r="BK38">
            <v>24143.62</v>
          </cell>
        </row>
        <row r="39">
          <cell r="G39">
            <v>0</v>
          </cell>
          <cell r="H39">
            <v>0</v>
          </cell>
          <cell r="I39">
            <v>88624.97</v>
          </cell>
          <cell r="J39">
            <v>88624.97</v>
          </cell>
          <cell r="K39">
            <v>88624.97</v>
          </cell>
          <cell r="L39">
            <v>88624.97</v>
          </cell>
          <cell r="M39">
            <v>88624.97</v>
          </cell>
          <cell r="N39">
            <v>88624.97</v>
          </cell>
          <cell r="O39">
            <v>88624.97</v>
          </cell>
          <cell r="P39">
            <v>88624.97</v>
          </cell>
          <cell r="Q39">
            <v>88624.97</v>
          </cell>
          <cell r="R39">
            <v>88624.97</v>
          </cell>
          <cell r="S39">
            <v>88624.97</v>
          </cell>
          <cell r="T39">
            <v>88624.97</v>
          </cell>
          <cell r="U39">
            <v>88624.97</v>
          </cell>
          <cell r="V39">
            <v>62773.41</v>
          </cell>
          <cell r="W39">
            <v>62773.41</v>
          </cell>
          <cell r="X39">
            <v>62773.41</v>
          </cell>
          <cell r="Y39">
            <v>62773.41</v>
          </cell>
          <cell r="Z39">
            <v>62773.41</v>
          </cell>
          <cell r="AA39">
            <v>62773.41</v>
          </cell>
          <cell r="AB39">
            <v>73340.47</v>
          </cell>
          <cell r="AC39">
            <v>73340.47</v>
          </cell>
          <cell r="AD39">
            <v>62773.41</v>
          </cell>
          <cell r="AE39">
            <v>73340.47</v>
          </cell>
          <cell r="AF39">
            <v>73340.47</v>
          </cell>
          <cell r="AG39">
            <v>52709.53</v>
          </cell>
          <cell r="AH39">
            <v>52709.53</v>
          </cell>
          <cell r="AI39">
            <v>79473.14</v>
          </cell>
          <cell r="AJ39">
            <v>79473.14</v>
          </cell>
          <cell r="AK39">
            <v>79473.14</v>
          </cell>
          <cell r="AL39">
            <v>79473.14</v>
          </cell>
          <cell r="AM39">
            <v>88624.97</v>
          </cell>
          <cell r="AN39">
            <v>88624.97</v>
          </cell>
          <cell r="AO39">
            <v>62773.41</v>
          </cell>
          <cell r="AP39">
            <v>62773.41</v>
          </cell>
          <cell r="AQ39">
            <v>79473.14</v>
          </cell>
          <cell r="AR39">
            <v>79473.14</v>
          </cell>
          <cell r="AS39">
            <v>122244.59</v>
          </cell>
          <cell r="AT39">
            <v>122244.59</v>
          </cell>
          <cell r="AU39">
            <v>122244.59</v>
          </cell>
          <cell r="AV39">
            <v>122244.59</v>
          </cell>
          <cell r="AW39">
            <v>122244.59</v>
          </cell>
          <cell r="AX39">
            <v>122244.59</v>
          </cell>
          <cell r="AY39">
            <v>100827.42</v>
          </cell>
          <cell r="AZ39">
            <v>100827.42</v>
          </cell>
          <cell r="BA39">
            <v>52709.53</v>
          </cell>
          <cell r="BB39">
            <v>100827.42</v>
          </cell>
          <cell r="BC39">
            <v>100827.42</v>
          </cell>
          <cell r="BD39">
            <v>88624.97</v>
          </cell>
          <cell r="BE39">
            <v>88624.97</v>
          </cell>
          <cell r="BF39">
            <v>88624.97</v>
          </cell>
          <cell r="BG39">
            <v>88624.97</v>
          </cell>
          <cell r="BH39">
            <v>100827.42</v>
          </cell>
          <cell r="BI39">
            <v>62773.41</v>
          </cell>
          <cell r="BJ39">
            <v>62773.41</v>
          </cell>
          <cell r="BK39">
            <v>62773.41</v>
          </cell>
        </row>
        <row r="40">
          <cell r="G40">
            <v>0</v>
          </cell>
          <cell r="H40">
            <v>0</v>
          </cell>
          <cell r="I40">
            <v>7385.41</v>
          </cell>
          <cell r="J40">
            <v>7385.41</v>
          </cell>
          <cell r="K40">
            <v>7385.41</v>
          </cell>
          <cell r="L40">
            <v>7385.41</v>
          </cell>
          <cell r="M40">
            <v>7385.41</v>
          </cell>
          <cell r="N40">
            <v>7385.41</v>
          </cell>
          <cell r="O40">
            <v>7385.41</v>
          </cell>
          <cell r="P40">
            <v>7385.41</v>
          </cell>
          <cell r="Q40">
            <v>7385.41</v>
          </cell>
          <cell r="R40">
            <v>7385.41</v>
          </cell>
          <cell r="S40">
            <v>7385.41</v>
          </cell>
          <cell r="T40">
            <v>7385.41</v>
          </cell>
          <cell r="U40">
            <v>7385.41</v>
          </cell>
          <cell r="V40">
            <v>5231.12</v>
          </cell>
          <cell r="W40">
            <v>5231.12</v>
          </cell>
          <cell r="X40">
            <v>5231.12</v>
          </cell>
          <cell r="Y40">
            <v>5231.12</v>
          </cell>
          <cell r="Z40">
            <v>5231.12</v>
          </cell>
          <cell r="AA40">
            <v>5231.12</v>
          </cell>
          <cell r="AB40">
            <v>6111.71</v>
          </cell>
          <cell r="AC40">
            <v>6111.71</v>
          </cell>
          <cell r="AD40">
            <v>5231.12</v>
          </cell>
          <cell r="AE40">
            <v>6111.71</v>
          </cell>
          <cell r="AF40">
            <v>6111.71</v>
          </cell>
          <cell r="AG40">
            <v>4392.46</v>
          </cell>
          <cell r="AH40">
            <v>4392.46</v>
          </cell>
          <cell r="AI40">
            <v>6622.76</v>
          </cell>
          <cell r="AJ40">
            <v>6622.76</v>
          </cell>
          <cell r="AK40">
            <v>6622.76</v>
          </cell>
          <cell r="AL40">
            <v>6622.76</v>
          </cell>
          <cell r="AM40">
            <v>7385.41</v>
          </cell>
          <cell r="AN40">
            <v>7385.41</v>
          </cell>
          <cell r="AO40">
            <v>5231.12</v>
          </cell>
          <cell r="AP40">
            <v>5231.12</v>
          </cell>
          <cell r="AQ40">
            <v>6622.76</v>
          </cell>
          <cell r="AR40">
            <v>6622.76</v>
          </cell>
          <cell r="AS40">
            <v>10187.049999999999</v>
          </cell>
          <cell r="AT40">
            <v>10187.049999999999</v>
          </cell>
          <cell r="AU40">
            <v>10187.049999999999</v>
          </cell>
          <cell r="AV40">
            <v>10187.049999999999</v>
          </cell>
          <cell r="AW40">
            <v>10187.049999999999</v>
          </cell>
          <cell r="AX40">
            <v>10187.049999999999</v>
          </cell>
          <cell r="AY40">
            <v>8402.2900000000009</v>
          </cell>
          <cell r="AZ40">
            <v>8402.2900000000009</v>
          </cell>
          <cell r="BA40">
            <v>4392.46</v>
          </cell>
          <cell r="BB40">
            <v>8402.2900000000009</v>
          </cell>
          <cell r="BC40">
            <v>8402.2900000000009</v>
          </cell>
          <cell r="BD40">
            <v>7385.41</v>
          </cell>
          <cell r="BE40">
            <v>7385.41</v>
          </cell>
          <cell r="BF40">
            <v>7385.41</v>
          </cell>
          <cell r="BG40">
            <v>7385.41</v>
          </cell>
          <cell r="BH40">
            <v>8402.2900000000009</v>
          </cell>
          <cell r="BI40">
            <v>5231.12</v>
          </cell>
          <cell r="BJ40">
            <v>5231.12</v>
          </cell>
          <cell r="BK40">
            <v>5231.12</v>
          </cell>
        </row>
        <row r="41">
          <cell r="G41" t="str">
            <v>na</v>
          </cell>
          <cell r="H41" t="str">
            <v>na</v>
          </cell>
          <cell r="I41" t="str">
            <v>AYA</v>
          </cell>
          <cell r="J41" t="str">
            <v>AYA</v>
          </cell>
          <cell r="K41" t="str">
            <v>AYA</v>
          </cell>
          <cell r="L41" t="str">
            <v>AYA</v>
          </cell>
          <cell r="M41" t="str">
            <v>AYA</v>
          </cell>
          <cell r="N41" t="str">
            <v>AYA</v>
          </cell>
          <cell r="O41" t="str">
            <v>AYA</v>
          </cell>
          <cell r="P41" t="str">
            <v>AYA</v>
          </cell>
          <cell r="Q41" t="str">
            <v>AYA</v>
          </cell>
          <cell r="R41" t="str">
            <v>AYA</v>
          </cell>
          <cell r="S41" t="str">
            <v>AYA</v>
          </cell>
          <cell r="T41" t="str">
            <v>AYA</v>
          </cell>
          <cell r="U41" t="str">
            <v>AYA</v>
          </cell>
          <cell r="V41" t="str">
            <v>AYA</v>
          </cell>
          <cell r="W41" t="str">
            <v>AYA</v>
          </cell>
          <cell r="X41" t="str">
            <v>AYA</v>
          </cell>
          <cell r="Y41" t="str">
            <v>AYA</v>
          </cell>
          <cell r="Z41" t="str">
            <v>AYA</v>
          </cell>
          <cell r="AA41" t="str">
            <v>AYA</v>
          </cell>
          <cell r="AB41" t="str">
            <v>AYA</v>
          </cell>
          <cell r="AC41" t="str">
            <v>AYA</v>
          </cell>
          <cell r="AD41" t="str">
            <v>AYA</v>
          </cell>
          <cell r="AE41" t="str">
            <v>AYA</v>
          </cell>
          <cell r="AF41" t="str">
            <v>AYA</v>
          </cell>
          <cell r="AG41" t="str">
            <v>AYA</v>
          </cell>
          <cell r="AH41" t="str">
            <v>AYA</v>
          </cell>
          <cell r="AI41" t="str">
            <v>AYA</v>
          </cell>
          <cell r="AJ41" t="str">
            <v>AYA</v>
          </cell>
          <cell r="AK41" t="str">
            <v>AYA</v>
          </cell>
          <cell r="AL41" t="str">
            <v>AYA</v>
          </cell>
          <cell r="AM41" t="str">
            <v>AYA</v>
          </cell>
          <cell r="AN41" t="str">
            <v>AYA</v>
          </cell>
          <cell r="AO41" t="str">
            <v>AYA</v>
          </cell>
          <cell r="AP41" t="str">
            <v>AYA</v>
          </cell>
          <cell r="AQ41" t="str">
            <v>AYA</v>
          </cell>
          <cell r="AR41" t="str">
            <v>AYA</v>
          </cell>
          <cell r="AS41" t="str">
            <v>AYA</v>
          </cell>
          <cell r="AT41" t="str">
            <v>AYA</v>
          </cell>
          <cell r="AU41" t="str">
            <v>AYA</v>
          </cell>
          <cell r="AV41" t="str">
            <v>AYA</v>
          </cell>
          <cell r="AW41" t="str">
            <v>AYA</v>
          </cell>
          <cell r="AX41" t="str">
            <v>AYA</v>
          </cell>
          <cell r="AY41" t="str">
            <v>AYA</v>
          </cell>
          <cell r="AZ41" t="str">
            <v>AYA</v>
          </cell>
          <cell r="BA41" t="str">
            <v>AYA</v>
          </cell>
          <cell r="BB41" t="str">
            <v>AYA</v>
          </cell>
          <cell r="BC41" t="str">
            <v>AYA</v>
          </cell>
          <cell r="BD41" t="str">
            <v>AYA</v>
          </cell>
          <cell r="BE41" t="str">
            <v>AYA</v>
          </cell>
          <cell r="BF41" t="str">
            <v>AYA</v>
          </cell>
          <cell r="BG41" t="str">
            <v>AYA</v>
          </cell>
          <cell r="BH41" t="str">
            <v>AYA</v>
          </cell>
          <cell r="BI41" t="str">
            <v>AYA</v>
          </cell>
          <cell r="BJ41" t="str">
            <v>AYA</v>
          </cell>
          <cell r="BK41" t="str">
            <v>AYA</v>
          </cell>
        </row>
        <row r="42">
          <cell r="G42">
            <v>0</v>
          </cell>
          <cell r="H42">
            <v>0</v>
          </cell>
          <cell r="I42">
            <v>1810.08</v>
          </cell>
          <cell r="J42">
            <v>1810.08</v>
          </cell>
          <cell r="K42">
            <v>1810.08</v>
          </cell>
          <cell r="L42">
            <v>1810.08</v>
          </cell>
          <cell r="M42">
            <v>1810.08</v>
          </cell>
          <cell r="N42">
            <v>1810.08</v>
          </cell>
          <cell r="O42">
            <v>1810.08</v>
          </cell>
          <cell r="P42">
            <v>1810.08</v>
          </cell>
          <cell r="Q42">
            <v>1810.08</v>
          </cell>
          <cell r="R42">
            <v>1810.08</v>
          </cell>
          <cell r="S42">
            <v>1810.08</v>
          </cell>
          <cell r="T42">
            <v>1810.08</v>
          </cell>
          <cell r="U42">
            <v>1810.08</v>
          </cell>
          <cell r="V42">
            <v>1810.08</v>
          </cell>
          <cell r="W42">
            <v>1810.08</v>
          </cell>
          <cell r="X42">
            <v>1810.08</v>
          </cell>
          <cell r="Y42">
            <v>1810.08</v>
          </cell>
          <cell r="Z42">
            <v>1810.08</v>
          </cell>
          <cell r="AA42">
            <v>1810.08</v>
          </cell>
          <cell r="AB42">
            <v>1810.08</v>
          </cell>
          <cell r="AC42">
            <v>1810.08</v>
          </cell>
          <cell r="AD42">
            <v>1810.08</v>
          </cell>
          <cell r="AE42">
            <v>1810.08</v>
          </cell>
          <cell r="AF42">
            <v>1810.08</v>
          </cell>
          <cell r="AG42">
            <v>1810.08</v>
          </cell>
          <cell r="AH42">
            <v>1810.08</v>
          </cell>
          <cell r="AI42">
            <v>1810.08</v>
          </cell>
          <cell r="AJ42">
            <v>1810.08</v>
          </cell>
          <cell r="AK42">
            <v>1810.08</v>
          </cell>
          <cell r="AL42">
            <v>1810.08</v>
          </cell>
          <cell r="AM42">
            <v>1810.08</v>
          </cell>
          <cell r="AN42">
            <v>1810.08</v>
          </cell>
          <cell r="AO42">
            <v>1810.08</v>
          </cell>
          <cell r="AP42">
            <v>1810.08</v>
          </cell>
          <cell r="AQ42">
            <v>1810.08</v>
          </cell>
          <cell r="AR42">
            <v>1810.08</v>
          </cell>
          <cell r="AS42">
            <v>1810.08</v>
          </cell>
          <cell r="AT42">
            <v>1810.08</v>
          </cell>
          <cell r="AU42">
            <v>1810.08</v>
          </cell>
          <cell r="AV42">
            <v>1810.08</v>
          </cell>
          <cell r="AW42">
            <v>1810.08</v>
          </cell>
          <cell r="AX42">
            <v>1810.08</v>
          </cell>
          <cell r="AY42">
            <v>1810.08</v>
          </cell>
          <cell r="AZ42">
            <v>1810.08</v>
          </cell>
          <cell r="BA42">
            <v>1810.08</v>
          </cell>
          <cell r="BB42">
            <v>1810.08</v>
          </cell>
          <cell r="BC42">
            <v>1810.08</v>
          </cell>
          <cell r="BD42">
            <v>1810.08</v>
          </cell>
          <cell r="BE42">
            <v>1810.08</v>
          </cell>
          <cell r="BF42">
            <v>1810.08</v>
          </cell>
          <cell r="BG42">
            <v>1810.08</v>
          </cell>
          <cell r="BH42">
            <v>1810.08</v>
          </cell>
          <cell r="BI42">
            <v>1810.08</v>
          </cell>
          <cell r="BJ42">
            <v>1810.08</v>
          </cell>
          <cell r="BK42">
            <v>1810.08</v>
          </cell>
        </row>
        <row r="43">
          <cell r="G43">
            <v>0</v>
          </cell>
          <cell r="H43">
            <v>0</v>
          </cell>
          <cell r="I43">
            <v>14480.64</v>
          </cell>
          <cell r="J43">
            <v>14480.64</v>
          </cell>
          <cell r="K43">
            <v>14480.64</v>
          </cell>
          <cell r="L43">
            <v>14480.64</v>
          </cell>
          <cell r="M43">
            <v>14480.64</v>
          </cell>
          <cell r="N43">
            <v>14480.64</v>
          </cell>
          <cell r="O43">
            <v>14480.64</v>
          </cell>
          <cell r="P43">
            <v>14480.64</v>
          </cell>
          <cell r="Q43">
            <v>14480.64</v>
          </cell>
          <cell r="R43">
            <v>14480.64</v>
          </cell>
          <cell r="S43">
            <v>14480.64</v>
          </cell>
          <cell r="T43">
            <v>14480.64</v>
          </cell>
          <cell r="U43">
            <v>14480.64</v>
          </cell>
          <cell r="V43">
            <v>14480.64</v>
          </cell>
          <cell r="W43">
            <v>14480.64</v>
          </cell>
          <cell r="X43">
            <v>14480.64</v>
          </cell>
          <cell r="Y43">
            <v>14480.64</v>
          </cell>
          <cell r="Z43">
            <v>14480.64</v>
          </cell>
          <cell r="AA43">
            <v>14480.64</v>
          </cell>
          <cell r="AB43">
            <v>14480.64</v>
          </cell>
          <cell r="AC43">
            <v>14480.64</v>
          </cell>
          <cell r="AD43">
            <v>14480.64</v>
          </cell>
          <cell r="AE43">
            <v>14480.64</v>
          </cell>
          <cell r="AF43">
            <v>14480.64</v>
          </cell>
          <cell r="AG43">
            <v>14480.64</v>
          </cell>
          <cell r="AH43">
            <v>14480.64</v>
          </cell>
          <cell r="AI43">
            <v>14480.64</v>
          </cell>
          <cell r="AJ43">
            <v>14480.64</v>
          </cell>
          <cell r="AK43">
            <v>14480.64</v>
          </cell>
          <cell r="AL43">
            <v>14480.64</v>
          </cell>
          <cell r="AM43">
            <v>14480.64</v>
          </cell>
          <cell r="AN43">
            <v>14480.64</v>
          </cell>
          <cell r="AO43">
            <v>14480.64</v>
          </cell>
          <cell r="AP43">
            <v>14480.64</v>
          </cell>
          <cell r="AQ43">
            <v>14480.64</v>
          </cell>
          <cell r="AR43">
            <v>14480.64</v>
          </cell>
          <cell r="AS43">
            <v>14480.64</v>
          </cell>
          <cell r="AT43">
            <v>14480.64</v>
          </cell>
          <cell r="AU43">
            <v>14480.64</v>
          </cell>
          <cell r="AV43">
            <v>14480.64</v>
          </cell>
          <cell r="AW43">
            <v>14480.64</v>
          </cell>
          <cell r="AX43">
            <v>14480.64</v>
          </cell>
          <cell r="AY43">
            <v>14480.64</v>
          </cell>
          <cell r="AZ43">
            <v>14480.64</v>
          </cell>
          <cell r="BA43">
            <v>14480.64</v>
          </cell>
          <cell r="BB43">
            <v>14480.64</v>
          </cell>
          <cell r="BC43">
            <v>14480.64</v>
          </cell>
          <cell r="BD43">
            <v>14480.64</v>
          </cell>
          <cell r="BE43">
            <v>14480.64</v>
          </cell>
          <cell r="BF43">
            <v>14480.64</v>
          </cell>
          <cell r="BG43">
            <v>14480.64</v>
          </cell>
          <cell r="BH43">
            <v>14480.64</v>
          </cell>
          <cell r="BI43">
            <v>14480.64</v>
          </cell>
          <cell r="BJ43">
            <v>14480.64</v>
          </cell>
          <cell r="BK43">
            <v>14480.64</v>
          </cell>
        </row>
        <row r="44">
          <cell r="G44">
            <v>0</v>
          </cell>
          <cell r="H44">
            <v>0</v>
          </cell>
          <cell r="I44">
            <v>32436.63</v>
          </cell>
          <cell r="J44">
            <v>32436.63</v>
          </cell>
          <cell r="K44">
            <v>32436.63</v>
          </cell>
          <cell r="L44">
            <v>32436.63</v>
          </cell>
          <cell r="M44">
            <v>32436.63</v>
          </cell>
          <cell r="N44">
            <v>32436.63</v>
          </cell>
          <cell r="O44">
            <v>32436.63</v>
          </cell>
          <cell r="P44">
            <v>32436.63</v>
          </cell>
          <cell r="Q44">
            <v>32436.63</v>
          </cell>
          <cell r="R44">
            <v>32436.63</v>
          </cell>
          <cell r="S44">
            <v>32436.63</v>
          </cell>
          <cell r="T44">
            <v>32436.63</v>
          </cell>
          <cell r="U44">
            <v>32436.63</v>
          </cell>
          <cell r="V44">
            <v>32436.63</v>
          </cell>
          <cell r="W44">
            <v>32436.63</v>
          </cell>
          <cell r="X44">
            <v>32436.63</v>
          </cell>
          <cell r="Y44">
            <v>32436.63</v>
          </cell>
          <cell r="Z44">
            <v>32436.63</v>
          </cell>
          <cell r="AA44">
            <v>32436.63</v>
          </cell>
          <cell r="AB44">
            <v>32436.63</v>
          </cell>
          <cell r="AC44">
            <v>32436.63</v>
          </cell>
          <cell r="AD44">
            <v>32436.63</v>
          </cell>
          <cell r="AE44">
            <v>32436.63</v>
          </cell>
          <cell r="AF44">
            <v>32436.63</v>
          </cell>
          <cell r="AG44">
            <v>32436.63</v>
          </cell>
          <cell r="AH44">
            <v>32436.63</v>
          </cell>
          <cell r="AI44">
            <v>32436.63</v>
          </cell>
          <cell r="AJ44">
            <v>32436.63</v>
          </cell>
          <cell r="AK44">
            <v>32436.63</v>
          </cell>
          <cell r="AL44">
            <v>32436.63</v>
          </cell>
          <cell r="AM44">
            <v>32436.63</v>
          </cell>
          <cell r="AN44">
            <v>32436.63</v>
          </cell>
          <cell r="AO44">
            <v>32436.63</v>
          </cell>
          <cell r="AP44">
            <v>32436.63</v>
          </cell>
          <cell r="AQ44">
            <v>32436.63</v>
          </cell>
          <cell r="AR44">
            <v>32436.63</v>
          </cell>
          <cell r="AS44">
            <v>32436.63</v>
          </cell>
          <cell r="AT44">
            <v>32436.63</v>
          </cell>
          <cell r="AU44">
            <v>32436.63</v>
          </cell>
          <cell r="AV44">
            <v>32436.63</v>
          </cell>
          <cell r="AW44">
            <v>32436.63</v>
          </cell>
          <cell r="AX44">
            <v>32436.63</v>
          </cell>
          <cell r="AY44">
            <v>32436.63</v>
          </cell>
          <cell r="AZ44">
            <v>32436.63</v>
          </cell>
          <cell r="BA44">
            <v>32436.63</v>
          </cell>
          <cell r="BB44">
            <v>32436.63</v>
          </cell>
          <cell r="BC44">
            <v>32436.63</v>
          </cell>
          <cell r="BD44">
            <v>32436.63</v>
          </cell>
          <cell r="BE44">
            <v>32436.63</v>
          </cell>
          <cell r="BF44">
            <v>32436.63</v>
          </cell>
          <cell r="BG44">
            <v>32436.63</v>
          </cell>
          <cell r="BH44">
            <v>32436.63</v>
          </cell>
          <cell r="BI44">
            <v>32436.63</v>
          </cell>
          <cell r="BJ44">
            <v>32436.63</v>
          </cell>
          <cell r="BK44">
            <v>32436.63</v>
          </cell>
        </row>
        <row r="45">
          <cell r="G45">
            <v>1.25</v>
          </cell>
          <cell r="H45">
            <v>1.25</v>
          </cell>
          <cell r="I45">
            <v>1.25</v>
          </cell>
          <cell r="J45">
            <v>1.25</v>
          </cell>
          <cell r="K45">
            <v>1.25</v>
          </cell>
          <cell r="L45">
            <v>1.25</v>
          </cell>
          <cell r="M45">
            <v>1.25</v>
          </cell>
          <cell r="N45">
            <v>1.25</v>
          </cell>
          <cell r="O45">
            <v>1.25</v>
          </cell>
          <cell r="P45">
            <v>1.25</v>
          </cell>
          <cell r="Q45">
            <v>1.25</v>
          </cell>
          <cell r="R45">
            <v>1.25</v>
          </cell>
          <cell r="S45">
            <v>1.25</v>
          </cell>
          <cell r="T45">
            <v>1.25</v>
          </cell>
          <cell r="U45">
            <v>1.25</v>
          </cell>
          <cell r="V45">
            <v>1.25</v>
          </cell>
          <cell r="W45">
            <v>1.25</v>
          </cell>
          <cell r="X45">
            <v>1.25</v>
          </cell>
          <cell r="Y45">
            <v>1.25</v>
          </cell>
          <cell r="Z45">
            <v>1.25</v>
          </cell>
          <cell r="AA45">
            <v>1.25</v>
          </cell>
          <cell r="AB45">
            <v>1.25</v>
          </cell>
          <cell r="AC45">
            <v>1.25</v>
          </cell>
          <cell r="AD45">
            <v>1.25</v>
          </cell>
          <cell r="AE45">
            <v>1.25</v>
          </cell>
          <cell r="AF45">
            <v>1.25</v>
          </cell>
          <cell r="AG45">
            <v>1.25</v>
          </cell>
          <cell r="AH45">
            <v>1.25</v>
          </cell>
          <cell r="AI45">
            <v>1.25</v>
          </cell>
          <cell r="AJ45">
            <v>1.25</v>
          </cell>
          <cell r="AK45">
            <v>1.25</v>
          </cell>
          <cell r="AL45">
            <v>1.25</v>
          </cell>
          <cell r="AM45">
            <v>1.25</v>
          </cell>
          <cell r="AN45">
            <v>1.25</v>
          </cell>
          <cell r="AO45">
            <v>1.25</v>
          </cell>
          <cell r="AP45">
            <v>1.25</v>
          </cell>
          <cell r="AQ45">
            <v>1.25</v>
          </cell>
          <cell r="AR45">
            <v>1.25</v>
          </cell>
          <cell r="AS45">
            <v>1.25</v>
          </cell>
          <cell r="AT45">
            <v>1.25</v>
          </cell>
          <cell r="AU45">
            <v>1.25</v>
          </cell>
          <cell r="AV45">
            <v>1.25</v>
          </cell>
          <cell r="AW45">
            <v>1.25</v>
          </cell>
          <cell r="AX45">
            <v>1.25</v>
          </cell>
          <cell r="AY45">
            <v>1.25</v>
          </cell>
          <cell r="AZ45">
            <v>1.25</v>
          </cell>
          <cell r="BA45">
            <v>1.25</v>
          </cell>
          <cell r="BB45">
            <v>1.25</v>
          </cell>
          <cell r="BC45">
            <v>1.25</v>
          </cell>
          <cell r="BD45">
            <v>1.25</v>
          </cell>
          <cell r="BE45">
            <v>1.25</v>
          </cell>
          <cell r="BF45">
            <v>1.25</v>
          </cell>
          <cell r="BG45">
            <v>1.25</v>
          </cell>
          <cell r="BH45">
            <v>1.25</v>
          </cell>
          <cell r="BI45">
            <v>1.25</v>
          </cell>
          <cell r="BJ45">
            <v>1.25</v>
          </cell>
          <cell r="BK45">
            <v>1.25</v>
          </cell>
        </row>
        <row r="46">
          <cell r="G46">
            <v>0</v>
          </cell>
          <cell r="H46">
            <v>0</v>
          </cell>
          <cell r="I46">
            <v>9050.4</v>
          </cell>
          <cell r="J46">
            <v>9050.4</v>
          </cell>
          <cell r="K46">
            <v>9050.4</v>
          </cell>
          <cell r="L46">
            <v>9050.4</v>
          </cell>
          <cell r="M46">
            <v>9050.4</v>
          </cell>
          <cell r="N46">
            <v>9050.4</v>
          </cell>
          <cell r="O46">
            <v>9050.4</v>
          </cell>
          <cell r="P46">
            <v>9050.4</v>
          </cell>
          <cell r="Q46">
            <v>9050.4</v>
          </cell>
          <cell r="R46">
            <v>9050.4</v>
          </cell>
          <cell r="S46">
            <v>9050.4</v>
          </cell>
          <cell r="T46">
            <v>9050.4</v>
          </cell>
          <cell r="U46">
            <v>9050.4</v>
          </cell>
          <cell r="V46">
            <v>9050.4</v>
          </cell>
          <cell r="W46">
            <v>9050.4</v>
          </cell>
          <cell r="X46">
            <v>9050.4</v>
          </cell>
          <cell r="Y46">
            <v>9050.4</v>
          </cell>
          <cell r="Z46">
            <v>9050.4</v>
          </cell>
          <cell r="AA46">
            <v>9050.4</v>
          </cell>
          <cell r="AB46">
            <v>9050.4</v>
          </cell>
          <cell r="AC46">
            <v>9050.4</v>
          </cell>
          <cell r="AD46">
            <v>9050.4</v>
          </cell>
          <cell r="AE46">
            <v>9050.4</v>
          </cell>
          <cell r="AF46">
            <v>9050.4</v>
          </cell>
          <cell r="AG46">
            <v>9050.4</v>
          </cell>
          <cell r="AH46">
            <v>9050.4</v>
          </cell>
          <cell r="AI46">
            <v>9050.4</v>
          </cell>
          <cell r="AJ46">
            <v>9050.4</v>
          </cell>
          <cell r="AK46">
            <v>9050.4</v>
          </cell>
          <cell r="AL46">
            <v>9050.4</v>
          </cell>
          <cell r="AM46">
            <v>9050.4</v>
          </cell>
          <cell r="AN46">
            <v>9050.4</v>
          </cell>
          <cell r="AO46">
            <v>9050.4</v>
          </cell>
          <cell r="AP46">
            <v>9050.4</v>
          </cell>
          <cell r="AQ46">
            <v>9050.4</v>
          </cell>
          <cell r="AR46">
            <v>9050.4</v>
          </cell>
          <cell r="AS46">
            <v>9050.4</v>
          </cell>
          <cell r="AT46">
            <v>9050.4</v>
          </cell>
          <cell r="AU46">
            <v>9050.4</v>
          </cell>
          <cell r="AV46">
            <v>9050.4</v>
          </cell>
          <cell r="AW46">
            <v>9050.4</v>
          </cell>
          <cell r="AX46">
            <v>9050.4</v>
          </cell>
          <cell r="AY46">
            <v>9050.4</v>
          </cell>
          <cell r="AZ46">
            <v>9050.4</v>
          </cell>
          <cell r="BA46">
            <v>9050.4</v>
          </cell>
          <cell r="BB46">
            <v>9050.4</v>
          </cell>
          <cell r="BC46">
            <v>9050.4</v>
          </cell>
          <cell r="BD46">
            <v>9050.4</v>
          </cell>
          <cell r="BE46">
            <v>9050.4</v>
          </cell>
          <cell r="BF46">
            <v>9050.4</v>
          </cell>
          <cell r="BG46">
            <v>9050.4</v>
          </cell>
          <cell r="BH46">
            <v>9050.4</v>
          </cell>
          <cell r="BI46">
            <v>9050.4</v>
          </cell>
          <cell r="BJ46">
            <v>9050.4</v>
          </cell>
          <cell r="BK46">
            <v>9050.4</v>
          </cell>
        </row>
        <row r="47">
          <cell r="G47">
            <v>0</v>
          </cell>
          <cell r="H47">
            <v>0</v>
          </cell>
          <cell r="I47">
            <v>20272.900000000001</v>
          </cell>
          <cell r="J47">
            <v>20272.900000000001</v>
          </cell>
          <cell r="K47">
            <v>20272.900000000001</v>
          </cell>
          <cell r="L47">
            <v>20272.900000000001</v>
          </cell>
          <cell r="M47">
            <v>20272.900000000001</v>
          </cell>
          <cell r="N47">
            <v>20272.900000000001</v>
          </cell>
          <cell r="O47">
            <v>20272.900000000001</v>
          </cell>
          <cell r="P47">
            <v>20272.900000000001</v>
          </cell>
          <cell r="Q47">
            <v>20272.900000000001</v>
          </cell>
          <cell r="R47">
            <v>20272.900000000001</v>
          </cell>
          <cell r="S47">
            <v>20272.900000000001</v>
          </cell>
          <cell r="T47">
            <v>20272.900000000001</v>
          </cell>
          <cell r="U47">
            <v>20272.900000000001</v>
          </cell>
          <cell r="V47">
            <v>20272.900000000001</v>
          </cell>
          <cell r="W47">
            <v>20272.900000000001</v>
          </cell>
          <cell r="X47">
            <v>20272.900000000001</v>
          </cell>
          <cell r="Y47">
            <v>20272.900000000001</v>
          </cell>
          <cell r="Z47">
            <v>20272.900000000001</v>
          </cell>
          <cell r="AA47">
            <v>20272.900000000001</v>
          </cell>
          <cell r="AB47">
            <v>20272.900000000001</v>
          </cell>
          <cell r="AC47">
            <v>20272.900000000001</v>
          </cell>
          <cell r="AD47">
            <v>20272.900000000001</v>
          </cell>
          <cell r="AE47">
            <v>20272.900000000001</v>
          </cell>
          <cell r="AF47">
            <v>20272.900000000001</v>
          </cell>
          <cell r="AG47">
            <v>20272.900000000001</v>
          </cell>
          <cell r="AH47">
            <v>20272.900000000001</v>
          </cell>
          <cell r="AI47">
            <v>20272.900000000001</v>
          </cell>
          <cell r="AJ47">
            <v>20272.900000000001</v>
          </cell>
          <cell r="AK47">
            <v>20272.900000000001</v>
          </cell>
          <cell r="AL47">
            <v>20272.900000000001</v>
          </cell>
          <cell r="AM47">
            <v>20272.900000000001</v>
          </cell>
          <cell r="AN47">
            <v>20272.900000000001</v>
          </cell>
          <cell r="AO47">
            <v>20272.900000000001</v>
          </cell>
          <cell r="AP47">
            <v>20272.900000000001</v>
          </cell>
          <cell r="AQ47">
            <v>20272.900000000001</v>
          </cell>
          <cell r="AR47">
            <v>20272.900000000001</v>
          </cell>
          <cell r="AS47">
            <v>20272.900000000001</v>
          </cell>
          <cell r="AT47">
            <v>20272.900000000001</v>
          </cell>
          <cell r="AU47">
            <v>20272.900000000001</v>
          </cell>
          <cell r="AV47">
            <v>20272.900000000001</v>
          </cell>
          <cell r="AW47">
            <v>20272.900000000001</v>
          </cell>
          <cell r="AX47">
            <v>20272.900000000001</v>
          </cell>
          <cell r="AY47">
            <v>20272.900000000001</v>
          </cell>
          <cell r="AZ47">
            <v>20272.900000000001</v>
          </cell>
          <cell r="BA47">
            <v>20272.900000000001</v>
          </cell>
          <cell r="BB47">
            <v>20272.900000000001</v>
          </cell>
          <cell r="BC47">
            <v>20272.900000000001</v>
          </cell>
          <cell r="BD47">
            <v>20272.900000000001</v>
          </cell>
          <cell r="BE47">
            <v>20272.900000000001</v>
          </cell>
          <cell r="BF47">
            <v>20272.900000000001</v>
          </cell>
          <cell r="BG47">
            <v>20272.900000000001</v>
          </cell>
          <cell r="BH47">
            <v>20272.900000000001</v>
          </cell>
          <cell r="BI47">
            <v>20272.900000000001</v>
          </cell>
          <cell r="BJ47">
            <v>20272.900000000001</v>
          </cell>
          <cell r="BK47">
            <v>20272.900000000001</v>
          </cell>
        </row>
        <row r="48">
          <cell r="G48">
            <v>0</v>
          </cell>
          <cell r="H48">
            <v>0</v>
          </cell>
          <cell r="I48">
            <v>52709.53</v>
          </cell>
          <cell r="J48">
            <v>52709.53</v>
          </cell>
          <cell r="K48">
            <v>52709.53</v>
          </cell>
          <cell r="L48">
            <v>52709.53</v>
          </cell>
          <cell r="M48">
            <v>52709.53</v>
          </cell>
          <cell r="N48">
            <v>52709.53</v>
          </cell>
          <cell r="O48">
            <v>52709.53</v>
          </cell>
          <cell r="P48">
            <v>52709.53</v>
          </cell>
          <cell r="Q48">
            <v>52709.53</v>
          </cell>
          <cell r="R48">
            <v>52709.53</v>
          </cell>
          <cell r="S48">
            <v>52709.53</v>
          </cell>
          <cell r="T48">
            <v>52709.53</v>
          </cell>
          <cell r="U48">
            <v>52709.53</v>
          </cell>
          <cell r="V48">
            <v>52709.53</v>
          </cell>
          <cell r="W48">
            <v>52709.53</v>
          </cell>
          <cell r="X48">
            <v>52709.53</v>
          </cell>
          <cell r="Y48">
            <v>52709.53</v>
          </cell>
          <cell r="Z48">
            <v>52709.53</v>
          </cell>
          <cell r="AA48">
            <v>52709.53</v>
          </cell>
          <cell r="AB48">
            <v>52709.53</v>
          </cell>
          <cell r="AC48">
            <v>52709.53</v>
          </cell>
          <cell r="AD48">
            <v>52709.53</v>
          </cell>
          <cell r="AE48">
            <v>52709.53</v>
          </cell>
          <cell r="AF48">
            <v>52709.53</v>
          </cell>
          <cell r="AG48">
            <v>52709.53</v>
          </cell>
          <cell r="AH48">
            <v>52709.53</v>
          </cell>
          <cell r="AI48">
            <v>52709.53</v>
          </cell>
          <cell r="AJ48">
            <v>52709.53</v>
          </cell>
          <cell r="AK48">
            <v>52709.53</v>
          </cell>
          <cell r="AL48">
            <v>52709.53</v>
          </cell>
          <cell r="AM48">
            <v>52709.53</v>
          </cell>
          <cell r="AN48">
            <v>52709.53</v>
          </cell>
          <cell r="AO48">
            <v>52709.53</v>
          </cell>
          <cell r="AP48">
            <v>52709.53</v>
          </cell>
          <cell r="AQ48">
            <v>52709.53</v>
          </cell>
          <cell r="AR48">
            <v>52709.53</v>
          </cell>
          <cell r="AS48">
            <v>52709.53</v>
          </cell>
          <cell r="AT48">
            <v>52709.53</v>
          </cell>
          <cell r="AU48">
            <v>52709.53</v>
          </cell>
          <cell r="AV48">
            <v>52709.53</v>
          </cell>
          <cell r="AW48">
            <v>52709.53</v>
          </cell>
          <cell r="AX48">
            <v>52709.53</v>
          </cell>
          <cell r="AY48">
            <v>52709.53</v>
          </cell>
          <cell r="AZ48">
            <v>52709.53</v>
          </cell>
          <cell r="BA48">
            <v>52709.53</v>
          </cell>
          <cell r="BB48">
            <v>52709.53</v>
          </cell>
          <cell r="BC48">
            <v>52709.53</v>
          </cell>
          <cell r="BD48">
            <v>52709.53</v>
          </cell>
          <cell r="BE48">
            <v>52709.53</v>
          </cell>
          <cell r="BF48">
            <v>52709.53</v>
          </cell>
          <cell r="BG48">
            <v>52709.53</v>
          </cell>
          <cell r="BH48">
            <v>52709.53</v>
          </cell>
          <cell r="BI48">
            <v>52709.53</v>
          </cell>
          <cell r="BJ48">
            <v>52709.53</v>
          </cell>
          <cell r="BK48">
            <v>52709.53</v>
          </cell>
        </row>
        <row r="49">
          <cell r="G49">
            <v>0</v>
          </cell>
          <cell r="H49">
            <v>0</v>
          </cell>
          <cell r="I49">
            <v>4392.46</v>
          </cell>
          <cell r="J49">
            <v>4392.46</v>
          </cell>
          <cell r="K49">
            <v>4392.46</v>
          </cell>
          <cell r="L49">
            <v>4392.46</v>
          </cell>
          <cell r="M49">
            <v>4392.46</v>
          </cell>
          <cell r="N49">
            <v>4392.46</v>
          </cell>
          <cell r="O49">
            <v>4392.46</v>
          </cell>
          <cell r="P49">
            <v>4392.46</v>
          </cell>
          <cell r="Q49">
            <v>4392.46</v>
          </cell>
          <cell r="R49">
            <v>4392.46</v>
          </cell>
          <cell r="S49">
            <v>4392.46</v>
          </cell>
          <cell r="T49">
            <v>4392.46</v>
          </cell>
          <cell r="U49">
            <v>4392.46</v>
          </cell>
          <cell r="V49">
            <v>4392.46</v>
          </cell>
          <cell r="W49">
            <v>4392.46</v>
          </cell>
          <cell r="X49">
            <v>4392.46</v>
          </cell>
          <cell r="Y49">
            <v>4392.46</v>
          </cell>
          <cell r="Z49">
            <v>4392.46</v>
          </cell>
          <cell r="AA49">
            <v>4392.46</v>
          </cell>
          <cell r="AB49">
            <v>4392.46</v>
          </cell>
          <cell r="AC49">
            <v>4392.46</v>
          </cell>
          <cell r="AD49">
            <v>4392.46</v>
          </cell>
          <cell r="AE49">
            <v>4392.46</v>
          </cell>
          <cell r="AF49">
            <v>4392.46</v>
          </cell>
          <cell r="AG49">
            <v>4392.46</v>
          </cell>
          <cell r="AH49">
            <v>4392.46</v>
          </cell>
          <cell r="AI49">
            <v>4392.46</v>
          </cell>
          <cell r="AJ49">
            <v>4392.46</v>
          </cell>
          <cell r="AK49">
            <v>4392.46</v>
          </cell>
          <cell r="AL49">
            <v>4392.46</v>
          </cell>
          <cell r="AM49">
            <v>4392.46</v>
          </cell>
          <cell r="AN49">
            <v>4392.46</v>
          </cell>
          <cell r="AO49">
            <v>4392.46</v>
          </cell>
          <cell r="AP49">
            <v>4392.46</v>
          </cell>
          <cell r="AQ49">
            <v>4392.46</v>
          </cell>
          <cell r="AR49">
            <v>4392.46</v>
          </cell>
          <cell r="AS49">
            <v>4392.46</v>
          </cell>
          <cell r="AT49">
            <v>4392.46</v>
          </cell>
          <cell r="AU49">
            <v>4392.46</v>
          </cell>
          <cell r="AV49">
            <v>4392.46</v>
          </cell>
          <cell r="AW49">
            <v>4392.46</v>
          </cell>
          <cell r="AX49">
            <v>4392.46</v>
          </cell>
          <cell r="AY49">
            <v>4392.46</v>
          </cell>
          <cell r="AZ49">
            <v>4392.46</v>
          </cell>
          <cell r="BA49">
            <v>4392.46</v>
          </cell>
          <cell r="BB49">
            <v>4392.46</v>
          </cell>
          <cell r="BC49">
            <v>4392.46</v>
          </cell>
          <cell r="BD49">
            <v>4392.46</v>
          </cell>
          <cell r="BE49">
            <v>4392.46</v>
          </cell>
          <cell r="BF49">
            <v>4392.46</v>
          </cell>
          <cell r="BG49">
            <v>4392.46</v>
          </cell>
          <cell r="BH49">
            <v>4392.46</v>
          </cell>
          <cell r="BI49">
            <v>4392.46</v>
          </cell>
          <cell r="BJ49">
            <v>4392.46</v>
          </cell>
          <cell r="BK49">
            <v>4392.46</v>
          </cell>
        </row>
        <row r="50">
          <cell r="G50">
            <v>0</v>
          </cell>
          <cell r="H50">
            <v>0</v>
          </cell>
          <cell r="I50">
            <v>11777.87</v>
          </cell>
          <cell r="J50">
            <v>11777.87</v>
          </cell>
          <cell r="K50">
            <v>11777.87</v>
          </cell>
          <cell r="L50">
            <v>11777.87</v>
          </cell>
          <cell r="M50">
            <v>11777.87</v>
          </cell>
          <cell r="N50">
            <v>11777.87</v>
          </cell>
          <cell r="O50">
            <v>11777.87</v>
          </cell>
          <cell r="P50">
            <v>11777.87</v>
          </cell>
          <cell r="Q50">
            <v>11777.87</v>
          </cell>
          <cell r="R50">
            <v>11777.87</v>
          </cell>
          <cell r="S50">
            <v>11777.87</v>
          </cell>
          <cell r="T50">
            <v>11777.87</v>
          </cell>
          <cell r="U50">
            <v>11777.87</v>
          </cell>
          <cell r="V50">
            <v>9623.58</v>
          </cell>
          <cell r="W50">
            <v>9623.58</v>
          </cell>
          <cell r="X50">
            <v>9623.58</v>
          </cell>
          <cell r="Y50">
            <v>9623.58</v>
          </cell>
          <cell r="Z50">
            <v>9623.58</v>
          </cell>
          <cell r="AA50">
            <v>9623.58</v>
          </cell>
          <cell r="AB50">
            <v>10504.17</v>
          </cell>
          <cell r="AC50">
            <v>10504.17</v>
          </cell>
          <cell r="AD50">
            <v>9623.58</v>
          </cell>
          <cell r="AE50">
            <v>10504.17</v>
          </cell>
          <cell r="AF50">
            <v>10504.17</v>
          </cell>
          <cell r="AG50">
            <v>8784.92</v>
          </cell>
          <cell r="AH50">
            <v>8784.92</v>
          </cell>
          <cell r="AI50">
            <v>11015.22</v>
          </cell>
          <cell r="AJ50">
            <v>11015.22</v>
          </cell>
          <cell r="AK50">
            <v>11015.22</v>
          </cell>
          <cell r="AL50">
            <v>11015.22</v>
          </cell>
          <cell r="AM50">
            <v>11777.87</v>
          </cell>
          <cell r="AN50">
            <v>11777.87</v>
          </cell>
          <cell r="AO50">
            <v>9623.58</v>
          </cell>
          <cell r="AP50">
            <v>9623.58</v>
          </cell>
          <cell r="AQ50">
            <v>11015.22</v>
          </cell>
          <cell r="AR50">
            <v>11015.22</v>
          </cell>
          <cell r="AS50">
            <v>14579.51</v>
          </cell>
          <cell r="AT50">
            <v>14579.51</v>
          </cell>
          <cell r="AU50">
            <v>14579.51</v>
          </cell>
          <cell r="AV50">
            <v>14579.51</v>
          </cell>
          <cell r="AW50">
            <v>14579.51</v>
          </cell>
          <cell r="AX50">
            <v>14579.51</v>
          </cell>
          <cell r="AY50">
            <v>12794.75</v>
          </cell>
          <cell r="AZ50">
            <v>12794.75</v>
          </cell>
          <cell r="BA50">
            <v>8784.92</v>
          </cell>
          <cell r="BB50">
            <v>12794.75</v>
          </cell>
          <cell r="BC50">
            <v>12794.75</v>
          </cell>
          <cell r="BD50">
            <v>11777.87</v>
          </cell>
          <cell r="BE50">
            <v>11777.87</v>
          </cell>
          <cell r="BF50">
            <v>11777.87</v>
          </cell>
          <cell r="BG50">
            <v>11777.87</v>
          </cell>
          <cell r="BH50">
            <v>12794.75</v>
          </cell>
          <cell r="BI50">
            <v>9623.58</v>
          </cell>
          <cell r="BJ50">
            <v>9623.58</v>
          </cell>
          <cell r="BK50">
            <v>9623.58</v>
          </cell>
        </row>
        <row r="51">
          <cell r="G51">
            <v>0</v>
          </cell>
          <cell r="H51">
            <v>0</v>
          </cell>
          <cell r="I51">
            <v>2.5</v>
          </cell>
          <cell r="J51">
            <v>5.5</v>
          </cell>
          <cell r="K51">
            <v>5.5</v>
          </cell>
          <cell r="L51">
            <v>12</v>
          </cell>
          <cell r="M51">
            <v>14</v>
          </cell>
          <cell r="N51">
            <v>6.47</v>
          </cell>
          <cell r="O51">
            <v>9.19</v>
          </cell>
          <cell r="P51">
            <v>2.5</v>
          </cell>
          <cell r="Q51">
            <v>4.5</v>
          </cell>
          <cell r="R51">
            <v>5</v>
          </cell>
          <cell r="S51">
            <v>7.5</v>
          </cell>
          <cell r="T51">
            <v>7.5</v>
          </cell>
          <cell r="U51">
            <v>9.5</v>
          </cell>
          <cell r="V51">
            <v>5.92</v>
          </cell>
          <cell r="W51">
            <v>2.09</v>
          </cell>
          <cell r="X51">
            <v>2.82</v>
          </cell>
          <cell r="Y51">
            <v>2.64</v>
          </cell>
          <cell r="Z51">
            <v>4.3499999999999996</v>
          </cell>
          <cell r="AA51">
            <v>2.4700000000000002</v>
          </cell>
          <cell r="AB51">
            <v>1.08</v>
          </cell>
          <cell r="AC51">
            <v>2.85</v>
          </cell>
          <cell r="AD51">
            <v>3.9</v>
          </cell>
          <cell r="AE51">
            <v>2.85</v>
          </cell>
          <cell r="AF51">
            <v>3.27</v>
          </cell>
          <cell r="AG51">
            <v>9.74</v>
          </cell>
          <cell r="AH51">
            <v>3.03</v>
          </cell>
          <cell r="AI51">
            <v>6.18</v>
          </cell>
          <cell r="AJ51">
            <v>4.1399999999999997</v>
          </cell>
          <cell r="AK51">
            <v>5.67</v>
          </cell>
          <cell r="AL51">
            <v>5.67</v>
          </cell>
          <cell r="AM51">
            <v>1.74</v>
          </cell>
          <cell r="AN51">
            <v>2.71</v>
          </cell>
          <cell r="AO51">
            <v>3.5</v>
          </cell>
          <cell r="AP51">
            <v>5.36</v>
          </cell>
          <cell r="AQ51">
            <v>6.18</v>
          </cell>
          <cell r="AR51">
            <v>10.44</v>
          </cell>
          <cell r="AS51">
            <v>4.18</v>
          </cell>
          <cell r="AT51">
            <v>4.3499999999999996</v>
          </cell>
          <cell r="AU51">
            <v>5.22</v>
          </cell>
          <cell r="AV51">
            <v>6.96</v>
          </cell>
          <cell r="AW51">
            <v>9.57</v>
          </cell>
          <cell r="AX51">
            <v>4.5199999999999996</v>
          </cell>
          <cell r="AY51">
            <v>0.5</v>
          </cell>
          <cell r="AZ51">
            <v>0.5</v>
          </cell>
          <cell r="BA51">
            <v>11.73</v>
          </cell>
          <cell r="BB51">
            <v>4.45</v>
          </cell>
          <cell r="BC51">
            <v>7.73</v>
          </cell>
          <cell r="BD51">
            <v>2.58</v>
          </cell>
          <cell r="BE51">
            <v>3.2</v>
          </cell>
          <cell r="BF51">
            <v>4</v>
          </cell>
          <cell r="BG51">
            <v>4</v>
          </cell>
          <cell r="BH51">
            <v>0.5</v>
          </cell>
          <cell r="BI51">
            <v>3.5</v>
          </cell>
          <cell r="BJ51">
            <v>3.5</v>
          </cell>
          <cell r="BK51">
            <v>2.85</v>
          </cell>
        </row>
        <row r="52">
          <cell r="G52">
            <v>0</v>
          </cell>
          <cell r="H52">
            <v>0</v>
          </cell>
          <cell r="I52">
            <v>6281.35</v>
          </cell>
          <cell r="J52">
            <v>13818.97</v>
          </cell>
          <cell r="K52">
            <v>13818.97</v>
          </cell>
          <cell r="L52">
            <v>30150.48</v>
          </cell>
          <cell r="M52">
            <v>35175.56</v>
          </cell>
          <cell r="N52">
            <v>16256.13</v>
          </cell>
          <cell r="O52">
            <v>23090.240000000002</v>
          </cell>
          <cell r="P52">
            <v>6281.35</v>
          </cell>
          <cell r="Q52">
            <v>11306.43</v>
          </cell>
          <cell r="R52">
            <v>12562.7</v>
          </cell>
          <cell r="S52">
            <v>18844.05</v>
          </cell>
          <cell r="T52">
            <v>18844.05</v>
          </cell>
          <cell r="U52">
            <v>23869.13</v>
          </cell>
          <cell r="V52">
            <v>14874.24</v>
          </cell>
          <cell r="W52">
            <v>5251.21</v>
          </cell>
          <cell r="X52">
            <v>7085.36</v>
          </cell>
          <cell r="Y52">
            <v>6633.11</v>
          </cell>
          <cell r="Z52">
            <v>10929.55</v>
          </cell>
          <cell r="AA52">
            <v>6205.97</v>
          </cell>
          <cell r="AB52">
            <v>2713.54</v>
          </cell>
          <cell r="AC52">
            <v>7160.74</v>
          </cell>
          <cell r="AD52">
            <v>9798.91</v>
          </cell>
          <cell r="AE52">
            <v>7160.74</v>
          </cell>
          <cell r="AF52">
            <v>8216.01</v>
          </cell>
          <cell r="AG52">
            <v>24472.14</v>
          </cell>
          <cell r="AH52">
            <v>7613</v>
          </cell>
          <cell r="AI52">
            <v>15527.5</v>
          </cell>
          <cell r="AJ52">
            <v>10401.92</v>
          </cell>
          <cell r="AK52">
            <v>14246.1</v>
          </cell>
          <cell r="AL52">
            <v>14246.1</v>
          </cell>
          <cell r="AM52">
            <v>4371.82</v>
          </cell>
          <cell r="AN52">
            <v>6808.98</v>
          </cell>
          <cell r="AO52">
            <v>8793.89</v>
          </cell>
          <cell r="AP52">
            <v>13467.21</v>
          </cell>
          <cell r="AQ52">
            <v>15527.5</v>
          </cell>
          <cell r="AR52">
            <v>26230.92</v>
          </cell>
          <cell r="AS52">
            <v>10502.42</v>
          </cell>
          <cell r="AT52">
            <v>10929.55</v>
          </cell>
          <cell r="AU52">
            <v>13115.46</v>
          </cell>
          <cell r="AV52">
            <v>17487.28</v>
          </cell>
          <cell r="AW52">
            <v>24045.01</v>
          </cell>
          <cell r="AX52">
            <v>11356.68</v>
          </cell>
          <cell r="AY52">
            <v>1256.27</v>
          </cell>
          <cell r="AZ52">
            <v>1256.27</v>
          </cell>
          <cell r="BA52">
            <v>29472.09</v>
          </cell>
          <cell r="BB52">
            <v>11180.8</v>
          </cell>
          <cell r="BC52">
            <v>19421.93</v>
          </cell>
          <cell r="BD52">
            <v>6482.35</v>
          </cell>
          <cell r="BE52">
            <v>8040.13</v>
          </cell>
          <cell r="BF52">
            <v>10050.16</v>
          </cell>
          <cell r="BG52">
            <v>10050.16</v>
          </cell>
          <cell r="BH52">
            <v>1256.27</v>
          </cell>
          <cell r="BI52">
            <v>8793.89</v>
          </cell>
          <cell r="BJ52">
            <v>8793.89</v>
          </cell>
          <cell r="BK52">
            <v>7160.74</v>
          </cell>
        </row>
        <row r="53">
          <cell r="G53">
            <v>0</v>
          </cell>
          <cell r="H53">
            <v>0</v>
          </cell>
          <cell r="I53">
            <v>0.01</v>
          </cell>
          <cell r="J53">
            <v>0.03</v>
          </cell>
          <cell r="K53">
            <v>0.03</v>
          </cell>
          <cell r="L53">
            <v>0.05</v>
          </cell>
          <cell r="M53">
            <v>0.05</v>
          </cell>
          <cell r="N53">
            <v>0.16</v>
          </cell>
          <cell r="O53">
            <v>0.16</v>
          </cell>
          <cell r="P53">
            <v>0.01</v>
          </cell>
          <cell r="Q53">
            <v>0.02</v>
          </cell>
          <cell r="R53">
            <v>0.02</v>
          </cell>
          <cell r="S53">
            <v>0.03</v>
          </cell>
          <cell r="T53">
            <v>0.03</v>
          </cell>
          <cell r="U53">
            <v>0.04</v>
          </cell>
          <cell r="V53">
            <v>7.0000000000000007E-2</v>
          </cell>
          <cell r="W53">
            <v>0.05</v>
          </cell>
          <cell r="X53">
            <v>0.05</v>
          </cell>
          <cell r="Y53">
            <v>0.05</v>
          </cell>
          <cell r="Z53">
            <v>0.08</v>
          </cell>
          <cell r="AA53">
            <v>0.04</v>
          </cell>
          <cell r="AB53">
            <v>0.02</v>
          </cell>
          <cell r="AC53">
            <v>0.05</v>
          </cell>
          <cell r="AD53">
            <v>7.0000000000000007E-2</v>
          </cell>
          <cell r="AE53">
            <v>0.05</v>
          </cell>
          <cell r="AF53">
            <v>0.06</v>
          </cell>
          <cell r="AG53">
            <v>0.17</v>
          </cell>
          <cell r="AH53">
            <v>0.05</v>
          </cell>
          <cell r="AI53">
            <v>0.18</v>
          </cell>
          <cell r="AJ53">
            <v>0.12</v>
          </cell>
          <cell r="AK53">
            <v>0.18</v>
          </cell>
          <cell r="AL53">
            <v>0.18</v>
          </cell>
          <cell r="AM53">
            <v>7.0000000000000007E-2</v>
          </cell>
          <cell r="AN53">
            <v>7.0000000000000007E-2</v>
          </cell>
          <cell r="AO53">
            <v>0.1</v>
          </cell>
          <cell r="AP53">
            <v>0.16</v>
          </cell>
          <cell r="AQ53">
            <v>0.18</v>
          </cell>
          <cell r="AR53">
            <v>0.16</v>
          </cell>
          <cell r="AS53">
            <v>7.0000000000000007E-2</v>
          </cell>
          <cell r="AT53">
            <v>0.08</v>
          </cell>
          <cell r="AU53">
            <v>0.09</v>
          </cell>
          <cell r="AV53">
            <v>0.12</v>
          </cell>
          <cell r="AW53">
            <v>0.17</v>
          </cell>
          <cell r="AX53">
            <v>0.08</v>
          </cell>
          <cell r="AY53">
            <v>0</v>
          </cell>
          <cell r="AZ53">
            <v>0</v>
          </cell>
          <cell r="BA53">
            <v>0.21</v>
          </cell>
          <cell r="BB53">
            <v>0.08</v>
          </cell>
          <cell r="BC53">
            <v>0.13</v>
          </cell>
          <cell r="BD53">
            <v>0.05</v>
          </cell>
          <cell r="BE53">
            <v>0.06</v>
          </cell>
          <cell r="BF53">
            <v>0.06</v>
          </cell>
          <cell r="BG53">
            <v>0.06</v>
          </cell>
          <cell r="BH53">
            <v>0</v>
          </cell>
          <cell r="BI53">
            <v>0.1</v>
          </cell>
          <cell r="BJ53">
            <v>0.1</v>
          </cell>
          <cell r="BK53">
            <v>0.05</v>
          </cell>
        </row>
        <row r="54">
          <cell r="G54">
            <v>0</v>
          </cell>
          <cell r="H54">
            <v>0</v>
          </cell>
          <cell r="I54">
            <v>212.98</v>
          </cell>
          <cell r="J54">
            <v>638.92999999999995</v>
          </cell>
          <cell r="K54">
            <v>638.92999999999995</v>
          </cell>
          <cell r="L54">
            <v>1064.8800000000001</v>
          </cell>
          <cell r="M54">
            <v>1064.8800000000001</v>
          </cell>
          <cell r="N54">
            <v>3407.62</v>
          </cell>
          <cell r="O54">
            <v>3407.62</v>
          </cell>
          <cell r="P54">
            <v>212.98</v>
          </cell>
          <cell r="Q54">
            <v>425.95</v>
          </cell>
          <cell r="R54">
            <v>425.95</v>
          </cell>
          <cell r="S54">
            <v>638.92999999999995</v>
          </cell>
          <cell r="T54">
            <v>638.92999999999995</v>
          </cell>
          <cell r="U54">
            <v>851.9</v>
          </cell>
          <cell r="V54">
            <v>1490.83</v>
          </cell>
          <cell r="W54">
            <v>1064.8800000000001</v>
          </cell>
          <cell r="X54">
            <v>1064.8800000000001</v>
          </cell>
          <cell r="Y54">
            <v>1064.8800000000001</v>
          </cell>
          <cell r="Z54">
            <v>1703.81</v>
          </cell>
          <cell r="AA54">
            <v>851.9</v>
          </cell>
          <cell r="AB54">
            <v>425.95</v>
          </cell>
          <cell r="AC54">
            <v>1064.8800000000001</v>
          </cell>
          <cell r="AD54">
            <v>1490.83</v>
          </cell>
          <cell r="AE54">
            <v>1064.8800000000001</v>
          </cell>
          <cell r="AF54">
            <v>1277.8599999999999</v>
          </cell>
          <cell r="AG54">
            <v>3620.59</v>
          </cell>
          <cell r="AH54">
            <v>1064.8800000000001</v>
          </cell>
          <cell r="AI54">
            <v>3833.57</v>
          </cell>
          <cell r="AJ54">
            <v>2555.71</v>
          </cell>
          <cell r="AK54">
            <v>3833.57</v>
          </cell>
          <cell r="AL54">
            <v>3833.57</v>
          </cell>
          <cell r="AM54">
            <v>1490.83</v>
          </cell>
          <cell r="AN54">
            <v>1490.83</v>
          </cell>
          <cell r="AO54">
            <v>2129.7600000000002</v>
          </cell>
          <cell r="AP54">
            <v>3407.62</v>
          </cell>
          <cell r="AQ54">
            <v>3833.57</v>
          </cell>
          <cell r="AR54">
            <v>3407.62</v>
          </cell>
          <cell r="AS54">
            <v>1490.83</v>
          </cell>
          <cell r="AT54">
            <v>1703.81</v>
          </cell>
          <cell r="AU54">
            <v>1916.78</v>
          </cell>
          <cell r="AV54">
            <v>2555.71</v>
          </cell>
          <cell r="AW54">
            <v>3620.59</v>
          </cell>
          <cell r="AX54">
            <v>1703.81</v>
          </cell>
          <cell r="AY54">
            <v>0</v>
          </cell>
          <cell r="AZ54">
            <v>0</v>
          </cell>
          <cell r="BA54">
            <v>4472.5</v>
          </cell>
          <cell r="BB54">
            <v>1703.81</v>
          </cell>
          <cell r="BC54">
            <v>2768.69</v>
          </cell>
          <cell r="BD54">
            <v>1064.8800000000001</v>
          </cell>
          <cell r="BE54">
            <v>1277.8599999999999</v>
          </cell>
          <cell r="BF54">
            <v>1277.8599999999999</v>
          </cell>
          <cell r="BG54">
            <v>1277.8599999999999</v>
          </cell>
          <cell r="BH54">
            <v>0</v>
          </cell>
          <cell r="BI54">
            <v>2129.7600000000002</v>
          </cell>
          <cell r="BJ54">
            <v>2129.7600000000002</v>
          </cell>
          <cell r="BK54">
            <v>1064.8800000000001</v>
          </cell>
        </row>
        <row r="55">
          <cell r="G55">
            <v>0.01</v>
          </cell>
          <cell r="H55">
            <v>0.01</v>
          </cell>
          <cell r="I55">
            <v>0.01</v>
          </cell>
          <cell r="J55">
            <v>0.01</v>
          </cell>
          <cell r="K55">
            <v>0.01</v>
          </cell>
          <cell r="L55">
            <v>0.04</v>
          </cell>
          <cell r="M55">
            <v>0.04</v>
          </cell>
          <cell r="N55">
            <v>0.04</v>
          </cell>
          <cell r="O55">
            <v>0.04</v>
          </cell>
          <cell r="P55">
            <v>0.01</v>
          </cell>
          <cell r="Q55">
            <v>0.01</v>
          </cell>
          <cell r="R55">
            <v>0.01</v>
          </cell>
          <cell r="S55">
            <v>0.01</v>
          </cell>
          <cell r="T55">
            <v>0.01</v>
          </cell>
          <cell r="U55">
            <v>0.02</v>
          </cell>
          <cell r="V55">
            <v>0.03</v>
          </cell>
          <cell r="W55">
            <v>0.02</v>
          </cell>
          <cell r="X55">
            <v>0.02</v>
          </cell>
          <cell r="Y55">
            <v>0.02</v>
          </cell>
          <cell r="Z55">
            <v>0.03</v>
          </cell>
          <cell r="AA55">
            <v>0.02</v>
          </cell>
          <cell r="AB55">
            <v>0.01</v>
          </cell>
          <cell r="AC55">
            <v>0.02</v>
          </cell>
          <cell r="AD55">
            <v>0.03</v>
          </cell>
          <cell r="AE55">
            <v>0.02</v>
          </cell>
          <cell r="AF55">
            <v>0.02</v>
          </cell>
          <cell r="AG55">
            <v>0.03</v>
          </cell>
          <cell r="AH55">
            <v>0.02</v>
          </cell>
          <cell r="AI55">
            <v>0.04</v>
          </cell>
          <cell r="AJ55">
            <v>0.03</v>
          </cell>
          <cell r="AK55">
            <v>0.04</v>
          </cell>
          <cell r="AL55">
            <v>0.04</v>
          </cell>
          <cell r="AM55">
            <v>0.03</v>
          </cell>
          <cell r="AN55">
            <v>0.03</v>
          </cell>
          <cell r="AO55">
            <v>0.03</v>
          </cell>
          <cell r="AP55">
            <v>0.04</v>
          </cell>
          <cell r="AQ55">
            <v>0.04</v>
          </cell>
          <cell r="AR55">
            <v>0.04</v>
          </cell>
          <cell r="AS55">
            <v>0.03</v>
          </cell>
          <cell r="AT55">
            <v>0.03</v>
          </cell>
          <cell r="AU55">
            <v>0.03</v>
          </cell>
          <cell r="AV55">
            <v>0.03</v>
          </cell>
          <cell r="AW55">
            <v>0.04</v>
          </cell>
          <cell r="AX55">
            <v>0.03</v>
          </cell>
          <cell r="AY55">
            <v>0</v>
          </cell>
          <cell r="AZ55">
            <v>0</v>
          </cell>
          <cell r="BA55">
            <v>0.06</v>
          </cell>
          <cell r="BB55">
            <v>0.03</v>
          </cell>
          <cell r="BC55">
            <v>0.04</v>
          </cell>
          <cell r="BD55">
            <v>0.02</v>
          </cell>
          <cell r="BE55">
            <v>0.02</v>
          </cell>
          <cell r="BF55">
            <v>0.03</v>
          </cell>
          <cell r="BG55">
            <v>0.03</v>
          </cell>
          <cell r="BH55">
            <v>0</v>
          </cell>
          <cell r="BI55">
            <v>0.05</v>
          </cell>
          <cell r="BJ55">
            <v>0.05</v>
          </cell>
          <cell r="BK55">
            <v>0.02</v>
          </cell>
        </row>
        <row r="56">
          <cell r="G56">
            <v>0</v>
          </cell>
          <cell r="H56">
            <v>0</v>
          </cell>
          <cell r="I56">
            <v>190.43</v>
          </cell>
          <cell r="J56">
            <v>190.43</v>
          </cell>
          <cell r="K56">
            <v>190.43</v>
          </cell>
          <cell r="L56">
            <v>761.7</v>
          </cell>
          <cell r="M56">
            <v>761.7</v>
          </cell>
          <cell r="N56">
            <v>761.7</v>
          </cell>
          <cell r="O56">
            <v>761.7</v>
          </cell>
          <cell r="P56">
            <v>190.43</v>
          </cell>
          <cell r="Q56">
            <v>190.43</v>
          </cell>
          <cell r="R56">
            <v>190.43</v>
          </cell>
          <cell r="S56">
            <v>190.43</v>
          </cell>
          <cell r="T56">
            <v>190.43</v>
          </cell>
          <cell r="U56">
            <v>380.85</v>
          </cell>
          <cell r="V56">
            <v>571.28</v>
          </cell>
          <cell r="W56">
            <v>380.85</v>
          </cell>
          <cell r="X56">
            <v>380.85</v>
          </cell>
          <cell r="Y56">
            <v>380.85</v>
          </cell>
          <cell r="Z56">
            <v>571.28</v>
          </cell>
          <cell r="AA56">
            <v>380.85</v>
          </cell>
          <cell r="AB56">
            <v>190.43</v>
          </cell>
          <cell r="AC56">
            <v>380.85</v>
          </cell>
          <cell r="AD56">
            <v>571.28</v>
          </cell>
          <cell r="AE56">
            <v>380.85</v>
          </cell>
          <cell r="AF56">
            <v>380.85</v>
          </cell>
          <cell r="AG56">
            <v>571.28</v>
          </cell>
          <cell r="AH56">
            <v>380.85</v>
          </cell>
          <cell r="AI56">
            <v>761.7</v>
          </cell>
          <cell r="AJ56">
            <v>571.28</v>
          </cell>
          <cell r="AK56">
            <v>761.7</v>
          </cell>
          <cell r="AL56">
            <v>761.7</v>
          </cell>
          <cell r="AM56">
            <v>571.28</v>
          </cell>
          <cell r="AN56">
            <v>571.28</v>
          </cell>
          <cell r="AO56">
            <v>571.28</v>
          </cell>
          <cell r="AP56">
            <v>761.7</v>
          </cell>
          <cell r="AQ56">
            <v>761.7</v>
          </cell>
          <cell r="AR56">
            <v>761.7</v>
          </cell>
          <cell r="AS56">
            <v>571.28</v>
          </cell>
          <cell r="AT56">
            <v>571.28</v>
          </cell>
          <cell r="AU56">
            <v>571.28</v>
          </cell>
          <cell r="AV56">
            <v>571.28</v>
          </cell>
          <cell r="AW56">
            <v>761.7</v>
          </cell>
          <cell r="AX56">
            <v>571.28</v>
          </cell>
          <cell r="AY56">
            <v>0</v>
          </cell>
          <cell r="AZ56">
            <v>0</v>
          </cell>
          <cell r="BA56">
            <v>1142.55</v>
          </cell>
          <cell r="BB56">
            <v>571.28</v>
          </cell>
          <cell r="BC56">
            <v>761.7</v>
          </cell>
          <cell r="BD56">
            <v>380.85</v>
          </cell>
          <cell r="BE56">
            <v>380.85</v>
          </cell>
          <cell r="BF56">
            <v>571.28</v>
          </cell>
          <cell r="BG56">
            <v>571.28</v>
          </cell>
          <cell r="BH56">
            <v>0</v>
          </cell>
          <cell r="BI56">
            <v>952.13</v>
          </cell>
          <cell r="BJ56">
            <v>952.13</v>
          </cell>
          <cell r="BK56">
            <v>380.85</v>
          </cell>
        </row>
        <row r="57">
          <cell r="G57">
            <v>0.01</v>
          </cell>
          <cell r="H57">
            <v>0.01</v>
          </cell>
          <cell r="I57">
            <v>0.01</v>
          </cell>
          <cell r="J57">
            <v>0.02</v>
          </cell>
          <cell r="K57">
            <v>0.02</v>
          </cell>
          <cell r="L57">
            <v>0.08</v>
          </cell>
          <cell r="M57">
            <v>0.08</v>
          </cell>
          <cell r="N57">
            <v>0.03</v>
          </cell>
          <cell r="O57">
            <v>0.03</v>
          </cell>
          <cell r="P57">
            <v>0.01</v>
          </cell>
          <cell r="Q57">
            <v>0.01</v>
          </cell>
          <cell r="R57">
            <v>0.01</v>
          </cell>
          <cell r="S57">
            <v>0.03</v>
          </cell>
          <cell r="T57">
            <v>0.03</v>
          </cell>
          <cell r="U57">
            <v>0.03</v>
          </cell>
          <cell r="V57">
            <v>0.02</v>
          </cell>
          <cell r="W57">
            <v>0.01</v>
          </cell>
          <cell r="X57">
            <v>0.01</v>
          </cell>
          <cell r="Y57">
            <v>0.01</v>
          </cell>
          <cell r="Z57">
            <v>0.02</v>
          </cell>
          <cell r="AA57">
            <v>0.01</v>
          </cell>
          <cell r="AB57">
            <v>0.01</v>
          </cell>
          <cell r="AC57">
            <v>0.01</v>
          </cell>
          <cell r="AD57">
            <v>0.02</v>
          </cell>
          <cell r="AE57">
            <v>0.01</v>
          </cell>
          <cell r="AF57">
            <v>0.01</v>
          </cell>
          <cell r="AG57">
            <v>0.04</v>
          </cell>
          <cell r="AH57">
            <v>0.01</v>
          </cell>
          <cell r="AI57">
            <v>0.03</v>
          </cell>
          <cell r="AJ57">
            <v>0.02</v>
          </cell>
          <cell r="AK57">
            <v>0.03</v>
          </cell>
          <cell r="AL57">
            <v>0.03</v>
          </cell>
          <cell r="AM57">
            <v>0.02</v>
          </cell>
          <cell r="AN57">
            <v>0.02</v>
          </cell>
          <cell r="AO57">
            <v>0.02</v>
          </cell>
          <cell r="AP57">
            <v>0.03</v>
          </cell>
          <cell r="AQ57">
            <v>0.03</v>
          </cell>
          <cell r="AR57">
            <v>0.03</v>
          </cell>
          <cell r="AS57">
            <v>0.02</v>
          </cell>
          <cell r="AT57">
            <v>0.02</v>
          </cell>
          <cell r="AU57">
            <v>0.02</v>
          </cell>
          <cell r="AV57">
            <v>0.02</v>
          </cell>
          <cell r="AW57">
            <v>0.03</v>
          </cell>
          <cell r="AX57">
            <v>0.02</v>
          </cell>
          <cell r="AY57">
            <v>0.04</v>
          </cell>
          <cell r="AZ57">
            <v>0.04</v>
          </cell>
          <cell r="BA57">
            <v>0.03</v>
          </cell>
          <cell r="BB57">
            <v>0.02</v>
          </cell>
          <cell r="BC57">
            <v>0.03</v>
          </cell>
          <cell r="BD57">
            <v>0.01</v>
          </cell>
          <cell r="BE57">
            <v>0.01</v>
          </cell>
          <cell r="BF57">
            <v>0.01</v>
          </cell>
          <cell r="BG57">
            <v>0.01</v>
          </cell>
          <cell r="BH57">
            <v>0</v>
          </cell>
          <cell r="BI57">
            <v>0.04</v>
          </cell>
          <cell r="BJ57">
            <v>0.04</v>
          </cell>
          <cell r="BK57">
            <v>0.01</v>
          </cell>
        </row>
        <row r="58">
          <cell r="G58">
            <v>0</v>
          </cell>
          <cell r="H58">
            <v>0</v>
          </cell>
          <cell r="I58">
            <v>163.27000000000001</v>
          </cell>
          <cell r="J58">
            <v>326.55</v>
          </cell>
          <cell r="K58">
            <v>326.55</v>
          </cell>
          <cell r="L58">
            <v>1306.19</v>
          </cell>
          <cell r="M58">
            <v>1306.19</v>
          </cell>
          <cell r="N58">
            <v>489.82</v>
          </cell>
          <cell r="O58">
            <v>489.82</v>
          </cell>
          <cell r="P58">
            <v>163.27000000000001</v>
          </cell>
          <cell r="Q58">
            <v>163.27000000000001</v>
          </cell>
          <cell r="R58">
            <v>163.27000000000001</v>
          </cell>
          <cell r="S58">
            <v>489.82</v>
          </cell>
          <cell r="T58">
            <v>489.82</v>
          </cell>
          <cell r="U58">
            <v>489.82</v>
          </cell>
          <cell r="V58">
            <v>326.55</v>
          </cell>
          <cell r="W58">
            <v>163.27000000000001</v>
          </cell>
          <cell r="X58">
            <v>163.27000000000001</v>
          </cell>
          <cell r="Y58">
            <v>163.27000000000001</v>
          </cell>
          <cell r="Z58">
            <v>326.55</v>
          </cell>
          <cell r="AA58">
            <v>163.27000000000001</v>
          </cell>
          <cell r="AB58">
            <v>163.27000000000001</v>
          </cell>
          <cell r="AC58">
            <v>163.27000000000001</v>
          </cell>
          <cell r="AD58">
            <v>326.55</v>
          </cell>
          <cell r="AE58">
            <v>163.27000000000001</v>
          </cell>
          <cell r="AF58">
            <v>163.27000000000001</v>
          </cell>
          <cell r="AG58">
            <v>653.1</v>
          </cell>
          <cell r="AH58">
            <v>163.27000000000001</v>
          </cell>
          <cell r="AI58">
            <v>489.82</v>
          </cell>
          <cell r="AJ58">
            <v>326.55</v>
          </cell>
          <cell r="AK58">
            <v>489.82</v>
          </cell>
          <cell r="AL58">
            <v>489.82</v>
          </cell>
          <cell r="AM58">
            <v>326.55</v>
          </cell>
          <cell r="AN58">
            <v>326.55</v>
          </cell>
          <cell r="AO58">
            <v>326.55</v>
          </cell>
          <cell r="AP58">
            <v>489.82</v>
          </cell>
          <cell r="AQ58">
            <v>489.82</v>
          </cell>
          <cell r="AR58">
            <v>489.82</v>
          </cell>
          <cell r="AS58">
            <v>326.55</v>
          </cell>
          <cell r="AT58">
            <v>326.55</v>
          </cell>
          <cell r="AU58">
            <v>326.55</v>
          </cell>
          <cell r="AV58">
            <v>326.55</v>
          </cell>
          <cell r="AW58">
            <v>489.82</v>
          </cell>
          <cell r="AX58">
            <v>326.55</v>
          </cell>
          <cell r="AY58">
            <v>653.1</v>
          </cell>
          <cell r="AZ58">
            <v>653.1</v>
          </cell>
          <cell r="BA58">
            <v>489.82</v>
          </cell>
          <cell r="BB58">
            <v>326.55</v>
          </cell>
          <cell r="BC58">
            <v>489.82</v>
          </cell>
          <cell r="BD58">
            <v>163.27000000000001</v>
          </cell>
          <cell r="BE58">
            <v>163.27000000000001</v>
          </cell>
          <cell r="BF58">
            <v>163.27000000000001</v>
          </cell>
          <cell r="BG58">
            <v>163.27000000000001</v>
          </cell>
          <cell r="BH58">
            <v>0</v>
          </cell>
          <cell r="BI58">
            <v>653.1</v>
          </cell>
          <cell r="BJ58">
            <v>653.1</v>
          </cell>
          <cell r="BK58">
            <v>163.27000000000001</v>
          </cell>
        </row>
        <row r="59">
          <cell r="G59">
            <v>0</v>
          </cell>
          <cell r="H59">
            <v>0</v>
          </cell>
          <cell r="I59">
            <v>0.03</v>
          </cell>
          <cell r="J59">
            <v>0.04</v>
          </cell>
          <cell r="K59">
            <v>0.04</v>
          </cell>
          <cell r="L59">
            <v>0.06</v>
          </cell>
          <cell r="M59">
            <v>0.06</v>
          </cell>
          <cell r="N59">
            <v>0.03</v>
          </cell>
          <cell r="O59">
            <v>0.04</v>
          </cell>
          <cell r="P59">
            <v>0.03</v>
          </cell>
          <cell r="Q59">
            <v>0.03</v>
          </cell>
          <cell r="R59">
            <v>0.03</v>
          </cell>
          <cell r="S59">
            <v>0.04</v>
          </cell>
          <cell r="T59">
            <v>0.04</v>
          </cell>
          <cell r="U59">
            <v>0.04</v>
          </cell>
          <cell r="V59">
            <v>0.05</v>
          </cell>
          <cell r="W59">
            <v>0.1</v>
          </cell>
          <cell r="X59">
            <v>0.1</v>
          </cell>
          <cell r="Y59">
            <v>0.1</v>
          </cell>
          <cell r="Z59">
            <v>0.12</v>
          </cell>
          <cell r="AA59">
            <v>0.1</v>
          </cell>
          <cell r="AB59">
            <v>0.1</v>
          </cell>
          <cell r="AC59">
            <v>0.1</v>
          </cell>
          <cell r="AD59">
            <v>0.12</v>
          </cell>
          <cell r="AE59">
            <v>0.1</v>
          </cell>
          <cell r="AF59">
            <v>0.1</v>
          </cell>
          <cell r="AG59">
            <v>0.25</v>
          </cell>
          <cell r="AH59">
            <v>0.1</v>
          </cell>
          <cell r="AI59">
            <v>0.1</v>
          </cell>
          <cell r="AJ59">
            <v>0.1</v>
          </cell>
          <cell r="AK59">
            <v>0.1</v>
          </cell>
          <cell r="AL59">
            <v>0.1</v>
          </cell>
          <cell r="AM59">
            <v>0.1</v>
          </cell>
          <cell r="AN59">
            <v>0.1</v>
          </cell>
          <cell r="AO59">
            <v>0.09</v>
          </cell>
          <cell r="AP59">
            <v>0.1</v>
          </cell>
          <cell r="AQ59">
            <v>0.1</v>
          </cell>
          <cell r="AR59">
            <v>0.09</v>
          </cell>
          <cell r="AS59">
            <v>0.03</v>
          </cell>
          <cell r="AT59">
            <v>0.03</v>
          </cell>
          <cell r="AU59">
            <v>0.03</v>
          </cell>
          <cell r="AV59">
            <v>0.03</v>
          </cell>
          <cell r="AW59">
            <v>0.03</v>
          </cell>
          <cell r="AX59">
            <v>0.05</v>
          </cell>
          <cell r="AY59">
            <v>3</v>
          </cell>
          <cell r="AZ59">
            <v>3</v>
          </cell>
          <cell r="BA59">
            <v>0.05</v>
          </cell>
          <cell r="BB59">
            <v>0.15</v>
          </cell>
          <cell r="BC59">
            <v>0.25</v>
          </cell>
          <cell r="BD59">
            <v>0.1</v>
          </cell>
          <cell r="BE59">
            <v>0.05</v>
          </cell>
          <cell r="BF59">
            <v>0.05</v>
          </cell>
          <cell r="BG59">
            <v>0.05</v>
          </cell>
          <cell r="BH59">
            <v>3</v>
          </cell>
          <cell r="BI59">
            <v>0.05</v>
          </cell>
          <cell r="BJ59">
            <v>0.05</v>
          </cell>
          <cell r="BK59">
            <v>0.1</v>
          </cell>
        </row>
        <row r="60">
          <cell r="G60">
            <v>0</v>
          </cell>
          <cell r="H60">
            <v>0</v>
          </cell>
          <cell r="I60">
            <v>355.46</v>
          </cell>
          <cell r="J60">
            <v>473.95</v>
          </cell>
          <cell r="K60">
            <v>473.95</v>
          </cell>
          <cell r="L60">
            <v>710.92</v>
          </cell>
          <cell r="M60">
            <v>710.92</v>
          </cell>
          <cell r="N60">
            <v>355.46</v>
          </cell>
          <cell r="O60">
            <v>473.95</v>
          </cell>
          <cell r="P60">
            <v>355.46</v>
          </cell>
          <cell r="Q60">
            <v>355.46</v>
          </cell>
          <cell r="R60">
            <v>355.46</v>
          </cell>
          <cell r="S60">
            <v>473.95</v>
          </cell>
          <cell r="T60">
            <v>473.95</v>
          </cell>
          <cell r="U60">
            <v>473.95</v>
          </cell>
          <cell r="V60">
            <v>592.44000000000005</v>
          </cell>
          <cell r="W60">
            <v>1184.8699999999999</v>
          </cell>
          <cell r="X60">
            <v>1184.8699999999999</v>
          </cell>
          <cell r="Y60">
            <v>1184.8699999999999</v>
          </cell>
          <cell r="Z60">
            <v>1421.84</v>
          </cell>
          <cell r="AA60">
            <v>1184.8699999999999</v>
          </cell>
          <cell r="AB60">
            <v>1184.8699999999999</v>
          </cell>
          <cell r="AC60">
            <v>1184.8699999999999</v>
          </cell>
          <cell r="AD60">
            <v>1421.84</v>
          </cell>
          <cell r="AE60">
            <v>1184.8699999999999</v>
          </cell>
          <cell r="AF60">
            <v>1184.8699999999999</v>
          </cell>
          <cell r="AG60">
            <v>2962.18</v>
          </cell>
          <cell r="AH60">
            <v>1184.8699999999999</v>
          </cell>
          <cell r="AI60">
            <v>1184.8699999999999</v>
          </cell>
          <cell r="AJ60">
            <v>1184.8699999999999</v>
          </cell>
          <cell r="AK60">
            <v>1184.8699999999999</v>
          </cell>
          <cell r="AL60">
            <v>1184.8699999999999</v>
          </cell>
          <cell r="AM60">
            <v>1184.8699999999999</v>
          </cell>
          <cell r="AN60">
            <v>1184.8699999999999</v>
          </cell>
          <cell r="AO60">
            <v>1066.3800000000001</v>
          </cell>
          <cell r="AP60">
            <v>1184.8699999999999</v>
          </cell>
          <cell r="AQ60">
            <v>1184.8699999999999</v>
          </cell>
          <cell r="AR60">
            <v>1066.3800000000001</v>
          </cell>
          <cell r="AS60">
            <v>355.46</v>
          </cell>
          <cell r="AT60">
            <v>355.46</v>
          </cell>
          <cell r="AU60">
            <v>355.46</v>
          </cell>
          <cell r="AV60">
            <v>355.46</v>
          </cell>
          <cell r="AW60">
            <v>355.46</v>
          </cell>
          <cell r="AX60">
            <v>592.44000000000005</v>
          </cell>
          <cell r="AY60">
            <v>35546.1</v>
          </cell>
          <cell r="AZ60">
            <v>35546.1</v>
          </cell>
          <cell r="BA60">
            <v>592.44000000000005</v>
          </cell>
          <cell r="BB60">
            <v>1777.31</v>
          </cell>
          <cell r="BC60">
            <v>2962.18</v>
          </cell>
          <cell r="BD60">
            <v>1184.8699999999999</v>
          </cell>
          <cell r="BE60">
            <v>592.44000000000005</v>
          </cell>
          <cell r="BF60">
            <v>592.44000000000005</v>
          </cell>
          <cell r="BG60">
            <v>592.44000000000005</v>
          </cell>
          <cell r="BH60">
            <v>35546.1</v>
          </cell>
          <cell r="BI60">
            <v>592.44000000000005</v>
          </cell>
          <cell r="BJ60">
            <v>592.44000000000005</v>
          </cell>
          <cell r="BK60">
            <v>1184.8699999999999</v>
          </cell>
        </row>
        <row r="61">
          <cell r="G61">
            <v>0</v>
          </cell>
          <cell r="H61">
            <v>0</v>
          </cell>
          <cell r="I61">
            <v>7203.49</v>
          </cell>
          <cell r="J61">
            <v>15448.83</v>
          </cell>
          <cell r="K61">
            <v>15448.83</v>
          </cell>
          <cell r="L61">
            <v>33994.17</v>
          </cell>
          <cell r="M61">
            <v>39019.25</v>
          </cell>
          <cell r="N61">
            <v>21270.73</v>
          </cell>
          <cell r="O61">
            <v>28223.33</v>
          </cell>
          <cell r="P61">
            <v>7203.49</v>
          </cell>
          <cell r="Q61">
            <v>12441.54</v>
          </cell>
          <cell r="R61">
            <v>13697.81</v>
          </cell>
          <cell r="S61">
            <v>20637.18</v>
          </cell>
          <cell r="T61">
            <v>20637.18</v>
          </cell>
          <cell r="U61">
            <v>26065.65</v>
          </cell>
          <cell r="V61">
            <v>17855.34</v>
          </cell>
          <cell r="W61">
            <v>8045.08</v>
          </cell>
          <cell r="X61">
            <v>9879.23</v>
          </cell>
          <cell r="Y61">
            <v>9426.98</v>
          </cell>
          <cell r="Z61">
            <v>14953.03</v>
          </cell>
          <cell r="AA61">
            <v>8786.86</v>
          </cell>
          <cell r="AB61">
            <v>4678.0600000000004</v>
          </cell>
          <cell r="AC61">
            <v>9954.61</v>
          </cell>
          <cell r="AD61">
            <v>13609.41</v>
          </cell>
          <cell r="AE61">
            <v>9954.61</v>
          </cell>
          <cell r="AF61">
            <v>11222.86</v>
          </cell>
          <cell r="AG61">
            <v>32279.29</v>
          </cell>
          <cell r="AH61">
            <v>10406.870000000001</v>
          </cell>
          <cell r="AI61">
            <v>21797.46</v>
          </cell>
          <cell r="AJ61">
            <v>15040.33</v>
          </cell>
          <cell r="AK61">
            <v>20516.060000000001</v>
          </cell>
          <cell r="AL61">
            <v>20516.060000000001</v>
          </cell>
          <cell r="AM61">
            <v>7945.35</v>
          </cell>
          <cell r="AN61">
            <v>10382.51</v>
          </cell>
          <cell r="AO61">
            <v>12887.86</v>
          </cell>
          <cell r="AP61">
            <v>19311.22</v>
          </cell>
          <cell r="AQ61">
            <v>21797.46</v>
          </cell>
          <cell r="AR61">
            <v>31956.44</v>
          </cell>
          <cell r="AS61">
            <v>13246.54</v>
          </cell>
          <cell r="AT61">
            <v>13886.65</v>
          </cell>
          <cell r="AU61">
            <v>16285.53</v>
          </cell>
          <cell r="AV61">
            <v>21296.28</v>
          </cell>
          <cell r="AW61">
            <v>29272.58</v>
          </cell>
          <cell r="AX61">
            <v>14550.76</v>
          </cell>
          <cell r="AY61">
            <v>37455.47</v>
          </cell>
          <cell r="AZ61">
            <v>37455.47</v>
          </cell>
          <cell r="BA61">
            <v>36169.4</v>
          </cell>
          <cell r="BB61">
            <v>15559.75</v>
          </cell>
          <cell r="BC61">
            <v>26404.32</v>
          </cell>
          <cell r="BD61">
            <v>9276.2199999999993</v>
          </cell>
          <cell r="BE61">
            <v>10454.549999999999</v>
          </cell>
          <cell r="BF61">
            <v>12655.01</v>
          </cell>
          <cell r="BG61">
            <v>12655.01</v>
          </cell>
          <cell r="BH61">
            <v>36802.370000000003</v>
          </cell>
          <cell r="BI61">
            <v>13121.32</v>
          </cell>
          <cell r="BJ61">
            <v>13121.32</v>
          </cell>
          <cell r="BK61">
            <v>9954.61</v>
          </cell>
        </row>
        <row r="62">
          <cell r="G62" t="str">
            <v>ND</v>
          </cell>
          <cell r="H62" t="str">
            <v>ND</v>
          </cell>
          <cell r="I62">
            <v>27197.19</v>
          </cell>
          <cell r="J62">
            <v>59238.67</v>
          </cell>
          <cell r="K62">
            <v>59238.67</v>
          </cell>
          <cell r="L62">
            <v>82675.64</v>
          </cell>
          <cell r="M62">
            <v>92657.919999999998</v>
          </cell>
          <cell r="N62">
            <v>49008.13</v>
          </cell>
          <cell r="O62">
            <v>66667.199999999997</v>
          </cell>
          <cell r="P62">
            <v>31425.49</v>
          </cell>
          <cell r="Q62">
            <v>59764.74</v>
          </cell>
          <cell r="R62">
            <v>43835.68</v>
          </cell>
          <cell r="S62">
            <v>59463.05</v>
          </cell>
          <cell r="T62">
            <v>76658.05</v>
          </cell>
          <cell r="U62">
            <v>69531.520000000004</v>
          </cell>
          <cell r="V62">
            <v>39426.22</v>
          </cell>
          <cell r="W62">
            <v>33931.160000000003</v>
          </cell>
          <cell r="X62">
            <v>28650.81</v>
          </cell>
          <cell r="Y62">
            <v>36401.160000000003</v>
          </cell>
          <cell r="Z62">
            <v>35398.61</v>
          </cell>
          <cell r="AA62">
            <v>25754.44</v>
          </cell>
          <cell r="AB62">
            <v>21057.43</v>
          </cell>
          <cell r="AC62">
            <v>35697.58</v>
          </cell>
          <cell r="AD62">
            <v>42424.99</v>
          </cell>
          <cell r="AE62">
            <v>37223.480000000003</v>
          </cell>
          <cell r="AF62">
            <v>30875.03</v>
          </cell>
          <cell r="AG62">
            <v>45342.01</v>
          </cell>
          <cell r="AH62">
            <v>20958.59</v>
          </cell>
          <cell r="AI62">
            <v>47549.98</v>
          </cell>
          <cell r="AJ62">
            <v>49851.95</v>
          </cell>
          <cell r="AK62">
            <v>73814.48</v>
          </cell>
          <cell r="AL62">
            <v>85000</v>
          </cell>
          <cell r="AM62">
            <v>44968.22</v>
          </cell>
          <cell r="AN62">
            <v>33176.379999999997</v>
          </cell>
          <cell r="AO62">
            <v>29679.82</v>
          </cell>
          <cell r="AP62">
            <v>34010.68</v>
          </cell>
          <cell r="AQ62">
            <v>46561.86</v>
          </cell>
          <cell r="AR62">
            <v>50315.46</v>
          </cell>
          <cell r="AS62">
            <v>52855.05</v>
          </cell>
          <cell r="AT62">
            <v>52769.760000000002</v>
          </cell>
          <cell r="AU62">
            <v>56173.04</v>
          </cell>
          <cell r="AV62">
            <v>69218.990000000005</v>
          </cell>
          <cell r="AW62">
            <v>77195.289999999994</v>
          </cell>
          <cell r="AX62">
            <v>38535.269999999997</v>
          </cell>
          <cell r="AY62">
            <v>90642.22</v>
          </cell>
          <cell r="AZ62">
            <v>96150.22</v>
          </cell>
          <cell r="BA62">
            <v>52604.32</v>
          </cell>
          <cell r="BB62">
            <v>65487.6</v>
          </cell>
          <cell r="BC62">
            <v>67657.070000000007</v>
          </cell>
          <cell r="BD62">
            <v>36511.42</v>
          </cell>
          <cell r="BE62">
            <v>38108.25</v>
          </cell>
          <cell r="BF62">
            <v>39732.879999999997</v>
          </cell>
          <cell r="BG62">
            <v>47382.879999999997</v>
          </cell>
          <cell r="BH62">
            <v>141397.12</v>
          </cell>
          <cell r="BI62">
            <v>26303.72</v>
          </cell>
          <cell r="BJ62">
            <v>29494.78</v>
          </cell>
          <cell r="BK62">
            <v>37387.39</v>
          </cell>
        </row>
        <row r="63">
          <cell r="G63" t="str">
            <v>ND</v>
          </cell>
          <cell r="H63" t="str">
            <v>ND</v>
          </cell>
          <cell r="I63">
            <v>3780</v>
          </cell>
          <cell r="J63">
            <v>22596.68</v>
          </cell>
          <cell r="K63">
            <v>22596.68</v>
          </cell>
          <cell r="L63">
            <v>26049.599999999999</v>
          </cell>
          <cell r="M63">
            <v>29548.799999999999</v>
          </cell>
          <cell r="N63">
            <v>8164.8</v>
          </cell>
          <cell r="O63">
            <v>11664</v>
          </cell>
          <cell r="P63">
            <v>5443.2</v>
          </cell>
          <cell r="Q63">
            <v>23328</v>
          </cell>
          <cell r="R63">
            <v>12960</v>
          </cell>
          <cell r="S63">
            <v>15552</v>
          </cell>
          <cell r="T63">
            <v>25272</v>
          </cell>
          <cell r="U63">
            <v>15552</v>
          </cell>
          <cell r="V63">
            <v>8100</v>
          </cell>
          <cell r="W63">
            <v>8100</v>
          </cell>
          <cell r="X63">
            <v>2592</v>
          </cell>
          <cell r="Y63">
            <v>8942.4</v>
          </cell>
          <cell r="Z63">
            <v>3888</v>
          </cell>
          <cell r="AA63">
            <v>5184</v>
          </cell>
          <cell r="AB63">
            <v>4147.2</v>
          </cell>
          <cell r="AC63">
            <v>10756.8</v>
          </cell>
          <cell r="AD63">
            <v>10368</v>
          </cell>
          <cell r="AE63">
            <v>8488.7999999999993</v>
          </cell>
          <cell r="AF63">
            <v>2592</v>
          </cell>
          <cell r="AG63">
            <v>3240</v>
          </cell>
          <cell r="AH63">
            <v>1296</v>
          </cell>
          <cell r="AI63">
            <v>10260</v>
          </cell>
          <cell r="AJ63">
            <v>14256</v>
          </cell>
          <cell r="AK63">
            <v>27993.599999999999</v>
          </cell>
          <cell r="AL63" t="e">
            <v>#N/A</v>
          </cell>
          <cell r="AM63">
            <v>17820</v>
          </cell>
          <cell r="AN63">
            <v>7776</v>
          </cell>
          <cell r="AO63">
            <v>4860</v>
          </cell>
          <cell r="AP63">
            <v>3240</v>
          </cell>
          <cell r="AQ63">
            <v>9495</v>
          </cell>
          <cell r="AR63">
            <v>4536</v>
          </cell>
          <cell r="AS63">
            <v>15336</v>
          </cell>
          <cell r="AT63">
            <v>14774.4</v>
          </cell>
          <cell r="AU63">
            <v>15552</v>
          </cell>
          <cell r="AV63">
            <v>21772.799999999999</v>
          </cell>
          <cell r="AW63">
            <v>21772.799999999999</v>
          </cell>
          <cell r="AX63">
            <v>3240</v>
          </cell>
          <cell r="AY63">
            <v>28512</v>
          </cell>
          <cell r="AZ63">
            <v>32400</v>
          </cell>
          <cell r="BA63">
            <v>5400</v>
          </cell>
          <cell r="BB63">
            <v>26211.599999999999</v>
          </cell>
          <cell r="BC63">
            <v>20088</v>
          </cell>
          <cell r="BD63">
            <v>7776</v>
          </cell>
          <cell r="BE63">
            <v>8100</v>
          </cell>
          <cell r="BF63">
            <v>10800</v>
          </cell>
          <cell r="BG63">
            <v>16200</v>
          </cell>
          <cell r="BH63">
            <v>64800</v>
          </cell>
          <cell r="BI63">
            <v>2065.5</v>
          </cell>
          <cell r="BJ63">
            <v>4536</v>
          </cell>
          <cell r="BK63">
            <v>12571.2</v>
          </cell>
        </row>
        <row r="64">
          <cell r="G64" t="str">
            <v>ND</v>
          </cell>
          <cell r="H64" t="str">
            <v>ND</v>
          </cell>
          <cell r="I64">
            <v>4435.83</v>
          </cell>
          <cell r="J64">
            <v>9415.2900000000009</v>
          </cell>
          <cell r="K64">
            <v>9415.2900000000009</v>
          </cell>
          <cell r="L64">
            <v>10854</v>
          </cell>
          <cell r="M64">
            <v>12312</v>
          </cell>
          <cell r="N64">
            <v>7794.73</v>
          </cell>
          <cell r="O64">
            <v>15002</v>
          </cell>
          <cell r="P64">
            <v>7000.93</v>
          </cell>
          <cell r="Q64">
            <v>12217.33</v>
          </cell>
          <cell r="R64">
            <v>5400</v>
          </cell>
          <cell r="S64">
            <v>11496</v>
          </cell>
          <cell r="T64">
            <v>18971</v>
          </cell>
          <cell r="U64">
            <v>16136</v>
          </cell>
          <cell r="V64">
            <v>3847.3</v>
          </cell>
          <cell r="W64">
            <v>8162.5</v>
          </cell>
          <cell r="X64">
            <v>6556</v>
          </cell>
          <cell r="Y64">
            <v>8408.2000000000007</v>
          </cell>
          <cell r="Z64">
            <v>6934</v>
          </cell>
          <cell r="AA64">
            <v>2160</v>
          </cell>
          <cell r="AB64">
            <v>1728</v>
          </cell>
          <cell r="AC64">
            <v>4482</v>
          </cell>
          <cell r="AD64">
            <v>8824</v>
          </cell>
          <cell r="AE64">
            <v>8275.9</v>
          </cell>
          <cell r="AF64">
            <v>6556</v>
          </cell>
          <cell r="AG64">
            <v>1037.8</v>
          </cell>
          <cell r="AH64">
            <v>470.8</v>
          </cell>
          <cell r="AI64">
            <v>4477.3</v>
          </cell>
          <cell r="AJ64">
            <v>9540.4</v>
          </cell>
          <cell r="AK64">
            <v>14289.6</v>
          </cell>
          <cell r="AL64" t="e">
            <v>#N/A</v>
          </cell>
          <cell r="AM64">
            <v>7425</v>
          </cell>
          <cell r="AN64">
            <v>3240</v>
          </cell>
          <cell r="AO64">
            <v>2308.38</v>
          </cell>
          <cell r="AP64">
            <v>1835.88</v>
          </cell>
          <cell r="AQ64">
            <v>4254.18</v>
          </cell>
          <cell r="AR64">
            <v>2807.8</v>
          </cell>
          <cell r="AS64">
            <v>9693</v>
          </cell>
          <cell r="AT64">
            <v>9529.2000000000007</v>
          </cell>
          <cell r="AU64">
            <v>9756</v>
          </cell>
          <cell r="AV64">
            <v>11570.4</v>
          </cell>
          <cell r="AW64">
            <v>11570.4</v>
          </cell>
          <cell r="AX64">
            <v>6165</v>
          </cell>
          <cell r="AY64">
            <v>11880</v>
          </cell>
          <cell r="AZ64">
            <v>13500</v>
          </cell>
          <cell r="BA64">
            <v>2250</v>
          </cell>
          <cell r="BB64">
            <v>10921.5</v>
          </cell>
          <cell r="BC64">
            <v>8370</v>
          </cell>
          <cell r="BD64">
            <v>7681.33</v>
          </cell>
          <cell r="BE64">
            <v>7775.83</v>
          </cell>
          <cell r="BF64">
            <v>4500</v>
          </cell>
          <cell r="BG64">
            <v>6750</v>
          </cell>
          <cell r="BH64">
            <v>27000</v>
          </cell>
          <cell r="BI64">
            <v>1493.32</v>
          </cell>
          <cell r="BJ64">
            <v>2213.88</v>
          </cell>
          <cell r="BK64">
            <v>5238</v>
          </cell>
        </row>
        <row r="65">
          <cell r="G65" t="e">
            <v>#VALUE!</v>
          </cell>
          <cell r="H65" t="e">
            <v>#VALUE!</v>
          </cell>
          <cell r="I65">
            <v>1.1735</v>
          </cell>
          <cell r="J65">
            <v>0.41670000000000001</v>
          </cell>
          <cell r="K65">
            <v>0.41670000000000001</v>
          </cell>
          <cell r="L65">
            <v>0.41670000000000001</v>
          </cell>
          <cell r="M65">
            <v>0.41670000000000001</v>
          </cell>
          <cell r="N65">
            <v>0.95469999999999999</v>
          </cell>
          <cell r="O65">
            <v>1.2862</v>
          </cell>
          <cell r="P65">
            <v>1.2862</v>
          </cell>
          <cell r="Q65">
            <v>0.52370000000000005</v>
          </cell>
          <cell r="R65">
            <v>0.41670000000000001</v>
          </cell>
          <cell r="S65">
            <v>0.73919999999999997</v>
          </cell>
          <cell r="T65">
            <v>0.75070000000000003</v>
          </cell>
          <cell r="U65">
            <v>1.0376000000000001</v>
          </cell>
          <cell r="V65">
            <v>0.47499999999999998</v>
          </cell>
          <cell r="W65">
            <v>1.0077</v>
          </cell>
          <cell r="X65">
            <v>2.5293000000000001</v>
          </cell>
          <cell r="Y65">
            <v>0.94030000000000002</v>
          </cell>
          <cell r="Z65">
            <v>1.7834000000000001</v>
          </cell>
          <cell r="AA65">
            <v>0.41670000000000001</v>
          </cell>
          <cell r="AB65">
            <v>0.41670000000000001</v>
          </cell>
          <cell r="AC65">
            <v>0.41670000000000001</v>
          </cell>
          <cell r="AD65">
            <v>0.85109999999999997</v>
          </cell>
          <cell r="AE65">
            <v>0.97489999999999999</v>
          </cell>
          <cell r="AF65">
            <v>2.5293000000000001</v>
          </cell>
          <cell r="AG65">
            <v>0.32029999999999997</v>
          </cell>
          <cell r="AH65">
            <v>0.36330000000000001</v>
          </cell>
          <cell r="AI65">
            <v>0.43640000000000001</v>
          </cell>
          <cell r="AJ65">
            <v>0.66920000000000002</v>
          </cell>
          <cell r="AK65">
            <v>0.51049999999999995</v>
          </cell>
          <cell r="AL65" t="e">
            <v>#N/A</v>
          </cell>
          <cell r="AM65">
            <v>0.41670000000000001</v>
          </cell>
          <cell r="AN65">
            <v>0.41670000000000001</v>
          </cell>
          <cell r="AO65">
            <v>0.47499999999999998</v>
          </cell>
          <cell r="AP65">
            <v>0.56659999999999999</v>
          </cell>
          <cell r="AQ65">
            <v>0.44800000000000001</v>
          </cell>
          <cell r="AR65">
            <v>0.61899999999999999</v>
          </cell>
          <cell r="AS65">
            <v>0.63200000000000001</v>
          </cell>
          <cell r="AT65">
            <v>0.64500000000000002</v>
          </cell>
          <cell r="AU65">
            <v>0.62729999999999997</v>
          </cell>
          <cell r="AV65">
            <v>0.53139999999999998</v>
          </cell>
          <cell r="AW65">
            <v>0.53139999999999998</v>
          </cell>
          <cell r="AX65">
            <v>1.9028</v>
          </cell>
          <cell r="AY65">
            <v>0.41670000000000001</v>
          </cell>
          <cell r="AZ65">
            <v>0.41670000000000001</v>
          </cell>
          <cell r="BA65">
            <v>0.41670000000000001</v>
          </cell>
          <cell r="BB65">
            <v>0.41670000000000001</v>
          </cell>
          <cell r="BC65">
            <v>0.41670000000000001</v>
          </cell>
          <cell r="BD65">
            <v>0.98780000000000001</v>
          </cell>
          <cell r="BE65">
            <v>0.96</v>
          </cell>
          <cell r="BF65">
            <v>0.41670000000000001</v>
          </cell>
          <cell r="BG65">
            <v>0.41670000000000001</v>
          </cell>
          <cell r="BH65">
            <v>0.41670000000000001</v>
          </cell>
          <cell r="BI65">
            <v>0.72299999999999998</v>
          </cell>
          <cell r="BJ65">
            <v>0.48809999999999998</v>
          </cell>
          <cell r="BK65">
            <v>0.41670000000000001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s>
    <sheetDataSet>
      <sheetData sheetId="0"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UERIES"/>
      <sheetName val="NPV Summary All Options"/>
      <sheetName val="Capex &amp; Cost Summary"/>
      <sheetName val="Glencore Summary"/>
      <sheetName val="Cover"/>
      <sheetName val="Capex Payment Schedule"/>
      <sheetName val="GIAG Incremental NPV"/>
      <sheetName val="FENOCO Tariff Generator"/>
      <sheetName val="GIAG Incremental Tons"/>
      <sheetName val="GIAG Depreciation"/>
      <sheetName val="FENOCO Depreciation"/>
      <sheetName val="GIAG Finance Option"/>
      <sheetName val="FENOCO Finance Option"/>
      <sheetName val="SUMMARY CAPEX-OPEX"/>
      <sheetName val="DETAILED CAPEX GIAG PORT CAL"/>
      <sheetName val="DETAILED OPEX GIAG-FENOCO"/>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ESEL"/>
      <sheetName val="Budget per Chapter"/>
      <sheetName val="Unit Rates Summary"/>
      <sheetName val="Budget"/>
      <sheetName val="Budget Unit Cost (detailed)"/>
      <sheetName val="DataBase"/>
      <sheetName val="Cost Codes"/>
      <sheetName val="SUPPORT INFO--------&gt;"/>
      <sheetName val="CALENT. E.E"/>
      <sheetName val="C.I. Prodeco Cost Center Matrix"/>
      <sheetName val="Cover"/>
      <sheetName val="landSufAmorINGEOMINAS"/>
      <sheetName val="CARACTERIZACION"/>
      <sheetName val="VEHICLES"/>
      <sheetName val="tyres"/>
      <sheetName val="Water Tanq"/>
      <sheetName val="gen set"/>
      <sheetName val="survey equipm"/>
      <sheetName val="Dewatering"/>
      <sheetName val="Haul Roads"/>
      <sheetName val="Sed PONDS"/>
      <sheetName val="Cranes"/>
      <sheetName val="Maintenance_Coal handling"/>
      <sheetName val="AMBIENTAL"/>
      <sheetName val="DOZER"/>
      <sheetName val="executives"/>
      <sheetName val="Mine Security 06"/>
      <sheetName val="TV"/>
      <sheetName val="fuel"/>
      <sheetName val="fuel_gerardo"/>
      <sheetName val="CONSUMOS GASOLINA_NOV"/>
      <sheetName val="CONSU_DIESEL_NOV"/>
      <sheetName val="PRODECOfuelReal"/>
      <sheetName val="ACPM POR EQUIPO PRODECO"/>
      <sheetName val="internet Acces"/>
      <sheetName val="Medical Expenses"/>
      <sheetName val="ProtectiveClothing"/>
      <sheetName val="Safety_elements"/>
      <sheetName val="Personal transport"/>
      <sheetName val="avances Suelo"/>
      <sheetName val="DEPRECIACION2005"/>
      <sheetName val="Depreciation2004"/>
      <sheetName val="food&amp;cleaning"/>
      <sheetName val="POWER"/>
      <sheetName val="LOCATIVAS"/>
      <sheetName val="Forecast"/>
      <sheetName val="GENERAL EXPENSES"/>
      <sheetName val="TRM2005"/>
      <sheetName val="PREMISAS"/>
      <sheetName val="Variable Expenses"/>
      <sheetName val="Fixed Expenses"/>
      <sheetName val="Expense Element Format"/>
      <sheetName val="RESPONSABLES"/>
      <sheetName val="CMOPWM61"/>
      <sheetName val="CMOPCM61"/>
      <sheetName val="CMOPMM61"/>
      <sheetName val="CMTSM52"/>
      <sheetName val="Directos"/>
      <sheetName val="Temporales"/>
      <sheetName val="CMOPMM50"/>
      <sheetName val="CMMAMCPB"/>
      <sheetName val="CMTESM52"/>
      <sheetName val="CMTESM54"/>
      <sheetName val="CMTESM53"/>
      <sheetName val="CMSASM55"/>
      <sheetName val="CMSASM44"/>
      <sheetName val="CMSASM70"/>
      <sheetName val="CMMASM48"/>
      <sheetName val="CMOPCM40"/>
      <sheetName val="CMADAM42"/>
      <sheetName val="CMADAHM04"/>
      <sheetName val="CMSEHM45"/>
      <sheetName val="CMSEHM67"/>
      <sheetName val="CTOPTB62"/>
      <sheetName val="CMOPSM63"/>
      <sheetName val="CMSSSM58"/>
      <sheetName val="CMSISM60"/>
      <sheetName val="CMFIHM43"/>
      <sheetName val="COST CENTER MINE"/>
      <sheetName val="Expense Element Format (2)"/>
      <sheetName val="Datos del mes"/>
    </sheetNames>
    <sheetDataSet>
      <sheetData sheetId="0"/>
      <sheetData sheetId="1"/>
      <sheetData sheetId="2"/>
      <sheetData sheetId="3"/>
      <sheetData sheetId="4"/>
      <sheetData sheetId="5"/>
      <sheetData sheetId="6" refreshError="1">
        <row r="4">
          <cell r="B4" t="str">
            <v>10.10.10.10</v>
          </cell>
          <cell r="C4" t="str">
            <v>10 Waste Removal</v>
          </cell>
          <cell r="D4" t="str">
            <v>1010 Contractor Cost</v>
          </cell>
          <cell r="E4" t="str">
            <v>Contractor Cost</v>
          </cell>
          <cell r="F4" t="str">
            <v>Contractor Cost</v>
          </cell>
          <cell r="G4" t="str">
            <v>Cont. Cost:Fixed rate. Meteor. Interburden</v>
          </cell>
        </row>
        <row r="5">
          <cell r="B5" t="str">
            <v>10.10.10.11</v>
          </cell>
          <cell r="C5" t="str">
            <v>10 Waste Removal</v>
          </cell>
          <cell r="D5" t="str">
            <v>1010 Contractor Cost</v>
          </cell>
          <cell r="E5" t="str">
            <v>Contractor Cost</v>
          </cell>
          <cell r="F5" t="str">
            <v>Contractor Cost</v>
          </cell>
          <cell r="G5" t="str">
            <v>Fuel</v>
          </cell>
        </row>
        <row r="6">
          <cell r="B6" t="str">
            <v>10.10.10.12</v>
          </cell>
          <cell r="C6" t="str">
            <v>10 Waste Removal</v>
          </cell>
          <cell r="D6" t="str">
            <v>1010 Contractor Cost</v>
          </cell>
          <cell r="E6" t="str">
            <v>Contractor Cost</v>
          </cell>
          <cell r="F6" t="str">
            <v>Contractor Cost</v>
          </cell>
          <cell r="G6" t="str">
            <v>Lubrication</v>
          </cell>
        </row>
        <row r="7">
          <cell r="B7" t="str">
            <v>10.10.10.13</v>
          </cell>
          <cell r="C7" t="str">
            <v>10 Waste Removal</v>
          </cell>
          <cell r="D7" t="str">
            <v>1010 Contractor Cost</v>
          </cell>
          <cell r="E7" t="str">
            <v>Contractor Cost</v>
          </cell>
          <cell r="F7" t="str">
            <v>Contractor Cost</v>
          </cell>
          <cell r="G7" t="str">
            <v>Contractor Cost:Fixed rate Top Soil Removal</v>
          </cell>
        </row>
        <row r="8">
          <cell r="B8" t="str">
            <v>10.11.10.10</v>
          </cell>
          <cell r="C8" t="str">
            <v>10 Waste Removal</v>
          </cell>
          <cell r="D8" t="str">
            <v>1011 Equipment</v>
          </cell>
          <cell r="E8" t="str">
            <v>Equipment</v>
          </cell>
          <cell r="F8" t="str">
            <v>Equipment</v>
          </cell>
          <cell r="G8" t="str">
            <v>Maint: Spares</v>
          </cell>
        </row>
        <row r="9">
          <cell r="B9" t="str">
            <v>10.11.10.11</v>
          </cell>
          <cell r="C9" t="str">
            <v>10 Waste Removal</v>
          </cell>
          <cell r="D9" t="str">
            <v>1011 Equipment</v>
          </cell>
          <cell r="E9" t="str">
            <v>Equipment</v>
          </cell>
          <cell r="F9" t="str">
            <v>Equipment</v>
          </cell>
          <cell r="G9" t="str">
            <v>Maint: Labour/Services</v>
          </cell>
        </row>
        <row r="10">
          <cell r="B10" t="str">
            <v>10.11.10.12</v>
          </cell>
          <cell r="C10" t="str">
            <v>10 Waste Removal</v>
          </cell>
          <cell r="D10" t="str">
            <v>1011 Equipment</v>
          </cell>
          <cell r="E10" t="str">
            <v>Equipment</v>
          </cell>
          <cell r="F10" t="str">
            <v>Equipment</v>
          </cell>
          <cell r="G10" t="str">
            <v>Tyres</v>
          </cell>
        </row>
        <row r="11">
          <cell r="B11" t="str">
            <v>10.11.10.13</v>
          </cell>
          <cell r="C11" t="str">
            <v>10 Waste Removal</v>
          </cell>
          <cell r="D11" t="str">
            <v>1011 Equipment</v>
          </cell>
          <cell r="E11" t="str">
            <v>Equipment</v>
          </cell>
          <cell r="F11" t="str">
            <v>Equipment</v>
          </cell>
          <cell r="G11" t="str">
            <v>Fuel</v>
          </cell>
        </row>
        <row r="12">
          <cell r="B12" t="str">
            <v>10.11.10.14</v>
          </cell>
          <cell r="C12" t="str">
            <v>10 Waste Removal</v>
          </cell>
          <cell r="D12" t="str">
            <v>1011 Equipment</v>
          </cell>
          <cell r="E12" t="str">
            <v>Equipment</v>
          </cell>
          <cell r="F12" t="str">
            <v>Equipment</v>
          </cell>
          <cell r="G12" t="str">
            <v>Lubrication</v>
          </cell>
        </row>
        <row r="13">
          <cell r="B13" t="str">
            <v>10.11.10.15</v>
          </cell>
          <cell r="C13" t="str">
            <v>10 Waste Removal</v>
          </cell>
          <cell r="D13" t="str">
            <v>1011 Equipment</v>
          </cell>
          <cell r="E13" t="str">
            <v>Equipment</v>
          </cell>
          <cell r="F13" t="str">
            <v>Equipment</v>
          </cell>
          <cell r="G13" t="str">
            <v>Insurance</v>
          </cell>
        </row>
        <row r="14">
          <cell r="B14" t="str">
            <v>10.11.10.16</v>
          </cell>
          <cell r="C14" t="str">
            <v>10 Waste Removal</v>
          </cell>
          <cell r="D14" t="str">
            <v>1011 Equipment</v>
          </cell>
          <cell r="E14" t="str">
            <v>Equipment</v>
          </cell>
          <cell r="F14" t="str">
            <v>Equipment</v>
          </cell>
          <cell r="G14" t="str">
            <v>Other</v>
          </cell>
        </row>
        <row r="15">
          <cell r="B15" t="str">
            <v>10.11.10.17</v>
          </cell>
          <cell r="C15" t="str">
            <v>10 Waste Removal</v>
          </cell>
          <cell r="D15" t="str">
            <v>1011 Equipment</v>
          </cell>
          <cell r="E15" t="str">
            <v>Equipment</v>
          </cell>
          <cell r="F15" t="str">
            <v>Equipment</v>
          </cell>
          <cell r="G15" t="str">
            <v>Depreciation</v>
          </cell>
        </row>
        <row r="16">
          <cell r="B16" t="str">
            <v>10.12.10.10</v>
          </cell>
          <cell r="C16" t="str">
            <v>10 Waste Removal</v>
          </cell>
          <cell r="D16" t="str">
            <v>1012 Blasting</v>
          </cell>
          <cell r="E16" t="str">
            <v>Blasting</v>
          </cell>
          <cell r="F16" t="str">
            <v>Blasting</v>
          </cell>
          <cell r="G16" t="str">
            <v>Explosives</v>
          </cell>
        </row>
        <row r="17">
          <cell r="B17" t="str">
            <v>10.12.10.11</v>
          </cell>
          <cell r="C17" t="str">
            <v>10 Waste Removal</v>
          </cell>
          <cell r="D17" t="str">
            <v>1012 Blasting</v>
          </cell>
          <cell r="E17" t="str">
            <v>Blasting</v>
          </cell>
          <cell r="F17" t="str">
            <v>Blasting</v>
          </cell>
          <cell r="G17" t="str">
            <v>Emulsion</v>
          </cell>
        </row>
        <row r="18">
          <cell r="B18" t="str">
            <v>10.12.10.12</v>
          </cell>
          <cell r="C18" t="str">
            <v>10 Waste Removal</v>
          </cell>
          <cell r="D18" t="str">
            <v>1012 Blasting</v>
          </cell>
          <cell r="E18" t="str">
            <v>Blasting</v>
          </cell>
          <cell r="F18" t="str">
            <v>Blasting</v>
          </cell>
          <cell r="G18" t="str">
            <v>Anfo</v>
          </cell>
        </row>
        <row r="19">
          <cell r="B19" t="str">
            <v>10.12.10.13</v>
          </cell>
          <cell r="C19" t="str">
            <v>10 Waste Removal</v>
          </cell>
          <cell r="D19" t="str">
            <v>1012 Blasting</v>
          </cell>
          <cell r="E19" t="str">
            <v>Blasting</v>
          </cell>
          <cell r="F19" t="str">
            <v>Blasting</v>
          </cell>
          <cell r="G19" t="str">
            <v>Accessories</v>
          </cell>
        </row>
        <row r="20">
          <cell r="B20" t="str">
            <v>10.12.10.14</v>
          </cell>
          <cell r="C20" t="str">
            <v>10 Waste Removal</v>
          </cell>
          <cell r="D20" t="str">
            <v>1012 Blasting</v>
          </cell>
          <cell r="E20" t="str">
            <v>Blasting</v>
          </cell>
          <cell r="F20" t="str">
            <v>Blasting</v>
          </cell>
          <cell r="G20" t="str">
            <v>Crushed rock</v>
          </cell>
        </row>
        <row r="21">
          <cell r="B21" t="str">
            <v>10.12.10.15</v>
          </cell>
          <cell r="C21" t="str">
            <v>10 Waste Removal</v>
          </cell>
          <cell r="D21" t="str">
            <v>1012 Blasting</v>
          </cell>
          <cell r="E21" t="str">
            <v>Blasting</v>
          </cell>
          <cell r="F21" t="str">
            <v>Blasting</v>
          </cell>
          <cell r="G21" t="str">
            <v>Transport</v>
          </cell>
        </row>
        <row r="22">
          <cell r="B22" t="str">
            <v>10.12.10.16</v>
          </cell>
          <cell r="C22" t="str">
            <v>10 Waste Removal</v>
          </cell>
          <cell r="D22" t="str">
            <v>1012 Blasting</v>
          </cell>
          <cell r="E22" t="str">
            <v>Blasting</v>
          </cell>
          <cell r="F22" t="str">
            <v>Blasting</v>
          </cell>
          <cell r="G22" t="str">
            <v>Indumil</v>
          </cell>
        </row>
        <row r="23">
          <cell r="B23" t="str">
            <v>10.12.10.17</v>
          </cell>
          <cell r="C23" t="str">
            <v>10 Waste Removal</v>
          </cell>
          <cell r="D23" t="str">
            <v>1012 Blasting</v>
          </cell>
          <cell r="E23" t="str">
            <v>Blasting</v>
          </cell>
          <cell r="F23" t="str">
            <v>Blasting</v>
          </cell>
          <cell r="G23" t="str">
            <v>Security/Escort</v>
          </cell>
        </row>
        <row r="24">
          <cell r="B24" t="str">
            <v>11.10.10.10</v>
          </cell>
          <cell r="C24" t="str">
            <v>11 Coal Mining</v>
          </cell>
          <cell r="D24" t="str">
            <v>1110 Contractor Cost</v>
          </cell>
          <cell r="E24" t="str">
            <v>Contractor Cost</v>
          </cell>
          <cell r="F24" t="str">
            <v>Contractor Cost</v>
          </cell>
          <cell r="G24" t="str">
            <v>Contractor Cost: Fixed rate</v>
          </cell>
        </row>
        <row r="25">
          <cell r="B25" t="str">
            <v>11.10.10.11</v>
          </cell>
          <cell r="C25" t="str">
            <v>11 Coal Mining</v>
          </cell>
          <cell r="D25" t="str">
            <v>1110 Contractor Cost</v>
          </cell>
          <cell r="E25" t="str">
            <v>Contractor Cost</v>
          </cell>
          <cell r="F25" t="str">
            <v>Contractor Cost</v>
          </cell>
          <cell r="G25" t="str">
            <v>Fuel</v>
          </cell>
        </row>
        <row r="26">
          <cell r="B26" t="str">
            <v>11.10.10.12</v>
          </cell>
          <cell r="C26" t="str">
            <v>11 Coal Mining</v>
          </cell>
          <cell r="D26" t="str">
            <v>1110 Contractor Cost</v>
          </cell>
          <cell r="E26" t="str">
            <v>Contractor Cost</v>
          </cell>
          <cell r="F26" t="str">
            <v>Contractor Cost</v>
          </cell>
          <cell r="G26" t="str">
            <v>Lubrication</v>
          </cell>
        </row>
        <row r="27">
          <cell r="B27" t="str">
            <v>11.11.10.10</v>
          </cell>
          <cell r="C27" t="str">
            <v>11 Coal Mining</v>
          </cell>
          <cell r="D27" t="str">
            <v>1111 Equipment</v>
          </cell>
          <cell r="E27" t="str">
            <v>Equipment</v>
          </cell>
          <cell r="F27" t="str">
            <v>Equipment</v>
          </cell>
          <cell r="G27" t="str">
            <v>Maint: Spares</v>
          </cell>
        </row>
        <row r="28">
          <cell r="B28" t="str">
            <v>11.11.10.11</v>
          </cell>
          <cell r="C28" t="str">
            <v>11 Coal Mining</v>
          </cell>
          <cell r="D28" t="str">
            <v>1111 Equipment</v>
          </cell>
          <cell r="E28" t="str">
            <v>Equipment</v>
          </cell>
          <cell r="F28" t="str">
            <v>Equipment</v>
          </cell>
          <cell r="G28" t="str">
            <v>Maint: Labour/Services</v>
          </cell>
        </row>
        <row r="29">
          <cell r="B29" t="str">
            <v>11.11.10.12</v>
          </cell>
          <cell r="C29" t="str">
            <v>11 Coal Mining</v>
          </cell>
          <cell r="D29" t="str">
            <v>1111 Equipment</v>
          </cell>
          <cell r="E29" t="str">
            <v>Equipment</v>
          </cell>
          <cell r="F29" t="str">
            <v>Equipment</v>
          </cell>
          <cell r="G29" t="str">
            <v>Tyres</v>
          </cell>
        </row>
        <row r="30">
          <cell r="B30" t="str">
            <v>11.11.10.13</v>
          </cell>
          <cell r="C30" t="str">
            <v>11 Coal Mining</v>
          </cell>
          <cell r="D30" t="str">
            <v>1111 Equipment</v>
          </cell>
          <cell r="E30" t="str">
            <v>Equipment</v>
          </cell>
          <cell r="F30" t="str">
            <v>Equipment</v>
          </cell>
          <cell r="G30" t="str">
            <v>Fuel</v>
          </cell>
        </row>
        <row r="31">
          <cell r="B31" t="str">
            <v>11.11.10.14</v>
          </cell>
          <cell r="C31" t="str">
            <v>11 Coal Mining</v>
          </cell>
          <cell r="D31" t="str">
            <v>1111 Equipment</v>
          </cell>
          <cell r="E31" t="str">
            <v>Equipment</v>
          </cell>
          <cell r="F31" t="str">
            <v>Equipment</v>
          </cell>
          <cell r="G31" t="str">
            <v>Lubrication</v>
          </cell>
        </row>
        <row r="32">
          <cell r="B32" t="str">
            <v>11.11.10.15</v>
          </cell>
          <cell r="C32" t="str">
            <v>11 Coal Mining</v>
          </cell>
          <cell r="D32" t="str">
            <v>1111 Equipment</v>
          </cell>
          <cell r="E32" t="str">
            <v>Equipment</v>
          </cell>
          <cell r="F32" t="str">
            <v>Equipment</v>
          </cell>
          <cell r="G32" t="str">
            <v>Insurance</v>
          </cell>
        </row>
        <row r="33">
          <cell r="B33" t="str">
            <v>11.11.10.16</v>
          </cell>
          <cell r="C33" t="str">
            <v>11 Coal Mining</v>
          </cell>
          <cell r="D33" t="str">
            <v>1111 Equipment</v>
          </cell>
          <cell r="E33" t="str">
            <v>Equipment</v>
          </cell>
          <cell r="F33" t="str">
            <v>Equipment</v>
          </cell>
          <cell r="G33" t="str">
            <v>Other</v>
          </cell>
        </row>
        <row r="34">
          <cell r="B34" t="str">
            <v>11.11.10.17</v>
          </cell>
          <cell r="C34" t="str">
            <v>11 Coal Mining</v>
          </cell>
          <cell r="D34" t="str">
            <v>1111 Equipment</v>
          </cell>
          <cell r="E34" t="str">
            <v>Equipment</v>
          </cell>
          <cell r="F34" t="str">
            <v>Equipment</v>
          </cell>
          <cell r="G34" t="str">
            <v>Depreciation</v>
          </cell>
        </row>
        <row r="35">
          <cell r="B35" t="str">
            <v>11.11.10.18</v>
          </cell>
          <cell r="C35" t="str">
            <v>11 Coal Mining</v>
          </cell>
          <cell r="D35" t="str">
            <v>1111 Equipment</v>
          </cell>
          <cell r="E35" t="str">
            <v>Equipment</v>
          </cell>
          <cell r="F35" t="str">
            <v>Equipment</v>
          </cell>
          <cell r="G35" t="str">
            <v>Lighting Towers</v>
          </cell>
        </row>
        <row r="36">
          <cell r="B36" t="str">
            <v>11.11.10.19</v>
          </cell>
          <cell r="C36" t="str">
            <v>11 Coal Mining</v>
          </cell>
          <cell r="D36" t="str">
            <v>1111 Equipment</v>
          </cell>
          <cell r="E36" t="str">
            <v>Equipment</v>
          </cell>
          <cell r="F36" t="str">
            <v>Equipment</v>
          </cell>
          <cell r="G36" t="str">
            <v>Diesel</v>
          </cell>
        </row>
        <row r="37">
          <cell r="B37" t="str">
            <v>11.12</v>
          </cell>
          <cell r="C37" t="str">
            <v>11 Coal Mining</v>
          </cell>
          <cell r="D37" t="str">
            <v>1112 Blasting</v>
          </cell>
          <cell r="E37" t="str">
            <v>Blasting</v>
          </cell>
          <cell r="F37" t="str">
            <v>Blasting</v>
          </cell>
          <cell r="G37" t="str">
            <v>Blasting</v>
          </cell>
        </row>
        <row r="38">
          <cell r="B38" t="str">
            <v>12.10</v>
          </cell>
          <cell r="C38" t="str">
            <v>12 Support</v>
          </cell>
          <cell r="D38" t="str">
            <v>1210 Labour</v>
          </cell>
          <cell r="E38" t="str">
            <v>Labour</v>
          </cell>
          <cell r="F38" t="str">
            <v>Labour</v>
          </cell>
          <cell r="G38" t="str">
            <v>Labour</v>
          </cell>
        </row>
        <row r="39">
          <cell r="B39" t="str">
            <v>12.10.10</v>
          </cell>
          <cell r="C39" t="str">
            <v>12 Support</v>
          </cell>
          <cell r="D39" t="str">
            <v>1210 Labour</v>
          </cell>
          <cell r="E39" t="str">
            <v>Temporary Employees</v>
          </cell>
          <cell r="F39" t="str">
            <v>Temporary Employees</v>
          </cell>
          <cell r="G39" t="str">
            <v>Temporary Employees</v>
          </cell>
        </row>
        <row r="40">
          <cell r="B40" t="str">
            <v>12.11.10.10</v>
          </cell>
          <cell r="C40" t="str">
            <v>12 Support</v>
          </cell>
          <cell r="D40" t="str">
            <v>1211 Equipment</v>
          </cell>
          <cell r="E40" t="str">
            <v>Equipment</v>
          </cell>
          <cell r="F40" t="str">
            <v>Survey</v>
          </cell>
          <cell r="G40" t="str">
            <v>Vehicles</v>
          </cell>
        </row>
        <row r="41">
          <cell r="B41" t="str">
            <v>12.11.10.11</v>
          </cell>
          <cell r="C41" t="str">
            <v>12 Support</v>
          </cell>
          <cell r="D41" t="str">
            <v>1211 Equipment</v>
          </cell>
          <cell r="E41" t="str">
            <v>Equipment</v>
          </cell>
          <cell r="F41" t="str">
            <v>Survey</v>
          </cell>
          <cell r="G41" t="str">
            <v>Fuel</v>
          </cell>
        </row>
        <row r="42">
          <cell r="B42" t="str">
            <v>12.11.10.12</v>
          </cell>
          <cell r="C42" t="str">
            <v>12 Support</v>
          </cell>
          <cell r="D42" t="str">
            <v>1211 Equipment</v>
          </cell>
          <cell r="E42" t="str">
            <v>Equipment</v>
          </cell>
          <cell r="F42" t="str">
            <v>Survey</v>
          </cell>
          <cell r="G42" t="str">
            <v>Lubrication</v>
          </cell>
        </row>
        <row r="43">
          <cell r="B43" t="str">
            <v>12.11.10.13</v>
          </cell>
          <cell r="C43" t="str">
            <v>12 Support</v>
          </cell>
          <cell r="D43" t="str">
            <v>1211 Equipment</v>
          </cell>
          <cell r="E43" t="str">
            <v>Equipment</v>
          </cell>
          <cell r="F43" t="str">
            <v>Survey</v>
          </cell>
          <cell r="G43" t="str">
            <v>Survey equip</v>
          </cell>
        </row>
        <row r="44">
          <cell r="B44" t="str">
            <v>12.11.10.14</v>
          </cell>
          <cell r="C44" t="str">
            <v>12 Support</v>
          </cell>
          <cell r="D44" t="str">
            <v>1211 Equipment</v>
          </cell>
          <cell r="E44" t="str">
            <v>Equipment</v>
          </cell>
          <cell r="F44" t="str">
            <v>Survey</v>
          </cell>
          <cell r="G44" t="str">
            <v>Equip repairs</v>
          </cell>
        </row>
        <row r="45">
          <cell r="B45" t="str">
            <v>12.11.10.15</v>
          </cell>
          <cell r="C45" t="str">
            <v>12 Support</v>
          </cell>
          <cell r="D45" t="str">
            <v>1211 Equipment</v>
          </cell>
          <cell r="E45" t="str">
            <v>Equipment</v>
          </cell>
          <cell r="F45" t="str">
            <v>Survey</v>
          </cell>
          <cell r="G45" t="str">
            <v>Vehicle repairs</v>
          </cell>
        </row>
        <row r="46">
          <cell r="B46" t="str">
            <v>12.11.10.16</v>
          </cell>
          <cell r="C46" t="str">
            <v>12 Support</v>
          </cell>
          <cell r="D46" t="str">
            <v>1211 Equipment</v>
          </cell>
          <cell r="E46" t="str">
            <v>Equipment</v>
          </cell>
          <cell r="F46" t="str">
            <v>Survey</v>
          </cell>
          <cell r="G46" t="str">
            <v>Depreciation</v>
          </cell>
        </row>
        <row r="47">
          <cell r="B47" t="str">
            <v>12.11.11.10</v>
          </cell>
          <cell r="C47" t="str">
            <v>12 Support</v>
          </cell>
          <cell r="D47" t="str">
            <v>1211 Equipment</v>
          </cell>
          <cell r="E47" t="str">
            <v>Equipment</v>
          </cell>
          <cell r="F47" t="str">
            <v>Geology</v>
          </cell>
          <cell r="G47" t="str">
            <v>Vehicles</v>
          </cell>
        </row>
        <row r="48">
          <cell r="B48" t="str">
            <v>12.11.11.11</v>
          </cell>
          <cell r="C48" t="str">
            <v>12 Support</v>
          </cell>
          <cell r="D48" t="str">
            <v>1211 Equipment</v>
          </cell>
          <cell r="E48" t="str">
            <v>Equipment</v>
          </cell>
          <cell r="F48" t="str">
            <v>Geology</v>
          </cell>
          <cell r="G48" t="str">
            <v>Fuel</v>
          </cell>
        </row>
        <row r="49">
          <cell r="B49" t="str">
            <v>12.11.11.12</v>
          </cell>
          <cell r="C49" t="str">
            <v>12 Support</v>
          </cell>
          <cell r="D49" t="str">
            <v>1211 Equipment</v>
          </cell>
          <cell r="E49" t="str">
            <v>Equipment</v>
          </cell>
          <cell r="F49" t="str">
            <v>Geology</v>
          </cell>
          <cell r="G49" t="str">
            <v>Lubrication</v>
          </cell>
        </row>
        <row r="50">
          <cell r="B50" t="str">
            <v>12.11.11.13</v>
          </cell>
          <cell r="C50" t="str">
            <v>12 Support</v>
          </cell>
          <cell r="D50" t="str">
            <v>1211 Equipment</v>
          </cell>
          <cell r="E50" t="str">
            <v>Equipment</v>
          </cell>
          <cell r="F50" t="str">
            <v>Geology</v>
          </cell>
          <cell r="G50" t="str">
            <v>Equip Rental</v>
          </cell>
        </row>
        <row r="51">
          <cell r="B51" t="str">
            <v>12.11.11.14</v>
          </cell>
          <cell r="C51" t="str">
            <v>12 Support</v>
          </cell>
          <cell r="D51" t="str">
            <v>1211 Equipment</v>
          </cell>
          <cell r="E51" t="str">
            <v>Equipment</v>
          </cell>
          <cell r="F51" t="str">
            <v>Geology</v>
          </cell>
          <cell r="G51" t="str">
            <v>Equip repairs</v>
          </cell>
        </row>
        <row r="52">
          <cell r="B52" t="str">
            <v>12.11.11.15</v>
          </cell>
          <cell r="C52" t="str">
            <v>12 Support</v>
          </cell>
          <cell r="D52" t="str">
            <v>1211 Equipment</v>
          </cell>
          <cell r="E52" t="str">
            <v>Equipment</v>
          </cell>
          <cell r="F52" t="str">
            <v>Geology</v>
          </cell>
          <cell r="G52" t="str">
            <v>Vehicle repairs</v>
          </cell>
        </row>
        <row r="53">
          <cell r="B53" t="str">
            <v>12.11.11.16</v>
          </cell>
          <cell r="C53" t="str">
            <v>12 Support</v>
          </cell>
          <cell r="D53" t="str">
            <v>1211 Equipment</v>
          </cell>
          <cell r="E53" t="str">
            <v>Equipment</v>
          </cell>
          <cell r="F53" t="str">
            <v>Geology</v>
          </cell>
          <cell r="G53" t="str">
            <v>Depreciation</v>
          </cell>
        </row>
        <row r="54">
          <cell r="B54" t="str">
            <v>12.11.12.10</v>
          </cell>
          <cell r="C54" t="str">
            <v>12 Support</v>
          </cell>
          <cell r="D54" t="str">
            <v>1211 Equipment</v>
          </cell>
          <cell r="E54" t="str">
            <v>Equipment</v>
          </cell>
          <cell r="F54" t="str">
            <v>Coal Quality</v>
          </cell>
          <cell r="G54" t="str">
            <v>Vehicles</v>
          </cell>
        </row>
        <row r="55">
          <cell r="B55" t="str">
            <v>12.11.12.11</v>
          </cell>
          <cell r="C55" t="str">
            <v>12 Support</v>
          </cell>
          <cell r="D55" t="str">
            <v>1211 Equipment</v>
          </cell>
          <cell r="E55" t="str">
            <v>Equipment</v>
          </cell>
          <cell r="F55" t="str">
            <v>Coal Quality</v>
          </cell>
          <cell r="G55" t="str">
            <v>Fuel</v>
          </cell>
        </row>
        <row r="56">
          <cell r="B56" t="str">
            <v>12.11.12.12</v>
          </cell>
          <cell r="C56" t="str">
            <v>12 Support</v>
          </cell>
          <cell r="D56" t="str">
            <v>1211 Equipment</v>
          </cell>
          <cell r="E56" t="str">
            <v>Equipment</v>
          </cell>
          <cell r="F56" t="str">
            <v>Coal Quality</v>
          </cell>
          <cell r="G56" t="str">
            <v>Lubrication</v>
          </cell>
        </row>
        <row r="57">
          <cell r="B57" t="str">
            <v>12.11.12.13</v>
          </cell>
          <cell r="C57" t="str">
            <v>12 Support</v>
          </cell>
          <cell r="D57" t="str">
            <v>1211 Equipment</v>
          </cell>
          <cell r="E57" t="str">
            <v>Equipment</v>
          </cell>
          <cell r="F57" t="str">
            <v>Coal Quality</v>
          </cell>
          <cell r="G57" t="str">
            <v>Equip Rental</v>
          </cell>
        </row>
        <row r="58">
          <cell r="B58" t="str">
            <v>12.11.12.14</v>
          </cell>
          <cell r="C58" t="str">
            <v>12 Support</v>
          </cell>
          <cell r="D58" t="str">
            <v>1211 Equipment</v>
          </cell>
          <cell r="E58" t="str">
            <v>Equipment</v>
          </cell>
          <cell r="F58" t="str">
            <v>Coal Quality</v>
          </cell>
          <cell r="G58" t="str">
            <v>Equip repairs</v>
          </cell>
        </row>
        <row r="59">
          <cell r="B59" t="str">
            <v>12.11.12.15</v>
          </cell>
          <cell r="C59" t="str">
            <v>12 Support</v>
          </cell>
          <cell r="D59" t="str">
            <v>1211 Equipment</v>
          </cell>
          <cell r="E59" t="str">
            <v>Equipment</v>
          </cell>
          <cell r="F59" t="str">
            <v>Coal Quality</v>
          </cell>
          <cell r="G59" t="str">
            <v>Vehicle repairs</v>
          </cell>
        </row>
        <row r="60">
          <cell r="B60" t="str">
            <v>12.11.12.16</v>
          </cell>
          <cell r="C60" t="str">
            <v>12 Support</v>
          </cell>
          <cell r="D60" t="str">
            <v>1211 Equipment</v>
          </cell>
          <cell r="E60" t="str">
            <v>Equipment</v>
          </cell>
          <cell r="F60" t="str">
            <v>Coal Quality</v>
          </cell>
          <cell r="G60" t="str">
            <v>Depreciation</v>
          </cell>
        </row>
        <row r="61">
          <cell r="B61" t="str">
            <v>12.11.13.10</v>
          </cell>
          <cell r="C61" t="str">
            <v>12 Support</v>
          </cell>
          <cell r="D61" t="str">
            <v>1211 Equipment</v>
          </cell>
          <cell r="E61" t="str">
            <v>Equipment</v>
          </cell>
          <cell r="F61" t="str">
            <v>Mining Supervision</v>
          </cell>
          <cell r="G61" t="str">
            <v>Vehicles</v>
          </cell>
        </row>
        <row r="62">
          <cell r="B62" t="str">
            <v>12.11.13.11</v>
          </cell>
          <cell r="C62" t="str">
            <v>12 Support</v>
          </cell>
          <cell r="D62" t="str">
            <v>1211 Equipment</v>
          </cell>
          <cell r="E62" t="str">
            <v>Equipment</v>
          </cell>
          <cell r="F62" t="str">
            <v>Mining Supervision</v>
          </cell>
          <cell r="G62" t="str">
            <v>Fuel</v>
          </cell>
        </row>
        <row r="63">
          <cell r="B63" t="str">
            <v>12.11.13.12</v>
          </cell>
          <cell r="C63" t="str">
            <v>12 Support</v>
          </cell>
          <cell r="D63" t="str">
            <v>1211 Equipment</v>
          </cell>
          <cell r="E63" t="str">
            <v>Equipment</v>
          </cell>
          <cell r="F63" t="str">
            <v>Mining Supervision</v>
          </cell>
          <cell r="G63" t="str">
            <v>Lubrication</v>
          </cell>
        </row>
        <row r="64">
          <cell r="B64" t="str">
            <v>12.11.13.13</v>
          </cell>
          <cell r="C64" t="str">
            <v>12 Support</v>
          </cell>
          <cell r="D64" t="str">
            <v>1211 Equipment</v>
          </cell>
          <cell r="E64" t="str">
            <v>Equipment</v>
          </cell>
          <cell r="F64" t="str">
            <v>Mining Supervision</v>
          </cell>
          <cell r="G64" t="str">
            <v>Equip Rental</v>
          </cell>
        </row>
        <row r="65">
          <cell r="B65" t="str">
            <v>12.11.13.14</v>
          </cell>
          <cell r="C65" t="str">
            <v>12 Support</v>
          </cell>
          <cell r="D65" t="str">
            <v>1211 Equipment</v>
          </cell>
          <cell r="E65" t="str">
            <v>Equipment</v>
          </cell>
          <cell r="F65" t="str">
            <v>Mining Supervision</v>
          </cell>
          <cell r="G65" t="str">
            <v>Equip repairs</v>
          </cell>
        </row>
        <row r="66">
          <cell r="B66" t="str">
            <v>12.11.13.15</v>
          </cell>
          <cell r="C66" t="str">
            <v>12 Support</v>
          </cell>
          <cell r="D66" t="str">
            <v>1211 Equipment</v>
          </cell>
          <cell r="E66" t="str">
            <v>Equipment</v>
          </cell>
          <cell r="F66" t="str">
            <v>Mining Supervision</v>
          </cell>
          <cell r="G66" t="str">
            <v>Vehicle repairs</v>
          </cell>
        </row>
        <row r="67">
          <cell r="B67" t="str">
            <v>12.11.13.16</v>
          </cell>
          <cell r="C67" t="str">
            <v>12 Support</v>
          </cell>
          <cell r="D67" t="str">
            <v>1211 Equipment</v>
          </cell>
          <cell r="E67" t="str">
            <v>Equipment</v>
          </cell>
          <cell r="F67" t="str">
            <v>Mining Supervision</v>
          </cell>
          <cell r="G67" t="str">
            <v>Depreciation</v>
          </cell>
        </row>
        <row r="68">
          <cell r="B68" t="str">
            <v>12.11.14.10</v>
          </cell>
          <cell r="C68" t="str">
            <v>12 Support</v>
          </cell>
          <cell r="D68" t="str">
            <v>1211 Equipment</v>
          </cell>
          <cell r="E68" t="str">
            <v>Equipment</v>
          </cell>
          <cell r="F68" t="str">
            <v>Mine Planning</v>
          </cell>
          <cell r="G68" t="str">
            <v>Vehicles</v>
          </cell>
        </row>
        <row r="69">
          <cell r="B69" t="str">
            <v>12.11.14.11</v>
          </cell>
          <cell r="C69" t="str">
            <v>12 Support</v>
          </cell>
          <cell r="D69" t="str">
            <v>1211 Equipment</v>
          </cell>
          <cell r="E69" t="str">
            <v>Equipment</v>
          </cell>
          <cell r="F69" t="str">
            <v>Mine Planning</v>
          </cell>
          <cell r="G69" t="str">
            <v>Fuel</v>
          </cell>
        </row>
        <row r="70">
          <cell r="B70" t="str">
            <v>12.11.14.12</v>
          </cell>
          <cell r="C70" t="str">
            <v>12 Support</v>
          </cell>
          <cell r="D70" t="str">
            <v>1211 Equipment</v>
          </cell>
          <cell r="E70" t="str">
            <v>Equipment</v>
          </cell>
          <cell r="F70" t="str">
            <v>Mine Planning</v>
          </cell>
          <cell r="G70" t="str">
            <v>Lubrication</v>
          </cell>
        </row>
        <row r="71">
          <cell r="B71" t="str">
            <v>12.11.14.13</v>
          </cell>
          <cell r="C71" t="str">
            <v>12 Support</v>
          </cell>
          <cell r="D71" t="str">
            <v>1211 Equipment</v>
          </cell>
          <cell r="E71" t="str">
            <v>Equipment</v>
          </cell>
          <cell r="F71" t="str">
            <v>Mine Planning</v>
          </cell>
          <cell r="G71" t="str">
            <v>Equip Rental</v>
          </cell>
        </row>
        <row r="72">
          <cell r="B72" t="str">
            <v>12.11.14.14</v>
          </cell>
          <cell r="C72" t="str">
            <v>12 Support</v>
          </cell>
          <cell r="D72" t="str">
            <v>1211 Equipment</v>
          </cell>
          <cell r="E72" t="str">
            <v>Equipment</v>
          </cell>
          <cell r="F72" t="str">
            <v>Mine Planning</v>
          </cell>
          <cell r="G72" t="str">
            <v>Equip repairs</v>
          </cell>
        </row>
        <row r="73">
          <cell r="B73" t="str">
            <v>12.11.14.15</v>
          </cell>
          <cell r="C73" t="str">
            <v>12 Support</v>
          </cell>
          <cell r="D73" t="str">
            <v>1211 Equipment</v>
          </cell>
          <cell r="E73" t="str">
            <v>Equipment</v>
          </cell>
          <cell r="F73" t="str">
            <v>Mine Planning</v>
          </cell>
          <cell r="G73" t="str">
            <v>Vehicle repairs</v>
          </cell>
        </row>
        <row r="74">
          <cell r="B74" t="str">
            <v>12.11.14.16</v>
          </cell>
          <cell r="C74" t="str">
            <v>12 Support</v>
          </cell>
          <cell r="D74" t="str">
            <v>1211 Equipment</v>
          </cell>
          <cell r="E74" t="str">
            <v>Equipment</v>
          </cell>
          <cell r="F74" t="str">
            <v>Mine Planning</v>
          </cell>
          <cell r="G74" t="str">
            <v>Depreciation</v>
          </cell>
        </row>
        <row r="75">
          <cell r="B75" t="str">
            <v>12.11.15.10</v>
          </cell>
          <cell r="C75" t="str">
            <v>12 Support</v>
          </cell>
          <cell r="D75" t="str">
            <v>1211 Equipment</v>
          </cell>
          <cell r="E75" t="str">
            <v>Equipment</v>
          </cell>
          <cell r="F75" t="str">
            <v>Environmental</v>
          </cell>
          <cell r="G75" t="str">
            <v>Vehicles</v>
          </cell>
        </row>
        <row r="76">
          <cell r="B76" t="str">
            <v>12.11.15.11</v>
          </cell>
          <cell r="C76" t="str">
            <v>12 Support</v>
          </cell>
          <cell r="D76" t="str">
            <v>1211 Equipment</v>
          </cell>
          <cell r="E76" t="str">
            <v>Equipment</v>
          </cell>
          <cell r="F76" t="str">
            <v>Environmental</v>
          </cell>
          <cell r="G76" t="str">
            <v>Fuel</v>
          </cell>
        </row>
        <row r="77">
          <cell r="B77" t="str">
            <v>12.11.15.12</v>
          </cell>
          <cell r="C77" t="str">
            <v>12 Support</v>
          </cell>
          <cell r="D77" t="str">
            <v>1211 Equipment</v>
          </cell>
          <cell r="E77" t="str">
            <v>Equipment</v>
          </cell>
          <cell r="F77" t="str">
            <v>Environmental</v>
          </cell>
          <cell r="G77" t="str">
            <v>Lubrication</v>
          </cell>
        </row>
        <row r="78">
          <cell r="B78" t="str">
            <v>12.11.15.13</v>
          </cell>
          <cell r="C78" t="str">
            <v>12 Support</v>
          </cell>
          <cell r="D78" t="str">
            <v>1211 Equipment</v>
          </cell>
          <cell r="E78" t="str">
            <v>Equipment</v>
          </cell>
          <cell r="F78" t="str">
            <v>Environmental</v>
          </cell>
          <cell r="G78" t="str">
            <v>Equip Rental</v>
          </cell>
        </row>
        <row r="79">
          <cell r="B79" t="str">
            <v>12.11.15.14</v>
          </cell>
          <cell r="C79" t="str">
            <v>12 Support</v>
          </cell>
          <cell r="D79" t="str">
            <v>1211 Equipment</v>
          </cell>
          <cell r="E79" t="str">
            <v>Equipment</v>
          </cell>
          <cell r="F79" t="str">
            <v>Environmental</v>
          </cell>
          <cell r="G79" t="str">
            <v>Equip repairs</v>
          </cell>
        </row>
        <row r="80">
          <cell r="B80" t="str">
            <v>12.11.15.15</v>
          </cell>
          <cell r="C80" t="str">
            <v>12 Support</v>
          </cell>
          <cell r="D80" t="str">
            <v>1211 Equipment</v>
          </cell>
          <cell r="E80" t="str">
            <v>Equipment</v>
          </cell>
          <cell r="F80" t="str">
            <v>Environmental</v>
          </cell>
          <cell r="G80" t="str">
            <v>Vehicle repairs</v>
          </cell>
        </row>
        <row r="81">
          <cell r="B81" t="str">
            <v>12.11.15.16</v>
          </cell>
          <cell r="C81" t="str">
            <v>12 Support</v>
          </cell>
          <cell r="D81" t="str">
            <v>1211 Equipment</v>
          </cell>
          <cell r="E81" t="str">
            <v>Equipment</v>
          </cell>
          <cell r="F81" t="str">
            <v>Environmental</v>
          </cell>
          <cell r="G81" t="str">
            <v>Depreciation</v>
          </cell>
        </row>
        <row r="82">
          <cell r="B82" t="str">
            <v>12.11.16.10</v>
          </cell>
          <cell r="C82" t="str">
            <v>12 Support</v>
          </cell>
          <cell r="D82" t="str">
            <v>1211 Equipment</v>
          </cell>
          <cell r="E82" t="str">
            <v>Equipment</v>
          </cell>
          <cell r="F82" t="str">
            <v>Warehouse</v>
          </cell>
          <cell r="G82" t="str">
            <v>Vehicles</v>
          </cell>
        </row>
        <row r="83">
          <cell r="B83" t="str">
            <v>12.11.16.11</v>
          </cell>
          <cell r="C83" t="str">
            <v>12 Support</v>
          </cell>
          <cell r="D83" t="str">
            <v>1211 Equipment</v>
          </cell>
          <cell r="E83" t="str">
            <v>Equipment</v>
          </cell>
          <cell r="F83" t="str">
            <v>Warehouse</v>
          </cell>
          <cell r="G83" t="str">
            <v>Fuel</v>
          </cell>
        </row>
        <row r="84">
          <cell r="B84" t="str">
            <v>12.11.16.12</v>
          </cell>
          <cell r="C84" t="str">
            <v>12 Support</v>
          </cell>
          <cell r="D84" t="str">
            <v>1211 Equipment</v>
          </cell>
          <cell r="E84" t="str">
            <v>Equipment</v>
          </cell>
          <cell r="F84" t="str">
            <v>Warehouse</v>
          </cell>
          <cell r="G84" t="str">
            <v>Lubrication</v>
          </cell>
        </row>
        <row r="85">
          <cell r="B85" t="str">
            <v>12.11.16.13</v>
          </cell>
          <cell r="C85" t="str">
            <v>12 Support</v>
          </cell>
          <cell r="D85" t="str">
            <v>1211 Equipment</v>
          </cell>
          <cell r="E85" t="str">
            <v>Equipment</v>
          </cell>
          <cell r="F85" t="str">
            <v>Warehouse</v>
          </cell>
          <cell r="G85" t="str">
            <v>Equip Rental</v>
          </cell>
        </row>
        <row r="86">
          <cell r="B86" t="str">
            <v>12.11.16.14</v>
          </cell>
          <cell r="C86" t="str">
            <v>12 Support</v>
          </cell>
          <cell r="D86" t="str">
            <v>1211 Equipment</v>
          </cell>
          <cell r="E86" t="str">
            <v>Equipment</v>
          </cell>
          <cell r="F86" t="str">
            <v>Warehouse</v>
          </cell>
          <cell r="G86" t="str">
            <v>Equip repairs</v>
          </cell>
        </row>
        <row r="87">
          <cell r="B87" t="str">
            <v>12.11.16.15</v>
          </cell>
          <cell r="C87" t="str">
            <v>12 Support</v>
          </cell>
          <cell r="D87" t="str">
            <v>1211 Equipment</v>
          </cell>
          <cell r="E87" t="str">
            <v>Equipment</v>
          </cell>
          <cell r="F87" t="str">
            <v>Warehouse</v>
          </cell>
          <cell r="G87" t="str">
            <v>Vehicle repairs</v>
          </cell>
        </row>
        <row r="88">
          <cell r="B88" t="str">
            <v>12.11.16.16</v>
          </cell>
          <cell r="C88" t="str">
            <v>12 Support</v>
          </cell>
          <cell r="D88" t="str">
            <v>1211 Equipment</v>
          </cell>
          <cell r="E88" t="str">
            <v>Equipment</v>
          </cell>
          <cell r="F88" t="str">
            <v>Warehouse</v>
          </cell>
          <cell r="G88" t="str">
            <v>Depreciation</v>
          </cell>
        </row>
        <row r="89">
          <cell r="B89" t="str">
            <v>12.11.17.10</v>
          </cell>
          <cell r="C89" t="str">
            <v>12 Support</v>
          </cell>
          <cell r="D89" t="str">
            <v>1211 Equipment</v>
          </cell>
          <cell r="E89" t="str">
            <v>Equipment</v>
          </cell>
          <cell r="F89" t="str">
            <v>Maintenance</v>
          </cell>
          <cell r="G89" t="str">
            <v>Vehicles</v>
          </cell>
        </row>
        <row r="90">
          <cell r="B90" t="str">
            <v>12.11.17.11</v>
          </cell>
          <cell r="C90" t="str">
            <v>12 Support</v>
          </cell>
          <cell r="D90" t="str">
            <v>1211 Equipment</v>
          </cell>
          <cell r="E90" t="str">
            <v>Equipment</v>
          </cell>
          <cell r="F90" t="str">
            <v>Maintenance</v>
          </cell>
          <cell r="G90" t="str">
            <v>Fuel</v>
          </cell>
        </row>
        <row r="91">
          <cell r="B91" t="str">
            <v>12.11.17.12</v>
          </cell>
          <cell r="C91" t="str">
            <v>12 Support</v>
          </cell>
          <cell r="D91" t="str">
            <v>1211 Equipment</v>
          </cell>
          <cell r="E91" t="str">
            <v>Equipment</v>
          </cell>
          <cell r="F91" t="str">
            <v>Maintenance</v>
          </cell>
          <cell r="G91" t="str">
            <v>Lubrication</v>
          </cell>
        </row>
        <row r="92">
          <cell r="B92" t="str">
            <v>12.11.17.13</v>
          </cell>
          <cell r="C92" t="str">
            <v>12 Support</v>
          </cell>
          <cell r="D92" t="str">
            <v>1211 Equipment</v>
          </cell>
          <cell r="E92" t="str">
            <v>Equipment</v>
          </cell>
          <cell r="F92" t="str">
            <v>Maintenance</v>
          </cell>
          <cell r="G92" t="str">
            <v>Equip Rental - Small Tools</v>
          </cell>
        </row>
        <row r="93">
          <cell r="B93" t="str">
            <v>12.11.17.14</v>
          </cell>
          <cell r="C93" t="str">
            <v>12 Support</v>
          </cell>
          <cell r="D93" t="str">
            <v>1211 Equipment</v>
          </cell>
          <cell r="E93" t="str">
            <v>Equipment</v>
          </cell>
          <cell r="F93" t="str">
            <v>Maintenance</v>
          </cell>
          <cell r="G93" t="str">
            <v>Equip repairs</v>
          </cell>
        </row>
        <row r="94">
          <cell r="B94" t="str">
            <v>12.11.17.15</v>
          </cell>
          <cell r="C94" t="str">
            <v>12 Support</v>
          </cell>
          <cell r="D94" t="str">
            <v>1211 Equipment</v>
          </cell>
          <cell r="E94" t="str">
            <v>Equipment</v>
          </cell>
          <cell r="F94" t="str">
            <v>Maintenance</v>
          </cell>
          <cell r="G94" t="str">
            <v>Vehicle repairs</v>
          </cell>
        </row>
        <row r="95">
          <cell r="B95" t="str">
            <v>12.11.17.16</v>
          </cell>
          <cell r="C95" t="str">
            <v>12 Support</v>
          </cell>
          <cell r="D95" t="str">
            <v>1211 Equipment</v>
          </cell>
          <cell r="E95" t="str">
            <v>Equipment</v>
          </cell>
          <cell r="F95" t="str">
            <v>Maintenance</v>
          </cell>
          <cell r="G95" t="str">
            <v>Depreciation</v>
          </cell>
        </row>
        <row r="96">
          <cell r="B96" t="str">
            <v>12.11.18.10</v>
          </cell>
          <cell r="C96" t="str">
            <v>12 Support</v>
          </cell>
          <cell r="D96" t="str">
            <v>1211 Equipment</v>
          </cell>
          <cell r="E96" t="str">
            <v>Equipment</v>
          </cell>
          <cell r="F96" t="str">
            <v>Infrastructure(Roads etc)</v>
          </cell>
          <cell r="G96" t="str">
            <v>Vehicles</v>
          </cell>
        </row>
        <row r="97">
          <cell r="B97" t="str">
            <v>12.11.18.11</v>
          </cell>
          <cell r="C97" t="str">
            <v>12 Support</v>
          </cell>
          <cell r="D97" t="str">
            <v>1211 Equipment</v>
          </cell>
          <cell r="E97" t="str">
            <v>Equipment</v>
          </cell>
          <cell r="F97" t="str">
            <v>Infrastructure(Roads etc)</v>
          </cell>
          <cell r="G97" t="str">
            <v>Fuel</v>
          </cell>
        </row>
        <row r="98">
          <cell r="B98" t="str">
            <v>12.11.18.12</v>
          </cell>
          <cell r="C98" t="str">
            <v>12 Support</v>
          </cell>
          <cell r="D98" t="str">
            <v>1211 Equipment</v>
          </cell>
          <cell r="E98" t="str">
            <v>Equipment</v>
          </cell>
          <cell r="F98" t="str">
            <v>Infrastructure(Roads etc)</v>
          </cell>
          <cell r="G98" t="str">
            <v>Lubrication</v>
          </cell>
        </row>
        <row r="99">
          <cell r="B99" t="str">
            <v>12.11.18.13</v>
          </cell>
          <cell r="C99" t="str">
            <v>12 Support</v>
          </cell>
          <cell r="D99" t="str">
            <v>1211 Equipment</v>
          </cell>
          <cell r="E99" t="str">
            <v>Equipment</v>
          </cell>
          <cell r="F99" t="str">
            <v>Infrastructure(Roads etc)</v>
          </cell>
          <cell r="G99" t="str">
            <v>Equip Rental</v>
          </cell>
        </row>
        <row r="100">
          <cell r="B100" t="str">
            <v>12.11.18.14</v>
          </cell>
          <cell r="C100" t="str">
            <v>12 Support</v>
          </cell>
          <cell r="D100" t="str">
            <v>1211 Equipment</v>
          </cell>
          <cell r="E100" t="str">
            <v>Equipment</v>
          </cell>
          <cell r="F100" t="str">
            <v>Infrastructure(Roads etc)</v>
          </cell>
          <cell r="G100" t="str">
            <v>Equip repairs</v>
          </cell>
        </row>
        <row r="101">
          <cell r="B101" t="str">
            <v>12.11.18.15</v>
          </cell>
          <cell r="C101" t="str">
            <v>12 Support</v>
          </cell>
          <cell r="D101" t="str">
            <v>1211 Equipment</v>
          </cell>
          <cell r="E101" t="str">
            <v>Equipment</v>
          </cell>
          <cell r="F101" t="str">
            <v>Infrastructure(Roads etc)</v>
          </cell>
          <cell r="G101" t="str">
            <v>Vehicle repairs</v>
          </cell>
        </row>
        <row r="102">
          <cell r="B102" t="str">
            <v>12.11.18.16</v>
          </cell>
          <cell r="C102" t="str">
            <v>12 Support</v>
          </cell>
          <cell r="D102" t="str">
            <v>1211 Equipment</v>
          </cell>
          <cell r="E102" t="str">
            <v>Equipment</v>
          </cell>
          <cell r="F102" t="str">
            <v>Infrastructure(Roads etc)</v>
          </cell>
          <cell r="G102" t="str">
            <v>Depreciation</v>
          </cell>
        </row>
        <row r="103">
          <cell r="B103" t="str">
            <v>12.11.18.17</v>
          </cell>
          <cell r="C103" t="str">
            <v>12 Support</v>
          </cell>
          <cell r="D103" t="str">
            <v>1211 Equipment</v>
          </cell>
          <cell r="E103" t="str">
            <v>Equipment</v>
          </cell>
          <cell r="F103" t="str">
            <v>Infrastructure(Roads etc)</v>
          </cell>
          <cell r="G103" t="str">
            <v>Dozer</v>
          </cell>
        </row>
        <row r="104">
          <cell r="B104" t="str">
            <v>12.11.18.18</v>
          </cell>
          <cell r="C104" t="str">
            <v>12 Support</v>
          </cell>
          <cell r="D104" t="str">
            <v>1211 Equipment</v>
          </cell>
          <cell r="E104" t="str">
            <v>Equipment</v>
          </cell>
          <cell r="F104" t="str">
            <v>Infrastructure(Roads etc)</v>
          </cell>
          <cell r="G104" t="str">
            <v>Diesel</v>
          </cell>
        </row>
        <row r="105">
          <cell r="B105" t="str">
            <v>12.11.19.10</v>
          </cell>
          <cell r="C105" t="str">
            <v>12 Support</v>
          </cell>
          <cell r="D105" t="str">
            <v>1211 Equipment</v>
          </cell>
          <cell r="E105" t="str">
            <v>Equipment</v>
          </cell>
          <cell r="F105" t="str">
            <v>Dewatering/Pit Pumping/Drainage</v>
          </cell>
          <cell r="G105" t="str">
            <v>Vehicles</v>
          </cell>
        </row>
        <row r="106">
          <cell r="B106" t="str">
            <v>12.11.19.11</v>
          </cell>
          <cell r="C106" t="str">
            <v>12 Support</v>
          </cell>
          <cell r="D106" t="str">
            <v>1211 Equipment</v>
          </cell>
          <cell r="E106" t="str">
            <v>Equipment</v>
          </cell>
          <cell r="F106" t="str">
            <v>Dewatering/Pit Pumping/Drainage</v>
          </cell>
          <cell r="G106" t="str">
            <v>Fuel</v>
          </cell>
        </row>
        <row r="107">
          <cell r="B107" t="str">
            <v>12.11.19.12</v>
          </cell>
          <cell r="C107" t="str">
            <v>12 Support</v>
          </cell>
          <cell r="D107" t="str">
            <v>1211 Equipment</v>
          </cell>
          <cell r="E107" t="str">
            <v>Equipment</v>
          </cell>
          <cell r="F107" t="str">
            <v>Dewatering/Pit Pumping/Drainage</v>
          </cell>
          <cell r="G107" t="str">
            <v>Lubrication</v>
          </cell>
        </row>
        <row r="108">
          <cell r="B108" t="str">
            <v>12.11.19.13</v>
          </cell>
          <cell r="C108" t="str">
            <v>12 Support</v>
          </cell>
          <cell r="D108" t="str">
            <v>1211 Equipment</v>
          </cell>
          <cell r="E108" t="str">
            <v>Equipment</v>
          </cell>
          <cell r="F108" t="str">
            <v>Dewatering/Pit Pumping/Drainage</v>
          </cell>
          <cell r="G108" t="str">
            <v>Equip Rental</v>
          </cell>
        </row>
        <row r="109">
          <cell r="B109" t="str">
            <v>12.11.19.14</v>
          </cell>
          <cell r="C109" t="str">
            <v>12 Support</v>
          </cell>
          <cell r="D109" t="str">
            <v>1211 Equipment</v>
          </cell>
          <cell r="E109" t="str">
            <v>Equipment</v>
          </cell>
          <cell r="F109" t="str">
            <v>Dewatering/Pit Pumping/Drainage</v>
          </cell>
          <cell r="G109" t="str">
            <v>Equip repairs</v>
          </cell>
        </row>
        <row r="110">
          <cell r="B110" t="str">
            <v>12.11.19.15</v>
          </cell>
          <cell r="C110" t="str">
            <v>12 Support</v>
          </cell>
          <cell r="D110" t="str">
            <v>1211 Equipment</v>
          </cell>
          <cell r="E110" t="str">
            <v>Equipment</v>
          </cell>
          <cell r="F110" t="str">
            <v>Dewatering/Pit Pumping/Drainage</v>
          </cell>
          <cell r="G110" t="str">
            <v>Vehicle repairs</v>
          </cell>
        </row>
        <row r="111">
          <cell r="B111" t="str">
            <v>12.11.19.16</v>
          </cell>
          <cell r="C111" t="str">
            <v>12 Support</v>
          </cell>
          <cell r="D111" t="str">
            <v>1211 Equipment</v>
          </cell>
          <cell r="E111" t="str">
            <v>Equipment</v>
          </cell>
          <cell r="F111" t="str">
            <v>Dewatering/Pit Pumping/Drainage</v>
          </cell>
          <cell r="G111" t="str">
            <v>Depreciation</v>
          </cell>
        </row>
        <row r="112">
          <cell r="B112" t="str">
            <v>12.11.19.17</v>
          </cell>
          <cell r="C112" t="str">
            <v>12 Support</v>
          </cell>
          <cell r="D112" t="str">
            <v>1211 Equipment</v>
          </cell>
          <cell r="E112" t="str">
            <v>Equipment</v>
          </cell>
          <cell r="F112" t="str">
            <v>Dewatering/Pit Pumping/Drainage</v>
          </cell>
          <cell r="G112" t="str">
            <v>Back Up generator</v>
          </cell>
        </row>
        <row r="113">
          <cell r="B113" t="str">
            <v>12.11.19.18</v>
          </cell>
          <cell r="C113" t="str">
            <v>12 Support</v>
          </cell>
          <cell r="D113" t="str">
            <v>1211 Equipment</v>
          </cell>
          <cell r="E113" t="str">
            <v>Equipment</v>
          </cell>
          <cell r="F113" t="str">
            <v>Dewatering/Pit Pumping/Drainage</v>
          </cell>
          <cell r="G113" t="str">
            <v>Diesel</v>
          </cell>
        </row>
        <row r="114">
          <cell r="B114" t="str">
            <v>12.11.19.19</v>
          </cell>
          <cell r="C114" t="str">
            <v>12 Support</v>
          </cell>
          <cell r="D114" t="str">
            <v>1211 Equipment</v>
          </cell>
          <cell r="E114" t="str">
            <v>Equipment</v>
          </cell>
          <cell r="F114" t="str">
            <v>Dewatering/Pit Pumping/Drainage</v>
          </cell>
          <cell r="G114" t="str">
            <v>Dewatering pipe</v>
          </cell>
        </row>
        <row r="115">
          <cell r="B115" t="str">
            <v>12.11.19.20</v>
          </cell>
          <cell r="C115" t="str">
            <v>12 Support</v>
          </cell>
          <cell r="D115" t="str">
            <v>1211 Equipment</v>
          </cell>
          <cell r="E115" t="str">
            <v>Equipment</v>
          </cell>
          <cell r="F115" t="str">
            <v>Dewatering/Pit Pumping/Drainage</v>
          </cell>
          <cell r="G115" t="str">
            <v>Dozer</v>
          </cell>
        </row>
        <row r="116">
          <cell r="B116" t="str">
            <v>12.11.20.10</v>
          </cell>
          <cell r="C116" t="str">
            <v>12 Support</v>
          </cell>
          <cell r="D116" t="str">
            <v>1211 Equipment</v>
          </cell>
          <cell r="E116" t="str">
            <v>Equipment</v>
          </cell>
          <cell r="F116" t="str">
            <v>Dumps/Reclamation/Topsoil</v>
          </cell>
          <cell r="G116" t="str">
            <v>Vehicles</v>
          </cell>
        </row>
        <row r="117">
          <cell r="B117" t="str">
            <v>12.11.20.11</v>
          </cell>
          <cell r="C117" t="str">
            <v>12 Support</v>
          </cell>
          <cell r="D117" t="str">
            <v>1211 Equipment</v>
          </cell>
          <cell r="E117" t="str">
            <v>Equipment</v>
          </cell>
          <cell r="F117" t="str">
            <v>Dumps/Reclamation/Topsoil</v>
          </cell>
          <cell r="G117" t="str">
            <v>Fuel</v>
          </cell>
        </row>
        <row r="118">
          <cell r="B118" t="str">
            <v>12.11.20.12</v>
          </cell>
          <cell r="C118" t="str">
            <v>12 Support</v>
          </cell>
          <cell r="D118" t="str">
            <v>1211 Equipment</v>
          </cell>
          <cell r="E118" t="str">
            <v>Equipment</v>
          </cell>
          <cell r="F118" t="str">
            <v>Dumps/Reclamation/Topsoil</v>
          </cell>
          <cell r="G118" t="str">
            <v>Lubrication</v>
          </cell>
        </row>
        <row r="119">
          <cell r="B119" t="str">
            <v>12.11.20.13</v>
          </cell>
          <cell r="C119" t="str">
            <v>12 Support</v>
          </cell>
          <cell r="D119" t="str">
            <v>1211 Equipment</v>
          </cell>
          <cell r="E119" t="str">
            <v>Equipment</v>
          </cell>
          <cell r="F119" t="str">
            <v>Dumps/Reclamation/Topsoil</v>
          </cell>
          <cell r="G119" t="str">
            <v>Equip Rental</v>
          </cell>
        </row>
        <row r="120">
          <cell r="B120" t="str">
            <v>12.11.20.14</v>
          </cell>
          <cell r="C120" t="str">
            <v>12 Support</v>
          </cell>
          <cell r="D120" t="str">
            <v>1211 Equipment</v>
          </cell>
          <cell r="E120" t="str">
            <v>Equipment</v>
          </cell>
          <cell r="F120" t="str">
            <v>Dumps/Reclamation/Topsoil</v>
          </cell>
          <cell r="G120" t="str">
            <v>Equip repairs</v>
          </cell>
        </row>
        <row r="121">
          <cell r="B121" t="str">
            <v>12.11.20.15</v>
          </cell>
          <cell r="C121" t="str">
            <v>12 Support</v>
          </cell>
          <cell r="D121" t="str">
            <v>1211 Equipment</v>
          </cell>
          <cell r="E121" t="str">
            <v>Equipment</v>
          </cell>
          <cell r="F121" t="str">
            <v>Dumps/Reclamation/Topsoil</v>
          </cell>
          <cell r="G121" t="str">
            <v>Vehicle repairs</v>
          </cell>
        </row>
        <row r="122">
          <cell r="B122" t="str">
            <v>12.11.20.16</v>
          </cell>
          <cell r="C122" t="str">
            <v>12 Support</v>
          </cell>
          <cell r="D122" t="str">
            <v>1211 Equipment</v>
          </cell>
          <cell r="E122" t="str">
            <v>Equipment</v>
          </cell>
          <cell r="F122" t="str">
            <v>Dumps/Reclamation/Topsoil</v>
          </cell>
          <cell r="G122" t="str">
            <v>Depreciation</v>
          </cell>
        </row>
        <row r="123">
          <cell r="B123" t="str">
            <v>12.11.21.10</v>
          </cell>
          <cell r="C123" t="str">
            <v>12 Support</v>
          </cell>
          <cell r="D123" t="str">
            <v>1211 Equipment</v>
          </cell>
          <cell r="E123" t="str">
            <v>Equipment</v>
          </cell>
          <cell r="F123" t="str">
            <v>Watering</v>
          </cell>
          <cell r="G123" t="str">
            <v>Vehicles</v>
          </cell>
        </row>
        <row r="124">
          <cell r="B124" t="str">
            <v>12.11.21.11</v>
          </cell>
          <cell r="C124" t="str">
            <v>12 Support</v>
          </cell>
          <cell r="D124" t="str">
            <v>1211 Equipment</v>
          </cell>
          <cell r="E124" t="str">
            <v>Equipment</v>
          </cell>
          <cell r="F124" t="str">
            <v>Watering</v>
          </cell>
          <cell r="G124" t="str">
            <v>Fuel</v>
          </cell>
        </row>
        <row r="125">
          <cell r="B125" t="str">
            <v>12.11.21.12</v>
          </cell>
          <cell r="C125" t="str">
            <v>12 Support</v>
          </cell>
          <cell r="D125" t="str">
            <v>1211 Equipment</v>
          </cell>
          <cell r="E125" t="str">
            <v>Equipment</v>
          </cell>
          <cell r="F125" t="str">
            <v>Watering</v>
          </cell>
          <cell r="G125" t="str">
            <v>Lubrication</v>
          </cell>
        </row>
        <row r="126">
          <cell r="B126" t="str">
            <v>12.11.21.13</v>
          </cell>
          <cell r="C126" t="str">
            <v>12 Support</v>
          </cell>
          <cell r="D126" t="str">
            <v>1211 Equipment</v>
          </cell>
          <cell r="E126" t="str">
            <v>Equipment</v>
          </cell>
          <cell r="F126" t="str">
            <v>Watering</v>
          </cell>
          <cell r="G126" t="str">
            <v>Equip Rental</v>
          </cell>
        </row>
        <row r="127">
          <cell r="B127" t="str">
            <v>12.11.21.14</v>
          </cell>
          <cell r="C127" t="str">
            <v>12 Support</v>
          </cell>
          <cell r="D127" t="str">
            <v>1211 Equipment</v>
          </cell>
          <cell r="E127" t="str">
            <v>Equipment</v>
          </cell>
          <cell r="F127" t="str">
            <v>Watering</v>
          </cell>
          <cell r="G127" t="str">
            <v>Equip rental</v>
          </cell>
        </row>
        <row r="128">
          <cell r="B128" t="str">
            <v>12.11.21.15</v>
          </cell>
          <cell r="C128" t="str">
            <v>12 Support</v>
          </cell>
          <cell r="D128" t="str">
            <v>1211 Equipment</v>
          </cell>
          <cell r="E128" t="str">
            <v>Equipment</v>
          </cell>
          <cell r="F128" t="str">
            <v>Watering</v>
          </cell>
          <cell r="G128" t="str">
            <v>Vehicle repairs</v>
          </cell>
        </row>
        <row r="129">
          <cell r="B129" t="str">
            <v>12.11.21.16</v>
          </cell>
          <cell r="C129" t="str">
            <v>12 Support</v>
          </cell>
          <cell r="D129" t="str">
            <v>1211 Equipment</v>
          </cell>
          <cell r="E129" t="str">
            <v>Equipment</v>
          </cell>
          <cell r="F129" t="str">
            <v>Watering</v>
          </cell>
          <cell r="G129" t="str">
            <v>Depreciation</v>
          </cell>
        </row>
        <row r="130">
          <cell r="B130" t="str">
            <v>12.11.21.17</v>
          </cell>
          <cell r="C130" t="str">
            <v>12 Support</v>
          </cell>
          <cell r="D130" t="str">
            <v>1211 Equipment</v>
          </cell>
          <cell r="E130" t="str">
            <v>Equipment</v>
          </cell>
          <cell r="F130" t="str">
            <v>Medical Service</v>
          </cell>
          <cell r="G130" t="str">
            <v>Vehicles</v>
          </cell>
        </row>
        <row r="131">
          <cell r="B131" t="str">
            <v>12.11.21.18</v>
          </cell>
          <cell r="C131" t="str">
            <v>12 Support</v>
          </cell>
          <cell r="D131" t="str">
            <v>1211 Equipment</v>
          </cell>
          <cell r="E131" t="str">
            <v>Equipment</v>
          </cell>
          <cell r="F131" t="str">
            <v>Medical Service</v>
          </cell>
          <cell r="G131" t="str">
            <v>Fuel</v>
          </cell>
        </row>
        <row r="132">
          <cell r="B132" t="str">
            <v>12.11.21.19</v>
          </cell>
          <cell r="C132" t="str">
            <v>12 Support</v>
          </cell>
          <cell r="D132" t="str">
            <v>1211 Equipment</v>
          </cell>
          <cell r="E132" t="str">
            <v>Equipment</v>
          </cell>
          <cell r="F132" t="str">
            <v>Medical Service</v>
          </cell>
          <cell r="G132" t="str">
            <v>Lubrication</v>
          </cell>
        </row>
        <row r="133">
          <cell r="B133" t="str">
            <v>12.11.21.20</v>
          </cell>
          <cell r="C133" t="str">
            <v>12 Support</v>
          </cell>
          <cell r="D133" t="str">
            <v>1211 Equipment</v>
          </cell>
          <cell r="E133" t="str">
            <v>Equipment</v>
          </cell>
          <cell r="F133" t="str">
            <v>Medical Service</v>
          </cell>
          <cell r="G133" t="str">
            <v>Equip Rental</v>
          </cell>
        </row>
        <row r="134">
          <cell r="B134" t="str">
            <v>12.11.21.21</v>
          </cell>
          <cell r="C134" t="str">
            <v>12 Support</v>
          </cell>
          <cell r="D134" t="str">
            <v>1211 Equipment</v>
          </cell>
          <cell r="E134" t="str">
            <v>Equipment</v>
          </cell>
          <cell r="F134" t="str">
            <v>Medical Service</v>
          </cell>
          <cell r="G134" t="str">
            <v>Equip rental</v>
          </cell>
        </row>
        <row r="135">
          <cell r="B135" t="str">
            <v>12.11.21.22</v>
          </cell>
          <cell r="C135" t="str">
            <v>12 Support</v>
          </cell>
          <cell r="D135" t="str">
            <v>1211 Equipment</v>
          </cell>
          <cell r="E135" t="str">
            <v>Equipment</v>
          </cell>
          <cell r="F135" t="str">
            <v>Medical Service</v>
          </cell>
          <cell r="G135" t="str">
            <v>Vehicle repairs</v>
          </cell>
        </row>
        <row r="136">
          <cell r="B136" t="str">
            <v>12.11.21.23</v>
          </cell>
          <cell r="C136" t="str">
            <v>12 Support</v>
          </cell>
          <cell r="D136" t="str">
            <v>1211 Equipment</v>
          </cell>
          <cell r="E136" t="str">
            <v>Equipment</v>
          </cell>
          <cell r="F136" t="str">
            <v>Medical Service</v>
          </cell>
          <cell r="G136" t="str">
            <v>Depreciation</v>
          </cell>
        </row>
        <row r="137">
          <cell r="B137" t="str">
            <v>12.11.22.10</v>
          </cell>
          <cell r="C137" t="str">
            <v>12 Support</v>
          </cell>
          <cell r="D137" t="str">
            <v>1211 Equipment</v>
          </cell>
          <cell r="E137" t="str">
            <v>Equipment</v>
          </cell>
          <cell r="F137" t="str">
            <v>Administration</v>
          </cell>
          <cell r="G137" t="str">
            <v>Vehicles</v>
          </cell>
        </row>
        <row r="138">
          <cell r="B138" t="str">
            <v>12.11.22.11</v>
          </cell>
          <cell r="C138" t="str">
            <v>12 Support</v>
          </cell>
          <cell r="D138" t="str">
            <v>1211 Equipment</v>
          </cell>
          <cell r="E138" t="str">
            <v>Equipment</v>
          </cell>
          <cell r="F138" t="str">
            <v>Administration</v>
          </cell>
          <cell r="G138" t="str">
            <v>Fuel</v>
          </cell>
        </row>
        <row r="139">
          <cell r="B139" t="str">
            <v>12.11.22.12</v>
          </cell>
          <cell r="C139" t="str">
            <v>12 Support</v>
          </cell>
          <cell r="D139" t="str">
            <v>1211 Equipment</v>
          </cell>
          <cell r="E139" t="str">
            <v>Equipment</v>
          </cell>
          <cell r="F139" t="str">
            <v>Administration</v>
          </cell>
          <cell r="G139" t="str">
            <v>Lubrication</v>
          </cell>
        </row>
        <row r="140">
          <cell r="B140" t="str">
            <v>12.11.22.13</v>
          </cell>
          <cell r="C140" t="str">
            <v>12 Support</v>
          </cell>
          <cell r="D140" t="str">
            <v>1211 Equipment</v>
          </cell>
          <cell r="E140" t="str">
            <v>Equipment</v>
          </cell>
          <cell r="F140" t="str">
            <v>Administration</v>
          </cell>
          <cell r="G140" t="str">
            <v>Equip Rental</v>
          </cell>
        </row>
        <row r="141">
          <cell r="B141" t="str">
            <v>12.11.22.14</v>
          </cell>
          <cell r="C141" t="str">
            <v>12 Support</v>
          </cell>
          <cell r="D141" t="str">
            <v>1211 Equipment</v>
          </cell>
          <cell r="E141" t="str">
            <v>Equipment</v>
          </cell>
          <cell r="F141" t="str">
            <v>Administration</v>
          </cell>
          <cell r="G141" t="str">
            <v>Equip repairs</v>
          </cell>
        </row>
        <row r="142">
          <cell r="B142" t="str">
            <v>12.11.22.15</v>
          </cell>
          <cell r="C142" t="str">
            <v>12 Support</v>
          </cell>
          <cell r="D142" t="str">
            <v>1211 Equipment</v>
          </cell>
          <cell r="E142" t="str">
            <v>Equipment</v>
          </cell>
          <cell r="F142" t="str">
            <v>Administration</v>
          </cell>
          <cell r="G142" t="str">
            <v>Vehicle repairs</v>
          </cell>
        </row>
        <row r="143">
          <cell r="B143" t="str">
            <v>12.11.22.16</v>
          </cell>
          <cell r="C143" t="str">
            <v>12 Support</v>
          </cell>
          <cell r="D143" t="str">
            <v>1211 Equipment</v>
          </cell>
          <cell r="E143" t="str">
            <v>Equipment</v>
          </cell>
          <cell r="F143" t="str">
            <v>Administration</v>
          </cell>
          <cell r="G143" t="str">
            <v>Depreciation</v>
          </cell>
        </row>
        <row r="144">
          <cell r="B144" t="str">
            <v>12.12.10.10</v>
          </cell>
          <cell r="C144" t="str">
            <v>12 Support</v>
          </cell>
          <cell r="D144" t="str">
            <v>1212 General Expenses</v>
          </cell>
          <cell r="E144" t="str">
            <v>General Expenses</v>
          </cell>
          <cell r="F144" t="str">
            <v>General Expenses</v>
          </cell>
          <cell r="G144" t="str">
            <v>Surveying</v>
          </cell>
        </row>
        <row r="145">
          <cell r="B145" t="str">
            <v>12.12.10.11</v>
          </cell>
          <cell r="C145" t="str">
            <v>12 Support</v>
          </cell>
          <cell r="D145" t="str">
            <v>1212 General Expenses</v>
          </cell>
          <cell r="E145" t="str">
            <v>General Expenses</v>
          </cell>
          <cell r="F145" t="str">
            <v>General Expenses</v>
          </cell>
          <cell r="G145" t="str">
            <v>Geology</v>
          </cell>
        </row>
        <row r="146">
          <cell r="B146" t="str">
            <v>12.12.10.12</v>
          </cell>
          <cell r="C146" t="str">
            <v>12 Support</v>
          </cell>
          <cell r="D146" t="str">
            <v>1212 General Expenses</v>
          </cell>
          <cell r="E146" t="str">
            <v>General Expenses</v>
          </cell>
          <cell r="F146" t="str">
            <v>General Expenses</v>
          </cell>
          <cell r="G146" t="str">
            <v>Coal Quality</v>
          </cell>
        </row>
        <row r="147">
          <cell r="B147" t="str">
            <v>12.12.10.13</v>
          </cell>
          <cell r="C147" t="str">
            <v>12 Support</v>
          </cell>
          <cell r="D147" t="str">
            <v>1212 General Expenses</v>
          </cell>
          <cell r="E147" t="str">
            <v>General Expenses</v>
          </cell>
          <cell r="F147" t="str">
            <v>General Expenses</v>
          </cell>
          <cell r="G147" t="str">
            <v>Mine Engineering</v>
          </cell>
        </row>
        <row r="148">
          <cell r="B148" t="str">
            <v>12.12.10.14</v>
          </cell>
          <cell r="C148" t="str">
            <v>12 Support</v>
          </cell>
          <cell r="D148" t="str">
            <v>1212 General Expenses</v>
          </cell>
          <cell r="E148" t="str">
            <v>General Expenses</v>
          </cell>
          <cell r="F148" t="str">
            <v>General Expenses</v>
          </cell>
          <cell r="G148" t="str">
            <v>Mine Planning</v>
          </cell>
        </row>
        <row r="149">
          <cell r="B149" t="str">
            <v>12.12.10.15</v>
          </cell>
          <cell r="C149" t="str">
            <v>12 Support</v>
          </cell>
          <cell r="D149" t="str">
            <v>1212 General Expenses</v>
          </cell>
          <cell r="E149" t="str">
            <v>General Expenses</v>
          </cell>
          <cell r="F149" t="str">
            <v>General Expenses</v>
          </cell>
          <cell r="G149" t="str">
            <v>Environmental studies/supplies</v>
          </cell>
        </row>
        <row r="150">
          <cell r="B150" t="str">
            <v>12.12.10.16</v>
          </cell>
          <cell r="C150" t="str">
            <v>12 Support</v>
          </cell>
          <cell r="D150" t="str">
            <v>1212 General Expenses</v>
          </cell>
          <cell r="E150" t="str">
            <v>General Expenses</v>
          </cell>
          <cell r="F150" t="str">
            <v>General Expenses</v>
          </cell>
          <cell r="G150" t="str">
            <v>Civil works/workshops/cranes</v>
          </cell>
        </row>
        <row r="151">
          <cell r="B151" t="str">
            <v>12.12.10.17</v>
          </cell>
          <cell r="C151" t="str">
            <v>12 Support</v>
          </cell>
          <cell r="D151" t="str">
            <v>1212 General Expenses</v>
          </cell>
          <cell r="E151" t="str">
            <v>General Expenses</v>
          </cell>
          <cell r="F151" t="str">
            <v>General Expenses</v>
          </cell>
          <cell r="G151" t="str">
            <v>Warehouse</v>
          </cell>
        </row>
        <row r="152">
          <cell r="B152" t="str">
            <v>12.12.10.18</v>
          </cell>
          <cell r="C152" t="str">
            <v>12 Support</v>
          </cell>
          <cell r="D152" t="str">
            <v>1212 General Expenses</v>
          </cell>
          <cell r="E152" t="str">
            <v>General Expenses</v>
          </cell>
          <cell r="F152" t="str">
            <v>General Expenses</v>
          </cell>
          <cell r="G152" t="str">
            <v>Pit pumping</v>
          </cell>
        </row>
        <row r="153">
          <cell r="B153" t="str">
            <v>12.12.10.19</v>
          </cell>
          <cell r="C153" t="str">
            <v>12 Support</v>
          </cell>
          <cell r="D153" t="str">
            <v>1212 General Expenses</v>
          </cell>
          <cell r="E153" t="str">
            <v>General Expenses</v>
          </cell>
          <cell r="F153" t="str">
            <v>General Expenses</v>
          </cell>
          <cell r="G153" t="str">
            <v>Drainage works</v>
          </cell>
        </row>
        <row r="154">
          <cell r="B154" t="str">
            <v>12.12.10.20</v>
          </cell>
          <cell r="C154" t="str">
            <v>12 Support</v>
          </cell>
          <cell r="D154" t="str">
            <v>1212 General Expenses</v>
          </cell>
          <cell r="E154" t="str">
            <v>General Expenses</v>
          </cell>
          <cell r="F154" t="str">
            <v>General Expenses</v>
          </cell>
          <cell r="G154" t="str">
            <v>Sedimentation ponds</v>
          </cell>
        </row>
        <row r="155">
          <cell r="B155" t="str">
            <v>12.12.10.21</v>
          </cell>
          <cell r="C155" t="str">
            <v>12 Support</v>
          </cell>
          <cell r="D155" t="str">
            <v>1212 General Expenses</v>
          </cell>
          <cell r="E155" t="str">
            <v>General Expenses</v>
          </cell>
          <cell r="F155" t="str">
            <v>General Expenses</v>
          </cell>
          <cell r="G155" t="str">
            <v>Dewatering works</v>
          </cell>
        </row>
        <row r="156">
          <cell r="B156" t="str">
            <v>12.12.10.22</v>
          </cell>
          <cell r="C156" t="str">
            <v>12 Support</v>
          </cell>
          <cell r="D156" t="str">
            <v>1212 General Expenses</v>
          </cell>
          <cell r="E156" t="str">
            <v>General Expenses</v>
          </cell>
          <cell r="F156" t="str">
            <v>General Expenses</v>
          </cell>
          <cell r="G156" t="str">
            <v>Surface haul roads</v>
          </cell>
        </row>
        <row r="157">
          <cell r="B157" t="str">
            <v>12.12.10.23</v>
          </cell>
          <cell r="C157" t="str">
            <v>12 Support</v>
          </cell>
          <cell r="D157" t="str">
            <v>1212 General Expenses</v>
          </cell>
          <cell r="E157" t="str">
            <v>General Expenses</v>
          </cell>
          <cell r="F157" t="str">
            <v>General Expenses</v>
          </cell>
          <cell r="G157" t="str">
            <v>Topsoil removal</v>
          </cell>
        </row>
        <row r="158">
          <cell r="B158" t="str">
            <v>12.12.10.24</v>
          </cell>
          <cell r="C158" t="str">
            <v>12 Support</v>
          </cell>
          <cell r="D158" t="str">
            <v>1212 General Expenses</v>
          </cell>
          <cell r="E158" t="str">
            <v>General Expenses</v>
          </cell>
          <cell r="F158" t="str">
            <v>General Expenses</v>
          </cell>
          <cell r="G158" t="str">
            <v>Land reclamation</v>
          </cell>
        </row>
        <row r="159">
          <cell r="B159" t="str">
            <v>12.12.10.25</v>
          </cell>
          <cell r="C159" t="str">
            <v>12 Support</v>
          </cell>
          <cell r="D159" t="str">
            <v>1212 General Expenses</v>
          </cell>
          <cell r="E159" t="str">
            <v>General Expenses</v>
          </cell>
          <cell r="F159" t="str">
            <v>General Expenses</v>
          </cell>
          <cell r="G159" t="str">
            <v>Training</v>
          </cell>
        </row>
        <row r="160">
          <cell r="B160" t="str">
            <v>12.12.10.26</v>
          </cell>
          <cell r="C160" t="str">
            <v>12 Support</v>
          </cell>
          <cell r="D160" t="str">
            <v>1212 General Expenses</v>
          </cell>
          <cell r="E160" t="str">
            <v>General Expenses</v>
          </cell>
          <cell r="F160" t="str">
            <v>General Expenses</v>
          </cell>
          <cell r="G160" t="str">
            <v>Safety supplies &amp; equip</v>
          </cell>
        </row>
        <row r="161">
          <cell r="B161" t="str">
            <v>12.12.10.27</v>
          </cell>
          <cell r="C161" t="str">
            <v>12 Support</v>
          </cell>
          <cell r="D161" t="str">
            <v>1212 General Expenses</v>
          </cell>
          <cell r="E161" t="str">
            <v>General Expenses</v>
          </cell>
          <cell r="F161" t="str">
            <v>General Expenses</v>
          </cell>
          <cell r="G161" t="str">
            <v>Operations vehicles</v>
          </cell>
        </row>
        <row r="162">
          <cell r="B162" t="str">
            <v>12.12.10.28</v>
          </cell>
          <cell r="C162" t="str">
            <v>12 Support</v>
          </cell>
          <cell r="D162" t="str">
            <v>1212 General Expenses</v>
          </cell>
          <cell r="E162" t="str">
            <v>General Expenses</v>
          </cell>
          <cell r="F162" t="str">
            <v>General Expenses</v>
          </cell>
          <cell r="G162" t="str">
            <v>Pit communications equip maintenance</v>
          </cell>
        </row>
        <row r="163">
          <cell r="B163" t="str">
            <v>12.12.10.29</v>
          </cell>
          <cell r="C163" t="str">
            <v>12 Support</v>
          </cell>
          <cell r="D163" t="str">
            <v>1212 General Expenses</v>
          </cell>
          <cell r="E163" t="str">
            <v>General Expenses</v>
          </cell>
          <cell r="F163" t="str">
            <v>General Expenses</v>
          </cell>
          <cell r="G163" t="str">
            <v>Misc equip rental</v>
          </cell>
        </row>
        <row r="164">
          <cell r="B164" t="str">
            <v>12.12.10.30</v>
          </cell>
          <cell r="C164" t="str">
            <v>12 Support</v>
          </cell>
          <cell r="D164" t="str">
            <v>1212 General Expenses</v>
          </cell>
          <cell r="E164" t="str">
            <v>General Expenses</v>
          </cell>
          <cell r="F164" t="str">
            <v>General Expenses</v>
          </cell>
          <cell r="G164" t="str">
            <v>Mine personnel transport</v>
          </cell>
        </row>
        <row r="165">
          <cell r="B165" t="str">
            <v>12.12.10.31</v>
          </cell>
          <cell r="C165" t="str">
            <v>12 Support</v>
          </cell>
          <cell r="D165" t="str">
            <v>1212 General Expenses</v>
          </cell>
          <cell r="E165" t="str">
            <v>General Expenses</v>
          </cell>
          <cell r="F165" t="str">
            <v>General Expenses</v>
          </cell>
          <cell r="G165" t="str">
            <v>Workshop</v>
          </cell>
        </row>
        <row r="166">
          <cell r="B166" t="str">
            <v>12.12.10.32</v>
          </cell>
          <cell r="C166" t="str">
            <v>12 Support</v>
          </cell>
          <cell r="D166" t="str">
            <v>1212 General Expenses</v>
          </cell>
          <cell r="E166" t="str">
            <v>General Expenses</v>
          </cell>
          <cell r="F166" t="str">
            <v>General Expenses</v>
          </cell>
          <cell r="G166" t="str">
            <v>General Expenses</v>
          </cell>
        </row>
        <row r="167">
          <cell r="B167" t="str">
            <v>12.12.10.33</v>
          </cell>
          <cell r="C167" t="str">
            <v>12 Support</v>
          </cell>
          <cell r="D167" t="str">
            <v>1212 General Expenses</v>
          </cell>
          <cell r="E167" t="str">
            <v>General Expenses</v>
          </cell>
          <cell r="F167" t="str">
            <v>General Expenses</v>
          </cell>
          <cell r="G167" t="str">
            <v>Depreciation</v>
          </cell>
        </row>
        <row r="168">
          <cell r="B168" t="str">
            <v>12.12.10.34</v>
          </cell>
          <cell r="C168" t="str">
            <v>12 Support</v>
          </cell>
          <cell r="D168" t="str">
            <v>1212 General Expenses</v>
          </cell>
          <cell r="E168" t="str">
            <v>General Expenses</v>
          </cell>
          <cell r="F168" t="str">
            <v>General Expenses</v>
          </cell>
          <cell r="G168" t="str">
            <v>Safety elements</v>
          </cell>
        </row>
        <row r="169">
          <cell r="B169" t="str">
            <v>12.12.10.35</v>
          </cell>
          <cell r="C169" t="str">
            <v>12 Support</v>
          </cell>
          <cell r="D169" t="str">
            <v>1212 General Expenses</v>
          </cell>
          <cell r="E169" t="str">
            <v>General Expenses</v>
          </cell>
          <cell r="F169" t="str">
            <v>General Expenses</v>
          </cell>
          <cell r="G169" t="str">
            <v>Technical Office (Consumables)</v>
          </cell>
        </row>
        <row r="170">
          <cell r="B170" t="str">
            <v>12.13.10.10</v>
          </cell>
          <cell r="C170" t="str">
            <v>12 Support</v>
          </cell>
          <cell r="D170" t="str">
            <v>1213 Power</v>
          </cell>
          <cell r="E170" t="str">
            <v>Power</v>
          </cell>
          <cell r="F170" t="str">
            <v>Power</v>
          </cell>
          <cell r="G170" t="str">
            <v>Electricity</v>
          </cell>
        </row>
        <row r="171">
          <cell r="B171" t="str">
            <v>12.13.10.11</v>
          </cell>
          <cell r="C171" t="str">
            <v>12 Support</v>
          </cell>
          <cell r="D171" t="str">
            <v>1213 Power</v>
          </cell>
          <cell r="E171" t="str">
            <v>Power</v>
          </cell>
          <cell r="F171" t="str">
            <v>Power</v>
          </cell>
          <cell r="G171" t="str">
            <v>Diesel</v>
          </cell>
        </row>
        <row r="172">
          <cell r="B172" t="str">
            <v>12.13.10.12</v>
          </cell>
          <cell r="C172" t="str">
            <v>12 Support</v>
          </cell>
          <cell r="D172" t="str">
            <v>1213 Power</v>
          </cell>
          <cell r="E172" t="str">
            <v>Power</v>
          </cell>
          <cell r="F172" t="str">
            <v>Power</v>
          </cell>
          <cell r="G172" t="str">
            <v>Maint: Spares</v>
          </cell>
        </row>
        <row r="173">
          <cell r="B173" t="str">
            <v>12.13.10.13</v>
          </cell>
          <cell r="C173" t="str">
            <v>12 Support</v>
          </cell>
          <cell r="D173" t="str">
            <v>1213 Power</v>
          </cell>
          <cell r="E173" t="str">
            <v>Power</v>
          </cell>
          <cell r="F173" t="str">
            <v>Power</v>
          </cell>
          <cell r="G173" t="str">
            <v>Maint: Labour/Services</v>
          </cell>
        </row>
        <row r="174">
          <cell r="B174" t="str">
            <v>12.13.10.14</v>
          </cell>
          <cell r="C174" t="str">
            <v>12 Support</v>
          </cell>
          <cell r="D174" t="str">
            <v>1213 Power</v>
          </cell>
          <cell r="E174" t="str">
            <v>Power</v>
          </cell>
          <cell r="F174" t="str">
            <v>Power</v>
          </cell>
          <cell r="G174" t="str">
            <v>Depreciation</v>
          </cell>
        </row>
        <row r="175">
          <cell r="B175" t="str">
            <v>12.14.10.10</v>
          </cell>
          <cell r="C175" t="str">
            <v>12 Support</v>
          </cell>
          <cell r="D175" t="str">
            <v>1214 Fuel &amp; Lub</v>
          </cell>
          <cell r="E175" t="str">
            <v>Fuel &amp; Lub</v>
          </cell>
          <cell r="F175" t="str">
            <v>Fuel</v>
          </cell>
          <cell r="G175" t="str">
            <v>Survey</v>
          </cell>
        </row>
        <row r="176">
          <cell r="B176" t="str">
            <v>12.14.10.11</v>
          </cell>
          <cell r="C176" t="str">
            <v>12 Support</v>
          </cell>
          <cell r="D176" t="str">
            <v>1214 Fuel &amp; Lub</v>
          </cell>
          <cell r="E176" t="str">
            <v>Fuel &amp; Lub</v>
          </cell>
          <cell r="F176" t="str">
            <v>Fuel</v>
          </cell>
          <cell r="G176" t="str">
            <v>Geology</v>
          </cell>
        </row>
        <row r="177">
          <cell r="B177" t="str">
            <v>12.14.10.12</v>
          </cell>
          <cell r="C177" t="str">
            <v>12 Support</v>
          </cell>
          <cell r="D177" t="str">
            <v>1214 Fuel &amp; Lub</v>
          </cell>
          <cell r="E177" t="str">
            <v>Fuel &amp; Lub</v>
          </cell>
          <cell r="F177" t="str">
            <v>Fuel</v>
          </cell>
          <cell r="G177" t="str">
            <v>Coal Quality</v>
          </cell>
        </row>
        <row r="178">
          <cell r="B178" t="str">
            <v>12.14.10.13</v>
          </cell>
          <cell r="C178" t="str">
            <v>12 Support</v>
          </cell>
          <cell r="D178" t="str">
            <v>1214 Fuel &amp; Lub</v>
          </cell>
          <cell r="E178" t="str">
            <v>Fuel &amp; Lub</v>
          </cell>
          <cell r="F178" t="str">
            <v>Fuel</v>
          </cell>
          <cell r="G178" t="str">
            <v>Mine Engineering</v>
          </cell>
        </row>
        <row r="179">
          <cell r="B179" t="str">
            <v>12.14.10.14</v>
          </cell>
          <cell r="C179" t="str">
            <v>12 Support</v>
          </cell>
          <cell r="D179" t="str">
            <v>1214 Fuel &amp; Lub</v>
          </cell>
          <cell r="E179" t="str">
            <v>Fuel &amp; Lub</v>
          </cell>
          <cell r="F179" t="str">
            <v>Fuel</v>
          </cell>
          <cell r="G179" t="str">
            <v>Mine Planning</v>
          </cell>
        </row>
        <row r="180">
          <cell r="B180" t="str">
            <v>12.14.10.15</v>
          </cell>
          <cell r="C180" t="str">
            <v>12 Support</v>
          </cell>
          <cell r="D180" t="str">
            <v>1214 Fuel &amp; Lub</v>
          </cell>
          <cell r="E180" t="str">
            <v>Fuel &amp; Lub</v>
          </cell>
          <cell r="F180" t="str">
            <v>Fuel</v>
          </cell>
          <cell r="G180" t="str">
            <v>Environmental</v>
          </cell>
        </row>
        <row r="181">
          <cell r="B181" t="str">
            <v>12.14.10.16</v>
          </cell>
          <cell r="C181" t="str">
            <v>12 Support</v>
          </cell>
          <cell r="D181" t="str">
            <v>1214 Fuel &amp; Lub</v>
          </cell>
          <cell r="E181" t="str">
            <v>Fuel &amp; Lub</v>
          </cell>
          <cell r="F181" t="str">
            <v>Fuel</v>
          </cell>
          <cell r="G181" t="str">
            <v>Warehouse</v>
          </cell>
        </row>
        <row r="182">
          <cell r="B182" t="str">
            <v>12.14.10.17</v>
          </cell>
          <cell r="C182" t="str">
            <v>12 Support</v>
          </cell>
          <cell r="D182" t="str">
            <v>1214 Fuel &amp; Lub</v>
          </cell>
          <cell r="E182" t="str">
            <v>Fuel &amp; Lub</v>
          </cell>
          <cell r="F182" t="str">
            <v>Fuel</v>
          </cell>
          <cell r="G182" t="str">
            <v>Workshops</v>
          </cell>
        </row>
        <row r="183">
          <cell r="B183" t="str">
            <v>12.14.10.18</v>
          </cell>
          <cell r="C183" t="str">
            <v>12 Support</v>
          </cell>
          <cell r="D183" t="str">
            <v>1214 Fuel &amp; Lub</v>
          </cell>
          <cell r="E183" t="str">
            <v>Fuel &amp; Lub</v>
          </cell>
          <cell r="F183" t="str">
            <v>Fuel</v>
          </cell>
          <cell r="G183" t="str">
            <v>Infrastructure(Roads etc)</v>
          </cell>
        </row>
        <row r="184">
          <cell r="B184" t="str">
            <v>12.14.10.19</v>
          </cell>
          <cell r="C184" t="str">
            <v>12 Support</v>
          </cell>
          <cell r="D184" t="str">
            <v>1214 Fuel &amp; Lub</v>
          </cell>
          <cell r="E184" t="str">
            <v>Fuel &amp; Lub</v>
          </cell>
          <cell r="F184" t="str">
            <v>Fuel</v>
          </cell>
          <cell r="G184" t="str">
            <v>Dewatering/Pit Pumping/Drainage</v>
          </cell>
        </row>
        <row r="185">
          <cell r="B185" t="str">
            <v>12.14.10.20</v>
          </cell>
          <cell r="C185" t="str">
            <v>12 Support</v>
          </cell>
          <cell r="D185" t="str">
            <v>1214 Fuel &amp; Lub</v>
          </cell>
          <cell r="E185" t="str">
            <v>Fuel &amp; Lub</v>
          </cell>
          <cell r="F185" t="str">
            <v>Fuel</v>
          </cell>
          <cell r="G185" t="str">
            <v>Dumps/Reclamation/Topsoil</v>
          </cell>
        </row>
        <row r="186">
          <cell r="B186" t="str">
            <v>12.14.11.10</v>
          </cell>
          <cell r="C186" t="str">
            <v>12 Support</v>
          </cell>
          <cell r="D186" t="str">
            <v>1214 Fuel &amp; Lub</v>
          </cell>
          <cell r="E186" t="str">
            <v>Fuel &amp; Lub</v>
          </cell>
          <cell r="F186" t="str">
            <v>Lubrication</v>
          </cell>
          <cell r="G186" t="str">
            <v>Survey</v>
          </cell>
        </row>
        <row r="187">
          <cell r="B187" t="str">
            <v>12.14.11.11</v>
          </cell>
          <cell r="C187" t="str">
            <v>12 Support</v>
          </cell>
          <cell r="D187" t="str">
            <v>1214 Fuel &amp; Lub</v>
          </cell>
          <cell r="E187" t="str">
            <v>Fuel &amp; Lub</v>
          </cell>
          <cell r="F187" t="str">
            <v>Lubrication</v>
          </cell>
          <cell r="G187" t="str">
            <v>Geology</v>
          </cell>
        </row>
        <row r="188">
          <cell r="B188" t="str">
            <v>12.14.11.12</v>
          </cell>
          <cell r="C188" t="str">
            <v>12 Support</v>
          </cell>
          <cell r="D188" t="str">
            <v>1214 Fuel &amp; Lub</v>
          </cell>
          <cell r="E188" t="str">
            <v>Fuel &amp; Lub</v>
          </cell>
          <cell r="F188" t="str">
            <v>Lubrication</v>
          </cell>
          <cell r="G188" t="str">
            <v>Coal Quality</v>
          </cell>
        </row>
        <row r="189">
          <cell r="B189" t="str">
            <v>12.14.11.13</v>
          </cell>
          <cell r="C189" t="str">
            <v>12 Support</v>
          </cell>
          <cell r="D189" t="str">
            <v>1214 Fuel &amp; Lub</v>
          </cell>
          <cell r="E189" t="str">
            <v>Fuel &amp; Lub</v>
          </cell>
          <cell r="F189" t="str">
            <v>Lubrication</v>
          </cell>
          <cell r="G189" t="str">
            <v>Mine Engineering</v>
          </cell>
        </row>
        <row r="190">
          <cell r="B190" t="str">
            <v>12.14.11.14</v>
          </cell>
          <cell r="C190" t="str">
            <v>12 Support</v>
          </cell>
          <cell r="D190" t="str">
            <v>1214 Fuel &amp; Lub</v>
          </cell>
          <cell r="E190" t="str">
            <v>Fuel &amp; Lub</v>
          </cell>
          <cell r="F190" t="str">
            <v>Lubrication</v>
          </cell>
          <cell r="G190" t="str">
            <v>Mine Planning</v>
          </cell>
        </row>
        <row r="191">
          <cell r="B191" t="str">
            <v>12.14.11.15</v>
          </cell>
          <cell r="C191" t="str">
            <v>12 Support</v>
          </cell>
          <cell r="D191" t="str">
            <v>1214 Fuel &amp; Lub</v>
          </cell>
          <cell r="E191" t="str">
            <v>Fuel &amp; Lub</v>
          </cell>
          <cell r="F191" t="str">
            <v>Lubrication</v>
          </cell>
          <cell r="G191" t="str">
            <v>Environmental</v>
          </cell>
        </row>
        <row r="192">
          <cell r="B192" t="str">
            <v>12.14.11.16</v>
          </cell>
          <cell r="C192" t="str">
            <v>12 Support</v>
          </cell>
          <cell r="D192" t="str">
            <v>1214 Fuel &amp; Lub</v>
          </cell>
          <cell r="E192" t="str">
            <v>Fuel &amp; Lub</v>
          </cell>
          <cell r="F192" t="str">
            <v>Lubrication</v>
          </cell>
          <cell r="G192" t="str">
            <v>Warehouse</v>
          </cell>
        </row>
        <row r="193">
          <cell r="B193" t="str">
            <v>12.14.11.17</v>
          </cell>
          <cell r="C193" t="str">
            <v>12 Support</v>
          </cell>
          <cell r="D193" t="str">
            <v>1214 Fuel &amp; Lub</v>
          </cell>
          <cell r="E193" t="str">
            <v>Fuel &amp; Lub</v>
          </cell>
          <cell r="F193" t="str">
            <v>Lubrication</v>
          </cell>
          <cell r="G193" t="str">
            <v>Workshops</v>
          </cell>
        </row>
        <row r="194">
          <cell r="B194" t="str">
            <v>12.14.11.18</v>
          </cell>
          <cell r="C194" t="str">
            <v>12 Support</v>
          </cell>
          <cell r="D194" t="str">
            <v>1214 Fuel &amp; Lub</v>
          </cell>
          <cell r="E194" t="str">
            <v>Fuel &amp; Lub</v>
          </cell>
          <cell r="F194" t="str">
            <v>Lubrication</v>
          </cell>
          <cell r="G194" t="str">
            <v>Infrastructure(Roads etc)</v>
          </cell>
        </row>
        <row r="195">
          <cell r="B195" t="str">
            <v>12.14.11.19</v>
          </cell>
          <cell r="C195" t="str">
            <v>12 Support</v>
          </cell>
          <cell r="D195" t="str">
            <v>1214 Fuel &amp; Lub</v>
          </cell>
          <cell r="E195" t="str">
            <v>Fuel &amp; Lub</v>
          </cell>
          <cell r="F195" t="str">
            <v>Lubrication</v>
          </cell>
          <cell r="G195" t="str">
            <v>Dewatering/Pit Pumping/Drainage</v>
          </cell>
        </row>
        <row r="196">
          <cell r="B196" t="str">
            <v>12.14.11.20</v>
          </cell>
          <cell r="C196" t="str">
            <v>12 Support</v>
          </cell>
          <cell r="D196" t="str">
            <v>1214 Fuel &amp; Lub</v>
          </cell>
          <cell r="E196" t="str">
            <v>Fuel &amp; Lub</v>
          </cell>
          <cell r="F196" t="str">
            <v>Lubrication</v>
          </cell>
          <cell r="G196" t="str">
            <v>Dumps/Reclamation/Topsoil</v>
          </cell>
        </row>
        <row r="197">
          <cell r="B197" t="str">
            <v>13.10</v>
          </cell>
          <cell r="C197" t="str">
            <v>13 Coal Handling</v>
          </cell>
          <cell r="D197" t="str">
            <v>1310 Labour</v>
          </cell>
          <cell r="E197" t="str">
            <v>Labour</v>
          </cell>
          <cell r="F197" t="str">
            <v>Labour</v>
          </cell>
          <cell r="G197" t="str">
            <v>Labour</v>
          </cell>
        </row>
        <row r="198">
          <cell r="B198" t="str">
            <v>13.10.10</v>
          </cell>
          <cell r="C198" t="str">
            <v>13 Coal Handling</v>
          </cell>
          <cell r="D198" t="str">
            <v>1310 Labour</v>
          </cell>
          <cell r="E198" t="str">
            <v>Temporary Employees</v>
          </cell>
          <cell r="F198" t="str">
            <v>Temporary Employees</v>
          </cell>
          <cell r="G198" t="str">
            <v>Temporary Employees</v>
          </cell>
        </row>
        <row r="199">
          <cell r="B199" t="str">
            <v>13.11</v>
          </cell>
          <cell r="C199" t="str">
            <v>13 Coal Handling</v>
          </cell>
          <cell r="D199" t="str">
            <v xml:space="preserve">1311 Crushing </v>
          </cell>
          <cell r="E199" t="str">
            <v xml:space="preserve">Crushing </v>
          </cell>
          <cell r="F199" t="str">
            <v>Crushing</v>
          </cell>
          <cell r="G199" t="str">
            <v xml:space="preserve">Crushing </v>
          </cell>
        </row>
        <row r="200">
          <cell r="B200" t="str">
            <v>13.12</v>
          </cell>
          <cell r="C200" t="str">
            <v>13 Coal Handling</v>
          </cell>
          <cell r="D200" t="str">
            <v xml:space="preserve">1311 Crushing </v>
          </cell>
          <cell r="E200" t="str">
            <v xml:space="preserve">Crushing </v>
          </cell>
          <cell r="F200" t="str">
            <v>Crushing</v>
          </cell>
          <cell r="G200" t="str">
            <v>Depreciation</v>
          </cell>
        </row>
        <row r="201">
          <cell r="B201" t="str">
            <v>14.10</v>
          </cell>
          <cell r="C201" t="str">
            <v>14 Admin &amp; Infrastructure</v>
          </cell>
          <cell r="D201" t="str">
            <v>1410 Labour</v>
          </cell>
          <cell r="E201" t="str">
            <v>Labour</v>
          </cell>
          <cell r="F201" t="str">
            <v>Labour</v>
          </cell>
          <cell r="G201" t="str">
            <v>Labour</v>
          </cell>
        </row>
        <row r="202">
          <cell r="B202" t="str">
            <v>14.10.10</v>
          </cell>
          <cell r="C202" t="str">
            <v>14 Admin &amp; Infrastructure</v>
          </cell>
          <cell r="D202" t="str">
            <v>1410 Labour</v>
          </cell>
          <cell r="E202" t="str">
            <v>Temporary Employees</v>
          </cell>
          <cell r="F202" t="str">
            <v>Temporary Employees</v>
          </cell>
          <cell r="G202" t="str">
            <v>Temporary Employees</v>
          </cell>
        </row>
        <row r="203">
          <cell r="B203" t="str">
            <v>14.11.10.10</v>
          </cell>
          <cell r="C203" t="str">
            <v>14 Admin &amp; Infrastructure</v>
          </cell>
          <cell r="D203" t="str">
            <v>1411 General Expenses</v>
          </cell>
          <cell r="E203" t="str">
            <v>Fees</v>
          </cell>
          <cell r="F203" t="str">
            <v>Plan Vallejo</v>
          </cell>
          <cell r="G203" t="str">
            <v>Plan Vallejo</v>
          </cell>
        </row>
        <row r="204">
          <cell r="B204" t="str">
            <v>14.11.10.11</v>
          </cell>
          <cell r="C204" t="str">
            <v>14 Admin &amp; Infrastructure</v>
          </cell>
          <cell r="D204" t="str">
            <v>1411 General Expenses</v>
          </cell>
          <cell r="E204" t="str">
            <v>Fees</v>
          </cell>
          <cell r="F204" t="str">
            <v>Parra Rodriguez - Ingeominas</v>
          </cell>
          <cell r="G204" t="str">
            <v>Parra Rodriguez - Ingeominas</v>
          </cell>
        </row>
        <row r="205">
          <cell r="B205" t="str">
            <v>14.11.10.12</v>
          </cell>
          <cell r="C205" t="str">
            <v>14 Admin &amp; Infrastructure</v>
          </cell>
          <cell r="D205" t="str">
            <v>1411 General Expenses</v>
          </cell>
          <cell r="E205" t="str">
            <v>Fees</v>
          </cell>
          <cell r="F205" t="str">
            <v>Lewis &amp; Willis - Tax Issues</v>
          </cell>
          <cell r="G205" t="str">
            <v>Lewis &amp; Willis - Tax Issues</v>
          </cell>
        </row>
        <row r="206">
          <cell r="B206" t="str">
            <v>14.11.10.13</v>
          </cell>
          <cell r="C206" t="str">
            <v>14 Admin &amp; Infrastructure</v>
          </cell>
          <cell r="D206" t="str">
            <v>1411 General Expenses</v>
          </cell>
          <cell r="E206" t="str">
            <v>Fees</v>
          </cell>
          <cell r="F206" t="str">
            <v>Mine Planning Consulting Fees</v>
          </cell>
          <cell r="G206" t="str">
            <v>Mine Planning Consulting Fees</v>
          </cell>
        </row>
        <row r="207">
          <cell r="B207" t="str">
            <v>14.11.10.14</v>
          </cell>
          <cell r="C207" t="str">
            <v>14 Admin &amp; Infrastructure</v>
          </cell>
          <cell r="D207" t="str">
            <v>1411 General Expenses</v>
          </cell>
          <cell r="E207" t="str">
            <v>Fees</v>
          </cell>
          <cell r="F207" t="str">
            <v>Other</v>
          </cell>
          <cell r="G207" t="str">
            <v>Other</v>
          </cell>
        </row>
        <row r="208">
          <cell r="B208" t="str">
            <v>14.11.11</v>
          </cell>
          <cell r="C208" t="str">
            <v>14 Admin &amp; Infrastructure</v>
          </cell>
          <cell r="D208" t="str">
            <v>1411 General Expenses</v>
          </cell>
          <cell r="E208" t="str">
            <v>Taxes</v>
          </cell>
          <cell r="F208" t="str">
            <v>Taxes</v>
          </cell>
          <cell r="G208" t="str">
            <v>Taxes</v>
          </cell>
        </row>
        <row r="209">
          <cell r="B209" t="str">
            <v>14.11.12</v>
          </cell>
          <cell r="C209" t="str">
            <v>14 Admin &amp; Infrastructure</v>
          </cell>
          <cell r="D209" t="str">
            <v>1411 General Expenses</v>
          </cell>
          <cell r="E209" t="str">
            <v>Contract Stamp Tax</v>
          </cell>
          <cell r="F209" t="str">
            <v>Contract Stamp Tax</v>
          </cell>
          <cell r="G209" t="str">
            <v>Contract Stamp Tax</v>
          </cell>
        </row>
        <row r="210">
          <cell r="B210" t="str">
            <v>14.11.13.10</v>
          </cell>
          <cell r="C210" t="str">
            <v>14 Admin &amp; Infrastructure</v>
          </cell>
          <cell r="D210" t="str">
            <v>1411 General Expenses</v>
          </cell>
          <cell r="E210" t="str">
            <v>Rentals</v>
          </cell>
          <cell r="F210" t="str">
            <v>Land Surface Amortization</v>
          </cell>
          <cell r="G210" t="str">
            <v>Ingeominas</v>
          </cell>
        </row>
        <row r="211">
          <cell r="B211" t="str">
            <v>14.11.13.11</v>
          </cell>
          <cell r="C211" t="str">
            <v>14 Admin &amp; Infrastructure</v>
          </cell>
          <cell r="D211" t="str">
            <v>1411 General Expenses</v>
          </cell>
          <cell r="E211" t="str">
            <v>Rentals</v>
          </cell>
          <cell r="F211" t="str">
            <v>Expats Apartments (Barr &amp; SM)</v>
          </cell>
          <cell r="G211" t="str">
            <v>Expats Apartments (Barr &amp; SM)</v>
          </cell>
        </row>
        <row r="212">
          <cell r="B212" t="str">
            <v>14.11.13.12</v>
          </cell>
          <cell r="C212" t="str">
            <v>14 Admin &amp; Infrastructure</v>
          </cell>
          <cell r="D212" t="str">
            <v>1411 General Expenses</v>
          </cell>
          <cell r="E212" t="str">
            <v>Rentals</v>
          </cell>
          <cell r="F212" t="str">
            <v>Rental Space for Antenna</v>
          </cell>
          <cell r="G212" t="str">
            <v>Rental Space for Antenna</v>
          </cell>
        </row>
        <row r="213">
          <cell r="B213" t="str">
            <v>14.11.13.13</v>
          </cell>
          <cell r="C213" t="str">
            <v>14 Admin &amp; Infrastructure</v>
          </cell>
          <cell r="D213" t="str">
            <v>1411 General Expenses</v>
          </cell>
          <cell r="E213" t="str">
            <v>Rentals</v>
          </cell>
          <cell r="F213" t="str">
            <v>Light Vehicles</v>
          </cell>
          <cell r="G213" t="str">
            <v>Light Vehicles</v>
          </cell>
        </row>
        <row r="214">
          <cell r="B214" t="str">
            <v>14.11.13.14</v>
          </cell>
          <cell r="C214" t="str">
            <v>14 Admin &amp; Infrastructure</v>
          </cell>
          <cell r="D214" t="str">
            <v>1411 General Expenses</v>
          </cell>
          <cell r="E214" t="str">
            <v>Rentals</v>
          </cell>
          <cell r="F214" t="str">
            <v>Other Rentals</v>
          </cell>
          <cell r="G214" t="str">
            <v>Other Rentals</v>
          </cell>
        </row>
        <row r="215">
          <cell r="B215" t="str">
            <v>14.11.14</v>
          </cell>
          <cell r="C215" t="str">
            <v>14 Admin &amp; Infrastructure</v>
          </cell>
          <cell r="D215" t="str">
            <v>1411 General Expenses</v>
          </cell>
          <cell r="E215" t="str">
            <v>Contributions</v>
          </cell>
          <cell r="F215" t="str">
            <v>Contributions</v>
          </cell>
          <cell r="G215" t="str">
            <v>Contributions</v>
          </cell>
        </row>
        <row r="216">
          <cell r="B216" t="str">
            <v>14.11.15</v>
          </cell>
          <cell r="C216" t="str">
            <v>14 Admin &amp; Infrastructure</v>
          </cell>
          <cell r="D216" t="str">
            <v>1411 General Expenses</v>
          </cell>
          <cell r="E216" t="str">
            <v>Insurance</v>
          </cell>
          <cell r="F216" t="str">
            <v>Insurance</v>
          </cell>
          <cell r="G216" t="str">
            <v>Insurance</v>
          </cell>
        </row>
        <row r="217">
          <cell r="B217" t="str">
            <v>14.11.16</v>
          </cell>
          <cell r="C217" t="str">
            <v>14 Admin &amp; Infrastructure</v>
          </cell>
          <cell r="D217" t="str">
            <v>1411 General Expenses</v>
          </cell>
          <cell r="E217" t="str">
            <v>Contractor Special &amp; Personnel Insurance</v>
          </cell>
          <cell r="F217" t="str">
            <v>Contractor Special &amp; Personnel Insurance</v>
          </cell>
          <cell r="G217" t="str">
            <v>Contractor Special &amp; Personnel Insurance</v>
          </cell>
        </row>
        <row r="218">
          <cell r="B218" t="str">
            <v>14.11.17</v>
          </cell>
          <cell r="C218" t="str">
            <v>14 Admin &amp; Infrastructure</v>
          </cell>
          <cell r="D218" t="str">
            <v>1411 General Expenses</v>
          </cell>
          <cell r="E218" t="str">
            <v>Legal Expenses</v>
          </cell>
          <cell r="F218" t="str">
            <v>Legal Expenses</v>
          </cell>
          <cell r="G218" t="str">
            <v>Legal Expenses</v>
          </cell>
        </row>
        <row r="219">
          <cell r="B219" t="str">
            <v>14.11.18</v>
          </cell>
          <cell r="C219" t="str">
            <v>14 Admin &amp; Infrastructure</v>
          </cell>
          <cell r="D219" t="str">
            <v>1411 General Expenses</v>
          </cell>
          <cell r="E219" t="str">
            <v>Maintenance &amp; Repairs</v>
          </cell>
          <cell r="F219" t="str">
            <v>Maintenance &amp; Repairs</v>
          </cell>
          <cell r="G219" t="str">
            <v>Maintenance &amp; Repairs</v>
          </cell>
        </row>
        <row r="220">
          <cell r="B220" t="str">
            <v>14.11.19</v>
          </cell>
          <cell r="C220" t="str">
            <v>14 Admin &amp; Infrastructure</v>
          </cell>
          <cell r="D220" t="str">
            <v>1411 General Expenses</v>
          </cell>
          <cell r="E220" t="str">
            <v>Travel Expenses</v>
          </cell>
          <cell r="F220" t="str">
            <v>Travel Expenses</v>
          </cell>
          <cell r="G220" t="str">
            <v>Travel Expenses</v>
          </cell>
        </row>
        <row r="221">
          <cell r="B221" t="str">
            <v>14.11.20.10</v>
          </cell>
          <cell r="C221" t="str">
            <v>14 Admin &amp; Infrastructure</v>
          </cell>
          <cell r="D221" t="str">
            <v>1411 General Expenses</v>
          </cell>
          <cell r="E221" t="str">
            <v>Fuel &amp; Lubs</v>
          </cell>
          <cell r="F221" t="str">
            <v>Fuel &amp; Lubs</v>
          </cell>
          <cell r="G221" t="str">
            <v>Fuel</v>
          </cell>
        </row>
        <row r="222">
          <cell r="B222" t="str">
            <v>14.11.20.11</v>
          </cell>
          <cell r="C222" t="str">
            <v>14 Admin &amp; Infrastructure</v>
          </cell>
          <cell r="D222" t="str">
            <v>1411 General Expenses</v>
          </cell>
          <cell r="E222" t="str">
            <v>Fuel &amp; Lubs</v>
          </cell>
          <cell r="F222" t="str">
            <v>Fuel &amp; Lubs</v>
          </cell>
          <cell r="G222" t="str">
            <v>Lubrication</v>
          </cell>
        </row>
        <row r="223">
          <cell r="B223" t="str">
            <v>14.11.21</v>
          </cell>
          <cell r="C223" t="str">
            <v>14 Admin &amp; Infrastructure</v>
          </cell>
          <cell r="D223" t="str">
            <v>1411 General Expenses</v>
          </cell>
          <cell r="E223" t="str">
            <v>Spare Parts &amp; Supplies</v>
          </cell>
          <cell r="F223" t="str">
            <v>Spare Parts &amp; Supplies</v>
          </cell>
          <cell r="G223" t="str">
            <v>Spare Parts &amp; Supplies</v>
          </cell>
        </row>
        <row r="224">
          <cell r="B224" t="str">
            <v>14.11.22</v>
          </cell>
          <cell r="C224" t="str">
            <v>14 Admin &amp; Infrastructure</v>
          </cell>
          <cell r="D224" t="str">
            <v>1411 General Expenses</v>
          </cell>
          <cell r="E224" t="str">
            <v>Social Investment (separate cost item)</v>
          </cell>
          <cell r="F224" t="str">
            <v>Social Investment (separate cost item)</v>
          </cell>
          <cell r="G224" t="str">
            <v>Social Investment (separate cost item)</v>
          </cell>
        </row>
        <row r="225">
          <cell r="B225" t="str">
            <v>14.11.23</v>
          </cell>
          <cell r="C225" t="str">
            <v>14 Admin &amp; Infrastructure</v>
          </cell>
          <cell r="D225" t="str">
            <v>1411 General Expenses</v>
          </cell>
          <cell r="E225" t="str">
            <v>Royalties (separate cost item)</v>
          </cell>
          <cell r="F225" t="str">
            <v>Royalties (separate cost item)</v>
          </cell>
          <cell r="G225" t="str">
            <v>Royalties (separate cost item)</v>
          </cell>
        </row>
        <row r="226">
          <cell r="B226" t="str">
            <v>14.11.24</v>
          </cell>
          <cell r="C226" t="str">
            <v>14 Admin &amp; Infrastructure</v>
          </cell>
          <cell r="D226" t="str">
            <v>1411 General Expenses</v>
          </cell>
          <cell r="E226" t="str">
            <v>TV Service</v>
          </cell>
          <cell r="F226" t="str">
            <v>TV Service</v>
          </cell>
          <cell r="G226" t="str">
            <v>TV Service</v>
          </cell>
        </row>
        <row r="227">
          <cell r="B227" t="str">
            <v>14.11.25</v>
          </cell>
          <cell r="C227" t="str">
            <v>14 Admin &amp; Infrastructure</v>
          </cell>
          <cell r="D227" t="str">
            <v>1411 General Expenses</v>
          </cell>
          <cell r="E227" t="str">
            <v>Protective Clothing</v>
          </cell>
          <cell r="F227" t="str">
            <v>Protective Clothing</v>
          </cell>
          <cell r="G227" t="str">
            <v>Protective Clothing</v>
          </cell>
        </row>
        <row r="228">
          <cell r="B228" t="str">
            <v>14.11.26</v>
          </cell>
          <cell r="C228" t="str">
            <v>14 Admin &amp; Infrastructure</v>
          </cell>
          <cell r="D228" t="str">
            <v>1411 General Expenses</v>
          </cell>
          <cell r="E228" t="str">
            <v>Expats Permits</v>
          </cell>
          <cell r="F228" t="str">
            <v>Expats Permits</v>
          </cell>
          <cell r="G228" t="str">
            <v>Expats Permits</v>
          </cell>
        </row>
        <row r="229">
          <cell r="B229" t="str">
            <v>14.11.27</v>
          </cell>
          <cell r="C229" t="str">
            <v>14 Admin &amp; Infrastructure</v>
          </cell>
          <cell r="D229" t="str">
            <v>1411 General Expenses</v>
          </cell>
          <cell r="E229" t="str">
            <v>Other (stationary, tea/coffee, water, etc)</v>
          </cell>
          <cell r="F229" t="str">
            <v>Other (stationary, tea/coffee, water, etc)</v>
          </cell>
          <cell r="G229" t="str">
            <v>Other (stationary, tea/coffee, water, etc)</v>
          </cell>
        </row>
        <row r="230">
          <cell r="B230" t="str">
            <v>14.11.28</v>
          </cell>
          <cell r="C230" t="str">
            <v>14 Admin &amp; Infrastructure</v>
          </cell>
          <cell r="D230" t="str">
            <v>1411 General Expenses</v>
          </cell>
          <cell r="E230" t="str">
            <v>Medical Expenses</v>
          </cell>
          <cell r="F230" t="str">
            <v>Medical Expenses</v>
          </cell>
          <cell r="G230" t="str">
            <v>Medical expenses &amp; Medicines</v>
          </cell>
        </row>
        <row r="231">
          <cell r="B231" t="str">
            <v>14.11.29</v>
          </cell>
          <cell r="C231" t="str">
            <v>14 Admin &amp; Infrastructure</v>
          </cell>
          <cell r="D231" t="str">
            <v>1411 General Expenses</v>
          </cell>
          <cell r="E231" t="str">
            <v>Safety elements</v>
          </cell>
          <cell r="F231" t="str">
            <v>Safety elements</v>
          </cell>
          <cell r="G231" t="str">
            <v>Safety elements</v>
          </cell>
        </row>
        <row r="232">
          <cell r="B232" t="str">
            <v>14.12</v>
          </cell>
          <cell r="C232" t="str">
            <v>14 Admin &amp; Infrastructure</v>
          </cell>
          <cell r="D232" t="str">
            <v>1412 Power</v>
          </cell>
          <cell r="E232" t="str">
            <v>Power</v>
          </cell>
          <cell r="F232" t="str">
            <v>Power</v>
          </cell>
          <cell r="G232" t="str">
            <v>Power</v>
          </cell>
        </row>
        <row r="233">
          <cell r="B233" t="str">
            <v>14.13.10</v>
          </cell>
          <cell r="C233" t="str">
            <v>14 Admin &amp; Infrastructure</v>
          </cell>
          <cell r="D233" t="str">
            <v>1413 Contracted Services</v>
          </cell>
          <cell r="E233" t="str">
            <v>Carbofood Cleaning Services</v>
          </cell>
          <cell r="F233" t="str">
            <v>Carbofood Cleaning Services</v>
          </cell>
          <cell r="G233" t="str">
            <v>Carbofood Cleaning Services</v>
          </cell>
        </row>
        <row r="234">
          <cell r="B234" t="str">
            <v>14.13.11</v>
          </cell>
          <cell r="C234" t="str">
            <v>14 Admin &amp; Infrastructure</v>
          </cell>
          <cell r="D234" t="str">
            <v>1413 Contracted Services</v>
          </cell>
          <cell r="E234" t="str">
            <v>Meals</v>
          </cell>
          <cell r="F234" t="str">
            <v>Meals</v>
          </cell>
          <cell r="G234" t="str">
            <v>Meals</v>
          </cell>
        </row>
        <row r="235">
          <cell r="B235" t="str">
            <v>14.13.12</v>
          </cell>
          <cell r="C235" t="str">
            <v>14 Admin &amp; Infrastructure</v>
          </cell>
          <cell r="D235" t="str">
            <v>1413 Contracted Services</v>
          </cell>
          <cell r="E235" t="str">
            <v>Temporary Employees</v>
          </cell>
          <cell r="F235" t="str">
            <v>Temporary Employees</v>
          </cell>
          <cell r="G235" t="str">
            <v>Temporary Employees</v>
          </cell>
        </row>
        <row r="236">
          <cell r="B236" t="str">
            <v>14.13.13</v>
          </cell>
          <cell r="C236" t="str">
            <v>14 Admin &amp; Infrastructure</v>
          </cell>
          <cell r="D236" t="str">
            <v>1413 Contracted Services</v>
          </cell>
          <cell r="E236" t="str">
            <v>Electricity (separate cost item)</v>
          </cell>
          <cell r="F236" t="str">
            <v>Electricity (separate cost item)</v>
          </cell>
          <cell r="G236" t="str">
            <v>Electricity (separate cost item)</v>
          </cell>
        </row>
        <row r="237">
          <cell r="B237" t="str">
            <v>14.13.14</v>
          </cell>
          <cell r="C237" t="str">
            <v>14 Admin &amp; Infrastructure</v>
          </cell>
          <cell r="D237" t="str">
            <v>1413 Contracted Services</v>
          </cell>
          <cell r="E237" t="str">
            <v>Telephone &amp; mobiles</v>
          </cell>
          <cell r="F237" t="str">
            <v>Telephone &amp; mobiles</v>
          </cell>
          <cell r="G237" t="str">
            <v>Telephone &amp; mobiles</v>
          </cell>
        </row>
        <row r="238">
          <cell r="B238" t="str">
            <v>14.13.15</v>
          </cell>
          <cell r="C238" t="str">
            <v>14 Admin &amp; Infrastructure</v>
          </cell>
          <cell r="D238" t="str">
            <v>1413 Contracted Services</v>
          </cell>
          <cell r="E238" t="str">
            <v>Internet mail service</v>
          </cell>
          <cell r="F238" t="str">
            <v>Internet mail service</v>
          </cell>
          <cell r="G238" t="str">
            <v>Internet mail service</v>
          </cell>
        </row>
        <row r="239">
          <cell r="B239" t="str">
            <v>14.13.16</v>
          </cell>
          <cell r="C239" t="str">
            <v>14 Admin &amp; Infrastructure</v>
          </cell>
          <cell r="D239" t="str">
            <v>1413 Contracted Services</v>
          </cell>
          <cell r="E239" t="str">
            <v>Transport of Employees</v>
          </cell>
          <cell r="F239" t="str">
            <v>Transport of Employees</v>
          </cell>
          <cell r="G239" t="str">
            <v>Transport of Employees</v>
          </cell>
        </row>
        <row r="240">
          <cell r="B240" t="str">
            <v>14.13.17</v>
          </cell>
          <cell r="C240" t="str">
            <v>14 Admin &amp; Infrastructure</v>
          </cell>
          <cell r="D240" t="str">
            <v>1413 Contracted Services</v>
          </cell>
          <cell r="E240" t="str">
            <v>Transport of Materials</v>
          </cell>
          <cell r="F240" t="str">
            <v>Transport of Materials</v>
          </cell>
          <cell r="G240" t="str">
            <v>Transport of Materials</v>
          </cell>
        </row>
        <row r="241">
          <cell r="B241" t="str">
            <v>14.13.18</v>
          </cell>
          <cell r="C241" t="str">
            <v>14 Admin &amp; Infrastructure</v>
          </cell>
          <cell r="D241" t="str">
            <v>1413 Contracted Services</v>
          </cell>
          <cell r="E241" t="str">
            <v>EIS fees</v>
          </cell>
          <cell r="F241" t="str">
            <v>EIS fees</v>
          </cell>
          <cell r="G241" t="str">
            <v>EIS fees</v>
          </cell>
        </row>
        <row r="242">
          <cell r="B242" t="str">
            <v>14.13.19</v>
          </cell>
          <cell r="C242" t="str">
            <v>14 Admin &amp; Infrastructure</v>
          </cell>
          <cell r="D242" t="str">
            <v>1413 Contracted Services</v>
          </cell>
          <cell r="E242" t="str">
            <v>Airplane</v>
          </cell>
          <cell r="F242" t="str">
            <v>Airplane</v>
          </cell>
          <cell r="G242" t="str">
            <v>Airplane</v>
          </cell>
        </row>
        <row r="243">
          <cell r="B243" t="str">
            <v>14.13.20</v>
          </cell>
          <cell r="C243" t="str">
            <v>14 Admin &amp; Infrastructure</v>
          </cell>
          <cell r="D243" t="str">
            <v>1413 Contracted Services</v>
          </cell>
          <cell r="E243" t="str">
            <v>Freight Services</v>
          </cell>
          <cell r="F243" t="str">
            <v>Freight Services</v>
          </cell>
          <cell r="G243" t="str">
            <v>Freight Services</v>
          </cell>
        </row>
        <row r="244">
          <cell r="B244" t="str">
            <v>14.13.21</v>
          </cell>
          <cell r="C244" t="str">
            <v>14 Admin &amp; Infrastructure</v>
          </cell>
          <cell r="D244" t="str">
            <v>1413 Contracted Services</v>
          </cell>
          <cell r="E244" t="str">
            <v>Other Services</v>
          </cell>
          <cell r="F244" t="str">
            <v>Other Services</v>
          </cell>
          <cell r="G244" t="str">
            <v>Other Services</v>
          </cell>
        </row>
        <row r="245">
          <cell r="B245" t="str">
            <v>15.11</v>
          </cell>
          <cell r="C245" t="str">
            <v>15 Contractor</v>
          </cell>
          <cell r="D245" t="str">
            <v>1511 Contractor Margin</v>
          </cell>
          <cell r="E245" t="str">
            <v>Contractor Margin</v>
          </cell>
          <cell r="F245" t="str">
            <v>Contractor Margin</v>
          </cell>
          <cell r="G245" t="str">
            <v>Contractor Margin</v>
          </cell>
        </row>
        <row r="246">
          <cell r="B246" t="str">
            <v>15.14</v>
          </cell>
          <cell r="C246" t="str">
            <v>15 Contractor</v>
          </cell>
          <cell r="D246" t="str">
            <v>1514 Mobilisation of Equipment</v>
          </cell>
          <cell r="E246" t="str">
            <v>Mobilisation of Equipment</v>
          </cell>
          <cell r="F246" t="str">
            <v>Mobilisation of Equipment</v>
          </cell>
          <cell r="G246" t="str">
            <v>Mobilisation of Equipment</v>
          </cell>
        </row>
        <row r="247">
          <cell r="B247" t="str">
            <v>15.12</v>
          </cell>
          <cell r="C247" t="str">
            <v>15 Contractor</v>
          </cell>
          <cell r="D247" t="str">
            <v>1512 Contractor Ratio</v>
          </cell>
          <cell r="E247" t="str">
            <v>Contractor Ratio</v>
          </cell>
          <cell r="F247" t="str">
            <v>Contractor Ratio</v>
          </cell>
          <cell r="G247" t="str">
            <v>Contractor Ratio</v>
          </cell>
        </row>
        <row r="248">
          <cell r="B248" t="str">
            <v>16.11</v>
          </cell>
          <cell r="C248" t="str">
            <v>16 Rail &amp; Transport</v>
          </cell>
          <cell r="D248" t="str">
            <v>1611 Labour</v>
          </cell>
          <cell r="E248" t="str">
            <v>Labour</v>
          </cell>
          <cell r="F248" t="str">
            <v>Labour</v>
          </cell>
          <cell r="G248" t="str">
            <v>Labour</v>
          </cell>
        </row>
        <row r="249">
          <cell r="B249" t="str">
            <v>16.12</v>
          </cell>
          <cell r="C249" t="str">
            <v>16 Rail &amp; Transport</v>
          </cell>
          <cell r="D249" t="str">
            <v>1612 General Expenses</v>
          </cell>
          <cell r="E249" t="str">
            <v>General Expenses</v>
          </cell>
          <cell r="F249" t="str">
            <v>General Expenses</v>
          </cell>
          <cell r="G249" t="str">
            <v>General Expenses</v>
          </cell>
        </row>
        <row r="250">
          <cell r="B250" t="str">
            <v>16.13</v>
          </cell>
          <cell r="C250" t="str">
            <v>16 Rail &amp; Transport</v>
          </cell>
          <cell r="D250" t="str">
            <v>1613 Fuel &amp; Lub</v>
          </cell>
          <cell r="E250" t="str">
            <v>Fuel &amp; Lub</v>
          </cell>
          <cell r="F250" t="str">
            <v>Fuel &amp; Lub</v>
          </cell>
          <cell r="G250" t="str">
            <v>Fuel &amp; Lub</v>
          </cell>
        </row>
        <row r="251">
          <cell r="B251" t="str">
            <v>16.14</v>
          </cell>
          <cell r="C251" t="str">
            <v>16 Rail &amp; Transport</v>
          </cell>
          <cell r="D251" t="str">
            <v>1614 Spare Parts</v>
          </cell>
          <cell r="E251" t="str">
            <v>Spare Parts</v>
          </cell>
          <cell r="F251" t="str">
            <v>Spare Parts</v>
          </cell>
          <cell r="G251" t="str">
            <v>Spare Parts</v>
          </cell>
        </row>
        <row r="252">
          <cell r="B252" t="str">
            <v>16.15</v>
          </cell>
          <cell r="C252" t="str">
            <v>16 Rail &amp; Transport</v>
          </cell>
          <cell r="D252" t="str">
            <v>1615 Trasnport</v>
          </cell>
          <cell r="E252" t="str">
            <v>Transport</v>
          </cell>
          <cell r="F252" t="str">
            <v>Transport</v>
          </cell>
          <cell r="G252" t="str">
            <v>Transport</v>
          </cell>
        </row>
        <row r="253">
          <cell r="B253" t="str">
            <v>16.16</v>
          </cell>
          <cell r="C253" t="str">
            <v>16 Rail &amp; Transport</v>
          </cell>
          <cell r="D253" t="str">
            <v>1616 Contracted Services</v>
          </cell>
          <cell r="E253" t="str">
            <v>Contracted Services</v>
          </cell>
          <cell r="F253" t="str">
            <v>Contracted Services</v>
          </cell>
          <cell r="G253" t="str">
            <v>Contracted Services</v>
          </cell>
        </row>
        <row r="254">
          <cell r="B254" t="str">
            <v>16.20</v>
          </cell>
          <cell r="C254" t="str">
            <v>16 Rail &amp; Transport</v>
          </cell>
          <cell r="D254" t="str">
            <v>1616 Contracted Services</v>
          </cell>
          <cell r="E254" t="str">
            <v>Road Maintenance</v>
          </cell>
          <cell r="F254" t="str">
            <v>Road Maintenance</v>
          </cell>
          <cell r="G254" t="str">
            <v xml:space="preserve">La Loma - Plan Bonito Road </v>
          </cell>
        </row>
        <row r="255">
          <cell r="B255" t="str">
            <v>17.11</v>
          </cell>
          <cell r="C255" t="str">
            <v>17 Port</v>
          </cell>
          <cell r="D255" t="str">
            <v>1711 Labour</v>
          </cell>
          <cell r="E255" t="str">
            <v>Labour</v>
          </cell>
          <cell r="F255" t="str">
            <v>Labour</v>
          </cell>
          <cell r="G255" t="str">
            <v>Labour</v>
          </cell>
        </row>
        <row r="256">
          <cell r="B256" t="str">
            <v>17.12</v>
          </cell>
          <cell r="C256" t="str">
            <v>17 Port</v>
          </cell>
          <cell r="D256" t="str">
            <v>1712 Fuel &amp; Lub</v>
          </cell>
          <cell r="E256" t="str">
            <v>Fuel &amp; Lub</v>
          </cell>
          <cell r="F256" t="str">
            <v>Fuel &amp; Lub</v>
          </cell>
          <cell r="G256" t="str">
            <v>Fuel &amp; Lub</v>
          </cell>
        </row>
        <row r="257">
          <cell r="B257" t="str">
            <v>17.13</v>
          </cell>
          <cell r="C257" t="str">
            <v>17 Port</v>
          </cell>
          <cell r="D257" t="str">
            <v>1713 Power</v>
          </cell>
          <cell r="E257" t="str">
            <v>Power</v>
          </cell>
          <cell r="F257" t="str">
            <v>Power</v>
          </cell>
          <cell r="G257" t="str">
            <v>Power</v>
          </cell>
        </row>
        <row r="258">
          <cell r="B258" t="str">
            <v>17.14</v>
          </cell>
          <cell r="C258" t="str">
            <v>17 Port</v>
          </cell>
          <cell r="D258" t="str">
            <v>1714 Spare Parts</v>
          </cell>
          <cell r="E258" t="str">
            <v>Spare Parts</v>
          </cell>
          <cell r="F258" t="str">
            <v>Spare Parts</v>
          </cell>
          <cell r="G258" t="str">
            <v>Spare Parts</v>
          </cell>
        </row>
        <row r="259">
          <cell r="B259" t="str">
            <v>17.15</v>
          </cell>
          <cell r="C259" t="str">
            <v>17 Port</v>
          </cell>
          <cell r="D259" t="str">
            <v>1715 Port - Calenturitas</v>
          </cell>
          <cell r="E259" t="str">
            <v>Port - Calenturitas</v>
          </cell>
          <cell r="F259" t="str">
            <v>Port - Calenturitas</v>
          </cell>
          <cell r="G259" t="str">
            <v>Port - Calenturitas</v>
          </cell>
        </row>
        <row r="260">
          <cell r="B260" t="str">
            <v>17.16</v>
          </cell>
          <cell r="C260" t="str">
            <v>17 Port</v>
          </cell>
          <cell r="D260" t="str">
            <v>1716 Port Buy-Ins</v>
          </cell>
          <cell r="E260" t="str">
            <v>Port Buy-Ins</v>
          </cell>
          <cell r="F260" t="str">
            <v>Port Buy-Ins</v>
          </cell>
          <cell r="G260" t="str">
            <v>Port Buy-Ins</v>
          </cell>
        </row>
        <row r="261">
          <cell r="B261" t="str">
            <v>17.17</v>
          </cell>
          <cell r="C261" t="str">
            <v>17 Port</v>
          </cell>
          <cell r="D261" t="str">
            <v>1717 Tarriff</v>
          </cell>
          <cell r="E261" t="str">
            <v>Tarriff</v>
          </cell>
          <cell r="F261" t="str">
            <v>Tarriff</v>
          </cell>
          <cell r="G261" t="str">
            <v>Tarriff</v>
          </cell>
        </row>
        <row r="262">
          <cell r="B262" t="str">
            <v>17.18</v>
          </cell>
          <cell r="C262" t="str">
            <v>17 Port</v>
          </cell>
          <cell r="D262" t="str">
            <v>1718 Demurrage</v>
          </cell>
          <cell r="E262" t="str">
            <v>Demurrage</v>
          </cell>
          <cell r="F262" t="str">
            <v>Demurrage</v>
          </cell>
          <cell r="G262" t="str">
            <v>Demurrage</v>
          </cell>
        </row>
        <row r="263">
          <cell r="B263" t="str">
            <v>17.19</v>
          </cell>
          <cell r="C263" t="str">
            <v>17 Port</v>
          </cell>
          <cell r="D263" t="str">
            <v>1719 General Expenses</v>
          </cell>
          <cell r="E263" t="str">
            <v>General Expenses</v>
          </cell>
          <cell r="F263" t="str">
            <v>General Expenses</v>
          </cell>
          <cell r="G263" t="str">
            <v>General Expenses</v>
          </cell>
        </row>
        <row r="264">
          <cell r="B264" t="str">
            <v>17.20</v>
          </cell>
          <cell r="C264" t="str">
            <v>17 Port</v>
          </cell>
          <cell r="D264" t="str">
            <v>1720 Contracted Services</v>
          </cell>
          <cell r="E264" t="str">
            <v>Contracted Services</v>
          </cell>
          <cell r="F264" t="str">
            <v>Contracted Services</v>
          </cell>
          <cell r="G264" t="str">
            <v>Contracted Services</v>
          </cell>
        </row>
        <row r="265">
          <cell r="B265" t="str">
            <v>18.11</v>
          </cell>
          <cell r="C265" t="str">
            <v>18 Royalty</v>
          </cell>
          <cell r="D265" t="str">
            <v>1811 Labour</v>
          </cell>
          <cell r="E265" t="str">
            <v>Labour</v>
          </cell>
          <cell r="F265" t="str">
            <v>Labour</v>
          </cell>
          <cell r="G265" t="str">
            <v>Labour</v>
          </cell>
        </row>
        <row r="266">
          <cell r="B266" t="str">
            <v>18.12</v>
          </cell>
          <cell r="C266" t="str">
            <v>18 Royalty</v>
          </cell>
          <cell r="D266" t="str">
            <v>1812 Royalty</v>
          </cell>
          <cell r="E266" t="str">
            <v xml:space="preserve">Royalty </v>
          </cell>
          <cell r="F266" t="str">
            <v>Royalty</v>
          </cell>
          <cell r="G266" t="str">
            <v>Royalty</v>
          </cell>
        </row>
        <row r="267">
          <cell r="B267" t="str">
            <v>19.11</v>
          </cell>
          <cell r="C267" t="str">
            <v>19 Prodeco Head Office &amp; Marketing</v>
          </cell>
          <cell r="D267" t="str">
            <v>1911 Labor</v>
          </cell>
          <cell r="E267" t="str">
            <v>Labour</v>
          </cell>
          <cell r="F267" t="str">
            <v>Labour</v>
          </cell>
          <cell r="G267" t="str">
            <v>Labour</v>
          </cell>
        </row>
        <row r="268">
          <cell r="B268" t="str">
            <v>19.12</v>
          </cell>
          <cell r="C268" t="str">
            <v>19 Prodeco Head Office &amp; Marketing</v>
          </cell>
          <cell r="D268" t="str">
            <v>1912 Security</v>
          </cell>
          <cell r="E268" t="str">
            <v>Security</v>
          </cell>
          <cell r="F268" t="str">
            <v>Security</v>
          </cell>
          <cell r="G268" t="str">
            <v>Security</v>
          </cell>
        </row>
        <row r="269">
          <cell r="B269" t="str">
            <v>19.12.10.10.10</v>
          </cell>
          <cell r="C269" t="str">
            <v>19 Prodeco Head Office &amp; Marketing</v>
          </cell>
          <cell r="D269" t="str">
            <v>1912 Security</v>
          </cell>
          <cell r="E269" t="str">
            <v>Mine</v>
          </cell>
          <cell r="F269" t="str">
            <v>Salaries &amp; Wages</v>
          </cell>
          <cell r="G269" t="str">
            <v>Salaries &amp; Wages</v>
          </cell>
        </row>
        <row r="270">
          <cell r="B270" t="str">
            <v>19.12.10.11.11</v>
          </cell>
          <cell r="C270" t="str">
            <v>19 Prodeco Head Office &amp; Marketing</v>
          </cell>
          <cell r="D270" t="str">
            <v>1912 Security</v>
          </cell>
          <cell r="E270" t="str">
            <v>Mine</v>
          </cell>
          <cell r="F270" t="str">
            <v>Fees</v>
          </cell>
          <cell r="G270" t="str">
            <v>Consulting Technical</v>
          </cell>
        </row>
        <row r="271">
          <cell r="B271" t="str">
            <v>19.12.10.11.10</v>
          </cell>
          <cell r="C271" t="str">
            <v>19 Prodeco Head Office &amp; Marketing</v>
          </cell>
          <cell r="D271" t="str">
            <v>1912 Security</v>
          </cell>
          <cell r="E271" t="str">
            <v>Mine</v>
          </cell>
          <cell r="F271" t="str">
            <v>Fees</v>
          </cell>
          <cell r="G271" t="str">
            <v>Consulting Fees</v>
          </cell>
        </row>
        <row r="272">
          <cell r="B272" t="str">
            <v>19.12.10.12.10</v>
          </cell>
          <cell r="C272" t="str">
            <v>19 Prodeco Head Office &amp; Marketing</v>
          </cell>
          <cell r="D272" t="str">
            <v>1912 Security</v>
          </cell>
          <cell r="E272" t="str">
            <v>Mine</v>
          </cell>
          <cell r="F272" t="str">
            <v>Taxes &amp; Contributions</v>
          </cell>
          <cell r="G272" t="str">
            <v>Taxes</v>
          </cell>
        </row>
        <row r="273">
          <cell r="B273" t="str">
            <v>19.12.10.12.11</v>
          </cell>
          <cell r="C273" t="str">
            <v>19 Prodeco Head Office &amp; Marketing</v>
          </cell>
          <cell r="D273" t="str">
            <v>1912 Security</v>
          </cell>
          <cell r="E273" t="str">
            <v>Mine</v>
          </cell>
          <cell r="F273" t="str">
            <v>Taxes &amp; Contributions</v>
          </cell>
          <cell r="G273" t="str">
            <v>Contributions (Army Contract)</v>
          </cell>
        </row>
        <row r="274">
          <cell r="B274" t="str">
            <v>19.12.10.13.10</v>
          </cell>
          <cell r="C274" t="str">
            <v>19 Prodeco Head Office &amp; Marketing</v>
          </cell>
          <cell r="D274" t="str">
            <v>1912 Security</v>
          </cell>
          <cell r="E274" t="str">
            <v>Mine</v>
          </cell>
          <cell r="F274" t="str">
            <v>Equipment Rentals</v>
          </cell>
          <cell r="G274" t="str">
            <v>Vehicle Rental</v>
          </cell>
        </row>
        <row r="275">
          <cell r="B275" t="str">
            <v>19.12.10.13.11</v>
          </cell>
          <cell r="C275" t="str">
            <v>19 Prodeco Head Office &amp; Marketing</v>
          </cell>
          <cell r="D275" t="str">
            <v>1912 Security</v>
          </cell>
          <cell r="E275" t="str">
            <v>Mine</v>
          </cell>
          <cell r="F275" t="str">
            <v>Equipment Rentals</v>
          </cell>
          <cell r="G275" t="str">
            <v>Communications</v>
          </cell>
        </row>
        <row r="276">
          <cell r="B276" t="str">
            <v>19.12.10.13.12</v>
          </cell>
          <cell r="C276" t="str">
            <v>19 Prodeco Head Office &amp; Marketing</v>
          </cell>
          <cell r="D276" t="str">
            <v>1912 Security</v>
          </cell>
          <cell r="E276" t="str">
            <v>Mine</v>
          </cell>
          <cell r="F276" t="str">
            <v>Equipment Rentals</v>
          </cell>
          <cell r="G276" t="str">
            <v>Fleet &amp; Transport (Aircraft)</v>
          </cell>
        </row>
        <row r="277">
          <cell r="B277" t="str">
            <v>19.12.10.13.13</v>
          </cell>
          <cell r="C277" t="str">
            <v>19 Prodeco Head Office &amp; Marketing</v>
          </cell>
          <cell r="D277" t="str">
            <v>1912 Security</v>
          </cell>
          <cell r="E277" t="str">
            <v>Mine</v>
          </cell>
          <cell r="F277" t="str">
            <v>Equipment Rentals</v>
          </cell>
          <cell r="G277" t="str">
            <v>Vehicle repairs</v>
          </cell>
        </row>
        <row r="278">
          <cell r="B278" t="str">
            <v>19.12.10.14.10</v>
          </cell>
          <cell r="C278" t="str">
            <v>19 Prodeco Head Office &amp; Marketing</v>
          </cell>
          <cell r="D278" t="str">
            <v>1912 Security</v>
          </cell>
          <cell r="E278" t="str">
            <v>Mine</v>
          </cell>
          <cell r="F278" t="str">
            <v>Services</v>
          </cell>
          <cell r="G278" t="str">
            <v>Telephone &amp; Cellular</v>
          </cell>
        </row>
        <row r="279">
          <cell r="B279" t="str">
            <v>19.12.10.14.11</v>
          </cell>
          <cell r="C279" t="str">
            <v>19 Prodeco Head Office &amp; Marketing</v>
          </cell>
          <cell r="D279" t="str">
            <v>1912 Security</v>
          </cell>
          <cell r="E279" t="str">
            <v>Mine</v>
          </cell>
          <cell r="F279" t="str">
            <v>Services</v>
          </cell>
          <cell r="G279" t="str">
            <v>Courier</v>
          </cell>
        </row>
        <row r="280">
          <cell r="B280" t="str">
            <v>19.12.10.14.12</v>
          </cell>
          <cell r="C280" t="str">
            <v>19 Prodeco Head Office &amp; Marketing</v>
          </cell>
          <cell r="D280" t="str">
            <v>1912 Security</v>
          </cell>
          <cell r="E280" t="str">
            <v>Mine</v>
          </cell>
          <cell r="F280" t="str">
            <v>Services</v>
          </cell>
          <cell r="G280" t="str">
            <v>Contracted Services (Colviseg)</v>
          </cell>
        </row>
        <row r="281">
          <cell r="B281" t="str">
            <v>19.12.10.14.13</v>
          </cell>
          <cell r="C281" t="str">
            <v>19 Prodeco Head Office &amp; Marketing</v>
          </cell>
          <cell r="D281" t="str">
            <v>1912 Security</v>
          </cell>
          <cell r="E281" t="str">
            <v>Mine</v>
          </cell>
          <cell r="F281" t="str">
            <v>Services</v>
          </cell>
          <cell r="G281" t="str">
            <v>Contracted Services (Searca)</v>
          </cell>
        </row>
        <row r="282">
          <cell r="B282" t="str">
            <v>19.12.10.15.10</v>
          </cell>
          <cell r="C282" t="str">
            <v>19 Prodeco Head Office &amp; Marketing</v>
          </cell>
          <cell r="D282" t="str">
            <v>1912 Security</v>
          </cell>
          <cell r="E282" t="str">
            <v>Mine</v>
          </cell>
          <cell r="F282" t="str">
            <v>Maintenance &amp; Repairs</v>
          </cell>
          <cell r="G282" t="str">
            <v>Maintenance &amp; Repairs</v>
          </cell>
        </row>
        <row r="283">
          <cell r="B283" t="str">
            <v>19.12.10.15.11</v>
          </cell>
          <cell r="C283" t="str">
            <v>19 Prodeco Head Office &amp; Marketing</v>
          </cell>
          <cell r="D283" t="str">
            <v>1912 Security</v>
          </cell>
          <cell r="E283" t="str">
            <v>Mine</v>
          </cell>
          <cell r="F283" t="str">
            <v>Maintenance &amp; Repairs</v>
          </cell>
          <cell r="G283" t="str">
            <v>Fleet &amp; Transport Equipment</v>
          </cell>
        </row>
        <row r="284">
          <cell r="B284" t="str">
            <v>19.12.10.15.12</v>
          </cell>
          <cell r="C284" t="str">
            <v>19 Prodeco Head Office &amp; Marketing</v>
          </cell>
          <cell r="D284" t="str">
            <v>1912 Security</v>
          </cell>
          <cell r="E284" t="str">
            <v>Mine</v>
          </cell>
          <cell r="F284" t="str">
            <v>Maintenance &amp; Repairs</v>
          </cell>
          <cell r="G284" t="str">
            <v>Office Equipment</v>
          </cell>
        </row>
        <row r="285">
          <cell r="B285" t="str">
            <v>19.12.10.15.13</v>
          </cell>
          <cell r="C285" t="str">
            <v>19 Prodeco Head Office &amp; Marketing</v>
          </cell>
          <cell r="D285" t="str">
            <v>1912 Security</v>
          </cell>
          <cell r="E285" t="str">
            <v>Mine</v>
          </cell>
          <cell r="F285" t="str">
            <v>Maintenance &amp; Repairs</v>
          </cell>
          <cell r="G285" t="str">
            <v>Maintenance Computers &amp; Communications</v>
          </cell>
        </row>
        <row r="286">
          <cell r="B286" t="str">
            <v>19.12.10.15.14</v>
          </cell>
          <cell r="C286" t="str">
            <v>19 Prodeco Head Office &amp; Marketing</v>
          </cell>
          <cell r="D286" t="str">
            <v>1912 Security</v>
          </cell>
          <cell r="E286" t="str">
            <v>Mine</v>
          </cell>
          <cell r="F286" t="str">
            <v>Maintenance &amp; Repairs</v>
          </cell>
          <cell r="G286" t="str">
            <v>Maintenance Arms</v>
          </cell>
        </row>
        <row r="287">
          <cell r="B287" t="str">
            <v>19.12.10.16.10</v>
          </cell>
          <cell r="C287" t="str">
            <v>19 Prodeco Head Office &amp; Marketing</v>
          </cell>
          <cell r="D287" t="str">
            <v>1912 Security</v>
          </cell>
          <cell r="E287" t="str">
            <v>Mine</v>
          </cell>
          <cell r="F287" t="str">
            <v>Office Maintenance</v>
          </cell>
          <cell r="G287" t="str">
            <v>Locative Maintenance</v>
          </cell>
        </row>
        <row r="288">
          <cell r="B288" t="str">
            <v>19.12.10.17.10</v>
          </cell>
          <cell r="C288" t="str">
            <v>19 Prodeco Head Office &amp; Marketing</v>
          </cell>
          <cell r="D288" t="str">
            <v>1912 Security</v>
          </cell>
          <cell r="E288" t="str">
            <v>Mine</v>
          </cell>
          <cell r="F288" t="str">
            <v>Travel Expenses</v>
          </cell>
          <cell r="G288" t="str">
            <v>Accommodation &amp; Hotels</v>
          </cell>
        </row>
        <row r="289">
          <cell r="B289" t="str">
            <v>19.12.10.18.10</v>
          </cell>
          <cell r="C289" t="str">
            <v>19 Prodeco Head Office &amp; Marketing</v>
          </cell>
          <cell r="D289" t="str">
            <v>1912 Security</v>
          </cell>
          <cell r="E289" t="str">
            <v>Mine</v>
          </cell>
          <cell r="F289" t="str">
            <v>Other Expenses</v>
          </cell>
          <cell r="G289" t="str">
            <v>Subcriptions</v>
          </cell>
        </row>
        <row r="290">
          <cell r="B290" t="str">
            <v>19.12.10.18.11</v>
          </cell>
          <cell r="C290" t="str">
            <v>19 Prodeco Head Office &amp; Marketing</v>
          </cell>
          <cell r="D290" t="str">
            <v>1912 Security</v>
          </cell>
          <cell r="E290" t="str">
            <v>Mine</v>
          </cell>
          <cell r="F290" t="str">
            <v>Other Expenses</v>
          </cell>
          <cell r="G290" t="str">
            <v>Fuel</v>
          </cell>
        </row>
        <row r="291">
          <cell r="B291" t="str">
            <v>19.12.10.18.12</v>
          </cell>
          <cell r="C291" t="str">
            <v>19 Prodeco Head Office &amp; Marketing</v>
          </cell>
          <cell r="D291" t="str">
            <v>1912 Security</v>
          </cell>
          <cell r="E291" t="str">
            <v>Mine</v>
          </cell>
          <cell r="F291" t="str">
            <v>Other Expenses</v>
          </cell>
          <cell r="G291" t="str">
            <v>Meals (incl in camp cost)</v>
          </cell>
        </row>
        <row r="292">
          <cell r="B292" t="str">
            <v>19.12.10.18.13</v>
          </cell>
          <cell r="C292" t="str">
            <v>19 Prodeco Head Office &amp; Marketing</v>
          </cell>
          <cell r="D292" t="str">
            <v>1912 Security</v>
          </cell>
          <cell r="E292" t="str">
            <v>Mine</v>
          </cell>
          <cell r="F292" t="str">
            <v>Other Expenses</v>
          </cell>
          <cell r="G292" t="str">
            <v>Training</v>
          </cell>
        </row>
        <row r="293">
          <cell r="B293" t="str">
            <v>19.12.10.18.14</v>
          </cell>
          <cell r="C293" t="str">
            <v>19 Prodeco Head Office &amp; Marketing</v>
          </cell>
          <cell r="D293" t="str">
            <v>1912 Security</v>
          </cell>
          <cell r="E293" t="str">
            <v>Mine</v>
          </cell>
          <cell r="F293" t="str">
            <v>Other Expenses</v>
          </cell>
          <cell r="G293" t="str">
            <v>Taxis &amp; Buses</v>
          </cell>
        </row>
        <row r="294">
          <cell r="B294" t="str">
            <v>19.12.10.18.15</v>
          </cell>
          <cell r="C294" t="str">
            <v>19 Prodeco Head Office &amp; Marketing</v>
          </cell>
          <cell r="D294" t="str">
            <v>1912 Security</v>
          </cell>
          <cell r="E294" t="str">
            <v>Mine</v>
          </cell>
          <cell r="F294" t="str">
            <v>Other Expenses</v>
          </cell>
          <cell r="G294" t="str">
            <v>Other Minor</v>
          </cell>
        </row>
        <row r="295">
          <cell r="B295" t="str">
            <v>19.12.11.10.10</v>
          </cell>
          <cell r="C295" t="str">
            <v>19 Prodeco Head Office &amp; Marketing</v>
          </cell>
          <cell r="D295" t="str">
            <v>1912 Security</v>
          </cell>
          <cell r="E295" t="str">
            <v>Barranquilla</v>
          </cell>
          <cell r="F295" t="str">
            <v>Salaries &amp; Wages</v>
          </cell>
          <cell r="G295" t="str">
            <v>Salaries &amp; Wages</v>
          </cell>
        </row>
        <row r="296">
          <cell r="B296" t="str">
            <v>19.12.11.11.10</v>
          </cell>
          <cell r="C296" t="str">
            <v>19 Prodeco Head Office &amp; Marketing</v>
          </cell>
          <cell r="D296" t="str">
            <v>1912 Security</v>
          </cell>
          <cell r="E296" t="str">
            <v>Barranquilla</v>
          </cell>
          <cell r="F296" t="str">
            <v>Fees</v>
          </cell>
          <cell r="G296" t="str">
            <v>Consulting Fees</v>
          </cell>
        </row>
        <row r="297">
          <cell r="B297" t="str">
            <v>19.12.11.11.11</v>
          </cell>
          <cell r="C297" t="str">
            <v>19 Prodeco Head Office &amp; Marketing</v>
          </cell>
          <cell r="D297" t="str">
            <v>1912 Security</v>
          </cell>
          <cell r="E297" t="str">
            <v>Barranquilla</v>
          </cell>
          <cell r="F297" t="str">
            <v>Fees</v>
          </cell>
          <cell r="G297" t="str">
            <v>Consulting Technical</v>
          </cell>
        </row>
        <row r="298">
          <cell r="B298" t="str">
            <v>19.12.11.12.10</v>
          </cell>
          <cell r="C298" t="str">
            <v>19 Prodeco Head Office &amp; Marketing</v>
          </cell>
          <cell r="D298" t="str">
            <v>1912 Security</v>
          </cell>
          <cell r="E298" t="str">
            <v>Barranquilla</v>
          </cell>
          <cell r="F298" t="str">
            <v>Taxes &amp; Contributions</v>
          </cell>
          <cell r="G298" t="str">
            <v>Taxes</v>
          </cell>
        </row>
        <row r="299">
          <cell r="B299" t="str">
            <v>19.12.11.12.11</v>
          </cell>
          <cell r="C299" t="str">
            <v>19 Prodeco Head Office &amp; Marketing</v>
          </cell>
          <cell r="D299" t="str">
            <v>1912 Security</v>
          </cell>
          <cell r="E299" t="str">
            <v>Barranquilla</v>
          </cell>
          <cell r="F299" t="str">
            <v>Taxes &amp; Contributions</v>
          </cell>
          <cell r="G299" t="str">
            <v>Contributions</v>
          </cell>
        </row>
        <row r="300">
          <cell r="B300" t="str">
            <v>19.12.11.13.10</v>
          </cell>
          <cell r="C300" t="str">
            <v>19 Prodeco Head Office &amp; Marketing</v>
          </cell>
          <cell r="D300" t="str">
            <v>1912 Security</v>
          </cell>
          <cell r="E300" t="str">
            <v>Barranquilla</v>
          </cell>
          <cell r="F300" t="str">
            <v>Equipment Rentals</v>
          </cell>
          <cell r="G300" t="str">
            <v>Communications</v>
          </cell>
        </row>
        <row r="301">
          <cell r="B301" t="str">
            <v>19.12.11.13.11</v>
          </cell>
          <cell r="C301" t="str">
            <v>19 Prodeco Head Office &amp; Marketing</v>
          </cell>
          <cell r="D301" t="str">
            <v>1912 Security</v>
          </cell>
          <cell r="E301" t="str">
            <v>Barranquilla</v>
          </cell>
          <cell r="F301" t="str">
            <v>Equipment Rentals</v>
          </cell>
          <cell r="G301" t="str">
            <v>Fleet &amp; Transport</v>
          </cell>
        </row>
        <row r="302">
          <cell r="B302" t="str">
            <v>19.12.11.14.10</v>
          </cell>
          <cell r="C302" t="str">
            <v>19 Prodeco Head Office &amp; Marketing</v>
          </cell>
          <cell r="D302" t="str">
            <v>1912 Security</v>
          </cell>
          <cell r="E302" t="str">
            <v>Barranquilla</v>
          </cell>
          <cell r="F302" t="str">
            <v>Services</v>
          </cell>
          <cell r="G302" t="str">
            <v>Telephone &amp; Cellular</v>
          </cell>
        </row>
        <row r="303">
          <cell r="B303" t="str">
            <v>19.12.11.14.11</v>
          </cell>
          <cell r="C303" t="str">
            <v>19 Prodeco Head Office &amp; Marketing</v>
          </cell>
          <cell r="D303" t="str">
            <v>1912 Security</v>
          </cell>
          <cell r="E303" t="str">
            <v>Barranquilla</v>
          </cell>
          <cell r="F303" t="str">
            <v>Services</v>
          </cell>
          <cell r="G303" t="str">
            <v>Courier</v>
          </cell>
        </row>
        <row r="304">
          <cell r="B304" t="str">
            <v>19.12.11.14.12</v>
          </cell>
          <cell r="C304" t="str">
            <v>19 Prodeco Head Office &amp; Marketing</v>
          </cell>
          <cell r="D304" t="str">
            <v>1912 Security</v>
          </cell>
          <cell r="E304" t="str">
            <v>Barranquilla</v>
          </cell>
          <cell r="F304" t="str">
            <v>Services</v>
          </cell>
          <cell r="G304" t="str">
            <v>Contracted Services (Colviseg)</v>
          </cell>
        </row>
        <row r="305">
          <cell r="B305" t="str">
            <v>19.12.11.15.10</v>
          </cell>
          <cell r="C305" t="str">
            <v>19 Prodeco Head Office &amp; Marketing</v>
          </cell>
          <cell r="D305" t="str">
            <v>1912 Security</v>
          </cell>
          <cell r="E305" t="str">
            <v>Barranquilla</v>
          </cell>
          <cell r="F305" t="str">
            <v>Maintenance &amp; Repairs</v>
          </cell>
          <cell r="G305" t="str">
            <v>Maintenance &amp; Repairs</v>
          </cell>
        </row>
        <row r="306">
          <cell r="B306" t="str">
            <v>19.12.11.15.11</v>
          </cell>
          <cell r="C306" t="str">
            <v>19 Prodeco Head Office &amp; Marketing</v>
          </cell>
          <cell r="D306" t="str">
            <v>1912 Security</v>
          </cell>
          <cell r="E306" t="str">
            <v>Barranquilla</v>
          </cell>
          <cell r="F306" t="str">
            <v>Maintenance &amp; Repairs</v>
          </cell>
          <cell r="G306" t="str">
            <v>Fleet &amp; Transport Equipment</v>
          </cell>
        </row>
        <row r="307">
          <cell r="B307" t="str">
            <v>19.12.11.15.12</v>
          </cell>
          <cell r="C307" t="str">
            <v>19 Prodeco Head Office &amp; Marketing</v>
          </cell>
          <cell r="D307" t="str">
            <v>1912 Security</v>
          </cell>
          <cell r="E307" t="str">
            <v>Barranquilla</v>
          </cell>
          <cell r="F307" t="str">
            <v>Maintenance &amp; Repairs</v>
          </cell>
          <cell r="G307" t="str">
            <v>Office Equipment</v>
          </cell>
        </row>
        <row r="308">
          <cell r="B308" t="str">
            <v>19.12.11.15.13</v>
          </cell>
          <cell r="C308" t="str">
            <v>19 Prodeco Head Office &amp; Marketing</v>
          </cell>
          <cell r="D308" t="str">
            <v>1912 Security</v>
          </cell>
          <cell r="E308" t="str">
            <v>Barranquilla</v>
          </cell>
          <cell r="F308" t="str">
            <v>Maintenance &amp; Repairs</v>
          </cell>
          <cell r="G308" t="str">
            <v>Maintenance Computers &amp; Communications</v>
          </cell>
        </row>
        <row r="309">
          <cell r="B309" t="str">
            <v>19.12.11.15.14</v>
          </cell>
          <cell r="C309" t="str">
            <v>19 Prodeco Head Office &amp; Marketing</v>
          </cell>
          <cell r="D309" t="str">
            <v>1912 Security</v>
          </cell>
          <cell r="E309" t="str">
            <v>Barranquilla</v>
          </cell>
          <cell r="F309" t="str">
            <v>Maintenance &amp; Repairs</v>
          </cell>
          <cell r="G309" t="str">
            <v>Maintenance Arms</v>
          </cell>
        </row>
        <row r="310">
          <cell r="B310" t="str">
            <v>19.12.11.16.10</v>
          </cell>
          <cell r="C310" t="str">
            <v>19 Prodeco Head Office &amp; Marketing</v>
          </cell>
          <cell r="D310" t="str">
            <v>1912 Security</v>
          </cell>
          <cell r="E310" t="str">
            <v>Barranquilla</v>
          </cell>
          <cell r="F310" t="str">
            <v>Office Maintenance</v>
          </cell>
          <cell r="G310" t="str">
            <v>Locative Maintenance</v>
          </cell>
        </row>
        <row r="311">
          <cell r="B311" t="str">
            <v>19.12.11.17.10</v>
          </cell>
          <cell r="C311" t="str">
            <v>19 Prodeco Head Office &amp; Marketing</v>
          </cell>
          <cell r="D311" t="str">
            <v>1912 Security</v>
          </cell>
          <cell r="E311" t="str">
            <v>Barranquilla</v>
          </cell>
          <cell r="F311" t="str">
            <v>Travel Expenses</v>
          </cell>
          <cell r="G311" t="str">
            <v>Accommodations &amp; Hotels</v>
          </cell>
        </row>
        <row r="312">
          <cell r="B312" t="str">
            <v>19.12.11.18.10</v>
          </cell>
          <cell r="C312" t="str">
            <v>19 Prodeco Head Office &amp; Marketing</v>
          </cell>
          <cell r="D312" t="str">
            <v>1912 Security</v>
          </cell>
          <cell r="E312" t="str">
            <v>Barranquilla</v>
          </cell>
          <cell r="F312" t="str">
            <v>Other Expenses</v>
          </cell>
          <cell r="G312" t="str">
            <v>Subcriptions</v>
          </cell>
        </row>
        <row r="313">
          <cell r="B313" t="str">
            <v>19.12.11.18.11</v>
          </cell>
          <cell r="C313" t="str">
            <v>19 Prodeco Head Office &amp; Marketing</v>
          </cell>
          <cell r="D313" t="str">
            <v>1912 Security</v>
          </cell>
          <cell r="E313" t="str">
            <v>Barranquilla</v>
          </cell>
          <cell r="F313" t="str">
            <v>Other Expenses</v>
          </cell>
          <cell r="G313" t="str">
            <v>Fuel &amp; Lub</v>
          </cell>
        </row>
        <row r="314">
          <cell r="B314" t="str">
            <v>19.12.11.18.12</v>
          </cell>
          <cell r="C314" t="str">
            <v>19 Prodeco Head Office &amp; Marketing</v>
          </cell>
          <cell r="D314" t="str">
            <v>1912 Security</v>
          </cell>
          <cell r="E314" t="str">
            <v>Barranquilla</v>
          </cell>
          <cell r="F314" t="str">
            <v>Other Expenses</v>
          </cell>
          <cell r="G314" t="str">
            <v>Meals</v>
          </cell>
        </row>
        <row r="315">
          <cell r="B315" t="str">
            <v>19.12.11.18.13</v>
          </cell>
          <cell r="C315" t="str">
            <v>19 Prodeco Head Office &amp; Marketing</v>
          </cell>
          <cell r="D315" t="str">
            <v>1912 Security</v>
          </cell>
          <cell r="E315" t="str">
            <v>Barranquilla</v>
          </cell>
          <cell r="F315" t="str">
            <v>Other Expenses</v>
          </cell>
          <cell r="G315" t="str">
            <v>Training</v>
          </cell>
        </row>
        <row r="316">
          <cell r="B316" t="str">
            <v>19.12.11.18.14</v>
          </cell>
          <cell r="C316" t="str">
            <v>19 Prodeco Head Office &amp; Marketing</v>
          </cell>
          <cell r="D316" t="str">
            <v>1912 Security</v>
          </cell>
          <cell r="E316" t="str">
            <v>Barranquilla</v>
          </cell>
          <cell r="F316" t="str">
            <v>Other Expenses</v>
          </cell>
          <cell r="G316" t="str">
            <v>Taxis &amp; Buses</v>
          </cell>
        </row>
        <row r="317">
          <cell r="B317" t="str">
            <v>19.12.11.18.15</v>
          </cell>
          <cell r="C317" t="str">
            <v>19 Prodeco Head Office &amp; Marketing</v>
          </cell>
          <cell r="D317" t="str">
            <v>1912 Security</v>
          </cell>
          <cell r="E317" t="str">
            <v>Barranquilla</v>
          </cell>
          <cell r="F317" t="str">
            <v>Other Expenses</v>
          </cell>
          <cell r="G317" t="str">
            <v>Other Minor</v>
          </cell>
        </row>
        <row r="318">
          <cell r="B318" t="str">
            <v>19.13.10</v>
          </cell>
          <cell r="C318" t="str">
            <v>19 Prodeco Head Office &amp; Marketing</v>
          </cell>
          <cell r="D318" t="str">
            <v>1913 Insurance</v>
          </cell>
          <cell r="E318" t="str">
            <v>Insurance Infrastructure</v>
          </cell>
          <cell r="F318" t="str">
            <v>Insurance Infrastructure</v>
          </cell>
          <cell r="G318" t="str">
            <v>Insurance Infrastructure</v>
          </cell>
        </row>
        <row r="319">
          <cell r="B319" t="str">
            <v>19.13.20</v>
          </cell>
          <cell r="C319" t="str">
            <v>19 Prodeco Head Office &amp; Marketing</v>
          </cell>
          <cell r="D319" t="str">
            <v>1913 Insurance</v>
          </cell>
          <cell r="E319" t="str">
            <v>Insurance Public Liability</v>
          </cell>
          <cell r="F319" t="str">
            <v>Insurance Public Liability</v>
          </cell>
          <cell r="G319" t="str">
            <v>Insurance Public Liability</v>
          </cell>
        </row>
        <row r="320">
          <cell r="B320" t="str">
            <v>19.13.30</v>
          </cell>
          <cell r="C320" t="str">
            <v>19 Prodeco Head Office &amp; Marketing</v>
          </cell>
          <cell r="D320" t="str">
            <v>1913 Insurance</v>
          </cell>
          <cell r="E320" t="str">
            <v>Insurance Loss of Profits</v>
          </cell>
          <cell r="F320" t="str">
            <v>Insurance Loss of Profits</v>
          </cell>
          <cell r="G320" t="str">
            <v>Insurance Loss of Profits</v>
          </cell>
        </row>
        <row r="321">
          <cell r="B321" t="str">
            <v>19.13.40</v>
          </cell>
          <cell r="C321" t="str">
            <v>19 Prodeco Head Office &amp; Marketing</v>
          </cell>
          <cell r="D321" t="str">
            <v>1913 Insurance</v>
          </cell>
          <cell r="E321" t="str">
            <v>Insurance</v>
          </cell>
          <cell r="F321" t="str">
            <v>Insurance</v>
          </cell>
          <cell r="G321" t="str">
            <v>Insurance</v>
          </cell>
        </row>
        <row r="322">
          <cell r="B322" t="str">
            <v>19.14</v>
          </cell>
          <cell r="C322" t="str">
            <v>19 Prodeco Head Office &amp; Marketing</v>
          </cell>
          <cell r="D322" t="str">
            <v>1914 Surface Right Payment</v>
          </cell>
          <cell r="E322" t="str">
            <v>Surface Righ Payment</v>
          </cell>
          <cell r="F322" t="str">
            <v>Surface Righ Payment</v>
          </cell>
          <cell r="G322" t="str">
            <v>Surface Righ Payment</v>
          </cell>
        </row>
        <row r="323">
          <cell r="B323" t="str">
            <v>19.15</v>
          </cell>
          <cell r="C323" t="str">
            <v>19 Prodeco Head Office &amp; Marketing</v>
          </cell>
          <cell r="D323" t="str">
            <v>1915 Regional Development</v>
          </cell>
          <cell r="E323" t="str">
            <v>Regional Development</v>
          </cell>
          <cell r="F323" t="str">
            <v>Regional Development</v>
          </cell>
          <cell r="G323" t="str">
            <v>Regional Development</v>
          </cell>
        </row>
        <row r="324">
          <cell r="B324" t="str">
            <v>19.16</v>
          </cell>
          <cell r="C324" t="str">
            <v>19 Prodeco Head Office &amp; Marketing</v>
          </cell>
          <cell r="D324" t="str">
            <v>1916 Shareholder Fee</v>
          </cell>
          <cell r="E324" t="str">
            <v>Shareholder Fee</v>
          </cell>
          <cell r="F324" t="str">
            <v>Shareholder Fee</v>
          </cell>
          <cell r="G324" t="str">
            <v>Shareholder Fee</v>
          </cell>
        </row>
        <row r="325">
          <cell r="B325" t="str">
            <v>19.17</v>
          </cell>
          <cell r="C325" t="str">
            <v>19 Prodeco Head Office &amp; Marketing</v>
          </cell>
          <cell r="D325" t="str">
            <v>1917 Marketing</v>
          </cell>
          <cell r="E325" t="str">
            <v>Marketing</v>
          </cell>
          <cell r="F325" t="str">
            <v>Marketing</v>
          </cell>
          <cell r="G325" t="str">
            <v>Marketing</v>
          </cell>
        </row>
        <row r="326">
          <cell r="B326" t="str">
            <v>19.20</v>
          </cell>
          <cell r="C326" t="str">
            <v>19 Prodeco Head Office &amp; Marketing</v>
          </cell>
          <cell r="D326" t="str">
            <v>1920 Depreciation: Non Prod Assets</v>
          </cell>
          <cell r="E326" t="str">
            <v>Depreciation: Non Prod Assets</v>
          </cell>
          <cell r="F326" t="str">
            <v>Depreciation: Non Prod Assets</v>
          </cell>
          <cell r="G326" t="str">
            <v>Depreciation: Non Prod Assets</v>
          </cell>
        </row>
        <row r="327">
          <cell r="B327" t="str">
            <v>19.21</v>
          </cell>
          <cell r="C327" t="str">
            <v>19 Prodeco Head Office &amp; Marketing</v>
          </cell>
          <cell r="D327" t="str">
            <v>1921 Amortization: Deferred Assets</v>
          </cell>
          <cell r="E327" t="str">
            <v>Amortization: Deferred Assets</v>
          </cell>
          <cell r="F327" t="str">
            <v>Amortization: Deferred Assets</v>
          </cell>
          <cell r="G327" t="str">
            <v>Amortization: Deferred Assets</v>
          </cell>
        </row>
        <row r="328">
          <cell r="B328" t="str">
            <v>20.12</v>
          </cell>
          <cell r="C328" t="str">
            <v>20 Spare</v>
          </cell>
          <cell r="D328" t="str">
            <v>2012 Labour</v>
          </cell>
          <cell r="E328" t="str">
            <v>Labour</v>
          </cell>
          <cell r="F328" t="str">
            <v>Labour</v>
          </cell>
          <cell r="G328" t="str">
            <v>Labour</v>
          </cell>
        </row>
        <row r="329">
          <cell r="B329" t="str">
            <v>20.13</v>
          </cell>
          <cell r="C329" t="str">
            <v>20 Spare</v>
          </cell>
          <cell r="D329" t="str">
            <v>2013 BuyIn Coal FOT</v>
          </cell>
          <cell r="E329" t="str">
            <v>BuyIn Coal FOT</v>
          </cell>
          <cell r="F329" t="str">
            <v>BuyIn Coal FOT</v>
          </cell>
          <cell r="G329" t="str">
            <v>BuyIn Coal FOT</v>
          </cell>
        </row>
        <row r="330">
          <cell r="B330" t="str">
            <v>20.14</v>
          </cell>
          <cell r="C330" t="str">
            <v>20 Spare</v>
          </cell>
          <cell r="D330" t="str">
            <v>2014 BuyIn Coal Tpt</v>
          </cell>
          <cell r="E330" t="str">
            <v>BuyIn Coal Tpt</v>
          </cell>
          <cell r="F330" t="str">
            <v>BuyIn Coal Tpt</v>
          </cell>
          <cell r="G330" t="str">
            <v>BuyIn Coal Tpt</v>
          </cell>
        </row>
        <row r="331">
          <cell r="B331" t="str">
            <v>15.13</v>
          </cell>
          <cell r="C331" t="str">
            <v>15 Contractor</v>
          </cell>
          <cell r="D331" t="str">
            <v>1513 Contractor Cost 1</v>
          </cell>
          <cell r="E331" t="str">
            <v>Contractor Cost 1</v>
          </cell>
          <cell r="F331" t="str">
            <v>Contractor Cost 1</v>
          </cell>
          <cell r="G331" t="str">
            <v>Contractor Cost 1</v>
          </cell>
        </row>
        <row r="332">
          <cell r="B332" t="str">
            <v>13.12.10.10</v>
          </cell>
          <cell r="C332" t="str">
            <v>13 Coal Handling</v>
          </cell>
          <cell r="D332" t="str">
            <v>1312 Contractor Cost</v>
          </cell>
          <cell r="E332" t="str">
            <v>Contractor Cost</v>
          </cell>
          <cell r="F332" t="str">
            <v>Contractor Cost</v>
          </cell>
          <cell r="G332" t="str">
            <v>ROM coal</v>
          </cell>
        </row>
        <row r="333">
          <cell r="B333" t="str">
            <v>13.12.10.11</v>
          </cell>
          <cell r="C333" t="str">
            <v>13 Coal Handling</v>
          </cell>
          <cell r="D333" t="str">
            <v>1312 Contractor Cost</v>
          </cell>
          <cell r="E333" t="str">
            <v>Contractor Cost</v>
          </cell>
          <cell r="F333" t="str">
            <v>Contractor Cost</v>
          </cell>
          <cell r="G333" t="str">
            <v>Product coal</v>
          </cell>
        </row>
        <row r="334">
          <cell r="B334" t="str">
            <v>13.13.10.10</v>
          </cell>
          <cell r="C334" t="str">
            <v>13 Coal Handling</v>
          </cell>
          <cell r="D334" t="str">
            <v>1313 Sampling</v>
          </cell>
          <cell r="E334" t="str">
            <v>Sampling</v>
          </cell>
          <cell r="F334" t="str">
            <v>Sampling</v>
          </cell>
          <cell r="G334" t="str">
            <v>Analysis</v>
          </cell>
        </row>
        <row r="335">
          <cell r="B335" t="str">
            <v>13.13.10.11</v>
          </cell>
          <cell r="C335" t="str">
            <v>13 Coal Handling</v>
          </cell>
          <cell r="D335" t="str">
            <v>1313 Sampling</v>
          </cell>
          <cell r="E335" t="str">
            <v>Sampling</v>
          </cell>
          <cell r="F335" t="str">
            <v>Sampling</v>
          </cell>
          <cell r="G335" t="str">
            <v>Other sampling</v>
          </cell>
        </row>
        <row r="336">
          <cell r="B336" t="str">
            <v>13.14.10.10</v>
          </cell>
          <cell r="C336" t="str">
            <v>13 Coal Handling</v>
          </cell>
          <cell r="D336" t="str">
            <v>1314 Maintenance</v>
          </cell>
          <cell r="E336" t="str">
            <v>Maintenance</v>
          </cell>
          <cell r="F336" t="str">
            <v>Maintenance</v>
          </cell>
          <cell r="G336" t="str">
            <v>Maint: Spares</v>
          </cell>
        </row>
        <row r="337">
          <cell r="B337" t="str">
            <v>13.14.10.11</v>
          </cell>
          <cell r="C337" t="str">
            <v>13 Coal Handling</v>
          </cell>
          <cell r="D337" t="str">
            <v>1314 Maintenance</v>
          </cell>
          <cell r="E337" t="str">
            <v>Maintenance</v>
          </cell>
          <cell r="F337" t="str">
            <v>Maintenance</v>
          </cell>
          <cell r="G337" t="str">
            <v>Maint: Labour/Services</v>
          </cell>
        </row>
        <row r="338">
          <cell r="B338" t="str">
            <v>13.15.10.10</v>
          </cell>
          <cell r="C338" t="str">
            <v>13 Coal Handling</v>
          </cell>
          <cell r="D338" t="str">
            <v>1315 Power</v>
          </cell>
          <cell r="E338" t="str">
            <v>Power</v>
          </cell>
          <cell r="F338" t="str">
            <v>Power</v>
          </cell>
          <cell r="G338" t="str">
            <v>Electricity</v>
          </cell>
        </row>
        <row r="339">
          <cell r="B339" t="str">
            <v>13.15.10.11</v>
          </cell>
          <cell r="C339" t="str">
            <v>13 Coal Handling</v>
          </cell>
          <cell r="D339" t="str">
            <v>1315 Power</v>
          </cell>
          <cell r="E339" t="str">
            <v>Power</v>
          </cell>
          <cell r="F339" t="str">
            <v>Power</v>
          </cell>
          <cell r="G339" t="str">
            <v>Diesel</v>
          </cell>
        </row>
        <row r="340">
          <cell r="B340" t="str">
            <v>13.15.10.12</v>
          </cell>
          <cell r="C340" t="str">
            <v>13 Coal Handling</v>
          </cell>
          <cell r="D340" t="str">
            <v>1315 Power</v>
          </cell>
          <cell r="E340" t="str">
            <v>Power</v>
          </cell>
          <cell r="F340" t="str">
            <v>Power</v>
          </cell>
          <cell r="G340" t="str">
            <v>Maint: Spares</v>
          </cell>
        </row>
        <row r="341">
          <cell r="B341" t="str">
            <v>13.15.10.13</v>
          </cell>
          <cell r="C341" t="str">
            <v>13 Coal Handling</v>
          </cell>
          <cell r="D341" t="str">
            <v>1315 Power</v>
          </cell>
          <cell r="E341" t="str">
            <v>Power</v>
          </cell>
          <cell r="F341" t="str">
            <v>Power</v>
          </cell>
          <cell r="G341" t="str">
            <v>Maint: Labour/Services</v>
          </cell>
        </row>
        <row r="342">
          <cell r="B342" t="str">
            <v>13.15.10.15</v>
          </cell>
          <cell r="C342" t="str">
            <v>13 Coal Handling</v>
          </cell>
          <cell r="D342" t="str">
            <v>1315 Power</v>
          </cell>
          <cell r="E342" t="str">
            <v>Power</v>
          </cell>
          <cell r="F342" t="str">
            <v>Power</v>
          </cell>
          <cell r="G342" t="str">
            <v>Hired Generator</v>
          </cell>
        </row>
        <row r="343">
          <cell r="B343" t="str">
            <v>13.16.10</v>
          </cell>
          <cell r="C343" t="str">
            <v>13 Coal Handling</v>
          </cell>
          <cell r="D343" t="str">
            <v>1316 Equipment</v>
          </cell>
          <cell r="E343" t="str">
            <v>Equipment</v>
          </cell>
          <cell r="F343" t="str">
            <v>Equipment Rentals</v>
          </cell>
          <cell r="G343" t="str">
            <v>Loader 966 / Grader</v>
          </cell>
        </row>
        <row r="344">
          <cell r="B344" t="str">
            <v>13.16.20</v>
          </cell>
          <cell r="C344" t="str">
            <v>13 Coal Handling</v>
          </cell>
          <cell r="D344" t="str">
            <v>1316 Equipment</v>
          </cell>
          <cell r="E344" t="str">
            <v>Equipment</v>
          </cell>
          <cell r="F344" t="str">
            <v>Equipment Rentals</v>
          </cell>
          <cell r="G344" t="str">
            <v>Loader 988</v>
          </cell>
        </row>
        <row r="345">
          <cell r="B345" t="str">
            <v>13.16.30</v>
          </cell>
          <cell r="C345" t="str">
            <v>13 Coal Handling</v>
          </cell>
          <cell r="D345" t="str">
            <v>1316 Equipment</v>
          </cell>
          <cell r="E345" t="str">
            <v>Equipment</v>
          </cell>
          <cell r="F345" t="str">
            <v>Equipment Rentals</v>
          </cell>
          <cell r="G345" t="str">
            <v>Dozer</v>
          </cell>
        </row>
        <row r="346">
          <cell r="B346" t="str">
            <v>13.16.40</v>
          </cell>
          <cell r="C346" t="str">
            <v>13 Coal Handling</v>
          </cell>
          <cell r="D346" t="str">
            <v>1316 Equipment</v>
          </cell>
          <cell r="E346" t="str">
            <v>Equipment</v>
          </cell>
          <cell r="F346" t="str">
            <v>Equipment Rentals</v>
          </cell>
          <cell r="G346" t="str">
            <v>Diesel</v>
          </cell>
        </row>
        <row r="347">
          <cell r="B347" t="str">
            <v>13.16.50</v>
          </cell>
          <cell r="C347" t="str">
            <v>13 Coal Handling</v>
          </cell>
          <cell r="D347" t="str">
            <v>1316 Equipment</v>
          </cell>
          <cell r="E347" t="str">
            <v>Equipment</v>
          </cell>
          <cell r="F347" t="str">
            <v>Equipment Rentals</v>
          </cell>
          <cell r="G347" t="str">
            <v>Lighting Towers</v>
          </cell>
        </row>
        <row r="348">
          <cell r="B348" t="str">
            <v>14.11</v>
          </cell>
          <cell r="C348" t="str">
            <v>14 Admin &amp; Infrastructure</v>
          </cell>
          <cell r="D348" t="str">
            <v>1411 General Expenses</v>
          </cell>
          <cell r="E348" t="str">
            <v>General Expenses</v>
          </cell>
          <cell r="F348" t="str">
            <v>General Expenses</v>
          </cell>
          <cell r="G348" t="str">
            <v>General Expenses</v>
          </cell>
        </row>
        <row r="349">
          <cell r="B349" t="str">
            <v>14.13</v>
          </cell>
          <cell r="C349" t="str">
            <v>14 Admin &amp; Infrastructure</v>
          </cell>
          <cell r="D349" t="str">
            <v>1413 Contracted Services</v>
          </cell>
          <cell r="E349" t="str">
            <v>Contracted Services</v>
          </cell>
          <cell r="F349" t="str">
            <v>Contracted Services</v>
          </cell>
          <cell r="G349" t="str">
            <v>Contracted Services</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CANT.5921"/>
      <sheetName val="ACTA COMPARATIVA"/>
    </sheetNames>
    <sheetDataSet>
      <sheetData sheetId="0" refreshError="1"/>
      <sheetData sheetId="1" refreshError="1"/>
      <sheetData sheetId="2"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ACOMETIDAS"/>
      <sheetName val="dem poz"/>
      <sheetName val="desvio"/>
      <sheetName val="TUBERIA"/>
      <sheetName val="CARCAMO"/>
      <sheetName val="ANDENES"/>
      <sheetName val="DOMICILIARIAS"/>
      <sheetName val="PAVIMENTO"/>
      <sheetName val="SUMA TUB"/>
      <sheetName val="RESUMEN"/>
      <sheetName val="VILLA SAGRARIO N"/>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UNITARIOS"/>
      <sheetName val="MATERIAL"/>
      <sheetName val="EQUIPO"/>
      <sheetName val="TRANSPORTE"/>
      <sheetName val="MANO OBRA"/>
      <sheetName val="MEMORIAS"/>
    </sheetNames>
    <sheetDataSet>
      <sheetData sheetId="0"/>
      <sheetData sheetId="1"/>
      <sheetData sheetId="2">
        <row r="2">
          <cell r="B2">
            <v>0</v>
          </cell>
          <cell r="C2" t="str">
            <v xml:space="preserve"> </v>
          </cell>
        </row>
        <row r="3">
          <cell r="B3" t="str">
            <v>ACCESORIOS ACERO INOXIDABLE</v>
          </cell>
          <cell r="C3" t="str">
            <v>m2</v>
          </cell>
          <cell r="D3">
            <v>150000</v>
          </cell>
        </row>
        <row r="4">
          <cell r="B4" t="str">
            <v>ABRAZADERAS 4"</v>
          </cell>
          <cell r="C4" t="str">
            <v>un</v>
          </cell>
          <cell r="D4">
            <v>2000</v>
          </cell>
        </row>
        <row r="5">
          <cell r="B5" t="str">
            <v>ACCESORIO PVC P 1/2"</v>
          </cell>
          <cell r="C5" t="str">
            <v>un</v>
          </cell>
          <cell r="D5">
            <v>550</v>
          </cell>
        </row>
        <row r="6">
          <cell r="B6" t="str">
            <v>ACCESORIO PVC S 2"</v>
          </cell>
          <cell r="C6" t="str">
            <v>un</v>
          </cell>
          <cell r="D6">
            <v>4100</v>
          </cell>
        </row>
        <row r="7">
          <cell r="B7" t="str">
            <v>ACCESORIO PVC S 3"</v>
          </cell>
          <cell r="C7" t="str">
            <v>un</v>
          </cell>
          <cell r="D7">
            <v>6850</v>
          </cell>
        </row>
        <row r="8">
          <cell r="B8" t="str">
            <v>ACCESORIO PVC S 4"</v>
          </cell>
          <cell r="C8" t="str">
            <v>un</v>
          </cell>
          <cell r="D8">
            <v>12600</v>
          </cell>
        </row>
        <row r="9">
          <cell r="B9" t="str">
            <v>ACCESORIOS</v>
          </cell>
          <cell r="C9" t="str">
            <v>un</v>
          </cell>
          <cell r="D9">
            <v>18000</v>
          </cell>
        </row>
        <row r="10">
          <cell r="B10" t="str">
            <v>ACCESORIOS CONEXIÓN Y DERIVACION CABLE COAXIAL</v>
          </cell>
          <cell r="C10" t="str">
            <v>gb</v>
          </cell>
          <cell r="D10">
            <v>190</v>
          </cell>
        </row>
        <row r="11">
          <cell r="B11" t="str">
            <v>Accesorios de conexion por atras SanitarioDO-TCDIC</v>
          </cell>
          <cell r="C11" t="str">
            <v>un</v>
          </cell>
          <cell r="D11">
            <v>5000</v>
          </cell>
        </row>
        <row r="12">
          <cell r="B12" t="str">
            <v>ACCESORIOS DE CONEXIÓN Y SUJECION PARA CABLE AMTIFRAU</v>
          </cell>
          <cell r="C12" t="str">
            <v>gb</v>
          </cell>
          <cell r="D12">
            <v>6500</v>
          </cell>
        </row>
        <row r="13">
          <cell r="B13" t="str">
            <v>ACCESORIOS DE SUJECION</v>
          </cell>
          <cell r="C13" t="str">
            <v>gb</v>
          </cell>
          <cell r="D13">
            <v>400</v>
          </cell>
        </row>
        <row r="14">
          <cell r="B14" t="str">
            <v>ACCESORIOS EMT</v>
          </cell>
          <cell r="C14" t="str">
            <v>un</v>
          </cell>
          <cell r="D14">
            <v>500</v>
          </cell>
        </row>
        <row r="15">
          <cell r="B15" t="str">
            <v xml:space="preserve">ACCESORIOS GALVANIZADOS PARA CONEXIÓN EQUIPO DE PRESION </v>
          </cell>
          <cell r="C15" t="str">
            <v>gl</v>
          </cell>
          <cell r="D15">
            <v>150000</v>
          </cell>
        </row>
        <row r="16">
          <cell r="B16" t="str">
            <v>ACCESORIOS CPVC-P 1/2" ( Codo , unión y tapón )</v>
          </cell>
          <cell r="C16" t="str">
            <v>un</v>
          </cell>
          <cell r="D16">
            <v>1200</v>
          </cell>
        </row>
        <row r="17">
          <cell r="B17" t="str">
            <v>ACCESORIOS PVC P 21/2"</v>
          </cell>
          <cell r="C17" t="str">
            <v>un</v>
          </cell>
          <cell r="D17">
            <v>15000</v>
          </cell>
        </row>
        <row r="18">
          <cell r="B18" t="str">
            <v>ACCESORIOS PVC-P 1 1/2" ( Codo , unión y tapón )</v>
          </cell>
          <cell r="C18" t="str">
            <v>un</v>
          </cell>
          <cell r="D18">
            <v>2650</v>
          </cell>
        </row>
        <row r="19">
          <cell r="B19" t="str">
            <v>ACCESORIOS PVC-P 1 1/4" ( Codo , unión y tapón )</v>
          </cell>
          <cell r="C19" t="str">
            <v>un</v>
          </cell>
          <cell r="D19">
            <v>2500</v>
          </cell>
        </row>
        <row r="20">
          <cell r="B20" t="str">
            <v>ACCESORIOS PVC-P 1/2" ( Codo , unión y tapón )</v>
          </cell>
          <cell r="C20" t="str">
            <v>un</v>
          </cell>
          <cell r="D20">
            <v>450</v>
          </cell>
        </row>
        <row r="21">
          <cell r="B21" t="str">
            <v>ACCESORIOS PVC-P 2" ( Codo , unión y tapón )</v>
          </cell>
          <cell r="C21" t="str">
            <v>un</v>
          </cell>
          <cell r="D21">
            <v>5000</v>
          </cell>
        </row>
        <row r="22">
          <cell r="B22" t="str">
            <v>ACCESORIOS PVC-P 3/4" ( Codo, unión y tapón )</v>
          </cell>
          <cell r="C22" t="str">
            <v>un</v>
          </cell>
          <cell r="D22">
            <v>1200</v>
          </cell>
        </row>
        <row r="23">
          <cell r="B23" t="str">
            <v>ACCESORIOS SUJECION TRANFORMADOR</v>
          </cell>
          <cell r="C23" t="str">
            <v>un</v>
          </cell>
          <cell r="D23">
            <v>50000</v>
          </cell>
        </row>
        <row r="24">
          <cell r="B24" t="str">
            <v>ACERO 37.000 PSI</v>
          </cell>
          <cell r="C24" t="str">
            <v>kg</v>
          </cell>
          <cell r="D24">
            <v>1900</v>
          </cell>
        </row>
        <row r="25">
          <cell r="B25" t="str">
            <v xml:space="preserve">ACERO 60.000 PSI </v>
          </cell>
          <cell r="C25" t="str">
            <v>kg</v>
          </cell>
          <cell r="D25">
            <v>1900</v>
          </cell>
        </row>
        <row r="26">
          <cell r="B26" t="str">
            <v>ACERO ESTRUCTURAL ACESCO PHR Cal. 12</v>
          </cell>
          <cell r="C26" t="str">
            <v>kg</v>
          </cell>
          <cell r="D26">
            <v>4500</v>
          </cell>
        </row>
        <row r="27">
          <cell r="B27" t="str">
            <v>ACIDO FLORIDRICO</v>
          </cell>
          <cell r="C27" t="str">
            <v>lt</v>
          </cell>
          <cell r="D27">
            <v>15500</v>
          </cell>
        </row>
        <row r="28">
          <cell r="B28" t="str">
            <v>ACIDO NITRICO</v>
          </cell>
          <cell r="C28" t="str">
            <v>lt</v>
          </cell>
          <cell r="D28">
            <v>4500</v>
          </cell>
        </row>
        <row r="29">
          <cell r="B29" t="str">
            <v>ACONDICIONADOR NOVAFORT 250ML  Pavco</v>
          </cell>
          <cell r="C29" t="str">
            <v>un</v>
          </cell>
          <cell r="D29">
            <v>15000</v>
          </cell>
        </row>
        <row r="30">
          <cell r="B30" t="str">
            <v>ACPM</v>
          </cell>
          <cell r="C30" t="str">
            <v>gl</v>
          </cell>
          <cell r="D30">
            <v>8500</v>
          </cell>
        </row>
        <row r="31">
          <cell r="B31" t="str">
            <v>ADAPTADOR CONDUIT PVC 1/2"</v>
          </cell>
          <cell r="C31" t="str">
            <v>un</v>
          </cell>
          <cell r="D31">
            <v>500</v>
          </cell>
        </row>
        <row r="32">
          <cell r="B32" t="str">
            <v>ADAPTADOR MACHO   3/4"</v>
          </cell>
          <cell r="C32" t="str">
            <v>un</v>
          </cell>
          <cell r="D32">
            <v>600</v>
          </cell>
        </row>
        <row r="33">
          <cell r="B33" t="str">
            <v>ADAPTADOR TERMINAL CONDUIT 3/4"</v>
          </cell>
          <cell r="C33" t="str">
            <v>un</v>
          </cell>
          <cell r="D33">
            <v>300</v>
          </cell>
        </row>
        <row r="34">
          <cell r="B34" t="str">
            <v>ADAPTADORES MACHO 1/2"</v>
          </cell>
          <cell r="C34" t="str">
            <v>un</v>
          </cell>
          <cell r="D34">
            <v>300</v>
          </cell>
        </row>
        <row r="35">
          <cell r="B35" t="str">
            <v>ADHESIVO EPOXICO G5 DE 651 ml</v>
          </cell>
          <cell r="C35" t="str">
            <v>un</v>
          </cell>
          <cell r="D35">
            <v>55000</v>
          </cell>
        </row>
        <row r="36">
          <cell r="B36" t="str">
            <v>ADHESIVO NOVAFORT 310 ML  Pavco</v>
          </cell>
          <cell r="C36" t="str">
            <v>un</v>
          </cell>
          <cell r="D36">
            <v>15000</v>
          </cell>
        </row>
        <row r="37">
          <cell r="B37" t="str">
            <v>AGUA</v>
          </cell>
          <cell r="C37" t="str">
            <v>lt</v>
          </cell>
          <cell r="D37">
            <v>500</v>
          </cell>
        </row>
        <row r="38">
          <cell r="B38" t="str">
            <v>AISLADORES</v>
          </cell>
          <cell r="C38" t="str">
            <v>un</v>
          </cell>
          <cell r="D38">
            <v>4500</v>
          </cell>
        </row>
        <row r="39">
          <cell r="B39" t="str">
            <v>AISLADORES DE PIN CON ESPIGO</v>
          </cell>
          <cell r="C39" t="str">
            <v>un</v>
          </cell>
          <cell r="D39">
            <v>42000</v>
          </cell>
        </row>
        <row r="40">
          <cell r="B40" t="str">
            <v>AISLADORES DE RETENCION</v>
          </cell>
          <cell r="C40" t="str">
            <v>un</v>
          </cell>
          <cell r="D40">
            <v>72500</v>
          </cell>
        </row>
        <row r="41">
          <cell r="B41" t="str">
            <v>AISLADORES EMISORES</v>
          </cell>
          <cell r="C41" t="str">
            <v>un</v>
          </cell>
          <cell r="D41">
            <v>85000</v>
          </cell>
        </row>
        <row r="42">
          <cell r="B42" t="str">
            <v>ALAMBRE COBRE DESNUDO AWG  12</v>
          </cell>
          <cell r="C42" t="str">
            <v>ml</v>
          </cell>
          <cell r="D42">
            <v>1700</v>
          </cell>
        </row>
        <row r="43">
          <cell r="B43" t="str">
            <v>ALAMBRE COBRE THHN 12 AWG</v>
          </cell>
          <cell r="C43" t="str">
            <v>ml</v>
          </cell>
          <cell r="D43">
            <v>1900</v>
          </cell>
        </row>
        <row r="44">
          <cell r="B44" t="str">
            <v>ALAMBRE NEGRO       No.18</v>
          </cell>
          <cell r="C44" t="str">
            <v>kg</v>
          </cell>
          <cell r="D44">
            <v>3000</v>
          </cell>
        </row>
        <row r="45">
          <cell r="B45" t="str">
            <v>ALFACOLOR 3-15</v>
          </cell>
          <cell r="C45" t="str">
            <v>kg</v>
          </cell>
          <cell r="D45">
            <v>2000</v>
          </cell>
        </row>
        <row r="46">
          <cell r="B46" t="str">
            <v>ALFAJIAS CONCRETO     .25</v>
          </cell>
          <cell r="C46" t="str">
            <v>ml</v>
          </cell>
          <cell r="D46">
            <v>25000</v>
          </cell>
        </row>
        <row r="47">
          <cell r="B47" t="str">
            <v>ALUMINIO PARA CIELO RASO INC ESTRUCTURA</v>
          </cell>
          <cell r="C47" t="str">
            <v>m2</v>
          </cell>
          <cell r="D47">
            <v>10500</v>
          </cell>
        </row>
        <row r="48">
          <cell r="B48" t="str">
            <v>ALUMINIO PARA DIVISION BAÑO</v>
          </cell>
          <cell r="C48" t="str">
            <v>m2</v>
          </cell>
          <cell r="D48">
            <v>40000</v>
          </cell>
        </row>
        <row r="49">
          <cell r="B49" t="str">
            <v>AMPLIFICADOR TV CON 20 SALIDAS</v>
          </cell>
          <cell r="C49" t="str">
            <v>un</v>
          </cell>
          <cell r="D49">
            <v>450000</v>
          </cell>
        </row>
        <row r="50">
          <cell r="B50" t="str">
            <v>ANCLAJE CAMISA DE 3/8"</v>
          </cell>
          <cell r="C50" t="str">
            <v>un</v>
          </cell>
          <cell r="D50">
            <v>1200</v>
          </cell>
        </row>
        <row r="51">
          <cell r="B51" t="str">
            <v>ÁNGULO     1 x 1 x 1/8" de 6 mts</v>
          </cell>
          <cell r="C51" t="str">
            <v>un</v>
          </cell>
          <cell r="D51">
            <v>17500</v>
          </cell>
        </row>
        <row r="52">
          <cell r="B52" t="str">
            <v>ÁNGULO     1 x 1 x 3/16" de 6 mts</v>
          </cell>
          <cell r="C52" t="str">
            <v>un</v>
          </cell>
          <cell r="D52">
            <v>20450</v>
          </cell>
        </row>
        <row r="53">
          <cell r="B53" t="str">
            <v>ANGULO 1 1/2X3/16</v>
          </cell>
          <cell r="C53" t="str">
            <v>un</v>
          </cell>
          <cell r="D53">
            <v>42000</v>
          </cell>
        </row>
        <row r="54">
          <cell r="B54" t="str">
            <v>ANGULO 1"X1/8"</v>
          </cell>
          <cell r="C54" t="str">
            <v>ml</v>
          </cell>
          <cell r="D54">
            <v>3500</v>
          </cell>
        </row>
        <row r="55">
          <cell r="B55" t="str">
            <v xml:space="preserve">ANGULO 2" * 2" * 1/8" </v>
          </cell>
          <cell r="C55" t="str">
            <v>kg</v>
          </cell>
          <cell r="D55">
            <v>2800</v>
          </cell>
        </row>
        <row r="56">
          <cell r="B56" t="str">
            <v xml:space="preserve">ANGULO 2" * 2" * 3/16" </v>
          </cell>
          <cell r="C56" t="str">
            <v>un</v>
          </cell>
          <cell r="D56">
            <v>50000</v>
          </cell>
        </row>
        <row r="57">
          <cell r="B57" t="str">
            <v>ANGULO 3/4"</v>
          </cell>
          <cell r="C57" t="str">
            <v>ml</v>
          </cell>
          <cell r="D57">
            <v>2000</v>
          </cell>
        </row>
        <row r="58">
          <cell r="B58" t="str">
            <v>ANGULO DE 1"x1/8"</v>
          </cell>
          <cell r="C58" t="str">
            <v>ml</v>
          </cell>
          <cell r="D58">
            <v>4250</v>
          </cell>
        </row>
        <row r="59">
          <cell r="B59" t="str">
            <v>ANGULOS DE ENSAMBLE</v>
          </cell>
          <cell r="C59" t="str">
            <v>gb</v>
          </cell>
          <cell r="D59">
            <v>20000</v>
          </cell>
        </row>
        <row r="60">
          <cell r="B60" t="str">
            <v>ANGULOS EN ALUMINIO BLANCO DE 3m</v>
          </cell>
          <cell r="C60" t="str">
            <v>un</v>
          </cell>
          <cell r="D60">
            <v>7000</v>
          </cell>
        </row>
        <row r="61">
          <cell r="B61" t="str">
            <v xml:space="preserve">ANTENA EXTERNA COMUNAL TV </v>
          </cell>
          <cell r="C61" t="str">
            <v>un</v>
          </cell>
          <cell r="D61">
            <v>75000</v>
          </cell>
        </row>
        <row r="62">
          <cell r="B62" t="str">
            <v>ANTICORROSIVO</v>
          </cell>
          <cell r="C62" t="str">
            <v>gl</v>
          </cell>
          <cell r="D62">
            <v>28500</v>
          </cell>
        </row>
        <row r="63">
          <cell r="B63" t="str">
            <v xml:space="preserve">ANTICORROSIVO </v>
          </cell>
          <cell r="C63" t="str">
            <v>gl</v>
          </cell>
          <cell r="D63">
            <v>28500</v>
          </cell>
        </row>
        <row r="64">
          <cell r="B64" t="str">
            <v>ARENA DE RIO</v>
          </cell>
          <cell r="C64" t="str">
            <v>m3</v>
          </cell>
          <cell r="D64">
            <v>110000</v>
          </cell>
        </row>
        <row r="65">
          <cell r="B65" t="str">
            <v>ARENA LAVADA DE PEÑA</v>
          </cell>
          <cell r="C65" t="str">
            <v>m3</v>
          </cell>
          <cell r="D65">
            <v>35000</v>
          </cell>
        </row>
        <row r="66">
          <cell r="B66" t="str">
            <v>ARBOL</v>
          </cell>
          <cell r="C66" t="str">
            <v>un</v>
          </cell>
          <cell r="D66">
            <v>352000</v>
          </cell>
        </row>
        <row r="67">
          <cell r="B67" t="str">
            <v>ASFALTO TIPO 190/220 200 kg</v>
          </cell>
          <cell r="C67" t="str">
            <v>kg</v>
          </cell>
          <cell r="D67">
            <v>2500</v>
          </cell>
        </row>
        <row r="68">
          <cell r="B68" t="str">
            <v>BALA DULUX 2X20W, REFLECTOR EN ALUMINIO BRILLADO. DIAMETRO 20,5 CMS, ACABADO BLANCO. INCLUYE 2 BOMBILLOS DULUX 20W ROSCA, LUZ 6500K</v>
          </cell>
          <cell r="C68" t="str">
            <v>un</v>
          </cell>
          <cell r="D68">
            <v>37000</v>
          </cell>
        </row>
        <row r="69">
          <cell r="B69" t="str">
            <v>BALA FLUORESCENTE 2X26 CON BOMBILLOS AHORRADORES</v>
          </cell>
          <cell r="C69" t="str">
            <v>un</v>
          </cell>
          <cell r="D69">
            <v>95000</v>
          </cell>
        </row>
        <row r="70">
          <cell r="B70" t="str">
            <v>BALDOSA EN GRANITO ALFA</v>
          </cell>
          <cell r="C70" t="str">
            <v>m2</v>
          </cell>
          <cell r="D70">
            <v>40000</v>
          </cell>
        </row>
        <row r="71">
          <cell r="B71" t="str">
            <v>BALDOSA PORCELANATICO</v>
          </cell>
          <cell r="C71" t="str">
            <v>m2</v>
          </cell>
          <cell r="D71">
            <v>50000</v>
          </cell>
        </row>
        <row r="72">
          <cell r="B72" t="str">
            <v>BARNIZ</v>
          </cell>
          <cell r="C72" t="str">
            <v>gl</v>
          </cell>
          <cell r="D72">
            <v>60000</v>
          </cell>
        </row>
        <row r="73">
          <cell r="B73" t="str">
            <v>BANDEJA PORTACABLES 60X8</v>
          </cell>
          <cell r="C73" t="str">
            <v>ML</v>
          </cell>
          <cell r="D73">
            <v>95000</v>
          </cell>
        </row>
        <row r="74">
          <cell r="B74" t="str">
            <v>BASE PARA FOTOCELDA CON SOPORTE</v>
          </cell>
          <cell r="C74" t="str">
            <v>un</v>
          </cell>
          <cell r="D74">
            <v>5000</v>
          </cell>
        </row>
        <row r="75">
          <cell r="B75" t="str">
            <v>BISAGRAS</v>
          </cell>
          <cell r="C75" t="str">
            <v>un</v>
          </cell>
          <cell r="D75">
            <v>3500</v>
          </cell>
        </row>
        <row r="76">
          <cell r="B76" t="str">
            <v>BISAGRAS PARA VENTANAS METALICAS</v>
          </cell>
          <cell r="C76" t="str">
            <v>par</v>
          </cell>
          <cell r="D76">
            <v>2000</v>
          </cell>
        </row>
        <row r="77">
          <cell r="B77" t="str">
            <v>BISAGRAS PUERTAS COCINA</v>
          </cell>
          <cell r="C77" t="str">
            <v>un</v>
          </cell>
          <cell r="D77">
            <v>1250</v>
          </cell>
        </row>
        <row r="78">
          <cell r="B78" t="str">
            <v>BISEL PARA VIDRIO ESPEJO</v>
          </cell>
          <cell r="C78" t="str">
            <v>ml</v>
          </cell>
          <cell r="D78">
            <v>5000</v>
          </cell>
        </row>
        <row r="79">
          <cell r="B79" t="str">
            <v>BLOQUE No. 3</v>
          </cell>
          <cell r="C79" t="str">
            <v>un</v>
          </cell>
          <cell r="D79">
            <v>850</v>
          </cell>
        </row>
        <row r="80">
          <cell r="B80" t="str">
            <v xml:space="preserve">BLOQUE No. 4 </v>
          </cell>
          <cell r="C80" t="str">
            <v>un</v>
          </cell>
          <cell r="D80">
            <v>800</v>
          </cell>
        </row>
        <row r="81">
          <cell r="B81" t="str">
            <v xml:space="preserve">BLOQUE No. 5 </v>
          </cell>
          <cell r="C81" t="str">
            <v>un</v>
          </cell>
          <cell r="D81">
            <v>850</v>
          </cell>
        </row>
        <row r="82">
          <cell r="B82" t="str">
            <v xml:space="preserve">Boca puerta en mármol,  incluye nariz redonda </v>
          </cell>
          <cell r="C82" t="str">
            <v>ml</v>
          </cell>
          <cell r="D82">
            <v>40000</v>
          </cell>
        </row>
        <row r="83">
          <cell r="B83" t="str">
            <v>BOQUILLA TERMINAL PVC 1"</v>
          </cell>
          <cell r="C83" t="str">
            <v>un</v>
          </cell>
          <cell r="D83">
            <v>2000</v>
          </cell>
        </row>
        <row r="84">
          <cell r="B84" t="str">
            <v>BOSEL</v>
          </cell>
          <cell r="C84" t="str">
            <v>ml</v>
          </cell>
          <cell r="D84">
            <v>500</v>
          </cell>
        </row>
        <row r="85">
          <cell r="B85" t="str">
            <v>BOMBAS PARA SISTEMA DE PLANTA TRATAMIENTO</v>
          </cell>
          <cell r="C85" t="str">
            <v>un</v>
          </cell>
          <cell r="D85">
            <v>9500000</v>
          </cell>
        </row>
        <row r="86">
          <cell r="B86" t="str">
            <v>BRAZO HIDRAULICO</v>
          </cell>
          <cell r="C86" t="str">
            <v>un</v>
          </cell>
          <cell r="D86">
            <v>220000</v>
          </cell>
        </row>
        <row r="87">
          <cell r="B87" t="str">
            <v>BROCA DE 5/8"</v>
          </cell>
          <cell r="C87" t="str">
            <v>un</v>
          </cell>
          <cell r="D87">
            <v>70000</v>
          </cell>
        </row>
        <row r="88">
          <cell r="B88" t="str">
            <v>BROCAS 1/2"</v>
          </cell>
          <cell r="C88" t="str">
            <v>un</v>
          </cell>
          <cell r="D88">
            <v>60000</v>
          </cell>
        </row>
        <row r="89">
          <cell r="B89" t="str">
            <v>BROCAS 1/4"</v>
          </cell>
          <cell r="C89" t="str">
            <v>un</v>
          </cell>
          <cell r="D89">
            <v>4500</v>
          </cell>
        </row>
        <row r="90">
          <cell r="B90" t="str">
            <v>BROCAS, GRAPAS, CHAZOS Y TORNILLOS</v>
          </cell>
          <cell r="C90" t="str">
            <v>global</v>
          </cell>
          <cell r="D90">
            <v>10000</v>
          </cell>
        </row>
        <row r="91">
          <cell r="B91" t="str">
            <v>BUSHING 4"X2" A.C.</v>
          </cell>
          <cell r="C91" t="str">
            <v>un</v>
          </cell>
          <cell r="D91">
            <v>32480</v>
          </cell>
        </row>
        <row r="92">
          <cell r="B92" t="str">
            <v>CABALLETE ETERNIT</v>
          </cell>
          <cell r="C92" t="str">
            <v>un</v>
          </cell>
          <cell r="D92">
            <v>14500</v>
          </cell>
        </row>
        <row r="93">
          <cell r="B93" t="str">
            <v>CABALLETE THERMOACUSTICA DE 2.00X0.70</v>
          </cell>
          <cell r="C93" t="str">
            <v>un</v>
          </cell>
          <cell r="D93">
            <v>55000</v>
          </cell>
        </row>
        <row r="94">
          <cell r="B94" t="str">
            <v>CABLE #4 COBRE DESNUDO</v>
          </cell>
          <cell r="C94" t="str">
            <v>ml</v>
          </cell>
          <cell r="D94">
            <v>8500</v>
          </cell>
        </row>
        <row r="95">
          <cell r="B95" t="str">
            <v>Cable 10 THWN/THHN Cu-AWG 600V</v>
          </cell>
          <cell r="C95" t="str">
            <v>ml</v>
          </cell>
          <cell r="D95">
            <v>6500</v>
          </cell>
        </row>
        <row r="96">
          <cell r="B96" t="str">
            <v>cable 2/0</v>
          </cell>
          <cell r="C96" t="str">
            <v>ml</v>
          </cell>
          <cell r="D96">
            <v>23500</v>
          </cell>
        </row>
        <row r="97">
          <cell r="B97" t="str">
            <v>Cable 8 THWN/THHN Cu-AWG 600V</v>
          </cell>
          <cell r="C97" t="str">
            <v>ml</v>
          </cell>
          <cell r="D97">
            <v>3800</v>
          </cell>
        </row>
        <row r="98">
          <cell r="B98" t="str">
            <v>CABLE ANTIFRAUDE #8</v>
          </cell>
          <cell r="C98" t="str">
            <v>ml</v>
          </cell>
          <cell r="D98">
            <v>4500</v>
          </cell>
        </row>
        <row r="99">
          <cell r="B99" t="str">
            <v xml:space="preserve">CABLE BLINDADO COAXIAL RG59 U TV </v>
          </cell>
          <cell r="C99" t="str">
            <v>ml</v>
          </cell>
          <cell r="D99">
            <v>1500</v>
          </cell>
        </row>
        <row r="100">
          <cell r="B100" t="str">
            <v>CABLE DUPLEX DE 2X16</v>
          </cell>
          <cell r="C100" t="str">
            <v>ml</v>
          </cell>
          <cell r="D100">
            <v>2500</v>
          </cell>
        </row>
        <row r="101">
          <cell r="B101" t="str">
            <v>Cable 12 THWN/THHN Cu-AWG 600V</v>
          </cell>
          <cell r="C101" t="str">
            <v>ml</v>
          </cell>
          <cell r="D101">
            <v>2500</v>
          </cell>
        </row>
        <row r="102">
          <cell r="B102" t="str">
            <v>Cable 14 THWN/THHN Cu-AWG 600V</v>
          </cell>
          <cell r="C102" t="str">
            <v>ml</v>
          </cell>
          <cell r="D102">
            <v>1500</v>
          </cell>
        </row>
        <row r="103">
          <cell r="B103" t="str">
            <v>Cable 8 THWN/THHN Cu-AWG 600V</v>
          </cell>
          <cell r="C103" t="str">
            <v>ml</v>
          </cell>
          <cell r="D103">
            <v>3800</v>
          </cell>
        </row>
        <row r="104">
          <cell r="B104" t="str">
            <v>CABLE ENCAUCHETADO 3#4+1#6 T</v>
          </cell>
          <cell r="C104" t="str">
            <v>ml</v>
          </cell>
          <cell r="D104">
            <v>55500</v>
          </cell>
        </row>
        <row r="105">
          <cell r="B105" t="str">
            <v>CABLE DE COBRE DESNUDO No.12 AWG</v>
          </cell>
          <cell r="C105" t="str">
            <v>ml</v>
          </cell>
          <cell r="D105">
            <v>2600</v>
          </cell>
        </row>
        <row r="106">
          <cell r="B106" t="str">
            <v>CABLE No. 12 T</v>
          </cell>
          <cell r="C106" t="str">
            <v>ml</v>
          </cell>
          <cell r="D106">
            <v>3000</v>
          </cell>
        </row>
        <row r="107">
          <cell r="B107" t="str">
            <v>CABLE PARA SEÑALES SISTEMA CONTRA INCENDIO  2 PARES (2X22AWG) NPLF AISLAMIENTO EN PVC DE ACUERDO A LAS NORMAS IEC189, IEC708</v>
          </cell>
          <cell r="C107" t="str">
            <v>m</v>
          </cell>
          <cell r="D107">
            <v>3950</v>
          </cell>
        </row>
        <row r="108">
          <cell r="B108" t="str">
            <v>CABLE TELEFONICO 2 PARES</v>
          </cell>
          <cell r="C108" t="str">
            <v>ml</v>
          </cell>
          <cell r="D108">
            <v>1200</v>
          </cell>
        </row>
        <row r="109">
          <cell r="B109" t="str">
            <v>CAJA 2400</v>
          </cell>
          <cell r="C109" t="str">
            <v>un</v>
          </cell>
          <cell r="D109">
            <v>2000</v>
          </cell>
        </row>
        <row r="110">
          <cell r="B110" t="str">
            <v>CAJA 5800</v>
          </cell>
          <cell r="C110" t="str">
            <v>un</v>
          </cell>
          <cell r="D110">
            <v>1500</v>
          </cell>
        </row>
        <row r="111">
          <cell r="B111" t="str">
            <v>CAJA MEDIDOR ACUEDUCTO CON TAPA Y CERRADURA</v>
          </cell>
          <cell r="C111" t="str">
            <v>un</v>
          </cell>
          <cell r="D111">
            <v>70000</v>
          </cell>
        </row>
        <row r="112">
          <cell r="B112" t="str">
            <v>CAJA MEDIDOR DE AGUA 60*28*14</v>
          </cell>
          <cell r="C112" t="str">
            <v>un</v>
          </cell>
          <cell r="D112">
            <v>50000</v>
          </cell>
        </row>
        <row r="113">
          <cell r="B113" t="str">
            <v>CAJA MONOFASICA DE 4 CIRCUITOS CON TACOS</v>
          </cell>
          <cell r="C113" t="str">
            <v>un</v>
          </cell>
          <cell r="D113">
            <v>100000</v>
          </cell>
        </row>
        <row r="114">
          <cell r="B114" t="str">
            <v>CAJA OCTOGONAL GALVANIZADA (CAJA EMP GALV.OCTAGONAL 4")</v>
          </cell>
          <cell r="C114" t="str">
            <v>un</v>
          </cell>
          <cell r="D114">
            <v>2500</v>
          </cell>
        </row>
        <row r="115">
          <cell r="B115" t="str">
            <v>CAJA METALICA AMPLIFICADOR TV</v>
          </cell>
          <cell r="C115" t="str">
            <v>un</v>
          </cell>
          <cell r="D115">
            <v>220000</v>
          </cell>
        </row>
        <row r="116">
          <cell r="B116" t="str">
            <v>CAJA SENCILLA CONDUIT (CAJA EMP GALV.RECTANG. 2X4")</v>
          </cell>
          <cell r="C116" t="str">
            <v>un</v>
          </cell>
          <cell r="D116">
            <v>2000</v>
          </cell>
        </row>
        <row r="117">
          <cell r="B117" t="str">
            <v xml:space="preserve">CAJAS DE 20X25X10 CM PARA CONEXIÓN </v>
          </cell>
          <cell r="C117" t="str">
            <v>un</v>
          </cell>
          <cell r="D117">
            <v>49500</v>
          </cell>
        </row>
        <row r="118">
          <cell r="B118" t="str">
            <v>CALENTADOR ELECTRICO 20 GL 120 V HACEB</v>
          </cell>
          <cell r="C118" t="str">
            <v>un</v>
          </cell>
          <cell r="D118">
            <v>579900</v>
          </cell>
        </row>
        <row r="119">
          <cell r="B119" t="str">
            <v>CARBURO BLANCO</v>
          </cell>
          <cell r="C119" t="str">
            <v>gl</v>
          </cell>
          <cell r="D119">
            <v>55000</v>
          </cell>
        </row>
        <row r="120">
          <cell r="B120" t="str">
            <v>CAOLÍN</v>
          </cell>
          <cell r="C120" t="str">
            <v>bt</v>
          </cell>
          <cell r="D120">
            <v>12000</v>
          </cell>
        </row>
        <row r="121">
          <cell r="B121" t="str">
            <v>CAPACETE 1"</v>
          </cell>
          <cell r="C121" t="str">
            <v>un</v>
          </cell>
          <cell r="D121">
            <v>53333.333333333336</v>
          </cell>
        </row>
        <row r="122">
          <cell r="B122" t="str">
            <v>CASETÓN DE GUADUA h=0.42</v>
          </cell>
          <cell r="C122" t="str">
            <v>ml</v>
          </cell>
          <cell r="D122">
            <v>15000</v>
          </cell>
        </row>
        <row r="124">
          <cell r="B124" t="str">
            <v>CEDRO CAQUETA</v>
          </cell>
          <cell r="C124" t="str">
            <v>pieza</v>
          </cell>
          <cell r="D124">
            <v>35000</v>
          </cell>
        </row>
        <row r="125">
          <cell r="B125" t="str">
            <v xml:space="preserve">CELDA METÁLICA -LÁMINA COLD-ROLLED PARA  TRANSFORMADOR </v>
          </cell>
          <cell r="C125" t="str">
            <v>un</v>
          </cell>
          <cell r="D125">
            <v>2300000</v>
          </cell>
        </row>
        <row r="126">
          <cell r="B126" t="str">
            <v>CEMENTO MARINO</v>
          </cell>
          <cell r="C126" t="str">
            <v>gl</v>
          </cell>
          <cell r="D126">
            <v>38000</v>
          </cell>
        </row>
        <row r="127">
          <cell r="B127" t="str">
            <v>CEMENTO BLANCO</v>
          </cell>
          <cell r="C127" t="str">
            <v>kg</v>
          </cell>
          <cell r="D127">
            <v>1200</v>
          </cell>
        </row>
        <row r="128">
          <cell r="B128" t="str">
            <v>CEMENTO GRIS</v>
          </cell>
          <cell r="C128" t="str">
            <v>bt</v>
          </cell>
          <cell r="D128">
            <v>25000</v>
          </cell>
        </row>
        <row r="129">
          <cell r="B129" t="str">
            <v xml:space="preserve">CERAMICA </v>
          </cell>
          <cell r="C129" t="str">
            <v>m2</v>
          </cell>
          <cell r="D129">
            <v>25000</v>
          </cell>
        </row>
        <row r="130">
          <cell r="B130" t="str">
            <v>CERRADURA INAFER</v>
          </cell>
          <cell r="C130" t="str">
            <v>un</v>
          </cell>
          <cell r="D130">
            <v>22000</v>
          </cell>
        </row>
        <row r="131">
          <cell r="B131" t="str">
            <v>CERRADURA POMA MADERA ALCOBA</v>
          </cell>
          <cell r="C131" t="str">
            <v>un</v>
          </cell>
          <cell r="D131">
            <v>28500</v>
          </cell>
        </row>
        <row r="132">
          <cell r="B132" t="str">
            <v>CERRADURA POMA PUERTAS</v>
          </cell>
          <cell r="C132" t="str">
            <v>un</v>
          </cell>
          <cell r="D132">
            <v>15000</v>
          </cell>
        </row>
        <row r="133">
          <cell r="B133" t="str">
            <v>CENEFA EN MADERA DE 0.12 TINTADA</v>
          </cell>
          <cell r="C133" t="str">
            <v>ml</v>
          </cell>
          <cell r="D133">
            <v>45000</v>
          </cell>
        </row>
        <row r="134">
          <cell r="B134" t="str">
            <v>CERROJO EN ACERO INOXIDABLE</v>
          </cell>
          <cell r="C134" t="str">
            <v>un</v>
          </cell>
          <cell r="D134">
            <v>60000</v>
          </cell>
        </row>
        <row r="135">
          <cell r="B135" t="str">
            <v>CERRADURA SCHLAGE BAÑO  A40S Cromado Mate</v>
          </cell>
          <cell r="C135" t="str">
            <v>un</v>
          </cell>
          <cell r="D135">
            <v>36000</v>
          </cell>
        </row>
        <row r="136">
          <cell r="B136" t="str">
            <v>CHEQUE HORIZONTAL 1/2"</v>
          </cell>
          <cell r="C136" t="str">
            <v>un</v>
          </cell>
          <cell r="D136">
            <v>10000</v>
          </cell>
        </row>
        <row r="137">
          <cell r="B137" t="str">
            <v>CHEQUE R&amp;W Roscado 3/4" Ref. 236</v>
          </cell>
          <cell r="C137" t="str">
            <v>un</v>
          </cell>
          <cell r="D137">
            <v>37000</v>
          </cell>
        </row>
        <row r="138">
          <cell r="B138" t="str">
            <v>CIELO RASO Star Orion ( perfileria aluminio 1" )</v>
          </cell>
          <cell r="C138" t="str">
            <v>m2</v>
          </cell>
          <cell r="D138">
            <v>25000</v>
          </cell>
        </row>
        <row r="139">
          <cell r="B139" t="str">
            <v>CILINDRO DE GAS PROPANO</v>
          </cell>
          <cell r="C139" t="str">
            <v>un</v>
          </cell>
          <cell r="D139">
            <v>25000</v>
          </cell>
        </row>
        <row r="140">
          <cell r="B140" t="str">
            <v>CINTA BANDIT 1/2" CON GRAPAS</v>
          </cell>
          <cell r="C140" t="str">
            <v>un</v>
          </cell>
          <cell r="D140">
            <v>105000</v>
          </cell>
        </row>
        <row r="141">
          <cell r="B141" t="str">
            <v>CINTA PAPEL</v>
          </cell>
          <cell r="C141" t="str">
            <v>rl</v>
          </cell>
          <cell r="D141">
            <v>8000</v>
          </cell>
        </row>
        <row r="142">
          <cell r="B142" t="str">
            <v>CINTA TEFLÓN 10 m 1/2"</v>
          </cell>
          <cell r="C142" t="str">
            <v>un</v>
          </cell>
          <cell r="D142">
            <v>2000</v>
          </cell>
        </row>
        <row r="143">
          <cell r="B143" t="str">
            <v>CLOSET</v>
          </cell>
          <cell r="C143" t="str">
            <v>m2</v>
          </cell>
          <cell r="D143">
            <v>170000</v>
          </cell>
        </row>
        <row r="144">
          <cell r="B144" t="str">
            <v>COCINA INTEGRAL</v>
          </cell>
          <cell r="C144" t="str">
            <v>ml</v>
          </cell>
          <cell r="D144">
            <v>1180000</v>
          </cell>
        </row>
        <row r="145">
          <cell r="B145" t="str">
            <v>CODO 90° 1/4 CxC SANITARIO 3" Pavco</v>
          </cell>
          <cell r="C145" t="str">
            <v>un</v>
          </cell>
          <cell r="D145">
            <v>15000</v>
          </cell>
        </row>
        <row r="146">
          <cell r="B146" t="str">
            <v>CODO 90° 1/4 CxC SANITARIO 4" Pavco</v>
          </cell>
          <cell r="C146" t="str">
            <v>un</v>
          </cell>
          <cell r="D146">
            <v>16500</v>
          </cell>
        </row>
        <row r="147">
          <cell r="B147" t="str">
            <v>CODO 90° 1/4 CxE SANITARIO 2"</v>
          </cell>
          <cell r="C147" t="str">
            <v>un</v>
          </cell>
          <cell r="D147">
            <v>190000</v>
          </cell>
        </row>
        <row r="148">
          <cell r="B148" t="str">
            <v>CODO 90° 4" EXTREMO BRIDADO</v>
          </cell>
          <cell r="C148" t="str">
            <v>un</v>
          </cell>
          <cell r="D148">
            <v>190000</v>
          </cell>
        </row>
        <row r="149">
          <cell r="B149" t="str">
            <v>CODO 90° PRESIÓN PVC   3/4" Pavco</v>
          </cell>
          <cell r="C149" t="str">
            <v>un</v>
          </cell>
          <cell r="D149">
            <v>1850</v>
          </cell>
        </row>
        <row r="150">
          <cell r="B150" t="str">
            <v>CODO 90° PRESIÓN PVC 1 1/2" Pavco</v>
          </cell>
          <cell r="C150" t="str">
            <v>un</v>
          </cell>
          <cell r="D150">
            <v>3500</v>
          </cell>
        </row>
        <row r="151">
          <cell r="B151" t="str">
            <v>CODO PRESIÓN           1"</v>
          </cell>
          <cell r="C151" t="str">
            <v>un</v>
          </cell>
          <cell r="D151">
            <v>2500</v>
          </cell>
        </row>
        <row r="152">
          <cell r="B152" t="str">
            <v>COMBO SANITARIO BLANCO AHORRADOR</v>
          </cell>
          <cell r="C152" t="str">
            <v>un</v>
          </cell>
          <cell r="D152">
            <v>310000</v>
          </cell>
        </row>
        <row r="153">
          <cell r="B153" t="str">
            <v>CONCERTINA EN ACERO INOXIDABLE DE 18"</v>
          </cell>
          <cell r="C153" t="str">
            <v>ml</v>
          </cell>
          <cell r="D153">
            <v>16500</v>
          </cell>
        </row>
        <row r="154">
          <cell r="B154" t="str">
            <v>CONCRETO DE 1500 PSI</v>
          </cell>
          <cell r="C154" t="str">
            <v>m3</v>
          </cell>
          <cell r="D154">
            <v>270000</v>
          </cell>
        </row>
        <row r="155">
          <cell r="B155" t="str">
            <v>CONCRETO DE 2000 PSI</v>
          </cell>
          <cell r="C155" t="str">
            <v>m3</v>
          </cell>
          <cell r="D155">
            <v>280000</v>
          </cell>
        </row>
        <row r="156">
          <cell r="B156" t="str">
            <v>CONCRETO DE 2500 PSI</v>
          </cell>
          <cell r="C156" t="str">
            <v>m3</v>
          </cell>
          <cell r="D156">
            <v>290000</v>
          </cell>
        </row>
        <row r="157">
          <cell r="B157" t="str">
            <v>CONCRETO DE 3000 PSI</v>
          </cell>
          <cell r="C157" t="str">
            <v>m3</v>
          </cell>
          <cell r="D157">
            <v>320000</v>
          </cell>
        </row>
        <row r="158">
          <cell r="B158" t="str">
            <v>CONCRETO DE 3500 PSI</v>
          </cell>
          <cell r="C158" t="str">
            <v>m3</v>
          </cell>
          <cell r="D158">
            <v>330000</v>
          </cell>
        </row>
        <row r="159">
          <cell r="B159" t="str">
            <v>CONCRETO DE 4000 PSI</v>
          </cell>
          <cell r="C159" t="str">
            <v>m3</v>
          </cell>
          <cell r="D159">
            <v>360000</v>
          </cell>
        </row>
        <row r="160">
          <cell r="B160" t="str">
            <v>CONCRETO TREMIE TORNILLO DE 3000 PSI</v>
          </cell>
          <cell r="C160" t="str">
            <v>m3</v>
          </cell>
          <cell r="D160">
            <v>350000</v>
          </cell>
        </row>
        <row r="161">
          <cell r="B161" t="str">
            <v>CONCRETO TREMIE TORNILLO DE 4000 PSI</v>
          </cell>
          <cell r="C161" t="str">
            <v>m3</v>
          </cell>
          <cell r="D161">
            <v>380000</v>
          </cell>
        </row>
        <row r="162">
          <cell r="B162" t="str">
            <v>CONCRETO DE 3500 PSI BAJA PERMEABILIDAD</v>
          </cell>
          <cell r="C162" t="str">
            <v>m3</v>
          </cell>
          <cell r="D162">
            <v>350000</v>
          </cell>
        </row>
        <row r="163">
          <cell r="B163" t="str">
            <v>COPA ESMERIL</v>
          </cell>
          <cell r="C163" t="str">
            <v>un</v>
          </cell>
          <cell r="D163">
            <v>60000</v>
          </cell>
        </row>
        <row r="164">
          <cell r="B164" t="str">
            <v>COPA SIERRA</v>
          </cell>
          <cell r="C164" t="str">
            <v>un</v>
          </cell>
          <cell r="D164">
            <v>14500</v>
          </cell>
        </row>
        <row r="165">
          <cell r="B165" t="str">
            <v>CORREA EN MADERA</v>
          </cell>
          <cell r="C165" t="str">
            <v>ml</v>
          </cell>
          <cell r="D165">
            <v>35000</v>
          </cell>
        </row>
        <row r="166">
          <cell r="B166" t="str">
            <v>CORREA METALICA</v>
          </cell>
          <cell r="C166" t="str">
            <v>ml</v>
          </cell>
          <cell r="D166">
            <v>12500</v>
          </cell>
        </row>
        <row r="167">
          <cell r="B167" t="str">
            <v>CORTACIRCUITOS 15 KV-100 AMPERIOS-</v>
          </cell>
          <cell r="C167" t="str">
            <v>un</v>
          </cell>
          <cell r="D167">
            <v>550000</v>
          </cell>
        </row>
        <row r="168">
          <cell r="B168" t="str">
            <v xml:space="preserve">Cortina corrida Automática tipo Blackout, h= 1.10 m </v>
          </cell>
          <cell r="C168" t="str">
            <v>ml</v>
          </cell>
          <cell r="D168">
            <v>180000</v>
          </cell>
        </row>
        <row r="169">
          <cell r="B169" t="str">
            <v>CURVA 90º PVC 1/2"</v>
          </cell>
          <cell r="C169" t="str">
            <v>un</v>
          </cell>
          <cell r="D169">
            <v>500</v>
          </cell>
        </row>
        <row r="170">
          <cell r="B170" t="str">
            <v>DESAGUE LAVAMANOS SENCILLO Gerfor GF-581084</v>
          </cell>
          <cell r="C170" t="str">
            <v>un</v>
          </cell>
          <cell r="D170">
            <v>15000</v>
          </cell>
        </row>
        <row r="171">
          <cell r="B171" t="str">
            <v>DESAGUE ORINAL 1 1/2"</v>
          </cell>
          <cell r="C171" t="str">
            <v>un</v>
          </cell>
          <cell r="D171">
            <v>14500</v>
          </cell>
        </row>
        <row r="172">
          <cell r="B172" t="str">
            <v>DESCARGADOR DE SOBRETENSION TIPO  LINEA 12 KV- 10 KA-</v>
          </cell>
          <cell r="C172" t="str">
            <v>un</v>
          </cell>
          <cell r="D172">
            <v>480000</v>
          </cell>
        </row>
        <row r="173">
          <cell r="B173" t="str">
            <v xml:space="preserve">DESCARGADOR FRANKLIN DE 5 PUNTAS </v>
          </cell>
          <cell r="C173" t="str">
            <v>un</v>
          </cell>
          <cell r="D173">
            <v>950000</v>
          </cell>
        </row>
        <row r="174">
          <cell r="B174" t="str">
            <v>DIAGONALES</v>
          </cell>
          <cell r="C174" t="str">
            <v>un</v>
          </cell>
          <cell r="D174">
            <v>8500</v>
          </cell>
        </row>
        <row r="175">
          <cell r="B175" t="str">
            <v>DILATACION BRONCE</v>
          </cell>
          <cell r="C175" t="str">
            <v>ml</v>
          </cell>
          <cell r="D175">
            <v>4500</v>
          </cell>
        </row>
        <row r="176">
          <cell r="B176" t="str">
            <v>DILATACIÓN EN BRONCE PC13</v>
          </cell>
          <cell r="C176" t="str">
            <v>ml</v>
          </cell>
          <cell r="D176">
            <v>18500</v>
          </cell>
        </row>
        <row r="177">
          <cell r="B177" t="str">
            <v>DINTELES EN CONCRETO h=0.15m x 0.2m (2500 PSI Mezcla 1:3:3)</v>
          </cell>
          <cell r="C177" t="str">
            <v>ml</v>
          </cell>
          <cell r="D177">
            <v>25000</v>
          </cell>
        </row>
        <row r="178">
          <cell r="B178" t="str">
            <v>DISCO CORTE LADRILLO Y7O CONCRETO</v>
          </cell>
          <cell r="C178" t="str">
            <v>un</v>
          </cell>
          <cell r="D178">
            <v>12500</v>
          </cell>
        </row>
        <row r="179">
          <cell r="B179" t="str">
            <v>DISCO PARA CORTE METAL</v>
          </cell>
          <cell r="C179" t="str">
            <v>un</v>
          </cell>
          <cell r="D179">
            <v>7500</v>
          </cell>
        </row>
        <row r="180">
          <cell r="B180" t="str">
            <v>DISPENSADOR JABON</v>
          </cell>
          <cell r="C180" t="str">
            <v>un</v>
          </cell>
          <cell r="D180">
            <v>32000</v>
          </cell>
        </row>
        <row r="181">
          <cell r="B181" t="str">
            <v>DUCHA Antivandalica Docol DO-17125106</v>
          </cell>
          <cell r="C181" t="str">
            <v>un</v>
          </cell>
          <cell r="D181">
            <v>150000</v>
          </cell>
        </row>
        <row r="182">
          <cell r="B182" t="str">
            <v>DUCHA CON MEZCLADOR</v>
          </cell>
          <cell r="C182" t="str">
            <v>un</v>
          </cell>
          <cell r="D182">
            <v>60000</v>
          </cell>
        </row>
        <row r="183">
          <cell r="B183" t="str">
            <v>DUCHA CON REGISTRO</v>
          </cell>
          <cell r="C183" t="str">
            <v>un</v>
          </cell>
          <cell r="D183">
            <v>35000</v>
          </cell>
        </row>
        <row r="184">
          <cell r="B184" t="str">
            <v>DUCHA ELECTRICA</v>
          </cell>
          <cell r="C184" t="str">
            <v>un</v>
          </cell>
          <cell r="D184">
            <v>55000</v>
          </cell>
        </row>
        <row r="185">
          <cell r="B185" t="str">
            <v>DURMIENTE ABARCO 4 m</v>
          </cell>
          <cell r="C185" t="str">
            <v>ml</v>
          </cell>
          <cell r="D185">
            <v>4200</v>
          </cell>
        </row>
        <row r="186">
          <cell r="B186" t="str">
            <v>DURMIENTE ORDINARIO DE 3 MTS</v>
          </cell>
          <cell r="C186" t="str">
            <v>un</v>
          </cell>
          <cell r="D186">
            <v>4500</v>
          </cell>
        </row>
        <row r="187">
          <cell r="B187" t="str">
            <v>ELEMENTOS FIJACION MANTO</v>
          </cell>
          <cell r="C187" t="str">
            <v>m2</v>
          </cell>
          <cell r="D187">
            <v>1000</v>
          </cell>
        </row>
        <row r="188">
          <cell r="B188" t="str">
            <v>EMPAQUES</v>
          </cell>
          <cell r="C188" t="str">
            <v>ml</v>
          </cell>
          <cell r="D188">
            <v>500</v>
          </cell>
        </row>
        <row r="189">
          <cell r="B189" t="str">
            <v>EMULSION ASFALTICA</v>
          </cell>
          <cell r="C189" t="str">
            <v>caneca</v>
          </cell>
          <cell r="D189">
            <v>75000</v>
          </cell>
        </row>
        <row r="190">
          <cell r="B190" t="str">
            <v>ENCHAPE  DE 20X30</v>
          </cell>
          <cell r="C190" t="str">
            <v>m2</v>
          </cell>
          <cell r="D190">
            <v>28500</v>
          </cell>
        </row>
        <row r="191">
          <cell r="B191" t="str">
            <v>ENCHAPE CERAMICA BLANCO</v>
          </cell>
          <cell r="C191" t="str">
            <v>m2</v>
          </cell>
          <cell r="D191">
            <v>27500</v>
          </cell>
        </row>
        <row r="192">
          <cell r="B192" t="str">
            <v>Enchape paredes interiores Triplex Cedro Tintillad</v>
          </cell>
          <cell r="C192" t="str">
            <v>m2</v>
          </cell>
          <cell r="D192">
            <v>60000</v>
          </cell>
        </row>
        <row r="193">
          <cell r="B193" t="str">
            <v xml:space="preserve">EQUIPO AUTOMÁTICO PARA ALUMBRADO DE EMERGENCIA REFERENCIA ILURAM IL3-2H  </v>
          </cell>
          <cell r="C193" t="str">
            <v>un</v>
          </cell>
          <cell r="D193">
            <v>340000</v>
          </cell>
        </row>
        <row r="194">
          <cell r="B194" t="str">
            <v xml:space="preserve">EQUIPO DE MEDICION  EN MEDIA TENSION </v>
          </cell>
          <cell r="C194" t="str">
            <v>un</v>
          </cell>
          <cell r="D194">
            <v>15500000</v>
          </cell>
        </row>
        <row r="195">
          <cell r="B195" t="str">
            <v>ESGRAFIADO PINTUCO 4 GALONES 30 KG</v>
          </cell>
          <cell r="C195" t="str">
            <v>un</v>
          </cell>
          <cell r="D195">
            <v>65000</v>
          </cell>
        </row>
        <row r="196">
          <cell r="B196" t="str">
            <v>ESMALTE  Sobre lamina lineal Tipo pintulx anoloc verde bronce.</v>
          </cell>
          <cell r="C196" t="str">
            <v>ml</v>
          </cell>
          <cell r="D196">
            <v>4500</v>
          </cell>
        </row>
        <row r="197">
          <cell r="B197" t="str">
            <v>ESMALTE  Sobre lamina llena Tipo pintulx</v>
          </cell>
          <cell r="C197" t="str">
            <v>m2</v>
          </cell>
          <cell r="D197">
            <v>8000</v>
          </cell>
        </row>
        <row r="198">
          <cell r="B198" t="str">
            <v>ESMALTE ANTIHUMEDAD LAVABLE</v>
          </cell>
          <cell r="C198" t="str">
            <v>gl</v>
          </cell>
          <cell r="D198">
            <v>65000</v>
          </cell>
        </row>
        <row r="199">
          <cell r="B199" t="str">
            <v>ESMALTE SINTÉTICO PINTULUX</v>
          </cell>
          <cell r="C199" t="str">
            <v>gl</v>
          </cell>
          <cell r="D199">
            <v>65000</v>
          </cell>
        </row>
        <row r="200">
          <cell r="B200" t="str">
            <v>ESPEJO BORDE BISELADO DE 0.70X1.00</v>
          </cell>
          <cell r="C200" t="str">
            <v>un</v>
          </cell>
          <cell r="D200">
            <v>75000</v>
          </cell>
        </row>
        <row r="201">
          <cell r="B201" t="str">
            <v>ESPEJO DE SEGURIDAD DE 40 CM</v>
          </cell>
          <cell r="C201" t="str">
            <v>un</v>
          </cell>
          <cell r="D201">
            <v>40000</v>
          </cell>
        </row>
        <row r="202">
          <cell r="B202" t="str">
            <v>ESTACAS</v>
          </cell>
          <cell r="C202" t="str">
            <v>un</v>
          </cell>
          <cell r="D202">
            <v>50</v>
          </cell>
        </row>
        <row r="203">
          <cell r="B203" t="str">
            <v>ESTACIUON MANUAL DE APERTURA REF. BDS121/e SIEMENS o similar en marca reconocida</v>
          </cell>
          <cell r="C203" t="str">
            <v>un</v>
          </cell>
          <cell r="D203">
            <v>120000</v>
          </cell>
        </row>
        <row r="204">
          <cell r="B204" t="str">
            <v>ESTRUCTURA CIELORASO DRYWALL(OMEGA-ANGULO-PARAL-TORNILLOS)</v>
          </cell>
          <cell r="C204" t="str">
            <v>m2</v>
          </cell>
          <cell r="D204">
            <v>15000</v>
          </cell>
        </row>
        <row r="205">
          <cell r="B205" t="str">
            <v>ESTRUCTURA CONEXIÓN RED TRENZADA CONJUNTO LA 320</v>
          </cell>
          <cell r="C205" t="str">
            <v>un</v>
          </cell>
          <cell r="D205">
            <v>115000</v>
          </cell>
        </row>
        <row r="206">
          <cell r="B206" t="str">
            <v>ESTRUCTURA CONEXIÓN RED TRENZADA CONJUNTO LA 321</v>
          </cell>
          <cell r="C206" t="str">
            <v>un</v>
          </cell>
          <cell r="D206">
            <v>200000</v>
          </cell>
        </row>
        <row r="207">
          <cell r="B207" t="str">
            <v>ESTRUCTURA CONEXIÓN RED TRENZADA CONJUNTO LA 324</v>
          </cell>
          <cell r="C207" t="str">
            <v>un</v>
          </cell>
          <cell r="D207">
            <v>263500</v>
          </cell>
        </row>
        <row r="208">
          <cell r="B208" t="str">
            <v>ESQUINERO PLASTICO 2m</v>
          </cell>
          <cell r="C208" t="str">
            <v>un</v>
          </cell>
          <cell r="D208">
            <v>3500</v>
          </cell>
        </row>
        <row r="209">
          <cell r="B209" t="str">
            <v>ESTUCO PLASTICO</v>
          </cell>
          <cell r="C209" t="str">
            <v>caneca</v>
          </cell>
          <cell r="D209">
            <v>50000</v>
          </cell>
        </row>
        <row r="210">
          <cell r="B210" t="str">
            <v>ESTUFA CHALLENGER DE EMPOTRAR 4 PUESTOS ELECTRICA</v>
          </cell>
          <cell r="C210" t="str">
            <v>un</v>
          </cell>
          <cell r="D210">
            <v>527684</v>
          </cell>
        </row>
        <row r="211">
          <cell r="B211" t="str">
            <v>ESTUFA DE EMPOTRAR MIXTA 4 PUESTOS</v>
          </cell>
          <cell r="C211" t="str">
            <v>un</v>
          </cell>
          <cell r="D211">
            <v>775000</v>
          </cell>
        </row>
        <row r="212">
          <cell r="B212" t="str">
            <v>ESTUFA ELECTRICA 2 PUESTOS</v>
          </cell>
          <cell r="C212" t="str">
            <v>un</v>
          </cell>
          <cell r="D212">
            <v>285000</v>
          </cell>
        </row>
        <row r="213">
          <cell r="B213" t="str">
            <v>EXTRAXTOR DE OLOR DE 20X20</v>
          </cell>
          <cell r="C213" t="str">
            <v>un</v>
          </cell>
          <cell r="D213">
            <v>162284</v>
          </cell>
        </row>
        <row r="214">
          <cell r="B214" t="str">
            <v>Fachada Closet 4 Ptas Cedro ( Tintillado )</v>
          </cell>
          <cell r="C214" t="str">
            <v>m2</v>
          </cell>
          <cell r="D214">
            <v>300000</v>
          </cell>
        </row>
        <row r="215">
          <cell r="B215" t="str">
            <v>FIJADORES DE ALA</v>
          </cell>
          <cell r="C215" t="str">
            <v>un</v>
          </cell>
          <cell r="D215">
            <v>1200</v>
          </cell>
        </row>
        <row r="216">
          <cell r="B216" t="str">
            <v>FILTRO AEROBICO CON ACC.</v>
          </cell>
          <cell r="C216" t="str">
            <v>un</v>
          </cell>
          <cell r="D216">
            <v>35000</v>
          </cell>
        </row>
        <row r="217">
          <cell r="B217" t="str">
            <v>FILTRO DE DRENAJE 0.5 x 0.5 CON RELLENO EN GRAVILLA DE RIO 3/4" - 1" (SIN EXCAVACIÓN)</v>
          </cell>
          <cell r="C217" t="str">
            <v>ml</v>
          </cell>
          <cell r="D217">
            <v>65000</v>
          </cell>
        </row>
        <row r="218">
          <cell r="B218" t="str">
            <v>FORMALETA ENTREPISOS, con camilla</v>
          </cell>
          <cell r="C218" t="str">
            <v>ms</v>
          </cell>
          <cell r="D218">
            <v>2500</v>
          </cell>
        </row>
        <row r="219">
          <cell r="B219" t="str">
            <v>GANCHOS ANCLAJES TEJA THERMOACUSTICA</v>
          </cell>
          <cell r="C219" t="str">
            <v>M2</v>
          </cell>
          <cell r="D219">
            <v>2000</v>
          </cell>
        </row>
        <row r="220">
          <cell r="B220" t="str">
            <v>GANCHO TEJA ETERNIT 55 mm</v>
          </cell>
          <cell r="C220" t="str">
            <v>un</v>
          </cell>
          <cell r="D220">
            <v>1500</v>
          </cell>
        </row>
        <row r="221">
          <cell r="B221" t="str">
            <v>GEOTEXTIL NO TEJIDO</v>
          </cell>
          <cell r="C221" t="str">
            <v>m2</v>
          </cell>
          <cell r="D221">
            <v>8000</v>
          </cell>
        </row>
        <row r="222">
          <cell r="B222" t="str">
            <v>GEOTEXTIL TR 4000</v>
          </cell>
          <cell r="C222" t="str">
            <v>m2</v>
          </cell>
          <cell r="D222">
            <v>9500</v>
          </cell>
        </row>
        <row r="223">
          <cell r="B223" t="str">
            <v>GRANITO TRAVERTINO</v>
          </cell>
          <cell r="C223" t="str">
            <v>bto</v>
          </cell>
          <cell r="D223">
            <v>18500</v>
          </cell>
        </row>
        <row r="224">
          <cell r="B224" t="str">
            <v xml:space="preserve">GRAVILLA </v>
          </cell>
          <cell r="C224" t="str">
            <v>m3</v>
          </cell>
          <cell r="D224">
            <v>75000</v>
          </cell>
        </row>
        <row r="225">
          <cell r="B225" t="str">
            <v>GRIFERIA AHORRADORA TIPO PUSH</v>
          </cell>
          <cell r="C225" t="str">
            <v>un</v>
          </cell>
          <cell r="D225">
            <v>125000</v>
          </cell>
        </row>
        <row r="226">
          <cell r="B226" t="str">
            <v>GRIFERIA LAVAMANOS LINEA FENIX 4"</v>
          </cell>
          <cell r="C226" t="str">
            <v>un</v>
          </cell>
          <cell r="D226">
            <v>115000</v>
          </cell>
        </row>
        <row r="227">
          <cell r="B227" t="str">
            <v>GUARDAESCOBA EN CERAMICA</v>
          </cell>
          <cell r="C227" t="str">
            <v>ml</v>
          </cell>
          <cell r="D227">
            <v>7500</v>
          </cell>
        </row>
        <row r="228">
          <cell r="B228" t="str">
            <v>GUARDAESCOBA EN GRANADILLO</v>
          </cell>
          <cell r="C228" t="str">
            <v>ml</v>
          </cell>
          <cell r="D228">
            <v>13000</v>
          </cell>
        </row>
        <row r="229">
          <cell r="B229" t="str">
            <v>GRIFERIA LAVAPLATOS GRIVAL LINEA AMARETO</v>
          </cell>
          <cell r="C229" t="str">
            <v>un</v>
          </cell>
          <cell r="D229">
            <v>105000</v>
          </cell>
        </row>
        <row r="230">
          <cell r="B230" t="str">
            <v>GUARDAESCOBA PORCELANATO</v>
          </cell>
          <cell r="C230" t="str">
            <v>ml</v>
          </cell>
          <cell r="D230">
            <v>10000</v>
          </cell>
        </row>
        <row r="231">
          <cell r="B231" t="str">
            <v>IGAS GRIS - Masilla plastica 25210351</v>
          </cell>
          <cell r="C231" t="str">
            <v>kg</v>
          </cell>
          <cell r="D231">
            <v>800</v>
          </cell>
        </row>
        <row r="232">
          <cell r="B232" t="str">
            <v>IMPRIMANTE DE VINILO</v>
          </cell>
          <cell r="C232" t="str">
            <v>gl</v>
          </cell>
          <cell r="D232">
            <v>25000</v>
          </cell>
        </row>
        <row r="233">
          <cell r="B233" t="str">
            <v>HERRAJES MUEBLES MADERA</v>
          </cell>
          <cell r="C233" t="str">
            <v>un</v>
          </cell>
          <cell r="D233">
            <v>8500</v>
          </cell>
        </row>
        <row r="234">
          <cell r="B234" t="str">
            <v>Interior Closet en triplex cedro (Tintillado )</v>
          </cell>
          <cell r="C234" t="str">
            <v>m2</v>
          </cell>
          <cell r="D234">
            <v>65000</v>
          </cell>
        </row>
        <row r="235">
          <cell r="B235" t="str">
            <v>INTERRUPTOR CAJA MOLDEADA 3X40A / 25KA. CALIDAD MERLIN GERIN, SIEMENS O SUPERIOR</v>
          </cell>
          <cell r="C235" t="str">
            <v>un</v>
          </cell>
          <cell r="D235">
            <v>140000</v>
          </cell>
        </row>
        <row r="236">
          <cell r="B236" t="str">
            <v>INTERRUPTOR CAJA MOLDEADA 3X80A / 50KA - 240V.</v>
          </cell>
          <cell r="C236" t="str">
            <v>un</v>
          </cell>
          <cell r="D236">
            <v>410000</v>
          </cell>
        </row>
        <row r="237">
          <cell r="B237" t="str">
            <v>INTERRUPTOR DE TRANSFERENCIA TIPO SECCIONADOR TRIPOLAR</v>
          </cell>
          <cell r="C237" t="str">
            <v>un</v>
          </cell>
          <cell r="D237">
            <v>12900000</v>
          </cell>
        </row>
        <row r="238">
          <cell r="B238" t="str">
            <v xml:space="preserve">INTERRUPTOR DOBLE </v>
          </cell>
          <cell r="C238" t="str">
            <v>un</v>
          </cell>
          <cell r="D238">
            <v>5500</v>
          </cell>
        </row>
        <row r="239">
          <cell r="B239" t="str">
            <v>INTERRUPTOR DOBLE CONMUTABLE</v>
          </cell>
          <cell r="C239" t="str">
            <v>un</v>
          </cell>
          <cell r="D239">
            <v>6500</v>
          </cell>
        </row>
        <row r="240">
          <cell r="B240" t="str">
            <v>INTERRUPTOR ENCHUFABLE DE 2X20  A - 240 v - 10 ka</v>
          </cell>
          <cell r="C240" t="str">
            <v>un</v>
          </cell>
          <cell r="D240">
            <v>18000</v>
          </cell>
        </row>
        <row r="241">
          <cell r="B241" t="str">
            <v>INTERRUPTOR ENCHUFABLE DE 2X30  A - 240 v - 10 ka</v>
          </cell>
          <cell r="C241" t="str">
            <v>un</v>
          </cell>
          <cell r="D241">
            <v>18000</v>
          </cell>
        </row>
        <row r="242">
          <cell r="B242" t="str">
            <v xml:space="preserve">INTERRUPTOR SENCILLO </v>
          </cell>
          <cell r="C242" t="str">
            <v>un</v>
          </cell>
          <cell r="D242">
            <v>7500</v>
          </cell>
        </row>
        <row r="243">
          <cell r="B243" t="str">
            <v>INTERRUPTOR SENCILLO CONMUTABLE CON LUZ PILOTO</v>
          </cell>
          <cell r="C243" t="str">
            <v>un</v>
          </cell>
          <cell r="D243">
            <v>12500</v>
          </cell>
        </row>
        <row r="244">
          <cell r="B244" t="str">
            <v>INTERRUPTOR SENCILLOCON LUZ PILOTO</v>
          </cell>
          <cell r="C244" t="str">
            <v>un</v>
          </cell>
          <cell r="D244">
            <v>8500</v>
          </cell>
        </row>
        <row r="245">
          <cell r="B245" t="str">
            <v>INTERRUPTORES ENCHUFABLES DE 1X15  A - 240 v - 10 ka</v>
          </cell>
          <cell r="C245" t="str">
            <v>un</v>
          </cell>
          <cell r="D245">
            <v>8100</v>
          </cell>
        </row>
        <row r="246">
          <cell r="B246" t="str">
            <v>INTERRUPTORES ENCHUFABLES DE 1X20  A - 240 v - 10 kA</v>
          </cell>
          <cell r="C246" t="str">
            <v>un</v>
          </cell>
          <cell r="D246">
            <v>8100</v>
          </cell>
        </row>
        <row r="247">
          <cell r="B247" t="str">
            <v>INTERRUPTORES ENCHUFABLES DE 3X30  A - 240 v - 10 ka</v>
          </cell>
          <cell r="C247" t="str">
            <v>un</v>
          </cell>
          <cell r="D247">
            <v>50000</v>
          </cell>
        </row>
        <row r="248">
          <cell r="B248" t="str">
            <v>Jabonera - GRIVAL</v>
          </cell>
          <cell r="C248" t="str">
            <v>un</v>
          </cell>
          <cell r="D248">
            <v>70000</v>
          </cell>
        </row>
        <row r="249">
          <cell r="B249" t="str">
            <v>Jabonera Ducha - GRIVAL</v>
          </cell>
          <cell r="C249" t="str">
            <v>un</v>
          </cell>
          <cell r="D249">
            <v>65000</v>
          </cell>
        </row>
        <row r="250">
          <cell r="B250" t="str">
            <v>KORAZA Pintuco</v>
          </cell>
          <cell r="C250" t="str">
            <v>gl</v>
          </cell>
          <cell r="D250">
            <v>30000</v>
          </cell>
        </row>
        <row r="251">
          <cell r="B251" t="str">
            <v>LACA</v>
          </cell>
          <cell r="C251" t="str">
            <v>gl</v>
          </cell>
          <cell r="D251">
            <v>45000</v>
          </cell>
        </row>
        <row r="252">
          <cell r="B252" t="str">
            <v>LACA PARA MADERA</v>
          </cell>
          <cell r="C252" t="str">
            <v>gl</v>
          </cell>
          <cell r="D252">
            <v>50000</v>
          </cell>
        </row>
        <row r="253">
          <cell r="B253" t="str">
            <v>LADRILLO PORTANTE 12X29X9</v>
          </cell>
          <cell r="C253" t="str">
            <v>un</v>
          </cell>
          <cell r="D253">
            <v>1050</v>
          </cell>
        </row>
        <row r="254">
          <cell r="B254" t="str">
            <v>Ladrillo Prensado</v>
          </cell>
          <cell r="C254" t="str">
            <v>un</v>
          </cell>
          <cell r="D254">
            <v>650</v>
          </cell>
        </row>
        <row r="255">
          <cell r="B255" t="str">
            <v>LADRILLO RECOCIDO</v>
          </cell>
          <cell r="C255" t="str">
            <v>un</v>
          </cell>
          <cell r="D255">
            <v>450</v>
          </cell>
        </row>
        <row r="256">
          <cell r="B256" t="str">
            <v>LADRILLO TOLETE COMUN RECOCIDO</v>
          </cell>
          <cell r="C256" t="str">
            <v>un</v>
          </cell>
          <cell r="D256">
            <v>350</v>
          </cell>
        </row>
        <row r="257">
          <cell r="B257" t="str">
            <v>LÁMINA COLD ROLLED Cal.16 (1.22x 2.44 )</v>
          </cell>
          <cell r="C257" t="str">
            <v>un</v>
          </cell>
          <cell r="D257">
            <v>170000</v>
          </cell>
        </row>
        <row r="258">
          <cell r="B258" t="str">
            <v xml:space="preserve">LÁMINA COLD ROLLED Cal.18 </v>
          </cell>
          <cell r="C258" t="str">
            <v>un</v>
          </cell>
          <cell r="D258">
            <v>105000</v>
          </cell>
        </row>
        <row r="259">
          <cell r="B259" t="str">
            <v>LÁMINA COLD ROLLED Cal.18 (1.22x 2.44 )</v>
          </cell>
          <cell r="C259" t="str">
            <v>un</v>
          </cell>
          <cell r="D259">
            <v>56000</v>
          </cell>
        </row>
        <row r="260">
          <cell r="B260" t="str">
            <v>LÁMINA COLD ROLLED Cal.20 (1.00x 2.00 )</v>
          </cell>
          <cell r="C260" t="str">
            <v>un</v>
          </cell>
          <cell r="D260">
            <v>30100</v>
          </cell>
        </row>
        <row r="261">
          <cell r="B261" t="str">
            <v>LÁMINA COLD ROLLED Cal.20 (1.22x 2.44 )</v>
          </cell>
          <cell r="C261" t="str">
            <v>un</v>
          </cell>
          <cell r="D261">
            <v>40600</v>
          </cell>
        </row>
        <row r="262">
          <cell r="B262" t="str">
            <v>LAMINA DE ACRILICO DE 0.60X2.44 DE 1.80 mm</v>
          </cell>
          <cell r="C262" t="str">
            <v>un</v>
          </cell>
          <cell r="D262">
            <v>30100</v>
          </cell>
        </row>
        <row r="263">
          <cell r="B263" t="str">
            <v>LAMINA COLABORANTE METALDECK 2" GRADO 40 CAL 22</v>
          </cell>
          <cell r="C263" t="str">
            <v>m2</v>
          </cell>
          <cell r="D263">
            <v>26000</v>
          </cell>
        </row>
        <row r="264">
          <cell r="B264" t="str">
            <v>LAMINA DE ACRILICO DE 1.20X1.80 DE 3.0 mm con color</v>
          </cell>
          <cell r="C264" t="str">
            <v>un</v>
          </cell>
          <cell r="D264">
            <v>45000</v>
          </cell>
        </row>
        <row r="265">
          <cell r="B265" t="str">
            <v>LAMINA DE ACRILICO DE 1.20X1.80 DE 3.0 mm sin color</v>
          </cell>
          <cell r="C265" t="str">
            <v>un</v>
          </cell>
          <cell r="D265">
            <v>64000</v>
          </cell>
        </row>
        <row r="266">
          <cell r="B266" t="str">
            <v>LAMINA DE ACRILICO DE 1.20X1.80 DE 3.00 mm</v>
          </cell>
          <cell r="C266" t="str">
            <v>un</v>
          </cell>
          <cell r="D266">
            <v>100000</v>
          </cell>
        </row>
        <row r="267">
          <cell r="B267" t="str">
            <v>LAMINA DRY WALL 1.22X2.44</v>
          </cell>
          <cell r="C267" t="str">
            <v>un</v>
          </cell>
          <cell r="D267">
            <v>22500</v>
          </cell>
        </row>
        <row r="268">
          <cell r="B268" t="str">
            <v>LAMINA EN ACRILICO DE 0.61X2,44 DE 1,8 mm</v>
          </cell>
          <cell r="C268" t="str">
            <v>un</v>
          </cell>
          <cell r="D268">
            <v>28000</v>
          </cell>
        </row>
        <row r="269">
          <cell r="B269" t="str">
            <v>LAMINA GALVANIZADA DE 1.00X2.00 CAL  22</v>
          </cell>
          <cell r="C269" t="str">
            <v>un</v>
          </cell>
          <cell r="D269">
            <v>32900</v>
          </cell>
        </row>
        <row r="270">
          <cell r="B270" t="str">
            <v>LAMINA GALVANIZADA DE 1.00X2.00 CAL  24</v>
          </cell>
          <cell r="C270" t="str">
            <v>un</v>
          </cell>
          <cell r="D270">
            <v>25500</v>
          </cell>
        </row>
        <row r="271">
          <cell r="B271" t="str">
            <v>LAMINA GALVANIZADA DE 1.00X2.00 CAL  26</v>
          </cell>
          <cell r="C271" t="str">
            <v>un</v>
          </cell>
          <cell r="D271">
            <v>19500</v>
          </cell>
        </row>
        <row r="272">
          <cell r="B272" t="str">
            <v>LAMINA GALVANIZADA DE 1.22X2.44 CAL  22</v>
          </cell>
          <cell r="C272" t="str">
            <v>un</v>
          </cell>
          <cell r="D272">
            <v>60000</v>
          </cell>
        </row>
        <row r="273">
          <cell r="B273" t="str">
            <v>LAMINA SUPERBOARD 1.22X2.44</v>
          </cell>
          <cell r="C273" t="str">
            <v>un</v>
          </cell>
          <cell r="D273">
            <v>38500</v>
          </cell>
        </row>
        <row r="274">
          <cell r="B274" t="str">
            <v>LIMATESA ETERNIT P7 L=1.14</v>
          </cell>
          <cell r="C274" t="str">
            <v>un</v>
          </cell>
          <cell r="D274">
            <v>15000</v>
          </cell>
        </row>
        <row r="275">
          <cell r="B275" t="str">
            <v>LAMINAS DURACUSTIC</v>
          </cell>
          <cell r="C275" t="str">
            <v>m2</v>
          </cell>
          <cell r="D275">
            <v>25000</v>
          </cell>
        </row>
        <row r="276">
          <cell r="B276" t="str">
            <v>LAMINAS EN ACRILICO DE 60X60</v>
          </cell>
          <cell r="C276" t="str">
            <v>un</v>
          </cell>
          <cell r="D276">
            <v>9500</v>
          </cell>
        </row>
        <row r="277">
          <cell r="B277" t="str">
            <v>LAMPARA DE 2x32</v>
          </cell>
          <cell r="C277" t="str">
            <v>un</v>
          </cell>
          <cell r="D277">
            <v>125000</v>
          </cell>
        </row>
        <row r="278">
          <cell r="B278" t="str">
            <v xml:space="preserve">Lampara para luminaria - sodio 150 WATTS. </v>
          </cell>
          <cell r="C278" t="str">
            <v>un</v>
          </cell>
          <cell r="D278">
            <v>40000</v>
          </cell>
        </row>
        <row r="279">
          <cell r="B279" t="str">
            <v>LAMPARA TIPO INCANDESCENTE DE 32 W</v>
          </cell>
          <cell r="C279" t="str">
            <v>un</v>
          </cell>
          <cell r="D279">
            <v>45000</v>
          </cell>
        </row>
        <row r="280">
          <cell r="B280" t="str">
            <v>LAMPARA OJO DE BUEY</v>
          </cell>
          <cell r="C280" t="str">
            <v>un</v>
          </cell>
          <cell r="D280">
            <v>45000</v>
          </cell>
        </row>
        <row r="281">
          <cell r="B281" t="str">
            <v>LAVAMANOS DE INCRUSTAR LINEA SAN LORENZO</v>
          </cell>
          <cell r="C281" t="str">
            <v>un</v>
          </cell>
          <cell r="D281">
            <v>160000</v>
          </cell>
        </row>
        <row r="282">
          <cell r="B282" t="str">
            <v>LAVAPLATOS EN ACERO</v>
          </cell>
          <cell r="C282" t="str">
            <v>un</v>
          </cell>
          <cell r="D282">
            <v>95000</v>
          </cell>
        </row>
        <row r="283">
          <cell r="B283" t="str">
            <v>LIJA</v>
          </cell>
          <cell r="C283" t="str">
            <v>un</v>
          </cell>
          <cell r="D283">
            <v>2000</v>
          </cell>
        </row>
        <row r="284">
          <cell r="B284" t="str">
            <v xml:space="preserve">LIJA </v>
          </cell>
          <cell r="C284" t="str">
            <v>un</v>
          </cell>
          <cell r="D284">
            <v>2000</v>
          </cell>
        </row>
        <row r="285">
          <cell r="B285" t="str">
            <v>LIMPIADOR PVC DE 1/4</v>
          </cell>
          <cell r="C285" t="str">
            <v>un</v>
          </cell>
          <cell r="D285">
            <v>25000</v>
          </cell>
        </row>
        <row r="286">
          <cell r="B286" t="str">
            <v>LISTON ORDINARIO</v>
          </cell>
          <cell r="C286" t="str">
            <v>ml</v>
          </cell>
          <cell r="D286">
            <v>1500</v>
          </cell>
        </row>
        <row r="287">
          <cell r="B287" t="str">
            <v>LISTÓN CEDRO MACHO 5x2 cm.</v>
          </cell>
          <cell r="C287" t="str">
            <v>ml</v>
          </cell>
          <cell r="D287">
            <v>3500</v>
          </cell>
        </row>
        <row r="288">
          <cell r="B288" t="str">
            <v>LISTON EN OTOBO PARA CIELORRASO</v>
          </cell>
          <cell r="C288" t="str">
            <v>m2</v>
          </cell>
          <cell r="D288">
            <v>55000</v>
          </cell>
        </row>
        <row r="289">
          <cell r="B289" t="str">
            <v>LLAVE MANGUERA DE 1/2"</v>
          </cell>
          <cell r="C289" t="str">
            <v>un</v>
          </cell>
          <cell r="D289">
            <v>20000</v>
          </cell>
        </row>
        <row r="290">
          <cell r="B290" t="str">
            <v>LLAVE PARA URINARIO</v>
          </cell>
          <cell r="C290" t="str">
            <v>un</v>
          </cell>
          <cell r="D290">
            <v>65000</v>
          </cell>
        </row>
        <row r="291">
          <cell r="B291" t="str">
            <v>LOCKER METALICO DE 0.45X2.00</v>
          </cell>
          <cell r="C291" t="str">
            <v>un</v>
          </cell>
          <cell r="D291">
            <v>225000</v>
          </cell>
        </row>
        <row r="292">
          <cell r="B292" t="str">
            <v>LOGO ACUEDUCTO EN ACERO DE 2.00X0.80</v>
          </cell>
          <cell r="C292" t="str">
            <v>un</v>
          </cell>
          <cell r="D292">
            <v>2500000</v>
          </cell>
        </row>
        <row r="293">
          <cell r="B293" t="str">
            <v>Luminaria abierta tipo INDULUX AA Sodio 400 WATTS.Pantalla de aluminio o policarbonato prismático, 633mmX482mm</v>
          </cell>
          <cell r="C293" t="str">
            <v>un</v>
          </cell>
          <cell r="D293">
            <v>265000</v>
          </cell>
        </row>
        <row r="294">
          <cell r="B294" t="str">
            <v xml:space="preserve">Luminaria completa fluorescente  TMS028 2xTL-D36W HFS 20 CMx 120 cm 120 voltios. </v>
          </cell>
          <cell r="C294" t="str">
            <v>un</v>
          </cell>
          <cell r="D294">
            <v>110000</v>
          </cell>
        </row>
        <row r="295">
          <cell r="B295" t="str">
            <v>Luminaria horizontal cerrada carcaza enteriza Sodio de alta presion  Potencia: 150W 208/220 Voltios . Incluye lampara y fotocelda</v>
          </cell>
          <cell r="C295" t="str">
            <v>un</v>
          </cell>
          <cell r="D295">
            <v>265000</v>
          </cell>
        </row>
        <row r="296">
          <cell r="B296" t="str">
            <v>LUMINARIA HORIZONTAL CERRADA DE 150 VATIOS-BOMBILLO SODIO ALTA PRESION</v>
          </cell>
          <cell r="C296" t="str">
            <v>un</v>
          </cell>
          <cell r="D296">
            <v>287500</v>
          </cell>
        </row>
        <row r="297">
          <cell r="B297" t="str">
            <v>LUMINARIA HORIZONTAL CERRADA DE 70 VATIOS-BOMBILLO SODIO ALTA PRESION</v>
          </cell>
          <cell r="C297" t="str">
            <v>un</v>
          </cell>
          <cell r="D297">
            <v>248000</v>
          </cell>
        </row>
        <row r="298">
          <cell r="B298" t="str">
            <v xml:space="preserve">Luminaria tipo reflector ROY ALHPA Ref: QUIMBAYA 70 WATTS 208 V. </v>
          </cell>
          <cell r="C298" t="str">
            <v>un</v>
          </cell>
          <cell r="D298">
            <v>120000</v>
          </cell>
        </row>
        <row r="299">
          <cell r="B299" t="str">
            <v>MADERA GRANADILLO</v>
          </cell>
          <cell r="C299" t="str">
            <v>m2</v>
          </cell>
          <cell r="D299">
            <v>85000</v>
          </cell>
        </row>
        <row r="300">
          <cell r="B300" t="str">
            <v xml:space="preserve">MALLA ELECTROSOLDADA </v>
          </cell>
          <cell r="C300" t="str">
            <v>kg</v>
          </cell>
          <cell r="D300">
            <v>2700</v>
          </cell>
        </row>
        <row r="301">
          <cell r="B301" t="str">
            <v>MALLA ELECTROSOLDADA M-084</v>
          </cell>
          <cell r="C301" t="str">
            <v>m2</v>
          </cell>
          <cell r="D301">
            <v>3900</v>
          </cell>
        </row>
        <row r="302">
          <cell r="B302" t="str">
            <v xml:space="preserve">MALLA ELECTROSOLDADA  6mm 15X15  6.00X2.35  42.20 KG </v>
          </cell>
          <cell r="C302" t="str">
            <v>un</v>
          </cell>
          <cell r="D302">
            <v>120000</v>
          </cell>
        </row>
        <row r="303">
          <cell r="B303" t="str">
            <v>MALLA PROTECCION Ancho = 4 m</v>
          </cell>
          <cell r="C303" t="str">
            <v>ml</v>
          </cell>
          <cell r="D303">
            <v>4500</v>
          </cell>
        </row>
        <row r="304">
          <cell r="B304" t="str">
            <v>MALLA GALLINERO</v>
          </cell>
          <cell r="C304" t="str">
            <v>m2</v>
          </cell>
          <cell r="D304">
            <v>1200</v>
          </cell>
        </row>
        <row r="305">
          <cell r="B305" t="str">
            <v>MALLA ONDULADA CAL 10 DE 1 1/2" x 1 1/2"</v>
          </cell>
          <cell r="C305" t="str">
            <v>m2</v>
          </cell>
          <cell r="D305">
            <v>30000</v>
          </cell>
        </row>
        <row r="306">
          <cell r="B306" t="str">
            <v>MALLA ONDULADA Cal. 12 1 1/2" (Alambre galv.)</v>
          </cell>
          <cell r="C306" t="str">
            <v>m2</v>
          </cell>
          <cell r="D306">
            <v>35000</v>
          </cell>
        </row>
        <row r="307">
          <cell r="B307" t="str">
            <v>MALLA ONDULADA Cal. 8 1 3/4" (Alambre galv.)</v>
          </cell>
          <cell r="C307" t="str">
            <v>m2</v>
          </cell>
          <cell r="D307">
            <v>32500</v>
          </cell>
        </row>
        <row r="308">
          <cell r="B308" t="str">
            <v>MANGUERA FLEXIBLE DE CONEXIÓN</v>
          </cell>
          <cell r="C308" t="str">
            <v>un</v>
          </cell>
          <cell r="D308">
            <v>15000</v>
          </cell>
        </row>
        <row r="309">
          <cell r="B309" t="str">
            <v>MANGUERAS DE LUCES TIPO AMERICANA</v>
          </cell>
          <cell r="C309" t="str">
            <v>ml</v>
          </cell>
          <cell r="D309">
            <v>30000</v>
          </cell>
        </row>
        <row r="310">
          <cell r="B310" t="str">
            <v>MANIJA VENTANA METALICA</v>
          </cell>
          <cell r="C310" t="str">
            <v>un</v>
          </cell>
          <cell r="D310">
            <v>1500</v>
          </cell>
        </row>
        <row r="311">
          <cell r="B311" t="str">
            <v>MANIOBRA DE TRANSFORMADOR</v>
          </cell>
          <cell r="C311" t="str">
            <v>un</v>
          </cell>
          <cell r="D311">
            <v>200000</v>
          </cell>
        </row>
        <row r="313">
          <cell r="B313" t="str">
            <v>MANTO ASFALTICO 10 M2</v>
          </cell>
          <cell r="C313" t="str">
            <v>rollo</v>
          </cell>
          <cell r="D313">
            <v>110000</v>
          </cell>
        </row>
        <row r="314">
          <cell r="B314" t="str">
            <v>MARCO CAJA INSP. 40 x 40</v>
          </cell>
          <cell r="C314" t="str">
            <v>un</v>
          </cell>
          <cell r="D314">
            <v>25000</v>
          </cell>
        </row>
        <row r="315">
          <cell r="B315" t="str">
            <v>MARCO CAJA INSP. 60 x 60</v>
          </cell>
          <cell r="C315" t="str">
            <v>un</v>
          </cell>
          <cell r="D315">
            <v>30000</v>
          </cell>
        </row>
        <row r="316">
          <cell r="B316" t="str">
            <v>MARCO EN ACERO PARA TAPA CAJA CS 276</v>
          </cell>
          <cell r="C316" t="str">
            <v>un</v>
          </cell>
          <cell r="D316">
            <v>180000</v>
          </cell>
        </row>
        <row r="317">
          <cell r="B317" t="str">
            <v>MARCO PUERTA MADERA</v>
          </cell>
          <cell r="C317" t="str">
            <v>un</v>
          </cell>
          <cell r="D317">
            <v>90000</v>
          </cell>
        </row>
        <row r="318">
          <cell r="B318" t="str">
            <v>MARCO PUERTA METALICA</v>
          </cell>
          <cell r="C318" t="str">
            <v>ml</v>
          </cell>
          <cell r="D318">
            <v>14500</v>
          </cell>
        </row>
        <row r="319">
          <cell r="B319" t="str">
            <v>MARCO SENCILLO EN ANGULO EN ACERO A-37</v>
          </cell>
          <cell r="C319" t="str">
            <v>un</v>
          </cell>
          <cell r="D319">
            <v>85000</v>
          </cell>
        </row>
        <row r="320">
          <cell r="B320" t="str">
            <v>MARCO VENTANA METALICA</v>
          </cell>
          <cell r="C320" t="str">
            <v>ml</v>
          </cell>
          <cell r="D320">
            <v>11500</v>
          </cell>
        </row>
        <row r="321">
          <cell r="B321" t="str">
            <v>MARCO Y CONTRAMARCO</v>
          </cell>
          <cell r="C321" t="str">
            <v>un</v>
          </cell>
          <cell r="D321">
            <v>100000</v>
          </cell>
        </row>
        <row r="322">
          <cell r="B322" t="str">
            <v>MARCO Y TAPA EN ALFAJOR DE 0,30X0,30</v>
          </cell>
          <cell r="C322" t="str">
            <v>un</v>
          </cell>
          <cell r="D322">
            <v>95000</v>
          </cell>
        </row>
        <row r="323">
          <cell r="B323" t="str">
            <v>MARMOLINA</v>
          </cell>
          <cell r="C323" t="str">
            <v>bto</v>
          </cell>
          <cell r="D323">
            <v>18500</v>
          </cell>
        </row>
        <row r="324">
          <cell r="B324" t="str">
            <v xml:space="preserve">MASILLA </v>
          </cell>
          <cell r="C324" t="str">
            <v>gl</v>
          </cell>
          <cell r="D324">
            <v>12500</v>
          </cell>
        </row>
        <row r="325">
          <cell r="B325" t="str">
            <v>MASTIL EN TUBO CONDUIT GALVANIZADO DE Ø1</v>
          </cell>
          <cell r="C325" t="str">
            <v>un</v>
          </cell>
          <cell r="D325">
            <v>40000</v>
          </cell>
        </row>
        <row r="326">
          <cell r="B326" t="str">
            <v>MASTIQUE PARA JUNTAS</v>
          </cell>
          <cell r="C326" t="str">
            <v>gl</v>
          </cell>
          <cell r="D326">
            <v>18500</v>
          </cell>
        </row>
        <row r="327">
          <cell r="B327" t="str">
            <v>MATERIAL GRANULAR</v>
          </cell>
          <cell r="C327" t="str">
            <v>m3</v>
          </cell>
          <cell r="D327">
            <v>25000</v>
          </cell>
        </row>
        <row r="328">
          <cell r="B328" t="str">
            <v>MEDIDOR DE 1/2"</v>
          </cell>
          <cell r="C328" t="str">
            <v>un</v>
          </cell>
          <cell r="D328">
            <v>68000</v>
          </cell>
        </row>
        <row r="329">
          <cell r="B329" t="str">
            <v>MEDIDOR DE AGUA      1/2"</v>
          </cell>
          <cell r="C329" t="str">
            <v>un</v>
          </cell>
          <cell r="D329">
            <v>68000</v>
          </cell>
        </row>
        <row r="330">
          <cell r="B330" t="str">
            <v>MEDIDOR TRIFASICO TETRAFILAR 50(150)A 208-120V;</v>
          </cell>
          <cell r="C330" t="str">
            <v>un</v>
          </cell>
          <cell r="D330">
            <v>1150000</v>
          </cell>
        </row>
        <row r="331">
          <cell r="B331" t="str">
            <v>MEDIDORES DE 4"</v>
          </cell>
          <cell r="C331" t="str">
            <v>un</v>
          </cell>
          <cell r="D331">
            <v>1800000</v>
          </cell>
        </row>
        <row r="332">
          <cell r="B332" t="str">
            <v>MESON EN ACERO INOXIDABLE DE 60 cm CAL 20</v>
          </cell>
          <cell r="C332" t="str">
            <v>ml</v>
          </cell>
          <cell r="D332">
            <v>300000</v>
          </cell>
        </row>
        <row r="333">
          <cell r="B333" t="str">
            <v xml:space="preserve">MEZCLADOR LAVAPLATOS </v>
          </cell>
          <cell r="C333" t="str">
            <v>un</v>
          </cell>
          <cell r="D333">
            <v>245000</v>
          </cell>
        </row>
        <row r="334">
          <cell r="B334" t="str">
            <v>MINISPLIT LG 18000 BTU</v>
          </cell>
          <cell r="C334" t="str">
            <v>un</v>
          </cell>
          <cell r="D334">
            <v>1700000</v>
          </cell>
        </row>
        <row r="335">
          <cell r="B335" t="str">
            <v>MORTERO 1:3 ( arena semilavada de peña )</v>
          </cell>
          <cell r="C335" t="str">
            <v>m3</v>
          </cell>
          <cell r="D335">
            <v>245000</v>
          </cell>
        </row>
        <row r="336">
          <cell r="B336" t="str">
            <v>MORTERO 1:4 ( arena semilavada )</v>
          </cell>
          <cell r="C336" t="str">
            <v>m3</v>
          </cell>
          <cell r="D336">
            <v>225000</v>
          </cell>
        </row>
        <row r="337">
          <cell r="B337" t="str">
            <v>MORTERO 1:3 IMPERMEABILIZADO</v>
          </cell>
          <cell r="C337" t="str">
            <v>m3</v>
          </cell>
          <cell r="D337">
            <v>265000</v>
          </cell>
        </row>
        <row r="338">
          <cell r="B338" t="str">
            <v>MORTERO 1:5</v>
          </cell>
          <cell r="C338" t="str">
            <v>m3</v>
          </cell>
          <cell r="D338">
            <v>215000</v>
          </cell>
        </row>
        <row r="339">
          <cell r="B339" t="str">
            <v>MURO EN LADRILLO TOLETE COMUN EN 0.125 CON PEGA DE MORTERO 1:5</v>
          </cell>
          <cell r="C339" t="str">
            <v>m2</v>
          </cell>
          <cell r="D339">
            <v>38000</v>
          </cell>
        </row>
        <row r="340">
          <cell r="B340" t="str">
            <v>NIPLE GALAVANIZADO DE 4" SH 40</v>
          </cell>
          <cell r="C340" t="str">
            <v>un</v>
          </cell>
          <cell r="D340">
            <v>69600</v>
          </cell>
        </row>
        <row r="341">
          <cell r="B341" t="str">
            <v>ORINAL MEDIANO BLANCO PORCELANA</v>
          </cell>
          <cell r="C341" t="str">
            <v>un</v>
          </cell>
          <cell r="D341">
            <v>195000</v>
          </cell>
        </row>
        <row r="342">
          <cell r="B342" t="str">
            <v>PABMERIL PLIEGO 9" x 11"</v>
          </cell>
          <cell r="C342" t="str">
            <v>un</v>
          </cell>
          <cell r="D342">
            <v>2000</v>
          </cell>
        </row>
        <row r="343">
          <cell r="B343" t="str">
            <v>PARLANTE</v>
          </cell>
          <cell r="C343" t="str">
            <v>un</v>
          </cell>
          <cell r="D343">
            <v>250000</v>
          </cell>
        </row>
        <row r="344">
          <cell r="B344" t="str">
            <v xml:space="preserve">PALETAS REFLECTIVAS DE SEÑALIZACION -CONOS-CINTA SEÑALI </v>
          </cell>
          <cell r="C344" t="str">
            <v>gl</v>
          </cell>
          <cell r="D344">
            <v>200000</v>
          </cell>
        </row>
        <row r="345">
          <cell r="B345" t="str">
            <v>PASTO</v>
          </cell>
          <cell r="C345" t="str">
            <v>m2</v>
          </cell>
          <cell r="D345">
            <v>3000</v>
          </cell>
        </row>
        <row r="346">
          <cell r="B346" t="str">
            <v>PEGACOR BLANCO</v>
          </cell>
          <cell r="C346" t="str">
            <v>kg</v>
          </cell>
          <cell r="D346">
            <v>1000</v>
          </cell>
        </row>
        <row r="347">
          <cell r="B347" t="str">
            <v>PEGACOR E-50</v>
          </cell>
          <cell r="C347" t="str">
            <v>kg</v>
          </cell>
          <cell r="D347">
            <v>800</v>
          </cell>
        </row>
        <row r="348">
          <cell r="B348" t="str">
            <v>PEGANTE PARA GAS FUERZA MEDIA</v>
          </cell>
          <cell r="C348" t="str">
            <v>un</v>
          </cell>
          <cell r="D348">
            <v>5000</v>
          </cell>
        </row>
        <row r="349">
          <cell r="B349" t="str">
            <v>PELICULA SAN BLASTING</v>
          </cell>
          <cell r="C349" t="str">
            <v>m2</v>
          </cell>
          <cell r="D349">
            <v>20000</v>
          </cell>
        </row>
        <row r="350">
          <cell r="B350" t="str">
            <v>Percha simple - GRIVAL</v>
          </cell>
          <cell r="C350" t="str">
            <v>un</v>
          </cell>
          <cell r="D350">
            <v>40000</v>
          </cell>
        </row>
        <row r="351">
          <cell r="B351" t="str">
            <v>PERFIL ALN 173 DE 6 mts</v>
          </cell>
          <cell r="C351" t="str">
            <v>un</v>
          </cell>
          <cell r="D351">
            <v>40000</v>
          </cell>
        </row>
        <row r="352">
          <cell r="B352" t="str">
            <v>PERFIL ALN 177 DE 6 mts</v>
          </cell>
          <cell r="C352" t="str">
            <v>un</v>
          </cell>
          <cell r="D352">
            <v>25000</v>
          </cell>
        </row>
        <row r="353">
          <cell r="B353" t="str">
            <v>PERFIL ALN 292 DE 6 mts</v>
          </cell>
          <cell r="C353" t="str">
            <v>un</v>
          </cell>
          <cell r="D353">
            <v>75000</v>
          </cell>
        </row>
        <row r="354">
          <cell r="B354" t="str">
            <v>PERFIL ESTRUCTURAL EN C 160*60 1.5mm</v>
          </cell>
          <cell r="C354" t="str">
            <v>kg</v>
          </cell>
          <cell r="D354">
            <v>7000</v>
          </cell>
        </row>
        <row r="355">
          <cell r="B355" t="str">
            <v>PIBOTES, RODACHINES, PARALES, OMEGAS</v>
          </cell>
          <cell r="C355" t="str">
            <v>m2</v>
          </cell>
          <cell r="D355">
            <v>25000</v>
          </cell>
        </row>
        <row r="356">
          <cell r="B356" t="str">
            <v>PIEDRA ESMERIL</v>
          </cell>
          <cell r="C356" t="str">
            <v>un</v>
          </cell>
          <cell r="D356">
            <v>40000</v>
          </cell>
        </row>
        <row r="357">
          <cell r="B357" t="str">
            <v>PIEDRA MEDIA ZONGA</v>
          </cell>
          <cell r="C357" t="str">
            <v>m3</v>
          </cell>
          <cell r="D357">
            <v>35000</v>
          </cell>
        </row>
        <row r="358">
          <cell r="B358" t="str">
            <v>PIEDRA RAJON</v>
          </cell>
          <cell r="C358" t="str">
            <v>m3</v>
          </cell>
          <cell r="D358">
            <v>70000</v>
          </cell>
        </row>
        <row r="359">
          <cell r="B359" t="str">
            <v>PINTURA ACRILTEX</v>
          </cell>
          <cell r="C359" t="str">
            <v>gl</v>
          </cell>
          <cell r="D359">
            <v>94500</v>
          </cell>
        </row>
        <row r="360">
          <cell r="B360" t="str">
            <v>PINTURA Electrostatica (poliester gris )</v>
          </cell>
          <cell r="C360" t="str">
            <v>m2</v>
          </cell>
          <cell r="D360">
            <v>50000</v>
          </cell>
        </row>
        <row r="361">
          <cell r="B361" t="str">
            <v>PINTURA EPOXICA</v>
          </cell>
          <cell r="C361" t="str">
            <v>gl</v>
          </cell>
          <cell r="D361">
            <v>85000</v>
          </cell>
        </row>
        <row r="362">
          <cell r="B362" t="str">
            <v>PINTURA KORAZA</v>
          </cell>
          <cell r="C362" t="str">
            <v>gl</v>
          </cell>
          <cell r="D362">
            <v>60000</v>
          </cell>
        </row>
        <row r="363">
          <cell r="B363" t="str">
            <v>PINTURA BITUMINOSA</v>
          </cell>
          <cell r="C363" t="str">
            <v>gl</v>
          </cell>
          <cell r="D363">
            <v>70000</v>
          </cell>
        </row>
        <row r="364">
          <cell r="B364" t="str">
            <v>PINTURA VINILO TIPO 1</v>
          </cell>
          <cell r="C364" t="str">
            <v>gl</v>
          </cell>
          <cell r="D364">
            <v>60000</v>
          </cell>
        </row>
        <row r="365">
          <cell r="B365" t="str">
            <v>PISO EN CERAMICA DE 30X30</v>
          </cell>
          <cell r="C365" t="str">
            <v>m2</v>
          </cell>
          <cell r="D365">
            <v>28500</v>
          </cell>
        </row>
        <row r="366">
          <cell r="B366" t="str">
            <v>PISO EN MADERA GRANADILLO</v>
          </cell>
          <cell r="C366" t="str">
            <v>m2</v>
          </cell>
          <cell r="D366">
            <v>120000</v>
          </cell>
        </row>
        <row r="367">
          <cell r="B367" t="str">
            <v>PINTURA VINILO TIPO 2</v>
          </cell>
          <cell r="C367" t="str">
            <v>gl</v>
          </cell>
          <cell r="D367">
            <v>40000</v>
          </cell>
        </row>
        <row r="368">
          <cell r="B368" t="str">
            <v>PISO PORCELANATO</v>
          </cell>
          <cell r="C368" t="str">
            <v>m2</v>
          </cell>
          <cell r="D368">
            <v>52500</v>
          </cell>
        </row>
        <row r="369">
          <cell r="B369" t="str">
            <v>Porta rollos - GRIVAL Línea STYLO,</v>
          </cell>
          <cell r="C369" t="str">
            <v>un</v>
          </cell>
          <cell r="D369">
            <v>60000</v>
          </cell>
        </row>
        <row r="370">
          <cell r="B370" t="str">
            <v>PLATINA DE  1/2" * 1/8</v>
          </cell>
          <cell r="C370" t="str">
            <v>un</v>
          </cell>
          <cell r="D370">
            <v>6000</v>
          </cell>
        </row>
        <row r="371">
          <cell r="B371" t="str">
            <v xml:space="preserve">PLATINA DE  3/4" </v>
          </cell>
          <cell r="C371" t="str">
            <v>un</v>
          </cell>
          <cell r="D371">
            <v>7500</v>
          </cell>
        </row>
        <row r="372">
          <cell r="B372" t="str">
            <v>PLATINA DE  3/4" X 1/8"</v>
          </cell>
          <cell r="C372" t="str">
            <v>ml</v>
          </cell>
          <cell r="D372">
            <v>2000</v>
          </cell>
        </row>
        <row r="373">
          <cell r="B373" t="str">
            <v>POLIETILENO No. 4</v>
          </cell>
          <cell r="C373" t="str">
            <v>m2</v>
          </cell>
          <cell r="D373">
            <v>2500</v>
          </cell>
        </row>
        <row r="374">
          <cell r="B374" t="str">
            <v>POLIETILENO No. 6</v>
          </cell>
          <cell r="C374" t="str">
            <v>m2</v>
          </cell>
          <cell r="D374">
            <v>2800</v>
          </cell>
        </row>
        <row r="375">
          <cell r="B375" t="str">
            <v>PRIMER ANTICORROSIVO</v>
          </cell>
          <cell r="C375" t="str">
            <v>gl</v>
          </cell>
          <cell r="D375">
            <v>61700</v>
          </cell>
        </row>
        <row r="376">
          <cell r="B376" t="str">
            <v>PUNTILLA 3/4"</v>
          </cell>
          <cell r="C376" t="str">
            <v>lb</v>
          </cell>
          <cell r="D376">
            <v>2600</v>
          </cell>
        </row>
        <row r="377">
          <cell r="B377" t="str">
            <v>PUNTILLA 1"</v>
          </cell>
          <cell r="C377" t="str">
            <v>lb</v>
          </cell>
          <cell r="D377">
            <v>2600</v>
          </cell>
        </row>
        <row r="378">
          <cell r="B378" t="str">
            <v>PUNTILLA 11/4"</v>
          </cell>
          <cell r="C378" t="str">
            <v>lb</v>
          </cell>
          <cell r="D378">
            <v>2400</v>
          </cell>
        </row>
        <row r="379">
          <cell r="B379" t="str">
            <v>PUNTILLA 11/2"</v>
          </cell>
          <cell r="C379" t="str">
            <v>lb</v>
          </cell>
          <cell r="D379">
            <v>2200</v>
          </cell>
        </row>
        <row r="380">
          <cell r="B380" t="str">
            <v>PUNTILLA 2"</v>
          </cell>
          <cell r="C380" t="str">
            <v>lb</v>
          </cell>
          <cell r="D380">
            <v>2200</v>
          </cell>
        </row>
        <row r="381">
          <cell r="B381" t="str">
            <v>PUNTILLA 21/2"</v>
          </cell>
          <cell r="C381" t="str">
            <v>lb</v>
          </cell>
          <cell r="D381">
            <v>2200</v>
          </cell>
        </row>
        <row r="382">
          <cell r="C382" t="str">
            <v>lb</v>
          </cell>
          <cell r="D382">
            <v>2200</v>
          </cell>
        </row>
        <row r="383">
          <cell r="C383" t="str">
            <v>lb</v>
          </cell>
          <cell r="D383">
            <v>2100</v>
          </cell>
        </row>
        <row r="384">
          <cell r="C384" t="str">
            <v>un</v>
          </cell>
          <cell r="D384">
            <v>5900</v>
          </cell>
        </row>
        <row r="385">
          <cell r="C385" t="str">
            <v>un</v>
          </cell>
          <cell r="D385">
            <v>5900</v>
          </cell>
        </row>
        <row r="386">
          <cell r="B386" t="str">
            <v>RECEBO B-200</v>
          </cell>
          <cell r="C386" t="str">
            <v>m3</v>
          </cell>
          <cell r="D386">
            <v>32000</v>
          </cell>
        </row>
        <row r="387">
          <cell r="B387" t="str">
            <v>RECEBO B-600</v>
          </cell>
          <cell r="C387" t="str">
            <v>m3</v>
          </cell>
          <cell r="D387">
            <v>41500</v>
          </cell>
        </row>
        <row r="388">
          <cell r="B388" t="str">
            <v>RECEBO COMÚN</v>
          </cell>
          <cell r="C388" t="str">
            <v>m3</v>
          </cell>
          <cell r="D388">
            <v>28000</v>
          </cell>
        </row>
        <row r="389">
          <cell r="B389" t="str">
            <v>RECEBO B-400</v>
          </cell>
          <cell r="C389" t="str">
            <v>m3</v>
          </cell>
          <cell r="D389">
            <v>36000</v>
          </cell>
        </row>
        <row r="390">
          <cell r="B390" t="str">
            <v>RED PARA ATERRIZAR SUBESTACION</v>
          </cell>
          <cell r="C390" t="str">
            <v>gl</v>
          </cell>
          <cell r="D390">
            <v>3500000</v>
          </cell>
        </row>
        <row r="391">
          <cell r="B391" t="str">
            <v>RED TRENZADA CABLE 2X2+2</v>
          </cell>
          <cell r="C391" t="str">
            <v>ml</v>
          </cell>
          <cell r="D391">
            <v>13500</v>
          </cell>
        </row>
        <row r="392">
          <cell r="B392" t="str">
            <v>RED TRENZADA CABLE 3x1/0+1/0</v>
          </cell>
          <cell r="C392" t="str">
            <v>ml</v>
          </cell>
          <cell r="D392">
            <v>23500</v>
          </cell>
        </row>
        <row r="393">
          <cell r="B393" t="str">
            <v xml:space="preserve">REFLECTOR DE 250 VATIOS-SODIO ALTA PRESION -220 VOLTIOS-SODIO ALTA </v>
          </cell>
          <cell r="C393" t="str">
            <v>un</v>
          </cell>
          <cell r="D393">
            <v>1450000</v>
          </cell>
        </row>
        <row r="394">
          <cell r="B394" t="str">
            <v>REFLECTOR DE 400 W</v>
          </cell>
          <cell r="C394" t="str">
            <v>un</v>
          </cell>
          <cell r="D394">
            <v>400000</v>
          </cell>
        </row>
        <row r="395">
          <cell r="B395" t="str">
            <v>REGISTRO DE 3/4"</v>
          </cell>
          <cell r="C395" t="str">
            <v>un</v>
          </cell>
          <cell r="D395">
            <v>22500</v>
          </cell>
        </row>
        <row r="396">
          <cell r="B396" t="str">
            <v>REGISTRO DE BOLA 1/2"</v>
          </cell>
          <cell r="C396" t="str">
            <v>un</v>
          </cell>
          <cell r="D396">
            <v>14500</v>
          </cell>
        </row>
        <row r="397">
          <cell r="B397" t="str">
            <v>REGISTRO P.D.  R&amp;W - 2 1/2 " ( de cortina )</v>
          </cell>
          <cell r="C397" t="str">
            <v>un</v>
          </cell>
          <cell r="D397">
            <v>268000</v>
          </cell>
        </row>
        <row r="398">
          <cell r="B398" t="str">
            <v>REGISTRO R&amp;W - 1" ( de cortina ) Ref. 206</v>
          </cell>
          <cell r="C398" t="str">
            <v>un</v>
          </cell>
          <cell r="D398">
            <v>60000</v>
          </cell>
        </row>
        <row r="399">
          <cell r="B399" t="str">
            <v>REGISTRO R&amp;W - 1/2" ( de cortina ) Ref. 206</v>
          </cell>
          <cell r="C399" t="str">
            <v>un</v>
          </cell>
          <cell r="D399">
            <v>35000</v>
          </cell>
        </row>
        <row r="400">
          <cell r="B400" t="str">
            <v>REGISTRO R&amp;W - 3/4" ( de cortina ) Ref. 206</v>
          </cell>
          <cell r="C400" t="str">
            <v>un</v>
          </cell>
          <cell r="D400">
            <v>45000</v>
          </cell>
        </row>
        <row r="401">
          <cell r="B401" t="str">
            <v xml:space="preserve">REJILLA Aluminio 3"x2" </v>
          </cell>
          <cell r="C401" t="str">
            <v>un</v>
          </cell>
          <cell r="D401">
            <v>5900</v>
          </cell>
        </row>
        <row r="402">
          <cell r="B402" t="str">
            <v>REJILLA VENTILACION PLASTICA DE 25X25</v>
          </cell>
          <cell r="C402" t="str">
            <v>un</v>
          </cell>
          <cell r="D402">
            <v>12644</v>
          </cell>
        </row>
        <row r="403">
          <cell r="B403" t="str">
            <v>Rejillas de piso en aluminio de 3x2 con sosco</v>
          </cell>
          <cell r="C403" t="str">
            <v>un</v>
          </cell>
          <cell r="D403">
            <v>5900</v>
          </cell>
        </row>
        <row r="404">
          <cell r="B404" t="str">
            <v>RELLENO ARENA DE PEÑA</v>
          </cell>
          <cell r="C404" t="str">
            <v>m3</v>
          </cell>
          <cell r="D404">
            <v>40000</v>
          </cell>
        </row>
        <row r="405">
          <cell r="B405" t="str">
            <v>Repisa vidrio Baño Línea STYLO</v>
          </cell>
          <cell r="C405" t="str">
            <v>un</v>
          </cell>
          <cell r="D405">
            <v>115000</v>
          </cell>
        </row>
        <row r="406">
          <cell r="B406" t="str">
            <v>REMOVEDOR PVC</v>
          </cell>
          <cell r="C406" t="str">
            <v>un</v>
          </cell>
          <cell r="D406">
            <v>3750</v>
          </cell>
        </row>
        <row r="408">
          <cell r="B408" t="str">
            <v>REPISA ORDINARIO 3 m</v>
          </cell>
          <cell r="C408" t="str">
            <v>un</v>
          </cell>
          <cell r="D408">
            <v>8000</v>
          </cell>
        </row>
        <row r="409">
          <cell r="B409" t="str">
            <v xml:space="preserve">ROCKTOP </v>
          </cell>
          <cell r="C409" t="str">
            <v>kg</v>
          </cell>
          <cell r="D409">
            <v>2500</v>
          </cell>
        </row>
        <row r="410">
          <cell r="B410" t="str">
            <v>SANITARIO LINEA MONTECARLO CON GRIFERIA</v>
          </cell>
          <cell r="C410" t="str">
            <v>un</v>
          </cell>
          <cell r="D410">
            <v>430000</v>
          </cell>
        </row>
        <row r="411">
          <cell r="B411" t="str">
            <v xml:space="preserve">SECCIONADOR TRIPOLAR EN AIRE 400A-17,5 kV DE OPERACIÓN BAJO </v>
          </cell>
          <cell r="C411" t="str">
            <v>un</v>
          </cell>
          <cell r="D411">
            <v>10200000</v>
          </cell>
        </row>
        <row r="412">
          <cell r="B412" t="str">
            <v>SELLADOR</v>
          </cell>
          <cell r="C412" t="str">
            <v>gl</v>
          </cell>
          <cell r="D412">
            <v>18000</v>
          </cell>
        </row>
        <row r="413">
          <cell r="B413" t="str">
            <v>SELLADOR O CERA DE PISO</v>
          </cell>
          <cell r="C413" t="str">
            <v>m2</v>
          </cell>
          <cell r="D413">
            <v>1800</v>
          </cell>
        </row>
        <row r="414">
          <cell r="B414" t="str">
            <v>SELLADOR Y TINTILLA</v>
          </cell>
          <cell r="C414" t="str">
            <v>gl</v>
          </cell>
          <cell r="D414">
            <v>15000</v>
          </cell>
        </row>
        <row r="415">
          <cell r="B415" t="str">
            <v>SENSOR FOTOELECTRICO DETECTOR DE HUMO</v>
          </cell>
          <cell r="C415" t="str">
            <v>un</v>
          </cell>
          <cell r="D415">
            <v>90000</v>
          </cell>
        </row>
        <row r="416">
          <cell r="B416" t="str">
            <v>SIFON LAVAMANOS plastico gerfor GF-580322</v>
          </cell>
          <cell r="C416" t="str">
            <v>un</v>
          </cell>
          <cell r="D416">
            <v>12000</v>
          </cell>
        </row>
        <row r="417">
          <cell r="B417" t="str">
            <v>SIKA 1</v>
          </cell>
          <cell r="C417" t="str">
            <v>kg</v>
          </cell>
          <cell r="D417">
            <v>8500</v>
          </cell>
        </row>
        <row r="418">
          <cell r="B418" t="str">
            <v>SIKADUR 32</v>
          </cell>
          <cell r="C418" t="str">
            <v>kg</v>
          </cell>
          <cell r="D418">
            <v>50000</v>
          </cell>
        </row>
        <row r="419">
          <cell r="B419" t="str">
            <v xml:space="preserve">SIKAFLEX-1a cartu </v>
          </cell>
          <cell r="C419" t="str">
            <v>un</v>
          </cell>
          <cell r="D419">
            <v>25000</v>
          </cell>
        </row>
        <row r="420">
          <cell r="B420" t="str">
            <v>SILICONA</v>
          </cell>
          <cell r="C420" t="str">
            <v>un</v>
          </cell>
          <cell r="D420">
            <v>15000</v>
          </cell>
        </row>
        <row r="421">
          <cell r="B421" t="str">
            <v>SISTEMA DESINFECCION AGUA TRATADA</v>
          </cell>
          <cell r="C421" t="str">
            <v>un</v>
          </cell>
          <cell r="D421">
            <v>3800000</v>
          </cell>
        </row>
        <row r="422">
          <cell r="B422" t="str">
            <v>SISTEMA CONTROL ELECTRICO TODO INCLUIDO PARA LA PLANTA TRATAMIENTO</v>
          </cell>
          <cell r="C422" t="str">
            <v>un</v>
          </cell>
          <cell r="D422">
            <v>13000000</v>
          </cell>
        </row>
        <row r="423">
          <cell r="B423" t="str">
            <v>SOLDADOR PVC 1/4</v>
          </cell>
          <cell r="C423" t="str">
            <v>un</v>
          </cell>
          <cell r="D423">
            <v>45000</v>
          </cell>
        </row>
        <row r="424">
          <cell r="B424" t="str">
            <v xml:space="preserve">SOLDADURA E - 70  </v>
          </cell>
          <cell r="C424" t="str">
            <v>kg</v>
          </cell>
          <cell r="D424">
            <v>7500</v>
          </cell>
        </row>
        <row r="425">
          <cell r="B425" t="str">
            <v>SOLDADURA ESTAÑO</v>
          </cell>
          <cell r="C425" t="str">
            <v>un</v>
          </cell>
          <cell r="D425">
            <v>35000</v>
          </cell>
        </row>
        <row r="426">
          <cell r="B426" t="str">
            <v>SOLDADURA EXOTERMICA TIPO CADWELD o SIMILAR  de 90 GRAMOS</v>
          </cell>
          <cell r="C426" t="str">
            <v>un</v>
          </cell>
          <cell r="D426">
            <v>17000</v>
          </cell>
        </row>
        <row r="427">
          <cell r="B427" t="str">
            <v>SOPORTE PARA TUBERIA DE 4"</v>
          </cell>
          <cell r="C427" t="str">
            <v>un</v>
          </cell>
          <cell r="D427">
            <v>17980</v>
          </cell>
        </row>
        <row r="428">
          <cell r="B428" t="str">
            <v>SOPORTES LAVAMANOS</v>
          </cell>
          <cell r="C428" t="str">
            <v>jg</v>
          </cell>
          <cell r="D428">
            <v>2500</v>
          </cell>
        </row>
        <row r="429">
          <cell r="B429" t="str">
            <v>SOPORTES ORINAL</v>
          </cell>
          <cell r="C429" t="str">
            <v>un</v>
          </cell>
          <cell r="D429">
            <v>8500</v>
          </cell>
        </row>
        <row r="430">
          <cell r="B430" t="str">
            <v>TABLA BURRA ORDINARIA 0.20 DE 3.0 MTS</v>
          </cell>
          <cell r="C430" t="str">
            <v>un</v>
          </cell>
          <cell r="D430">
            <v>13500</v>
          </cell>
        </row>
        <row r="431">
          <cell r="B431" t="str">
            <v>TABLA BURRA ORDINARIA 0.30 DE 3.0 MTS</v>
          </cell>
          <cell r="C431" t="str">
            <v>un</v>
          </cell>
          <cell r="D431">
            <v>16000</v>
          </cell>
        </row>
        <row r="432">
          <cell r="B432" t="str">
            <v>TABLA CHAPA ORDINARIA 0.25 DE 3.0 MTS</v>
          </cell>
          <cell r="C432" t="str">
            <v>un</v>
          </cell>
          <cell r="D432">
            <v>13000</v>
          </cell>
        </row>
        <row r="433">
          <cell r="B433" t="str">
            <v>TABLA CHAPA ORDINARIA 0.20 DE 3.0 MTS</v>
          </cell>
          <cell r="C433" t="str">
            <v>un</v>
          </cell>
          <cell r="D433">
            <v>10000</v>
          </cell>
        </row>
        <row r="434">
          <cell r="B434" t="str">
            <v>TABLA CHAPA ORDINARIA 0.15 DE 3.0 MTS</v>
          </cell>
          <cell r="C434" t="str">
            <v>un</v>
          </cell>
          <cell r="D434">
            <v>7500</v>
          </cell>
        </row>
        <row r="435">
          <cell r="C435" t="str">
            <v>un</v>
          </cell>
        </row>
        <row r="436">
          <cell r="C436" t="str">
            <v>ml</v>
          </cell>
        </row>
        <row r="437">
          <cell r="B437" t="str">
            <v xml:space="preserve">TABLERO DE 12 CIRCUITOS CON ESPACIO PARA TOTALIZADOR, PUERTA Y CHAPA  -208 V - 3F5H-60HZ </v>
          </cell>
          <cell r="C437" t="str">
            <v>un</v>
          </cell>
        </row>
        <row r="438">
          <cell r="B438" t="str">
            <v>TABLERO DE 12 CTOS</v>
          </cell>
          <cell r="C438" t="str">
            <v>un</v>
          </cell>
          <cell r="D438">
            <v>165000</v>
          </cell>
        </row>
        <row r="439">
          <cell r="B439" t="str">
            <v>TABLERO 24 CIRCUITOS, PUERTA Y CHAPA, ESP TOTALIZADOR</v>
          </cell>
          <cell r="C439" t="str">
            <v>un</v>
          </cell>
          <cell r="D439">
            <v>225000</v>
          </cell>
        </row>
        <row r="440">
          <cell r="B440" t="str">
            <v xml:space="preserve">TABLERO 36 CIRCUITOS, PUERTA Y CHAPA, ESP TOTALIZADOR  </v>
          </cell>
          <cell r="C440" t="str">
            <v>un</v>
          </cell>
          <cell r="D440">
            <v>420000</v>
          </cell>
        </row>
        <row r="441">
          <cell r="B441" t="str">
            <v>TABLERO TRIFASICO DE 6 CIRCUITOS</v>
          </cell>
          <cell r="C441" t="str">
            <v>un</v>
          </cell>
          <cell r="D441">
            <v>89800</v>
          </cell>
        </row>
        <row r="442">
          <cell r="B442" t="str">
            <v>TABLETA GRES DE 25X25</v>
          </cell>
          <cell r="C442" t="str">
            <v>m2</v>
          </cell>
          <cell r="D442">
            <v>12500</v>
          </cell>
        </row>
        <row r="443">
          <cell r="B443" t="str">
            <v>TABLEX, LISTONES, PALOS</v>
          </cell>
          <cell r="C443" t="str">
            <v>m2</v>
          </cell>
          <cell r="D443">
            <v>250000</v>
          </cell>
        </row>
        <row r="444">
          <cell r="B444" t="str">
            <v>TABLÓN DE GRES  25X25</v>
          </cell>
          <cell r="C444" t="str">
            <v>m2</v>
          </cell>
          <cell r="D444">
            <v>26000</v>
          </cell>
        </row>
        <row r="445">
          <cell r="B445" t="str">
            <v>TABLON DE GRESS DE 33X33</v>
          </cell>
          <cell r="C445" t="str">
            <v>m2</v>
          </cell>
          <cell r="D445">
            <v>30000</v>
          </cell>
        </row>
        <row r="446">
          <cell r="B446" t="str">
            <v>TANQUE COLEMPAQUES 500 LT (incluye tapa y accesorios)</v>
          </cell>
          <cell r="C446" t="str">
            <v>ml</v>
          </cell>
          <cell r="D446">
            <v>185000</v>
          </cell>
        </row>
        <row r="447">
          <cell r="B447" t="str">
            <v>TABLERO MELAMINICO DE 1.83X2.44</v>
          </cell>
          <cell r="C447" t="str">
            <v>un</v>
          </cell>
          <cell r="D447">
            <v>125000</v>
          </cell>
        </row>
        <row r="448">
          <cell r="B448" t="str">
            <v>TABLERO EN AMARILLO</v>
          </cell>
          <cell r="C448" t="str">
            <v>m2</v>
          </cell>
          <cell r="D448">
            <v>180000</v>
          </cell>
        </row>
        <row r="449">
          <cell r="B449" t="str">
            <v>TAPA CAJA INSP. 60 x 60</v>
          </cell>
          <cell r="C449" t="str">
            <v>un</v>
          </cell>
          <cell r="D449">
            <v>8000</v>
          </cell>
        </row>
        <row r="450">
          <cell r="B450" t="str">
            <v>TABLETA MARMOL</v>
          </cell>
          <cell r="C450" t="str">
            <v>m2</v>
          </cell>
          <cell r="D450">
            <v>80000</v>
          </cell>
        </row>
        <row r="451">
          <cell r="B451" t="str">
            <v>TAPA CIEGA CON IMPACTO GALVANIZADA CUADRADA 4X4"</v>
          </cell>
          <cell r="C451" t="str">
            <v>un</v>
          </cell>
          <cell r="D451">
            <v>2500</v>
          </cell>
        </row>
        <row r="452">
          <cell r="B452" t="str">
            <v>TAPA EN CONCRETO (4000 PSI)</v>
          </cell>
          <cell r="C452" t="str">
            <v>un</v>
          </cell>
          <cell r="D452">
            <v>65000</v>
          </cell>
        </row>
        <row r="453">
          <cell r="B453" t="str">
            <v>TAPA EN CONCRETO CAJA CS 276</v>
          </cell>
          <cell r="C453" t="str">
            <v>un</v>
          </cell>
          <cell r="D453">
            <v>250000</v>
          </cell>
        </row>
        <row r="454">
          <cell r="B454" t="str">
            <v>TAPA REGISTRO PLASTICO DE 20X20</v>
          </cell>
          <cell r="C454" t="str">
            <v>un</v>
          </cell>
          <cell r="D454">
            <v>10500</v>
          </cell>
        </row>
        <row r="455">
          <cell r="B455" t="str">
            <v>TAPON GALVANIZADO MACHO DE 2"</v>
          </cell>
          <cell r="C455" t="str">
            <v>un</v>
          </cell>
          <cell r="D455">
            <v>14500</v>
          </cell>
        </row>
        <row r="456">
          <cell r="B456" t="str">
            <v>TAPÓN SOLDADO PRESIÓN 1 1/2"</v>
          </cell>
          <cell r="C456" t="str">
            <v>un</v>
          </cell>
          <cell r="D456">
            <v>3500</v>
          </cell>
        </row>
        <row r="457">
          <cell r="B457" t="str">
            <v>TAZA Institucional blanca Mancesa IC-IP41</v>
          </cell>
          <cell r="C457" t="str">
            <v>un</v>
          </cell>
          <cell r="D457">
            <v>90000</v>
          </cell>
        </row>
        <row r="458">
          <cell r="B458" t="str">
            <v>TEE EN ALUMINIO BLANCO</v>
          </cell>
          <cell r="C458" t="str">
            <v>un</v>
          </cell>
          <cell r="D458">
            <v>6500</v>
          </cell>
        </row>
        <row r="459">
          <cell r="B459" t="str">
            <v>TEE GALVANIZADA DE 4"</v>
          </cell>
          <cell r="C459" t="str">
            <v>un</v>
          </cell>
          <cell r="D459">
            <v>56260</v>
          </cell>
        </row>
        <row r="460">
          <cell r="B460" t="str">
            <v>TEE PRESIÓN  1 1/2" Pavco</v>
          </cell>
          <cell r="C460" t="str">
            <v>un</v>
          </cell>
          <cell r="D460">
            <v>6000</v>
          </cell>
        </row>
        <row r="461">
          <cell r="B461" t="str">
            <v>TEE PRESIÓN SOLDADA  1"</v>
          </cell>
          <cell r="C461" t="str">
            <v>un</v>
          </cell>
          <cell r="D461">
            <v>6500</v>
          </cell>
        </row>
        <row r="462">
          <cell r="B462" t="str">
            <v>TEJA DE ZINC 0.80X2.43</v>
          </cell>
          <cell r="C462" t="str">
            <v>un</v>
          </cell>
          <cell r="D462">
            <v>15400</v>
          </cell>
        </row>
        <row r="463">
          <cell r="B463" t="str">
            <v>TEJA CANALETA 90</v>
          </cell>
          <cell r="C463" t="str">
            <v>m2</v>
          </cell>
          <cell r="D463">
            <v>25000</v>
          </cell>
        </row>
        <row r="464">
          <cell r="B464" t="str">
            <v xml:space="preserve">TEJA DE BARRO </v>
          </cell>
          <cell r="C464" t="str">
            <v>un</v>
          </cell>
          <cell r="D464">
            <v>1850</v>
          </cell>
        </row>
        <row r="465">
          <cell r="B465" t="str">
            <v>TEJA ONDULADA ETERNIT No. 6 DE 0.92X1.83</v>
          </cell>
          <cell r="C465" t="str">
            <v>un</v>
          </cell>
          <cell r="D465">
            <v>26500</v>
          </cell>
        </row>
        <row r="466">
          <cell r="B466" t="str">
            <v>TEJA THERMOACUSTICA TRAPEZOIDAL  2.44X0.82</v>
          </cell>
          <cell r="C466" t="str">
            <v>un</v>
          </cell>
          <cell r="D466">
            <v>48000</v>
          </cell>
        </row>
        <row r="467">
          <cell r="B467" t="str">
            <v>TELA ASFALTICA DE 15 M2</v>
          </cell>
          <cell r="C467" t="str">
            <v>rollo</v>
          </cell>
          <cell r="D467">
            <v>30000</v>
          </cell>
        </row>
        <row r="468">
          <cell r="B468" t="str">
            <v>TELA VERDE CERRAMIENTO</v>
          </cell>
          <cell r="C468" t="str">
            <v>ML</v>
          </cell>
          <cell r="D468">
            <v>2500</v>
          </cell>
        </row>
        <row r="469">
          <cell r="B469" t="str">
            <v>TERMINAL PONCHAR 2 AWG</v>
          </cell>
          <cell r="C469" t="str">
            <v>un</v>
          </cell>
          <cell r="D469">
            <v>5900</v>
          </cell>
        </row>
        <row r="470">
          <cell r="B470" t="str">
            <v xml:space="preserve">Terminal preformado uso interior 15 kV para cable 2 – 3/0 AWG; </v>
          </cell>
          <cell r="C470" t="str">
            <v>juego</v>
          </cell>
          <cell r="D470">
            <v>220000</v>
          </cell>
        </row>
        <row r="471">
          <cell r="B471" t="str">
            <v>Terminal Soldar/Ponchar barril largo para cable 8. Calidad 3M, Panduit o superior.</v>
          </cell>
          <cell r="C471" t="str">
            <v>gb</v>
          </cell>
          <cell r="D471">
            <v>12500</v>
          </cell>
        </row>
        <row r="472">
          <cell r="B472" t="str">
            <v>Thiner</v>
          </cell>
          <cell r="C472" t="str">
            <v>gl</v>
          </cell>
          <cell r="D472">
            <v>20000</v>
          </cell>
        </row>
        <row r="473">
          <cell r="B473" t="str">
            <v>TIERRA NEGRA</v>
          </cell>
          <cell r="C473" t="str">
            <v>m3</v>
          </cell>
          <cell r="D473">
            <v>45000</v>
          </cell>
        </row>
        <row r="474">
          <cell r="B474" t="str">
            <v>TINTILLA</v>
          </cell>
          <cell r="C474" t="str">
            <v>1/4 gl</v>
          </cell>
          <cell r="D474">
            <v>24000</v>
          </cell>
        </row>
        <row r="475">
          <cell r="B475" t="str">
            <v>TIRAS ALISTADO 3 x 3 x 3</v>
          </cell>
          <cell r="C475" t="str">
            <v>ml</v>
          </cell>
          <cell r="D475">
            <v>2500</v>
          </cell>
        </row>
        <row r="476">
          <cell r="B476" t="str">
            <v>TOMA BIFASICA 2P+T</v>
          </cell>
          <cell r="C476" t="str">
            <v>un</v>
          </cell>
          <cell r="D476">
            <v>9500</v>
          </cell>
        </row>
        <row r="477">
          <cell r="B477" t="str">
            <v>TOMA CORRIENTE DOBLE</v>
          </cell>
          <cell r="C477" t="str">
            <v>un</v>
          </cell>
          <cell r="D477">
            <v>3500</v>
          </cell>
        </row>
        <row r="478">
          <cell r="B478" t="str">
            <v>TOMA COAXIAL PARA TV TIPO AMERICANA</v>
          </cell>
          <cell r="C478" t="str">
            <v>un</v>
          </cell>
          <cell r="D478">
            <v>5000</v>
          </cell>
        </row>
        <row r="479">
          <cell r="B479" t="str">
            <v>TOMA TV+TELEFONO</v>
          </cell>
          <cell r="C479" t="str">
            <v>un</v>
          </cell>
          <cell r="D479">
            <v>18000</v>
          </cell>
        </row>
        <row r="480">
          <cell r="B480" t="str">
            <v>Toallero Barra - GRIVAL Línea STYLO,</v>
          </cell>
          <cell r="C480" t="str">
            <v>un</v>
          </cell>
          <cell r="D480">
            <v>70000</v>
          </cell>
        </row>
        <row r="481">
          <cell r="B481" t="str">
            <v>Toallero Argolla - GRIVAL Línea STYLO</v>
          </cell>
          <cell r="C481" t="str">
            <v>un</v>
          </cell>
          <cell r="D481">
            <v>60000</v>
          </cell>
        </row>
        <row r="482">
          <cell r="B482" t="str">
            <v xml:space="preserve">TORNILLOS </v>
          </cell>
          <cell r="C482" t="str">
            <v>un</v>
          </cell>
          <cell r="D482">
            <v>100</v>
          </cell>
        </row>
        <row r="483">
          <cell r="B483" t="str">
            <v>TRIPLEX FORMALETA DE 1.22X2.44 DE 18 mm</v>
          </cell>
          <cell r="C483" t="str">
            <v>un</v>
          </cell>
          <cell r="D483">
            <v>85000</v>
          </cell>
        </row>
        <row r="484">
          <cell r="C484" t="str">
            <v>un</v>
          </cell>
          <cell r="D484">
            <v>20000</v>
          </cell>
        </row>
        <row r="485">
          <cell r="C485" t="str">
            <v>un</v>
          </cell>
          <cell r="D485">
            <v>19500000</v>
          </cell>
        </row>
        <row r="486">
          <cell r="C486" t="str">
            <v>gl</v>
          </cell>
          <cell r="D486">
            <v>2500000</v>
          </cell>
        </row>
        <row r="487">
          <cell r="C487" t="str">
            <v>un</v>
          </cell>
          <cell r="D487">
            <v>350000</v>
          </cell>
        </row>
        <row r="488">
          <cell r="C488" t="str">
            <v>un</v>
          </cell>
          <cell r="D488">
            <v>715000</v>
          </cell>
        </row>
        <row r="489">
          <cell r="C489" t="str">
            <v>un</v>
          </cell>
          <cell r="D489">
            <v>590000</v>
          </cell>
        </row>
        <row r="490">
          <cell r="B490" t="str">
            <v>TUBERIA GALVANIZADA 2"</v>
          </cell>
          <cell r="C490" t="str">
            <v>ml</v>
          </cell>
          <cell r="D490">
            <v>8600</v>
          </cell>
        </row>
        <row r="491">
          <cell r="B491" t="str">
            <v>TUBERIA GALVANIZADA 2" DE 0.098</v>
          </cell>
          <cell r="C491" t="str">
            <v>un</v>
          </cell>
          <cell r="D491">
            <v>83900</v>
          </cell>
        </row>
        <row r="492">
          <cell r="B492" t="str">
            <v>TUBERIA HIERRO DUCTIL DE 4" ESP 3.2 mm</v>
          </cell>
          <cell r="C492" t="str">
            <v>ml</v>
          </cell>
          <cell r="D492">
            <v>100000</v>
          </cell>
        </row>
        <row r="493">
          <cell r="B493" t="str">
            <v>TUBERIAS, VALVULAS, ACCESORIOS</v>
          </cell>
          <cell r="C493" t="str">
            <v>global</v>
          </cell>
          <cell r="D493">
            <v>5000000</v>
          </cell>
        </row>
        <row r="494">
          <cell r="B494" t="str">
            <v>TUBERIA NOVAFORT DE 6"</v>
          </cell>
          <cell r="C494" t="str">
            <v>un</v>
          </cell>
          <cell r="D494">
            <v>220000</v>
          </cell>
        </row>
        <row r="495">
          <cell r="B495" t="str">
            <v>TUBERIA PEX AL PEX 1/2"</v>
          </cell>
          <cell r="C495" t="str">
            <v>ml</v>
          </cell>
          <cell r="D495">
            <v>2500</v>
          </cell>
        </row>
        <row r="496">
          <cell r="B496" t="str">
            <v>TUBERIA CONDUCCION AGUAS RESIDUALES INC ACCESORIOS</v>
          </cell>
          <cell r="C496" t="str">
            <v>ml</v>
          </cell>
          <cell r="D496">
            <v>50000</v>
          </cell>
        </row>
        <row r="497">
          <cell r="B497" t="str">
            <v>TUBERIA RECTANGULAR DE 3 1/2" X 1 1/2"</v>
          </cell>
          <cell r="C497" t="str">
            <v>un</v>
          </cell>
          <cell r="D497">
            <v>92000</v>
          </cell>
        </row>
        <row r="498">
          <cell r="B498" t="str">
            <v>TUBO 4X8 EN COLD ROLLED CAL 18</v>
          </cell>
          <cell r="C498" t="str">
            <v>ml</v>
          </cell>
          <cell r="D498">
            <v>28500</v>
          </cell>
        </row>
        <row r="499">
          <cell r="B499" t="str">
            <v>TUBO alcantarillado  PVC   160 MM ( 6" ) Pavco</v>
          </cell>
          <cell r="C499" t="str">
            <v>ml</v>
          </cell>
          <cell r="D499">
            <v>22000</v>
          </cell>
        </row>
        <row r="500">
          <cell r="B500" t="str">
            <v>TUBO alcantarillado  PVC   160 MM ( 8" ) Pavco</v>
          </cell>
          <cell r="C500" t="str">
            <v>ml</v>
          </cell>
          <cell r="D500">
            <v>32000</v>
          </cell>
        </row>
        <row r="501">
          <cell r="B501" t="str">
            <v>TUBO alcantarillado PVC   110MM  ( 4") Pavco</v>
          </cell>
          <cell r="C501" t="str">
            <v>ml</v>
          </cell>
          <cell r="D501">
            <v>15000</v>
          </cell>
        </row>
        <row r="502">
          <cell r="B502" t="str">
            <v>TUBO alcantarillado PVC   250MM  ( 10") Pavco</v>
          </cell>
          <cell r="C502" t="str">
            <v>ml</v>
          </cell>
          <cell r="D502">
            <v>55000</v>
          </cell>
        </row>
        <row r="503">
          <cell r="B503" t="str">
            <v>TUBO CONDUIT EMT 1"</v>
          </cell>
          <cell r="C503" t="str">
            <v>ml</v>
          </cell>
          <cell r="D503">
            <v>6500</v>
          </cell>
        </row>
        <row r="504">
          <cell r="B504" t="str">
            <v>TUBO CONDUIT EMT1/2"</v>
          </cell>
          <cell r="C504" t="str">
            <v>ml</v>
          </cell>
          <cell r="D504">
            <v>1500</v>
          </cell>
        </row>
        <row r="505">
          <cell r="B505" t="str">
            <v>TUBO CONDUIT GALVANIZADO PESADO 1" CON UNIÓN</v>
          </cell>
          <cell r="C505" t="str">
            <v>ml</v>
          </cell>
          <cell r="D505">
            <v>9500</v>
          </cell>
        </row>
        <row r="506">
          <cell r="B506" t="str">
            <v>TUBO CONDUIT PVC 1"  3m</v>
          </cell>
          <cell r="C506" t="str">
            <v>un</v>
          </cell>
          <cell r="D506">
            <v>5500</v>
          </cell>
        </row>
        <row r="507">
          <cell r="B507" t="str">
            <v>TUBO CONDUIT PVC 1/2" 3m</v>
          </cell>
          <cell r="C507" t="str">
            <v>un</v>
          </cell>
          <cell r="D507">
            <v>2500</v>
          </cell>
        </row>
        <row r="508">
          <cell r="B508" t="str">
            <v>TUBO CONDUIT PVC 3/4" 3m</v>
          </cell>
          <cell r="C508" t="str">
            <v>un</v>
          </cell>
          <cell r="D508">
            <v>3500</v>
          </cell>
        </row>
        <row r="509">
          <cell r="B509" t="str">
            <v>TUBO CUADRADO DE 1 1/2" x 1 1/2"</v>
          </cell>
          <cell r="C509" t="str">
            <v>un</v>
          </cell>
          <cell r="D509">
            <v>25000</v>
          </cell>
        </row>
        <row r="510">
          <cell r="B510" t="str">
            <v>TUBO CPVC 1/2" DE 3 M</v>
          </cell>
          <cell r="C510" t="str">
            <v>un</v>
          </cell>
          <cell r="D510">
            <v>9000</v>
          </cell>
        </row>
        <row r="511">
          <cell r="B511" t="str">
            <v>TUBO GALVANIZADO 2"  2.0mm</v>
          </cell>
          <cell r="C511" t="str">
            <v>ml</v>
          </cell>
          <cell r="D511">
            <v>18500</v>
          </cell>
        </row>
        <row r="512">
          <cell r="B512" t="str">
            <v>TUBO GALVANIZADO 3"  2.0mm</v>
          </cell>
          <cell r="C512" t="str">
            <v>ml</v>
          </cell>
          <cell r="D512">
            <v>60000</v>
          </cell>
        </row>
        <row r="513">
          <cell r="B513" t="str">
            <v xml:space="preserve">TUBO GALVANIZADO 3/4"  </v>
          </cell>
          <cell r="C513" t="str">
            <v>ml</v>
          </cell>
          <cell r="D513">
            <v>10500</v>
          </cell>
        </row>
        <row r="514">
          <cell r="B514" t="str">
            <v>TUBO NOVAFOR DE 4" PERFORADO</v>
          </cell>
          <cell r="C514" t="str">
            <v>ml</v>
          </cell>
          <cell r="D514">
            <v>14000</v>
          </cell>
        </row>
        <row r="515">
          <cell r="B515" t="str">
            <v>TUBO NOVAFORT 6"</v>
          </cell>
          <cell r="C515" t="str">
            <v>un</v>
          </cell>
          <cell r="D515">
            <v>32000</v>
          </cell>
        </row>
        <row r="516">
          <cell r="B516" t="str">
            <v>TUBO PRESIÓN /13.5 PVC  1/2" Pavco</v>
          </cell>
          <cell r="C516" t="str">
            <v>un</v>
          </cell>
          <cell r="D516">
            <v>10500</v>
          </cell>
        </row>
        <row r="517">
          <cell r="B517" t="str">
            <v>TUBO PRESIÓN /13.5 PVC  3/4" Pavco</v>
          </cell>
          <cell r="C517" t="str">
            <v>ml</v>
          </cell>
          <cell r="D517">
            <v>12000</v>
          </cell>
        </row>
        <row r="518">
          <cell r="B518" t="str">
            <v>TUBO PRESIÓN /21 PVC    1"</v>
          </cell>
          <cell r="C518" t="str">
            <v>ml</v>
          </cell>
          <cell r="D518">
            <v>5250</v>
          </cell>
        </row>
        <row r="519">
          <cell r="B519" t="str">
            <v>TUBO PRESIÓN /21 PVC    2" Pavco</v>
          </cell>
          <cell r="C519" t="str">
            <v>ml</v>
          </cell>
          <cell r="D519">
            <v>12500</v>
          </cell>
        </row>
        <row r="520">
          <cell r="B520" t="str">
            <v>TUBO PRESIÓN /21 PVC  1 1/2" Pavco</v>
          </cell>
          <cell r="C520" t="str">
            <v>ml</v>
          </cell>
          <cell r="D520">
            <v>9500</v>
          </cell>
        </row>
        <row r="521">
          <cell r="B521" t="str">
            <v>TUBO PRESIÓN /21 PVC  1 1/4" Pavco</v>
          </cell>
          <cell r="C521" t="str">
            <v>ml</v>
          </cell>
          <cell r="D521">
            <v>8500</v>
          </cell>
        </row>
        <row r="522">
          <cell r="B522" t="str">
            <v>TUBO PVC A.LL. 2" DE  6 MTS</v>
          </cell>
          <cell r="C522" t="str">
            <v>un</v>
          </cell>
          <cell r="D522">
            <v>25000</v>
          </cell>
        </row>
        <row r="523">
          <cell r="B523" t="str">
            <v>TUBO PVC A.LL. 3" DE  6 MTS</v>
          </cell>
          <cell r="C523" t="str">
            <v>un</v>
          </cell>
          <cell r="D523">
            <v>40500</v>
          </cell>
        </row>
        <row r="524">
          <cell r="B524" t="str">
            <v>TUBO PVC A.LL. 4" DE 6 MTS</v>
          </cell>
          <cell r="C524" t="str">
            <v>un</v>
          </cell>
          <cell r="D524">
            <v>65100</v>
          </cell>
        </row>
        <row r="525">
          <cell r="B525" t="str">
            <v>TUBO PVC SANITARIO 2" DE 6 MTS</v>
          </cell>
          <cell r="C525" t="str">
            <v>un</v>
          </cell>
          <cell r="D525">
            <v>40000</v>
          </cell>
        </row>
        <row r="526">
          <cell r="B526" t="str">
            <v>TUBO PVC SANITARIO 3" DE 6 MTS</v>
          </cell>
          <cell r="C526" t="str">
            <v>un</v>
          </cell>
          <cell r="D526">
            <v>55000</v>
          </cell>
        </row>
        <row r="527">
          <cell r="B527" t="str">
            <v>TUBO PVC SANITARIO 4" DE 6 MTS</v>
          </cell>
          <cell r="C527" t="str">
            <v>un</v>
          </cell>
          <cell r="D527">
            <v>80000</v>
          </cell>
        </row>
        <row r="528">
          <cell r="B528" t="str">
            <v>TUBOS PVC DB 1"</v>
          </cell>
          <cell r="C528" t="str">
            <v>ml</v>
          </cell>
          <cell r="D528">
            <v>8500</v>
          </cell>
        </row>
        <row r="529">
          <cell r="B529" t="str">
            <v xml:space="preserve">UNION  GALVANIZADA 2 1/2" </v>
          </cell>
          <cell r="C529" t="str">
            <v>un</v>
          </cell>
          <cell r="D529">
            <v>18000</v>
          </cell>
        </row>
        <row r="530">
          <cell r="B530" t="str">
            <v>UNIÓN alcantarillado PVC  110MM ( 4" ) Pavco</v>
          </cell>
          <cell r="C530" t="str">
            <v>un</v>
          </cell>
          <cell r="D530">
            <v>12000</v>
          </cell>
        </row>
        <row r="531">
          <cell r="B531" t="str">
            <v>UNIÓN alcantarillado PVC 160MM  ( 6") Pavco</v>
          </cell>
          <cell r="C531" t="str">
            <v>un</v>
          </cell>
          <cell r="D531">
            <v>17000</v>
          </cell>
        </row>
        <row r="532">
          <cell r="B532" t="str">
            <v>UNIÓN alcantarillado PVC 160MM  ( 8") Pavco</v>
          </cell>
          <cell r="C532" t="str">
            <v>un</v>
          </cell>
          <cell r="D532">
            <v>25000</v>
          </cell>
        </row>
        <row r="533">
          <cell r="B533" t="str">
            <v>UNIÓN alcantarillado PVC 250MM  ( 10") Pavco</v>
          </cell>
          <cell r="C533" t="str">
            <v>un</v>
          </cell>
          <cell r="D533">
            <v>45000</v>
          </cell>
        </row>
        <row r="534">
          <cell r="B534" t="str">
            <v>UNIÓN GALVANIZADA      3"</v>
          </cell>
          <cell r="C534" t="str">
            <v>un</v>
          </cell>
          <cell r="D534">
            <v>45000</v>
          </cell>
        </row>
        <row r="535">
          <cell r="B535" t="str">
            <v>UNION GALVANIZADA DE 1/2"</v>
          </cell>
          <cell r="C535" t="str">
            <v>un</v>
          </cell>
          <cell r="D535">
            <v>1500</v>
          </cell>
        </row>
        <row r="536">
          <cell r="B536" t="str">
            <v>UNION GALVANIZADA DE 4" SH 40</v>
          </cell>
          <cell r="C536" t="str">
            <v>un</v>
          </cell>
          <cell r="D536">
            <v>34800</v>
          </cell>
        </row>
        <row r="537">
          <cell r="B537" t="str">
            <v>UNIÓN SANITARIA  2" Pavco</v>
          </cell>
          <cell r="C537" t="str">
            <v>un</v>
          </cell>
          <cell r="D537">
            <v>12500</v>
          </cell>
        </row>
        <row r="538">
          <cell r="B538" t="str">
            <v>UNIÓN SANITARIA 4" Pavco</v>
          </cell>
          <cell r="C538" t="str">
            <v>un</v>
          </cell>
          <cell r="D538">
            <v>17500</v>
          </cell>
        </row>
        <row r="539">
          <cell r="B539" t="str">
            <v>UNIÓN SANITARIA 6" Pavco</v>
          </cell>
          <cell r="C539" t="str">
            <v>un</v>
          </cell>
          <cell r="D539">
            <v>22000</v>
          </cell>
        </row>
        <row r="540">
          <cell r="B540" t="str">
            <v>UNIVERSAL GALVANIZADA 3/4"</v>
          </cell>
          <cell r="C540" t="str">
            <v>un</v>
          </cell>
          <cell r="D540">
            <v>4000</v>
          </cell>
        </row>
        <row r="541">
          <cell r="B541" t="str">
            <v xml:space="preserve">VALVULA BETA COMPUERTA ELASTICA 4" </v>
          </cell>
          <cell r="C541" t="str">
            <v>un</v>
          </cell>
          <cell r="D541">
            <v>755000</v>
          </cell>
        </row>
        <row r="542">
          <cell r="B542" t="str">
            <v>VALVULA DE CHEQUE OPERACIÓN HORIZONTAL 4" EXT BRIDADO</v>
          </cell>
          <cell r="C542" t="str">
            <v>un</v>
          </cell>
          <cell r="D542">
            <v>650000</v>
          </cell>
        </row>
        <row r="543">
          <cell r="B543" t="str">
            <v>VALVULA DE CIERRE RAPIDO DE 4"</v>
          </cell>
          <cell r="C543" t="str">
            <v>un</v>
          </cell>
          <cell r="D543">
            <v>700000</v>
          </cell>
        </row>
        <row r="544">
          <cell r="B544" t="str">
            <v>VALVULA DE COMPUERTA  VASTAGO NO ASCENTE EXTREMO BRIDA</v>
          </cell>
          <cell r="C544" t="str">
            <v>un</v>
          </cell>
          <cell r="D544">
            <v>475000</v>
          </cell>
        </row>
        <row r="545">
          <cell r="B545" t="str">
            <v>VALVULA Descarga sanitario DO-01051300</v>
          </cell>
          <cell r="C545" t="str">
            <v>un</v>
          </cell>
          <cell r="D545">
            <v>115000</v>
          </cell>
        </row>
        <row r="546">
          <cell r="B546" t="str">
            <v>VARA DE CLAVO</v>
          </cell>
          <cell r="C546" t="str">
            <v>ml</v>
          </cell>
          <cell r="D546">
            <v>3500</v>
          </cell>
        </row>
        <row r="547">
          <cell r="B547" t="str">
            <v>VARILLA CORRUGADA DE 1/2" DE 12 MTS</v>
          </cell>
          <cell r="C547" t="str">
            <v>un</v>
          </cell>
          <cell r="D547">
            <v>19488</v>
          </cell>
        </row>
        <row r="548">
          <cell r="B548" t="str">
            <v>VARILLA CORRUGADA DE 1/2" DE 6 MTS</v>
          </cell>
          <cell r="C548" t="str">
            <v>un</v>
          </cell>
          <cell r="D548">
            <v>9300</v>
          </cell>
        </row>
        <row r="549">
          <cell r="B549" t="str">
            <v>VARILLA CORRUGADA DE 3/8" DE 12 MTS</v>
          </cell>
          <cell r="C549" t="str">
            <v>un</v>
          </cell>
          <cell r="D549">
            <v>10913.279999999999</v>
          </cell>
        </row>
        <row r="550">
          <cell r="B550" t="str">
            <v>VARILLA CORRUGADA DE 5/8" DE 12 MTS</v>
          </cell>
          <cell r="C550" t="str">
            <v>un</v>
          </cell>
          <cell r="D550">
            <v>30401.279999999999</v>
          </cell>
        </row>
        <row r="551">
          <cell r="B551" t="str">
            <v>VARILLA CUADRADA DE 1/2"</v>
          </cell>
          <cell r="C551" t="str">
            <v>ml</v>
          </cell>
          <cell r="D551">
            <v>3000</v>
          </cell>
        </row>
        <row r="552">
          <cell r="B552" t="str">
            <v>VARILLA CUADRADA DE 3/8"</v>
          </cell>
          <cell r="C552" t="str">
            <v>ml</v>
          </cell>
          <cell r="D552">
            <v>1800</v>
          </cell>
        </row>
        <row r="553">
          <cell r="B553" t="str">
            <v>VARILLA DE COBRE-COBRE Ø5/8" X 2.40 m</v>
          </cell>
          <cell r="C553" t="str">
            <v>un</v>
          </cell>
          <cell r="D553">
            <v>72000</v>
          </cell>
        </row>
        <row r="554">
          <cell r="B554" t="str">
            <v>VARILLA DE COBRE-COBRE Ø5/8" X 2.40 m COOPER WELL</v>
          </cell>
          <cell r="C554" t="str">
            <v>un</v>
          </cell>
          <cell r="D554">
            <v>125000</v>
          </cell>
        </row>
        <row r="555">
          <cell r="B555" t="str">
            <v>VARILLA EN ACERO DE 3/8"</v>
          </cell>
          <cell r="C555" t="str">
            <v>un</v>
          </cell>
          <cell r="D555">
            <v>11700</v>
          </cell>
        </row>
        <row r="556">
          <cell r="B556" t="str">
            <v>VARILLA EN ACERO DE 5/8"</v>
          </cell>
          <cell r="C556" t="str">
            <v>un</v>
          </cell>
          <cell r="D556">
            <v>32700</v>
          </cell>
        </row>
        <row r="557">
          <cell r="B557" t="str">
            <v>VARILLA LISA DE 1/2" DE 6 MTS</v>
          </cell>
          <cell r="C557" t="str">
            <v>un</v>
          </cell>
          <cell r="D557">
            <v>12152</v>
          </cell>
        </row>
        <row r="558">
          <cell r="B558" t="str">
            <v>VARILLA LISA DE 3/8" DE 6 MTS</v>
          </cell>
          <cell r="C558" t="str">
            <v>un</v>
          </cell>
          <cell r="D558">
            <v>6902</v>
          </cell>
        </row>
        <row r="559">
          <cell r="B559" t="str">
            <v>VIDRIO TEMPLADO DE 10 mm</v>
          </cell>
          <cell r="C559" t="str">
            <v>m2</v>
          </cell>
          <cell r="D559">
            <v>320000</v>
          </cell>
        </row>
        <row r="560">
          <cell r="B560" t="str">
            <v>VIDRIO DE 4 mm</v>
          </cell>
          <cell r="C560" t="str">
            <v>m2</v>
          </cell>
          <cell r="D560">
            <v>30000</v>
          </cell>
        </row>
        <row r="561">
          <cell r="B561" t="str">
            <v>VIDRIO TEMPLADO DE 8 mm</v>
          </cell>
          <cell r="C561" t="str">
            <v>m2</v>
          </cell>
          <cell r="D561">
            <v>250000</v>
          </cell>
        </row>
        <row r="562">
          <cell r="B562" t="str">
            <v>VINILTEX Pintuco</v>
          </cell>
          <cell r="C562" t="str">
            <v>gl</v>
          </cell>
          <cell r="D562">
            <v>55000</v>
          </cell>
        </row>
        <row r="563">
          <cell r="B563" t="str">
            <v>Wash Primer A Pintura</v>
          </cell>
          <cell r="C563" t="str">
            <v>gl</v>
          </cell>
          <cell r="D563">
            <v>98000</v>
          </cell>
        </row>
        <row r="564">
          <cell r="B564" t="str">
            <v>WASH PRIMER ANTICORROSIVO</v>
          </cell>
          <cell r="C564" t="str">
            <v>gl</v>
          </cell>
          <cell r="D564">
            <v>45000</v>
          </cell>
        </row>
        <row r="565">
          <cell r="B565" t="str">
            <v>Wash Primer B Catalizador</v>
          </cell>
          <cell r="C565" t="str">
            <v>gl</v>
          </cell>
          <cell r="D565">
            <v>92000</v>
          </cell>
        </row>
        <row r="566">
          <cell r="B566" t="str">
            <v>WASH PRIMER PINTURA</v>
          </cell>
          <cell r="C566" t="str">
            <v>gl</v>
          </cell>
          <cell r="D566">
            <v>60000</v>
          </cell>
        </row>
        <row r="567">
          <cell r="B567" t="str">
            <v>WIN Aluminio x 6 mts</v>
          </cell>
          <cell r="C567" t="str">
            <v>un</v>
          </cell>
          <cell r="D567">
            <v>14000</v>
          </cell>
        </row>
        <row r="568">
          <cell r="B568" t="str">
            <v>Xypes concentrado</v>
          </cell>
          <cell r="C568" t="str">
            <v>kg</v>
          </cell>
          <cell r="D568">
            <v>20900</v>
          </cell>
        </row>
        <row r="569">
          <cell r="B569" t="str">
            <v>Xypes Patch and Plug por 1.25 kg</v>
          </cell>
          <cell r="C569" t="str">
            <v>un</v>
          </cell>
          <cell r="D569">
            <v>19500</v>
          </cell>
        </row>
        <row r="570">
          <cell r="B570" t="str">
            <v>YEE SANITARIA 2"  Pavco</v>
          </cell>
          <cell r="C570" t="str">
            <v>un</v>
          </cell>
          <cell r="D570">
            <v>7500</v>
          </cell>
        </row>
        <row r="571">
          <cell r="B571" t="str">
            <v>YEE SANITARIA 4"  Pavco</v>
          </cell>
          <cell r="C571" t="str">
            <v>un</v>
          </cell>
          <cell r="D571">
            <v>18000</v>
          </cell>
        </row>
        <row r="572">
          <cell r="B572" t="str">
            <v>YESO CORRIENTE VENCEDOR</v>
          </cell>
          <cell r="C572" t="str">
            <v>bt</v>
          </cell>
          <cell r="D572">
            <v>15000</v>
          </cell>
        </row>
        <row r="573">
          <cell r="B573" t="str">
            <v>ZÓCALO Baldosa grano de marmol 30x7 Fondo blanco</v>
          </cell>
          <cell r="C573" t="str">
            <v>ml</v>
          </cell>
          <cell r="D573">
            <v>12500</v>
          </cell>
        </row>
        <row r="574">
          <cell r="B574" t="str">
            <v>ZÓCALO en ceramica pompei color coral  30*7</v>
          </cell>
          <cell r="C574" t="str">
            <v>ml</v>
          </cell>
          <cell r="D574">
            <v>7000</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INDICE"/>
      <sheetName val="Materiales"/>
      <sheetName val="Equipo"/>
      <sheetName val="Otros"/>
      <sheetName val="Densidades"/>
      <sheetName val="200.1 Descapote"/>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200.1"/>
      <sheetName val="Cuadrillas"/>
      <sheetName val="Equ"/>
      <sheetName val="Trans"/>
      <sheetName val="Mat"/>
    </sheetNames>
    <sheetDataSet>
      <sheetData sheetId="0" refreshError="1"/>
      <sheetData sheetId="1" refreshError="1"/>
      <sheetData sheetId="2" refreshError="1"/>
      <sheetData sheetId="3" refreshError="1">
        <row r="1">
          <cell r="A1" t="str">
            <v>EQUI</v>
          </cell>
          <cell r="B1" t="str">
            <v>UNIDAD</v>
          </cell>
          <cell r="C1" t="str">
            <v>TARIFA 2011</v>
          </cell>
        </row>
        <row r="2">
          <cell r="A2" t="str">
            <v>Aspersor manual</v>
          </cell>
          <cell r="B2" t="str">
            <v>$/HORA</v>
          </cell>
          <cell r="C2">
            <v>711</v>
          </cell>
        </row>
        <row r="3">
          <cell r="A3" t="str">
            <v>Barredora mecánica de cepillo</v>
          </cell>
          <cell r="B3" t="str">
            <v>$/HORA</v>
          </cell>
          <cell r="C3">
            <v>50000</v>
          </cell>
        </row>
        <row r="4">
          <cell r="A4" t="str">
            <v>Bomba de concreto</v>
          </cell>
          <cell r="B4" t="str">
            <v>$/HORA</v>
          </cell>
          <cell r="C4">
            <v>44053</v>
          </cell>
        </row>
        <row r="5">
          <cell r="A5" t="str">
            <v>Bomba de inyección de lechada</v>
          </cell>
          <cell r="B5" t="str">
            <v>$/HORA</v>
          </cell>
          <cell r="C5">
            <v>30000</v>
          </cell>
        </row>
        <row r="6">
          <cell r="A6" t="str">
            <v>BOMBA ELECTRICA PARA ACCIONAR CELDA (PRUEBA DE CARGA PILOTE PREEXCAVADO)</v>
          </cell>
          <cell r="B6" t="str">
            <v>ML-KM</v>
          </cell>
          <cell r="C6">
            <v>59839</v>
          </cell>
        </row>
        <row r="7">
          <cell r="A7" t="str">
            <v>BOMBA ELECTRICA PARA ACCIONAR LA CELDA</v>
          </cell>
          <cell r="B7" t="str">
            <v>$/HORA</v>
          </cell>
          <cell r="C7">
            <v>60088</v>
          </cell>
        </row>
        <row r="8">
          <cell r="A8" t="str">
            <v>Bomba para gato de tensionamiento</v>
          </cell>
          <cell r="B8" t="str">
            <v>$/HORA</v>
          </cell>
          <cell r="C8">
            <v>33554</v>
          </cell>
        </row>
        <row r="9">
          <cell r="A9" t="str">
            <v>Buldozer D4</v>
          </cell>
          <cell r="B9" t="str">
            <v>$/HORA</v>
          </cell>
          <cell r="C9">
            <v>91601</v>
          </cell>
        </row>
        <row r="10">
          <cell r="A10" t="str">
            <v>Buldozer D6</v>
          </cell>
          <cell r="B10" t="str">
            <v>$/HORA</v>
          </cell>
          <cell r="C10">
            <v>147519</v>
          </cell>
        </row>
        <row r="11">
          <cell r="A11" t="str">
            <v>Buldozer D8 (Inluido Ripper)</v>
          </cell>
          <cell r="B11" t="str">
            <v>$/HORA</v>
          </cell>
          <cell r="C11">
            <v>222421</v>
          </cell>
        </row>
        <row r="12">
          <cell r="A12" t="str">
            <v>Calentador a gas</v>
          </cell>
          <cell r="B12" t="str">
            <v>$/HORA</v>
          </cell>
          <cell r="C12">
            <v>56878</v>
          </cell>
        </row>
        <row r="13">
          <cell r="A13" t="str">
            <v>Camion 350</v>
          </cell>
          <cell r="B13" t="str">
            <v>$/HORA</v>
          </cell>
          <cell r="C13">
            <v>40940</v>
          </cell>
        </row>
        <row r="14">
          <cell r="A14" t="str">
            <v>Camión de Slurry</v>
          </cell>
          <cell r="B14" t="str">
            <v>$/HORA</v>
          </cell>
          <cell r="C14">
            <v>200000</v>
          </cell>
        </row>
        <row r="15">
          <cell r="A15" t="str">
            <v>Camioneta D-300</v>
          </cell>
          <cell r="B15" t="str">
            <v>$/HORA</v>
          </cell>
          <cell r="C15">
            <v>46381</v>
          </cell>
        </row>
        <row r="16">
          <cell r="A16" t="str">
            <v>Cargador CAT 920 o equivalente</v>
          </cell>
          <cell r="B16" t="str">
            <v>$/HORA</v>
          </cell>
          <cell r="C16">
            <v>133764</v>
          </cell>
        </row>
        <row r="17">
          <cell r="A17" t="str">
            <v>Cargador CAT 930 o equivalente</v>
          </cell>
          <cell r="B17" t="str">
            <v>$/HORA</v>
          </cell>
          <cell r="C17">
            <v>167697</v>
          </cell>
        </row>
        <row r="18">
          <cell r="A18" t="str">
            <v>Carrotanque de agua 10000 Litros</v>
          </cell>
          <cell r="B18" t="str">
            <v>$/HORA</v>
          </cell>
          <cell r="C18">
            <v>63129</v>
          </cell>
        </row>
        <row r="19">
          <cell r="A19" t="str">
            <v>Carrotanque Irrigador de asfalto</v>
          </cell>
          <cell r="B19" t="str">
            <v>$/HORA</v>
          </cell>
          <cell r="C19">
            <v>101408</v>
          </cell>
        </row>
        <row r="20">
          <cell r="A20" t="str">
            <v>Cicatrizante (para remoción de especies vegetales) (item 201.9)</v>
          </cell>
          <cell r="B20" t="str">
            <v>$/HORA</v>
          </cell>
          <cell r="C20">
            <v>7767</v>
          </cell>
        </row>
        <row r="21">
          <cell r="A21" t="str">
            <v>Cizalla</v>
          </cell>
          <cell r="B21" t="str">
            <v>$/HORA</v>
          </cell>
          <cell r="C21">
            <v>2431</v>
          </cell>
        </row>
        <row r="22">
          <cell r="A22" t="str">
            <v>Compactador Benitin</v>
          </cell>
          <cell r="B22" t="str">
            <v>$/HORA</v>
          </cell>
          <cell r="C22">
            <v>58883</v>
          </cell>
        </row>
        <row r="23">
          <cell r="A23" t="str">
            <v>Compactador manual (RANA)</v>
          </cell>
          <cell r="B23" t="str">
            <v>$/HORA</v>
          </cell>
          <cell r="C23">
            <v>8858</v>
          </cell>
        </row>
        <row r="24">
          <cell r="A24" t="str">
            <v>Compactador manual (SALTARIN)</v>
          </cell>
          <cell r="B24" t="str">
            <v>$/HORA</v>
          </cell>
          <cell r="C24">
            <v>9635</v>
          </cell>
        </row>
        <row r="25">
          <cell r="A25" t="str">
            <v>Compactador manual de rodillo</v>
          </cell>
          <cell r="B25" t="str">
            <v>$/HORA</v>
          </cell>
          <cell r="C25">
            <v>10869</v>
          </cell>
        </row>
        <row r="26">
          <cell r="A26" t="str">
            <v>Compactador manual vibratorio (CANGURO) (Apisonadores)</v>
          </cell>
          <cell r="B26" t="str">
            <v>$/HORA</v>
          </cell>
          <cell r="C26">
            <v>9625</v>
          </cell>
        </row>
        <row r="27">
          <cell r="A27" t="str">
            <v>Compactador neumatico</v>
          </cell>
          <cell r="B27" t="str">
            <v>$/HORA</v>
          </cell>
          <cell r="C27">
            <v>89000</v>
          </cell>
        </row>
        <row r="28">
          <cell r="A28" t="str">
            <v>Compactador vibratorio tipo DD-20</v>
          </cell>
          <cell r="B28" t="str">
            <v>$/HORA</v>
          </cell>
          <cell r="C28">
            <v>65529</v>
          </cell>
        </row>
        <row r="29">
          <cell r="A29" t="str">
            <v>Compresor (barrido y soplado)</v>
          </cell>
          <cell r="B29" t="str">
            <v>$/HORA</v>
          </cell>
          <cell r="C29">
            <v>37767</v>
          </cell>
        </row>
        <row r="30">
          <cell r="A30" t="str">
            <v>Compresor 125 pies 3 con martillo</v>
          </cell>
          <cell r="B30" t="str">
            <v>$/HORA</v>
          </cell>
          <cell r="C30">
            <v>64121</v>
          </cell>
        </row>
        <row r="31">
          <cell r="A31" t="str">
            <v>Compresor 250 pies 3 con martillo</v>
          </cell>
          <cell r="B31" t="str">
            <v>$/HORA</v>
          </cell>
          <cell r="C31">
            <v>72999</v>
          </cell>
        </row>
        <row r="32">
          <cell r="A32" t="str">
            <v>Compresor para penetrar roca</v>
          </cell>
          <cell r="B32" t="str">
            <v>$/HORA</v>
          </cell>
          <cell r="C32">
            <v>72397</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25000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Grua (Capacidad 15 ton)</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10000</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sheetData>
      <sheetData sheetId="4" refreshError="1">
        <row r="1">
          <cell r="C1" t="str">
            <v>TARIFA 2011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41346</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C32">
            <v>5000</v>
          </cell>
        </row>
        <row r="57">
          <cell r="A57" t="str">
            <v>Cicatrizante (para remoción de especies vegetales) (item 201.9)</v>
          </cell>
        </row>
        <row r="183">
          <cell r="A183" t="str">
            <v xml:space="preserve">Nutrientes (para remoción de especies vegetales) (dap, triple 15, urea o similar) (item 201.9)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es"/>
      <sheetName val="otros"/>
      <sheetName val="INDICE"/>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refreshError="1">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sheetData>
      <sheetData sheetId="1" refreshError="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sheetData>
      <sheetData sheetId="2" refreshError="1">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cios"/>
      <sheetName val="Detalle de fajas"/>
      <sheetName val="detalle x banda"/>
      <sheetName val="resumen"/>
      <sheetName val="VAR"/>
      <sheetName val="desglose"/>
      <sheetName val="Datos de entrada fajas"/>
      <sheetName val="Indices y medidas"/>
      <sheetName val="base precios"/>
      <sheetName val="indice-fabri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s"/>
    </sheetNames>
    <sheetDataSet>
      <sheetData sheetId="0"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2002"/>
      <sheetName val="Escala"/>
      <sheetName val="Evolución"/>
      <sheetName val="Produccion"/>
      <sheetName val="Transporte"/>
      <sheetName val="Z mantto"/>
      <sheetName val="Aviso 1"/>
      <sheetName val="Aviso 2"/>
      <sheetName val="Factor A"/>
      <sheetName val="San Andrés"/>
      <sheetName val="desglose"/>
      <sheetName val="LISTAS"/>
      <sheetName val="Sheet1"/>
      <sheetName val="Equipo_Trans "/>
      <sheetName val="precios2002"/>
      <sheetName val="GPI 526"/>
      <sheetName val="SKJ452"/>
      <sheetName val="ITA878"/>
      <sheetName val="AEA-944"/>
      <sheetName val="DUB-823"/>
      <sheetName val="XXJ617"/>
      <sheetName val="SNG_855"/>
      <sheetName val="VEA 374"/>
      <sheetName val="HFB024"/>
      <sheetName val="PAJ825"/>
    </sheet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s>
    <sheetDataSet>
      <sheetData sheetId="0"/>
      <sheetData sheetId="1"/>
      <sheetData sheetId="2"/>
      <sheetData sheetId="3">
        <row r="1">
          <cell r="C1">
            <v>0.2</v>
          </cell>
        </row>
      </sheetData>
      <sheetData sheetId="4"/>
      <sheetData sheetId="5"/>
      <sheetData sheetId="6"/>
      <sheetData sheetId="7"/>
      <sheetData sheetId="8"/>
      <sheetData sheetId="9"/>
      <sheetData sheetId="10"/>
      <sheetData sheetId="11"/>
      <sheetData sheetId="12"/>
      <sheetData sheetId="13"/>
      <sheetData sheetId="14">
        <row r="52">
          <cell r="H52">
            <v>73846</v>
          </cell>
        </row>
      </sheetData>
      <sheetData sheetId="15">
        <row r="53">
          <cell r="H53">
            <v>20565</v>
          </cell>
        </row>
      </sheetData>
      <sheetData sheetId="16"/>
      <sheetData sheetId="17"/>
      <sheetData sheetId="18"/>
      <sheetData sheetId="19"/>
      <sheetData sheetId="20"/>
      <sheetData sheetId="21"/>
      <sheetData sheetId="22">
        <row r="49">
          <cell r="H49">
            <v>44017</v>
          </cell>
        </row>
      </sheetData>
      <sheetData sheetId="23">
        <row r="50">
          <cell r="H50">
            <v>10360</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ow r="50">
          <cell r="H50">
            <v>112154</v>
          </cell>
        </row>
      </sheetData>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ow r="57">
          <cell r="H57">
            <v>224024</v>
          </cell>
        </row>
      </sheetData>
      <sheetData sheetId="239"/>
      <sheetData sheetId="240"/>
      <sheetData sheetId="241">
        <row r="51">
          <cell r="H51">
            <v>373318</v>
          </cell>
        </row>
      </sheetData>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row r="52">
          <cell r="H52">
            <v>17695</v>
          </cell>
        </row>
      </sheetData>
      <sheetData sheetId="4" refreshError="1"/>
      <sheetData sheetId="5" refreshError="1"/>
      <sheetData sheetId="6" refreshError="1"/>
      <sheetData sheetId="7" refreshError="1"/>
      <sheetData sheetId="8" refreshError="1">
        <row r="52">
          <cell r="H52">
            <v>117768</v>
          </cell>
        </row>
      </sheetData>
      <sheetData sheetId="9" refreshError="1"/>
      <sheetData sheetId="10" refreshError="1"/>
      <sheetData sheetId="11" refreshError="1">
        <row r="53">
          <cell r="H53">
            <v>6579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50">
          <cell r="H50">
            <v>4886</v>
          </cell>
        </row>
      </sheetData>
      <sheetData sheetId="21" refreshError="1"/>
      <sheetData sheetId="22" refreshError="1">
        <row r="49">
          <cell r="H49">
            <v>103467</v>
          </cell>
        </row>
      </sheetData>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LUVIAS"/>
      <sheetName val="DIMENSIONADO"/>
      <sheetName val="CIMENTACIÓN"/>
      <sheetName val="TABLAS"/>
      <sheetName val="NUEVO"/>
      <sheetName val="INSERTAR"/>
      <sheetName val="ELIMINAR"/>
      <sheetName val="Sombrear"/>
      <sheetName val="No sombra"/>
      <sheetName val="320.1"/>
      <sheetName val="330.2"/>
      <sheetName val="700.1"/>
    </sheetNames>
    <sheetDataSet>
      <sheetData sheetId="0" refreshError="1"/>
      <sheetData sheetId="1" refreshError="1"/>
      <sheetData sheetId="2" refreshError="1"/>
      <sheetData sheetId="3">
        <row r="63">
          <cell r="B63" t="str">
            <v>AEROPUERTO OLAYA HERRERA</v>
          </cell>
          <cell r="E63">
            <v>-0.88958000000000004</v>
          </cell>
        </row>
        <row r="64">
          <cell r="B64" t="str">
            <v>CALDAS</v>
          </cell>
          <cell r="E64">
            <v>-1.4129100000000001</v>
          </cell>
        </row>
        <row r="65">
          <cell r="B65" t="str">
            <v>CHORRILLOS</v>
          </cell>
          <cell r="E65">
            <v>-1.23658</v>
          </cell>
        </row>
        <row r="66">
          <cell r="B66" t="str">
            <v>EL CHUSCAL</v>
          </cell>
          <cell r="E66">
            <v>-1.2185600000000001</v>
          </cell>
        </row>
        <row r="67">
          <cell r="B67" t="str">
            <v>FABRICATO</v>
          </cell>
          <cell r="E67">
            <v>-0.97202999999999995</v>
          </cell>
        </row>
        <row r="68">
          <cell r="B68" t="str">
            <v>LA FE</v>
          </cell>
          <cell r="E68">
            <v>-1.1150199999999999</v>
          </cell>
        </row>
        <row r="69">
          <cell r="B69" t="str">
            <v>LAS PALMAS</v>
          </cell>
          <cell r="E69">
            <v>-1.27885</v>
          </cell>
        </row>
        <row r="70">
          <cell r="B70" t="str">
            <v>MAZO</v>
          </cell>
          <cell r="E70">
            <v>-1.4463900000000001</v>
          </cell>
        </row>
        <row r="71">
          <cell r="B71" t="str">
            <v>MIGUEL DE AGUINAGA</v>
          </cell>
          <cell r="E71">
            <v>-1.6540999999999999</v>
          </cell>
        </row>
        <row r="72">
          <cell r="B72" t="str">
            <v>PLANTA DE FILTROS DE VILLA HERMOSA</v>
          </cell>
          <cell r="E72">
            <v>-1.1675800000000001</v>
          </cell>
        </row>
        <row r="73">
          <cell r="B73" t="str">
            <v>PLANTA DE TRATAMIENTO LA AYURA</v>
          </cell>
          <cell r="E73">
            <v>-1.1547099999999999</v>
          </cell>
        </row>
        <row r="74">
          <cell r="B74" t="str">
            <v>RIONEGRO-LA MACARENA</v>
          </cell>
          <cell r="E74">
            <v>-1.03952</v>
          </cell>
        </row>
        <row r="75">
          <cell r="B75" t="str">
            <v>SAN ANDRES</v>
          </cell>
          <cell r="E75">
            <v>-0.90659999999999996</v>
          </cell>
        </row>
        <row r="76">
          <cell r="B76" t="str">
            <v>SAN ANTONIO DE PRADO</v>
          </cell>
          <cell r="E76">
            <v>-1.3447100000000001</v>
          </cell>
        </row>
        <row r="77">
          <cell r="B77" t="str">
            <v>SAN CRISTOBAL</v>
          </cell>
          <cell r="E77">
            <v>-1.0817699999999999</v>
          </cell>
        </row>
        <row r="78">
          <cell r="B78" t="str">
            <v>VASCONIA</v>
          </cell>
          <cell r="E78">
            <v>-0.99514000000000002</v>
          </cell>
        </row>
        <row r="252">
          <cell r="C252">
            <v>1600</v>
          </cell>
          <cell r="D252">
            <v>0.19239999999999999</v>
          </cell>
        </row>
        <row r="253">
          <cell r="C253">
            <v>1950</v>
          </cell>
          <cell r="D253">
            <v>0.16500000000000001</v>
          </cell>
        </row>
        <row r="254">
          <cell r="C254">
            <v>1800</v>
          </cell>
          <cell r="D254">
            <v>0.15</v>
          </cell>
        </row>
        <row r="255">
          <cell r="C255">
            <v>1800</v>
          </cell>
          <cell r="D255">
            <v>0.13</v>
          </cell>
        </row>
        <row r="256">
          <cell r="C256">
            <v>2100</v>
          </cell>
          <cell r="D256">
            <v>0.11</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Unit"/>
      <sheetName val="ResumenMaterial"/>
    </sheetNames>
    <sheetDataSet>
      <sheetData sheetId="0" refreshError="1"/>
      <sheetData sheetId="1"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 val="EQUIPO"/>
      <sheetName val="MATERIAL"/>
      <sheetName val="Presup_Cancha"/>
      <sheetName val="Insumos"/>
      <sheetName val="materiales"/>
      <sheetName val="otros"/>
      <sheetName val="APU"/>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isk Analysis"/>
      <sheetName val="Structure"/>
      <sheetName val="Summary"/>
      <sheetName val="Parameters"/>
      <sheetName val="Financial"/>
      <sheetName val="Depreciation"/>
      <sheetName val="Capital"/>
      <sheetName val="Fuel"/>
      <sheetName val="Mining &amp; quality"/>
      <sheetName val="Cost analysis"/>
      <sheetName val="2008 Fuel"/>
      <sheetName val="summary fuel consumpt &amp; volumen"/>
      <sheetName val="comparativo de precios"/>
      <sheetName val="Depreciation No Ley Minera"/>
      <sheetName val="Depreciation Ley Minera"/>
      <sheetName val="PO No 1"/>
      <sheetName val="2008 Purchases"/>
      <sheetName val="EQUIP PARAMETERS OCT 17"/>
      <sheetName val="2009 Eqpm"/>
      <sheetName val="TARIF2002"/>
      <sheetName val="Análisis Unit"/>
      <sheetName val="ResumenMaterial"/>
    </sheetNames>
    <sheetDataSet>
      <sheetData sheetId="0" refreshError="1"/>
      <sheetData sheetId="1" refreshError="1"/>
      <sheetData sheetId="2" refreshError="1"/>
      <sheetData sheetId="3"/>
      <sheetData sheetId="4"/>
      <sheetData sheetId="5" refreshError="1"/>
      <sheetData sheetId="6" refreshError="1"/>
      <sheetData sheetId="7"/>
      <sheetData sheetId="8" refreshError="1"/>
      <sheetData sheetId="9" refreshError="1"/>
      <sheetData sheetId="10"/>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 val="Insum"/>
      <sheetName val="Presupuesto remoción de derrumb"/>
      <sheetName val="SKJ452"/>
      <sheetName val="ITA878"/>
      <sheetName val="AEA-944"/>
      <sheetName val="DUB-823"/>
      <sheetName val="GPI 526"/>
      <sheetName val="XXJ617"/>
      <sheetName val="SNG_855"/>
      <sheetName val="VEA 374"/>
      <sheetName val="HFB024"/>
      <sheetName val="PAJ825"/>
    </sheetNames>
    <sheetDataSet>
      <sheetData sheetId="0" refreshError="1">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ctParameters"/>
    </sheetNames>
    <sheetDataSet>
      <sheetData sheetId="0"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álculoTarifasMR"/>
    </sheetNames>
    <sheetDataSet>
      <sheetData sheetId="0"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BASE"/>
      <sheetName val="Formulario N° 4"/>
      <sheetName val="MATERIALES"/>
      <sheetName val="EQUIPO"/>
      <sheetName val="DATOS SEMANALES"/>
      <sheetName val="Formular"/>
      <sheetName val="DATOS"/>
      <sheetName val="PREACTA"/>
      <sheetName val="SEÑAL 1"/>
      <sheetName val="Recursos"/>
      <sheetName val="SKJ452"/>
      <sheetName val="ITA878"/>
      <sheetName val="AEA-944"/>
      <sheetName val="DUB-823"/>
      <sheetName val="GPI 526"/>
      <sheetName val="XXJ617"/>
      <sheetName val="SNG_855"/>
      <sheetName val="VEA 374"/>
      <sheetName val="HFB024"/>
      <sheetName val="PAJ825"/>
      <sheetName val="CONT_ADI"/>
      <sheetName val="FORMULA"/>
      <sheetName val="General"/>
      <sheetName val="presupuesto"/>
      <sheetName val="PARAMETROS BASE"/>
      <sheetName val="PROGRAMACION "/>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sheetName val="CUADRO RESUM"/>
      <sheetName val="CUADRO RESUM FALTANTE"/>
    </sheetNames>
    <sheetDataSet>
      <sheetData sheetId="0">
        <row r="1">
          <cell r="A1" t="str">
            <v>INSTITUTO NACIONAL DE VIAS</v>
          </cell>
        </row>
        <row r="2">
          <cell r="A2" t="str">
            <v>REGIONAL CASANARE</v>
          </cell>
        </row>
        <row r="5">
          <cell r="A5" t="str">
            <v>CALCULO DE CANTIDADES Y COSTOS ESTIMADOS DE NECESIDADES DE LAS VIAS</v>
          </cell>
        </row>
        <row r="6">
          <cell r="A6" t="str">
            <v>PARA MANTENIMIENTO</v>
          </cell>
        </row>
        <row r="9">
          <cell r="A9" t="str">
            <v>Administrador Vial:  CESAR FIGUEROA MELGAREJO</v>
          </cell>
        </row>
        <row r="10">
          <cell r="A10" t="str">
            <v>Carretera:   COROCORO - ARAUCA</v>
          </cell>
          <cell r="E10" t="str">
            <v>SECTOR: 6606</v>
          </cell>
          <cell r="H10" t="str">
            <v>Enero del 2001</v>
          </cell>
        </row>
        <row r="12">
          <cell r="A12" t="str">
            <v>ITEM DE PAGO</v>
          </cell>
          <cell r="B12" t="str">
            <v>ESPECIFICACIONES</v>
          </cell>
        </row>
        <row r="13">
          <cell r="B13" t="str">
            <v>GRAL</v>
          </cell>
          <cell r="C13" t="str">
            <v>PART</v>
          </cell>
          <cell r="D13" t="str">
            <v>DESCRIPCION</v>
          </cell>
          <cell r="E13" t="str">
            <v>UND</v>
          </cell>
          <cell r="F13" t="str">
            <v>CANTIDAD</v>
          </cell>
          <cell r="G13" t="str">
            <v>VALOR UNITARIO        $</v>
          </cell>
          <cell r="H13" t="str">
            <v>VALOR                  TOTAL                         $</v>
          </cell>
        </row>
        <row r="15">
          <cell r="A15" t="str">
            <v>CONSTRUCCION DE BOLSACRETOS PARA PROTECCION DEL ESTRIBO, PUENTE CAÑO JESUS PR 37+0768</v>
          </cell>
        </row>
        <row r="16">
          <cell r="A16">
            <v>310.10000000000002</v>
          </cell>
          <cell r="B16">
            <v>310</v>
          </cell>
          <cell r="C16" t="str">
            <v>310P</v>
          </cell>
          <cell r="D16" t="str">
            <v>EXCAVACION MANUAL</v>
          </cell>
          <cell r="E16" t="str">
            <v>m3</v>
          </cell>
          <cell r="F16">
            <v>27</v>
          </cell>
          <cell r="G16">
            <v>28624</v>
          </cell>
          <cell r="H16">
            <v>772848</v>
          </cell>
        </row>
        <row r="17">
          <cell r="D17" t="str">
            <v>BOLSACRETOS</v>
          </cell>
          <cell r="E17" t="str">
            <v>m3</v>
          </cell>
          <cell r="F17">
            <v>87</v>
          </cell>
          <cell r="G17">
            <v>484200</v>
          </cell>
          <cell r="H17">
            <v>42125400</v>
          </cell>
        </row>
        <row r="18">
          <cell r="D18" t="str">
            <v>MANEJO DE AGUAS</v>
          </cell>
          <cell r="E18" t="str">
            <v>GLOBAL</v>
          </cell>
          <cell r="F18">
            <v>1</v>
          </cell>
          <cell r="G18">
            <v>3000000</v>
          </cell>
          <cell r="H18">
            <v>3000000</v>
          </cell>
        </row>
        <row r="22">
          <cell r="G22" t="str">
            <v xml:space="preserve">Valor Basico : </v>
          </cell>
          <cell r="H22">
            <v>45898248</v>
          </cell>
        </row>
        <row r="23">
          <cell r="G23" t="str">
            <v xml:space="preserve">Valor I.V.A (16%) : </v>
          </cell>
          <cell r="H23">
            <v>451921.21107692301</v>
          </cell>
        </row>
        <row r="24">
          <cell r="G24" t="str">
            <v xml:space="preserve">VALOR TOTAL : </v>
          </cell>
          <cell r="H24">
            <v>46350169.211076923</v>
          </cell>
        </row>
        <row r="34">
          <cell r="A34" t="str">
            <v>Administrador Vial</v>
          </cell>
          <cell r="E34" t="str">
            <v>Vo. Bo. Director Regional</v>
          </cell>
        </row>
        <row r="40">
          <cell r="A40" t="str">
            <v>INSTITUTO NACIONAL DE VIAS</v>
          </cell>
        </row>
        <row r="41">
          <cell r="A41" t="str">
            <v>REGIONAL CASANARE</v>
          </cell>
        </row>
        <row r="44">
          <cell r="A44" t="str">
            <v>CALCULO DE CANTIDADES Y COSTOS ESTIMADOS DE NECESIDADES DE LAS VIAS</v>
          </cell>
        </row>
        <row r="45">
          <cell r="A45" t="str">
            <v>PARA MANTENIMIENTO</v>
          </cell>
        </row>
        <row r="48">
          <cell r="A48" t="str">
            <v>Administrador Vial:  CESAR FIGUEROA MELGAREJO</v>
          </cell>
        </row>
        <row r="49">
          <cell r="A49" t="str">
            <v>Carretera:   COROCORO - ARAUCA</v>
          </cell>
          <cell r="E49" t="str">
            <v>SECTOR: 6606</v>
          </cell>
          <cell r="H49" t="str">
            <v>Enero del 2001</v>
          </cell>
        </row>
        <row r="51">
          <cell r="A51" t="str">
            <v>ITEM DE PAGO</v>
          </cell>
          <cell r="B51" t="str">
            <v>ESPECIFICACIONES</v>
          </cell>
        </row>
        <row r="52">
          <cell r="B52" t="str">
            <v>GRAL</v>
          </cell>
          <cell r="C52" t="str">
            <v>PART</v>
          </cell>
          <cell r="D52" t="str">
            <v>DESCRIPCION</v>
          </cell>
          <cell r="E52" t="str">
            <v>UND</v>
          </cell>
          <cell r="F52" t="str">
            <v>CANTIDAD</v>
          </cell>
          <cell r="G52" t="str">
            <v>VALOR UNITARIO        $</v>
          </cell>
          <cell r="H52" t="str">
            <v>VALOR                  TOTAL                         $</v>
          </cell>
        </row>
        <row r="54">
          <cell r="A54" t="str">
            <v>CONSTRUCCION DE CUATRO ALETAS DE PROTECCION A LOS PUENTES CAÑO EL ARENAL PR 17+0834 Y CAÑO EL RUANO PR 36+0543</v>
          </cell>
        </row>
        <row r="55">
          <cell r="A55">
            <v>630.4</v>
          </cell>
          <cell r="B55">
            <v>630</v>
          </cell>
          <cell r="D55" t="str">
            <v>CONCRETO 3000 p.s.i.</v>
          </cell>
          <cell r="E55" t="str">
            <v>m3</v>
          </cell>
          <cell r="F55">
            <v>123</v>
          </cell>
          <cell r="G55">
            <v>318667</v>
          </cell>
          <cell r="H55">
            <v>39196041</v>
          </cell>
        </row>
        <row r="56">
          <cell r="A56">
            <v>600.4</v>
          </cell>
          <cell r="B56">
            <v>600</v>
          </cell>
          <cell r="D56" t="str">
            <v>EXCAVACION EN MATERIAL DE GRAVA</v>
          </cell>
          <cell r="E56" t="str">
            <v>m3</v>
          </cell>
          <cell r="F56">
            <v>342</v>
          </cell>
          <cell r="G56">
            <v>25561</v>
          </cell>
          <cell r="H56">
            <v>8741862</v>
          </cell>
        </row>
        <row r="57">
          <cell r="A57">
            <v>640.29999999999995</v>
          </cell>
          <cell r="B57">
            <v>640</v>
          </cell>
          <cell r="D57" t="str">
            <v>ACERO DE REFUERZO</v>
          </cell>
          <cell r="E57" t="str">
            <v>kg</v>
          </cell>
          <cell r="F57">
            <v>3310</v>
          </cell>
          <cell r="G57">
            <v>1966</v>
          </cell>
          <cell r="H57">
            <v>6507460</v>
          </cell>
        </row>
        <row r="58">
          <cell r="A58">
            <v>610.1</v>
          </cell>
          <cell r="B58">
            <v>610</v>
          </cell>
          <cell r="D58" t="str">
            <v>RELLENO ESTRUCTURAL</v>
          </cell>
          <cell r="E58" t="str">
            <v>m3</v>
          </cell>
          <cell r="F58">
            <v>340</v>
          </cell>
          <cell r="G58">
            <v>27365</v>
          </cell>
          <cell r="H58">
            <v>9304100</v>
          </cell>
        </row>
        <row r="59">
          <cell r="D59" t="str">
            <v>DEMOLICION ESTRUCTURA EXISTENTE</v>
          </cell>
          <cell r="E59" t="str">
            <v>m3</v>
          </cell>
          <cell r="F59">
            <v>67</v>
          </cell>
          <cell r="G59">
            <v>89300</v>
          </cell>
          <cell r="H59">
            <v>5983100</v>
          </cell>
        </row>
        <row r="63">
          <cell r="G63" t="str">
            <v xml:space="preserve">Valor Basico : </v>
          </cell>
          <cell r="H63">
            <v>69732563</v>
          </cell>
        </row>
        <row r="64">
          <cell r="G64" t="str">
            <v xml:space="preserve">Valor I.V.A (16%) : </v>
          </cell>
          <cell r="H64">
            <v>686597.54338461533</v>
          </cell>
        </row>
        <row r="65">
          <cell r="G65" t="str">
            <v xml:space="preserve">VALOR TOTAL : </v>
          </cell>
          <cell r="H65">
            <v>70419160.543384612</v>
          </cell>
        </row>
        <row r="76">
          <cell r="A76" t="str">
            <v>Administrador Vial</v>
          </cell>
          <cell r="E76" t="str">
            <v>Vo. Bo. Director Regional</v>
          </cell>
        </row>
        <row r="79">
          <cell r="A79" t="str">
            <v>INSTITUTO NACIONAL DE VIAS</v>
          </cell>
        </row>
        <row r="80">
          <cell r="A80" t="str">
            <v>REGIONAL CASANARE</v>
          </cell>
        </row>
        <row r="83">
          <cell r="A83" t="str">
            <v>CALCULO DE CANTIDADES Y COSTOS ESTIMADOS DE NECESIDADES DE LAS VIAS</v>
          </cell>
        </row>
        <row r="84">
          <cell r="A84" t="str">
            <v>PARA MANTENIMIENTO</v>
          </cell>
        </row>
        <row r="87">
          <cell r="A87" t="str">
            <v>Administrador Vial:  CESAR FIGUEROA MELGAREJO</v>
          </cell>
        </row>
        <row r="88">
          <cell r="A88" t="str">
            <v xml:space="preserve">Carretera:  TAME - COROCORO </v>
          </cell>
          <cell r="E88" t="str">
            <v xml:space="preserve">SECTOR: 6605 </v>
          </cell>
          <cell r="H88" t="str">
            <v>Enero del 2001</v>
          </cell>
        </row>
        <row r="90">
          <cell r="A90" t="str">
            <v>ITEM DE PAGO</v>
          </cell>
          <cell r="B90" t="str">
            <v>ESPECIFICACIONES</v>
          </cell>
        </row>
        <row r="91">
          <cell r="B91" t="str">
            <v>GRAL</v>
          </cell>
          <cell r="C91" t="str">
            <v>PART</v>
          </cell>
          <cell r="D91" t="str">
            <v>DESCRIPCION</v>
          </cell>
          <cell r="E91" t="str">
            <v>UND</v>
          </cell>
          <cell r="F91" t="str">
            <v>CANTIDAD</v>
          </cell>
          <cell r="G91" t="str">
            <v>VALOR UNITARIO        $</v>
          </cell>
          <cell r="H91" t="str">
            <v>VALOR                  TOTAL                         $</v>
          </cell>
        </row>
        <row r="93">
          <cell r="A93" t="str">
            <v xml:space="preserve">CONSTRUCCION DE BOX COULVERT 2,0 * 1,50 PR 0+0540 </v>
          </cell>
        </row>
        <row r="94">
          <cell r="D94" t="str">
            <v>DEMOLICIÓN ESTRUCTURA EXISTENTE</v>
          </cell>
          <cell r="E94" t="str">
            <v>m3</v>
          </cell>
          <cell r="F94">
            <v>3</v>
          </cell>
          <cell r="G94">
            <v>89300</v>
          </cell>
          <cell r="H94">
            <v>267900</v>
          </cell>
        </row>
        <row r="95">
          <cell r="A95">
            <v>600.4</v>
          </cell>
          <cell r="B95">
            <v>600</v>
          </cell>
          <cell r="D95" t="str">
            <v>EXCAVACION MANUAL EN GRAVA</v>
          </cell>
          <cell r="E95" t="str">
            <v>m3</v>
          </cell>
          <cell r="F95">
            <v>80</v>
          </cell>
          <cell r="G95">
            <v>25565</v>
          </cell>
          <cell r="H95">
            <v>2045200</v>
          </cell>
        </row>
        <row r="96">
          <cell r="A96">
            <v>630.4</v>
          </cell>
          <cell r="B96">
            <v>630</v>
          </cell>
          <cell r="D96" t="str">
            <v>CONCRETO 3000 p.s.i.</v>
          </cell>
          <cell r="E96" t="str">
            <v>m3</v>
          </cell>
          <cell r="F96">
            <v>35</v>
          </cell>
          <cell r="G96">
            <v>318667</v>
          </cell>
          <cell r="H96">
            <v>11153345</v>
          </cell>
        </row>
        <row r="97">
          <cell r="A97">
            <v>640.29999999999995</v>
          </cell>
          <cell r="B97">
            <v>640</v>
          </cell>
          <cell r="D97" t="str">
            <v>ACERO DE REFUERZO</v>
          </cell>
          <cell r="E97" t="str">
            <v>kg</v>
          </cell>
          <cell r="F97">
            <v>1330</v>
          </cell>
          <cell r="G97">
            <v>1960</v>
          </cell>
          <cell r="H97">
            <v>2606800</v>
          </cell>
        </row>
        <row r="98">
          <cell r="A98">
            <v>610.1</v>
          </cell>
          <cell r="B98">
            <v>610</v>
          </cell>
          <cell r="D98" t="str">
            <v>RELLENO ESTRUCTURAL</v>
          </cell>
          <cell r="E98" t="str">
            <v>m3</v>
          </cell>
          <cell r="F98">
            <v>30</v>
          </cell>
          <cell r="G98">
            <v>27365</v>
          </cell>
          <cell r="H98">
            <v>820950</v>
          </cell>
        </row>
        <row r="99">
          <cell r="A99">
            <v>450.1</v>
          </cell>
          <cell r="B99">
            <v>450</v>
          </cell>
          <cell r="D99" t="str">
            <v>CANCRETO ASFALTICO</v>
          </cell>
          <cell r="E99" t="str">
            <v>m3</v>
          </cell>
          <cell r="F99">
            <v>1.5</v>
          </cell>
          <cell r="G99">
            <v>215487</v>
          </cell>
          <cell r="H99">
            <v>323230.5</v>
          </cell>
        </row>
        <row r="104">
          <cell r="G104" t="str">
            <v xml:space="preserve">Valor Basico : </v>
          </cell>
          <cell r="H104">
            <v>17217425.5</v>
          </cell>
        </row>
        <row r="105">
          <cell r="G105" t="str">
            <v xml:space="preserve">Valor I.V.A (16%) : </v>
          </cell>
          <cell r="H105">
            <v>169525.42030769229</v>
          </cell>
        </row>
        <row r="106">
          <cell r="G106" t="str">
            <v xml:space="preserve">VALOR TOTAL : </v>
          </cell>
          <cell r="H106">
            <v>17386950.920307692</v>
          </cell>
        </row>
        <row r="108">
          <cell r="A108" t="str">
            <v>NOTA: El cual reemplazará una alcantarilla actualmente construida, que no está capacitada para evacuar las aguas del Río Cravo en la época invernal.</v>
          </cell>
        </row>
        <row r="115">
          <cell r="A115" t="str">
            <v>Administrador Vial</v>
          </cell>
          <cell r="E115" t="str">
            <v>Vo. Bo. Director Regional</v>
          </cell>
        </row>
        <row r="118">
          <cell r="A118" t="str">
            <v>INSTITUTO NACIONAL DE VIAS</v>
          </cell>
        </row>
        <row r="119">
          <cell r="A119" t="str">
            <v>REGIONAL CASANARE</v>
          </cell>
        </row>
        <row r="122">
          <cell r="A122" t="str">
            <v>CALCULO DE CANTIDADES Y COSTOS ESTIMADOS DE NECESIDADES DE LAS VIAS</v>
          </cell>
        </row>
        <row r="123">
          <cell r="A123" t="str">
            <v>PARA MANTENIMIENTO</v>
          </cell>
        </row>
        <row r="126">
          <cell r="A126" t="str">
            <v>Administrador Vial:  CESAR FIGUEROA MELGAREJO</v>
          </cell>
        </row>
        <row r="127">
          <cell r="A127" t="str">
            <v xml:space="preserve">Carretera:  TAME - COROCORO </v>
          </cell>
          <cell r="E127" t="str">
            <v xml:space="preserve">SECTOR: 6605 </v>
          </cell>
          <cell r="H127" t="str">
            <v>Enero del 2001</v>
          </cell>
        </row>
        <row r="129">
          <cell r="A129" t="str">
            <v>ITEM DE PAGO</v>
          </cell>
          <cell r="B129" t="str">
            <v>ESPECIFICACIONES</v>
          </cell>
        </row>
        <row r="130">
          <cell r="B130" t="str">
            <v>GRAL</v>
          </cell>
          <cell r="C130" t="str">
            <v>PART</v>
          </cell>
          <cell r="D130" t="str">
            <v>DESCRIPCION</v>
          </cell>
          <cell r="E130" t="str">
            <v>UND</v>
          </cell>
          <cell r="F130" t="str">
            <v>CANTIDAD</v>
          </cell>
          <cell r="G130" t="str">
            <v>VALOR UNITARIO        $</v>
          </cell>
          <cell r="H130" t="str">
            <v>VALOR                  TOTAL                         $</v>
          </cell>
        </row>
        <row r="132">
          <cell r="A132" t="str">
            <v>CONFORMACION DE LA BANCA CON ADICION DE MATERIAL Y ESTABILIZACION DE LA SUBRASANTE PR 116+0640 AL PR 117+0980</v>
          </cell>
        </row>
        <row r="133">
          <cell r="A133">
            <v>310</v>
          </cell>
          <cell r="B133">
            <v>310</v>
          </cell>
          <cell r="D133" t="str">
            <v>CONFORMACION DE LA CALZADA EXISTENTE</v>
          </cell>
          <cell r="E133" t="str">
            <v>m2</v>
          </cell>
          <cell r="F133">
            <v>10050</v>
          </cell>
          <cell r="G133">
            <v>446</v>
          </cell>
          <cell r="H133">
            <v>4482300</v>
          </cell>
        </row>
        <row r="134">
          <cell r="A134">
            <v>230.1</v>
          </cell>
          <cell r="B134">
            <v>230</v>
          </cell>
          <cell r="D134" t="str">
            <v>ESTABILIZACION DE LA SUBRASANTE</v>
          </cell>
          <cell r="E134" t="str">
            <v>m2</v>
          </cell>
          <cell r="F134">
            <v>10050</v>
          </cell>
          <cell r="G134">
            <v>1950</v>
          </cell>
          <cell r="H134">
            <v>19597500</v>
          </cell>
        </row>
        <row r="135">
          <cell r="B135">
            <v>230</v>
          </cell>
          <cell r="D135" t="str">
            <v>ADITIVO ESTABILIZANTE</v>
          </cell>
          <cell r="E135" t="str">
            <v>lt</v>
          </cell>
          <cell r="F135">
            <v>151</v>
          </cell>
          <cell r="G135">
            <v>67751</v>
          </cell>
          <cell r="H135">
            <v>10230401</v>
          </cell>
        </row>
        <row r="136">
          <cell r="A136">
            <v>320.10000000000002</v>
          </cell>
          <cell r="B136">
            <v>320</v>
          </cell>
          <cell r="D136" t="str">
            <v>SUB-BASE</v>
          </cell>
          <cell r="E136" t="str">
            <v>m3</v>
          </cell>
          <cell r="F136">
            <v>1650</v>
          </cell>
          <cell r="G136">
            <v>125400</v>
          </cell>
          <cell r="H136">
            <v>206910000</v>
          </cell>
        </row>
        <row r="141">
          <cell r="G141" t="str">
            <v xml:space="preserve">Valor Basico : </v>
          </cell>
          <cell r="H141">
            <v>241220201</v>
          </cell>
        </row>
        <row r="142">
          <cell r="G142" t="str">
            <v xml:space="preserve">Valor I.V.A (16%) : </v>
          </cell>
          <cell r="H142">
            <v>2375091.2098461539</v>
          </cell>
        </row>
        <row r="143">
          <cell r="G143" t="str">
            <v xml:space="preserve">VALOR TOTAL : </v>
          </cell>
          <cell r="H143">
            <v>243595292.20984614</v>
          </cell>
        </row>
        <row r="146">
          <cell r="A146" t="str">
            <v xml:space="preserve">Nota: </v>
          </cell>
          <cell r="B146" t="str">
            <v>Consiste en la conformación de 1 Km. de vía con aditivo estabilizante como tramo de prueba.</v>
          </cell>
        </row>
        <row r="154">
          <cell r="A154" t="str">
            <v>Administrador Vial</v>
          </cell>
          <cell r="E154" t="str">
            <v>Vo. Bo. Director Regional</v>
          </cell>
        </row>
        <row r="157">
          <cell r="A157" t="str">
            <v>INSTITUTO NACIONAL DE VIAS</v>
          </cell>
        </row>
        <row r="158">
          <cell r="A158" t="str">
            <v>REGIONAL CASANARE</v>
          </cell>
        </row>
        <row r="161">
          <cell r="A161" t="str">
            <v>CALCULO DE CANTIDADES Y COSTOS ESTIMADOS DE NECESIDADES DE LAS VIAS</v>
          </cell>
        </row>
        <row r="162">
          <cell r="A162" t="str">
            <v>PARA MANTENIMIENTO</v>
          </cell>
        </row>
        <row r="165">
          <cell r="A165" t="str">
            <v>Administrador Vial:  CESAR FIGUEROA MELGAREJO</v>
          </cell>
        </row>
        <row r="166">
          <cell r="A166" t="str">
            <v xml:space="preserve">Carretera:  TAME - COROCORO </v>
          </cell>
          <cell r="E166" t="str">
            <v xml:space="preserve">SECTOR: 6605 </v>
          </cell>
          <cell r="H166" t="str">
            <v>Enero del 2001</v>
          </cell>
        </row>
        <row r="168">
          <cell r="A168" t="str">
            <v>ITEM DE PAGO</v>
          </cell>
          <cell r="B168" t="str">
            <v>ESPECIFICACIONES</v>
          </cell>
        </row>
        <row r="169">
          <cell r="B169" t="str">
            <v>GRAL</v>
          </cell>
          <cell r="C169" t="str">
            <v>PART</v>
          </cell>
          <cell r="D169" t="str">
            <v>DESCRIPCION</v>
          </cell>
          <cell r="E169" t="str">
            <v>UND</v>
          </cell>
          <cell r="F169" t="str">
            <v>CANTIDAD</v>
          </cell>
          <cell r="G169" t="str">
            <v>VALOR UNITARIO        $</v>
          </cell>
          <cell r="H169" t="str">
            <v>VALOR                  TOTAL                         $</v>
          </cell>
        </row>
        <row r="171">
          <cell r="A171" t="str">
            <v>MANTENIMIENTO SITIOS CRITICOS PR 90+0480 AL PR 90+0700 Y DEL PR 118+0000 AL PR 131+0400</v>
          </cell>
        </row>
        <row r="172">
          <cell r="A172">
            <v>310</v>
          </cell>
          <cell r="B172">
            <v>300</v>
          </cell>
          <cell r="D172" t="str">
            <v>CONFORMACION DE LA CALZADA EXISTENTE</v>
          </cell>
          <cell r="E172" t="str">
            <v>m2</v>
          </cell>
          <cell r="F172">
            <v>20000</v>
          </cell>
          <cell r="G172">
            <v>446</v>
          </cell>
          <cell r="H172">
            <v>8920000</v>
          </cell>
        </row>
        <row r="173">
          <cell r="A173">
            <v>210.3</v>
          </cell>
          <cell r="B173">
            <v>210</v>
          </cell>
          <cell r="D173" t="str">
            <v>EXCAVACION DE LA CALZADA EXISTENTE</v>
          </cell>
          <cell r="E173" t="str">
            <v>m3</v>
          </cell>
          <cell r="F173">
            <v>815</v>
          </cell>
          <cell r="G173">
            <v>4118</v>
          </cell>
          <cell r="H173">
            <v>3356170</v>
          </cell>
        </row>
        <row r="174">
          <cell r="A174">
            <v>320.10000000000002</v>
          </cell>
          <cell r="B174">
            <v>320</v>
          </cell>
          <cell r="D174" t="str">
            <v>SUB-BASE GRANULAR</v>
          </cell>
          <cell r="E174" t="str">
            <v>m3</v>
          </cell>
          <cell r="F174">
            <v>2150</v>
          </cell>
          <cell r="G174">
            <v>32390</v>
          </cell>
          <cell r="H174">
            <v>69638500</v>
          </cell>
        </row>
        <row r="175">
          <cell r="A175">
            <v>900.2</v>
          </cell>
          <cell r="B175">
            <v>900</v>
          </cell>
          <cell r="D175" t="str">
            <v>TRANSPORTE SUB-BASE GRANULAR</v>
          </cell>
          <cell r="E175" t="str">
            <v>m3 - Km</v>
          </cell>
          <cell r="F175">
            <v>193500</v>
          </cell>
          <cell r="G175">
            <v>813</v>
          </cell>
          <cell r="H175">
            <v>157315500</v>
          </cell>
        </row>
        <row r="180">
          <cell r="G180" t="str">
            <v xml:space="preserve">Valor Basico : </v>
          </cell>
          <cell r="H180">
            <v>239230170</v>
          </cell>
        </row>
        <row r="181">
          <cell r="G181" t="str">
            <v xml:space="preserve">Valor I.V.A (16%) : </v>
          </cell>
          <cell r="H181">
            <v>2355497.0584615385</v>
          </cell>
        </row>
        <row r="182">
          <cell r="G182" t="str">
            <v xml:space="preserve">VALOR TOTAL : </v>
          </cell>
          <cell r="H182">
            <v>241585667.05846155</v>
          </cell>
        </row>
        <row r="184">
          <cell r="A184" t="str">
            <v xml:space="preserve">Nota: </v>
          </cell>
          <cell r="B184" t="str">
            <v xml:space="preserve">Consiste en la escarificación, la conformación, renivelación y compactación del afirmado existente en 2 Km. de vía. Con adición de </v>
          </cell>
        </row>
        <row r="185">
          <cell r="B185" t="str">
            <v>material de afirmado en los pasos críticos.</v>
          </cell>
        </row>
        <row r="194">
          <cell r="A194" t="str">
            <v>Administrador Vial</v>
          </cell>
          <cell r="E194" t="str">
            <v>Vo. Bo. Director Regional</v>
          </cell>
        </row>
      </sheetData>
      <sheetData sheetId="1" refreshError="1"/>
      <sheetData sheetId="2"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Acci-Ago-11"/>
      <sheetName val="Acc-Ago-11a"/>
      <sheetName val="Acci-Sep-12"/>
      <sheetName val="Acci-Sep-12 (2)"/>
      <sheetName val="ACCI-JUL-13"/>
      <sheetName val="Acc Ago-Sep"/>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CDItem"/>
      <sheetName val="ESTADO RED"/>
      <sheetName val="Acc Ago-Sep.xls"/>
      <sheetName val="Plan auditoría"/>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efreshError="1"/>
      <sheetData sheetId="87" refreshError="1"/>
      <sheetData sheetId="88" refreshError="1"/>
      <sheetData sheetId="89" refreshError="1"/>
      <sheetData sheetId="90"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CálculoTarifasMR"/>
      <sheetName val="Análisis de precios"/>
      <sheetName val="Despiece"/>
      <sheetName val="COSTOS OFICINA"/>
      <sheetName val="COSTOS CAMPAMENTO"/>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I. U."/>
      <sheetName val="CUADRO-PROP"/>
      <sheetName val="ANALISIS (1)"/>
      <sheetName val="INSUMOS"/>
      <sheetName val="precios"/>
      <sheetName val="FLUJOS"/>
      <sheetName val="CUADRILLAS"/>
      <sheetName val="ACTIVIDAD"/>
      <sheetName val="PRESTACIONES"/>
      <sheetName val="devdics"/>
    </sheetNames>
    <sheetDataSet>
      <sheetData sheetId="0"/>
      <sheetData sheetId="1"/>
      <sheetData sheetId="2"/>
      <sheetData sheetId="3"/>
      <sheetData sheetId="4" refreshError="1"/>
      <sheetData sheetId="5"/>
      <sheetData sheetId="6" refreshError="1"/>
      <sheetData sheetId="7"/>
      <sheetData sheetId="8"/>
      <sheetData sheetId="9"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d Stats"/>
      <sheetName val="Notes"/>
      <sheetName val="Rosters MA UA"/>
      <sheetName val="Inputs"/>
      <sheetName val="Bige"/>
      <sheetName val="Fixed Plant"/>
      <sheetName val="MineMaintenance"/>
      <sheetName val="Fixed Plant Maintenance"/>
      <sheetName val="Template Feed Posting"/>
      <sheetName val="Fixed Plant Consumables"/>
      <sheetName val="Machine Requirements Summary"/>
      <sheetName val="Loading Type 1 - hours"/>
      <sheetName val="Loading Type 2 - hours"/>
      <sheetName val="Loading Type 3 - hours"/>
      <sheetName val="Ancillary Hours"/>
      <sheetName val="Drill&amp;Blast"/>
      <sheetName val="Ancillary Fleet CapRep"/>
      <sheetName val="Truck Fleet CapRep"/>
      <sheetName val="Capital Replacement Summary"/>
      <sheetName val="Discount Analysis (2)"/>
      <sheetName val="cost codes"/>
    </sheetNames>
    <sheetDataSet>
      <sheetData sheetId="0"/>
      <sheetData sheetId="1" refreshError="1"/>
      <sheetData sheetId="2"/>
      <sheetData sheetId="3">
        <row r="25">
          <cell r="J25">
            <v>3.5000000000000003E-2</v>
          </cell>
        </row>
        <row r="26">
          <cell r="J26">
            <v>0.1</v>
          </cell>
        </row>
        <row r="127">
          <cell r="L127" t="str">
            <v>2200</v>
          </cell>
          <cell r="M127" t="str">
            <v xml:space="preserve"> MINE PRODUCTION MGR</v>
          </cell>
          <cell r="N127" t="str">
            <v>010</v>
          </cell>
          <cell r="O127" t="str">
            <v>Marion DRILLING</v>
          </cell>
          <cell r="P127">
            <v>100</v>
          </cell>
          <cell r="Q127" t="str">
            <v>Emulsion</v>
          </cell>
        </row>
        <row r="128">
          <cell r="L128" t="str">
            <v>2480</v>
          </cell>
          <cell r="M128" t="str">
            <v xml:space="preserve"> MINE MAINTENANCE MGR</v>
          </cell>
          <cell r="N128" t="str">
            <v>011</v>
          </cell>
          <cell r="O128" t="str">
            <v>New Drill</v>
          </cell>
          <cell r="P128">
            <v>101</v>
          </cell>
          <cell r="Q128" t="str">
            <v>Blast Accessories</v>
          </cell>
        </row>
        <row r="129">
          <cell r="L129" t="str">
            <v>2300</v>
          </cell>
          <cell r="M129" t="str">
            <v xml:space="preserve"> MILL PRODUCTION MGR</v>
          </cell>
          <cell r="N129" t="str">
            <v>020</v>
          </cell>
          <cell r="O129" t="str">
            <v>Blasting</v>
          </cell>
          <cell r="P129">
            <v>102</v>
          </cell>
          <cell r="Q129" t="str">
            <v>Stemming - Lime Rock in Blast Holes</v>
          </cell>
        </row>
        <row r="130">
          <cell r="L130" t="str">
            <v>2400</v>
          </cell>
          <cell r="M130" t="str">
            <v xml:space="preserve"> MILL MAINTENANCE MGR</v>
          </cell>
          <cell r="N130" t="str">
            <v>030</v>
          </cell>
          <cell r="O130" t="str">
            <v>Rope Shovels</v>
          </cell>
          <cell r="P130">
            <v>103</v>
          </cell>
          <cell r="Q130" t="str">
            <v>Chemicals - Other</v>
          </cell>
        </row>
        <row r="131">
          <cell r="L131" t="str">
            <v>2500</v>
          </cell>
          <cell r="M131" t="str">
            <v xml:space="preserve"> PROCESS CONTROL MGR</v>
          </cell>
          <cell r="N131" t="str">
            <v>031</v>
          </cell>
          <cell r="O131" t="str">
            <v>O&amp;K Hydraulic Shovels</v>
          </cell>
          <cell r="P131">
            <v>104</v>
          </cell>
          <cell r="Q131" t="str">
            <v>Collector - Primary</v>
          </cell>
        </row>
        <row r="132">
          <cell r="L132" t="str">
            <v>2600</v>
          </cell>
          <cell r="M132" t="str">
            <v xml:space="preserve"> KIUNGA &amp; BIGE PRODUCTION MGR</v>
          </cell>
          <cell r="N132" t="str">
            <v>040</v>
          </cell>
          <cell r="O132" t="str">
            <v>Loading 992 FEL</v>
          </cell>
          <cell r="P132">
            <v>106</v>
          </cell>
          <cell r="Q132" t="str">
            <v>Flocculants</v>
          </cell>
        </row>
        <row r="133">
          <cell r="L133" t="str">
            <v>2601</v>
          </cell>
          <cell r="M133" t="str">
            <v xml:space="preserve"> BIGE PLANT FOREMAN</v>
          </cell>
          <cell r="N133" t="str">
            <v>050</v>
          </cell>
          <cell r="O133" t="str">
            <v>777 Haulage</v>
          </cell>
          <cell r="P133">
            <v>107</v>
          </cell>
          <cell r="Q133" t="str">
            <v>Frother</v>
          </cell>
        </row>
        <row r="134">
          <cell r="L134" t="str">
            <v>2610</v>
          </cell>
          <cell r="M134" t="str">
            <v xml:space="preserve"> KIUNGA &amp; K59 MAINTENANCE TC</v>
          </cell>
          <cell r="N134" t="str">
            <v>051</v>
          </cell>
          <cell r="O134" t="str">
            <v>789 Haulage</v>
          </cell>
          <cell r="P134">
            <v>108</v>
          </cell>
          <cell r="Q134" t="str">
            <v xml:space="preserve">Lime </v>
          </cell>
        </row>
        <row r="135">
          <cell r="L135" t="str">
            <v>2420</v>
          </cell>
          <cell r="M135" t="str">
            <v xml:space="preserve"> MAINTENANCE ENGINEERING &amp; PLA</v>
          </cell>
          <cell r="N135" t="str">
            <v>060</v>
          </cell>
          <cell r="O135" t="str">
            <v>Contract Mining</v>
          </cell>
          <cell r="P135">
            <v>109</v>
          </cell>
          <cell r="Q135" t="str">
            <v>Raw Limestone</v>
          </cell>
        </row>
        <row r="136">
          <cell r="L136" t="str">
            <v>2430</v>
          </cell>
          <cell r="M136" t="str">
            <v xml:space="preserve"> ELECTRICAL MAINTENANCE TC</v>
          </cell>
          <cell r="N136" t="str">
            <v>070</v>
          </cell>
          <cell r="O136" t="str">
            <v>D10 Dozing</v>
          </cell>
          <cell r="P136">
            <v>110</v>
          </cell>
          <cell r="Q136" t="str">
            <v>Anti-scalant</v>
          </cell>
        </row>
        <row r="137">
          <cell r="L137" t="str">
            <v>2450</v>
          </cell>
          <cell r="M137" t="str">
            <v xml:space="preserve"> FIXED PLANT TC</v>
          </cell>
          <cell r="N137" t="str">
            <v>071</v>
          </cell>
          <cell r="O137" t="str">
            <v>D11 Dozing</v>
          </cell>
          <cell r="P137">
            <v>111</v>
          </cell>
          <cell r="Q137" t="str">
            <v>NaSH</v>
          </cell>
        </row>
        <row r="138">
          <cell r="L138" t="str">
            <v>2460</v>
          </cell>
          <cell r="M138" t="str">
            <v xml:space="preserve"> MAINTENANCE SERVICES TC</v>
          </cell>
          <cell r="N138" t="str">
            <v>080</v>
          </cell>
          <cell r="O138" t="str">
            <v>Grading</v>
          </cell>
          <cell r="P138">
            <v>112</v>
          </cell>
          <cell r="Q138" t="str">
            <v>Grinding Balls</v>
          </cell>
        </row>
        <row r="139">
          <cell r="L139" t="str">
            <v>2470</v>
          </cell>
          <cell r="M139" t="str">
            <v xml:space="preserve"> FABRICATION &amp; BOILERMAKING TC</v>
          </cell>
          <cell r="N139" t="str">
            <v>090</v>
          </cell>
          <cell r="O139" t="str">
            <v>Pit Stabilisation</v>
          </cell>
          <cell r="P139">
            <v>113</v>
          </cell>
          <cell r="Q139" t="str">
            <v>Liners &amp; Bolts</v>
          </cell>
        </row>
        <row r="140">
          <cell r="N140" t="str">
            <v>100</v>
          </cell>
          <cell r="O140" t="str">
            <v>Dewatering</v>
          </cell>
          <cell r="P140">
            <v>130</v>
          </cell>
          <cell r="Q140" t="str">
            <v>Components &amp; Parts - General</v>
          </cell>
        </row>
        <row r="141">
          <cell r="N141" t="str">
            <v>110</v>
          </cell>
          <cell r="O141" t="str">
            <v>Mining Support (Lighting Plants, RTD)</v>
          </cell>
          <cell r="P141">
            <v>131</v>
          </cell>
          <cell r="Q141" t="str">
            <v>Components &amp; Parts - Ground Engaging Tools</v>
          </cell>
        </row>
        <row r="142">
          <cell r="N142" t="str">
            <v>120</v>
          </cell>
          <cell r="O142" t="str">
            <v>Inpit Cushing</v>
          </cell>
          <cell r="P142">
            <v>132</v>
          </cell>
          <cell r="Q142" t="str">
            <v>Components &amp; Parts - Piping / Plumbing</v>
          </cell>
        </row>
        <row r="143">
          <cell r="N143" t="str">
            <v>121</v>
          </cell>
          <cell r="O143" t="str">
            <v>Taranaki crushing</v>
          </cell>
          <cell r="P143">
            <v>133</v>
          </cell>
          <cell r="Q143" t="str">
            <v>Components &amp; Parts - Buildings</v>
          </cell>
        </row>
        <row r="144">
          <cell r="N144" t="str">
            <v>130</v>
          </cell>
          <cell r="O144" t="str">
            <v>Conveying and feeding</v>
          </cell>
          <cell r="P144">
            <v>134</v>
          </cell>
          <cell r="Q144" t="str">
            <v>Rubber Wear Parts</v>
          </cell>
        </row>
        <row r="145">
          <cell r="N145" t="str">
            <v>200</v>
          </cell>
          <cell r="O145" t="str">
            <v>Grinding Line #1</v>
          </cell>
          <cell r="P145">
            <v>135</v>
          </cell>
          <cell r="Q145" t="str">
            <v>Steel Sections</v>
          </cell>
        </row>
        <row r="146">
          <cell r="N146" t="str">
            <v>201</v>
          </cell>
          <cell r="O146" t="str">
            <v>Grinding Line #2</v>
          </cell>
          <cell r="P146">
            <v>136</v>
          </cell>
          <cell r="Q146" t="str">
            <v>Components &amp; Parts - Undercarriage</v>
          </cell>
        </row>
        <row r="147">
          <cell r="N147" t="str">
            <v>210</v>
          </cell>
          <cell r="O147" t="str">
            <v>Flotation Line #1</v>
          </cell>
          <cell r="P147">
            <v>161</v>
          </cell>
          <cell r="Q147" t="str">
            <v>Consumables - General</v>
          </cell>
        </row>
        <row r="148">
          <cell r="N148" t="str">
            <v>211</v>
          </cell>
          <cell r="O148" t="str">
            <v>Flotation Line #2</v>
          </cell>
          <cell r="P148">
            <v>165</v>
          </cell>
          <cell r="Q148" t="str">
            <v>Filter Cloths and parts</v>
          </cell>
        </row>
        <row r="149">
          <cell r="N149" t="str">
            <v>240</v>
          </cell>
          <cell r="O149" t="str">
            <v>Concentrate Dewatering</v>
          </cell>
          <cell r="P149">
            <v>166</v>
          </cell>
          <cell r="Q149" t="str">
            <v>Tyres</v>
          </cell>
        </row>
        <row r="150">
          <cell r="N150" t="str">
            <v>250</v>
          </cell>
          <cell r="O150" t="str">
            <v>Thickner/Tailings</v>
          </cell>
          <cell r="P150">
            <v>167</v>
          </cell>
          <cell r="Q150" t="str">
            <v>Concrete</v>
          </cell>
        </row>
        <row r="151">
          <cell r="N151" t="str">
            <v>260</v>
          </cell>
          <cell r="O151" t="str">
            <v>Water systems</v>
          </cell>
          <cell r="P151">
            <v>168</v>
          </cell>
          <cell r="Q151" t="str">
            <v>Rigging/Cables</v>
          </cell>
        </row>
        <row r="152">
          <cell r="N152" t="str">
            <v>270</v>
          </cell>
          <cell r="O152" t="str">
            <v>Lime Production</v>
          </cell>
          <cell r="P152">
            <v>169</v>
          </cell>
          <cell r="Q152" t="str">
            <v>Culverts</v>
          </cell>
        </row>
        <row r="153">
          <cell r="N153" t="str">
            <v>280</v>
          </cell>
          <cell r="O153" t="str">
            <v>Plant Service</v>
          </cell>
          <cell r="P153">
            <v>180</v>
          </cell>
          <cell r="Q153" t="str">
            <v>Distillate</v>
          </cell>
        </row>
        <row r="154">
          <cell r="N154" t="str">
            <v>290</v>
          </cell>
          <cell r="O154" t="str">
            <v>Laboratory Services - XRF</v>
          </cell>
          <cell r="P154">
            <v>183</v>
          </cell>
          <cell r="Q154" t="str">
            <v>Oil and Grease</v>
          </cell>
        </row>
        <row r="155">
          <cell r="N155" t="str">
            <v>300</v>
          </cell>
          <cell r="O155" t="str">
            <v>Fire Assay</v>
          </cell>
          <cell r="P155">
            <v>184</v>
          </cell>
          <cell r="Q155" t="str">
            <v>Petrol</v>
          </cell>
        </row>
        <row r="156">
          <cell r="N156" t="str">
            <v>310</v>
          </cell>
          <cell r="O156" t="str">
            <v>Sample Preparation</v>
          </cell>
          <cell r="P156">
            <v>185</v>
          </cell>
          <cell r="Q156" t="str">
            <v>Distillate Subsidy</v>
          </cell>
        </row>
        <row r="157">
          <cell r="N157" t="str">
            <v>320</v>
          </cell>
          <cell r="O157" t="str">
            <v>Laboratory Services - Other</v>
          </cell>
          <cell r="P157">
            <v>200</v>
          </cell>
          <cell r="Q157" t="str">
            <v>Contractors</v>
          </cell>
        </row>
        <row r="158">
          <cell r="N158" t="str">
            <v>330</v>
          </cell>
          <cell r="O158" t="str">
            <v>Metallurgical Laboratory</v>
          </cell>
          <cell r="P158">
            <v>201</v>
          </cell>
          <cell r="Q158" t="str">
            <v xml:space="preserve">Consultants </v>
          </cell>
        </row>
        <row r="159">
          <cell r="N159" t="str">
            <v>340</v>
          </cell>
          <cell r="O159" t="str">
            <v>Gravity Gold Production</v>
          </cell>
          <cell r="P159">
            <v>202</v>
          </cell>
          <cell r="Q159" t="str">
            <v>Aircraft Hire - Fixed Wing &amp; Helicopter</v>
          </cell>
        </row>
        <row r="160">
          <cell r="N160" t="str">
            <v>350</v>
          </cell>
          <cell r="O160" t="str">
            <v>Concentrate Handling - Pipeline &amp; K59</v>
          </cell>
          <cell r="P160">
            <v>203</v>
          </cell>
          <cell r="Q160" t="str">
            <v>Assaying / Laboratory Charges</v>
          </cell>
        </row>
        <row r="161">
          <cell r="N161" t="str">
            <v>360</v>
          </cell>
          <cell r="O161" t="str">
            <v>Kunga Thickening</v>
          </cell>
          <cell r="P161">
            <v>204</v>
          </cell>
          <cell r="Q161" t="str">
            <v>Equipment Hire / lease</v>
          </cell>
        </row>
        <row r="162">
          <cell r="N162" t="str">
            <v>370</v>
          </cell>
          <cell r="O162" t="str">
            <v>Kiunga Dewatering</v>
          </cell>
        </row>
        <row r="163">
          <cell r="N163" t="str">
            <v>380</v>
          </cell>
          <cell r="O163" t="str">
            <v>Kiunga Drying</v>
          </cell>
        </row>
        <row r="164">
          <cell r="N164" t="str">
            <v>390</v>
          </cell>
          <cell r="O164" t="str">
            <v>Kiunga Stockpiling</v>
          </cell>
        </row>
        <row r="165">
          <cell r="N165" t="str">
            <v>400</v>
          </cell>
          <cell r="O165" t="str">
            <v>Barge Loading - Concentrate</v>
          </cell>
        </row>
        <row r="166">
          <cell r="N166" t="str">
            <v>410</v>
          </cell>
          <cell r="O166" t="str">
            <v>River Navigation</v>
          </cell>
        </row>
        <row r="167">
          <cell r="N167" t="str">
            <v>420</v>
          </cell>
          <cell r="O167" t="str">
            <v>Barge Shipping Concentrate &amp; General Cargo</v>
          </cell>
        </row>
        <row r="168">
          <cell r="N168" t="str">
            <v>430</v>
          </cell>
          <cell r="O168" t="str">
            <v>Silo Vessel Ops</v>
          </cell>
        </row>
        <row r="169">
          <cell r="N169" t="str">
            <v>450</v>
          </cell>
          <cell r="O169" t="str">
            <v>Dredging</v>
          </cell>
        </row>
        <row r="170">
          <cell r="N170" t="str">
            <v>460</v>
          </cell>
          <cell r="O170" t="str">
            <v>Rehabilitation (planting/Mulching)</v>
          </cell>
        </row>
        <row r="171">
          <cell r="N171" t="str">
            <v>470</v>
          </cell>
          <cell r="O171" t="str">
            <v>Earthmoving and Drainage</v>
          </cell>
        </row>
        <row r="172">
          <cell r="N172" t="str">
            <v>490</v>
          </cell>
          <cell r="O172" t="str">
            <v>Reclaimation</v>
          </cell>
        </row>
        <row r="173">
          <cell r="N173" t="str">
            <v>860</v>
          </cell>
          <cell r="O173" t="str">
            <v>Administration</v>
          </cell>
        </row>
      </sheetData>
      <sheetData sheetId="4" refreshError="1"/>
      <sheetData sheetId="5">
        <row r="109">
          <cell r="F109" t="str">
            <v>Feeder FE05</v>
          </cell>
          <cell r="G109" t="str">
            <v>Calc</v>
          </cell>
          <cell r="H109" t="str">
            <v>t/rate</v>
          </cell>
          <cell r="I109">
            <v>1.1111111111111112E-5</v>
          </cell>
          <cell r="J109">
            <v>25.729399999999995</v>
          </cell>
          <cell r="K109">
            <v>24.550866666666668</v>
          </cell>
          <cell r="L109">
            <v>25.418500000000002</v>
          </cell>
          <cell r="M109">
            <v>26.577166666666667</v>
          </cell>
          <cell r="N109">
            <v>26.684233333333335</v>
          </cell>
          <cell r="O109">
            <v>27.786944444444444</v>
          </cell>
          <cell r="P109">
            <v>26.840011111111114</v>
          </cell>
          <cell r="Q109">
            <v>29.273822222222222</v>
          </cell>
          <cell r="R109">
            <v>26.769522222222225</v>
          </cell>
          <cell r="S109">
            <v>28.834444444444447</v>
          </cell>
          <cell r="T109">
            <v>26.102688888888888</v>
          </cell>
          <cell r="U109">
            <v>27.276177777777779</v>
          </cell>
          <cell r="V109">
            <v>322.30222222222221</v>
          </cell>
          <cell r="W109">
            <v>322.33222222222224</v>
          </cell>
          <cell r="X109">
            <v>321.86</v>
          </cell>
          <cell r="Y109">
            <v>329.12111111111113</v>
          </cell>
          <cell r="Z109">
            <v>330.51888888888891</v>
          </cell>
          <cell r="AA109">
            <v>326.81</v>
          </cell>
        </row>
        <row r="110">
          <cell r="F110" t="str">
            <v>Crusher GCR01</v>
          </cell>
          <cell r="G110" t="str">
            <v>Calc</v>
          </cell>
          <cell r="H110" t="str">
            <v>Link</v>
          </cell>
          <cell r="J110">
            <v>25.729399999999995</v>
          </cell>
          <cell r="K110">
            <v>24.550866666666668</v>
          </cell>
          <cell r="L110">
            <v>25.418500000000002</v>
          </cell>
          <cell r="M110">
            <v>26.577166666666667</v>
          </cell>
          <cell r="N110">
            <v>26.684233333333335</v>
          </cell>
          <cell r="O110">
            <v>27.786944444444444</v>
          </cell>
          <cell r="P110">
            <v>26.840011111111114</v>
          </cell>
          <cell r="Q110">
            <v>29.273822222222222</v>
          </cell>
          <cell r="R110">
            <v>26.769522222222225</v>
          </cell>
          <cell r="S110">
            <v>28.834444444444447</v>
          </cell>
          <cell r="T110">
            <v>26.102688888888888</v>
          </cell>
          <cell r="U110">
            <v>27.276177777777779</v>
          </cell>
          <cell r="V110">
            <v>322.30222222222221</v>
          </cell>
          <cell r="W110">
            <v>322.33222222222224</v>
          </cell>
          <cell r="X110">
            <v>321.86</v>
          </cell>
          <cell r="Y110">
            <v>329.12111111111113</v>
          </cell>
          <cell r="Z110">
            <v>330.51888888888891</v>
          </cell>
          <cell r="AA110">
            <v>326.81</v>
          </cell>
        </row>
        <row r="111">
          <cell r="F111" t="str">
            <v>Taranaki Conveyors</v>
          </cell>
          <cell r="G111" t="str">
            <v>Calc</v>
          </cell>
          <cell r="H111" t="str">
            <v>Link</v>
          </cell>
          <cell r="J111">
            <v>25.729399999999995</v>
          </cell>
          <cell r="K111">
            <v>24.550866666666668</v>
          </cell>
          <cell r="L111">
            <v>25.418500000000002</v>
          </cell>
          <cell r="M111">
            <v>26.577166666666667</v>
          </cell>
          <cell r="N111">
            <v>26.684233333333335</v>
          </cell>
          <cell r="O111">
            <v>27.786944444444444</v>
          </cell>
          <cell r="P111">
            <v>26.840011111111114</v>
          </cell>
          <cell r="Q111">
            <v>29.273822222222222</v>
          </cell>
          <cell r="R111">
            <v>26.769522222222225</v>
          </cell>
          <cell r="S111">
            <v>28.834444444444447</v>
          </cell>
          <cell r="T111">
            <v>26.102688888888888</v>
          </cell>
          <cell r="U111">
            <v>27.276177777777779</v>
          </cell>
          <cell r="V111">
            <v>322.30222222222221</v>
          </cell>
          <cell r="W111">
            <v>322.33222222222224</v>
          </cell>
          <cell r="X111">
            <v>321.86</v>
          </cell>
          <cell r="Y111">
            <v>329.12111111111113</v>
          </cell>
          <cell r="Z111">
            <v>330.51888888888891</v>
          </cell>
          <cell r="AA111">
            <v>326.81</v>
          </cell>
        </row>
        <row r="112">
          <cell r="F112" t="str">
            <v>Feeder FE02</v>
          </cell>
          <cell r="G112" t="str">
            <v>Calc</v>
          </cell>
          <cell r="H112" t="str">
            <v>t/rate</v>
          </cell>
          <cell r="I112">
            <v>2.1111111111111111E-4</v>
          </cell>
          <cell r="J112">
            <v>488.85859999999991</v>
          </cell>
          <cell r="K112">
            <v>466.46646666666663</v>
          </cell>
          <cell r="L112">
            <v>482.95150000000001</v>
          </cell>
          <cell r="M112">
            <v>504.96616666666665</v>
          </cell>
          <cell r="N112">
            <v>507.00043333333332</v>
          </cell>
          <cell r="O112">
            <v>527.95194444444439</v>
          </cell>
          <cell r="P112">
            <v>509.96021111111111</v>
          </cell>
          <cell r="Q112">
            <v>556.2026222222222</v>
          </cell>
          <cell r="R112">
            <v>508.62092222222219</v>
          </cell>
          <cell r="S112">
            <v>547.85444444444443</v>
          </cell>
          <cell r="T112">
            <v>495.95108888888888</v>
          </cell>
          <cell r="U112">
            <v>518.24737777777773</v>
          </cell>
          <cell r="V112">
            <v>6123.7422222222222</v>
          </cell>
          <cell r="W112">
            <v>6124.3122222222219</v>
          </cell>
          <cell r="X112">
            <v>6115.34</v>
          </cell>
          <cell r="Y112">
            <v>6253.3011111111109</v>
          </cell>
          <cell r="Z112">
            <v>6279.8588888888889</v>
          </cell>
          <cell r="AA112">
            <v>6209.39</v>
          </cell>
        </row>
        <row r="113">
          <cell r="F113" t="str">
            <v>Crusher GCR02</v>
          </cell>
          <cell r="G113" t="str">
            <v>Calc</v>
          </cell>
          <cell r="H113" t="str">
            <v>Link</v>
          </cell>
          <cell r="J113">
            <v>488.85859999999991</v>
          </cell>
          <cell r="K113">
            <v>466.46646666666663</v>
          </cell>
          <cell r="L113">
            <v>482.95150000000001</v>
          </cell>
          <cell r="M113">
            <v>504.96616666666665</v>
          </cell>
          <cell r="N113">
            <v>507.00043333333332</v>
          </cell>
          <cell r="O113">
            <v>527.95194444444439</v>
          </cell>
          <cell r="P113">
            <v>509.96021111111111</v>
          </cell>
          <cell r="Q113">
            <v>556.2026222222222</v>
          </cell>
          <cell r="R113">
            <v>508.62092222222219</v>
          </cell>
          <cell r="S113">
            <v>547.85444444444443</v>
          </cell>
          <cell r="T113">
            <v>495.95108888888888</v>
          </cell>
          <cell r="U113">
            <v>518.24737777777773</v>
          </cell>
          <cell r="V113">
            <v>6123.7422222222222</v>
          </cell>
          <cell r="W113">
            <v>6124.3122222222219</v>
          </cell>
          <cell r="X113">
            <v>6115.34</v>
          </cell>
          <cell r="Y113">
            <v>6253.3011111111109</v>
          </cell>
          <cell r="Z113">
            <v>6279.8588888888889</v>
          </cell>
          <cell r="AA113">
            <v>6209.39</v>
          </cell>
        </row>
        <row r="114">
          <cell r="F114" t="str">
            <v>Inpit Conveyors</v>
          </cell>
          <cell r="G114" t="str">
            <v>Calc</v>
          </cell>
          <cell r="H114" t="str">
            <v>Link</v>
          </cell>
          <cell r="J114">
            <v>488.85859999999991</v>
          </cell>
          <cell r="K114">
            <v>466.46646666666663</v>
          </cell>
          <cell r="L114">
            <v>482.95150000000001</v>
          </cell>
          <cell r="M114">
            <v>504.96616666666665</v>
          </cell>
          <cell r="N114">
            <v>507.00043333333332</v>
          </cell>
          <cell r="O114">
            <v>527.95194444444439</v>
          </cell>
          <cell r="P114">
            <v>509.96021111111111</v>
          </cell>
          <cell r="Q114">
            <v>556.2026222222222</v>
          </cell>
          <cell r="R114">
            <v>508.62092222222219</v>
          </cell>
          <cell r="S114">
            <v>547.85444444444443</v>
          </cell>
          <cell r="T114">
            <v>495.95108888888888</v>
          </cell>
          <cell r="U114">
            <v>518.24737777777773</v>
          </cell>
          <cell r="V114">
            <v>6123.7422222222222</v>
          </cell>
          <cell r="W114">
            <v>6124.3122222222219</v>
          </cell>
          <cell r="X114">
            <v>6115.34</v>
          </cell>
          <cell r="Y114">
            <v>6253.3011111111109</v>
          </cell>
          <cell r="Z114">
            <v>6279.8588888888889</v>
          </cell>
          <cell r="AA114">
            <v>6209.39</v>
          </cell>
        </row>
        <row r="115">
          <cell r="F115" t="str">
            <v>ISP Feeders</v>
          </cell>
          <cell r="G115" t="str">
            <v>Calc</v>
          </cell>
          <cell r="H115" t="str">
            <v>t/hr</v>
          </cell>
          <cell r="I115">
            <v>5000</v>
          </cell>
          <cell r="J115">
            <v>452.27758311522473</v>
          </cell>
          <cell r="K115">
            <v>433.05777493967588</v>
          </cell>
          <cell r="L115">
            <v>445.81563351769222</v>
          </cell>
          <cell r="M115">
            <v>468.24519824819703</v>
          </cell>
          <cell r="N115">
            <v>469.28466607724448</v>
          </cell>
          <cell r="O115">
            <v>489.32781591434684</v>
          </cell>
          <cell r="P115">
            <v>471.3634455841638</v>
          </cell>
          <cell r="Q115">
            <v>515.69247325133392</v>
          </cell>
          <cell r="R115">
            <v>471.2127693541575</v>
          </cell>
          <cell r="S115">
            <v>506.51469652452164</v>
          </cell>
          <cell r="T115">
            <v>458.15373277208181</v>
          </cell>
          <cell r="U115">
            <v>478.58079653446117</v>
          </cell>
          <cell r="V115">
            <v>5658</v>
          </cell>
          <cell r="W115">
            <v>5668.74</v>
          </cell>
          <cell r="X115">
            <v>5649.18</v>
          </cell>
          <cell r="Y115">
            <v>5773.28</v>
          </cell>
          <cell r="Z115">
            <v>5794.82</v>
          </cell>
          <cell r="AA115">
            <v>5720.52</v>
          </cell>
        </row>
        <row r="116">
          <cell r="F116" t="str">
            <v>ISP Conveyors</v>
          </cell>
          <cell r="G116" t="str">
            <v>Calc</v>
          </cell>
          <cell r="H116" t="str">
            <v>Link</v>
          </cell>
          <cell r="J116">
            <v>452.27758311522473</v>
          </cell>
          <cell r="K116">
            <v>433.05777493967588</v>
          </cell>
          <cell r="L116">
            <v>445.81563351769222</v>
          </cell>
          <cell r="M116">
            <v>468.24519824819703</v>
          </cell>
          <cell r="N116">
            <v>469.28466607724448</v>
          </cell>
          <cell r="O116">
            <v>489.32781591434684</v>
          </cell>
          <cell r="P116">
            <v>471.3634455841638</v>
          </cell>
          <cell r="Q116">
            <v>515.69247325133392</v>
          </cell>
          <cell r="R116">
            <v>471.2127693541575</v>
          </cell>
          <cell r="S116">
            <v>506.51469652452164</v>
          </cell>
          <cell r="T116">
            <v>458.15373277208181</v>
          </cell>
          <cell r="U116">
            <v>478.58079653446117</v>
          </cell>
          <cell r="V116">
            <v>5658</v>
          </cell>
          <cell r="W116">
            <v>5668.74</v>
          </cell>
          <cell r="X116">
            <v>5649.18</v>
          </cell>
          <cell r="Y116">
            <v>5773.28</v>
          </cell>
          <cell r="Z116">
            <v>5794.82</v>
          </cell>
          <cell r="AA116">
            <v>5720.52</v>
          </cell>
        </row>
        <row r="117">
          <cell r="F117" t="str">
            <v>Sag mill 01</v>
          </cell>
          <cell r="G117" t="str">
            <v>Feed</v>
          </cell>
          <cell r="H117" t="str">
            <v>UAMA Prod</v>
          </cell>
          <cell r="J117">
            <v>719.84963692456631</v>
          </cell>
          <cell r="K117">
            <v>645.67954004515298</v>
          </cell>
          <cell r="L117">
            <v>575.28973495357036</v>
          </cell>
          <cell r="M117">
            <v>691.90229048309709</v>
          </cell>
          <cell r="N117">
            <v>712.77332947153468</v>
          </cell>
          <cell r="O117">
            <v>694.71071517294376</v>
          </cell>
          <cell r="P117">
            <v>681.59581148767325</v>
          </cell>
          <cell r="Q117">
            <v>716.60490061234179</v>
          </cell>
          <cell r="R117">
            <v>688.5480924459431</v>
          </cell>
          <cell r="S117">
            <v>715.15929852390184</v>
          </cell>
          <cell r="T117">
            <v>595.07966129184092</v>
          </cell>
          <cell r="U117">
            <v>717.53687894601694</v>
          </cell>
          <cell r="V117">
            <v>8212.8332691298001</v>
          </cell>
          <cell r="W117">
            <v>8210.4748253942707</v>
          </cell>
          <cell r="X117">
            <v>8215.0521174083206</v>
          </cell>
          <cell r="Y117">
            <v>8239.2272174499994</v>
          </cell>
          <cell r="Z117">
            <v>8215.387871254632</v>
          </cell>
          <cell r="AA117">
            <v>8208.9743395146652</v>
          </cell>
        </row>
        <row r="118">
          <cell r="F118" t="str">
            <v>Ball Mill 1A</v>
          </cell>
          <cell r="G118" t="str">
            <v>Calc</v>
          </cell>
          <cell r="H118" t="str">
            <v>Link</v>
          </cell>
          <cell r="J118">
            <v>719.84963692456631</v>
          </cell>
          <cell r="K118">
            <v>645.67954004515298</v>
          </cell>
          <cell r="L118">
            <v>575.28973495357036</v>
          </cell>
          <cell r="M118">
            <v>691.90229048309709</v>
          </cell>
          <cell r="N118">
            <v>712.77332947153468</v>
          </cell>
          <cell r="O118">
            <v>694.71071517294376</v>
          </cell>
          <cell r="P118">
            <v>681.59581148767325</v>
          </cell>
          <cell r="Q118">
            <v>716.60490061234179</v>
          </cell>
          <cell r="R118">
            <v>688.5480924459431</v>
          </cell>
          <cell r="S118">
            <v>715.15929852390184</v>
          </cell>
          <cell r="T118">
            <v>595.07966129184092</v>
          </cell>
          <cell r="U118">
            <v>717.53687894601694</v>
          </cell>
          <cell r="V118">
            <v>8212.8332691298001</v>
          </cell>
          <cell r="W118">
            <v>8210.4748253942707</v>
          </cell>
          <cell r="X118">
            <v>8215.0521174083206</v>
          </cell>
          <cell r="Y118">
            <v>8239.2272174499994</v>
          </cell>
          <cell r="Z118">
            <v>8215.387871254632</v>
          </cell>
          <cell r="AA118">
            <v>8208.9743395146652</v>
          </cell>
        </row>
        <row r="119">
          <cell r="F119" t="str">
            <v>Ball Mill 1B</v>
          </cell>
          <cell r="G119" t="str">
            <v>Calc</v>
          </cell>
          <cell r="H119" t="str">
            <v>Link</v>
          </cell>
          <cell r="J119">
            <v>719.84963692456631</v>
          </cell>
          <cell r="K119">
            <v>645.67954004515298</v>
          </cell>
          <cell r="L119">
            <v>575.28973495357036</v>
          </cell>
          <cell r="M119">
            <v>691.90229048309709</v>
          </cell>
          <cell r="N119">
            <v>712.77332947153468</v>
          </cell>
          <cell r="O119">
            <v>694.71071517294376</v>
          </cell>
          <cell r="P119">
            <v>681.59581148767325</v>
          </cell>
          <cell r="Q119">
            <v>716.60490061234179</v>
          </cell>
          <cell r="R119">
            <v>688.5480924459431</v>
          </cell>
          <cell r="S119">
            <v>715.15929852390184</v>
          </cell>
          <cell r="T119">
            <v>595.07966129184092</v>
          </cell>
          <cell r="U119">
            <v>717.53687894601694</v>
          </cell>
          <cell r="V119">
            <v>8212.8332691298001</v>
          </cell>
          <cell r="W119">
            <v>8210.4748253942707</v>
          </cell>
          <cell r="X119">
            <v>8215.0521174083206</v>
          </cell>
          <cell r="Y119">
            <v>8239.2272174499994</v>
          </cell>
          <cell r="Z119">
            <v>8215.387871254632</v>
          </cell>
          <cell r="AA119">
            <v>8208.9743395146652</v>
          </cell>
        </row>
        <row r="120">
          <cell r="F120" t="str">
            <v>Cyclone Circuit 1</v>
          </cell>
          <cell r="G120" t="str">
            <v>Calc</v>
          </cell>
          <cell r="H120" t="str">
            <v>Link</v>
          </cell>
          <cell r="J120">
            <v>719.84963692456631</v>
          </cell>
          <cell r="K120">
            <v>645.67954004515298</v>
          </cell>
          <cell r="L120">
            <v>575.28973495357036</v>
          </cell>
          <cell r="M120">
            <v>691.90229048309709</v>
          </cell>
          <cell r="N120">
            <v>712.77332947153468</v>
          </cell>
          <cell r="O120">
            <v>694.71071517294376</v>
          </cell>
          <cell r="P120">
            <v>681.59581148767325</v>
          </cell>
          <cell r="Q120">
            <v>716.60490061234179</v>
          </cell>
          <cell r="R120">
            <v>688.5480924459431</v>
          </cell>
          <cell r="S120">
            <v>715.15929852390184</v>
          </cell>
          <cell r="T120">
            <v>595.07966129184092</v>
          </cell>
          <cell r="U120">
            <v>717.53687894601694</v>
          </cell>
          <cell r="V120">
            <v>8212.8332691298001</v>
          </cell>
          <cell r="W120">
            <v>8210.4748253942707</v>
          </cell>
          <cell r="X120">
            <v>8215.0521174083206</v>
          </cell>
          <cell r="Y120">
            <v>8239.2272174499994</v>
          </cell>
          <cell r="Z120">
            <v>8215.387871254632</v>
          </cell>
          <cell r="AA120">
            <v>8208.9743395146652</v>
          </cell>
        </row>
        <row r="121">
          <cell r="F121" t="str">
            <v>Flash flotation cells 1</v>
          </cell>
          <cell r="G121" t="str">
            <v>Calc</v>
          </cell>
          <cell r="H121" t="str">
            <v>UA</v>
          </cell>
          <cell r="I121">
            <v>40</v>
          </cell>
          <cell r="J121">
            <v>287.93985476982652</v>
          </cell>
          <cell r="K121">
            <v>258.2718160180612</v>
          </cell>
          <cell r="L121">
            <v>230.11589398142814</v>
          </cell>
          <cell r="M121">
            <v>276.76091619323887</v>
          </cell>
          <cell r="N121">
            <v>285.10933178861387</v>
          </cell>
          <cell r="O121">
            <v>277.88428606917751</v>
          </cell>
          <cell r="P121">
            <v>272.63832459506932</v>
          </cell>
          <cell r="Q121">
            <v>286.64196024493674</v>
          </cell>
          <cell r="R121">
            <v>275.41923697837723</v>
          </cell>
          <cell r="S121">
            <v>286.06371940956075</v>
          </cell>
          <cell r="T121">
            <v>238.03186451673639</v>
          </cell>
          <cell r="U121">
            <v>287.01475157840679</v>
          </cell>
          <cell r="V121">
            <v>3285.1333076519204</v>
          </cell>
          <cell r="W121">
            <v>3284.1899301577087</v>
          </cell>
          <cell r="X121">
            <v>3286.0208469633285</v>
          </cell>
          <cell r="Y121">
            <v>3295.69088698</v>
          </cell>
          <cell r="Z121">
            <v>3286.1551485018531</v>
          </cell>
          <cell r="AA121">
            <v>3283.5897358058664</v>
          </cell>
        </row>
        <row r="122">
          <cell r="F122" t="str">
            <v>Ancillary Grinding</v>
          </cell>
          <cell r="G122" t="str">
            <v>Calc</v>
          </cell>
          <cell r="H122" t="str">
            <v>UA</v>
          </cell>
          <cell r="I122">
            <v>50</v>
          </cell>
          <cell r="J122">
            <v>359.92481846228316</v>
          </cell>
          <cell r="K122">
            <v>322.83977002257649</v>
          </cell>
          <cell r="L122">
            <v>287.64486747678518</v>
          </cell>
          <cell r="M122">
            <v>345.95114524154855</v>
          </cell>
          <cell r="N122">
            <v>356.38666473576734</v>
          </cell>
          <cell r="O122">
            <v>347.35535758647188</v>
          </cell>
          <cell r="P122">
            <v>340.79790574383662</v>
          </cell>
          <cell r="Q122">
            <v>358.3024503061709</v>
          </cell>
          <cell r="R122">
            <v>344.27404622297155</v>
          </cell>
          <cell r="S122">
            <v>357.57964926195092</v>
          </cell>
          <cell r="T122">
            <v>297.53983064592046</v>
          </cell>
          <cell r="U122">
            <v>358.76843947300847</v>
          </cell>
          <cell r="V122">
            <v>4106.4166345649001</v>
          </cell>
          <cell r="W122">
            <v>4105.2374126971354</v>
          </cell>
          <cell r="X122">
            <v>4107.5260587041603</v>
          </cell>
          <cell r="Y122">
            <v>4119.6136087249997</v>
          </cell>
          <cell r="Z122">
            <v>4107.693935627316</v>
          </cell>
          <cell r="AA122">
            <v>4104.4871697573326</v>
          </cell>
        </row>
        <row r="123">
          <cell r="F123" t="str">
            <v>Rougher cells 1</v>
          </cell>
          <cell r="G123" t="str">
            <v>Calc</v>
          </cell>
          <cell r="H123" t="str">
            <v>Link</v>
          </cell>
          <cell r="J123">
            <v>719.84963692456631</v>
          </cell>
          <cell r="K123">
            <v>645.67954004515298</v>
          </cell>
          <cell r="L123">
            <v>575.28973495357036</v>
          </cell>
          <cell r="M123">
            <v>691.90229048309709</v>
          </cell>
          <cell r="N123">
            <v>712.77332947153468</v>
          </cell>
          <cell r="O123">
            <v>694.71071517294376</v>
          </cell>
          <cell r="P123">
            <v>681.59581148767325</v>
          </cell>
          <cell r="Q123">
            <v>716.60490061234179</v>
          </cell>
          <cell r="R123">
            <v>688.5480924459431</v>
          </cell>
          <cell r="S123">
            <v>715.15929852390184</v>
          </cell>
          <cell r="T123">
            <v>595.07966129184092</v>
          </cell>
          <cell r="U123">
            <v>717.53687894601694</v>
          </cell>
          <cell r="V123">
            <v>8212.8332691298001</v>
          </cell>
          <cell r="W123">
            <v>8210.4748253942707</v>
          </cell>
          <cell r="X123">
            <v>8215.0521174083206</v>
          </cell>
          <cell r="Y123">
            <v>8239.2272174499994</v>
          </cell>
          <cell r="Z123">
            <v>8215.387871254632</v>
          </cell>
          <cell r="AA123">
            <v>8208.9743395146652</v>
          </cell>
        </row>
        <row r="124">
          <cell r="F124" t="str">
            <v>Hi Grade Circuit 1</v>
          </cell>
          <cell r="G124" t="str">
            <v>Calc</v>
          </cell>
          <cell r="H124" t="str">
            <v>Link</v>
          </cell>
          <cell r="J124">
            <v>719.84963692456631</v>
          </cell>
          <cell r="K124">
            <v>645.67954004515298</v>
          </cell>
          <cell r="L124">
            <v>575.28973495357036</v>
          </cell>
          <cell r="M124">
            <v>691.90229048309709</v>
          </cell>
          <cell r="N124">
            <v>712.77332947153468</v>
          </cell>
          <cell r="O124">
            <v>694.71071517294376</v>
          </cell>
          <cell r="P124">
            <v>681.59581148767325</v>
          </cell>
          <cell r="Q124">
            <v>716.60490061234179</v>
          </cell>
          <cell r="R124">
            <v>688.5480924459431</v>
          </cell>
          <cell r="S124">
            <v>715.15929852390184</v>
          </cell>
          <cell r="T124">
            <v>595.07966129184092</v>
          </cell>
          <cell r="U124">
            <v>717.53687894601694</v>
          </cell>
          <cell r="V124">
            <v>8212.8332691298001</v>
          </cell>
          <cell r="W124">
            <v>8210.4748253942707</v>
          </cell>
          <cell r="X124">
            <v>8215.0521174083206</v>
          </cell>
          <cell r="Y124">
            <v>8239.2272174499994</v>
          </cell>
          <cell r="Z124">
            <v>8215.387871254632</v>
          </cell>
          <cell r="AA124">
            <v>8208.9743395146652</v>
          </cell>
        </row>
        <row r="125">
          <cell r="F125" t="str">
            <v>Cleaner/Recleaner 1</v>
          </cell>
          <cell r="G125" t="str">
            <v>Calc</v>
          </cell>
          <cell r="H125" t="str">
            <v>Link</v>
          </cell>
          <cell r="J125">
            <v>719.84963692456631</v>
          </cell>
          <cell r="K125">
            <v>645.67954004515298</v>
          </cell>
          <cell r="L125">
            <v>575.28973495357036</v>
          </cell>
          <cell r="M125">
            <v>691.90229048309709</v>
          </cell>
          <cell r="N125">
            <v>712.77332947153468</v>
          </cell>
          <cell r="O125">
            <v>694.71071517294376</v>
          </cell>
          <cell r="P125">
            <v>681.59581148767325</v>
          </cell>
          <cell r="Q125">
            <v>716.60490061234179</v>
          </cell>
          <cell r="R125">
            <v>688.5480924459431</v>
          </cell>
          <cell r="S125">
            <v>715.15929852390184</v>
          </cell>
          <cell r="T125">
            <v>595.07966129184092</v>
          </cell>
          <cell r="U125">
            <v>717.53687894601694</v>
          </cell>
          <cell r="V125">
            <v>8212.8332691298001</v>
          </cell>
          <cell r="W125">
            <v>8210.4748253942707</v>
          </cell>
          <cell r="X125">
            <v>8215.0521174083206</v>
          </cell>
          <cell r="Y125">
            <v>8239.2272174499994</v>
          </cell>
          <cell r="Z125">
            <v>8215.387871254632</v>
          </cell>
          <cell r="AA125">
            <v>8208.9743395146652</v>
          </cell>
        </row>
        <row r="126">
          <cell r="F126" t="str">
            <v>Lo-Grade Circuit 1</v>
          </cell>
          <cell r="G126" t="str">
            <v>Calc</v>
          </cell>
          <cell r="H126" t="str">
            <v>Link</v>
          </cell>
          <cell r="J126">
            <v>719.84963692456631</v>
          </cell>
          <cell r="K126">
            <v>645.67954004515298</v>
          </cell>
          <cell r="L126">
            <v>575.28973495357036</v>
          </cell>
          <cell r="M126">
            <v>691.90229048309709</v>
          </cell>
          <cell r="N126">
            <v>712.77332947153468</v>
          </cell>
          <cell r="O126">
            <v>694.71071517294376</v>
          </cell>
          <cell r="P126">
            <v>681.59581148767325</v>
          </cell>
          <cell r="Q126">
            <v>716.60490061234179</v>
          </cell>
          <cell r="R126">
            <v>688.5480924459431</v>
          </cell>
          <cell r="S126">
            <v>715.15929852390184</v>
          </cell>
          <cell r="T126">
            <v>595.07966129184092</v>
          </cell>
          <cell r="U126">
            <v>717.53687894601694</v>
          </cell>
          <cell r="V126">
            <v>8212.8332691298001</v>
          </cell>
          <cell r="W126">
            <v>8210.4748253942707</v>
          </cell>
          <cell r="X126">
            <v>8215.0521174083206</v>
          </cell>
          <cell r="Y126">
            <v>8239.2272174499994</v>
          </cell>
          <cell r="Z126">
            <v>8215.387871254632</v>
          </cell>
          <cell r="AA126">
            <v>8208.9743395146652</v>
          </cell>
        </row>
        <row r="127">
          <cell r="F127" t="str">
            <v>Air Blowers 1</v>
          </cell>
          <cell r="G127" t="str">
            <v>Calc</v>
          </cell>
          <cell r="H127" t="str">
            <v>UA</v>
          </cell>
          <cell r="I127">
            <v>66</v>
          </cell>
          <cell r="J127">
            <v>475.10076037021378</v>
          </cell>
          <cell r="K127">
            <v>426.14849642980096</v>
          </cell>
          <cell r="L127">
            <v>379.69122506935645</v>
          </cell>
          <cell r="M127">
            <v>456.65551171884408</v>
          </cell>
          <cell r="N127">
            <v>470.43039745121291</v>
          </cell>
          <cell r="O127">
            <v>458.50907201414293</v>
          </cell>
          <cell r="P127">
            <v>449.85323558186434</v>
          </cell>
          <cell r="Q127">
            <v>472.9592344041456</v>
          </cell>
          <cell r="R127">
            <v>454.44174101432247</v>
          </cell>
          <cell r="S127">
            <v>472.00513702577524</v>
          </cell>
          <cell r="T127">
            <v>392.75257645261502</v>
          </cell>
          <cell r="U127">
            <v>473.57434010437123</v>
          </cell>
          <cell r="V127">
            <v>5420.469957625668</v>
          </cell>
          <cell r="W127">
            <v>5418.9133847602188</v>
          </cell>
          <cell r="X127">
            <v>5421.9343974894919</v>
          </cell>
          <cell r="Y127">
            <v>5437.8899635170001</v>
          </cell>
          <cell r="Z127">
            <v>5422.1559950280571</v>
          </cell>
          <cell r="AA127">
            <v>5417.9230640796795</v>
          </cell>
        </row>
        <row r="128">
          <cell r="F128" t="str">
            <v>Ancillary Flotation</v>
          </cell>
          <cell r="G128" t="str">
            <v>Calc</v>
          </cell>
          <cell r="H128" t="str">
            <v>UA</v>
          </cell>
          <cell r="I128">
            <v>60</v>
          </cell>
          <cell r="J128">
            <v>431.90978215473979</v>
          </cell>
          <cell r="K128">
            <v>387.40772402709177</v>
          </cell>
          <cell r="L128">
            <v>345.17384097214222</v>
          </cell>
          <cell r="M128">
            <v>415.14137428985822</v>
          </cell>
          <cell r="N128">
            <v>427.66399768292081</v>
          </cell>
          <cell r="O128">
            <v>416.82642910376626</v>
          </cell>
          <cell r="P128">
            <v>408.95748689260392</v>
          </cell>
          <cell r="Q128">
            <v>429.96294036740505</v>
          </cell>
          <cell r="R128">
            <v>413.12885546756587</v>
          </cell>
          <cell r="S128">
            <v>429.09557911434109</v>
          </cell>
          <cell r="T128">
            <v>357.04779677510453</v>
          </cell>
          <cell r="U128">
            <v>430.52212736761015</v>
          </cell>
          <cell r="V128">
            <v>4927.6999614778797</v>
          </cell>
          <cell r="W128">
            <v>4926.2848952365621</v>
          </cell>
          <cell r="X128">
            <v>4929.0312704449925</v>
          </cell>
          <cell r="Y128">
            <v>4943.5363304699995</v>
          </cell>
          <cell r="Z128">
            <v>4929.2327227527794</v>
          </cell>
          <cell r="AA128">
            <v>4925.3846037087987</v>
          </cell>
        </row>
        <row r="129">
          <cell r="F129" t="str">
            <v>Sag mill 02</v>
          </cell>
          <cell r="G129" t="str">
            <v>Feed</v>
          </cell>
          <cell r="H129" t="str">
            <v>UAMA Prod</v>
          </cell>
          <cell r="J129">
            <v>653.36437334443644</v>
          </cell>
          <cell r="K129">
            <v>645.02535611400288</v>
          </cell>
          <cell r="L129">
            <v>709.64461225719253</v>
          </cell>
          <cell r="M129">
            <v>691.20127499121941</v>
          </cell>
          <cell r="N129">
            <v>646.21554828149306</v>
          </cell>
          <cell r="O129">
            <v>694.00685426598034</v>
          </cell>
          <cell r="P129">
            <v>711.8405670559938</v>
          </cell>
          <cell r="Q129">
            <v>715.87885714667584</v>
          </cell>
          <cell r="R129">
            <v>645.31799168400312</v>
          </cell>
          <cell r="S129">
            <v>714.43471970067594</v>
          </cell>
          <cell r="T129">
            <v>687.06279773697759</v>
          </cell>
          <cell r="U129">
            <v>647.01907017421979</v>
          </cell>
          <cell r="V129">
            <v>8204.0253744994443</v>
          </cell>
          <cell r="W129">
            <v>8201.6694600888404</v>
          </cell>
          <cell r="X129">
            <v>8206.2418431628903</v>
          </cell>
          <cell r="Y129">
            <v>8230.3910164961053</v>
          </cell>
          <cell r="Z129">
            <v>8206.5772369282895</v>
          </cell>
          <cell r="AA129">
            <v>8200.1705834129152</v>
          </cell>
        </row>
        <row r="130">
          <cell r="F130" t="str">
            <v>Ball Mill 2A</v>
          </cell>
          <cell r="G130" t="str">
            <v>Calc</v>
          </cell>
          <cell r="H130" t="str">
            <v>Link</v>
          </cell>
          <cell r="J130">
            <v>653.36437334443644</v>
          </cell>
          <cell r="K130">
            <v>645.02535611400288</v>
          </cell>
          <cell r="L130">
            <v>709.64461225719253</v>
          </cell>
          <cell r="M130">
            <v>691.20127499121941</v>
          </cell>
          <cell r="N130">
            <v>646.21554828149306</v>
          </cell>
          <cell r="O130">
            <v>694.00685426598034</v>
          </cell>
          <cell r="P130">
            <v>711.8405670559938</v>
          </cell>
          <cell r="Q130">
            <v>715.87885714667584</v>
          </cell>
          <cell r="R130">
            <v>645.31799168400312</v>
          </cell>
          <cell r="S130">
            <v>714.43471970067594</v>
          </cell>
          <cell r="T130">
            <v>687.06279773697759</v>
          </cell>
          <cell r="U130">
            <v>647.01907017421979</v>
          </cell>
          <cell r="V130">
            <v>8204.0253744994443</v>
          </cell>
          <cell r="W130">
            <v>8201.6694600888404</v>
          </cell>
          <cell r="X130">
            <v>8206.2418431628903</v>
          </cell>
          <cell r="Y130">
            <v>8230.3910164961053</v>
          </cell>
          <cell r="Z130">
            <v>8206.5772369282895</v>
          </cell>
          <cell r="AA130">
            <v>8200.1705834129152</v>
          </cell>
        </row>
        <row r="131">
          <cell r="F131" t="str">
            <v>Ball Mill 2B</v>
          </cell>
          <cell r="G131" t="str">
            <v>Calc</v>
          </cell>
          <cell r="H131" t="str">
            <v>Link</v>
          </cell>
          <cell r="J131">
            <v>653.36437334443644</v>
          </cell>
          <cell r="K131">
            <v>645.02535611400288</v>
          </cell>
          <cell r="L131">
            <v>709.64461225719253</v>
          </cell>
          <cell r="M131">
            <v>691.20127499121941</v>
          </cell>
          <cell r="N131">
            <v>646.21554828149306</v>
          </cell>
          <cell r="O131">
            <v>694.00685426598034</v>
          </cell>
          <cell r="P131">
            <v>711.8405670559938</v>
          </cell>
          <cell r="Q131">
            <v>715.87885714667584</v>
          </cell>
          <cell r="R131">
            <v>645.31799168400312</v>
          </cell>
          <cell r="S131">
            <v>714.43471970067594</v>
          </cell>
          <cell r="T131">
            <v>687.06279773697759</v>
          </cell>
          <cell r="U131">
            <v>647.01907017421979</v>
          </cell>
          <cell r="V131">
            <v>8204.0253744994443</v>
          </cell>
          <cell r="W131">
            <v>8201.6694600888404</v>
          </cell>
          <cell r="X131">
            <v>8206.2418431628903</v>
          </cell>
          <cell r="Y131">
            <v>8230.3910164961053</v>
          </cell>
          <cell r="Z131">
            <v>8206.5772369282895</v>
          </cell>
          <cell r="AA131">
            <v>8200.1705834129152</v>
          </cell>
        </row>
        <row r="132">
          <cell r="F132" t="str">
            <v>Cyclone Circuit 2</v>
          </cell>
          <cell r="G132" t="str">
            <v>Calc</v>
          </cell>
          <cell r="H132" t="str">
            <v>Link</v>
          </cell>
          <cell r="J132">
            <v>653.36437334443644</v>
          </cell>
          <cell r="K132">
            <v>645.02535611400288</v>
          </cell>
          <cell r="L132">
            <v>709.64461225719253</v>
          </cell>
          <cell r="M132">
            <v>691.20127499121941</v>
          </cell>
          <cell r="N132">
            <v>646.21554828149306</v>
          </cell>
          <cell r="O132">
            <v>694.00685426598034</v>
          </cell>
          <cell r="P132">
            <v>711.8405670559938</v>
          </cell>
          <cell r="Q132">
            <v>715.87885714667584</v>
          </cell>
          <cell r="R132">
            <v>645.31799168400312</v>
          </cell>
          <cell r="S132">
            <v>714.43471970067594</v>
          </cell>
          <cell r="T132">
            <v>687.06279773697759</v>
          </cell>
          <cell r="U132">
            <v>647.01907017421979</v>
          </cell>
          <cell r="V132">
            <v>8204.0253744994443</v>
          </cell>
          <cell r="W132">
            <v>8201.6694600888404</v>
          </cell>
          <cell r="X132">
            <v>8206.2418431628903</v>
          </cell>
          <cell r="Y132">
            <v>8230.3910164961053</v>
          </cell>
          <cell r="Z132">
            <v>8206.5772369282895</v>
          </cell>
          <cell r="AA132">
            <v>8200.1705834129152</v>
          </cell>
        </row>
        <row r="133">
          <cell r="F133" t="str">
            <v>Flash flotation cells 2</v>
          </cell>
          <cell r="G133" t="str">
            <v>Calc</v>
          </cell>
          <cell r="H133" t="str">
            <v>UA</v>
          </cell>
          <cell r="I133">
            <v>40</v>
          </cell>
          <cell r="J133">
            <v>287.93985476982652</v>
          </cell>
          <cell r="K133">
            <v>258.2718160180612</v>
          </cell>
          <cell r="L133">
            <v>230.11589398142814</v>
          </cell>
          <cell r="M133">
            <v>276.76091619323887</v>
          </cell>
          <cell r="N133">
            <v>285.10933178861387</v>
          </cell>
          <cell r="O133">
            <v>277.88428606917751</v>
          </cell>
          <cell r="P133">
            <v>272.63832459506932</v>
          </cell>
          <cell r="Q133">
            <v>286.64196024493674</v>
          </cell>
          <cell r="R133">
            <v>275.41923697837723</v>
          </cell>
          <cell r="S133">
            <v>286.06371940956075</v>
          </cell>
          <cell r="T133">
            <v>238.03186451673639</v>
          </cell>
          <cell r="U133">
            <v>287.01475157840679</v>
          </cell>
          <cell r="V133">
            <v>3285.1333076519204</v>
          </cell>
          <cell r="W133">
            <v>3284.1899301577087</v>
          </cell>
          <cell r="X133">
            <v>3286.0208469633285</v>
          </cell>
          <cell r="Y133">
            <v>3295.69088698</v>
          </cell>
          <cell r="Z133">
            <v>3286.1551485018531</v>
          </cell>
          <cell r="AA133">
            <v>3283.5897358058664</v>
          </cell>
        </row>
        <row r="134">
          <cell r="F134" t="str">
            <v>Rougher cells 2</v>
          </cell>
          <cell r="G134" t="str">
            <v>Calc</v>
          </cell>
          <cell r="H134" t="str">
            <v>Link</v>
          </cell>
          <cell r="J134">
            <v>653.36437334443644</v>
          </cell>
          <cell r="K134">
            <v>645.02535611400288</v>
          </cell>
          <cell r="L134">
            <v>709.64461225719253</v>
          </cell>
          <cell r="M134">
            <v>691.20127499121941</v>
          </cell>
          <cell r="N134">
            <v>646.21554828149306</v>
          </cell>
          <cell r="O134">
            <v>694.00685426598034</v>
          </cell>
          <cell r="P134">
            <v>711.8405670559938</v>
          </cell>
          <cell r="Q134">
            <v>715.87885714667584</v>
          </cell>
          <cell r="R134">
            <v>645.31799168400312</v>
          </cell>
          <cell r="S134">
            <v>714.43471970067594</v>
          </cell>
          <cell r="T134">
            <v>687.06279773697759</v>
          </cell>
          <cell r="U134">
            <v>647.01907017421979</v>
          </cell>
          <cell r="V134">
            <v>8204.0253744994443</v>
          </cell>
          <cell r="W134">
            <v>8201.6694600888404</v>
          </cell>
          <cell r="X134">
            <v>8206.2418431628903</v>
          </cell>
          <cell r="Y134">
            <v>8230.3910164961053</v>
          </cell>
          <cell r="Z134">
            <v>8206.5772369282895</v>
          </cell>
          <cell r="AA134">
            <v>8200.1705834129152</v>
          </cell>
        </row>
        <row r="135">
          <cell r="F135" t="str">
            <v>Hi Grade Circuit 2</v>
          </cell>
          <cell r="G135" t="str">
            <v>Calc</v>
          </cell>
          <cell r="H135" t="str">
            <v>Link</v>
          </cell>
          <cell r="J135">
            <v>653.36437334443644</v>
          </cell>
          <cell r="K135">
            <v>645.02535611400288</v>
          </cell>
          <cell r="L135">
            <v>709.64461225719253</v>
          </cell>
          <cell r="M135">
            <v>691.20127499121941</v>
          </cell>
          <cell r="N135">
            <v>646.21554828149306</v>
          </cell>
          <cell r="O135">
            <v>694.00685426598034</v>
          </cell>
          <cell r="P135">
            <v>711.8405670559938</v>
          </cell>
          <cell r="Q135">
            <v>715.87885714667584</v>
          </cell>
          <cell r="R135">
            <v>645.31799168400312</v>
          </cell>
          <cell r="S135">
            <v>714.43471970067594</v>
          </cell>
          <cell r="T135">
            <v>687.06279773697759</v>
          </cell>
          <cell r="U135">
            <v>647.01907017421979</v>
          </cell>
          <cell r="V135">
            <v>8204.0253744994443</v>
          </cell>
          <cell r="W135">
            <v>8201.6694600888404</v>
          </cell>
          <cell r="X135">
            <v>8206.2418431628903</v>
          </cell>
          <cell r="Y135">
            <v>8230.3910164961053</v>
          </cell>
          <cell r="Z135">
            <v>8206.5772369282895</v>
          </cell>
          <cell r="AA135">
            <v>8200.1705834129152</v>
          </cell>
        </row>
        <row r="136">
          <cell r="F136" t="str">
            <v>Cleaner/Recleaner 2</v>
          </cell>
          <cell r="G136" t="str">
            <v>Calc</v>
          </cell>
          <cell r="H136" t="str">
            <v>Link</v>
          </cell>
          <cell r="J136">
            <v>653.36437334443644</v>
          </cell>
          <cell r="K136">
            <v>645.02535611400288</v>
          </cell>
          <cell r="L136">
            <v>709.64461225719253</v>
          </cell>
          <cell r="M136">
            <v>691.20127499121941</v>
          </cell>
          <cell r="N136">
            <v>646.21554828149306</v>
          </cell>
          <cell r="O136">
            <v>694.00685426598034</v>
          </cell>
          <cell r="P136">
            <v>711.8405670559938</v>
          </cell>
          <cell r="Q136">
            <v>715.87885714667584</v>
          </cell>
          <cell r="R136">
            <v>645.31799168400312</v>
          </cell>
          <cell r="S136">
            <v>714.43471970067594</v>
          </cell>
          <cell r="T136">
            <v>687.06279773697759</v>
          </cell>
          <cell r="U136">
            <v>647.01907017421979</v>
          </cell>
          <cell r="V136">
            <v>8204.0253744994443</v>
          </cell>
          <cell r="W136">
            <v>8201.6694600888404</v>
          </cell>
          <cell r="X136">
            <v>8206.2418431628903</v>
          </cell>
          <cell r="Y136">
            <v>8230.3910164961053</v>
          </cell>
          <cell r="Z136">
            <v>8206.5772369282895</v>
          </cell>
          <cell r="AA136">
            <v>8200.1705834129152</v>
          </cell>
        </row>
        <row r="137">
          <cell r="F137" t="str">
            <v>Lo-Grade Circuit 2</v>
          </cell>
          <cell r="G137" t="str">
            <v>Calc</v>
          </cell>
          <cell r="H137" t="str">
            <v>Link</v>
          </cell>
          <cell r="J137">
            <v>653.36437334443644</v>
          </cell>
          <cell r="K137">
            <v>645.02535611400288</v>
          </cell>
          <cell r="L137">
            <v>709.64461225719253</v>
          </cell>
          <cell r="M137">
            <v>691.20127499121941</v>
          </cell>
          <cell r="N137">
            <v>646.21554828149306</v>
          </cell>
          <cell r="O137">
            <v>694.00685426598034</v>
          </cell>
          <cell r="P137">
            <v>711.8405670559938</v>
          </cell>
          <cell r="Q137">
            <v>715.87885714667584</v>
          </cell>
          <cell r="R137">
            <v>645.31799168400312</v>
          </cell>
          <cell r="S137">
            <v>714.43471970067594</v>
          </cell>
          <cell r="T137">
            <v>687.06279773697759</v>
          </cell>
          <cell r="U137">
            <v>647.01907017421979</v>
          </cell>
          <cell r="V137">
            <v>8204.0253744994443</v>
          </cell>
          <cell r="W137">
            <v>8201.6694600888404</v>
          </cell>
          <cell r="X137">
            <v>8206.2418431628903</v>
          </cell>
          <cell r="Y137">
            <v>8230.3910164961053</v>
          </cell>
          <cell r="Z137">
            <v>8206.5772369282895</v>
          </cell>
          <cell r="AA137">
            <v>8200.1705834129152</v>
          </cell>
        </row>
        <row r="138">
          <cell r="F138" t="str">
            <v>Concentrate Thickener 01</v>
          </cell>
          <cell r="G138" t="str">
            <v>Calc</v>
          </cell>
          <cell r="H138" t="str">
            <v>t/hr</v>
          </cell>
          <cell r="I138">
            <v>150</v>
          </cell>
          <cell r="J138">
            <v>361.7205628258389</v>
          </cell>
          <cell r="K138">
            <v>295.26083534413607</v>
          </cell>
          <cell r="L138">
            <v>390.57888274359198</v>
          </cell>
          <cell r="M138">
            <v>338.12672506009829</v>
          </cell>
          <cell r="N138">
            <v>367.71779742518527</v>
          </cell>
          <cell r="O138">
            <v>361.23946952177175</v>
          </cell>
          <cell r="P138">
            <v>391.89181386120532</v>
          </cell>
          <cell r="Q138">
            <v>374.54422495553661</v>
          </cell>
          <cell r="R138">
            <v>354.62102152808205</v>
          </cell>
          <cell r="S138">
            <v>416.84344918261502</v>
          </cell>
          <cell r="T138">
            <v>389.82224093060796</v>
          </cell>
          <cell r="U138">
            <v>413.01344885129612</v>
          </cell>
          <cell r="V138">
            <v>4686.4246800000001</v>
          </cell>
          <cell r="W138">
            <v>4351.6011466666669</v>
          </cell>
          <cell r="X138">
            <v>4714.7571333333326</v>
          </cell>
          <cell r="Y138">
            <v>4929.8057200000003</v>
          </cell>
          <cell r="Z138">
            <v>5047.4632133333334</v>
          </cell>
          <cell r="AA138">
            <v>5293.4072800000004</v>
          </cell>
        </row>
        <row r="139">
          <cell r="F139" t="str">
            <v>Concentrate Thickener 02</v>
          </cell>
          <cell r="G139" t="str">
            <v>Calc</v>
          </cell>
          <cell r="H139" t="str">
            <v>t/hr</v>
          </cell>
          <cell r="I139">
            <v>150</v>
          </cell>
          <cell r="J139">
            <v>361.7205628258389</v>
          </cell>
          <cell r="K139">
            <v>295.26083534413607</v>
          </cell>
          <cell r="L139">
            <v>390.57888274359198</v>
          </cell>
          <cell r="M139">
            <v>338.12672506009829</v>
          </cell>
          <cell r="N139">
            <v>367.71779742518527</v>
          </cell>
          <cell r="O139">
            <v>361.23946952177175</v>
          </cell>
          <cell r="P139">
            <v>391.89181386120532</v>
          </cell>
          <cell r="Q139">
            <v>374.54422495553661</v>
          </cell>
          <cell r="R139">
            <v>354.62102152808205</v>
          </cell>
          <cell r="S139">
            <v>416.84344918261502</v>
          </cell>
          <cell r="T139">
            <v>389.82224093060796</v>
          </cell>
          <cell r="U139">
            <v>413.01344885129612</v>
          </cell>
          <cell r="V139">
            <v>4686.4246800000001</v>
          </cell>
          <cell r="W139">
            <v>4351.6011466666669</v>
          </cell>
          <cell r="X139">
            <v>4714.7571333333326</v>
          </cell>
          <cell r="Y139">
            <v>4929.8057200000003</v>
          </cell>
          <cell r="Z139">
            <v>5047.4632133333334</v>
          </cell>
          <cell r="AA139">
            <v>5293.4072800000004</v>
          </cell>
        </row>
        <row r="140">
          <cell r="F140" t="str">
            <v>Tailings Thickener 01</v>
          </cell>
          <cell r="G140" t="str">
            <v>Calc</v>
          </cell>
          <cell r="H140" t="str">
            <v>t/hr</v>
          </cell>
          <cell r="I140">
            <v>6000</v>
          </cell>
          <cell r="J140">
            <v>376.89798592935392</v>
          </cell>
          <cell r="K140">
            <v>360.88147911639658</v>
          </cell>
          <cell r="L140">
            <v>371.51302793141019</v>
          </cell>
          <cell r="M140">
            <v>390.20433187349755</v>
          </cell>
          <cell r="N140">
            <v>391.07055506437041</v>
          </cell>
          <cell r="O140">
            <v>407.77317992862237</v>
          </cell>
          <cell r="P140">
            <v>392.80287132013649</v>
          </cell>
          <cell r="Q140">
            <v>429.74372770944495</v>
          </cell>
          <cell r="R140">
            <v>392.67730779513124</v>
          </cell>
          <cell r="S140">
            <v>422.09558043710132</v>
          </cell>
          <cell r="T140">
            <v>381.79477731006818</v>
          </cell>
          <cell r="U140">
            <v>398.8173304453843</v>
          </cell>
          <cell r="V140">
            <v>4715</v>
          </cell>
          <cell r="W140">
            <v>4723.95</v>
          </cell>
          <cell r="X140">
            <v>4707.6499999999996</v>
          </cell>
          <cell r="Y140">
            <v>4811.0666666666666</v>
          </cell>
          <cell r="Z140">
            <v>4829.0166666666664</v>
          </cell>
          <cell r="AA140">
            <v>4767.1000000000004</v>
          </cell>
        </row>
        <row r="141">
          <cell r="F141" t="str">
            <v>Tailings Thickener 02</v>
          </cell>
          <cell r="G141" t="str">
            <v>Calc</v>
          </cell>
          <cell r="H141" t="str">
            <v>t/hr</v>
          </cell>
          <cell r="I141">
            <v>6000</v>
          </cell>
          <cell r="J141">
            <v>376.89798592935392</v>
          </cell>
          <cell r="K141">
            <v>360.88147911639658</v>
          </cell>
          <cell r="L141">
            <v>371.51302793141019</v>
          </cell>
          <cell r="M141">
            <v>390.20433187349755</v>
          </cell>
          <cell r="N141">
            <v>391.07055506437041</v>
          </cell>
          <cell r="O141">
            <v>407.77317992862237</v>
          </cell>
          <cell r="P141">
            <v>392.80287132013649</v>
          </cell>
          <cell r="Q141">
            <v>429.74372770944495</v>
          </cell>
          <cell r="R141">
            <v>392.67730779513124</v>
          </cell>
          <cell r="S141">
            <v>422.09558043710132</v>
          </cell>
          <cell r="T141">
            <v>381.79477731006818</v>
          </cell>
          <cell r="U141">
            <v>398.8173304453843</v>
          </cell>
          <cell r="V141">
            <v>4715</v>
          </cell>
          <cell r="W141">
            <v>4723.95</v>
          </cell>
          <cell r="X141">
            <v>4707.6499999999996</v>
          </cell>
          <cell r="Y141">
            <v>4811.0666666666666</v>
          </cell>
          <cell r="Z141">
            <v>4829.0166666666664</v>
          </cell>
          <cell r="AA141">
            <v>4767.1000000000004</v>
          </cell>
        </row>
        <row r="142">
          <cell r="F142" t="str">
            <v>Tailings Thickener 03</v>
          </cell>
          <cell r="G142" t="str">
            <v>Calc</v>
          </cell>
          <cell r="H142" t="str">
            <v>t/hr</v>
          </cell>
          <cell r="I142">
            <v>6000</v>
          </cell>
          <cell r="J142">
            <v>376.89798592935392</v>
          </cell>
          <cell r="K142">
            <v>360.88147911639658</v>
          </cell>
          <cell r="L142">
            <v>371.51302793141019</v>
          </cell>
          <cell r="M142">
            <v>390.20433187349755</v>
          </cell>
          <cell r="N142">
            <v>391.07055506437041</v>
          </cell>
          <cell r="O142">
            <v>407.77317992862237</v>
          </cell>
          <cell r="P142">
            <v>392.80287132013649</v>
          </cell>
          <cell r="Q142">
            <v>429.74372770944495</v>
          </cell>
          <cell r="R142">
            <v>392.67730779513124</v>
          </cell>
          <cell r="S142">
            <v>422.09558043710132</v>
          </cell>
          <cell r="T142">
            <v>381.79477731006818</v>
          </cell>
          <cell r="U142">
            <v>398.8173304453843</v>
          </cell>
          <cell r="V142">
            <v>4715</v>
          </cell>
          <cell r="W142">
            <v>4723.95</v>
          </cell>
          <cell r="X142">
            <v>4707.6499999999996</v>
          </cell>
          <cell r="Y142">
            <v>4811.0666666666666</v>
          </cell>
          <cell r="Z142">
            <v>4829.0166666666664</v>
          </cell>
          <cell r="AA142">
            <v>4767.1000000000004</v>
          </cell>
        </row>
        <row r="143">
          <cell r="F143" t="str">
            <v>Plant Process Water</v>
          </cell>
          <cell r="G143" t="str">
            <v>Calc</v>
          </cell>
          <cell r="H143" t="str">
            <v>m3/hr</v>
          </cell>
          <cell r="I143">
            <v>2160</v>
          </cell>
          <cell r="J143">
            <v>572.29613967057708</v>
          </cell>
          <cell r="K143">
            <v>548.58665471144309</v>
          </cell>
          <cell r="L143">
            <v>461.89995277109773</v>
          </cell>
          <cell r="M143">
            <v>593.99924462455056</v>
          </cell>
          <cell r="N143">
            <v>593.47865781253415</v>
          </cell>
          <cell r="O143">
            <v>621.09416398932365</v>
          </cell>
          <cell r="P143">
            <v>572.04010839572436</v>
          </cell>
          <cell r="Q143">
            <v>654.28486221124979</v>
          </cell>
          <cell r="R143">
            <v>595.16402685542323</v>
          </cell>
          <cell r="S143">
            <v>644.81461121332234</v>
          </cell>
          <cell r="T143">
            <v>505.13471258632694</v>
          </cell>
          <cell r="U143">
            <v>610.10422129368635</v>
          </cell>
          <cell r="V143">
            <v>6819.4220136429904</v>
          </cell>
          <cell r="W143">
            <v>6817.105425542607</v>
          </cell>
          <cell r="X143">
            <v>6810.373854777079</v>
          </cell>
          <cell r="Y143">
            <v>6964.9322620436396</v>
          </cell>
          <cell r="Z143">
            <v>6995.3256545409386</v>
          </cell>
          <cell r="AA143">
            <v>6919.4264452997577</v>
          </cell>
        </row>
        <row r="144">
          <cell r="F144" t="str">
            <v>Recycled Water</v>
          </cell>
          <cell r="G144" t="str">
            <v>Calc</v>
          </cell>
          <cell r="H144" t="str">
            <v>m3/hr</v>
          </cell>
          <cell r="I144">
            <v>7200</v>
          </cell>
          <cell r="J144">
            <v>251.13722678109681</v>
          </cell>
          <cell r="K144">
            <v>182.69819083917608</v>
          </cell>
          <cell r="L144">
            <v>313.47257436879664</v>
          </cell>
          <cell r="M144">
            <v>235.81667430511692</v>
          </cell>
          <cell r="N144">
            <v>281.27181426172803</v>
          </cell>
          <cell r="O144">
            <v>237.71293962199528</v>
          </cell>
          <cell r="P144">
            <v>285.39822471013292</v>
          </cell>
          <cell r="Q144">
            <v>238.06638190208585</v>
          </cell>
          <cell r="R144">
            <v>268.31122214950625</v>
          </cell>
          <cell r="S144">
            <v>212.63804461354468</v>
          </cell>
          <cell r="T144">
            <v>265.08496832735273</v>
          </cell>
          <cell r="U144">
            <v>286.02297572333453</v>
          </cell>
          <cell r="V144">
            <v>3111.0800625737684</v>
          </cell>
          <cell r="W144">
            <v>3112.2372612261079</v>
          </cell>
          <cell r="X144">
            <v>3106.6833991224321</v>
          </cell>
          <cell r="Y144">
            <v>3176.4580991646858</v>
          </cell>
          <cell r="Z144">
            <v>3176.1400814154963</v>
          </cell>
          <cell r="AA144">
            <v>3152.9187330767395</v>
          </cell>
        </row>
        <row r="145">
          <cell r="F145" t="str">
            <v>KILN</v>
          </cell>
          <cell r="G145" t="str">
            <v>Calc</v>
          </cell>
          <cell r="H145" t="str">
            <v>t/hr</v>
          </cell>
          <cell r="I145">
            <v>10</v>
          </cell>
          <cell r="J145">
            <v>744</v>
          </cell>
          <cell r="K145">
            <v>672</v>
          </cell>
          <cell r="L145">
            <v>744</v>
          </cell>
          <cell r="M145">
            <v>720</v>
          </cell>
          <cell r="N145">
            <v>744</v>
          </cell>
          <cell r="O145">
            <v>720</v>
          </cell>
          <cell r="P145">
            <v>744</v>
          </cell>
          <cell r="Q145">
            <v>744</v>
          </cell>
          <cell r="R145">
            <v>720</v>
          </cell>
          <cell r="S145">
            <v>744</v>
          </cell>
          <cell r="T145">
            <v>720</v>
          </cell>
          <cell r="U145">
            <v>744</v>
          </cell>
          <cell r="V145">
            <v>8760</v>
          </cell>
          <cell r="W145">
            <v>8760</v>
          </cell>
          <cell r="X145">
            <v>8784</v>
          </cell>
          <cell r="Y145">
            <v>8760</v>
          </cell>
          <cell r="Z145">
            <v>8760</v>
          </cell>
          <cell r="AA145">
            <v>8760</v>
          </cell>
        </row>
        <row r="146">
          <cell r="F146" t="str">
            <v>Kiln Discharge and Crushing</v>
          </cell>
          <cell r="G146" t="str">
            <v>Calc</v>
          </cell>
          <cell r="H146" t="str">
            <v>Link</v>
          </cell>
          <cell r="J146">
            <v>744</v>
          </cell>
          <cell r="K146">
            <v>672</v>
          </cell>
          <cell r="L146">
            <v>744</v>
          </cell>
          <cell r="M146">
            <v>720</v>
          </cell>
          <cell r="N146">
            <v>744</v>
          </cell>
          <cell r="O146">
            <v>720</v>
          </cell>
          <cell r="P146">
            <v>744</v>
          </cell>
          <cell r="Q146">
            <v>744</v>
          </cell>
          <cell r="R146">
            <v>720</v>
          </cell>
          <cell r="S146">
            <v>744</v>
          </cell>
          <cell r="T146">
            <v>720</v>
          </cell>
          <cell r="U146">
            <v>744</v>
          </cell>
          <cell r="V146">
            <v>8760</v>
          </cell>
          <cell r="W146">
            <v>8760</v>
          </cell>
          <cell r="X146">
            <v>8784</v>
          </cell>
          <cell r="Y146">
            <v>8760</v>
          </cell>
          <cell r="Z146">
            <v>8760</v>
          </cell>
          <cell r="AA146">
            <v>8760</v>
          </cell>
        </row>
        <row r="147">
          <cell r="F147" t="str">
            <v>Slaker Mill Feed system</v>
          </cell>
          <cell r="G147" t="str">
            <v>Calc</v>
          </cell>
          <cell r="H147" t="str">
            <v>Link</v>
          </cell>
          <cell r="J147">
            <v>744</v>
          </cell>
          <cell r="K147">
            <v>672</v>
          </cell>
          <cell r="L147">
            <v>744</v>
          </cell>
          <cell r="M147">
            <v>720</v>
          </cell>
          <cell r="N147">
            <v>744</v>
          </cell>
          <cell r="O147">
            <v>720</v>
          </cell>
          <cell r="P147">
            <v>744</v>
          </cell>
          <cell r="Q147">
            <v>744</v>
          </cell>
          <cell r="R147">
            <v>720</v>
          </cell>
          <cell r="S147">
            <v>744</v>
          </cell>
          <cell r="T147">
            <v>720</v>
          </cell>
          <cell r="U147">
            <v>744</v>
          </cell>
          <cell r="V147">
            <v>8760</v>
          </cell>
          <cell r="W147">
            <v>8760</v>
          </cell>
          <cell r="X147">
            <v>8784</v>
          </cell>
          <cell r="Y147">
            <v>8760</v>
          </cell>
          <cell r="Z147">
            <v>8760</v>
          </cell>
          <cell r="AA147">
            <v>8760</v>
          </cell>
        </row>
        <row r="148">
          <cell r="F148" t="str">
            <v>Air Compressors</v>
          </cell>
          <cell r="G148" t="str">
            <v>Calc</v>
          </cell>
          <cell r="H148" t="str">
            <v>UA</v>
          </cell>
          <cell r="I148">
            <v>66</v>
          </cell>
          <cell r="J148">
            <v>475.10076037021378</v>
          </cell>
          <cell r="K148">
            <v>426.14849642980096</v>
          </cell>
          <cell r="L148">
            <v>379.69122506935645</v>
          </cell>
          <cell r="M148">
            <v>456.65551171884408</v>
          </cell>
          <cell r="N148">
            <v>470.43039745121291</v>
          </cell>
          <cell r="O148">
            <v>458.50907201414293</v>
          </cell>
          <cell r="P148">
            <v>449.85323558186434</v>
          </cell>
          <cell r="Q148">
            <v>472.9592344041456</v>
          </cell>
          <cell r="R148">
            <v>454.44174101432247</v>
          </cell>
          <cell r="S148">
            <v>472.00513702577524</v>
          </cell>
          <cell r="T148">
            <v>392.75257645261502</v>
          </cell>
          <cell r="U148">
            <v>473.57434010437123</v>
          </cell>
          <cell r="V148">
            <v>5420.469957625668</v>
          </cell>
          <cell r="W148">
            <v>5418.9133847602188</v>
          </cell>
          <cell r="X148">
            <v>5421.9343974894919</v>
          </cell>
          <cell r="Y148">
            <v>5437.8899635170001</v>
          </cell>
          <cell r="Z148">
            <v>5422.1559950280571</v>
          </cell>
          <cell r="AA148">
            <v>5417.9230640796795</v>
          </cell>
        </row>
        <row r="149">
          <cell r="F149" t="str">
            <v>Plant Reagents</v>
          </cell>
          <cell r="G149" t="str">
            <v>Calc</v>
          </cell>
          <cell r="H149" t="str">
            <v>Max Link</v>
          </cell>
          <cell r="J149">
            <v>719.84963692456631</v>
          </cell>
          <cell r="K149">
            <v>645.67954004515298</v>
          </cell>
          <cell r="L149">
            <v>709.64461225719253</v>
          </cell>
          <cell r="M149">
            <v>691.90229048309709</v>
          </cell>
          <cell r="N149">
            <v>712.77332947153468</v>
          </cell>
          <cell r="O149">
            <v>694.71071517294376</v>
          </cell>
          <cell r="P149">
            <v>711.8405670559938</v>
          </cell>
          <cell r="Q149">
            <v>716.60490061234179</v>
          </cell>
          <cell r="R149">
            <v>688.5480924459431</v>
          </cell>
          <cell r="S149">
            <v>715.15929852390184</v>
          </cell>
          <cell r="T149">
            <v>687.06279773697759</v>
          </cell>
          <cell r="U149">
            <v>717.53687894601694</v>
          </cell>
          <cell r="V149">
            <v>8212.8332691298001</v>
          </cell>
          <cell r="W149">
            <v>8210.4748253942707</v>
          </cell>
          <cell r="X149">
            <v>8215.0521174083206</v>
          </cell>
          <cell r="Y149">
            <v>8239.2272174499994</v>
          </cell>
          <cell r="Z149">
            <v>8215.387871254632</v>
          </cell>
          <cell r="AA149">
            <v>8208.9743395146652</v>
          </cell>
        </row>
        <row r="150">
          <cell r="F150" t="str">
            <v>Plant gland seal pumps</v>
          </cell>
          <cell r="G150" t="str">
            <v>Calc</v>
          </cell>
          <cell r="H150" t="str">
            <v>UA</v>
          </cell>
          <cell r="I150">
            <v>50</v>
          </cell>
          <cell r="J150">
            <v>359.92481846228316</v>
          </cell>
          <cell r="K150">
            <v>322.83977002257649</v>
          </cell>
          <cell r="L150">
            <v>354.82230612859627</v>
          </cell>
          <cell r="M150">
            <v>345.95114524154849</v>
          </cell>
          <cell r="N150">
            <v>356.38666473576734</v>
          </cell>
          <cell r="O150">
            <v>347.35535758647188</v>
          </cell>
          <cell r="P150">
            <v>355.92028352799684</v>
          </cell>
          <cell r="Q150">
            <v>358.30245030617084</v>
          </cell>
          <cell r="R150">
            <v>344.27404622297149</v>
          </cell>
          <cell r="S150">
            <v>357.57964926195092</v>
          </cell>
          <cell r="T150">
            <v>343.53139886848874</v>
          </cell>
          <cell r="U150">
            <v>358.76843947300847</v>
          </cell>
          <cell r="V150">
            <v>4106.4166345649001</v>
          </cell>
          <cell r="W150">
            <v>4105.2374126971354</v>
          </cell>
          <cell r="X150">
            <v>4107.5260587041603</v>
          </cell>
          <cell r="Y150">
            <v>4119.6136087249997</v>
          </cell>
          <cell r="Z150">
            <v>4107.693935627316</v>
          </cell>
          <cell r="AA150">
            <v>4104.4871697573326</v>
          </cell>
        </row>
        <row r="151">
          <cell r="F151" t="str">
            <v>Ancillary Plant Services</v>
          </cell>
          <cell r="G151" t="str">
            <v>Calc</v>
          </cell>
          <cell r="H151" t="str">
            <v>Link</v>
          </cell>
          <cell r="J151">
            <v>719.84963692456631</v>
          </cell>
          <cell r="K151">
            <v>645.67954004515298</v>
          </cell>
          <cell r="L151">
            <v>709.64461225719253</v>
          </cell>
          <cell r="M151">
            <v>691.90229048309709</v>
          </cell>
          <cell r="N151">
            <v>712.77332947153468</v>
          </cell>
          <cell r="O151">
            <v>694.71071517294376</v>
          </cell>
          <cell r="P151">
            <v>711.8405670559938</v>
          </cell>
          <cell r="Q151">
            <v>716.60490061234179</v>
          </cell>
          <cell r="R151">
            <v>688.5480924459431</v>
          </cell>
          <cell r="S151">
            <v>715.15929852390184</v>
          </cell>
          <cell r="T151">
            <v>687.06279773697759</v>
          </cell>
          <cell r="U151">
            <v>717.53687894601694</v>
          </cell>
          <cell r="V151">
            <v>8212.8332691298001</v>
          </cell>
          <cell r="W151">
            <v>8210.4748253942707</v>
          </cell>
          <cell r="X151">
            <v>8215.0521174083206</v>
          </cell>
          <cell r="Y151">
            <v>8239.2272174499994</v>
          </cell>
          <cell r="Z151">
            <v>8215.387871254632</v>
          </cell>
          <cell r="AA151">
            <v>8208.9743395146652</v>
          </cell>
        </row>
        <row r="152">
          <cell r="F152" t="str">
            <v>Gravity Gold</v>
          </cell>
          <cell r="G152" t="str">
            <v>Calc</v>
          </cell>
          <cell r="H152" t="str">
            <v>Max Link</v>
          </cell>
          <cell r="J152">
            <v>719.84963692456631</v>
          </cell>
          <cell r="K152">
            <v>645.67954004515298</v>
          </cell>
          <cell r="L152">
            <v>709.64461225719253</v>
          </cell>
          <cell r="M152">
            <v>691.90229048309709</v>
          </cell>
          <cell r="N152">
            <v>712.77332947153468</v>
          </cell>
          <cell r="O152">
            <v>694.71071517294376</v>
          </cell>
          <cell r="P152">
            <v>711.8405670559938</v>
          </cell>
          <cell r="Q152">
            <v>716.60490061234179</v>
          </cell>
          <cell r="R152">
            <v>688.5480924459431</v>
          </cell>
          <cell r="S152">
            <v>715.15929852390184</v>
          </cell>
          <cell r="T152">
            <v>687.06279773697759</v>
          </cell>
          <cell r="U152">
            <v>717.53687894601694</v>
          </cell>
          <cell r="V152">
            <v>8212.8332691298001</v>
          </cell>
          <cell r="W152">
            <v>8210.4748253942707</v>
          </cell>
          <cell r="X152">
            <v>8215.0521174083206</v>
          </cell>
          <cell r="Y152">
            <v>8239.2272174499994</v>
          </cell>
          <cell r="Z152">
            <v>8215.387871254632</v>
          </cell>
          <cell r="AA152">
            <v>8208.9743395146652</v>
          </cell>
        </row>
        <row r="153">
          <cell r="F153" t="str">
            <v>K59 Stage 1</v>
          </cell>
          <cell r="G153" t="str">
            <v>Calc</v>
          </cell>
          <cell r="H153" t="str">
            <v>t/hr</v>
          </cell>
          <cell r="I153">
            <v>140</v>
          </cell>
          <cell r="J153">
            <v>387.5577458848274</v>
          </cell>
          <cell r="K153">
            <v>316.35089501157432</v>
          </cell>
          <cell r="L153">
            <v>418.47737436813424</v>
          </cell>
          <cell r="M153">
            <v>362.27863399296245</v>
          </cell>
          <cell r="N153">
            <v>393.9833543841271</v>
          </cell>
          <cell r="O153">
            <v>387.04228877332685</v>
          </cell>
          <cell r="P153">
            <v>419.88408627986286</v>
          </cell>
          <cell r="Q153">
            <v>401.29738388093205</v>
          </cell>
          <cell r="R153">
            <v>379.95109449437365</v>
          </cell>
          <cell r="S153">
            <v>446.61798126708749</v>
          </cell>
          <cell r="T153">
            <v>417.66668671136568</v>
          </cell>
          <cell r="U153">
            <v>442.51440948353155</v>
          </cell>
          <cell r="V153">
            <v>5021.1693000000005</v>
          </cell>
          <cell r="W153">
            <v>4662.4297999999999</v>
          </cell>
          <cell r="X153">
            <v>5051.5254999999997</v>
          </cell>
          <cell r="Y153">
            <v>5281.9346999999998</v>
          </cell>
          <cell r="Z153">
            <v>5407.9962999999998</v>
          </cell>
          <cell r="AA153">
            <v>5671.5078000000003</v>
          </cell>
        </row>
        <row r="154">
          <cell r="F154" t="str">
            <v>K59 Stage 2</v>
          </cell>
          <cell r="G154" t="str">
            <v>Calc</v>
          </cell>
          <cell r="H154" t="str">
            <v>t/hr</v>
          </cell>
          <cell r="I154">
            <v>140</v>
          </cell>
          <cell r="J154">
            <v>387.5577458848274</v>
          </cell>
          <cell r="K154">
            <v>316.35089501157432</v>
          </cell>
          <cell r="L154">
            <v>418.47737436813424</v>
          </cell>
          <cell r="M154">
            <v>362.27863399296245</v>
          </cell>
          <cell r="N154">
            <v>393.9833543841271</v>
          </cell>
          <cell r="O154">
            <v>387.04228877332685</v>
          </cell>
          <cell r="P154">
            <v>419.88408627986286</v>
          </cell>
          <cell r="Q154">
            <v>401.29738388093205</v>
          </cell>
          <cell r="R154">
            <v>379.95109449437365</v>
          </cell>
          <cell r="S154">
            <v>446.61798126708749</v>
          </cell>
          <cell r="T154">
            <v>417.66668671136568</v>
          </cell>
          <cell r="U154">
            <v>442.51440948353155</v>
          </cell>
          <cell r="V154">
            <v>5021.1693000000005</v>
          </cell>
          <cell r="W154">
            <v>4662.4297999999999</v>
          </cell>
          <cell r="X154">
            <v>5051.5254999999997</v>
          </cell>
          <cell r="Y154">
            <v>5281.9346999999998</v>
          </cell>
          <cell r="Z154">
            <v>5407.9962999999998</v>
          </cell>
          <cell r="AA154">
            <v>5671.5078000000003</v>
          </cell>
        </row>
        <row r="155">
          <cell r="F155" t="str">
            <v>Kiunga TM01</v>
          </cell>
          <cell r="G155" t="str">
            <v>Calc</v>
          </cell>
          <cell r="H155" t="str">
            <v>UA</v>
          </cell>
          <cell r="I155">
            <v>40</v>
          </cell>
          <cell r="J155">
            <v>217.03233769550334</v>
          </cell>
          <cell r="K155">
            <v>177.15650120648164</v>
          </cell>
          <cell r="L155">
            <v>234.3473296461552</v>
          </cell>
          <cell r="M155">
            <v>202.87603503605899</v>
          </cell>
          <cell r="N155">
            <v>220.63067845511119</v>
          </cell>
          <cell r="O155">
            <v>216.74368171306304</v>
          </cell>
          <cell r="P155">
            <v>235.1350883167232</v>
          </cell>
          <cell r="Q155">
            <v>224.72653497332195</v>
          </cell>
          <cell r="R155">
            <v>212.7726129168492</v>
          </cell>
          <cell r="S155">
            <v>250.10606950956898</v>
          </cell>
          <cell r="T155">
            <v>233.89334455836476</v>
          </cell>
          <cell r="U155">
            <v>247.80806931077768</v>
          </cell>
          <cell r="V155">
            <v>2811.854808</v>
          </cell>
          <cell r="W155">
            <v>2610.9606880000001</v>
          </cell>
          <cell r="X155">
            <v>2828.85428</v>
          </cell>
          <cell r="Y155">
            <v>2957.8834320000001</v>
          </cell>
          <cell r="Z155">
            <v>3028.4779279999998</v>
          </cell>
          <cell r="AA155">
            <v>3176.0443680000003</v>
          </cell>
        </row>
        <row r="156">
          <cell r="F156" t="str">
            <v>Kiunga TM02</v>
          </cell>
          <cell r="G156" t="str">
            <v>Calc</v>
          </cell>
          <cell r="H156" t="str">
            <v>Link</v>
          </cell>
          <cell r="I156">
            <v>40</v>
          </cell>
          <cell r="J156">
            <v>217.03233769550334</v>
          </cell>
          <cell r="K156">
            <v>177.15650120648164</v>
          </cell>
          <cell r="L156">
            <v>234.3473296461552</v>
          </cell>
          <cell r="M156">
            <v>202.87603503605899</v>
          </cell>
          <cell r="N156">
            <v>220.63067845511119</v>
          </cell>
          <cell r="O156">
            <v>216.74368171306304</v>
          </cell>
          <cell r="P156">
            <v>235.1350883167232</v>
          </cell>
          <cell r="Q156">
            <v>224.72653497332195</v>
          </cell>
          <cell r="R156">
            <v>212.7726129168492</v>
          </cell>
          <cell r="S156">
            <v>250.10606950956898</v>
          </cell>
          <cell r="T156">
            <v>233.89334455836476</v>
          </cell>
          <cell r="U156">
            <v>247.80806931077768</v>
          </cell>
          <cell r="V156">
            <v>2811.854808</v>
          </cell>
          <cell r="W156">
            <v>2610.9606880000001</v>
          </cell>
          <cell r="X156">
            <v>2828.85428</v>
          </cell>
          <cell r="Y156">
            <v>2957.8834320000001</v>
          </cell>
          <cell r="Z156">
            <v>3028.4779279999998</v>
          </cell>
          <cell r="AA156">
            <v>3176.0443680000003</v>
          </cell>
        </row>
        <row r="157">
          <cell r="F157" t="str">
            <v>Kiunga Ponds</v>
          </cell>
          <cell r="G157" t="str">
            <v>Calc</v>
          </cell>
          <cell r="H157" t="str">
            <v>UA</v>
          </cell>
          <cell r="I157">
            <v>30</v>
          </cell>
          <cell r="J157">
            <v>162.77425327162749</v>
          </cell>
          <cell r="K157">
            <v>132.86737590486121</v>
          </cell>
          <cell r="L157">
            <v>175.76049723461637</v>
          </cell>
          <cell r="M157">
            <v>152.15702627704425</v>
          </cell>
          <cell r="N157">
            <v>165.47300884133338</v>
          </cell>
          <cell r="O157">
            <v>162.55776128479729</v>
          </cell>
          <cell r="P157">
            <v>176.35131623754242</v>
          </cell>
          <cell r="Q157">
            <v>168.54490122999144</v>
          </cell>
          <cell r="R157">
            <v>159.57945968763693</v>
          </cell>
          <cell r="S157">
            <v>187.57955213217676</v>
          </cell>
          <cell r="T157">
            <v>175.42000841877359</v>
          </cell>
          <cell r="U157">
            <v>185.85605198308326</v>
          </cell>
          <cell r="V157">
            <v>2108.891106</v>
          </cell>
          <cell r="W157">
            <v>1958.2205160000001</v>
          </cell>
          <cell r="X157">
            <v>2121.6407100000001</v>
          </cell>
          <cell r="Y157">
            <v>2218.4125739999999</v>
          </cell>
          <cell r="Z157">
            <v>2271.3584459999997</v>
          </cell>
          <cell r="AA157">
            <v>2382.0332760000001</v>
          </cell>
        </row>
        <row r="158">
          <cell r="F158" t="str">
            <v>Dewatering Stage 1</v>
          </cell>
          <cell r="H158" t="str">
            <v>t/hr</v>
          </cell>
          <cell r="I158">
            <v>100</v>
          </cell>
          <cell r="J158">
            <v>542.58084423875835</v>
          </cell>
          <cell r="K158">
            <v>442.89125301620408</v>
          </cell>
          <cell r="L158">
            <v>585.86832411538796</v>
          </cell>
          <cell r="M158">
            <v>507.19008759014747</v>
          </cell>
          <cell r="N158">
            <v>551.57669613777796</v>
          </cell>
          <cell r="O158">
            <v>541.85920428265763</v>
          </cell>
          <cell r="P158">
            <v>587.83772079180801</v>
          </cell>
          <cell r="Q158">
            <v>561.81633743330485</v>
          </cell>
          <cell r="R158">
            <v>531.93153229212305</v>
          </cell>
          <cell r="S158">
            <v>625.26517377392247</v>
          </cell>
          <cell r="T158">
            <v>584.73336139591197</v>
          </cell>
          <cell r="U158">
            <v>619.52017327694421</v>
          </cell>
          <cell r="V158">
            <v>7029.6370200000001</v>
          </cell>
          <cell r="W158">
            <v>6527.4017199999998</v>
          </cell>
          <cell r="X158">
            <v>7072.1356999999998</v>
          </cell>
          <cell r="Y158">
            <v>7394.7085800000004</v>
          </cell>
          <cell r="Z158">
            <v>7571.1948199999997</v>
          </cell>
          <cell r="AA158">
            <v>7940.110920000001</v>
          </cell>
        </row>
        <row r="159">
          <cell r="F159" t="str">
            <v>Dewatering Stage 2</v>
          </cell>
          <cell r="H159" t="str">
            <v>t/hr</v>
          </cell>
          <cell r="I159">
            <v>100</v>
          </cell>
          <cell r="J159">
            <v>542.58084423875835</v>
          </cell>
          <cell r="K159">
            <v>442.89125301620408</v>
          </cell>
          <cell r="L159">
            <v>585.86832411538796</v>
          </cell>
          <cell r="M159">
            <v>507.19008759014747</v>
          </cell>
          <cell r="N159">
            <v>551.57669613777796</v>
          </cell>
          <cell r="O159">
            <v>541.85920428265763</v>
          </cell>
          <cell r="P159">
            <v>587.83772079180801</v>
          </cell>
          <cell r="Q159">
            <v>561.81633743330485</v>
          </cell>
          <cell r="R159">
            <v>531.93153229212305</v>
          </cell>
          <cell r="S159">
            <v>625.26517377392247</v>
          </cell>
          <cell r="T159">
            <v>584.73336139591197</v>
          </cell>
          <cell r="U159">
            <v>619.52017327694421</v>
          </cell>
          <cell r="V159">
            <v>7029.6370200000001</v>
          </cell>
          <cell r="W159">
            <v>6527.4017199999998</v>
          </cell>
          <cell r="X159">
            <v>7072.1356999999998</v>
          </cell>
          <cell r="Y159">
            <v>7394.7085800000004</v>
          </cell>
          <cell r="Z159">
            <v>7571.1948199999997</v>
          </cell>
          <cell r="AA159">
            <v>7940.110920000001</v>
          </cell>
        </row>
        <row r="160">
          <cell r="F160" t="str">
            <v>Kiunga Vacuum Pumps/Blowers</v>
          </cell>
          <cell r="H160" t="str">
            <v>Link</v>
          </cell>
          <cell r="J160">
            <v>542.58084423875835</v>
          </cell>
          <cell r="K160">
            <v>442.89125301620408</v>
          </cell>
          <cell r="L160">
            <v>585.86832411538796</v>
          </cell>
          <cell r="M160">
            <v>507.19008759014747</v>
          </cell>
          <cell r="N160">
            <v>551.57669613777796</v>
          </cell>
          <cell r="O160">
            <v>541.85920428265763</v>
          </cell>
          <cell r="P160">
            <v>587.83772079180801</v>
          </cell>
          <cell r="Q160">
            <v>561.81633743330485</v>
          </cell>
          <cell r="R160">
            <v>531.93153229212305</v>
          </cell>
          <cell r="S160">
            <v>625.26517377392247</v>
          </cell>
          <cell r="T160">
            <v>584.73336139591197</v>
          </cell>
          <cell r="U160">
            <v>619.52017327694421</v>
          </cell>
          <cell r="V160">
            <v>7029.6370200000001</v>
          </cell>
          <cell r="W160">
            <v>6527.4017199999998</v>
          </cell>
          <cell r="X160">
            <v>7072.1356999999998</v>
          </cell>
          <cell r="Y160">
            <v>7394.7085800000004</v>
          </cell>
          <cell r="Z160">
            <v>7571.1948199999997</v>
          </cell>
          <cell r="AA160">
            <v>7940.110920000001</v>
          </cell>
        </row>
        <row r="161">
          <cell r="F161" t="str">
            <v>Kiunga Ancillary</v>
          </cell>
          <cell r="H161" t="str">
            <v>Link</v>
          </cell>
          <cell r="J161">
            <v>542.58084423875835</v>
          </cell>
          <cell r="K161">
            <v>442.89125301620408</v>
          </cell>
          <cell r="L161">
            <v>585.86832411538796</v>
          </cell>
          <cell r="M161">
            <v>507.19008759014747</v>
          </cell>
          <cell r="N161">
            <v>551.57669613777796</v>
          </cell>
          <cell r="O161">
            <v>541.85920428265763</v>
          </cell>
          <cell r="P161">
            <v>587.83772079180801</v>
          </cell>
          <cell r="Q161">
            <v>561.81633743330485</v>
          </cell>
          <cell r="R161">
            <v>531.93153229212305</v>
          </cell>
          <cell r="S161">
            <v>625.26517377392247</v>
          </cell>
          <cell r="T161">
            <v>584.73336139591197</v>
          </cell>
          <cell r="U161">
            <v>619.52017327694421</v>
          </cell>
          <cell r="V161">
            <v>7029.6370200000001</v>
          </cell>
          <cell r="W161">
            <v>6527.4017199999998</v>
          </cell>
          <cell r="X161">
            <v>7072.1356999999998</v>
          </cell>
          <cell r="Y161">
            <v>7394.7085800000004</v>
          </cell>
          <cell r="Z161">
            <v>7571.1948199999997</v>
          </cell>
          <cell r="AA161">
            <v>7940.110920000001</v>
          </cell>
        </row>
        <row r="162">
          <cell r="F162" t="str">
            <v>Kiunga Water Systems</v>
          </cell>
          <cell r="H162" t="str">
            <v>Link</v>
          </cell>
          <cell r="J162">
            <v>542.58084423875835</v>
          </cell>
          <cell r="K162">
            <v>442.89125301620408</v>
          </cell>
          <cell r="L162">
            <v>585.86832411538796</v>
          </cell>
          <cell r="M162">
            <v>507.19008759014747</v>
          </cell>
          <cell r="N162">
            <v>551.57669613777796</v>
          </cell>
          <cell r="O162">
            <v>541.85920428265763</v>
          </cell>
          <cell r="P162">
            <v>587.83772079180801</v>
          </cell>
          <cell r="Q162">
            <v>561.81633743330485</v>
          </cell>
          <cell r="R162">
            <v>531.93153229212305</v>
          </cell>
          <cell r="S162">
            <v>625.26517377392247</v>
          </cell>
          <cell r="T162">
            <v>584.73336139591197</v>
          </cell>
          <cell r="U162">
            <v>619.52017327694421</v>
          </cell>
          <cell r="V162">
            <v>7029.6370200000001</v>
          </cell>
          <cell r="W162">
            <v>6527.4017199999998</v>
          </cell>
          <cell r="X162">
            <v>7072.1356999999998</v>
          </cell>
          <cell r="Y162">
            <v>7394.7085800000004</v>
          </cell>
          <cell r="Z162">
            <v>7571.1948199999997</v>
          </cell>
          <cell r="AA162">
            <v>7940.110920000001</v>
          </cell>
        </row>
        <row r="163">
          <cell r="F163" t="str">
            <v>Drying Stage 1</v>
          </cell>
          <cell r="H163" t="str">
            <v>UA</v>
          </cell>
          <cell r="I163">
            <v>80</v>
          </cell>
          <cell r="J163">
            <v>434.06467539100669</v>
          </cell>
          <cell r="K163">
            <v>354.31300241296327</v>
          </cell>
          <cell r="L163">
            <v>468.6946592923104</v>
          </cell>
          <cell r="M163">
            <v>405.75207007211799</v>
          </cell>
          <cell r="N163">
            <v>441.26135691022239</v>
          </cell>
          <cell r="O163">
            <v>433.48736342612608</v>
          </cell>
          <cell r="P163">
            <v>470.2701766334464</v>
          </cell>
          <cell r="Q163">
            <v>449.45306994664389</v>
          </cell>
          <cell r="R163">
            <v>425.5452258336984</v>
          </cell>
          <cell r="S163">
            <v>500.21213901913796</v>
          </cell>
          <cell r="T163">
            <v>467.78668911672952</v>
          </cell>
          <cell r="U163">
            <v>495.61613862155536</v>
          </cell>
          <cell r="V163">
            <v>5623.7096160000001</v>
          </cell>
          <cell r="W163">
            <v>5221.9213760000002</v>
          </cell>
          <cell r="X163">
            <v>5657.70856</v>
          </cell>
          <cell r="Y163">
            <v>5915.7668640000002</v>
          </cell>
          <cell r="Z163">
            <v>6056.9558559999996</v>
          </cell>
          <cell r="AA163">
            <v>6352.0887360000006</v>
          </cell>
        </row>
        <row r="164">
          <cell r="F164" t="str">
            <v>Drying Stage 2</v>
          </cell>
          <cell r="H164" t="str">
            <v>UA</v>
          </cell>
          <cell r="I164">
            <v>80</v>
          </cell>
          <cell r="J164">
            <v>434.06467539100669</v>
          </cell>
          <cell r="K164">
            <v>354.31300241296327</v>
          </cell>
          <cell r="L164">
            <v>468.6946592923104</v>
          </cell>
          <cell r="M164">
            <v>405.75207007211799</v>
          </cell>
          <cell r="N164">
            <v>441.26135691022239</v>
          </cell>
          <cell r="O164">
            <v>433.48736342612608</v>
          </cell>
          <cell r="P164">
            <v>470.2701766334464</v>
          </cell>
          <cell r="Q164">
            <v>449.45306994664389</v>
          </cell>
          <cell r="R164">
            <v>425.5452258336984</v>
          </cell>
          <cell r="S164">
            <v>500.21213901913796</v>
          </cell>
          <cell r="T164">
            <v>467.78668911672952</v>
          </cell>
          <cell r="U164">
            <v>495.61613862155536</v>
          </cell>
          <cell r="V164">
            <v>5623.7096160000001</v>
          </cell>
          <cell r="W164">
            <v>5221.9213760000002</v>
          </cell>
          <cell r="X164">
            <v>5657.70856</v>
          </cell>
          <cell r="Y164">
            <v>5915.7668640000002</v>
          </cell>
          <cell r="Z164">
            <v>6056.9558559999996</v>
          </cell>
          <cell r="AA164">
            <v>6352.0887360000006</v>
          </cell>
        </row>
        <row r="165">
          <cell r="F165" t="str">
            <v>Kiunga CV04</v>
          </cell>
          <cell r="H165" t="str">
            <v>Max Link</v>
          </cell>
          <cell r="J165">
            <v>542.58084423875835</v>
          </cell>
          <cell r="K165">
            <v>442.89125301620408</v>
          </cell>
          <cell r="L165">
            <v>585.86832411538796</v>
          </cell>
          <cell r="M165">
            <v>507.19008759014747</v>
          </cell>
          <cell r="N165">
            <v>551.57669613777796</v>
          </cell>
          <cell r="O165">
            <v>541.85920428265763</v>
          </cell>
          <cell r="P165">
            <v>587.83772079180801</v>
          </cell>
          <cell r="Q165">
            <v>561.81633743330485</v>
          </cell>
          <cell r="R165">
            <v>531.93153229212305</v>
          </cell>
          <cell r="S165">
            <v>625.26517377392247</v>
          </cell>
          <cell r="T165">
            <v>584.73336139591197</v>
          </cell>
          <cell r="U165">
            <v>619.52017327694421</v>
          </cell>
          <cell r="V165">
            <v>7029.6370200000001</v>
          </cell>
          <cell r="W165">
            <v>6527.4017199999998</v>
          </cell>
          <cell r="X165">
            <v>7072.1356999999998</v>
          </cell>
          <cell r="Y165">
            <v>7394.7085800000004</v>
          </cell>
          <cell r="Z165">
            <v>7571.1948199999997</v>
          </cell>
          <cell r="AA165">
            <v>7940.110920000001</v>
          </cell>
        </row>
        <row r="166">
          <cell r="F166" t="str">
            <v>Kiunga CV05</v>
          </cell>
          <cell r="H166" t="str">
            <v>Link</v>
          </cell>
          <cell r="J166">
            <v>542.58084423875835</v>
          </cell>
          <cell r="K166">
            <v>442.89125301620408</v>
          </cell>
          <cell r="L166">
            <v>585.86832411538796</v>
          </cell>
          <cell r="M166">
            <v>507.19008759014747</v>
          </cell>
          <cell r="N166">
            <v>551.57669613777796</v>
          </cell>
          <cell r="O166">
            <v>541.85920428265763</v>
          </cell>
          <cell r="P166">
            <v>587.83772079180801</v>
          </cell>
          <cell r="Q166">
            <v>561.81633743330485</v>
          </cell>
          <cell r="R166">
            <v>531.93153229212305</v>
          </cell>
          <cell r="S166">
            <v>625.26517377392247</v>
          </cell>
          <cell r="T166">
            <v>584.73336139591197</v>
          </cell>
          <cell r="U166">
            <v>619.52017327694421</v>
          </cell>
          <cell r="V166">
            <v>7029.6370200000001</v>
          </cell>
          <cell r="W166">
            <v>6527.4017199999998</v>
          </cell>
          <cell r="X166">
            <v>7072.1356999999998</v>
          </cell>
          <cell r="Y166">
            <v>7394.7085800000004</v>
          </cell>
          <cell r="Z166">
            <v>7571.1948199999997</v>
          </cell>
          <cell r="AA166">
            <v>7940.110920000001</v>
          </cell>
        </row>
        <row r="167">
          <cell r="F167" t="str">
            <v>Kiunga CV06</v>
          </cell>
          <cell r="H167" t="str">
            <v>t/hr</v>
          </cell>
          <cell r="I167">
            <v>600</v>
          </cell>
          <cell r="J167">
            <v>90.430140706459724</v>
          </cell>
          <cell r="K167">
            <v>73.815208836034017</v>
          </cell>
          <cell r="L167">
            <v>97.644720685897994</v>
          </cell>
          <cell r="M167">
            <v>84.531681265024574</v>
          </cell>
          <cell r="N167">
            <v>91.929449356296317</v>
          </cell>
          <cell r="O167">
            <v>90.309867380442938</v>
          </cell>
          <cell r="P167">
            <v>97.97295346530133</v>
          </cell>
          <cell r="Q167">
            <v>93.636056238884152</v>
          </cell>
          <cell r="R167">
            <v>88.655255382020513</v>
          </cell>
          <cell r="S167">
            <v>104.21086229565375</v>
          </cell>
          <cell r="T167">
            <v>97.45556023265199</v>
          </cell>
          <cell r="U167">
            <v>103.25336221282403</v>
          </cell>
          <cell r="V167">
            <v>1171.60617</v>
          </cell>
          <cell r="W167">
            <v>1087.9002866666667</v>
          </cell>
          <cell r="X167">
            <v>1178.6892833333332</v>
          </cell>
          <cell r="Y167">
            <v>1232.4514300000001</v>
          </cell>
          <cell r="Z167">
            <v>1261.8658033333334</v>
          </cell>
          <cell r="AA167">
            <v>1323.3518200000001</v>
          </cell>
        </row>
        <row r="168">
          <cell r="F168" t="str">
            <v>Kiunga CV10/shiploader</v>
          </cell>
          <cell r="H168" t="str">
            <v>Link</v>
          </cell>
          <cell r="J168">
            <v>90.430140706459724</v>
          </cell>
          <cell r="K168">
            <v>73.815208836034017</v>
          </cell>
          <cell r="L168">
            <v>97.644720685897994</v>
          </cell>
          <cell r="M168">
            <v>84.531681265024574</v>
          </cell>
          <cell r="N168">
            <v>91.929449356296317</v>
          </cell>
          <cell r="O168">
            <v>90.309867380442938</v>
          </cell>
          <cell r="P168">
            <v>97.97295346530133</v>
          </cell>
          <cell r="Q168">
            <v>93.636056238884152</v>
          </cell>
          <cell r="R168">
            <v>88.655255382020513</v>
          </cell>
          <cell r="S168">
            <v>104.21086229565375</v>
          </cell>
          <cell r="T168">
            <v>97.45556023265199</v>
          </cell>
          <cell r="U168">
            <v>103.25336221282403</v>
          </cell>
          <cell r="V168">
            <v>1171.60617</v>
          </cell>
          <cell r="W168">
            <v>1087.9002866666667</v>
          </cell>
          <cell r="X168">
            <v>1178.6892833333332</v>
          </cell>
          <cell r="Y168">
            <v>1232.4514300000001</v>
          </cell>
          <cell r="Z168">
            <v>1261.8658033333334</v>
          </cell>
          <cell r="AA168">
            <v>1323.3518200000001</v>
          </cell>
        </row>
      </sheetData>
      <sheetData sheetId="6" refreshError="1"/>
      <sheetData sheetId="7">
        <row r="12">
          <cell r="C12" t="str">
            <v>2400121113</v>
          </cell>
          <cell r="D12" t="str">
            <v>Taranaki</v>
          </cell>
          <cell r="F12" t="str">
            <v>Feeder FE05</v>
          </cell>
          <cell r="G12" t="str">
            <v>Input</v>
          </cell>
          <cell r="H12" t="str">
            <v>USD</v>
          </cell>
          <cell r="J12">
            <v>0</v>
          </cell>
          <cell r="K12">
            <v>0</v>
          </cell>
          <cell r="L12">
            <v>0</v>
          </cell>
          <cell r="M12">
            <v>0</v>
          </cell>
          <cell r="N12">
            <v>0</v>
          </cell>
          <cell r="O12">
            <v>0</v>
          </cell>
          <cell r="P12">
            <v>0</v>
          </cell>
          <cell r="Q12">
            <v>0</v>
          </cell>
          <cell r="R12">
            <v>0</v>
          </cell>
          <cell r="S12">
            <v>0</v>
          </cell>
          <cell r="T12">
            <v>0</v>
          </cell>
          <cell r="U12">
            <v>0</v>
          </cell>
          <cell r="V12">
            <v>0</v>
          </cell>
        </row>
        <row r="13">
          <cell r="C13" t="str">
            <v>2400121113</v>
          </cell>
          <cell r="F13" t="str">
            <v>Crusher GCR01</v>
          </cell>
          <cell r="G13" t="str">
            <v>Input</v>
          </cell>
          <cell r="H13" t="str">
            <v>USD</v>
          </cell>
        </row>
        <row r="14">
          <cell r="C14" t="str">
            <v>2400120113</v>
          </cell>
          <cell r="D14" t="str">
            <v>Inpit</v>
          </cell>
          <cell r="F14" t="str">
            <v>Feeder FE02</v>
          </cell>
          <cell r="G14" t="str">
            <v>Input</v>
          </cell>
          <cell r="H14" t="str">
            <v>USD</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row>
        <row r="15">
          <cell r="C15" t="str">
            <v>2400120113</v>
          </cell>
          <cell r="F15" t="str">
            <v>Crusher GCR02</v>
          </cell>
          <cell r="G15" t="str">
            <v>Input</v>
          </cell>
          <cell r="H15" t="str">
            <v>USD</v>
          </cell>
        </row>
        <row r="16">
          <cell r="C16" t="str">
            <v>2400130113</v>
          </cell>
          <cell r="D16" t="str">
            <v>Reclaim</v>
          </cell>
          <cell r="F16" t="str">
            <v>ISP Feeders</v>
          </cell>
          <cell r="G16" t="str">
            <v>Input</v>
          </cell>
          <cell r="H16" t="str">
            <v>USD</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row>
        <row r="17">
          <cell r="C17" t="str">
            <v>2400130113</v>
          </cell>
          <cell r="F17" t="str">
            <v>ISP Conveyors</v>
          </cell>
          <cell r="G17" t="str">
            <v>Input</v>
          </cell>
          <cell r="H17" t="str">
            <v>USD</v>
          </cell>
        </row>
        <row r="18">
          <cell r="C18" t="str">
            <v>2400200113</v>
          </cell>
          <cell r="D18" t="str">
            <v>Grinding</v>
          </cell>
          <cell r="F18" t="str">
            <v>Sag mill 01</v>
          </cell>
          <cell r="G18" t="str">
            <v>Input</v>
          </cell>
          <cell r="H18" t="str">
            <v>USD</v>
          </cell>
          <cell r="J18">
            <v>0</v>
          </cell>
          <cell r="K18">
            <v>0</v>
          </cell>
          <cell r="L18">
            <v>618250</v>
          </cell>
          <cell r="M18">
            <v>0</v>
          </cell>
          <cell r="N18">
            <v>0</v>
          </cell>
          <cell r="O18">
            <v>0</v>
          </cell>
          <cell r="P18">
            <v>0</v>
          </cell>
          <cell r="Q18">
            <v>0</v>
          </cell>
          <cell r="R18">
            <v>0</v>
          </cell>
          <cell r="S18">
            <v>0</v>
          </cell>
          <cell r="T18">
            <v>702750</v>
          </cell>
          <cell r="U18">
            <v>0</v>
          </cell>
          <cell r="V18">
            <v>1321000</v>
          </cell>
          <cell r="W18">
            <v>1321000</v>
          </cell>
          <cell r="X18">
            <v>1321000</v>
          </cell>
          <cell r="Y18">
            <v>1321000</v>
          </cell>
          <cell r="Z18">
            <v>1321000</v>
          </cell>
          <cell r="AA18">
            <v>1321000</v>
          </cell>
        </row>
        <row r="19">
          <cell r="C19" t="str">
            <v>2400200113</v>
          </cell>
          <cell r="F19" t="str">
            <v>Ball Mill 1A</v>
          </cell>
          <cell r="G19" t="str">
            <v>Input</v>
          </cell>
          <cell r="H19" t="str">
            <v>USD</v>
          </cell>
        </row>
        <row r="20">
          <cell r="C20" t="str">
            <v>2400200113</v>
          </cell>
          <cell r="F20" t="str">
            <v>Ball Mill 1B</v>
          </cell>
          <cell r="G20" t="str">
            <v>Input</v>
          </cell>
          <cell r="H20" t="str">
            <v>USD</v>
          </cell>
        </row>
        <row r="21">
          <cell r="C21" t="str">
            <v>2400210113</v>
          </cell>
          <cell r="D21" t="str">
            <v>Flotation</v>
          </cell>
          <cell r="F21" t="str">
            <v>Rougher cells 1</v>
          </cell>
          <cell r="G21" t="str">
            <v>Input</v>
          </cell>
          <cell r="H21" t="str">
            <v>USD</v>
          </cell>
          <cell r="J21">
            <v>0</v>
          </cell>
          <cell r="K21">
            <v>0</v>
          </cell>
          <cell r="L21">
            <v>0</v>
          </cell>
          <cell r="M21">
            <v>0</v>
          </cell>
          <cell r="N21">
            <v>0</v>
          </cell>
          <cell r="O21">
            <v>0</v>
          </cell>
          <cell r="P21">
            <v>87500</v>
          </cell>
          <cell r="Q21">
            <v>0</v>
          </cell>
          <cell r="R21">
            <v>0</v>
          </cell>
          <cell r="S21">
            <v>0</v>
          </cell>
          <cell r="T21">
            <v>0</v>
          </cell>
          <cell r="U21">
            <v>0</v>
          </cell>
          <cell r="V21">
            <v>87500</v>
          </cell>
          <cell r="W21">
            <v>87500</v>
          </cell>
          <cell r="X21">
            <v>87500</v>
          </cell>
          <cell r="Y21">
            <v>87500</v>
          </cell>
          <cell r="Z21">
            <v>87500</v>
          </cell>
          <cell r="AA21">
            <v>87500</v>
          </cell>
        </row>
        <row r="22">
          <cell r="C22" t="str">
            <v>2400210113</v>
          </cell>
          <cell r="F22" t="str">
            <v>Hi Grade Circuit 1</v>
          </cell>
          <cell r="G22" t="str">
            <v>Input</v>
          </cell>
          <cell r="H22" t="str">
            <v>USD</v>
          </cell>
        </row>
        <row r="23">
          <cell r="C23" t="str">
            <v>2400210113</v>
          </cell>
          <cell r="F23" t="str">
            <v>Cleaner/Recleaner 1</v>
          </cell>
          <cell r="G23" t="str">
            <v>Input</v>
          </cell>
          <cell r="H23" t="str">
            <v>USD</v>
          </cell>
        </row>
        <row r="24">
          <cell r="C24" t="str">
            <v>2400210113</v>
          </cell>
          <cell r="F24" t="str">
            <v>Lo-Grade Circuit 1</v>
          </cell>
          <cell r="G24" t="str">
            <v>Input</v>
          </cell>
          <cell r="H24" t="str">
            <v>USD</v>
          </cell>
        </row>
        <row r="25">
          <cell r="C25" t="str">
            <v>2400201113</v>
          </cell>
          <cell r="D25" t="str">
            <v>Grinding</v>
          </cell>
          <cell r="F25" t="str">
            <v>Sag mill 02</v>
          </cell>
          <cell r="G25" t="str">
            <v>Input</v>
          </cell>
          <cell r="H25" t="str">
            <v>USD</v>
          </cell>
          <cell r="J25">
            <v>198750</v>
          </cell>
          <cell r="K25">
            <v>0</v>
          </cell>
          <cell r="L25">
            <v>0</v>
          </cell>
          <cell r="M25">
            <v>0</v>
          </cell>
          <cell r="N25">
            <v>567500</v>
          </cell>
          <cell r="O25">
            <v>0</v>
          </cell>
          <cell r="P25">
            <v>0</v>
          </cell>
          <cell r="Q25">
            <v>0</v>
          </cell>
          <cell r="R25">
            <v>227500</v>
          </cell>
          <cell r="S25">
            <v>0</v>
          </cell>
          <cell r="T25">
            <v>0</v>
          </cell>
          <cell r="U25">
            <v>190990.86249999999</v>
          </cell>
          <cell r="V25">
            <v>1184740.8625</v>
          </cell>
          <cell r="W25">
            <v>1184740.8625</v>
          </cell>
          <cell r="X25">
            <v>1184740.8625</v>
          </cell>
          <cell r="Y25">
            <v>1184740.8625</v>
          </cell>
          <cell r="Z25">
            <v>1184740.8625</v>
          </cell>
          <cell r="AA25">
            <v>1184740.8625</v>
          </cell>
        </row>
        <row r="26">
          <cell r="C26" t="str">
            <v>2400201113</v>
          </cell>
          <cell r="F26" t="str">
            <v>Ball Mill 2A</v>
          </cell>
          <cell r="G26" t="str">
            <v>Input</v>
          </cell>
          <cell r="H26" t="str">
            <v>USD</v>
          </cell>
        </row>
        <row r="27">
          <cell r="C27" t="str">
            <v>2400201113</v>
          </cell>
          <cell r="F27" t="str">
            <v>Ball Mill 2B</v>
          </cell>
          <cell r="G27" t="str">
            <v>Input</v>
          </cell>
          <cell r="H27" t="str">
            <v>USD</v>
          </cell>
        </row>
        <row r="28">
          <cell r="C28" t="str">
            <v>2400211113</v>
          </cell>
          <cell r="D28" t="str">
            <v>Flotation</v>
          </cell>
          <cell r="F28" t="str">
            <v>Rougher cells 2</v>
          </cell>
          <cell r="G28" t="str">
            <v>Input</v>
          </cell>
          <cell r="H28" t="str">
            <v>USD</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row>
        <row r="29">
          <cell r="C29" t="str">
            <v>2400211113</v>
          </cell>
          <cell r="F29" t="str">
            <v>Hi Grade Circuit 2</v>
          </cell>
          <cell r="G29" t="str">
            <v>Input</v>
          </cell>
          <cell r="H29" t="str">
            <v>USD</v>
          </cell>
        </row>
        <row r="30">
          <cell r="C30" t="str">
            <v>2400211113</v>
          </cell>
          <cell r="F30" t="str">
            <v>Cleaner/Recleaner 2</v>
          </cell>
          <cell r="G30" t="str">
            <v>Input</v>
          </cell>
          <cell r="H30" t="str">
            <v>USD</v>
          </cell>
        </row>
        <row r="31">
          <cell r="C31" t="str">
            <v>2400211113</v>
          </cell>
          <cell r="F31" t="str">
            <v>Lo-Grade Circuit 2</v>
          </cell>
          <cell r="G31" t="str">
            <v>Input</v>
          </cell>
          <cell r="H31" t="str">
            <v>USD</v>
          </cell>
        </row>
        <row r="32">
          <cell r="C32" t="str">
            <v>2400270113</v>
          </cell>
          <cell r="F32" t="str">
            <v>Kiln Discharge and Crushing</v>
          </cell>
          <cell r="G32" t="str">
            <v>Input</v>
          </cell>
          <cell r="H32" t="str">
            <v>USD</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row>
      </sheetData>
      <sheetData sheetId="8" refreshError="1"/>
      <sheetData sheetId="9" refreshError="1"/>
      <sheetData sheetId="10" refreshError="1"/>
      <sheetData sheetId="11" refreshError="1"/>
      <sheetData sheetId="12" refreshError="1"/>
      <sheetData sheetId="13" refreshError="1"/>
      <sheetData sheetId="14"/>
      <sheetData sheetId="15"/>
      <sheetData sheetId="16" refreshError="1"/>
      <sheetData sheetId="17" refreshError="1"/>
      <sheetData sheetId="18" refreshError="1"/>
      <sheetData sheetId="19" refreshError="1"/>
      <sheetData sheetId="20"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Notes"/>
      <sheetName val="Parameters"/>
      <sheetName val="InitFleet"/>
      <sheetName val="ReplFleet"/>
      <sheetName val="PASTE IN REP"/>
      <sheetName val="Paste In Op Hrs"/>
      <sheetName val="FleetOpHrs"/>
      <sheetName val="Paste in Fleet Nos"/>
      <sheetName val="Fleet"/>
      <sheetName val="MARC_Rates"/>
      <sheetName val="EquipData"/>
      <sheetName val="Fixed Plant"/>
      <sheetName val="Inputs"/>
      <sheetName val="Fixed Plant Maintenance"/>
    </sheetNames>
    <sheetDataSet>
      <sheetData sheetId="0"/>
      <sheetData sheetId="1"/>
      <sheetData sheetId="2" refreshError="1">
        <row r="9">
          <cell r="C9" t="str">
            <v>Y1</v>
          </cell>
          <cell r="E9">
            <v>38353</v>
          </cell>
        </row>
        <row r="10">
          <cell r="C10" t="str">
            <v>Y2</v>
          </cell>
          <cell r="E10">
            <v>38718</v>
          </cell>
        </row>
        <row r="11">
          <cell r="C11" t="str">
            <v>Y3</v>
          </cell>
          <cell r="E11">
            <v>39083</v>
          </cell>
        </row>
        <row r="12">
          <cell r="C12" t="str">
            <v>Y4</v>
          </cell>
          <cell r="E12">
            <v>39448</v>
          </cell>
        </row>
        <row r="13">
          <cell r="C13" t="str">
            <v>Y5</v>
          </cell>
          <cell r="E13">
            <v>39814</v>
          </cell>
        </row>
        <row r="14">
          <cell r="C14" t="str">
            <v>Y6</v>
          </cell>
          <cell r="E14">
            <v>40179</v>
          </cell>
        </row>
        <row r="15">
          <cell r="C15" t="str">
            <v>Y7</v>
          </cell>
          <cell r="E15">
            <v>40544</v>
          </cell>
        </row>
        <row r="16">
          <cell r="C16" t="str">
            <v>Y8</v>
          </cell>
          <cell r="E16">
            <v>40909</v>
          </cell>
        </row>
        <row r="17">
          <cell r="C17" t="str">
            <v>Y9</v>
          </cell>
          <cell r="E17">
            <v>41275</v>
          </cell>
        </row>
        <row r="18">
          <cell r="C18" t="str">
            <v>Y10</v>
          </cell>
          <cell r="E18">
            <v>41640</v>
          </cell>
        </row>
        <row r="19">
          <cell r="C19" t="str">
            <v>Y11</v>
          </cell>
          <cell r="E19">
            <v>42005</v>
          </cell>
        </row>
        <row r="20">
          <cell r="C20" t="str">
            <v>Y12</v>
          </cell>
          <cell r="E20">
            <v>42370</v>
          </cell>
        </row>
        <row r="21">
          <cell r="C21" t="str">
            <v>Y13</v>
          </cell>
          <cell r="E21">
            <v>42736</v>
          </cell>
        </row>
        <row r="22">
          <cell r="C22" t="str">
            <v>Y14</v>
          </cell>
          <cell r="E22">
            <v>43101</v>
          </cell>
        </row>
        <row r="23">
          <cell r="C23" t="str">
            <v>Y15</v>
          </cell>
          <cell r="E23">
            <v>43466</v>
          </cell>
        </row>
        <row r="24">
          <cell r="C24" t="str">
            <v>Y16</v>
          </cell>
          <cell r="E24">
            <v>43831</v>
          </cell>
        </row>
        <row r="25">
          <cell r="C25" t="str">
            <v>Y17</v>
          </cell>
          <cell r="E25">
            <v>44197</v>
          </cell>
        </row>
        <row r="26">
          <cell r="C26" t="str">
            <v>Y18</v>
          </cell>
          <cell r="E26">
            <v>44562</v>
          </cell>
        </row>
        <row r="27">
          <cell r="C27" t="str">
            <v>Y19</v>
          </cell>
          <cell r="E27">
            <v>44927</v>
          </cell>
        </row>
        <row r="28">
          <cell r="C28" t="str">
            <v>Y20</v>
          </cell>
          <cell r="E28">
            <v>45292</v>
          </cell>
        </row>
        <row r="29">
          <cell r="C29" t="str">
            <v>Y21</v>
          </cell>
          <cell r="E29">
            <v>45658</v>
          </cell>
        </row>
        <row r="30">
          <cell r="C30" t="str">
            <v>Y22</v>
          </cell>
          <cell r="E30">
            <v>46023</v>
          </cell>
        </row>
        <row r="31">
          <cell r="C31" t="str">
            <v>Y23</v>
          </cell>
          <cell r="E31">
            <v>46388</v>
          </cell>
        </row>
        <row r="32">
          <cell r="C32" t="str">
            <v>Y24</v>
          </cell>
          <cell r="E32">
            <v>46753</v>
          </cell>
        </row>
        <row r="33">
          <cell r="C33" t="str">
            <v>Y25</v>
          </cell>
          <cell r="E33">
            <v>47119</v>
          </cell>
        </row>
        <row r="34">
          <cell r="C34" t="str">
            <v>Y26</v>
          </cell>
          <cell r="E34">
            <v>47484</v>
          </cell>
        </row>
        <row r="35">
          <cell r="C35" t="str">
            <v>Y27</v>
          </cell>
          <cell r="E35">
            <v>47849</v>
          </cell>
        </row>
        <row r="36">
          <cell r="C36" t="str">
            <v>Y28</v>
          </cell>
          <cell r="E36">
            <v>48214</v>
          </cell>
        </row>
        <row r="37">
          <cell r="C37" t="str">
            <v>Y29</v>
          </cell>
          <cell r="E37">
            <v>48580</v>
          </cell>
        </row>
        <row r="38">
          <cell r="C38" t="str">
            <v>Y30</v>
          </cell>
          <cell r="E38">
            <v>48945</v>
          </cell>
        </row>
      </sheetData>
      <sheetData sheetId="3"/>
      <sheetData sheetId="4"/>
      <sheetData sheetId="5"/>
      <sheetData sheetId="6"/>
      <sheetData sheetId="7"/>
      <sheetData sheetId="8"/>
      <sheetData sheetId="9" refreshError="1">
        <row r="12">
          <cell r="B12">
            <v>110</v>
          </cell>
        </row>
        <row r="13">
          <cell r="B13">
            <v>111</v>
          </cell>
        </row>
        <row r="14">
          <cell r="B14">
            <v>118</v>
          </cell>
        </row>
        <row r="15">
          <cell r="B15">
            <v>202</v>
          </cell>
        </row>
        <row r="16">
          <cell r="B16">
            <v>204</v>
          </cell>
        </row>
        <row r="17">
          <cell r="B17">
            <v>218</v>
          </cell>
        </row>
        <row r="18">
          <cell r="B18">
            <v>229</v>
          </cell>
        </row>
        <row r="19">
          <cell r="B19">
            <v>230</v>
          </cell>
        </row>
        <row r="20">
          <cell r="B20">
            <v>231</v>
          </cell>
        </row>
        <row r="21">
          <cell r="B21">
            <v>232</v>
          </cell>
        </row>
        <row r="22">
          <cell r="B22">
            <v>300</v>
          </cell>
        </row>
        <row r="23">
          <cell r="B23">
            <v>301</v>
          </cell>
        </row>
        <row r="24">
          <cell r="B24">
            <v>302</v>
          </cell>
        </row>
        <row r="25">
          <cell r="B25">
            <v>303</v>
          </cell>
        </row>
        <row r="26">
          <cell r="B26">
            <v>304</v>
          </cell>
        </row>
        <row r="27">
          <cell r="B27">
            <v>305</v>
          </cell>
        </row>
        <row r="28">
          <cell r="B28">
            <v>604</v>
          </cell>
        </row>
        <row r="29">
          <cell r="B29">
            <v>605</v>
          </cell>
        </row>
        <row r="30">
          <cell r="B30">
            <v>701</v>
          </cell>
        </row>
        <row r="31">
          <cell r="B31">
            <v>703</v>
          </cell>
        </row>
        <row r="32">
          <cell r="B32">
            <v>704</v>
          </cell>
        </row>
        <row r="33">
          <cell r="B33">
            <v>705</v>
          </cell>
        </row>
        <row r="34">
          <cell r="B34">
            <v>800</v>
          </cell>
        </row>
        <row r="35">
          <cell r="B35">
            <v>802</v>
          </cell>
        </row>
        <row r="36">
          <cell r="B36">
            <v>803</v>
          </cell>
        </row>
        <row r="37">
          <cell r="B37">
            <v>811</v>
          </cell>
        </row>
        <row r="38">
          <cell r="B38">
            <v>1102</v>
          </cell>
        </row>
        <row r="39">
          <cell r="B39">
            <v>1103</v>
          </cell>
        </row>
        <row r="40">
          <cell r="B40">
            <v>1107</v>
          </cell>
        </row>
        <row r="41">
          <cell r="B41">
            <v>0</v>
          </cell>
        </row>
        <row r="42">
          <cell r="B42">
            <v>0</v>
          </cell>
        </row>
        <row r="43">
          <cell r="B43">
            <v>0</v>
          </cell>
        </row>
        <row r="44">
          <cell r="B44">
            <v>0</v>
          </cell>
        </row>
        <row r="45">
          <cell r="B45">
            <v>0</v>
          </cell>
        </row>
        <row r="46">
          <cell r="B46">
            <v>0</v>
          </cell>
        </row>
        <row r="47">
          <cell r="B47">
            <v>0</v>
          </cell>
        </row>
        <row r="48">
          <cell r="B48">
            <v>0</v>
          </cell>
        </row>
        <row r="49">
          <cell r="B49">
            <v>0</v>
          </cell>
        </row>
        <row r="50">
          <cell r="B50">
            <v>0</v>
          </cell>
        </row>
        <row r="51">
          <cell r="B51">
            <v>0</v>
          </cell>
        </row>
        <row r="52">
          <cell r="B52">
            <v>0</v>
          </cell>
        </row>
        <row r="53">
          <cell r="B53">
            <v>0</v>
          </cell>
        </row>
        <row r="54">
          <cell r="B54">
            <v>0</v>
          </cell>
        </row>
        <row r="55">
          <cell r="B55">
            <v>0</v>
          </cell>
        </row>
        <row r="56">
          <cell r="B56">
            <v>0</v>
          </cell>
        </row>
        <row r="57">
          <cell r="B57">
            <v>0</v>
          </cell>
        </row>
        <row r="58">
          <cell r="B58">
            <v>0</v>
          </cell>
        </row>
        <row r="59">
          <cell r="B59">
            <v>0</v>
          </cell>
        </row>
        <row r="60">
          <cell r="B60">
            <v>0</v>
          </cell>
        </row>
        <row r="61">
          <cell r="B61">
            <v>0</v>
          </cell>
        </row>
        <row r="62">
          <cell r="B62">
            <v>0</v>
          </cell>
        </row>
        <row r="63">
          <cell r="B63">
            <v>0</v>
          </cell>
        </row>
        <row r="64">
          <cell r="B64">
            <v>0</v>
          </cell>
        </row>
        <row r="65">
          <cell r="B65">
            <v>0</v>
          </cell>
        </row>
        <row r="66">
          <cell r="B66">
            <v>0</v>
          </cell>
        </row>
        <row r="67">
          <cell r="B67">
            <v>0</v>
          </cell>
        </row>
        <row r="68">
          <cell r="B68">
            <v>0</v>
          </cell>
        </row>
        <row r="69">
          <cell r="B69">
            <v>0</v>
          </cell>
        </row>
        <row r="70">
          <cell r="B70">
            <v>0</v>
          </cell>
        </row>
        <row r="71">
          <cell r="B71">
            <v>0</v>
          </cell>
        </row>
        <row r="72">
          <cell r="B72">
            <v>0</v>
          </cell>
        </row>
        <row r="73">
          <cell r="B73">
            <v>0</v>
          </cell>
        </row>
        <row r="74">
          <cell r="B74">
            <v>0</v>
          </cell>
        </row>
        <row r="75">
          <cell r="B75">
            <v>0</v>
          </cell>
        </row>
        <row r="76">
          <cell r="B76">
            <v>0</v>
          </cell>
        </row>
        <row r="77">
          <cell r="B77">
            <v>0</v>
          </cell>
        </row>
        <row r="78">
          <cell r="B78">
            <v>0</v>
          </cell>
        </row>
        <row r="79">
          <cell r="B79">
            <v>0</v>
          </cell>
        </row>
        <row r="80">
          <cell r="B80">
            <v>0</v>
          </cell>
        </row>
      </sheetData>
      <sheetData sheetId="10"/>
      <sheetData sheetId="11"/>
      <sheetData sheetId="12" refreshError="1"/>
      <sheetData sheetId="13" refreshError="1"/>
      <sheetData sheetId="14"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veyor Worksheet (MAP)"/>
      <sheetName val="Conveyor Worksheet (STX)"/>
      <sheetName val="Gundlach Crusher Worksheet"/>
      <sheetName val="McLahanan FB Worksheet"/>
      <sheetName val="Sterns Magnet Worksheet"/>
      <sheetName val="Ramsey Belt Scale"/>
      <sheetName val="Actual Data (MAP)"/>
      <sheetName val="Actual Data (STX)"/>
      <sheetName val="Aruba Maintenance Budget"/>
      <sheetName val="CDC-001"/>
      <sheetName val="SFC-002"/>
      <sheetName val="SSC-003"/>
      <sheetName val="RC-004"/>
      <sheetName val="STC-005"/>
      <sheetName val="SLC-006"/>
      <sheetName val="SLC-007"/>
      <sheetName val="SLC-008"/>
      <sheetName val="SLC-009"/>
      <sheetName val="Existing 1"/>
      <sheetName val="Existing 2"/>
      <sheetName val="días habiles 2015"/>
    </sheetNames>
    <sheetDataSet>
      <sheetData sheetId="0" refreshError="1"/>
      <sheetData sheetId="1" refreshError="1"/>
      <sheetData sheetId="2" refreshError="1"/>
      <sheetData sheetId="3" refreshError="1"/>
      <sheetData sheetId="4" refreshError="1"/>
      <sheetData sheetId="5" refreshError="1"/>
      <sheetData sheetId="6">
        <row r="1">
          <cell r="B1" t="str">
            <v>Motor 480Volt</v>
          </cell>
          <cell r="E1" t="str">
            <v>Fluid Coupling</v>
          </cell>
        </row>
        <row r="2">
          <cell r="B2">
            <v>25</v>
          </cell>
          <cell r="C2">
            <v>937</v>
          </cell>
          <cell r="E2">
            <v>25</v>
          </cell>
          <cell r="F2">
            <v>0</v>
          </cell>
        </row>
        <row r="3">
          <cell r="B3">
            <v>30</v>
          </cell>
          <cell r="C3">
            <v>1113</v>
          </cell>
          <cell r="E3">
            <v>30</v>
          </cell>
          <cell r="F3">
            <v>0</v>
          </cell>
        </row>
        <row r="4">
          <cell r="B4">
            <v>40</v>
          </cell>
          <cell r="C4">
            <v>1296</v>
          </cell>
          <cell r="E4">
            <v>40</v>
          </cell>
          <cell r="F4">
            <v>0</v>
          </cell>
        </row>
        <row r="5">
          <cell r="B5">
            <v>75</v>
          </cell>
          <cell r="C5">
            <v>2952</v>
          </cell>
          <cell r="E5">
            <v>75</v>
          </cell>
          <cell r="F5">
            <v>3522</v>
          </cell>
        </row>
        <row r="6">
          <cell r="B6">
            <v>125</v>
          </cell>
          <cell r="C6">
            <v>4209</v>
          </cell>
          <cell r="E6">
            <v>125</v>
          </cell>
          <cell r="F6">
            <v>3522</v>
          </cell>
        </row>
        <row r="7">
          <cell r="B7">
            <v>150</v>
          </cell>
          <cell r="C7">
            <v>5789</v>
          </cell>
          <cell r="E7">
            <v>150</v>
          </cell>
          <cell r="F7">
            <v>3962</v>
          </cell>
        </row>
        <row r="8">
          <cell r="B8">
            <v>200</v>
          </cell>
          <cell r="C8">
            <v>6939</v>
          </cell>
          <cell r="E8">
            <v>200</v>
          </cell>
          <cell r="F8">
            <v>3962</v>
          </cell>
        </row>
        <row r="11">
          <cell r="B11" t="str">
            <v>Reducer</v>
          </cell>
        </row>
        <row r="12">
          <cell r="B12">
            <v>25</v>
          </cell>
          <cell r="C12">
            <v>9226</v>
          </cell>
        </row>
        <row r="13">
          <cell r="B13">
            <v>30</v>
          </cell>
          <cell r="C13">
            <v>9226</v>
          </cell>
        </row>
        <row r="14">
          <cell r="B14">
            <v>40</v>
          </cell>
          <cell r="C14">
            <v>20206</v>
          </cell>
        </row>
        <row r="15">
          <cell r="B15">
            <v>75</v>
          </cell>
          <cell r="C15">
            <v>20232</v>
          </cell>
        </row>
        <row r="16">
          <cell r="B16">
            <v>125</v>
          </cell>
          <cell r="C16">
            <v>20232</v>
          </cell>
        </row>
        <row r="17">
          <cell r="B17">
            <v>150</v>
          </cell>
          <cell r="C17">
            <v>20232</v>
          </cell>
        </row>
        <row r="18">
          <cell r="B18">
            <v>200</v>
          </cell>
          <cell r="C18">
            <v>31656</v>
          </cell>
        </row>
        <row r="31">
          <cell r="B31" t="str">
            <v>Pull Cords</v>
          </cell>
          <cell r="H31" t="str">
            <v>Troughing</v>
          </cell>
          <cell r="L31" t="str">
            <v>Return</v>
          </cell>
        </row>
        <row r="32">
          <cell r="B32">
            <v>100</v>
          </cell>
          <cell r="C32">
            <v>752</v>
          </cell>
          <cell r="H32">
            <v>100</v>
          </cell>
          <cell r="I32">
            <v>1406.25</v>
          </cell>
          <cell r="L32">
            <v>100</v>
          </cell>
          <cell r="M32">
            <v>225</v>
          </cell>
        </row>
        <row r="33">
          <cell r="B33">
            <v>200</v>
          </cell>
          <cell r="C33">
            <v>1128</v>
          </cell>
          <cell r="H33">
            <v>200</v>
          </cell>
          <cell r="I33">
            <v>2812.5</v>
          </cell>
          <cell r="L33">
            <v>200</v>
          </cell>
          <cell r="M33">
            <v>450</v>
          </cell>
        </row>
        <row r="34">
          <cell r="B34">
            <v>300</v>
          </cell>
          <cell r="C34">
            <v>1504</v>
          </cell>
          <cell r="H34">
            <v>300</v>
          </cell>
          <cell r="I34">
            <v>4218.75</v>
          </cell>
          <cell r="L34">
            <v>300</v>
          </cell>
          <cell r="M34">
            <v>675</v>
          </cell>
        </row>
        <row r="35">
          <cell r="B35">
            <v>400</v>
          </cell>
          <cell r="C35">
            <v>1880</v>
          </cell>
          <cell r="H35">
            <v>400</v>
          </cell>
          <cell r="I35">
            <v>5625</v>
          </cell>
          <cell r="L35">
            <v>400</v>
          </cell>
          <cell r="M35">
            <v>900</v>
          </cell>
        </row>
        <row r="36">
          <cell r="B36">
            <v>500</v>
          </cell>
          <cell r="C36">
            <v>2256</v>
          </cell>
          <cell r="H36">
            <v>500</v>
          </cell>
          <cell r="I36">
            <v>7031.25</v>
          </cell>
          <cell r="L36">
            <v>500</v>
          </cell>
          <cell r="M36">
            <v>1125</v>
          </cell>
        </row>
        <row r="37">
          <cell r="B37">
            <v>600</v>
          </cell>
          <cell r="C37">
            <v>2632</v>
          </cell>
          <cell r="H37">
            <v>600</v>
          </cell>
          <cell r="I37">
            <v>8437.5</v>
          </cell>
          <cell r="L37">
            <v>600</v>
          </cell>
          <cell r="M37">
            <v>1350</v>
          </cell>
        </row>
        <row r="38">
          <cell r="B38">
            <v>700</v>
          </cell>
          <cell r="C38">
            <v>3008</v>
          </cell>
          <cell r="H38">
            <v>700</v>
          </cell>
          <cell r="I38">
            <v>9843.75</v>
          </cell>
          <cell r="L38">
            <v>700</v>
          </cell>
          <cell r="M38">
            <v>1575</v>
          </cell>
        </row>
        <row r="39">
          <cell r="B39">
            <v>800</v>
          </cell>
          <cell r="C39">
            <v>3384</v>
          </cell>
          <cell r="H39">
            <v>800</v>
          </cell>
          <cell r="I39">
            <v>11250</v>
          </cell>
          <cell r="L39">
            <v>800</v>
          </cell>
          <cell r="M39">
            <v>1800</v>
          </cell>
        </row>
        <row r="40">
          <cell r="B40">
            <v>900</v>
          </cell>
          <cell r="C40">
            <v>3760</v>
          </cell>
          <cell r="H40">
            <v>900</v>
          </cell>
          <cell r="I40">
            <v>12656.25</v>
          </cell>
          <cell r="L40">
            <v>900</v>
          </cell>
          <cell r="M40">
            <v>2025</v>
          </cell>
        </row>
        <row r="41">
          <cell r="B41">
            <v>1000</v>
          </cell>
          <cell r="C41">
            <v>4136</v>
          </cell>
          <cell r="H41">
            <v>1000</v>
          </cell>
          <cell r="I41">
            <v>14062.5</v>
          </cell>
          <cell r="L41">
            <v>1000</v>
          </cell>
          <cell r="M41">
            <v>2250</v>
          </cell>
        </row>
        <row r="42">
          <cell r="B42">
            <v>1100</v>
          </cell>
          <cell r="C42">
            <v>4512</v>
          </cell>
          <cell r="H42">
            <v>1100</v>
          </cell>
          <cell r="I42">
            <v>15468.75</v>
          </cell>
          <cell r="L42">
            <v>1100</v>
          </cell>
          <cell r="M42">
            <v>2475</v>
          </cell>
        </row>
        <row r="43">
          <cell r="B43">
            <v>1200</v>
          </cell>
          <cell r="C43">
            <v>4888</v>
          </cell>
          <cell r="H43">
            <v>1200</v>
          </cell>
          <cell r="I43">
            <v>16875</v>
          </cell>
          <cell r="L43">
            <v>1200</v>
          </cell>
          <cell r="M43">
            <v>2700</v>
          </cell>
        </row>
        <row r="44">
          <cell r="B44">
            <v>1300</v>
          </cell>
          <cell r="C44">
            <v>5264</v>
          </cell>
          <cell r="H44">
            <v>1300</v>
          </cell>
          <cell r="I44">
            <v>18281.25</v>
          </cell>
          <cell r="L44">
            <v>1300</v>
          </cell>
          <cell r="M44">
            <v>2925</v>
          </cell>
        </row>
        <row r="45">
          <cell r="B45">
            <v>1400</v>
          </cell>
          <cell r="C45">
            <v>5640</v>
          </cell>
          <cell r="H45">
            <v>1400</v>
          </cell>
          <cell r="I45">
            <v>19687.5</v>
          </cell>
          <cell r="L45">
            <v>1400</v>
          </cell>
          <cell r="M45">
            <v>3150</v>
          </cell>
        </row>
        <row r="46">
          <cell r="B46">
            <v>1500</v>
          </cell>
          <cell r="C46">
            <v>6016</v>
          </cell>
          <cell r="H46">
            <v>1500</v>
          </cell>
          <cell r="I46">
            <v>21093.75</v>
          </cell>
          <cell r="L46">
            <v>1500</v>
          </cell>
          <cell r="M46">
            <v>3375</v>
          </cell>
        </row>
        <row r="47">
          <cell r="B47">
            <v>1600</v>
          </cell>
          <cell r="C47">
            <v>6392</v>
          </cell>
          <cell r="H47">
            <v>1600</v>
          </cell>
          <cell r="I47">
            <v>22500</v>
          </cell>
          <cell r="L47">
            <v>1600</v>
          </cell>
          <cell r="M47">
            <v>3600</v>
          </cell>
        </row>
        <row r="48">
          <cell r="B48">
            <v>1700</v>
          </cell>
          <cell r="C48">
            <v>6768</v>
          </cell>
          <cell r="H48">
            <v>1700</v>
          </cell>
          <cell r="I48">
            <v>23906.25</v>
          </cell>
          <cell r="L48">
            <v>1700</v>
          </cell>
          <cell r="M48">
            <v>3825</v>
          </cell>
        </row>
        <row r="49">
          <cell r="B49">
            <v>1800</v>
          </cell>
          <cell r="C49">
            <v>7144</v>
          </cell>
          <cell r="H49">
            <v>1800</v>
          </cell>
          <cell r="I49">
            <v>25312.5</v>
          </cell>
          <cell r="L49">
            <v>1800</v>
          </cell>
          <cell r="M49">
            <v>4050</v>
          </cell>
        </row>
        <row r="50">
          <cell r="B50">
            <v>1900</v>
          </cell>
          <cell r="C50">
            <v>7520</v>
          </cell>
          <cell r="H50">
            <v>1900</v>
          </cell>
          <cell r="I50">
            <v>26718.75</v>
          </cell>
          <cell r="L50">
            <v>1900</v>
          </cell>
          <cell r="M50">
            <v>4275</v>
          </cell>
        </row>
        <row r="51">
          <cell r="B51">
            <v>2000</v>
          </cell>
          <cell r="C51">
            <v>7896</v>
          </cell>
          <cell r="H51">
            <v>2000</v>
          </cell>
          <cell r="I51">
            <v>28125</v>
          </cell>
          <cell r="L51">
            <v>2000</v>
          </cell>
          <cell r="M51">
            <v>4500</v>
          </cell>
        </row>
        <row r="52">
          <cell r="B52">
            <v>2100</v>
          </cell>
          <cell r="C52">
            <v>8272</v>
          </cell>
          <cell r="H52">
            <v>2100</v>
          </cell>
          <cell r="I52">
            <v>29531.25</v>
          </cell>
          <cell r="L52">
            <v>2100</v>
          </cell>
          <cell r="M52">
            <v>4725</v>
          </cell>
        </row>
        <row r="53">
          <cell r="B53">
            <v>2200</v>
          </cell>
          <cell r="C53">
            <v>8648</v>
          </cell>
          <cell r="H53">
            <v>2200</v>
          </cell>
          <cell r="I53">
            <v>30937.5</v>
          </cell>
          <cell r="L53">
            <v>2200</v>
          </cell>
          <cell r="M53">
            <v>4950</v>
          </cell>
        </row>
        <row r="54">
          <cell r="B54">
            <v>2300</v>
          </cell>
          <cell r="C54">
            <v>9024</v>
          </cell>
          <cell r="H54">
            <v>2300</v>
          </cell>
          <cell r="I54">
            <v>32343.75</v>
          </cell>
          <cell r="L54">
            <v>2300</v>
          </cell>
          <cell r="M54">
            <v>5175</v>
          </cell>
        </row>
        <row r="55">
          <cell r="B55">
            <v>2400</v>
          </cell>
          <cell r="C55">
            <v>9400</v>
          </cell>
          <cell r="H55">
            <v>2400</v>
          </cell>
          <cell r="I55">
            <v>33750</v>
          </cell>
          <cell r="L55">
            <v>2400</v>
          </cell>
          <cell r="M55">
            <v>5400</v>
          </cell>
        </row>
        <row r="56">
          <cell r="B56">
            <v>2500</v>
          </cell>
          <cell r="C56">
            <v>9776</v>
          </cell>
          <cell r="H56">
            <v>2500</v>
          </cell>
          <cell r="I56">
            <v>35156.25</v>
          </cell>
          <cell r="L56">
            <v>2500</v>
          </cell>
          <cell r="M56">
            <v>5625</v>
          </cell>
        </row>
        <row r="57">
          <cell r="B57">
            <v>2600</v>
          </cell>
          <cell r="C57">
            <v>10152</v>
          </cell>
          <cell r="H57">
            <v>2600</v>
          </cell>
          <cell r="I57">
            <v>36562.5</v>
          </cell>
          <cell r="L57">
            <v>2600</v>
          </cell>
          <cell r="M57">
            <v>5850</v>
          </cell>
        </row>
        <row r="58">
          <cell r="B58">
            <v>2700</v>
          </cell>
          <cell r="C58">
            <v>10528</v>
          </cell>
          <cell r="H58">
            <v>2700</v>
          </cell>
          <cell r="I58">
            <v>37968.75</v>
          </cell>
          <cell r="L58">
            <v>2700</v>
          </cell>
          <cell r="M58">
            <v>6075</v>
          </cell>
        </row>
        <row r="59">
          <cell r="B59">
            <v>2800</v>
          </cell>
          <cell r="C59">
            <v>10904</v>
          </cell>
          <cell r="H59">
            <v>2800</v>
          </cell>
          <cell r="I59">
            <v>39375</v>
          </cell>
          <cell r="L59">
            <v>2800</v>
          </cell>
          <cell r="M59">
            <v>6300</v>
          </cell>
        </row>
        <row r="60">
          <cell r="B60">
            <v>2900</v>
          </cell>
          <cell r="C60">
            <v>11280</v>
          </cell>
          <cell r="H60">
            <v>2900</v>
          </cell>
          <cell r="I60">
            <v>40781.25</v>
          </cell>
          <cell r="L60">
            <v>2900</v>
          </cell>
          <cell r="M60">
            <v>6525</v>
          </cell>
        </row>
        <row r="61">
          <cell r="B61">
            <v>3000</v>
          </cell>
          <cell r="C61">
            <v>11656</v>
          </cell>
          <cell r="H61">
            <v>3000</v>
          </cell>
          <cell r="I61">
            <v>42187.5</v>
          </cell>
          <cell r="L61">
            <v>3000</v>
          </cell>
          <cell r="M61">
            <v>6750</v>
          </cell>
        </row>
        <row r="62">
          <cell r="B62">
            <v>3100</v>
          </cell>
          <cell r="C62">
            <v>12032</v>
          </cell>
          <cell r="H62">
            <v>3100</v>
          </cell>
          <cell r="I62">
            <v>43593.75</v>
          </cell>
          <cell r="L62">
            <v>3100</v>
          </cell>
          <cell r="M62">
            <v>6975</v>
          </cell>
        </row>
        <row r="63">
          <cell r="B63">
            <v>3200</v>
          </cell>
          <cell r="C63">
            <v>12408</v>
          </cell>
          <cell r="H63">
            <v>3200</v>
          </cell>
          <cell r="I63">
            <v>45000</v>
          </cell>
          <cell r="L63">
            <v>3200</v>
          </cell>
          <cell r="M63">
            <v>7200</v>
          </cell>
        </row>
        <row r="64">
          <cell r="B64">
            <v>3300</v>
          </cell>
          <cell r="C64">
            <v>12784</v>
          </cell>
          <cell r="H64">
            <v>3300</v>
          </cell>
          <cell r="I64">
            <v>46406.25</v>
          </cell>
          <cell r="L64">
            <v>3300</v>
          </cell>
          <cell r="M64">
            <v>7425</v>
          </cell>
        </row>
        <row r="65">
          <cell r="B65">
            <v>3400</v>
          </cell>
          <cell r="C65">
            <v>13160</v>
          </cell>
          <cell r="H65">
            <v>3400</v>
          </cell>
          <cell r="I65">
            <v>47812.5</v>
          </cell>
          <cell r="L65">
            <v>3400</v>
          </cell>
          <cell r="M65">
            <v>7650</v>
          </cell>
        </row>
        <row r="66">
          <cell r="B66">
            <v>3500</v>
          </cell>
          <cell r="C66">
            <v>13536</v>
          </cell>
          <cell r="H66">
            <v>3500</v>
          </cell>
          <cell r="I66">
            <v>49218.75</v>
          </cell>
          <cell r="L66">
            <v>3500</v>
          </cell>
          <cell r="M66">
            <v>7875</v>
          </cell>
        </row>
        <row r="67">
          <cell r="B67">
            <v>3600</v>
          </cell>
          <cell r="C67">
            <v>13912</v>
          </cell>
          <cell r="H67">
            <v>3600</v>
          </cell>
          <cell r="I67">
            <v>50625</v>
          </cell>
          <cell r="L67">
            <v>3600</v>
          </cell>
          <cell r="M67">
            <v>8100</v>
          </cell>
        </row>
        <row r="68">
          <cell r="B68">
            <v>3700</v>
          </cell>
          <cell r="C68">
            <v>14288</v>
          </cell>
          <cell r="H68">
            <v>3700</v>
          </cell>
          <cell r="I68">
            <v>52031.25</v>
          </cell>
          <cell r="L68">
            <v>3700</v>
          </cell>
          <cell r="M68">
            <v>8325</v>
          </cell>
        </row>
        <row r="69">
          <cell r="B69">
            <v>3800</v>
          </cell>
          <cell r="C69">
            <v>14664</v>
          </cell>
          <cell r="H69">
            <v>3800</v>
          </cell>
          <cell r="I69">
            <v>53437.5</v>
          </cell>
          <cell r="L69">
            <v>3800</v>
          </cell>
          <cell r="M69">
            <v>8550</v>
          </cell>
        </row>
        <row r="70">
          <cell r="B70">
            <v>3900</v>
          </cell>
          <cell r="C70">
            <v>15040</v>
          </cell>
          <cell r="H70">
            <v>3900</v>
          </cell>
          <cell r="I70">
            <v>54843.75</v>
          </cell>
          <cell r="L70">
            <v>3900</v>
          </cell>
          <cell r="M70">
            <v>8775</v>
          </cell>
        </row>
        <row r="71">
          <cell r="B71">
            <v>4000</v>
          </cell>
          <cell r="C71">
            <v>15416</v>
          </cell>
          <cell r="H71">
            <v>4000</v>
          </cell>
          <cell r="I71">
            <v>56250</v>
          </cell>
          <cell r="L71">
            <v>4000</v>
          </cell>
          <cell r="M71">
            <v>9000</v>
          </cell>
        </row>
        <row r="72">
          <cell r="B72">
            <v>4100</v>
          </cell>
          <cell r="C72">
            <v>15792</v>
          </cell>
          <cell r="H72">
            <v>4100</v>
          </cell>
          <cell r="I72">
            <v>57656.25</v>
          </cell>
          <cell r="L72">
            <v>4100</v>
          </cell>
          <cell r="M72">
            <v>9225</v>
          </cell>
        </row>
        <row r="73">
          <cell r="B73">
            <v>4200</v>
          </cell>
          <cell r="C73">
            <v>16168</v>
          </cell>
          <cell r="H73">
            <v>4200</v>
          </cell>
          <cell r="I73">
            <v>59062.5</v>
          </cell>
          <cell r="L73">
            <v>4200</v>
          </cell>
          <cell r="M73">
            <v>9450</v>
          </cell>
        </row>
        <row r="74">
          <cell r="B74">
            <v>4300</v>
          </cell>
          <cell r="C74">
            <v>16544</v>
          </cell>
          <cell r="H74">
            <v>4300</v>
          </cell>
          <cell r="I74">
            <v>60468.75</v>
          </cell>
          <cell r="L74">
            <v>4300</v>
          </cell>
          <cell r="M74">
            <v>9675</v>
          </cell>
        </row>
        <row r="75">
          <cell r="B75">
            <v>4400</v>
          </cell>
          <cell r="C75">
            <v>16920</v>
          </cell>
          <cell r="H75">
            <v>4400</v>
          </cell>
          <cell r="I75">
            <v>61875</v>
          </cell>
          <cell r="L75">
            <v>4400</v>
          </cell>
          <cell r="M75">
            <v>9900</v>
          </cell>
        </row>
        <row r="76">
          <cell r="B76">
            <v>4500</v>
          </cell>
          <cell r="C76">
            <v>17296</v>
          </cell>
          <cell r="H76">
            <v>4500</v>
          </cell>
          <cell r="I76">
            <v>63281.25</v>
          </cell>
          <cell r="L76">
            <v>4500</v>
          </cell>
          <cell r="M76">
            <v>10125</v>
          </cell>
        </row>
        <row r="77">
          <cell r="B77">
            <v>4600</v>
          </cell>
          <cell r="C77">
            <v>17672</v>
          </cell>
          <cell r="H77">
            <v>4600</v>
          </cell>
          <cell r="I77">
            <v>64687.5</v>
          </cell>
          <cell r="L77">
            <v>4600</v>
          </cell>
          <cell r="M77">
            <v>10350</v>
          </cell>
        </row>
        <row r="78">
          <cell r="B78">
            <v>4700</v>
          </cell>
          <cell r="C78">
            <v>18048</v>
          </cell>
          <cell r="H78">
            <v>4700</v>
          </cell>
          <cell r="I78">
            <v>66093.75</v>
          </cell>
          <cell r="L78">
            <v>4700</v>
          </cell>
          <cell r="M78">
            <v>10575</v>
          </cell>
        </row>
        <row r="79">
          <cell r="B79">
            <v>4800</v>
          </cell>
          <cell r="C79">
            <v>18424</v>
          </cell>
          <cell r="H79">
            <v>4800</v>
          </cell>
          <cell r="I79">
            <v>67500</v>
          </cell>
          <cell r="L79">
            <v>4800</v>
          </cell>
          <cell r="M79">
            <v>10800</v>
          </cell>
        </row>
        <row r="80">
          <cell r="B80">
            <v>4900</v>
          </cell>
          <cell r="C80">
            <v>18800</v>
          </cell>
          <cell r="H80">
            <v>4900</v>
          </cell>
          <cell r="I80">
            <v>68906.25</v>
          </cell>
          <cell r="L80">
            <v>4900</v>
          </cell>
          <cell r="M80">
            <v>11025</v>
          </cell>
        </row>
        <row r="81">
          <cell r="B81">
            <v>5000</v>
          </cell>
          <cell r="C81">
            <v>19176</v>
          </cell>
          <cell r="H81">
            <v>5000</v>
          </cell>
          <cell r="I81">
            <v>70312.5</v>
          </cell>
          <cell r="L81">
            <v>5000</v>
          </cell>
          <cell r="M81">
            <v>11250</v>
          </cell>
        </row>
        <row r="82">
          <cell r="B82">
            <v>5100</v>
          </cell>
          <cell r="C82">
            <v>19552</v>
          </cell>
          <cell r="H82">
            <v>5100</v>
          </cell>
          <cell r="I82">
            <v>71718.75</v>
          </cell>
          <cell r="L82">
            <v>5100</v>
          </cell>
          <cell r="M82">
            <v>11475</v>
          </cell>
        </row>
        <row r="83">
          <cell r="B83">
            <v>5200</v>
          </cell>
          <cell r="C83">
            <v>19928</v>
          </cell>
          <cell r="H83">
            <v>5200</v>
          </cell>
          <cell r="I83">
            <v>73125</v>
          </cell>
          <cell r="L83">
            <v>5200</v>
          </cell>
          <cell r="M83">
            <v>11700</v>
          </cell>
        </row>
        <row r="84">
          <cell r="B84">
            <v>5300</v>
          </cell>
          <cell r="C84">
            <v>20304</v>
          </cell>
          <cell r="H84">
            <v>5300</v>
          </cell>
          <cell r="I84">
            <v>74531.25</v>
          </cell>
          <cell r="L84">
            <v>5300</v>
          </cell>
          <cell r="M84">
            <v>11925</v>
          </cell>
        </row>
        <row r="85">
          <cell r="B85">
            <v>5400</v>
          </cell>
          <cell r="C85">
            <v>20680</v>
          </cell>
          <cell r="H85">
            <v>5400</v>
          </cell>
          <cell r="I85">
            <v>75937.5</v>
          </cell>
          <cell r="L85">
            <v>5400</v>
          </cell>
          <cell r="M85">
            <v>12150</v>
          </cell>
        </row>
        <row r="86">
          <cell r="B86">
            <v>5500</v>
          </cell>
          <cell r="C86">
            <v>21056</v>
          </cell>
          <cell r="H86">
            <v>5500</v>
          </cell>
          <cell r="I86">
            <v>77343.75</v>
          </cell>
          <cell r="L86">
            <v>5500</v>
          </cell>
          <cell r="M86">
            <v>12375</v>
          </cell>
        </row>
        <row r="87">
          <cell r="B87">
            <v>5600</v>
          </cell>
          <cell r="C87">
            <v>21432</v>
          </cell>
          <cell r="H87">
            <v>5600</v>
          </cell>
          <cell r="I87">
            <v>78750</v>
          </cell>
          <cell r="L87">
            <v>5600</v>
          </cell>
          <cell r="M87">
            <v>12600</v>
          </cell>
        </row>
        <row r="88">
          <cell r="B88">
            <v>5700</v>
          </cell>
          <cell r="C88">
            <v>21808</v>
          </cell>
          <cell r="H88">
            <v>5700</v>
          </cell>
          <cell r="I88">
            <v>80156.25</v>
          </cell>
          <cell r="L88">
            <v>5700</v>
          </cell>
          <cell r="M88">
            <v>12825</v>
          </cell>
        </row>
        <row r="89">
          <cell r="B89">
            <v>5800</v>
          </cell>
          <cell r="C89">
            <v>22184</v>
          </cell>
          <cell r="H89">
            <v>5800</v>
          </cell>
          <cell r="I89">
            <v>81562.5</v>
          </cell>
          <cell r="L89">
            <v>5800</v>
          </cell>
          <cell r="M89">
            <v>13050</v>
          </cell>
        </row>
        <row r="90">
          <cell r="B90">
            <v>5900</v>
          </cell>
          <cell r="C90">
            <v>22560</v>
          </cell>
          <cell r="H90">
            <v>5900</v>
          </cell>
          <cell r="I90">
            <v>82968.75</v>
          </cell>
          <cell r="L90">
            <v>5900</v>
          </cell>
          <cell r="M90">
            <v>13275</v>
          </cell>
        </row>
        <row r="91">
          <cell r="B91">
            <v>6000</v>
          </cell>
          <cell r="C91">
            <v>22936</v>
          </cell>
          <cell r="H91">
            <v>6000</v>
          </cell>
          <cell r="I91">
            <v>84375</v>
          </cell>
          <cell r="L91">
            <v>6000</v>
          </cell>
          <cell r="M91">
            <v>13500</v>
          </cell>
        </row>
        <row r="92">
          <cell r="B92">
            <v>6100</v>
          </cell>
          <cell r="C92">
            <v>23312</v>
          </cell>
          <cell r="H92">
            <v>6100</v>
          </cell>
          <cell r="I92">
            <v>85781.25</v>
          </cell>
          <cell r="L92">
            <v>6100</v>
          </cell>
          <cell r="M92">
            <v>13725</v>
          </cell>
        </row>
        <row r="93">
          <cell r="B93">
            <v>6200</v>
          </cell>
          <cell r="C93">
            <v>23688</v>
          </cell>
          <cell r="H93">
            <v>6200</v>
          </cell>
          <cell r="I93">
            <v>87187.5</v>
          </cell>
          <cell r="L93">
            <v>6200</v>
          </cell>
          <cell r="M93">
            <v>13950</v>
          </cell>
        </row>
        <row r="94">
          <cell r="B94">
            <v>6300</v>
          </cell>
          <cell r="C94">
            <v>24064</v>
          </cell>
          <cell r="H94">
            <v>6300</v>
          </cell>
          <cell r="I94">
            <v>88593.75</v>
          </cell>
          <cell r="L94">
            <v>6300</v>
          </cell>
          <cell r="M94">
            <v>14175</v>
          </cell>
        </row>
        <row r="95">
          <cell r="B95">
            <v>6400</v>
          </cell>
          <cell r="C95">
            <v>24440</v>
          </cell>
          <cell r="H95">
            <v>6400</v>
          </cell>
          <cell r="I95">
            <v>90000</v>
          </cell>
          <cell r="L95">
            <v>6400</v>
          </cell>
          <cell r="M95">
            <v>14400</v>
          </cell>
        </row>
        <row r="96">
          <cell r="B96">
            <v>6500</v>
          </cell>
          <cell r="C96">
            <v>24816</v>
          </cell>
          <cell r="H96">
            <v>6500</v>
          </cell>
          <cell r="I96">
            <v>91406.25</v>
          </cell>
          <cell r="L96">
            <v>6500</v>
          </cell>
          <cell r="M96">
            <v>14625</v>
          </cell>
        </row>
        <row r="97">
          <cell r="B97">
            <v>6600</v>
          </cell>
          <cell r="C97">
            <v>25192</v>
          </cell>
          <cell r="H97">
            <v>6600</v>
          </cell>
          <cell r="I97">
            <v>92812.5</v>
          </cell>
          <cell r="L97">
            <v>6600</v>
          </cell>
          <cell r="M97">
            <v>14850</v>
          </cell>
        </row>
        <row r="98">
          <cell r="B98">
            <v>6700</v>
          </cell>
          <cell r="C98">
            <v>25568</v>
          </cell>
          <cell r="H98">
            <v>6700</v>
          </cell>
          <cell r="I98">
            <v>94218.75</v>
          </cell>
          <cell r="L98">
            <v>6700</v>
          </cell>
          <cell r="M98">
            <v>15075</v>
          </cell>
        </row>
        <row r="99">
          <cell r="B99">
            <v>6800</v>
          </cell>
          <cell r="C99">
            <v>25944</v>
          </cell>
          <cell r="H99">
            <v>6800</v>
          </cell>
          <cell r="I99">
            <v>95625</v>
          </cell>
          <cell r="L99">
            <v>6800</v>
          </cell>
          <cell r="M99">
            <v>15300</v>
          </cell>
        </row>
        <row r="100">
          <cell r="B100">
            <v>6900</v>
          </cell>
          <cell r="C100">
            <v>26320</v>
          </cell>
          <cell r="H100">
            <v>6900</v>
          </cell>
          <cell r="I100">
            <v>97031.25</v>
          </cell>
          <cell r="L100">
            <v>6900</v>
          </cell>
          <cell r="M100">
            <v>15525</v>
          </cell>
        </row>
        <row r="101">
          <cell r="B101">
            <v>7000</v>
          </cell>
          <cell r="C101">
            <v>26696</v>
          </cell>
          <cell r="H101">
            <v>7000</v>
          </cell>
          <cell r="I101">
            <v>98437.5</v>
          </cell>
          <cell r="L101">
            <v>7000</v>
          </cell>
          <cell r="M101">
            <v>15750</v>
          </cell>
        </row>
        <row r="102">
          <cell r="B102">
            <v>7100</v>
          </cell>
          <cell r="C102">
            <v>27072</v>
          </cell>
          <cell r="H102">
            <v>7100</v>
          </cell>
          <cell r="I102">
            <v>99843.75</v>
          </cell>
          <cell r="L102">
            <v>7100</v>
          </cell>
          <cell r="M102">
            <v>15975</v>
          </cell>
        </row>
        <row r="103">
          <cell r="B103">
            <v>7200</v>
          </cell>
          <cell r="C103">
            <v>27448</v>
          </cell>
          <cell r="H103">
            <v>7200</v>
          </cell>
          <cell r="I103">
            <v>101250</v>
          </cell>
          <cell r="L103">
            <v>7200</v>
          </cell>
          <cell r="M103">
            <v>16200</v>
          </cell>
        </row>
        <row r="104">
          <cell r="B104">
            <v>7300</v>
          </cell>
          <cell r="C104">
            <v>27824</v>
          </cell>
          <cell r="H104">
            <v>7300</v>
          </cell>
          <cell r="I104">
            <v>102656.25</v>
          </cell>
          <cell r="L104">
            <v>7300</v>
          </cell>
          <cell r="M104">
            <v>16425</v>
          </cell>
        </row>
        <row r="105">
          <cell r="B105">
            <v>7400</v>
          </cell>
          <cell r="C105">
            <v>28200</v>
          </cell>
          <cell r="H105">
            <v>7400</v>
          </cell>
          <cell r="I105">
            <v>104062.5</v>
          </cell>
          <cell r="L105">
            <v>7400</v>
          </cell>
          <cell r="M105">
            <v>16650</v>
          </cell>
        </row>
        <row r="106">
          <cell r="B106">
            <v>7500</v>
          </cell>
          <cell r="C106">
            <v>28576</v>
          </cell>
          <cell r="H106">
            <v>7500</v>
          </cell>
          <cell r="I106">
            <v>105468.75</v>
          </cell>
          <cell r="L106">
            <v>7500</v>
          </cell>
          <cell r="M106">
            <v>16875</v>
          </cell>
        </row>
        <row r="107">
          <cell r="B107">
            <v>7600</v>
          </cell>
          <cell r="C107">
            <v>28952</v>
          </cell>
          <cell r="H107">
            <v>7600</v>
          </cell>
          <cell r="I107">
            <v>106875</v>
          </cell>
          <cell r="L107">
            <v>7600</v>
          </cell>
          <cell r="M107">
            <v>17100</v>
          </cell>
        </row>
        <row r="108">
          <cell r="B108">
            <v>7700</v>
          </cell>
          <cell r="C108">
            <v>29328</v>
          </cell>
          <cell r="H108">
            <v>7700</v>
          </cell>
          <cell r="I108">
            <v>108281.25</v>
          </cell>
          <cell r="L108">
            <v>7700</v>
          </cell>
          <cell r="M108">
            <v>17325</v>
          </cell>
        </row>
        <row r="109">
          <cell r="B109">
            <v>7800</v>
          </cell>
          <cell r="C109">
            <v>29704</v>
          </cell>
          <cell r="H109">
            <v>7800</v>
          </cell>
          <cell r="I109">
            <v>109687.5</v>
          </cell>
          <cell r="L109">
            <v>7800</v>
          </cell>
          <cell r="M109">
            <v>17550</v>
          </cell>
        </row>
        <row r="110">
          <cell r="B110">
            <v>7900</v>
          </cell>
          <cell r="C110">
            <v>30080</v>
          </cell>
          <cell r="H110">
            <v>7900</v>
          </cell>
          <cell r="I110">
            <v>111093.75</v>
          </cell>
          <cell r="L110">
            <v>7900</v>
          </cell>
          <cell r="M110">
            <v>17775</v>
          </cell>
        </row>
        <row r="111">
          <cell r="B111">
            <v>8000</v>
          </cell>
          <cell r="C111">
            <v>30456</v>
          </cell>
          <cell r="H111">
            <v>8000</v>
          </cell>
          <cell r="I111">
            <v>112500</v>
          </cell>
          <cell r="L111">
            <v>8000</v>
          </cell>
          <cell r="M111">
            <v>18000</v>
          </cell>
        </row>
        <row r="112">
          <cell r="B112">
            <v>8100</v>
          </cell>
          <cell r="C112">
            <v>30832</v>
          </cell>
          <cell r="H112">
            <v>8100</v>
          </cell>
          <cell r="I112">
            <v>113906.25</v>
          </cell>
          <cell r="L112">
            <v>8100</v>
          </cell>
          <cell r="M112">
            <v>18225</v>
          </cell>
        </row>
        <row r="113">
          <cell r="B113">
            <v>8200</v>
          </cell>
          <cell r="C113">
            <v>31208</v>
          </cell>
          <cell r="H113">
            <v>8200</v>
          </cell>
          <cell r="I113">
            <v>115312.5</v>
          </cell>
          <cell r="L113">
            <v>8200</v>
          </cell>
          <cell r="M113">
            <v>18450</v>
          </cell>
        </row>
        <row r="114">
          <cell r="B114">
            <v>8300</v>
          </cell>
          <cell r="C114">
            <v>31584</v>
          </cell>
          <cell r="H114">
            <v>8300</v>
          </cell>
          <cell r="I114">
            <v>116718.75</v>
          </cell>
          <cell r="L114">
            <v>8300</v>
          </cell>
          <cell r="M114">
            <v>18675</v>
          </cell>
        </row>
        <row r="115">
          <cell r="B115">
            <v>8400</v>
          </cell>
          <cell r="C115">
            <v>31960</v>
          </cell>
          <cell r="H115">
            <v>8400</v>
          </cell>
          <cell r="I115">
            <v>118125</v>
          </cell>
          <cell r="L115">
            <v>8400</v>
          </cell>
          <cell r="M115">
            <v>18900</v>
          </cell>
        </row>
        <row r="116">
          <cell r="B116">
            <v>8500</v>
          </cell>
          <cell r="C116">
            <v>32336</v>
          </cell>
          <cell r="H116">
            <v>8500</v>
          </cell>
          <cell r="I116">
            <v>119531.25</v>
          </cell>
          <cell r="L116">
            <v>8500</v>
          </cell>
          <cell r="M116">
            <v>19125</v>
          </cell>
        </row>
        <row r="117">
          <cell r="B117">
            <v>8600</v>
          </cell>
          <cell r="C117">
            <v>32712</v>
          </cell>
          <cell r="H117">
            <v>8600</v>
          </cell>
          <cell r="I117">
            <v>120937.5</v>
          </cell>
          <cell r="L117">
            <v>8600</v>
          </cell>
          <cell r="M117">
            <v>19350</v>
          </cell>
        </row>
        <row r="118">
          <cell r="B118">
            <v>8700</v>
          </cell>
          <cell r="C118">
            <v>33088</v>
          </cell>
          <cell r="H118">
            <v>8700</v>
          </cell>
          <cell r="I118">
            <v>122343.75</v>
          </cell>
          <cell r="L118">
            <v>8700</v>
          </cell>
          <cell r="M118">
            <v>19575</v>
          </cell>
        </row>
        <row r="119">
          <cell r="B119">
            <v>8800</v>
          </cell>
          <cell r="C119">
            <v>33464</v>
          </cell>
          <cell r="H119">
            <v>8800</v>
          </cell>
          <cell r="I119">
            <v>123750</v>
          </cell>
          <cell r="L119">
            <v>8800</v>
          </cell>
          <cell r="M119">
            <v>19800</v>
          </cell>
        </row>
        <row r="120">
          <cell r="B120">
            <v>8900</v>
          </cell>
          <cell r="C120">
            <v>33840</v>
          </cell>
          <cell r="H120">
            <v>8900</v>
          </cell>
          <cell r="I120">
            <v>125156.25</v>
          </cell>
          <cell r="L120">
            <v>8900</v>
          </cell>
          <cell r="M120">
            <v>20025</v>
          </cell>
        </row>
        <row r="121">
          <cell r="B121">
            <v>9000</v>
          </cell>
          <cell r="C121">
            <v>34216</v>
          </cell>
          <cell r="H121">
            <v>9000</v>
          </cell>
          <cell r="I121">
            <v>126562.5</v>
          </cell>
          <cell r="L121">
            <v>9000</v>
          </cell>
          <cell r="M121">
            <v>20250</v>
          </cell>
        </row>
        <row r="122">
          <cell r="B122">
            <v>9100</v>
          </cell>
          <cell r="C122">
            <v>34592</v>
          </cell>
          <cell r="H122">
            <v>9100</v>
          </cell>
          <cell r="I122">
            <v>127968.75</v>
          </cell>
          <cell r="L122">
            <v>9100</v>
          </cell>
          <cell r="M122">
            <v>20475</v>
          </cell>
        </row>
        <row r="123">
          <cell r="B123">
            <v>9200</v>
          </cell>
          <cell r="C123">
            <v>34968</v>
          </cell>
          <cell r="H123">
            <v>9200</v>
          </cell>
          <cell r="I123">
            <v>129375</v>
          </cell>
          <cell r="L123">
            <v>9200</v>
          </cell>
          <cell r="M123">
            <v>20700</v>
          </cell>
        </row>
        <row r="124">
          <cell r="B124">
            <v>9300</v>
          </cell>
          <cell r="C124">
            <v>35344</v>
          </cell>
          <cell r="H124">
            <v>9300</v>
          </cell>
          <cell r="I124">
            <v>130781.25</v>
          </cell>
          <cell r="L124">
            <v>9300</v>
          </cell>
          <cell r="M124">
            <v>20925</v>
          </cell>
        </row>
        <row r="125">
          <cell r="B125">
            <v>9400</v>
          </cell>
          <cell r="C125">
            <v>35720</v>
          </cell>
          <cell r="H125">
            <v>9400</v>
          </cell>
          <cell r="I125">
            <v>132187.5</v>
          </cell>
          <cell r="L125">
            <v>9400</v>
          </cell>
          <cell r="M125">
            <v>21150</v>
          </cell>
        </row>
        <row r="126">
          <cell r="B126">
            <v>9500</v>
          </cell>
          <cell r="C126">
            <v>36096</v>
          </cell>
          <cell r="H126">
            <v>9500</v>
          </cell>
          <cell r="I126">
            <v>133593.75</v>
          </cell>
          <cell r="L126">
            <v>9500</v>
          </cell>
          <cell r="M126">
            <v>21375</v>
          </cell>
        </row>
        <row r="127">
          <cell r="B127">
            <v>9600</v>
          </cell>
          <cell r="C127">
            <v>36472</v>
          </cell>
          <cell r="H127">
            <v>9600</v>
          </cell>
          <cell r="I127">
            <v>135000</v>
          </cell>
          <cell r="L127">
            <v>9600</v>
          </cell>
          <cell r="M127">
            <v>21600</v>
          </cell>
        </row>
        <row r="128">
          <cell r="B128">
            <v>9700</v>
          </cell>
          <cell r="C128">
            <v>36848</v>
          </cell>
          <cell r="H128">
            <v>9700</v>
          </cell>
          <cell r="I128">
            <v>136406.25</v>
          </cell>
          <cell r="L128">
            <v>9700</v>
          </cell>
          <cell r="M128">
            <v>21825</v>
          </cell>
        </row>
        <row r="129">
          <cell r="B129">
            <v>9800</v>
          </cell>
          <cell r="C129">
            <v>37224</v>
          </cell>
          <cell r="H129">
            <v>9800</v>
          </cell>
          <cell r="I129">
            <v>137812.5</v>
          </cell>
          <cell r="L129">
            <v>9800</v>
          </cell>
          <cell r="M129">
            <v>22050</v>
          </cell>
        </row>
        <row r="130">
          <cell r="B130">
            <v>9900</v>
          </cell>
          <cell r="C130">
            <v>37600</v>
          </cell>
          <cell r="H130">
            <v>9900</v>
          </cell>
          <cell r="I130">
            <v>139218.75</v>
          </cell>
          <cell r="L130">
            <v>9900</v>
          </cell>
          <cell r="M130">
            <v>22275</v>
          </cell>
        </row>
        <row r="131">
          <cell r="B131">
            <v>10000</v>
          </cell>
          <cell r="C131">
            <v>37976</v>
          </cell>
          <cell r="H131">
            <v>10000</v>
          </cell>
          <cell r="I131">
            <v>140625</v>
          </cell>
          <cell r="L131">
            <v>10000</v>
          </cell>
          <cell r="M131">
            <v>22500</v>
          </cell>
        </row>
      </sheetData>
      <sheetData sheetId="7">
        <row r="1">
          <cell r="A1" t="str">
            <v>Motor (4160 V)</v>
          </cell>
        </row>
        <row r="2">
          <cell r="A2">
            <v>40</v>
          </cell>
          <cell r="B2">
            <v>0</v>
          </cell>
        </row>
        <row r="3">
          <cell r="A3">
            <v>75</v>
          </cell>
          <cell r="B3">
            <v>0</v>
          </cell>
        </row>
        <row r="4">
          <cell r="A4">
            <v>60</v>
          </cell>
          <cell r="B4">
            <v>0</v>
          </cell>
        </row>
        <row r="5">
          <cell r="A5">
            <v>125</v>
          </cell>
          <cell r="B5">
            <v>0</v>
          </cell>
        </row>
        <row r="6">
          <cell r="A6">
            <v>150</v>
          </cell>
          <cell r="B6">
            <v>0</v>
          </cell>
        </row>
        <row r="7">
          <cell r="A7">
            <v>200</v>
          </cell>
          <cell r="B7">
            <v>36880</v>
          </cell>
        </row>
        <row r="8">
          <cell r="A8">
            <v>250</v>
          </cell>
          <cell r="B8">
            <v>36211</v>
          </cell>
        </row>
        <row r="10">
          <cell r="A10" t="str">
            <v>Motor (480 V)</v>
          </cell>
        </row>
        <row r="11">
          <cell r="A11">
            <v>40</v>
          </cell>
          <cell r="B11">
            <v>3523</v>
          </cell>
        </row>
        <row r="12">
          <cell r="A12">
            <v>75</v>
          </cell>
          <cell r="B12">
            <v>7784</v>
          </cell>
        </row>
        <row r="13">
          <cell r="A13">
            <v>60</v>
          </cell>
          <cell r="B13">
            <v>5311</v>
          </cell>
        </row>
        <row r="14">
          <cell r="A14">
            <v>125</v>
          </cell>
          <cell r="B14">
            <v>12364</v>
          </cell>
        </row>
        <row r="15">
          <cell r="A15">
            <v>150</v>
          </cell>
          <cell r="B15">
            <v>11671</v>
          </cell>
        </row>
        <row r="16">
          <cell r="A16">
            <v>200</v>
          </cell>
          <cell r="B16">
            <v>0</v>
          </cell>
        </row>
        <row r="17">
          <cell r="A17">
            <v>250</v>
          </cell>
          <cell r="B17">
            <v>0</v>
          </cell>
        </row>
        <row r="19">
          <cell r="B19" t="str">
            <v>Troughing</v>
          </cell>
          <cell r="I19" t="str">
            <v>Return</v>
          </cell>
        </row>
        <row r="20">
          <cell r="B20">
            <v>100</v>
          </cell>
          <cell r="C20">
            <v>1827</v>
          </cell>
          <cell r="I20">
            <v>100</v>
          </cell>
          <cell r="J20">
            <v>725.8</v>
          </cell>
        </row>
        <row r="21">
          <cell r="B21">
            <v>200</v>
          </cell>
          <cell r="C21">
            <v>3654</v>
          </cell>
          <cell r="I21">
            <v>200</v>
          </cell>
          <cell r="J21">
            <v>1451.6</v>
          </cell>
        </row>
        <row r="22">
          <cell r="B22">
            <v>300</v>
          </cell>
          <cell r="C22">
            <v>5481</v>
          </cell>
          <cell r="I22">
            <v>300</v>
          </cell>
          <cell r="J22">
            <v>2177.4</v>
          </cell>
        </row>
        <row r="23">
          <cell r="B23">
            <v>400</v>
          </cell>
          <cell r="C23">
            <v>7308</v>
          </cell>
          <cell r="I23">
            <v>400</v>
          </cell>
          <cell r="J23">
            <v>2903.2</v>
          </cell>
        </row>
        <row r="24">
          <cell r="B24">
            <v>500</v>
          </cell>
          <cell r="C24">
            <v>9135</v>
          </cell>
          <cell r="I24">
            <v>500</v>
          </cell>
          <cell r="J24">
            <v>3629</v>
          </cell>
        </row>
        <row r="25">
          <cell r="B25">
            <v>600</v>
          </cell>
          <cell r="C25">
            <v>10962</v>
          </cell>
          <cell r="I25">
            <v>600</v>
          </cell>
          <cell r="J25">
            <v>4354.8</v>
          </cell>
        </row>
        <row r="26">
          <cell r="B26">
            <v>700</v>
          </cell>
          <cell r="C26">
            <v>12789</v>
          </cell>
          <cell r="I26">
            <v>700</v>
          </cell>
          <cell r="J26">
            <v>5080.5999999999995</v>
          </cell>
        </row>
        <row r="27">
          <cell r="B27">
            <v>800</v>
          </cell>
          <cell r="C27">
            <v>14616</v>
          </cell>
          <cell r="I27">
            <v>800</v>
          </cell>
          <cell r="J27">
            <v>5806.4</v>
          </cell>
        </row>
        <row r="28">
          <cell r="B28">
            <v>900</v>
          </cell>
          <cell r="C28">
            <v>16443</v>
          </cell>
          <cell r="I28">
            <v>900</v>
          </cell>
          <cell r="J28">
            <v>6532.2</v>
          </cell>
        </row>
        <row r="29">
          <cell r="B29">
            <v>1000</v>
          </cell>
          <cell r="C29">
            <v>18270</v>
          </cell>
          <cell r="I29">
            <v>1000</v>
          </cell>
          <cell r="J29">
            <v>7258</v>
          </cell>
        </row>
        <row r="30">
          <cell r="B30">
            <v>1100</v>
          </cell>
          <cell r="C30">
            <v>20097</v>
          </cell>
          <cell r="I30">
            <v>1100</v>
          </cell>
          <cell r="J30">
            <v>7983.8</v>
          </cell>
        </row>
        <row r="31">
          <cell r="B31">
            <v>1200</v>
          </cell>
          <cell r="C31">
            <v>21924</v>
          </cell>
          <cell r="I31">
            <v>1200</v>
          </cell>
          <cell r="J31">
            <v>8709.6</v>
          </cell>
        </row>
        <row r="32">
          <cell r="B32">
            <v>1300</v>
          </cell>
          <cell r="C32">
            <v>23751</v>
          </cell>
          <cell r="I32">
            <v>1300</v>
          </cell>
          <cell r="J32">
            <v>9435.4</v>
          </cell>
        </row>
        <row r="33">
          <cell r="B33">
            <v>1400</v>
          </cell>
          <cell r="C33">
            <v>25578</v>
          </cell>
          <cell r="I33">
            <v>1400</v>
          </cell>
          <cell r="J33">
            <v>10161.199999999999</v>
          </cell>
        </row>
        <row r="34">
          <cell r="B34">
            <v>1500</v>
          </cell>
          <cell r="C34">
            <v>27405</v>
          </cell>
          <cell r="I34">
            <v>1500</v>
          </cell>
          <cell r="J34">
            <v>10887</v>
          </cell>
        </row>
        <row r="35">
          <cell r="B35">
            <v>1600</v>
          </cell>
          <cell r="C35">
            <v>29232</v>
          </cell>
          <cell r="I35">
            <v>1600</v>
          </cell>
          <cell r="J35">
            <v>11612.8</v>
          </cell>
        </row>
        <row r="36">
          <cell r="B36">
            <v>1700</v>
          </cell>
          <cell r="C36">
            <v>31059</v>
          </cell>
          <cell r="I36">
            <v>1700</v>
          </cell>
          <cell r="J36">
            <v>12338.6</v>
          </cell>
        </row>
        <row r="37">
          <cell r="B37">
            <v>1800</v>
          </cell>
          <cell r="C37">
            <v>32886</v>
          </cell>
          <cell r="I37">
            <v>1800</v>
          </cell>
          <cell r="J37">
            <v>13064.4</v>
          </cell>
        </row>
        <row r="38">
          <cell r="B38">
            <v>1900</v>
          </cell>
          <cell r="C38">
            <v>34713</v>
          </cell>
          <cell r="I38">
            <v>1900</v>
          </cell>
          <cell r="J38">
            <v>13790.199999999999</v>
          </cell>
        </row>
        <row r="39">
          <cell r="B39">
            <v>2000</v>
          </cell>
          <cell r="C39">
            <v>36540</v>
          </cell>
          <cell r="I39">
            <v>2000</v>
          </cell>
          <cell r="J39">
            <v>14516</v>
          </cell>
        </row>
        <row r="40">
          <cell r="B40">
            <v>2100</v>
          </cell>
          <cell r="C40">
            <v>38367</v>
          </cell>
          <cell r="I40">
            <v>2100</v>
          </cell>
          <cell r="J40">
            <v>15241.8</v>
          </cell>
        </row>
        <row r="41">
          <cell r="B41">
            <v>2200</v>
          </cell>
          <cell r="C41">
            <v>40194</v>
          </cell>
          <cell r="I41">
            <v>2200</v>
          </cell>
          <cell r="J41">
            <v>15967.6</v>
          </cell>
        </row>
        <row r="42">
          <cell r="B42">
            <v>2300</v>
          </cell>
          <cell r="C42">
            <v>42021</v>
          </cell>
          <cell r="I42">
            <v>2300</v>
          </cell>
          <cell r="J42">
            <v>16693.399999999998</v>
          </cell>
        </row>
        <row r="43">
          <cell r="B43">
            <v>2400</v>
          </cell>
          <cell r="C43">
            <v>43848</v>
          </cell>
          <cell r="I43">
            <v>2400</v>
          </cell>
          <cell r="J43">
            <v>17419.2</v>
          </cell>
        </row>
        <row r="44">
          <cell r="B44">
            <v>2500</v>
          </cell>
          <cell r="C44">
            <v>45675</v>
          </cell>
          <cell r="I44">
            <v>2500</v>
          </cell>
          <cell r="J44">
            <v>18145</v>
          </cell>
        </row>
        <row r="45">
          <cell r="B45">
            <v>2600</v>
          </cell>
          <cell r="C45">
            <v>47502</v>
          </cell>
          <cell r="I45">
            <v>2600</v>
          </cell>
          <cell r="J45">
            <v>18870.8</v>
          </cell>
        </row>
        <row r="46">
          <cell r="B46">
            <v>2700</v>
          </cell>
          <cell r="C46">
            <v>49329</v>
          </cell>
          <cell r="I46">
            <v>2700</v>
          </cell>
          <cell r="J46">
            <v>19596.599999999999</v>
          </cell>
        </row>
        <row r="47">
          <cell r="B47">
            <v>2800</v>
          </cell>
          <cell r="C47">
            <v>51156</v>
          </cell>
          <cell r="I47">
            <v>2800</v>
          </cell>
          <cell r="J47">
            <v>20322.399999999998</v>
          </cell>
        </row>
        <row r="48">
          <cell r="B48">
            <v>2900</v>
          </cell>
          <cell r="C48">
            <v>52983</v>
          </cell>
          <cell r="I48">
            <v>2900</v>
          </cell>
          <cell r="J48">
            <v>21048.2</v>
          </cell>
        </row>
        <row r="49">
          <cell r="B49">
            <v>3000</v>
          </cell>
          <cell r="C49">
            <v>54810</v>
          </cell>
          <cell r="I49">
            <v>3000</v>
          </cell>
          <cell r="J49">
            <v>21774</v>
          </cell>
        </row>
        <row r="50">
          <cell r="B50">
            <v>3100</v>
          </cell>
          <cell r="C50">
            <v>56637</v>
          </cell>
          <cell r="I50">
            <v>3100</v>
          </cell>
          <cell r="J50">
            <v>22499.8</v>
          </cell>
        </row>
        <row r="51">
          <cell r="B51">
            <v>3200</v>
          </cell>
          <cell r="C51">
            <v>58464</v>
          </cell>
          <cell r="I51">
            <v>3200</v>
          </cell>
          <cell r="J51">
            <v>23225.599999999999</v>
          </cell>
        </row>
        <row r="52">
          <cell r="B52">
            <v>3300</v>
          </cell>
          <cell r="C52">
            <v>60291</v>
          </cell>
          <cell r="I52">
            <v>3300</v>
          </cell>
          <cell r="J52">
            <v>23951.399999999998</v>
          </cell>
        </row>
        <row r="53">
          <cell r="B53">
            <v>3400</v>
          </cell>
          <cell r="C53">
            <v>62118</v>
          </cell>
          <cell r="I53">
            <v>3400</v>
          </cell>
          <cell r="J53">
            <v>24677.200000000001</v>
          </cell>
        </row>
        <row r="54">
          <cell r="B54">
            <v>3500</v>
          </cell>
          <cell r="C54">
            <v>63945</v>
          </cell>
          <cell r="I54">
            <v>3500</v>
          </cell>
          <cell r="J54">
            <v>25403</v>
          </cell>
        </row>
        <row r="55">
          <cell r="B55">
            <v>3600</v>
          </cell>
          <cell r="C55">
            <v>65772</v>
          </cell>
          <cell r="I55">
            <v>3600</v>
          </cell>
          <cell r="J55">
            <v>26128.799999999999</v>
          </cell>
        </row>
        <row r="56">
          <cell r="B56">
            <v>3700</v>
          </cell>
          <cell r="C56">
            <v>67599</v>
          </cell>
          <cell r="I56">
            <v>3700</v>
          </cell>
          <cell r="J56">
            <v>26854.6</v>
          </cell>
        </row>
        <row r="57">
          <cell r="B57">
            <v>3800</v>
          </cell>
          <cell r="C57">
            <v>69426</v>
          </cell>
          <cell r="I57">
            <v>3800</v>
          </cell>
          <cell r="J57">
            <v>27580.399999999998</v>
          </cell>
        </row>
        <row r="58">
          <cell r="B58">
            <v>3900</v>
          </cell>
          <cell r="C58">
            <v>71253</v>
          </cell>
          <cell r="I58">
            <v>3900</v>
          </cell>
          <cell r="J58">
            <v>28306.2</v>
          </cell>
        </row>
        <row r="59">
          <cell r="B59">
            <v>4000</v>
          </cell>
          <cell r="C59">
            <v>73080</v>
          </cell>
          <cell r="I59">
            <v>4000</v>
          </cell>
          <cell r="J59">
            <v>29032</v>
          </cell>
        </row>
        <row r="60">
          <cell r="B60">
            <v>4100</v>
          </cell>
          <cell r="C60">
            <v>74907</v>
          </cell>
          <cell r="I60">
            <v>4100</v>
          </cell>
          <cell r="J60">
            <v>29757.8</v>
          </cell>
        </row>
        <row r="61">
          <cell r="B61">
            <v>4200</v>
          </cell>
          <cell r="C61">
            <v>76734</v>
          </cell>
          <cell r="I61">
            <v>4200</v>
          </cell>
          <cell r="J61">
            <v>30483.599999999999</v>
          </cell>
        </row>
        <row r="62">
          <cell r="B62">
            <v>4300</v>
          </cell>
          <cell r="C62">
            <v>78561</v>
          </cell>
          <cell r="I62">
            <v>4300</v>
          </cell>
          <cell r="J62">
            <v>31209.399999999998</v>
          </cell>
        </row>
        <row r="63">
          <cell r="B63">
            <v>4400</v>
          </cell>
          <cell r="C63">
            <v>80388</v>
          </cell>
          <cell r="I63">
            <v>4400</v>
          </cell>
          <cell r="J63">
            <v>31935.200000000001</v>
          </cell>
        </row>
        <row r="64">
          <cell r="B64">
            <v>4500</v>
          </cell>
          <cell r="C64">
            <v>82215</v>
          </cell>
          <cell r="I64">
            <v>4500</v>
          </cell>
          <cell r="J64">
            <v>32661</v>
          </cell>
        </row>
        <row r="65">
          <cell r="B65">
            <v>4600</v>
          </cell>
          <cell r="C65">
            <v>84042</v>
          </cell>
          <cell r="I65">
            <v>4600</v>
          </cell>
          <cell r="J65">
            <v>33386.799999999996</v>
          </cell>
        </row>
        <row r="66">
          <cell r="B66">
            <v>4700</v>
          </cell>
          <cell r="C66">
            <v>85869</v>
          </cell>
          <cell r="I66">
            <v>4700</v>
          </cell>
          <cell r="J66">
            <v>34112.6</v>
          </cell>
        </row>
        <row r="67">
          <cell r="B67">
            <v>4800</v>
          </cell>
          <cell r="C67">
            <v>87696</v>
          </cell>
          <cell r="I67">
            <v>4800</v>
          </cell>
          <cell r="J67">
            <v>34838.400000000001</v>
          </cell>
        </row>
        <row r="68">
          <cell r="B68">
            <v>4900</v>
          </cell>
          <cell r="C68">
            <v>89523</v>
          </cell>
          <cell r="I68">
            <v>4900</v>
          </cell>
          <cell r="J68">
            <v>35564.199999999997</v>
          </cell>
        </row>
        <row r="69">
          <cell r="B69">
            <v>5000</v>
          </cell>
          <cell r="C69">
            <v>91350</v>
          </cell>
          <cell r="I69">
            <v>5000</v>
          </cell>
          <cell r="J69">
            <v>36290</v>
          </cell>
        </row>
        <row r="70">
          <cell r="B70">
            <v>5100</v>
          </cell>
          <cell r="C70">
            <v>93177</v>
          </cell>
          <cell r="I70">
            <v>5100</v>
          </cell>
          <cell r="J70">
            <v>37015.799999999996</v>
          </cell>
        </row>
        <row r="71">
          <cell r="B71">
            <v>5200</v>
          </cell>
          <cell r="C71">
            <v>95004</v>
          </cell>
          <cell r="I71">
            <v>5200</v>
          </cell>
          <cell r="J71">
            <v>37741.599999999999</v>
          </cell>
        </row>
        <row r="72">
          <cell r="B72">
            <v>5300</v>
          </cell>
          <cell r="C72">
            <v>96831</v>
          </cell>
          <cell r="I72">
            <v>5300</v>
          </cell>
          <cell r="J72">
            <v>38467.4</v>
          </cell>
        </row>
        <row r="73">
          <cell r="B73">
            <v>5400</v>
          </cell>
          <cell r="C73">
            <v>98658</v>
          </cell>
          <cell r="I73">
            <v>5400</v>
          </cell>
          <cell r="J73">
            <v>39193.199999999997</v>
          </cell>
        </row>
        <row r="74">
          <cell r="B74">
            <v>5500</v>
          </cell>
          <cell r="C74">
            <v>100485</v>
          </cell>
          <cell r="I74">
            <v>5500</v>
          </cell>
          <cell r="J74">
            <v>39919</v>
          </cell>
        </row>
        <row r="75">
          <cell r="B75">
            <v>5600</v>
          </cell>
          <cell r="C75">
            <v>102312</v>
          </cell>
          <cell r="I75">
            <v>5600</v>
          </cell>
          <cell r="J75">
            <v>40644.799999999996</v>
          </cell>
        </row>
        <row r="76">
          <cell r="B76">
            <v>5700</v>
          </cell>
          <cell r="C76">
            <v>104139</v>
          </cell>
          <cell r="I76">
            <v>5700</v>
          </cell>
          <cell r="J76">
            <v>41370.6</v>
          </cell>
        </row>
        <row r="77">
          <cell r="B77">
            <v>5800</v>
          </cell>
          <cell r="C77">
            <v>105966</v>
          </cell>
          <cell r="I77">
            <v>5800</v>
          </cell>
          <cell r="J77">
            <v>42096.4</v>
          </cell>
        </row>
        <row r="78">
          <cell r="B78">
            <v>5900</v>
          </cell>
          <cell r="C78">
            <v>107793</v>
          </cell>
          <cell r="I78">
            <v>5900</v>
          </cell>
          <cell r="J78">
            <v>42822.2</v>
          </cell>
        </row>
        <row r="79">
          <cell r="B79">
            <v>6000</v>
          </cell>
          <cell r="C79">
            <v>109620</v>
          </cell>
          <cell r="I79">
            <v>6000</v>
          </cell>
          <cell r="J79">
            <v>43548</v>
          </cell>
        </row>
        <row r="80">
          <cell r="B80">
            <v>6100</v>
          </cell>
          <cell r="C80">
            <v>111447</v>
          </cell>
          <cell r="I80">
            <v>6100</v>
          </cell>
          <cell r="J80">
            <v>44273.799999999996</v>
          </cell>
        </row>
        <row r="81">
          <cell r="B81">
            <v>6200</v>
          </cell>
          <cell r="C81">
            <v>113274</v>
          </cell>
          <cell r="I81">
            <v>6200</v>
          </cell>
          <cell r="J81">
            <v>44999.6</v>
          </cell>
        </row>
        <row r="82">
          <cell r="B82">
            <v>6300</v>
          </cell>
          <cell r="C82">
            <v>115101</v>
          </cell>
          <cell r="I82">
            <v>6300</v>
          </cell>
          <cell r="J82">
            <v>45725.4</v>
          </cell>
        </row>
        <row r="83">
          <cell r="B83">
            <v>6400</v>
          </cell>
          <cell r="C83">
            <v>116928</v>
          </cell>
          <cell r="I83">
            <v>6400</v>
          </cell>
          <cell r="J83">
            <v>46451.199999999997</v>
          </cell>
        </row>
        <row r="84">
          <cell r="B84">
            <v>6500</v>
          </cell>
          <cell r="C84">
            <v>118755</v>
          </cell>
          <cell r="I84">
            <v>6500</v>
          </cell>
          <cell r="J84">
            <v>47177</v>
          </cell>
        </row>
        <row r="85">
          <cell r="B85">
            <v>6600</v>
          </cell>
          <cell r="C85">
            <v>120582</v>
          </cell>
          <cell r="I85">
            <v>6600</v>
          </cell>
          <cell r="J85">
            <v>47902.799999999996</v>
          </cell>
        </row>
        <row r="86">
          <cell r="B86">
            <v>6700</v>
          </cell>
          <cell r="C86">
            <v>122409</v>
          </cell>
          <cell r="I86">
            <v>6700</v>
          </cell>
          <cell r="J86">
            <v>48628.6</v>
          </cell>
        </row>
        <row r="87">
          <cell r="B87">
            <v>6800</v>
          </cell>
          <cell r="C87">
            <v>124236</v>
          </cell>
          <cell r="I87">
            <v>6800</v>
          </cell>
          <cell r="J87">
            <v>49354.400000000001</v>
          </cell>
        </row>
        <row r="88">
          <cell r="B88">
            <v>6900</v>
          </cell>
          <cell r="C88">
            <v>126063</v>
          </cell>
          <cell r="I88">
            <v>6900</v>
          </cell>
          <cell r="J88">
            <v>50080.2</v>
          </cell>
        </row>
        <row r="89">
          <cell r="B89">
            <v>7000</v>
          </cell>
          <cell r="C89">
            <v>127890</v>
          </cell>
          <cell r="I89">
            <v>7000</v>
          </cell>
          <cell r="J89">
            <v>50806</v>
          </cell>
        </row>
        <row r="90">
          <cell r="B90">
            <v>7100</v>
          </cell>
          <cell r="C90">
            <v>129717</v>
          </cell>
          <cell r="I90">
            <v>7100</v>
          </cell>
          <cell r="J90">
            <v>51531.799999999996</v>
          </cell>
        </row>
        <row r="91">
          <cell r="B91">
            <v>7200</v>
          </cell>
          <cell r="C91">
            <v>131544</v>
          </cell>
          <cell r="I91">
            <v>7200</v>
          </cell>
          <cell r="J91">
            <v>52257.599999999999</v>
          </cell>
        </row>
        <row r="92">
          <cell r="B92">
            <v>7300</v>
          </cell>
          <cell r="C92">
            <v>133371</v>
          </cell>
          <cell r="I92">
            <v>7300</v>
          </cell>
          <cell r="J92">
            <v>52983.4</v>
          </cell>
        </row>
        <row r="93">
          <cell r="B93">
            <v>7400</v>
          </cell>
          <cell r="C93">
            <v>135198</v>
          </cell>
          <cell r="I93">
            <v>7400</v>
          </cell>
          <cell r="J93">
            <v>53709.2</v>
          </cell>
        </row>
        <row r="94">
          <cell r="B94">
            <v>7500</v>
          </cell>
          <cell r="C94">
            <v>137025</v>
          </cell>
          <cell r="I94">
            <v>7500</v>
          </cell>
          <cell r="J94">
            <v>54435</v>
          </cell>
        </row>
        <row r="95">
          <cell r="B95">
            <v>7600</v>
          </cell>
          <cell r="C95">
            <v>138852</v>
          </cell>
          <cell r="I95">
            <v>7600</v>
          </cell>
          <cell r="J95">
            <v>55160.799999999996</v>
          </cell>
        </row>
        <row r="96">
          <cell r="B96">
            <v>7700</v>
          </cell>
          <cell r="C96">
            <v>140679</v>
          </cell>
          <cell r="I96">
            <v>7700</v>
          </cell>
          <cell r="J96">
            <v>55886.6</v>
          </cell>
        </row>
        <row r="97">
          <cell r="B97">
            <v>7800</v>
          </cell>
          <cell r="C97">
            <v>142506</v>
          </cell>
          <cell r="I97">
            <v>7800</v>
          </cell>
          <cell r="J97">
            <v>56612.4</v>
          </cell>
        </row>
        <row r="98">
          <cell r="B98">
            <v>7900</v>
          </cell>
          <cell r="C98">
            <v>144333</v>
          </cell>
          <cell r="I98">
            <v>7900</v>
          </cell>
          <cell r="J98">
            <v>57338.2</v>
          </cell>
        </row>
        <row r="99">
          <cell r="B99">
            <v>8000</v>
          </cell>
          <cell r="C99">
            <v>146160</v>
          </cell>
          <cell r="I99">
            <v>8000</v>
          </cell>
          <cell r="J99">
            <v>58064</v>
          </cell>
        </row>
        <row r="100">
          <cell r="B100">
            <v>8100</v>
          </cell>
          <cell r="C100">
            <v>147987</v>
          </cell>
          <cell r="I100">
            <v>8100</v>
          </cell>
          <cell r="J100">
            <v>58789.799999999996</v>
          </cell>
        </row>
        <row r="101">
          <cell r="B101">
            <v>8200</v>
          </cell>
          <cell r="C101">
            <v>149814</v>
          </cell>
          <cell r="I101">
            <v>8200</v>
          </cell>
          <cell r="J101">
            <v>59515.6</v>
          </cell>
        </row>
        <row r="102">
          <cell r="B102">
            <v>8300</v>
          </cell>
          <cell r="C102">
            <v>151641</v>
          </cell>
          <cell r="I102">
            <v>8300</v>
          </cell>
          <cell r="J102">
            <v>60241.4</v>
          </cell>
        </row>
        <row r="103">
          <cell r="B103">
            <v>8400</v>
          </cell>
          <cell r="C103">
            <v>153468</v>
          </cell>
          <cell r="I103">
            <v>8400</v>
          </cell>
          <cell r="J103">
            <v>60967.199999999997</v>
          </cell>
        </row>
        <row r="104">
          <cell r="B104">
            <v>8500</v>
          </cell>
          <cell r="C104">
            <v>155295</v>
          </cell>
          <cell r="I104">
            <v>8500</v>
          </cell>
          <cell r="J104">
            <v>61693</v>
          </cell>
        </row>
        <row r="105">
          <cell r="B105">
            <v>8600</v>
          </cell>
          <cell r="C105">
            <v>157122</v>
          </cell>
          <cell r="I105">
            <v>8600</v>
          </cell>
          <cell r="J105">
            <v>62418.799999999996</v>
          </cell>
        </row>
        <row r="106">
          <cell r="B106">
            <v>8700</v>
          </cell>
          <cell r="C106">
            <v>158949</v>
          </cell>
          <cell r="I106">
            <v>8700</v>
          </cell>
          <cell r="J106">
            <v>63144.6</v>
          </cell>
        </row>
        <row r="107">
          <cell r="B107">
            <v>8800</v>
          </cell>
          <cell r="C107">
            <v>160776</v>
          </cell>
          <cell r="I107">
            <v>8800</v>
          </cell>
          <cell r="J107">
            <v>63870.400000000001</v>
          </cell>
        </row>
        <row r="108">
          <cell r="B108">
            <v>8900</v>
          </cell>
          <cell r="C108">
            <v>162603</v>
          </cell>
          <cell r="I108">
            <v>8900</v>
          </cell>
          <cell r="J108">
            <v>64596.2</v>
          </cell>
        </row>
        <row r="109">
          <cell r="B109">
            <v>9000</v>
          </cell>
          <cell r="C109">
            <v>164430</v>
          </cell>
          <cell r="I109">
            <v>9000</v>
          </cell>
          <cell r="J109">
            <v>65322</v>
          </cell>
        </row>
        <row r="110">
          <cell r="B110">
            <v>9100</v>
          </cell>
          <cell r="C110">
            <v>166257</v>
          </cell>
          <cell r="I110">
            <v>9100</v>
          </cell>
          <cell r="J110">
            <v>66047.8</v>
          </cell>
        </row>
        <row r="111">
          <cell r="B111">
            <v>9200</v>
          </cell>
          <cell r="C111">
            <v>168084</v>
          </cell>
          <cell r="I111">
            <v>9200</v>
          </cell>
          <cell r="J111">
            <v>66773.599999999991</v>
          </cell>
        </row>
        <row r="112">
          <cell r="B112">
            <v>9300</v>
          </cell>
          <cell r="C112">
            <v>169911</v>
          </cell>
          <cell r="I112">
            <v>9300</v>
          </cell>
          <cell r="J112">
            <v>67499.399999999994</v>
          </cell>
        </row>
        <row r="113">
          <cell r="B113">
            <v>9400</v>
          </cell>
          <cell r="C113">
            <v>171738</v>
          </cell>
          <cell r="I113">
            <v>9400</v>
          </cell>
          <cell r="J113">
            <v>68225.2</v>
          </cell>
        </row>
        <row r="114">
          <cell r="B114">
            <v>9500</v>
          </cell>
          <cell r="C114">
            <v>173565</v>
          </cell>
          <cell r="I114">
            <v>9500</v>
          </cell>
          <cell r="J114">
            <v>68951</v>
          </cell>
        </row>
        <row r="115">
          <cell r="B115">
            <v>9600</v>
          </cell>
          <cell r="C115">
            <v>175392</v>
          </cell>
          <cell r="I115">
            <v>9600</v>
          </cell>
          <cell r="J115">
            <v>69676.800000000003</v>
          </cell>
        </row>
        <row r="116">
          <cell r="B116">
            <v>9700</v>
          </cell>
          <cell r="C116">
            <v>177219</v>
          </cell>
          <cell r="I116">
            <v>9700</v>
          </cell>
          <cell r="J116">
            <v>70402.599999999991</v>
          </cell>
        </row>
        <row r="117">
          <cell r="B117">
            <v>9800</v>
          </cell>
          <cell r="C117">
            <v>179046</v>
          </cell>
          <cell r="I117">
            <v>9800</v>
          </cell>
          <cell r="J117">
            <v>71128.399999999994</v>
          </cell>
        </row>
        <row r="118">
          <cell r="B118">
            <v>9900</v>
          </cell>
          <cell r="C118">
            <v>180873</v>
          </cell>
          <cell r="I118">
            <v>9900</v>
          </cell>
          <cell r="J118">
            <v>71854.2</v>
          </cell>
        </row>
        <row r="119">
          <cell r="B119">
            <v>10000</v>
          </cell>
          <cell r="C119">
            <v>182700</v>
          </cell>
          <cell r="I119">
            <v>10000</v>
          </cell>
          <cell r="J119">
            <v>72580</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FE-MOER Register"/>
      <sheetName val="Hoja1"/>
      <sheetName val="LISTS-FOR INTERNAL USE ONLY"/>
      <sheetName val="Fleet"/>
      <sheetName val="Parameters"/>
    </sheetNames>
    <sheetDataSet>
      <sheetData sheetId="0" refreshError="1"/>
      <sheetData sheetId="1" refreshError="1"/>
      <sheetData sheetId="2" refreshError="1">
        <row r="8">
          <cell r="B8" t="str">
            <v>In Progress</v>
          </cell>
        </row>
        <row r="9">
          <cell r="B9" t="str">
            <v>For Approval</v>
          </cell>
        </row>
        <row r="10">
          <cell r="B10" t="str">
            <v>Approved</v>
          </cell>
        </row>
        <row r="11">
          <cell r="B11" t="str">
            <v>Defining scope</v>
          </cell>
        </row>
        <row r="12">
          <cell r="B12" t="str">
            <v>TBD</v>
          </cell>
        </row>
        <row r="13">
          <cell r="B13" t="str">
            <v>Voided</v>
          </cell>
        </row>
        <row r="17">
          <cell r="B17" t="str">
            <v>Johnny Campo</v>
          </cell>
        </row>
        <row r="18">
          <cell r="B18" t="str">
            <v>Operation Manager</v>
          </cell>
        </row>
        <row r="19">
          <cell r="B19" t="str">
            <v>Purchasing</v>
          </cell>
        </row>
        <row r="20">
          <cell r="B20" t="str">
            <v>Peter Tilston</v>
          </cell>
        </row>
        <row r="21">
          <cell r="B21" t="str">
            <v>Jaime Urjel</v>
          </cell>
        </row>
        <row r="22">
          <cell r="B22" t="str">
            <v>Harold McBride</v>
          </cell>
        </row>
        <row r="23">
          <cell r="B23" t="str">
            <v>Chris Phillips</v>
          </cell>
        </row>
        <row r="24">
          <cell r="B24" t="str">
            <v>Reinhold Schmidt</v>
          </cell>
        </row>
        <row r="25">
          <cell r="B25" t="str">
            <v>Gary Nagle</v>
          </cell>
        </row>
      </sheetData>
      <sheetData sheetId="3" refreshError="1"/>
      <sheetData sheetId="4"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s>
    <sheetDataSet>
      <sheetData sheetId="0"/>
      <sheetData sheetId="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201P-1</v>
          </cell>
          <cell r="F22" t="str">
            <v>Demolición de pavimento asfáltico</v>
          </cell>
          <cell r="G22" t="str">
            <v>m3</v>
          </cell>
          <cell r="H22" t="str">
            <v>La unidad de pago es el m³</v>
          </cell>
        </row>
        <row r="23">
          <cell r="C23">
            <v>201.18</v>
          </cell>
          <cell r="D23">
            <v>201</v>
          </cell>
          <cell r="E23" t="str">
            <v>201P-2</v>
          </cell>
          <cell r="F23" t="str">
            <v>Demolición total o parcial de estructuras</v>
          </cell>
          <cell r="G23" t="str">
            <v>m3</v>
          </cell>
        </row>
        <row r="24">
          <cell r="C24">
            <v>210.1</v>
          </cell>
          <cell r="D24">
            <v>210</v>
          </cell>
          <cell r="F24" t="str">
            <v>Excavación sin clasificar de la explanación, canales y préstamos</v>
          </cell>
          <cell r="G24" t="str">
            <v>m3</v>
          </cell>
          <cell r="H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row>
        <row r="26">
          <cell r="C26">
            <v>210.3</v>
          </cell>
          <cell r="D26">
            <v>210</v>
          </cell>
          <cell r="F26" t="str">
            <v>Excavación en material común  de la explanación, canales y préstamos</v>
          </cell>
          <cell r="G26" t="str">
            <v>m3</v>
          </cell>
        </row>
        <row r="27">
          <cell r="C27">
            <v>210.4</v>
          </cell>
          <cell r="D27">
            <v>210</v>
          </cell>
          <cell r="E27" t="str">
            <v>210P</v>
          </cell>
          <cell r="F27" t="str">
            <v>Limpieza de canales</v>
          </cell>
          <cell r="G27" t="str">
            <v>m3</v>
          </cell>
        </row>
        <row r="28">
          <cell r="C28">
            <v>211</v>
          </cell>
          <cell r="D28">
            <v>211</v>
          </cell>
          <cell r="F28" t="str">
            <v>Remoción de derrumbes</v>
          </cell>
          <cell r="G28" t="str">
            <v>m3</v>
          </cell>
          <cell r="H28" t="str">
            <v>No incluye el transporte a distancias mayores a 100 ml</v>
          </cell>
        </row>
        <row r="29">
          <cell r="C29">
            <v>211.1</v>
          </cell>
          <cell r="D29">
            <v>211</v>
          </cell>
          <cell r="E29" t="str">
            <v>211P</v>
          </cell>
          <cell r="F29" t="str">
            <v>Remoción de derrumbes</v>
          </cell>
          <cell r="G29" t="str">
            <v>m3</v>
          </cell>
          <cell r="H29" t="str">
            <v>Incluye transporte hasta 5 km</v>
          </cell>
        </row>
        <row r="30">
          <cell r="C30">
            <v>220</v>
          </cell>
          <cell r="D30">
            <v>220</v>
          </cell>
          <cell r="F30" t="str">
            <v>Terraplenes</v>
          </cell>
          <cell r="G30" t="str">
            <v>m3</v>
          </cell>
          <cell r="H30" t="str">
            <v>No incluye el suministro de materiales y el transporte</v>
          </cell>
        </row>
        <row r="31">
          <cell r="C31">
            <v>220.1</v>
          </cell>
          <cell r="D31">
            <v>220</v>
          </cell>
          <cell r="E31" t="str">
            <v>220P</v>
          </cell>
          <cell r="F31" t="str">
            <v>Terraplenes</v>
          </cell>
          <cell r="G31" t="str">
            <v>m3</v>
          </cell>
          <cell r="H31" t="str">
            <v>Incluye el suministro y transporte de materiales</v>
          </cell>
        </row>
        <row r="32">
          <cell r="C32">
            <v>221.1</v>
          </cell>
          <cell r="D32">
            <v>221</v>
          </cell>
          <cell r="F32" t="str">
            <v>Pedraplén compacto</v>
          </cell>
          <cell r="G32" t="str">
            <v>m3</v>
          </cell>
          <cell r="H32" t="str">
            <v>No incluye la corona, el suministro de materiales y el transporte</v>
          </cell>
        </row>
        <row r="33">
          <cell r="C33">
            <v>221.2</v>
          </cell>
          <cell r="D33">
            <v>221</v>
          </cell>
          <cell r="F33" t="str">
            <v>Pedraplén suelto</v>
          </cell>
          <cell r="G33" t="str">
            <v>m3</v>
          </cell>
        </row>
        <row r="34">
          <cell r="C34">
            <v>230.1</v>
          </cell>
          <cell r="D34">
            <v>230</v>
          </cell>
          <cell r="F34" t="str">
            <v>Mejoramiento de la subrasante involucrando el suelo existente</v>
          </cell>
          <cell r="G34" t="str">
            <v>m2</v>
          </cell>
          <cell r="H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row>
        <row r="36">
          <cell r="C36">
            <v>310</v>
          </cell>
          <cell r="D36">
            <v>310</v>
          </cell>
          <cell r="F36" t="str">
            <v>Conformación de la calzada existente</v>
          </cell>
          <cell r="G36" t="str">
            <v>m2</v>
          </cell>
          <cell r="H36" t="str">
            <v>No incluye suministro transporte y colocación de los materiales de afirmado y subbase.</v>
          </cell>
        </row>
        <row r="37">
          <cell r="C37">
            <v>310.3</v>
          </cell>
          <cell r="D37">
            <v>310</v>
          </cell>
          <cell r="E37" t="str">
            <v>310P-3</v>
          </cell>
          <cell r="F37" t="str">
            <v>Conformación de talud con suministro de material impermeable seleccionado</v>
          </cell>
          <cell r="G37" t="str">
            <v>m3</v>
          </cell>
        </row>
        <row r="38">
          <cell r="C38">
            <v>310.39999999999998</v>
          </cell>
          <cell r="D38">
            <v>310</v>
          </cell>
          <cell r="E38" t="str">
            <v>310P-4</v>
          </cell>
          <cell r="F38" t="str">
            <v xml:space="preserve">Conformación de talud sin suministro de material </v>
          </cell>
          <cell r="G38" t="str">
            <v>m3</v>
          </cell>
        </row>
        <row r="39">
          <cell r="C39">
            <v>311</v>
          </cell>
          <cell r="D39">
            <v>311</v>
          </cell>
          <cell r="F39" t="str">
            <v>Afirmado</v>
          </cell>
          <cell r="G39" t="str">
            <v>m3</v>
          </cell>
          <cell r="H39" t="str">
            <v>No incluye producto estabilizante</v>
          </cell>
        </row>
        <row r="40">
          <cell r="C40">
            <v>311.10000000000002</v>
          </cell>
          <cell r="D40">
            <v>311</v>
          </cell>
          <cell r="E40" t="str">
            <v>311P</v>
          </cell>
          <cell r="F40" t="str">
            <v>Bacheo con material de afirmado</v>
          </cell>
          <cell r="G40" t="str">
            <v>m3</v>
          </cell>
          <cell r="H40" t="str">
            <v>Varia el cálculo del volumen</v>
          </cell>
        </row>
        <row r="41">
          <cell r="C41">
            <v>311.2</v>
          </cell>
          <cell r="D41">
            <v>311</v>
          </cell>
          <cell r="E41" t="str">
            <v>311P-1</v>
          </cell>
          <cell r="F41" t="str">
            <v>Relleno con material de afirmado</v>
          </cell>
          <cell r="G41" t="str">
            <v>m3</v>
          </cell>
        </row>
        <row r="42">
          <cell r="C42">
            <v>312</v>
          </cell>
          <cell r="E42" t="str">
            <v>312P</v>
          </cell>
          <cell r="F42" t="str">
            <v>Relleno con material de afirmado para realce de cunetas</v>
          </cell>
          <cell r="G42" t="str">
            <v>m3</v>
          </cell>
        </row>
        <row r="43">
          <cell r="C43">
            <v>320.10000000000002</v>
          </cell>
          <cell r="D43">
            <v>320</v>
          </cell>
          <cell r="F43" t="str">
            <v>Subbase granular de C.B.R.&gt; 20%</v>
          </cell>
          <cell r="G43" t="str">
            <v>m3</v>
          </cell>
          <cell r="H43" t="str">
            <v>No incluye producto estabilizante</v>
          </cell>
        </row>
        <row r="44">
          <cell r="C44">
            <v>320.2</v>
          </cell>
          <cell r="D44">
            <v>320</v>
          </cell>
          <cell r="F44" t="str">
            <v>Subbase granular de C.B.R.&gt; 30%</v>
          </cell>
          <cell r="G44" t="str">
            <v>m3</v>
          </cell>
        </row>
        <row r="45">
          <cell r="C45">
            <v>320.3</v>
          </cell>
          <cell r="D45">
            <v>320</v>
          </cell>
          <cell r="F45" t="str">
            <v>Subbase granular de C.B.R.&gt; 40%</v>
          </cell>
          <cell r="G45" t="str">
            <v>m3</v>
          </cell>
        </row>
        <row r="46">
          <cell r="C46">
            <v>320.39999999999998</v>
          </cell>
          <cell r="D46">
            <v>320</v>
          </cell>
          <cell r="F46" t="str">
            <v>Subbase granular para bacheo</v>
          </cell>
          <cell r="G46" t="str">
            <v>m3</v>
          </cell>
        </row>
        <row r="47">
          <cell r="C47">
            <v>330.1</v>
          </cell>
          <cell r="D47">
            <v>330</v>
          </cell>
          <cell r="F47" t="str">
            <v>Base granular</v>
          </cell>
          <cell r="G47" t="str">
            <v>m3</v>
          </cell>
          <cell r="H47" t="str">
            <v>No incluye producto estabilizante</v>
          </cell>
        </row>
        <row r="48">
          <cell r="C48">
            <v>330.2</v>
          </cell>
          <cell r="D48">
            <v>330</v>
          </cell>
          <cell r="F48" t="str">
            <v>Base granular para bacheo</v>
          </cell>
          <cell r="G48" t="str">
            <v>m3</v>
          </cell>
        </row>
        <row r="49">
          <cell r="C49">
            <v>330.3</v>
          </cell>
          <cell r="D49">
            <v>330</v>
          </cell>
          <cell r="E49" t="str">
            <v>330P</v>
          </cell>
          <cell r="F49" t="str">
            <v>Base triturada</v>
          </cell>
          <cell r="G49" t="str">
            <v>m³</v>
          </cell>
        </row>
        <row r="50">
          <cell r="C50">
            <v>340.1</v>
          </cell>
          <cell r="D50">
            <v>340</v>
          </cell>
          <cell r="F50" t="str">
            <v>Base estabilizada con emulsión asfáltica tipo BEE-1</v>
          </cell>
          <cell r="G50" t="str">
            <v>m3</v>
          </cell>
          <cell r="H50" t="str">
            <v>No incluye la emulsión asfáltica</v>
          </cell>
        </row>
        <row r="51">
          <cell r="C51">
            <v>340.2</v>
          </cell>
          <cell r="D51">
            <v>340</v>
          </cell>
          <cell r="F51" t="str">
            <v>Base estabilizada con emulsión asfáltica tipo BEE-2</v>
          </cell>
          <cell r="G51" t="str">
            <v>m3</v>
          </cell>
        </row>
        <row r="52">
          <cell r="C52">
            <v>340.3</v>
          </cell>
          <cell r="D52">
            <v>340</v>
          </cell>
          <cell r="F52" t="str">
            <v>Base estabilizada con emulsión asfáltica tipo BEE-3</v>
          </cell>
          <cell r="G52" t="str">
            <v>m3</v>
          </cell>
        </row>
        <row r="53">
          <cell r="C53">
            <v>341.1</v>
          </cell>
          <cell r="D53">
            <v>341</v>
          </cell>
          <cell r="F53" t="str">
            <v>Base estabilizada con cemento</v>
          </cell>
          <cell r="G53" t="str">
            <v>m3</v>
          </cell>
        </row>
        <row r="54">
          <cell r="C54">
            <v>341.2</v>
          </cell>
          <cell r="D54">
            <v>341</v>
          </cell>
          <cell r="F54" t="str">
            <v>Cemento</v>
          </cell>
          <cell r="G54" t="str">
            <v>Kg</v>
          </cell>
        </row>
        <row r="55">
          <cell r="C55">
            <v>342.1</v>
          </cell>
          <cell r="D55">
            <v>342</v>
          </cell>
          <cell r="F55" t="str">
            <v>Base estabilizada con compuestos multienzimáticos orgánicos tipo BEMO-1</v>
          </cell>
          <cell r="G55" t="str">
            <v>m3</v>
          </cell>
        </row>
        <row r="56">
          <cell r="C56">
            <v>342.2</v>
          </cell>
          <cell r="D56">
            <v>342</v>
          </cell>
          <cell r="F56" t="str">
            <v>Base estabilizada con compuestos multienzimáticos orgánicos tipo BEMO-2</v>
          </cell>
          <cell r="G56" t="str">
            <v>m3</v>
          </cell>
        </row>
        <row r="57">
          <cell r="C57">
            <v>342.3</v>
          </cell>
          <cell r="D57">
            <v>342</v>
          </cell>
          <cell r="F57" t="str">
            <v>Compuesto multienzimático orgánico</v>
          </cell>
          <cell r="G57" t="str">
            <v>Cl</v>
          </cell>
        </row>
        <row r="58">
          <cell r="C58">
            <v>410</v>
          </cell>
          <cell r="D58">
            <v>410</v>
          </cell>
          <cell r="F58" t="str">
            <v>Cemento asfáltico</v>
          </cell>
          <cell r="G58" t="str">
            <v>Kg</v>
          </cell>
        </row>
        <row r="59">
          <cell r="C59">
            <v>411.1</v>
          </cell>
          <cell r="D59">
            <v>411</v>
          </cell>
          <cell r="F59" t="str">
            <v>Emulsión asfáltica de rotura media CRM</v>
          </cell>
          <cell r="G59" t="str">
            <v>Lt</v>
          </cell>
        </row>
        <row r="60">
          <cell r="C60">
            <v>411.2</v>
          </cell>
          <cell r="D60">
            <v>411</v>
          </cell>
          <cell r="F60" t="str">
            <v>Emulsión asfáltica de rotura lenta CRL-1</v>
          </cell>
          <cell r="G60" t="str">
            <v>Lt</v>
          </cell>
        </row>
        <row r="61">
          <cell r="C61">
            <v>411.3</v>
          </cell>
          <cell r="D61">
            <v>411</v>
          </cell>
          <cell r="F61" t="str">
            <v>Emulsión asfáltica de rotura lenta CRL-1h</v>
          </cell>
          <cell r="G61" t="str">
            <v>Lt</v>
          </cell>
        </row>
        <row r="62">
          <cell r="C62">
            <v>413</v>
          </cell>
          <cell r="D62">
            <v>413</v>
          </cell>
          <cell r="F62" t="str">
            <v>Excavación para reparación del pavimento existente</v>
          </cell>
          <cell r="G62" t="str">
            <v>m3</v>
          </cell>
        </row>
        <row r="63">
          <cell r="C63">
            <v>413.1</v>
          </cell>
          <cell r="D63">
            <v>413</v>
          </cell>
          <cell r="E63" t="str">
            <v>413P</v>
          </cell>
          <cell r="F63" t="str">
            <v>Excavación para reparación del pavimento existente</v>
          </cell>
          <cell r="G63" t="str">
            <v>m3</v>
          </cell>
          <cell r="H63" t="str">
            <v>Tiene en cuenta el programa PICO y PALA</v>
          </cell>
        </row>
        <row r="64">
          <cell r="C64">
            <v>420</v>
          </cell>
          <cell r="D64">
            <v>420</v>
          </cell>
          <cell r="F64" t="str">
            <v>Imprimación</v>
          </cell>
          <cell r="G64" t="str">
            <v>m2</v>
          </cell>
        </row>
        <row r="65">
          <cell r="C65">
            <v>421</v>
          </cell>
          <cell r="D65">
            <v>421</v>
          </cell>
          <cell r="F65" t="str">
            <v>Riego de liga</v>
          </cell>
          <cell r="G65" t="str">
            <v>m2</v>
          </cell>
        </row>
        <row r="66">
          <cell r="C66">
            <v>421.1</v>
          </cell>
          <cell r="D66">
            <v>421</v>
          </cell>
          <cell r="F66" t="str">
            <v>Riego de liga (cemento asfáltico)</v>
          </cell>
          <cell r="G66" t="str">
            <v>m2</v>
          </cell>
        </row>
        <row r="67">
          <cell r="C67">
            <v>421.2</v>
          </cell>
          <cell r="D67">
            <v>421</v>
          </cell>
          <cell r="F67" t="str">
            <v>Riego de liga (emulsión asfáltica)</v>
          </cell>
          <cell r="G67" t="str">
            <v>m2</v>
          </cell>
        </row>
        <row r="68">
          <cell r="C68">
            <v>430</v>
          </cell>
          <cell r="D68">
            <v>430</v>
          </cell>
          <cell r="F68" t="str">
            <v>Tratamiento superficial simple</v>
          </cell>
          <cell r="G68" t="str">
            <v>m2</v>
          </cell>
        </row>
        <row r="69">
          <cell r="C69">
            <v>431</v>
          </cell>
          <cell r="D69">
            <v>431</v>
          </cell>
          <cell r="F69" t="str">
            <v>Tratamiento superficial doble</v>
          </cell>
          <cell r="G69" t="str">
            <v>m2</v>
          </cell>
        </row>
        <row r="70">
          <cell r="C70">
            <v>432</v>
          </cell>
          <cell r="D70">
            <v>432</v>
          </cell>
          <cell r="F70" t="str">
            <v>Sello de arena - asfalto</v>
          </cell>
          <cell r="G70" t="str">
            <v>m2</v>
          </cell>
        </row>
        <row r="71">
          <cell r="C71">
            <v>433</v>
          </cell>
          <cell r="D71">
            <v>433</v>
          </cell>
          <cell r="F71" t="str">
            <v>Lechada asfáltica</v>
          </cell>
          <cell r="G71" t="str">
            <v>m2</v>
          </cell>
        </row>
        <row r="72">
          <cell r="C72">
            <v>434</v>
          </cell>
          <cell r="E72" t="str">
            <v>434P</v>
          </cell>
          <cell r="F72" t="str">
            <v>Sello de grietas</v>
          </cell>
          <cell r="G72" t="str">
            <v>ml</v>
          </cell>
        </row>
        <row r="73">
          <cell r="C73">
            <v>435</v>
          </cell>
          <cell r="E73" t="str">
            <v>435P</v>
          </cell>
          <cell r="F73" t="str">
            <v>Sello de juntas de pavimento de concreto hidráulico</v>
          </cell>
          <cell r="G73" t="str">
            <v>ml</v>
          </cell>
        </row>
        <row r="74">
          <cell r="C74">
            <v>440.1</v>
          </cell>
          <cell r="D74">
            <v>440</v>
          </cell>
          <cell r="F74" t="str">
            <v>Mezcla densa en frío tipo MDF-1</v>
          </cell>
          <cell r="G74" t="str">
            <v>m3</v>
          </cell>
          <cell r="H74" t="str">
            <v>No incluye suministro y almacenamiento del cemento asfáltico</v>
          </cell>
        </row>
        <row r="75">
          <cell r="C75">
            <v>440.2</v>
          </cell>
          <cell r="D75">
            <v>440</v>
          </cell>
          <cell r="F75" t="str">
            <v>Mezcla densa en frío tipo MDF-2</v>
          </cell>
          <cell r="G75" t="str">
            <v>m3</v>
          </cell>
        </row>
        <row r="76">
          <cell r="C76">
            <v>440.3</v>
          </cell>
          <cell r="D76">
            <v>440</v>
          </cell>
          <cell r="F76" t="str">
            <v>Mezcla densa en frío tipo MDF-3</v>
          </cell>
          <cell r="G76" t="str">
            <v>m3</v>
          </cell>
        </row>
        <row r="77">
          <cell r="C77">
            <v>440.5</v>
          </cell>
          <cell r="D77">
            <v>440</v>
          </cell>
          <cell r="F77" t="str">
            <v>Mezcla densa en frío para bacheo</v>
          </cell>
          <cell r="G77" t="str">
            <v>m3</v>
          </cell>
        </row>
        <row r="78">
          <cell r="C78">
            <v>441.1</v>
          </cell>
          <cell r="D78">
            <v>441</v>
          </cell>
          <cell r="F78" t="str">
            <v>Mezcla abierta en frío tipo MAF-1</v>
          </cell>
          <cell r="G78" t="str">
            <v>m3</v>
          </cell>
        </row>
        <row r="79">
          <cell r="C79">
            <v>441.2</v>
          </cell>
          <cell r="D79">
            <v>441</v>
          </cell>
          <cell r="F79" t="str">
            <v>Mezcla abierta en frío tipo MAF-2</v>
          </cell>
          <cell r="G79" t="str">
            <v>m3</v>
          </cell>
        </row>
        <row r="80">
          <cell r="C80">
            <v>441.3</v>
          </cell>
          <cell r="D80">
            <v>441</v>
          </cell>
          <cell r="F80" t="str">
            <v>Mezcla abierta en frío tipo MAF-3</v>
          </cell>
          <cell r="G80" t="str">
            <v>m3</v>
          </cell>
        </row>
        <row r="81">
          <cell r="C81">
            <v>441.4</v>
          </cell>
          <cell r="D81">
            <v>441</v>
          </cell>
          <cell r="F81" t="str">
            <v>Mezcla abierta en frío para bacheo</v>
          </cell>
          <cell r="G81" t="str">
            <v>m3</v>
          </cell>
        </row>
        <row r="82">
          <cell r="C82">
            <v>450.1</v>
          </cell>
          <cell r="D82">
            <v>450</v>
          </cell>
          <cell r="F82" t="str">
            <v>Mezcla densa en caliente tipo MDC-1</v>
          </cell>
          <cell r="G82" t="str">
            <v>m3</v>
          </cell>
        </row>
        <row r="83">
          <cell r="C83">
            <v>450.2</v>
          </cell>
          <cell r="D83">
            <v>450</v>
          </cell>
          <cell r="F83" t="str">
            <v>Mezcla densa en caliente tipo MDC-2</v>
          </cell>
          <cell r="G83" t="str">
            <v>m3</v>
          </cell>
        </row>
        <row r="84">
          <cell r="C84">
            <v>450.3</v>
          </cell>
          <cell r="D84">
            <v>450</v>
          </cell>
          <cell r="F84" t="str">
            <v>Mezcla densa en caliente tipo MDC-3</v>
          </cell>
          <cell r="G84" t="str">
            <v>m3</v>
          </cell>
        </row>
        <row r="85">
          <cell r="C85">
            <v>450.4</v>
          </cell>
          <cell r="D85">
            <v>450</v>
          </cell>
          <cell r="F85" t="str">
            <v>Mezcla densa en caliente para bacheo</v>
          </cell>
          <cell r="G85" t="str">
            <v>m3</v>
          </cell>
        </row>
        <row r="86">
          <cell r="C86">
            <v>450.5</v>
          </cell>
          <cell r="D86">
            <v>450</v>
          </cell>
          <cell r="E86" t="str">
            <v>450P</v>
          </cell>
          <cell r="F86" t="str">
            <v>Parcheo con mezcla densa en caliente tipo MDC-2</v>
          </cell>
          <cell r="G86" t="str">
            <v>m3</v>
          </cell>
          <cell r="H86" t="str">
            <v>Incluye cajeo, riego de liga, suministro y transporte del cemento asfáltico</v>
          </cell>
        </row>
        <row r="87">
          <cell r="C87">
            <v>450.6</v>
          </cell>
          <cell r="D87">
            <v>450</v>
          </cell>
          <cell r="E87" t="str">
            <v>450P-1</v>
          </cell>
          <cell r="F87" t="str">
            <v>Mezcla densa en caliente tipo MDC-2</v>
          </cell>
          <cell r="G87" t="str">
            <v>m3</v>
          </cell>
          <cell r="H87" t="str">
            <v>Incluye riego de liga, suministro y transporte del cemento asfáltico</v>
          </cell>
        </row>
        <row r="88">
          <cell r="C88">
            <v>450.7</v>
          </cell>
          <cell r="D88">
            <v>450</v>
          </cell>
          <cell r="E88" t="str">
            <v>450P-1</v>
          </cell>
          <cell r="F88" t="str">
            <v>Mezcla densa en caliente tipo MDC-1</v>
          </cell>
          <cell r="G88" t="str">
            <v>m3</v>
          </cell>
          <cell r="H88" t="str">
            <v>Incluye riego de liga, suministro y transporte del cemento asfáltico</v>
          </cell>
        </row>
        <row r="89">
          <cell r="C89">
            <v>450.8</v>
          </cell>
          <cell r="D89">
            <v>450</v>
          </cell>
          <cell r="E89" t="str">
            <v>450P-1</v>
          </cell>
          <cell r="F89" t="str">
            <v>Mezcla densa en caliente tipo MDC-3</v>
          </cell>
          <cell r="G89" t="str">
            <v>m3</v>
          </cell>
          <cell r="H89" t="str">
            <v>Incluye riego de liga, suministro y transporte del cemento asfáltico</v>
          </cell>
        </row>
        <row r="90">
          <cell r="C90">
            <v>450.9</v>
          </cell>
          <cell r="D90">
            <v>450</v>
          </cell>
          <cell r="E90" t="str">
            <v>450P-2</v>
          </cell>
          <cell r="F90" t="str">
            <v>Parcheo con fresado y mezcla densa en caliente tipo MDC-2</v>
          </cell>
          <cell r="G90" t="str">
            <v>m3</v>
          </cell>
          <cell r="H90" t="str">
            <v>Incluye cajeo, riego de liga, suministro y transporte del cemento asfáltico</v>
          </cell>
        </row>
        <row r="91">
          <cell r="C91">
            <v>450.11</v>
          </cell>
          <cell r="D91">
            <v>450</v>
          </cell>
          <cell r="E91" t="str">
            <v>450P-3</v>
          </cell>
          <cell r="F91" t="str">
            <v>Mezcla densa en caliente tipo MDC-1 para bacheo</v>
          </cell>
          <cell r="G91" t="str">
            <v>m3</v>
          </cell>
          <cell r="H91" t="str">
            <v>Incluye riego de liga, suministro y transporte del cemento asfáltico</v>
          </cell>
        </row>
        <row r="92">
          <cell r="C92">
            <v>450.12</v>
          </cell>
          <cell r="D92">
            <v>450</v>
          </cell>
          <cell r="E92" t="str">
            <v>450P-3</v>
          </cell>
          <cell r="F92" t="str">
            <v>Mezcla densa en caliente tipo MDC-1 para bacheo</v>
          </cell>
          <cell r="G92" t="str">
            <v>m3</v>
          </cell>
          <cell r="H92" t="str">
            <v>Incluye cajeo, riego de liga, suministro y transporte del cemento asfáltico</v>
          </cell>
        </row>
        <row r="93">
          <cell r="C93">
            <v>450.13</v>
          </cell>
          <cell r="D93">
            <v>450</v>
          </cell>
          <cell r="E93" t="str">
            <v>450P-3</v>
          </cell>
          <cell r="F93" t="str">
            <v>Mezcla densa en caliente tipo MDC-2 para parcheo</v>
          </cell>
          <cell r="G93" t="str">
            <v>m3</v>
          </cell>
          <cell r="H93" t="str">
            <v>Transporte, suministro y transporte del cemento asfáltico</v>
          </cell>
        </row>
        <row r="94">
          <cell r="C94">
            <v>450.14</v>
          </cell>
          <cell r="D94">
            <v>450</v>
          </cell>
          <cell r="E94" t="str">
            <v>450P-1</v>
          </cell>
          <cell r="F94" t="str">
            <v>Mezcla densa en caliente tipo MDC-1</v>
          </cell>
          <cell r="G94" t="str">
            <v>m3</v>
          </cell>
          <cell r="H94" t="str">
            <v>Incluye suministro y transporte del cemento asfáltico</v>
          </cell>
        </row>
        <row r="95">
          <cell r="C95">
            <v>450.15</v>
          </cell>
          <cell r="D95">
            <v>450</v>
          </cell>
          <cell r="E95" t="str">
            <v>450P-1</v>
          </cell>
          <cell r="F95" t="str">
            <v>Mezcla densa en caliente tipo MDC-2</v>
          </cell>
          <cell r="G95" t="str">
            <v>m3</v>
          </cell>
          <cell r="H95" t="str">
            <v>Incluye suministro y transporte del cemento asfáltico</v>
          </cell>
        </row>
        <row r="96">
          <cell r="C96">
            <v>450.16</v>
          </cell>
          <cell r="D96">
            <v>450</v>
          </cell>
          <cell r="E96" t="str">
            <v>450P</v>
          </cell>
          <cell r="F96" t="str">
            <v>Parcheo con mezcla densa en caliente tipo MDC-2</v>
          </cell>
          <cell r="G96" t="str">
            <v>m3</v>
          </cell>
          <cell r="H96" t="str">
            <v>Incluye estudios y diseños, cajeo, riego de liga, suministro y transporte del cemento asfáltico</v>
          </cell>
        </row>
        <row r="97">
          <cell r="C97">
            <v>450.17</v>
          </cell>
          <cell r="D97">
            <v>450</v>
          </cell>
          <cell r="E97" t="str">
            <v>450P-1</v>
          </cell>
          <cell r="F97" t="str">
            <v>Mezcla densa en caliente tipo MDC-2</v>
          </cell>
          <cell r="G97" t="str">
            <v>m3</v>
          </cell>
          <cell r="H97" t="str">
            <v>Incluye estudios y diseños, riego de liga, suministro y transporte del cemento asfáltico</v>
          </cell>
        </row>
        <row r="98">
          <cell r="C98">
            <v>450.18</v>
          </cell>
          <cell r="D98">
            <v>450</v>
          </cell>
          <cell r="E98" t="str">
            <v>450P</v>
          </cell>
          <cell r="F98" t="str">
            <v>Parcheo con mezcla densa en caliente tipo MDC-2</v>
          </cell>
          <cell r="G98" t="str">
            <v>m3</v>
          </cell>
          <cell r="H98" t="str">
            <v>Incluye riego de liga, suministro y transporte del cemento asfáltico</v>
          </cell>
        </row>
        <row r="99">
          <cell r="C99">
            <v>450.19</v>
          </cell>
          <cell r="D99">
            <v>450</v>
          </cell>
          <cell r="E99" t="str">
            <v>450P-3</v>
          </cell>
          <cell r="F99" t="str">
            <v>Mezcla densa en caliente tipo MDC-2 para bacheo</v>
          </cell>
          <cell r="G99" t="str">
            <v>m3</v>
          </cell>
          <cell r="H99" t="str">
            <v>Incluye riego de liga, suministro y transporte del cemento asfáltico</v>
          </cell>
        </row>
        <row r="100">
          <cell r="C100">
            <v>450.21</v>
          </cell>
          <cell r="D100">
            <v>450</v>
          </cell>
          <cell r="E100" t="str">
            <v>450P-1</v>
          </cell>
          <cell r="F100" t="str">
            <v>Mezcla densa en caliente tipo MDC-1</v>
          </cell>
          <cell r="G100" t="str">
            <v>m3</v>
          </cell>
          <cell r="H100" t="str">
            <v>Incluye estudios y diseños, riego de liga, suministro y transporte del cemento asfáltico</v>
          </cell>
        </row>
        <row r="101">
          <cell r="C101">
            <v>450.22</v>
          </cell>
          <cell r="D101">
            <v>450</v>
          </cell>
          <cell r="E101" t="str">
            <v>450P</v>
          </cell>
          <cell r="F101" t="str">
            <v>Parcheo con mezcla densa en caliente tipo MDC-3</v>
          </cell>
          <cell r="G101" t="str">
            <v>m3</v>
          </cell>
          <cell r="H101" t="str">
            <v>Incluye estudios y diseños, cajeo, riego de liga, suministro y transporte del cemento asfáltico</v>
          </cell>
        </row>
        <row r="102">
          <cell r="C102">
            <v>450.23</v>
          </cell>
          <cell r="D102">
            <v>450</v>
          </cell>
          <cell r="E102" t="str">
            <v>450P-1</v>
          </cell>
          <cell r="F102" t="str">
            <v>Mezcla densa en caliente tipo MDC-1</v>
          </cell>
          <cell r="G102" t="str">
            <v>m3</v>
          </cell>
          <cell r="H102" t="str">
            <v>Incluye estudios y diseños y suministro y transporte del cemento asfáltico</v>
          </cell>
        </row>
        <row r="103">
          <cell r="C103">
            <v>450.24</v>
          </cell>
          <cell r="D103">
            <v>450</v>
          </cell>
          <cell r="E103" t="str">
            <v>450P-1</v>
          </cell>
          <cell r="F103" t="str">
            <v>Mezcla densa en caliente tipo MDC-2</v>
          </cell>
          <cell r="G103" t="str">
            <v>m3</v>
          </cell>
          <cell r="H103" t="str">
            <v>Incluye estudios y diseños y suministro y transporte del cemento asfáltico</v>
          </cell>
        </row>
        <row r="104">
          <cell r="C104">
            <v>450.25</v>
          </cell>
          <cell r="D104">
            <v>450</v>
          </cell>
          <cell r="E104" t="str">
            <v>450P</v>
          </cell>
          <cell r="F104" t="str">
            <v>Parcheo con mezcla densa en caliente tipo MDC-2</v>
          </cell>
          <cell r="G104" t="str">
            <v>m3</v>
          </cell>
          <cell r="H104" t="str">
            <v>Incluye estudios y diseños, riego de liga, suministro y transporte del cemento asfáltico</v>
          </cell>
        </row>
        <row r="105">
          <cell r="C105">
            <v>450.26</v>
          </cell>
          <cell r="D105">
            <v>450</v>
          </cell>
          <cell r="E105" t="str">
            <v>450P-3</v>
          </cell>
          <cell r="F105" t="str">
            <v>Mezcla densa en caliente tipo MDC-2 para bacheo</v>
          </cell>
          <cell r="G105" t="str">
            <v>m3</v>
          </cell>
          <cell r="H105" t="str">
            <v>Incluye estudios y diseños, suministro y transporte del cemento asfáltico y riego de liga</v>
          </cell>
        </row>
        <row r="106">
          <cell r="C106">
            <v>450.27</v>
          </cell>
          <cell r="D106">
            <v>450</v>
          </cell>
          <cell r="E106" t="str">
            <v>450P-1</v>
          </cell>
          <cell r="F106" t="str">
            <v>Mezcla densa en caliente tipo MDC-3</v>
          </cell>
          <cell r="G106" t="str">
            <v>m3</v>
          </cell>
          <cell r="H106" t="str">
            <v>Incluye estudios y diseños, riego de liga, suministro y transporte del cemento asfáltico</v>
          </cell>
        </row>
        <row r="107">
          <cell r="C107">
            <v>450.28</v>
          </cell>
          <cell r="D107">
            <v>450</v>
          </cell>
          <cell r="E107" t="str">
            <v>450P-1</v>
          </cell>
          <cell r="F107" t="str">
            <v>Mezcla densa en caliente tipo MDC-3</v>
          </cell>
          <cell r="G107" t="str">
            <v>m3</v>
          </cell>
          <cell r="H107" t="str">
            <v>Incluye estudios y diseños, riego de liga, suministro y transporte del cemento asfáltico</v>
          </cell>
        </row>
        <row r="108">
          <cell r="C108">
            <v>450.29</v>
          </cell>
          <cell r="D108">
            <v>450</v>
          </cell>
          <cell r="E108" t="str">
            <v>450P-3</v>
          </cell>
          <cell r="F108" t="str">
            <v>Mezcla densa en caliente tipo MDC-1 para bacheo</v>
          </cell>
          <cell r="G108" t="str">
            <v>m3</v>
          </cell>
          <cell r="H108" t="str">
            <v>Incluye estudios y diseños, suministro y transporte del cemento asfáltico y riego de liga</v>
          </cell>
        </row>
        <row r="109">
          <cell r="C109">
            <v>451.1</v>
          </cell>
          <cell r="D109">
            <v>451</v>
          </cell>
          <cell r="F109" t="str">
            <v>Mezcla abierta en caliente tipo MAC-1</v>
          </cell>
          <cell r="G109" t="str">
            <v>m3</v>
          </cell>
        </row>
        <row r="110">
          <cell r="C110">
            <v>451.2</v>
          </cell>
          <cell r="D110">
            <v>451</v>
          </cell>
          <cell r="F110" t="str">
            <v>Mezcla abierta en caliente tipo MAC-2</v>
          </cell>
          <cell r="G110" t="str">
            <v>m3</v>
          </cell>
        </row>
        <row r="111">
          <cell r="C111">
            <v>451.3</v>
          </cell>
          <cell r="D111">
            <v>451</v>
          </cell>
          <cell r="F111" t="str">
            <v>Mezcla abierta en caliente tipo MAC-3</v>
          </cell>
          <cell r="G111" t="str">
            <v>m3</v>
          </cell>
        </row>
        <row r="112">
          <cell r="C112">
            <v>451.4</v>
          </cell>
          <cell r="D112">
            <v>451</v>
          </cell>
          <cell r="E112" t="str">
            <v>451P</v>
          </cell>
          <cell r="F112" t="str">
            <v>Mezcla abierta en caliente tipo MAC-3</v>
          </cell>
          <cell r="G112" t="str">
            <v>m3</v>
          </cell>
          <cell r="H112" t="str">
            <v>Incluye suministro y transporte del cemento asfáltico</v>
          </cell>
        </row>
        <row r="113">
          <cell r="C113">
            <v>460</v>
          </cell>
          <cell r="D113">
            <v>460</v>
          </cell>
          <cell r="F113" t="str">
            <v>Fresado de pavimento asfáltico</v>
          </cell>
          <cell r="G113" t="str">
            <v>m2</v>
          </cell>
        </row>
        <row r="114">
          <cell r="C114">
            <v>460.1</v>
          </cell>
          <cell r="D114">
            <v>460</v>
          </cell>
          <cell r="E114" t="str">
            <v>460P</v>
          </cell>
          <cell r="F114" t="str">
            <v>Fresado de pavimento asfáltico</v>
          </cell>
          <cell r="G114" t="str">
            <v>m³</v>
          </cell>
          <cell r="H114" t="str">
            <v>La unidad de medida es el metro cúbico</v>
          </cell>
        </row>
        <row r="115">
          <cell r="C115">
            <v>461</v>
          </cell>
          <cell r="D115">
            <v>461</v>
          </cell>
          <cell r="F115" t="str">
            <v>Pavimento asfáltico reciclado en frío</v>
          </cell>
          <cell r="G115" t="str">
            <v>m3</v>
          </cell>
          <cell r="H115" t="str">
            <v>No incluye suministro y almacenamiento del cemento asfáltico o la emulsión.</v>
          </cell>
        </row>
        <row r="116">
          <cell r="C116">
            <v>461.1</v>
          </cell>
          <cell r="D116">
            <v>461</v>
          </cell>
          <cell r="E116" t="str">
            <v>461P</v>
          </cell>
          <cell r="F116" t="str">
            <v>Pavimento asfáltico reciclado en frío</v>
          </cell>
          <cell r="G116" t="str">
            <v>m3</v>
          </cell>
          <cell r="H116" t="str">
            <v>Incluye el cemento asfáltico o la emulsión asfáltica</v>
          </cell>
        </row>
        <row r="117">
          <cell r="C117">
            <v>461.2</v>
          </cell>
          <cell r="D117">
            <v>461</v>
          </cell>
          <cell r="E117" t="str">
            <v>461P-1</v>
          </cell>
          <cell r="F117" t="str">
            <v>Pavimento asfáltico reciclado en frío</v>
          </cell>
          <cell r="G117" t="str">
            <v>m3</v>
          </cell>
          <cell r="H117" t="str">
            <v>Incluye estudios y diseños</v>
          </cell>
        </row>
        <row r="118">
          <cell r="C118">
            <v>461.3</v>
          </cell>
          <cell r="D118">
            <v>461</v>
          </cell>
          <cell r="E118" t="str">
            <v>461P-1</v>
          </cell>
          <cell r="F118" t="str">
            <v>Pavimento asfáltico reciclado en frío</v>
          </cell>
          <cell r="G118" t="str">
            <v>m3</v>
          </cell>
          <cell r="H118" t="str">
            <v>Incluye estudios y diseños y el cemento asfáltico o la emulsión.</v>
          </cell>
        </row>
        <row r="119">
          <cell r="C119">
            <v>462.1</v>
          </cell>
          <cell r="D119">
            <v>462</v>
          </cell>
          <cell r="F119" t="str">
            <v>Pavimento asfáltico reciclado en caliente tipo MDC-1</v>
          </cell>
          <cell r="G119" t="str">
            <v>m3</v>
          </cell>
          <cell r="H119" t="str">
            <v>No incluye suministro y almacenamiento del cemento asfáltico o la emulsión. Tampoco el agente rejuvenecedor</v>
          </cell>
        </row>
        <row r="120">
          <cell r="C120">
            <v>462.2</v>
          </cell>
          <cell r="D120">
            <v>462</v>
          </cell>
          <cell r="F120" t="str">
            <v>Pavimento asfáltico reciclado en caliente tipo MDC-2</v>
          </cell>
          <cell r="G120" t="str">
            <v>m3</v>
          </cell>
        </row>
        <row r="121">
          <cell r="C121">
            <v>462.3</v>
          </cell>
          <cell r="D121">
            <v>462</v>
          </cell>
          <cell r="F121" t="str">
            <v>Pavimento asfáltico reciclado en caliente tipo MDC-3</v>
          </cell>
          <cell r="G121" t="str">
            <v>m3</v>
          </cell>
        </row>
        <row r="122">
          <cell r="C122">
            <v>462.4</v>
          </cell>
          <cell r="D122">
            <v>462</v>
          </cell>
          <cell r="F122" t="str">
            <v>Pavimento asfáltico reciclado en caliente para bacheo</v>
          </cell>
          <cell r="G122" t="str">
            <v>m3</v>
          </cell>
        </row>
        <row r="123">
          <cell r="C123">
            <v>470</v>
          </cell>
          <cell r="E123" t="str">
            <v>470P</v>
          </cell>
          <cell r="F123" t="str">
            <v>Asfalto Natural (Asfaltita)</v>
          </cell>
          <cell r="G123" t="str">
            <v>m3</v>
          </cell>
        </row>
        <row r="124">
          <cell r="C124">
            <v>500</v>
          </cell>
          <cell r="D124">
            <v>500</v>
          </cell>
          <cell r="F124" t="str">
            <v>Pavimento de concreto hidráulico</v>
          </cell>
          <cell r="G124" t="str">
            <v>m3</v>
          </cell>
          <cell r="H124" t="str">
            <v>No incluye la preparación de la superficie existente</v>
          </cell>
        </row>
        <row r="125">
          <cell r="C125">
            <v>501</v>
          </cell>
          <cell r="E125" t="str">
            <v>501P</v>
          </cell>
          <cell r="F125" t="str">
            <v>Corte en losas de pavimento rígido</v>
          </cell>
          <cell r="G125" t="str">
            <v>ml</v>
          </cell>
        </row>
        <row r="126">
          <cell r="C126">
            <v>510</v>
          </cell>
          <cell r="D126">
            <v>510</v>
          </cell>
          <cell r="F126" t="str">
            <v>Pavimento de adoquines de concreto</v>
          </cell>
          <cell r="G126" t="str">
            <v>m2</v>
          </cell>
          <cell r="H126" t="str">
            <v>No incluye la preparación de la superficie existente. Tampoco las obras de confinamiento del pavimento.</v>
          </cell>
        </row>
        <row r="127">
          <cell r="C127">
            <v>510.1</v>
          </cell>
          <cell r="D127">
            <v>510</v>
          </cell>
          <cell r="E127" t="str">
            <v>510P</v>
          </cell>
          <cell r="F127" t="str">
            <v>Andenes en adoquín peatonal</v>
          </cell>
          <cell r="G127" t="str">
            <v>m2</v>
          </cell>
        </row>
        <row r="128">
          <cell r="C128">
            <v>510.2</v>
          </cell>
          <cell r="D128">
            <v>510</v>
          </cell>
          <cell r="E128" t="str">
            <v>510P</v>
          </cell>
          <cell r="F128" t="str">
            <v>Andenes en adoquín estructural vehicular Tipo 1</v>
          </cell>
          <cell r="G128" t="str">
            <v>m2</v>
          </cell>
        </row>
        <row r="129">
          <cell r="C129">
            <v>510.3</v>
          </cell>
          <cell r="D129">
            <v>510</v>
          </cell>
          <cell r="E129" t="str">
            <v>510P</v>
          </cell>
          <cell r="F129" t="str">
            <v>Andenes en adoquín estructural vehicular Tipo 2</v>
          </cell>
          <cell r="G129" t="str">
            <v>m2</v>
          </cell>
        </row>
        <row r="130">
          <cell r="C130">
            <v>600.1</v>
          </cell>
          <cell r="D130">
            <v>600</v>
          </cell>
          <cell r="F130" t="str">
            <v>Excavaciones varias sin clasificar</v>
          </cell>
          <cell r="G130" t="str">
            <v>m3</v>
          </cell>
        </row>
        <row r="131">
          <cell r="C131">
            <v>600.20000000000005</v>
          </cell>
          <cell r="D131">
            <v>600</v>
          </cell>
          <cell r="F131" t="str">
            <v>Excavaciones varias en roca en seco</v>
          </cell>
          <cell r="G131" t="str">
            <v>m3</v>
          </cell>
        </row>
        <row r="132">
          <cell r="C132">
            <v>600.29999999999995</v>
          </cell>
          <cell r="D132">
            <v>600</v>
          </cell>
          <cell r="F132" t="str">
            <v>Excavaciones varias en roca bajo agua</v>
          </cell>
          <cell r="G132" t="str">
            <v>m3</v>
          </cell>
        </row>
        <row r="133">
          <cell r="C133">
            <v>600.4</v>
          </cell>
          <cell r="D133">
            <v>600</v>
          </cell>
          <cell r="F133" t="str">
            <v>Excavaciones varias en material común en seco</v>
          </cell>
          <cell r="G133" t="str">
            <v>m3</v>
          </cell>
        </row>
        <row r="134">
          <cell r="C134">
            <v>600.5</v>
          </cell>
          <cell r="D134">
            <v>600</v>
          </cell>
          <cell r="F134" t="str">
            <v>Excavaciones varias en material común bajo agua</v>
          </cell>
          <cell r="G134" t="str">
            <v>m3</v>
          </cell>
        </row>
        <row r="135">
          <cell r="C135">
            <v>600.6</v>
          </cell>
          <cell r="D135">
            <v>600</v>
          </cell>
          <cell r="E135" t="str">
            <v>600P</v>
          </cell>
          <cell r="F135" t="str">
            <v>Excavaciones varias sin clasificar</v>
          </cell>
          <cell r="G135" t="str">
            <v>m3</v>
          </cell>
          <cell r="H135" t="str">
            <v>Tiene en cuenta el programa PICO y PALA</v>
          </cell>
        </row>
        <row r="136">
          <cell r="C136">
            <v>600.70000000000005</v>
          </cell>
          <cell r="D136">
            <v>600</v>
          </cell>
          <cell r="E136" t="str">
            <v>600P</v>
          </cell>
          <cell r="F136" t="str">
            <v>Excavaciones varias en material común en seco</v>
          </cell>
          <cell r="G136" t="str">
            <v>m3</v>
          </cell>
          <cell r="H136" t="str">
            <v>Tiene en cuenta el programa PICO y PALA</v>
          </cell>
        </row>
        <row r="137">
          <cell r="C137">
            <v>600.79999999999995</v>
          </cell>
          <cell r="D137">
            <v>600</v>
          </cell>
          <cell r="E137" t="str">
            <v>600P</v>
          </cell>
          <cell r="F137" t="str">
            <v>Excavaciones varias en material común bajo agua</v>
          </cell>
          <cell r="G137" t="str">
            <v>m3</v>
          </cell>
          <cell r="H137" t="str">
            <v>Tiene en cuenta el programa PICO y PALA</v>
          </cell>
        </row>
        <row r="138">
          <cell r="C138">
            <v>600.9</v>
          </cell>
          <cell r="D138">
            <v>600</v>
          </cell>
          <cell r="E138" t="str">
            <v>600P</v>
          </cell>
          <cell r="F138" t="str">
            <v>Excavaciones varias en roca bajo agua</v>
          </cell>
          <cell r="G138" t="str">
            <v>m³</v>
          </cell>
          <cell r="H138" t="str">
            <v>Tiene en cuenta el programa PICO y PALA</v>
          </cell>
        </row>
        <row r="139">
          <cell r="C139">
            <v>601.1</v>
          </cell>
          <cell r="D139">
            <v>601</v>
          </cell>
          <cell r="F139" t="str">
            <v>Excavaciones varias en roca en seco</v>
          </cell>
          <cell r="G139" t="str">
            <v>m3</v>
          </cell>
        </row>
        <row r="140">
          <cell r="C140">
            <v>601.20000000000005</v>
          </cell>
          <cell r="D140">
            <v>601</v>
          </cell>
          <cell r="F140" t="str">
            <v>Excavaciones varias en roca bajo agua</v>
          </cell>
          <cell r="G140" t="str">
            <v>m3</v>
          </cell>
        </row>
        <row r="141">
          <cell r="C141">
            <v>601.29999999999995</v>
          </cell>
          <cell r="D141">
            <v>601</v>
          </cell>
          <cell r="F141" t="str">
            <v>Excavaciones varias en material común en seco</v>
          </cell>
          <cell r="G141" t="str">
            <v>m3</v>
          </cell>
        </row>
        <row r="142">
          <cell r="C142">
            <v>601.4</v>
          </cell>
          <cell r="D142">
            <v>601</v>
          </cell>
          <cell r="F142" t="str">
            <v>Excavaciones varias en material común bajo agua</v>
          </cell>
          <cell r="G142" t="str">
            <v>m3</v>
          </cell>
        </row>
        <row r="143">
          <cell r="C143">
            <v>610.1</v>
          </cell>
          <cell r="D143">
            <v>610</v>
          </cell>
          <cell r="F143" t="str">
            <v>Rellenos para estructuras</v>
          </cell>
          <cell r="G143" t="str">
            <v>m3</v>
          </cell>
          <cell r="H143" t="str">
            <v>No incluye la preparación de la superficie sobre la que irá el relleno.</v>
          </cell>
        </row>
        <row r="144">
          <cell r="C144">
            <v>610.20000000000005</v>
          </cell>
          <cell r="D144">
            <v>610</v>
          </cell>
          <cell r="F144" t="str">
            <v>Material filtrante</v>
          </cell>
          <cell r="G144" t="str">
            <v>m3</v>
          </cell>
        </row>
        <row r="145">
          <cell r="C145">
            <v>612</v>
          </cell>
          <cell r="E145" t="str">
            <v>612P</v>
          </cell>
          <cell r="F145" t="str">
            <v>Geobloques</v>
          </cell>
          <cell r="G145" t="str">
            <v>m3</v>
          </cell>
        </row>
        <row r="146">
          <cell r="C146">
            <v>620.1</v>
          </cell>
          <cell r="D146">
            <v>620</v>
          </cell>
          <cell r="F146" t="str">
            <v>Pilotes prefabricados de concreto</v>
          </cell>
          <cell r="G146" t="str">
            <v>ml</v>
          </cell>
        </row>
        <row r="147">
          <cell r="C147">
            <v>620.20000000000005</v>
          </cell>
          <cell r="D147">
            <v>620</v>
          </cell>
          <cell r="F147" t="str">
            <v>Extensión de pilotes</v>
          </cell>
          <cell r="G147" t="str">
            <v>ml</v>
          </cell>
        </row>
        <row r="148">
          <cell r="C148">
            <v>620.29999999999995</v>
          </cell>
          <cell r="D148">
            <v>620</v>
          </cell>
          <cell r="F148" t="str">
            <v>Prueba de carga</v>
          </cell>
          <cell r="G148" t="str">
            <v>Un</v>
          </cell>
        </row>
        <row r="149">
          <cell r="C149">
            <v>621.1</v>
          </cell>
          <cell r="D149">
            <v>621</v>
          </cell>
          <cell r="F149" t="str">
            <v>Pilote de concreto fundido in-situ de diámetro____</v>
          </cell>
          <cell r="G149" t="str">
            <v>ml</v>
          </cell>
        </row>
        <row r="150">
          <cell r="C150">
            <v>621.20000000000005</v>
          </cell>
          <cell r="D150">
            <v>621</v>
          </cell>
          <cell r="F150" t="str">
            <v>Base acampanada</v>
          </cell>
          <cell r="G150" t="str">
            <v>m3</v>
          </cell>
        </row>
        <row r="151">
          <cell r="C151">
            <v>621.29999999999995</v>
          </cell>
          <cell r="D151">
            <v>621</v>
          </cell>
          <cell r="F151" t="str">
            <v>Pilote de prueba de diámetro ____</v>
          </cell>
          <cell r="G151" t="str">
            <v>ml</v>
          </cell>
        </row>
        <row r="152">
          <cell r="C152">
            <v>621.4</v>
          </cell>
          <cell r="D152">
            <v>621</v>
          </cell>
          <cell r="F152" t="str">
            <v>Base acampanada de prueba</v>
          </cell>
          <cell r="G152" t="str">
            <v>m3</v>
          </cell>
        </row>
        <row r="153">
          <cell r="C153">
            <v>621.5</v>
          </cell>
          <cell r="D153">
            <v>621</v>
          </cell>
          <cell r="F153" t="str">
            <v>Camisa permanente de diámetro exterior ____</v>
          </cell>
          <cell r="G153" t="str">
            <v>ml</v>
          </cell>
        </row>
        <row r="154">
          <cell r="C154">
            <v>621.6</v>
          </cell>
          <cell r="D154">
            <v>621</v>
          </cell>
          <cell r="F154" t="str">
            <v>Prueba de carga</v>
          </cell>
          <cell r="G154" t="str">
            <v>Un</v>
          </cell>
        </row>
        <row r="155">
          <cell r="C155">
            <v>622.1</v>
          </cell>
          <cell r="D155">
            <v>622</v>
          </cell>
          <cell r="F155" t="str">
            <v>Tablestacado de madera</v>
          </cell>
          <cell r="G155" t="str">
            <v>m2</v>
          </cell>
        </row>
        <row r="156">
          <cell r="C156">
            <v>622.20000000000005</v>
          </cell>
          <cell r="D156">
            <v>622</v>
          </cell>
          <cell r="F156" t="str">
            <v>Tablestacado metálico</v>
          </cell>
          <cell r="G156" t="str">
            <v>m2</v>
          </cell>
        </row>
        <row r="157">
          <cell r="C157">
            <v>622.29999999999995</v>
          </cell>
          <cell r="D157">
            <v>622</v>
          </cell>
          <cell r="F157" t="str">
            <v>Tablestacado de concreto reforzado</v>
          </cell>
          <cell r="G157" t="str">
            <v>m2</v>
          </cell>
        </row>
        <row r="158">
          <cell r="C158">
            <v>622.4</v>
          </cell>
          <cell r="D158">
            <v>622</v>
          </cell>
          <cell r="F158" t="str">
            <v>Tablestacado de concreto preesforzado</v>
          </cell>
          <cell r="G158" t="str">
            <v>m2</v>
          </cell>
        </row>
        <row r="159">
          <cell r="C159">
            <v>622.5</v>
          </cell>
          <cell r="D159">
            <v>622</v>
          </cell>
          <cell r="F159" t="str">
            <v>Corte del extremo superior del elemento</v>
          </cell>
          <cell r="G159" t="str">
            <v>ml</v>
          </cell>
        </row>
        <row r="160">
          <cell r="C160">
            <v>622.6</v>
          </cell>
          <cell r="D160">
            <v>622</v>
          </cell>
          <cell r="E160" t="str">
            <v>622P</v>
          </cell>
          <cell r="F160" t="str">
            <v>Tablestacado metálico</v>
          </cell>
          <cell r="G160" t="str">
            <v>ml</v>
          </cell>
          <cell r="H160" t="str">
            <v>La unidad de medida es el metro lineal</v>
          </cell>
        </row>
        <row r="161">
          <cell r="C161">
            <v>623.1</v>
          </cell>
          <cell r="E161" t="str">
            <v>623P</v>
          </cell>
          <cell r="F161" t="str">
            <v>Suministro e hincamiento de rieles</v>
          </cell>
          <cell r="G161" t="str">
            <v>ml</v>
          </cell>
        </row>
        <row r="162">
          <cell r="C162">
            <v>623.20000000000005</v>
          </cell>
          <cell r="E162" t="str">
            <v>623P</v>
          </cell>
          <cell r="F162" t="str">
            <v>Suministro e instalación de rieles</v>
          </cell>
          <cell r="G162" t="str">
            <v>ml</v>
          </cell>
        </row>
        <row r="163">
          <cell r="C163">
            <v>630.1</v>
          </cell>
          <cell r="D163">
            <v>630</v>
          </cell>
          <cell r="F163" t="str">
            <v>Concreto Clase A</v>
          </cell>
          <cell r="G163" t="str">
            <v>m3</v>
          </cell>
        </row>
        <row r="164">
          <cell r="C164">
            <v>630.20000000000005</v>
          </cell>
          <cell r="D164">
            <v>630</v>
          </cell>
          <cell r="F164" t="str">
            <v>Concreto Clase B</v>
          </cell>
          <cell r="G164" t="str">
            <v>m3</v>
          </cell>
        </row>
        <row r="165">
          <cell r="C165">
            <v>630.29999999999995</v>
          </cell>
          <cell r="D165">
            <v>630</v>
          </cell>
          <cell r="F165" t="str">
            <v>Concreto Clase C</v>
          </cell>
          <cell r="G165" t="str">
            <v>m3</v>
          </cell>
        </row>
        <row r="166">
          <cell r="C166">
            <v>630.4</v>
          </cell>
          <cell r="D166">
            <v>630</v>
          </cell>
          <cell r="F166" t="str">
            <v>Concreto Clase D</v>
          </cell>
          <cell r="G166" t="str">
            <v>m3</v>
          </cell>
        </row>
        <row r="167">
          <cell r="C167">
            <v>630.5</v>
          </cell>
          <cell r="D167">
            <v>630</v>
          </cell>
          <cell r="F167" t="str">
            <v>Concreto Clase E</v>
          </cell>
          <cell r="G167" t="str">
            <v>m3</v>
          </cell>
        </row>
        <row r="168">
          <cell r="C168">
            <v>630.6</v>
          </cell>
          <cell r="D168">
            <v>630</v>
          </cell>
          <cell r="F168" t="str">
            <v>Concreto Clase F</v>
          </cell>
          <cell r="G168" t="str">
            <v>m3</v>
          </cell>
        </row>
        <row r="169">
          <cell r="C169">
            <v>630.70000000000005</v>
          </cell>
          <cell r="D169">
            <v>630</v>
          </cell>
          <cell r="F169" t="str">
            <v>Concreto Clase G</v>
          </cell>
          <cell r="G169" t="str">
            <v>m3</v>
          </cell>
        </row>
        <row r="170">
          <cell r="C170">
            <v>630.79999999999995</v>
          </cell>
          <cell r="D170">
            <v>630</v>
          </cell>
          <cell r="E170" t="str">
            <v>630P</v>
          </cell>
          <cell r="F170" t="str">
            <v>Concreto Clase A con aditivo</v>
          </cell>
          <cell r="G170" t="str">
            <v>m3</v>
          </cell>
        </row>
        <row r="171">
          <cell r="C171">
            <v>630.9</v>
          </cell>
          <cell r="D171">
            <v>630</v>
          </cell>
          <cell r="E171" t="str">
            <v>630P</v>
          </cell>
          <cell r="F171" t="str">
            <v>Concreto Clase D con aditivo</v>
          </cell>
          <cell r="G171" t="str">
            <v>m3</v>
          </cell>
        </row>
        <row r="172">
          <cell r="C172">
            <v>630.1</v>
          </cell>
          <cell r="D172">
            <v>630</v>
          </cell>
          <cell r="E172" t="str">
            <v>630P-1</v>
          </cell>
          <cell r="F172" t="str">
            <v>Realce de cabezotes de alcantarillas</v>
          </cell>
          <cell r="G172" t="str">
            <v>m3</v>
          </cell>
        </row>
        <row r="173">
          <cell r="C173">
            <v>630.11</v>
          </cell>
          <cell r="D173">
            <v>630</v>
          </cell>
          <cell r="E173" t="str">
            <v>630P-2</v>
          </cell>
          <cell r="F173" t="str">
            <v>Realce de bordillo de cunetas</v>
          </cell>
          <cell r="G173" t="str">
            <v>m3</v>
          </cell>
        </row>
        <row r="174">
          <cell r="C174">
            <v>630.12</v>
          </cell>
          <cell r="D174">
            <v>630</v>
          </cell>
          <cell r="E174" t="str">
            <v>630P-3</v>
          </cell>
          <cell r="F174" t="str">
            <v>Concreto Clase G para cimientos</v>
          </cell>
          <cell r="G174" t="str">
            <v>m3</v>
          </cell>
        </row>
        <row r="175">
          <cell r="C175">
            <v>630.13</v>
          </cell>
          <cell r="D175">
            <v>630</v>
          </cell>
          <cell r="E175" t="str">
            <v>630P-3</v>
          </cell>
          <cell r="F175" t="str">
            <v>Concreto Clase G para elevaciones</v>
          </cell>
          <cell r="G175" t="str">
            <v>m3</v>
          </cell>
        </row>
        <row r="176">
          <cell r="C176">
            <v>630.14</v>
          </cell>
          <cell r="D176">
            <v>630</v>
          </cell>
          <cell r="E176" t="str">
            <v>630P-4</v>
          </cell>
          <cell r="F176" t="str">
            <v>Recubrimiento con malla y mortero 1:4, e=5cm</v>
          </cell>
          <cell r="G176" t="str">
            <v>m2</v>
          </cell>
        </row>
        <row r="177">
          <cell r="C177">
            <v>632</v>
          </cell>
          <cell r="D177">
            <v>632</v>
          </cell>
          <cell r="F177" t="str">
            <v>Baranda de concreto</v>
          </cell>
          <cell r="G177" t="str">
            <v>ml</v>
          </cell>
          <cell r="H177" t="str">
            <v>No incluye el acero de refuerzo</v>
          </cell>
        </row>
        <row r="178">
          <cell r="C178">
            <v>632.1</v>
          </cell>
          <cell r="E178" t="str">
            <v>632P</v>
          </cell>
          <cell r="F178" t="str">
            <v>Baranda metálica tubular</v>
          </cell>
          <cell r="G178" t="str">
            <v>ml</v>
          </cell>
        </row>
        <row r="179">
          <cell r="C179">
            <v>640.1</v>
          </cell>
          <cell r="D179">
            <v>640</v>
          </cell>
          <cell r="F179" t="str">
            <v>Acero de refuerzo Grado 37</v>
          </cell>
          <cell r="G179" t="str">
            <v>Kg</v>
          </cell>
        </row>
        <row r="180">
          <cell r="C180">
            <v>640.20000000000005</v>
          </cell>
          <cell r="D180">
            <v>640</v>
          </cell>
          <cell r="F180" t="str">
            <v>Acero de refuerzo Grado 40</v>
          </cell>
          <cell r="G180" t="str">
            <v>Kg</v>
          </cell>
        </row>
        <row r="181">
          <cell r="C181">
            <v>640.29999999999995</v>
          </cell>
          <cell r="D181">
            <v>640</v>
          </cell>
          <cell r="F181" t="str">
            <v>Acero de refuerzo Grado 60</v>
          </cell>
          <cell r="G181" t="str">
            <v>Kg</v>
          </cell>
        </row>
        <row r="182">
          <cell r="C182">
            <v>641</v>
          </cell>
          <cell r="D182">
            <v>641</v>
          </cell>
          <cell r="F182" t="str">
            <v>Acero de preesfuerzo</v>
          </cell>
          <cell r="G182" t="str">
            <v>t-m</v>
          </cell>
        </row>
        <row r="183">
          <cell r="C183">
            <v>642.1</v>
          </cell>
          <cell r="D183">
            <v>642</v>
          </cell>
          <cell r="F183" t="str">
            <v>Apoyo elastomérico</v>
          </cell>
          <cell r="G183" t="str">
            <v>Un</v>
          </cell>
        </row>
        <row r="184">
          <cell r="C184">
            <v>642.20000000000005</v>
          </cell>
          <cell r="D184">
            <v>642</v>
          </cell>
          <cell r="F184" t="str">
            <v>Sello para juntas de puentes</v>
          </cell>
          <cell r="G184" t="str">
            <v>ml</v>
          </cell>
        </row>
        <row r="185">
          <cell r="C185">
            <v>643</v>
          </cell>
          <cell r="E185" t="str">
            <v>643P</v>
          </cell>
          <cell r="F185" t="str">
            <v>Suministro e instalación de juntas de dilatación</v>
          </cell>
          <cell r="G185" t="str">
            <v>ml</v>
          </cell>
        </row>
        <row r="186">
          <cell r="C186">
            <v>644</v>
          </cell>
          <cell r="E186" t="str">
            <v>644P</v>
          </cell>
          <cell r="F186" t="str">
            <v>Suministro e instalación de sellos para juntas de puentes</v>
          </cell>
          <cell r="G186" t="str">
            <v>ml</v>
          </cell>
        </row>
        <row r="187">
          <cell r="C187">
            <v>645</v>
          </cell>
          <cell r="E187" t="str">
            <v>645P</v>
          </cell>
          <cell r="F187" t="str">
            <v>Rejilla en varilla (2.0m x 2.52 m), D=1".</v>
          </cell>
          <cell r="G187" t="str">
            <v>Un</v>
          </cell>
        </row>
        <row r="188">
          <cell r="C188">
            <v>646</v>
          </cell>
          <cell r="E188" t="str">
            <v>646P</v>
          </cell>
          <cell r="F188" t="str">
            <v>Anclajes o Tiebacks</v>
          </cell>
          <cell r="G188" t="str">
            <v>ml</v>
          </cell>
        </row>
        <row r="189">
          <cell r="C189">
            <v>650.1</v>
          </cell>
          <cell r="D189">
            <v>650</v>
          </cell>
          <cell r="F189" t="str">
            <v>Diseño y fabricación de estructura metálica</v>
          </cell>
          <cell r="G189" t="str">
            <v>Kg</v>
          </cell>
        </row>
        <row r="190">
          <cell r="C190">
            <v>650.20000000000005</v>
          </cell>
          <cell r="D190">
            <v>650</v>
          </cell>
          <cell r="F190" t="str">
            <v>Fabricación de la estructura metálica</v>
          </cell>
          <cell r="G190" t="str">
            <v>Kg</v>
          </cell>
        </row>
        <row r="191">
          <cell r="C191">
            <v>650.29999999999995</v>
          </cell>
          <cell r="D191">
            <v>650</v>
          </cell>
          <cell r="F191" t="str">
            <v>Transporte de estructura metálica</v>
          </cell>
          <cell r="G191" t="str">
            <v>Kg</v>
          </cell>
        </row>
        <row r="192">
          <cell r="C192">
            <v>650.4</v>
          </cell>
          <cell r="D192">
            <v>650</v>
          </cell>
          <cell r="F192" t="str">
            <v>Montaje y pintura de estructura metálica</v>
          </cell>
          <cell r="G192" t="str">
            <v>Kg</v>
          </cell>
        </row>
        <row r="193">
          <cell r="C193">
            <v>660.1</v>
          </cell>
          <cell r="D193">
            <v>660</v>
          </cell>
          <cell r="F193" t="str">
            <v>Tubería de concreto simple de diámetro 450 mm</v>
          </cell>
          <cell r="G193" t="str">
            <v>ml</v>
          </cell>
        </row>
        <row r="194">
          <cell r="C194">
            <v>660.2</v>
          </cell>
          <cell r="D194">
            <v>660</v>
          </cell>
          <cell r="F194" t="str">
            <v>Tubería de concreto simple de diámetro 600 mm</v>
          </cell>
          <cell r="G194" t="str">
            <v>ml</v>
          </cell>
        </row>
        <row r="195">
          <cell r="C195">
            <v>660.3</v>
          </cell>
          <cell r="D195">
            <v>660</v>
          </cell>
          <cell r="F195" t="str">
            <v>Tubería de concreto simple de diámetro 750 mm</v>
          </cell>
          <cell r="G195" t="str">
            <v>ml</v>
          </cell>
        </row>
        <row r="196">
          <cell r="C196">
            <v>660.4</v>
          </cell>
          <cell r="D196">
            <v>660</v>
          </cell>
          <cell r="E196" t="str">
            <v>660P</v>
          </cell>
          <cell r="F196" t="str">
            <v>Tubería perforada de gres de 6" de diámetro</v>
          </cell>
          <cell r="G196" t="str">
            <v>ml</v>
          </cell>
        </row>
        <row r="197">
          <cell r="C197">
            <v>661</v>
          </cell>
          <cell r="D197">
            <v>661</v>
          </cell>
          <cell r="F197" t="str">
            <v>Tubería de concreto reforzado de 900 mm diámetro interior</v>
          </cell>
          <cell r="G197" t="str">
            <v>ml</v>
          </cell>
        </row>
        <row r="198">
          <cell r="C198">
            <v>662.1</v>
          </cell>
          <cell r="D198">
            <v>662</v>
          </cell>
          <cell r="F198" t="str">
            <v>Tubería corrugada de acero galvanizado de lámina calibre __ y diámetro __ mm</v>
          </cell>
          <cell r="G198" t="str">
            <v>ml</v>
          </cell>
        </row>
        <row r="199">
          <cell r="C199">
            <v>662.2</v>
          </cell>
          <cell r="D199">
            <v>662</v>
          </cell>
          <cell r="F199" t="str">
            <v>Tubería corrugada de acero con recubrimiento bituminoso de lámina calibre __ y diámetro __ mm</v>
          </cell>
          <cell r="G199" t="str">
            <v>ml</v>
          </cell>
        </row>
        <row r="200">
          <cell r="C200">
            <v>669.1</v>
          </cell>
          <cell r="E200" t="str">
            <v>669P</v>
          </cell>
          <cell r="F200" t="str">
            <v>Andenes de sección 2m de ancho x 0.12 m de espesor</v>
          </cell>
          <cell r="G200" t="str">
            <v>m2</v>
          </cell>
        </row>
        <row r="201">
          <cell r="C201">
            <v>670.1</v>
          </cell>
          <cell r="D201">
            <v>670</v>
          </cell>
          <cell r="F201" t="str">
            <v>Disipadores de energía y sedimentadores en gaviones</v>
          </cell>
          <cell r="G201" t="str">
            <v>m3</v>
          </cell>
        </row>
        <row r="202">
          <cell r="C202">
            <v>670.2</v>
          </cell>
          <cell r="D202">
            <v>670</v>
          </cell>
          <cell r="F202" t="str">
            <v>Disipadores de energía y sedimentadores en concreto ciclópeo</v>
          </cell>
          <cell r="G202" t="str">
            <v>m3</v>
          </cell>
        </row>
        <row r="203">
          <cell r="C203">
            <v>671</v>
          </cell>
          <cell r="D203">
            <v>671</v>
          </cell>
          <cell r="F203" t="str">
            <v>Cunetas revestidas en concreto</v>
          </cell>
          <cell r="G203" t="str">
            <v>m3</v>
          </cell>
        </row>
        <row r="204">
          <cell r="C204">
            <v>671.1</v>
          </cell>
          <cell r="D204">
            <v>671</v>
          </cell>
          <cell r="E204" t="str">
            <v>671P</v>
          </cell>
          <cell r="F204" t="str">
            <v>Cunetas revestidas en concreto clase D, Sección # 1 y Sección No. 2</v>
          </cell>
          <cell r="G204" t="str">
            <v>m3</v>
          </cell>
        </row>
        <row r="205">
          <cell r="C205">
            <v>672</v>
          </cell>
          <cell r="D205">
            <v>672</v>
          </cell>
          <cell r="F205" t="str">
            <v>Bordillo</v>
          </cell>
          <cell r="G205" t="str">
            <v>ml</v>
          </cell>
        </row>
        <row r="206">
          <cell r="C206">
            <v>672.1</v>
          </cell>
          <cell r="D206">
            <v>672</v>
          </cell>
          <cell r="E206" t="str">
            <v>672P</v>
          </cell>
          <cell r="F206" t="str">
            <v>Realce de bordillo</v>
          </cell>
          <cell r="G206" t="str">
            <v>ml</v>
          </cell>
        </row>
        <row r="207">
          <cell r="C207">
            <v>673</v>
          </cell>
          <cell r="D207">
            <v>673</v>
          </cell>
          <cell r="F207" t="str">
            <v>Material filtrante</v>
          </cell>
          <cell r="G207" t="str">
            <v>m3</v>
          </cell>
        </row>
        <row r="208">
          <cell r="C208">
            <v>673.1</v>
          </cell>
          <cell r="D208">
            <v>673</v>
          </cell>
          <cell r="E208" t="str">
            <v>673P</v>
          </cell>
          <cell r="F208" t="str">
            <v>Dren horizontal 0-10 m</v>
          </cell>
          <cell r="G208" t="str">
            <v>ml</v>
          </cell>
        </row>
        <row r="209">
          <cell r="C209">
            <v>673.2</v>
          </cell>
          <cell r="D209">
            <v>673</v>
          </cell>
          <cell r="E209" t="str">
            <v>673P</v>
          </cell>
          <cell r="F209" t="str">
            <v>Dren horizontal 0-30 m</v>
          </cell>
          <cell r="G209" t="str">
            <v>ml</v>
          </cell>
        </row>
        <row r="210">
          <cell r="C210">
            <v>673.3</v>
          </cell>
          <cell r="D210">
            <v>673</v>
          </cell>
          <cell r="E210" t="str">
            <v>673P-1</v>
          </cell>
          <cell r="F210" t="str">
            <v>Filtros geocompuestos Tipo Geodren o Pack drain</v>
          </cell>
          <cell r="G210" t="str">
            <v>ml</v>
          </cell>
        </row>
        <row r="211">
          <cell r="C211">
            <v>673.4</v>
          </cell>
          <cell r="D211">
            <v>673</v>
          </cell>
          <cell r="E211" t="str">
            <v>673P-2</v>
          </cell>
          <cell r="F211" t="str">
            <v>Material filtrante, entre 3" y 6", para dren profundo</v>
          </cell>
          <cell r="G211" t="str">
            <v>ml</v>
          </cell>
        </row>
        <row r="212">
          <cell r="C212">
            <v>673.8</v>
          </cell>
          <cell r="D212">
            <v>673</v>
          </cell>
          <cell r="E212" t="str">
            <v>673P-8</v>
          </cell>
          <cell r="F212" t="str">
            <v>Relleno con arena para colocación de tubos perforados para filtros</v>
          </cell>
          <cell r="G212" t="str">
            <v>m3</v>
          </cell>
        </row>
        <row r="213">
          <cell r="C213">
            <v>674.1</v>
          </cell>
          <cell r="E213" t="str">
            <v>674P</v>
          </cell>
          <cell r="F213" t="str">
            <v>Nivelación y reconstrucción de pozos de inspección</v>
          </cell>
          <cell r="G213" t="str">
            <v>Un</v>
          </cell>
        </row>
        <row r="214">
          <cell r="C214">
            <v>674.2</v>
          </cell>
          <cell r="E214" t="str">
            <v>674P</v>
          </cell>
          <cell r="F214" t="str">
            <v>Nivelación y reconstrucción de sumideros</v>
          </cell>
          <cell r="G214" t="str">
            <v>Un</v>
          </cell>
        </row>
        <row r="215">
          <cell r="C215">
            <v>674.3</v>
          </cell>
          <cell r="E215" t="str">
            <v>674P</v>
          </cell>
          <cell r="F215" t="str">
            <v>Nivelación y reconstrucción de cajas de válvulas de la EAAB</v>
          </cell>
          <cell r="G215" t="str">
            <v>Un</v>
          </cell>
        </row>
        <row r="216">
          <cell r="C216">
            <v>674.4</v>
          </cell>
          <cell r="E216" t="str">
            <v>674P</v>
          </cell>
          <cell r="F216" t="str">
            <v>Nivelación y reconstrucción de cajas de energía de CODENSA</v>
          </cell>
          <cell r="G216" t="str">
            <v>Un</v>
          </cell>
        </row>
        <row r="217">
          <cell r="C217">
            <v>674.5</v>
          </cell>
          <cell r="E217" t="str">
            <v>674P</v>
          </cell>
          <cell r="F217" t="str">
            <v>Nivelación y reconstrucción de cajas de la ETB</v>
          </cell>
          <cell r="G217" t="str">
            <v>Un</v>
          </cell>
        </row>
        <row r="218">
          <cell r="C218">
            <v>675</v>
          </cell>
          <cell r="E218" t="str">
            <v>675P</v>
          </cell>
          <cell r="F218" t="str">
            <v>Caja de inspección para alumbrado público</v>
          </cell>
          <cell r="G218" t="str">
            <v>Un</v>
          </cell>
        </row>
        <row r="219">
          <cell r="C219">
            <v>678.1</v>
          </cell>
          <cell r="E219" t="str">
            <v>678P</v>
          </cell>
          <cell r="F219" t="str">
            <v>Suministro y colocación de ductos de PVC o similar</v>
          </cell>
          <cell r="G219" t="str">
            <v>ml</v>
          </cell>
        </row>
        <row r="220">
          <cell r="C220">
            <v>680.1</v>
          </cell>
          <cell r="D220">
            <v>680</v>
          </cell>
          <cell r="F220" t="str">
            <v>Escamas en concreto</v>
          </cell>
          <cell r="G220" t="str">
            <v>m2</v>
          </cell>
        </row>
        <row r="221">
          <cell r="C221">
            <v>680.2</v>
          </cell>
          <cell r="D221">
            <v>680</v>
          </cell>
          <cell r="F221" t="str">
            <v>Armadura galvanizada</v>
          </cell>
          <cell r="G221" t="str">
            <v>ml</v>
          </cell>
        </row>
        <row r="222">
          <cell r="C222">
            <v>680.3</v>
          </cell>
          <cell r="D222">
            <v>680</v>
          </cell>
          <cell r="F222" t="str">
            <v>Relleno granular para tierra armada</v>
          </cell>
          <cell r="G222" t="str">
            <v>m3</v>
          </cell>
        </row>
        <row r="223">
          <cell r="C223">
            <v>681.1</v>
          </cell>
          <cell r="D223">
            <v>681</v>
          </cell>
          <cell r="F223" t="str">
            <v>Gaviones</v>
          </cell>
          <cell r="G223" t="str">
            <v>m3</v>
          </cell>
        </row>
        <row r="224">
          <cell r="C224">
            <v>682</v>
          </cell>
          <cell r="D224">
            <v>682</v>
          </cell>
          <cell r="F224" t="str">
            <v>Muro de contención de suelo reforzado con geotextil</v>
          </cell>
          <cell r="G224" t="str">
            <v>m3</v>
          </cell>
          <cell r="H224" t="str">
            <v>No incluye geotextil ni recubrimiento del muro</v>
          </cell>
        </row>
        <row r="225">
          <cell r="C225">
            <v>683</v>
          </cell>
          <cell r="E225" t="str">
            <v>683P</v>
          </cell>
          <cell r="F225" t="str">
            <v>Bolsacretos en concreto Clase F</v>
          </cell>
          <cell r="G225" t="str">
            <v>m3</v>
          </cell>
        </row>
        <row r="226">
          <cell r="C226">
            <v>683.1</v>
          </cell>
          <cell r="E226" t="str">
            <v>683P-1</v>
          </cell>
          <cell r="F226" t="str">
            <v>Bolsacretos en concreto Clase D</v>
          </cell>
        </row>
        <row r="227">
          <cell r="C227">
            <v>700.1</v>
          </cell>
          <cell r="D227">
            <v>700</v>
          </cell>
          <cell r="F227" t="str">
            <v>Línea de demarcación</v>
          </cell>
          <cell r="G227" t="str">
            <v>ml</v>
          </cell>
        </row>
        <row r="228">
          <cell r="C228">
            <v>700.2</v>
          </cell>
          <cell r="D228">
            <v>700</v>
          </cell>
          <cell r="F228" t="str">
            <v>Marca vial</v>
          </cell>
          <cell r="G228" t="str">
            <v>m2</v>
          </cell>
        </row>
        <row r="229">
          <cell r="C229">
            <v>700.3</v>
          </cell>
          <cell r="D229">
            <v>700</v>
          </cell>
          <cell r="E229" t="str">
            <v>700P</v>
          </cell>
          <cell r="F229" t="str">
            <v>Línea de demarcación sobre concreto rígido</v>
          </cell>
          <cell r="G229" t="str">
            <v>ml</v>
          </cell>
        </row>
        <row r="230">
          <cell r="C230">
            <v>701</v>
          </cell>
          <cell r="D230">
            <v>701</v>
          </cell>
          <cell r="F230" t="str">
            <v>Tacha reflectiva</v>
          </cell>
          <cell r="G230" t="str">
            <v>Un</v>
          </cell>
        </row>
        <row r="231">
          <cell r="C231">
            <v>710.1</v>
          </cell>
          <cell r="D231">
            <v>710</v>
          </cell>
          <cell r="F231" t="str">
            <v>Señal de tránsito grupo I</v>
          </cell>
          <cell r="G231" t="str">
            <v>Un</v>
          </cell>
        </row>
        <row r="232">
          <cell r="C232">
            <v>710.2</v>
          </cell>
          <cell r="D232">
            <v>710</v>
          </cell>
          <cell r="F232" t="str">
            <v>Señal de tránsito grupo II</v>
          </cell>
          <cell r="G232" t="str">
            <v>Un</v>
          </cell>
        </row>
        <row r="233">
          <cell r="C233">
            <v>710.3</v>
          </cell>
          <cell r="D233">
            <v>710</v>
          </cell>
          <cell r="F233" t="str">
            <v>Señal de tránsito grupo III</v>
          </cell>
          <cell r="G233" t="str">
            <v>Un</v>
          </cell>
        </row>
        <row r="234">
          <cell r="C234">
            <v>710.4</v>
          </cell>
          <cell r="D234">
            <v>710</v>
          </cell>
          <cell r="F234" t="str">
            <v>Señal de tránsito grupo IV</v>
          </cell>
          <cell r="G234" t="str">
            <v>Un</v>
          </cell>
        </row>
        <row r="235">
          <cell r="C235">
            <v>710.5</v>
          </cell>
          <cell r="D235">
            <v>710</v>
          </cell>
          <cell r="F235" t="str">
            <v>Señal de tránsito grupo V</v>
          </cell>
          <cell r="G235" t="str">
            <v>m2</v>
          </cell>
        </row>
        <row r="236">
          <cell r="C236">
            <v>710.6</v>
          </cell>
          <cell r="D236">
            <v>710</v>
          </cell>
          <cell r="E236" t="str">
            <v>710P</v>
          </cell>
          <cell r="F236" t="str">
            <v>Suministro e intalación de pasavías</v>
          </cell>
          <cell r="G236" t="str">
            <v>Un</v>
          </cell>
        </row>
        <row r="237">
          <cell r="C237">
            <v>720</v>
          </cell>
          <cell r="D237">
            <v>720</v>
          </cell>
          <cell r="F237" t="str">
            <v>Poste de kilometraje</v>
          </cell>
          <cell r="G237" t="str">
            <v>Un</v>
          </cell>
        </row>
        <row r="238">
          <cell r="C238">
            <v>730.1</v>
          </cell>
          <cell r="D238">
            <v>730</v>
          </cell>
          <cell r="F238" t="str">
            <v>Defensa metálica</v>
          </cell>
          <cell r="G238" t="str">
            <v>ml</v>
          </cell>
        </row>
        <row r="239">
          <cell r="C239">
            <v>730.2</v>
          </cell>
          <cell r="D239">
            <v>730</v>
          </cell>
          <cell r="F239" t="str">
            <v>Sección final</v>
          </cell>
          <cell r="G239" t="str">
            <v>Un</v>
          </cell>
        </row>
        <row r="240">
          <cell r="C240">
            <v>730.3</v>
          </cell>
          <cell r="D240">
            <v>730</v>
          </cell>
          <cell r="F240" t="str">
            <v>Sección de tope</v>
          </cell>
          <cell r="G240" t="str">
            <v>Un</v>
          </cell>
        </row>
        <row r="241">
          <cell r="C241">
            <v>731</v>
          </cell>
          <cell r="E241" t="str">
            <v>731P</v>
          </cell>
          <cell r="F241" t="str">
            <v>Amortiguadores para defensa metálica</v>
          </cell>
          <cell r="G241" t="str">
            <v>Un</v>
          </cell>
        </row>
        <row r="242">
          <cell r="C242">
            <v>740</v>
          </cell>
          <cell r="D242">
            <v>740</v>
          </cell>
          <cell r="F242" t="str">
            <v>Captafaros</v>
          </cell>
          <cell r="G242" t="str">
            <v>Un</v>
          </cell>
        </row>
        <row r="243">
          <cell r="C243">
            <v>741</v>
          </cell>
          <cell r="E243" t="str">
            <v>741P</v>
          </cell>
          <cell r="F243" t="str">
            <v>Pintura de muros</v>
          </cell>
          <cell r="G243" t="str">
            <v>m2</v>
          </cell>
        </row>
        <row r="244">
          <cell r="C244">
            <v>741.1</v>
          </cell>
          <cell r="E244" t="str">
            <v>741P-1</v>
          </cell>
          <cell r="F244" t="str">
            <v>Pintura de muros</v>
          </cell>
          <cell r="G244" t="str">
            <v>m2</v>
          </cell>
        </row>
        <row r="245">
          <cell r="C245">
            <v>750</v>
          </cell>
          <cell r="E245" t="str">
            <v>750P</v>
          </cell>
          <cell r="F245" t="str">
            <v>Bandas sonoras reductoras de velocidad</v>
          </cell>
          <cell r="G245" t="str">
            <v>m2</v>
          </cell>
        </row>
        <row r="246">
          <cell r="C246">
            <v>800.1</v>
          </cell>
          <cell r="D246">
            <v>800</v>
          </cell>
          <cell r="F246" t="str">
            <v>Cerca de alambre de púas con postes de madera</v>
          </cell>
          <cell r="G246" t="str">
            <v>ml</v>
          </cell>
        </row>
        <row r="247">
          <cell r="C247">
            <v>800.2</v>
          </cell>
          <cell r="D247">
            <v>800</v>
          </cell>
          <cell r="F247" t="str">
            <v>Cerca de alambre de púas con postes de concreto</v>
          </cell>
          <cell r="G247" t="str">
            <v>ml</v>
          </cell>
        </row>
        <row r="248">
          <cell r="C248">
            <v>800.3</v>
          </cell>
          <cell r="D248">
            <v>800</v>
          </cell>
          <cell r="F248" t="str">
            <v>Cerca de malla con postes de madera</v>
          </cell>
          <cell r="G248" t="str">
            <v>ml</v>
          </cell>
        </row>
        <row r="249">
          <cell r="C249">
            <v>800.4</v>
          </cell>
          <cell r="D249">
            <v>800</v>
          </cell>
          <cell r="F249" t="str">
            <v>Cerca de malla con postes de concreto</v>
          </cell>
          <cell r="G249" t="str">
            <v>ml</v>
          </cell>
        </row>
        <row r="250">
          <cell r="C250">
            <v>810.1</v>
          </cell>
          <cell r="D250">
            <v>810</v>
          </cell>
          <cell r="F250" t="str">
            <v>Empradización de taludes con bloques de césped</v>
          </cell>
          <cell r="G250" t="str">
            <v>m2</v>
          </cell>
          <cell r="H250" t="str">
            <v>No incluye transporte de materiales</v>
          </cell>
        </row>
        <row r="251">
          <cell r="C251">
            <v>810.2</v>
          </cell>
          <cell r="D251">
            <v>810</v>
          </cell>
          <cell r="F251" t="str">
            <v>Empradización de taludes con tierra orgánica y semillas</v>
          </cell>
          <cell r="G251" t="str">
            <v>m2</v>
          </cell>
          <cell r="H251" t="str">
            <v>No incluye transporte de materiales</v>
          </cell>
        </row>
        <row r="252">
          <cell r="C252">
            <v>810.3</v>
          </cell>
          <cell r="D252">
            <v>810</v>
          </cell>
          <cell r="E252" t="str">
            <v>810P</v>
          </cell>
          <cell r="F252" t="str">
            <v>Empradización de taludes con bloques de césped</v>
          </cell>
          <cell r="G252" t="str">
            <v>m2</v>
          </cell>
          <cell r="H252" t="str">
            <v>Incluye transporte de materiales</v>
          </cell>
        </row>
        <row r="253">
          <cell r="C253">
            <v>810.4</v>
          </cell>
          <cell r="D253">
            <v>810</v>
          </cell>
          <cell r="E253" t="str">
            <v>810P</v>
          </cell>
          <cell r="F253" t="str">
            <v>Empradización de taludes con tierra orgánica y semillas</v>
          </cell>
          <cell r="G253" t="str">
            <v>m2</v>
          </cell>
          <cell r="H253" t="str">
            <v>Incluye transporte de materiales</v>
          </cell>
        </row>
        <row r="254">
          <cell r="C254">
            <v>820.1</v>
          </cell>
          <cell r="D254">
            <v>820</v>
          </cell>
          <cell r="F254" t="str">
            <v>Geotextil</v>
          </cell>
          <cell r="G254" t="str">
            <v>m2</v>
          </cell>
        </row>
        <row r="255">
          <cell r="C255">
            <v>820.2</v>
          </cell>
          <cell r="D255">
            <v>820</v>
          </cell>
          <cell r="F255" t="str">
            <v>Geotextil para refuerzo del pavimento</v>
          </cell>
          <cell r="G255" t="str">
            <v>m2</v>
          </cell>
        </row>
        <row r="256">
          <cell r="C256">
            <v>830</v>
          </cell>
          <cell r="E256" t="str">
            <v>830P</v>
          </cell>
          <cell r="F256" t="str">
            <v>Limpieza de bermas, incluye cargue y retiro del material sobrante</v>
          </cell>
          <cell r="G256" t="str">
            <v>m2</v>
          </cell>
        </row>
        <row r="257">
          <cell r="C257">
            <v>900.1</v>
          </cell>
          <cell r="D257">
            <v>900</v>
          </cell>
          <cell r="F257" t="str">
            <v>Transporte de materiales provenientes de excavación de la explanación, canales y préstamos, entre 100m y 1000m</v>
          </cell>
          <cell r="G257" t="str">
            <v>m³-E</v>
          </cell>
        </row>
        <row r="258">
          <cell r="C258">
            <v>900.2</v>
          </cell>
          <cell r="D258">
            <v>900</v>
          </cell>
          <cell r="F258" t="str">
            <v>Transporte de materiales provenientes de la excavación de la explanación, canales y préstamos para distancias mayores de 1000m</v>
          </cell>
          <cell r="G258" t="str">
            <v>m³-km</v>
          </cell>
        </row>
        <row r="259">
          <cell r="C259">
            <v>900.3</v>
          </cell>
          <cell r="D259">
            <v>900</v>
          </cell>
          <cell r="F259" t="str">
            <v>Transporte de materiales provenientes de derrumbes</v>
          </cell>
          <cell r="G259" t="str">
            <v>m³-km</v>
          </cell>
        </row>
        <row r="260">
          <cell r="C260">
            <v>1000.1</v>
          </cell>
          <cell r="E260" t="str">
            <v>1000P</v>
          </cell>
          <cell r="F260" t="str">
            <v>Retroexcavadora sobre orugas de capacidad mínima 1.5 yardas cúbicas</v>
          </cell>
          <cell r="G260" t="str">
            <v>H-maq</v>
          </cell>
        </row>
      </sheetData>
      <sheetData sheetId="2"/>
      <sheetData sheetId="3"/>
      <sheetData sheetId="4"/>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READY MIX"/>
      <sheetName val="READY MIX CLIENTE"/>
      <sheetName val="SILOS"/>
      <sheetName val="SILOS CLIENTE"/>
      <sheetName val="TRITURADORA"/>
      <sheetName val="TRITURADORA CLIENTE"/>
      <sheetName val="OTROS MONTAJES"/>
      <sheetName val="OTROS MONTAJES CLIENTE"/>
      <sheetName val="TARIFAS DE VENTA "/>
      <sheetName val="TARIFAS DE VENTA CLIENTE"/>
      <sheetName val="CONTROL VALOR VENTA"/>
      <sheetName val="APUS"/>
      <sheetName val="VAR"/>
      <sheetName val="RESUMEN"/>
      <sheetName val="DESGLOSE"/>
      <sheetName val="FABRICACIONES"/>
      <sheetName val="QAQC FABRIC"/>
      <sheetName val="PINTURA"/>
      <sheetName val="GROUTING"/>
      <sheetName val="RENDIMIENTOS"/>
      <sheetName val="TOPOGRAFIA"/>
      <sheetName val="SUBCON"/>
      <sheetName val="OTROS MO"/>
      <sheetName val="CONS"/>
      <sheetName val="EQUI"/>
      <sheetName val="SUPERV"/>
      <sheetName val="INDIR"/>
      <sheetName val="CALC-MOD"/>
      <sheetName val="MOD GUATEMALA"/>
      <sheetName val="F-IIA-320"/>
      <sheetName val="SALAR"/>
      <sheetName val="DOT"/>
      <sheetName val="NOM-1T"/>
      <sheetName val="NOM-2T"/>
      <sheetName val="NOM-3T"/>
      <sheetName val="BASE EQUI"/>
      <sheetName val="BASE CONS"/>
      <sheetName val="referencia dotació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DESGLOSE"/>
      <sheetName val="VAR"/>
      <sheetName val="INDIR"/>
      <sheetName val="SUPERV"/>
      <sheetName val="SUBCON"/>
      <sheetName val="APU"/>
      <sheetName val="CALC-MOD"/>
      <sheetName val="CONS"/>
      <sheetName val="MOD PERU"/>
      <sheetName val="FACT. PREST PERU"/>
      <sheetName val="OTROS MO"/>
      <sheetName val="EQUI"/>
      <sheetName val="F-IIA-320"/>
      <sheetName val="SALAR"/>
      <sheetName val="DOT"/>
      <sheetName val="BASE EQUI"/>
      <sheetName val="BASE CONS"/>
      <sheetName val="referencia dotación"/>
      <sheetName val="INSTAL"/>
      <sheetName val="NOM-1T"/>
      <sheetName val="SUMINISTROS"/>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MInformes M"/>
      <sheetName val="Hoja1"/>
      <sheetName val="AMC"/>
      <sheetName val="Basico"/>
      <sheetName val="Iva"/>
      <sheetName val="Total"/>
      <sheetName val="amc_acta"/>
      <sheetName val="amc_bas"/>
      <sheetName val="amc_iva"/>
      <sheetName val="amc_total"/>
      <sheetName val="amc_anticip"/>
      <sheetName val="desmonte"/>
      <sheetName val="A%20MInformes%20M"/>
      <sheetName val="A. P. U."/>
      <sheetName val="Unitario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s>
    <sheetDataSet>
      <sheetData sheetId="0"/>
      <sheetData sheetId="1">
        <row r="2">
          <cell r="A2" t="str">
            <v>REGIONAL CUNDINAMARCA</v>
          </cell>
        </row>
      </sheetData>
      <sheetData sheetId="2"/>
      <sheetData sheetId="3">
        <row r="9">
          <cell r="E9" t="str">
            <v>EDGAR EDUARDO HERNANDEZ Q.</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TITULOS"/>
      <sheetName val="LISTA"/>
      <sheetName val="Duitama-La Palmera"/>
      <sheetName val="CUADRO"/>
      <sheetName val="PRECIOS"/>
      <sheetName val="Análisis de precios"/>
      <sheetName val="BASEDuitama-La Palmera"/>
      <sheetName val="PROGR VER02"/>
      <sheetName val="acta"/>
    </sheetNames>
    <sheetDataSet>
      <sheetData sheetId="0"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sheetData sheetId="1"/>
      <sheetData sheetId="2" refreshError="1">
        <row r="12">
          <cell r="S12">
            <v>1.2555959999999899</v>
          </cell>
        </row>
      </sheetData>
      <sheetData sheetId="3"/>
      <sheetData sheetId="4"/>
      <sheetData sheetId="5"/>
      <sheetData sheetId="6"/>
      <sheetData sheetId="7"/>
      <sheetData sheetId="8"/>
      <sheetData sheetId="9"/>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ENTRADA"/>
      <sheetName val="MANO DE OBRA"/>
      <sheetName val="MATERIALES"/>
      <sheetName val="APU BASICOS"/>
      <sheetName val="APU"/>
      <sheetName val="CANTIDADES Y PRECIOS"/>
      <sheetName val="PPTO 1 VIP"/>
      <sheetName val="PPTO (2etp) 202 VIP"/>
      <sheetName val="PPTO (2etp) 152 VIP (2)"/>
      <sheetName val="PPTO (2etp) 354 VIP (sin lote)"/>
      <sheetName val="Insumos"/>
      <sheetName val="MDO"/>
      <sheetName val="Salario"/>
      <sheetName val="Concretos"/>
      <sheetName val="1"/>
      <sheetName val="2"/>
      <sheetName val="3"/>
      <sheetName val="4"/>
      <sheetName val="5"/>
      <sheetName val="6"/>
      <sheetName val="7"/>
      <sheetName val="8"/>
      <sheetName val="9"/>
      <sheetName val="10"/>
      <sheetName val="3.4"/>
      <sheetName val="4.3"/>
      <sheetName val="4.4"/>
      <sheetName val=".5.2"/>
      <sheetName val=".5.3"/>
      <sheetName val="5.4"/>
      <sheetName val=".5.4"/>
      <sheetName val="5.6"/>
      <sheetName val="6.2"/>
      <sheetName val="11"/>
      <sheetName val="12"/>
    </sheetNames>
    <sheetDataSet>
      <sheetData sheetId="0" refreshError="1"/>
      <sheetData sheetId="1"/>
      <sheetData sheetId="2" refreshError="1">
        <row r="10">
          <cell r="A10" t="str">
            <v>Jornal - dia</v>
          </cell>
        </row>
        <row r="13">
          <cell r="A13" t="str">
            <v>Herramientas</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5" refreshError="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ign"/>
    </sheetNames>
    <sheetDataSet>
      <sheetData sheetId="0"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ujo De Caja "/>
      <sheetName val="Reporte"/>
      <sheetName val="Programa"/>
      <sheetName val="LISTAS"/>
      <sheetName val="Hoja2"/>
      <sheetName val="LTM"/>
      <sheetName val="CREDIT STATS"/>
      <sheetName val="DropZon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T-D7H"/>
    </sheetNames>
    <sheetDataSet>
      <sheetData sheetId="0"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s>
    <sheetDataSet>
      <sheetData sheetId="0"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SC VS OBJ. CALIDAD"/>
      <sheetName val="PRESENTACIÓN"/>
      <sheetName val="Contrato"/>
      <sheetName val="PROGRAMA DE INVERSIONES"/>
      <sheetName val="PROGRAMA DE EJECUCIÓN"/>
      <sheetName val="PROGRAMA DE COSTOS"/>
      <sheetName val="ppto (2)"/>
      <sheetName val="G&amp;G V V"/>
      <sheetName val="P&amp;G"/>
      <sheetName val="BSC"/>
      <sheetName val="ppto"/>
      <sheetName val="SUBBASE LOCALIZACIONES"/>
      <sheetName val="BASE LOCALIZACIONES (2)"/>
      <sheetName val="G&amp;G ATL"/>
      <sheetName val="INDICADORES"/>
      <sheetName val="GRAFICA .S.C."/>
      <sheetName val="GRAFICA .E.C. "/>
      <sheetName val="GRAFICA .C.R."/>
      <sheetName val="GRAFICA .C."/>
      <sheetName val="GRAFICA .M.C."/>
      <sheetName val="G&amp;G V V (2)"/>
      <sheetName val="G&amp;G ATL (2)"/>
      <sheetName val="P&amp;G (2)"/>
      <sheetName val="Hoja2"/>
      <sheetName val="Hoja3"/>
    </sheetNames>
    <sheetDataSet>
      <sheetData sheetId="0">
        <row r="4">
          <cell r="D4" t="str">
            <v>EFECTIVIDAD EN COSTOS</v>
          </cell>
          <cell r="E4" t="str">
            <v>CUMPLIMIENTO DE REQUISITOS</v>
          </cell>
          <cell r="F4" t="str">
            <v>SATISFACCION DEL CLIENTE</v>
          </cell>
          <cell r="G4" t="str">
            <v>CONOCIMIENTO</v>
          </cell>
          <cell r="H4" t="str">
            <v>MEJORAMIENTO CONTINUO</v>
          </cell>
          <cell r="I4" t="str">
            <v>INDEFINIDO</v>
          </cell>
        </row>
      </sheetData>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4">
          <cell r="D4" t="str">
            <v>EFECTIVIDAD EN COSTOS</v>
          </cell>
        </row>
      </sheetData>
      <sheetData sheetId="19"/>
      <sheetData sheetId="20"/>
      <sheetData sheetId="21"/>
      <sheetData sheetId="22"/>
      <sheetData sheetId="23"/>
      <sheetData sheetId="24"/>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F PVC"/>
      <sheetName val="Presupuesto 2003"/>
      <sheetName val="1r.Localiz. Estac"/>
      <sheetName val="Reforestación"/>
      <sheetName val="Empradización"/>
      <sheetName val="Dom 2&quot;"/>
      <sheetName val="Instal. 2&quot; PVC"/>
      <sheetName val="Instal. 3&quot;-4&quot; PVC"/>
      <sheetName val="ANÁLISIS Y PRECIOS (Final) "/>
      <sheetName val="B-Morteros"/>
      <sheetName val="B-Formaleta-columnas"/>
      <sheetName val="B-form-cajas"/>
      <sheetName val="B-form-muros"/>
      <sheetName val="B-form-recipiente"/>
      <sheetName val="B-form-losa aerea"/>
      <sheetName val="B-Formaleta-solado"/>
      <sheetName val="Ccto-solado-atraque"/>
      <sheetName val="B-Formaleta-cimiento"/>
      <sheetName val="5e.Ccto-cimiento"/>
      <sheetName val="Ccto-losa-piso"/>
      <sheetName val="Ccto-losa imperm-piso"/>
      <sheetName val="Ccto-losa imperm aérea"/>
      <sheetName val="Ccto-losa aérea"/>
      <sheetName val="Ccto-muros"/>
      <sheetName val="Ccto-muros imperm"/>
      <sheetName val="Ccto-caja-canal"/>
      <sheetName val="Ccto-columnas"/>
      <sheetName val="Ccto-recipiente"/>
      <sheetName val="6e.Columnas 0.12 x 0.15"/>
      <sheetName val="6e.Columnas 0.15 x 0.20"/>
      <sheetName val="6e.Columnas 0.20x 0.20 "/>
      <sheetName val="6e.Columnas 0.25x 0.25"/>
      <sheetName val="6e.Viga 0.15 x 0.25"/>
      <sheetName val="básico-ccto2000"/>
      <sheetName val="básico-ccto2400"/>
      <sheetName val="básico-ccto3000"/>
      <sheetName val="6e.Mampostería 0,10"/>
      <sheetName val="6e.Filos y dilataciones"/>
      <sheetName val="Pintura"/>
      <sheetName val="23e.Promical"/>
      <sheetName val="1r.Localiz.inicial-redes"/>
      <sheetName val="5r.Topografía instalación tub."/>
      <sheetName val="Desmonte y retiro"/>
      <sheetName val="Taponamiento drenes"/>
      <sheetName val="Descapote"/>
      <sheetName val="Exc. a  maquina"/>
      <sheetName val="Diques "/>
      <sheetName val="Campamento 30M2"/>
      <sheetName val="Adecuación enrrocado"/>
      <sheetName val="Piedra pegada"/>
      <sheetName val="Púas"/>
      <sheetName val="Exc. a mano"/>
      <sheetName val="Ref-60ksi"/>
      <sheetName val="Malla eslabonada"/>
      <sheetName val="Experiencias"/>
      <sheetName val="Anden-2400"/>
      <sheetName val="Relleno-sitio"/>
      <sheetName val="Relleno-seleccionado"/>
      <sheetName val="22e.Retiro 1000mts-manual"/>
      <sheetName val="Retiro 1000mts-maquina"/>
      <sheetName val="Cinta PVC O-22"/>
      <sheetName val="Gravilla-clasificada"/>
      <sheetName val="REF - Lista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dicional Invias"/>
      <sheetName val="alternativa 2"/>
      <sheetName val="alternativa 1"/>
      <sheetName val="VR-PROP"/>
      <sheetName val="ICCP"/>
      <sheetName val="BSC VS OBJ. CALIDAD"/>
    </sheetNames>
    <sheetDataSet>
      <sheetData sheetId="0"/>
      <sheetData sheetId="1"/>
      <sheetData sheetId="2"/>
      <sheetData sheetId="3"/>
      <sheetData sheetId="4">
        <row r="103">
          <cell r="C103" t="str">
            <v>EXP</v>
          </cell>
          <cell r="D103" t="str">
            <v>BYB</v>
          </cell>
          <cell r="E103" t="str">
            <v>TRANS</v>
          </cell>
          <cell r="F103" t="str">
            <v>AYELM</v>
          </cell>
          <cell r="G103" t="str">
            <v>ACESTR</v>
          </cell>
          <cell r="H103" t="str">
            <v>CONMOROB</v>
          </cell>
          <cell r="I103" t="str">
            <v>CONMORPUE</v>
          </cell>
          <cell r="J103" t="str">
            <v>PAV</v>
          </cell>
        </row>
        <row r="104">
          <cell r="C104">
            <v>0.99428299190090519</v>
          </cell>
          <cell r="D104">
            <v>1.0220111942645116</v>
          </cell>
          <cell r="E104">
            <v>1.0530321782178218</v>
          </cell>
          <cell r="F104">
            <v>0.99528901517984003</v>
          </cell>
          <cell r="G104">
            <v>1.0460205739036277</v>
          </cell>
          <cell r="H104">
            <v>0.99757616082885803</v>
          </cell>
          <cell r="I104">
            <v>1.0123786296074733</v>
          </cell>
          <cell r="J104">
            <v>0.99751229389644192</v>
          </cell>
        </row>
      </sheetData>
      <sheetData sheetId="5"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LECTRICO"/>
      <sheetName val="Vuelta"/>
      <sheetName val="Vuelta AIA"/>
      <sheetName val="75 Item"/>
      <sheetName val="Vuelta AD 5"/>
      <sheetName val="APU-Vuelta"/>
      <sheetName val="Equipos"/>
      <sheetName val="Materiales"/>
      <sheetName val="MO"/>
      <sheetName val="Acarreo"/>
      <sheetName val="PRESOC"/>
      <sheetName val="Módulo1"/>
      <sheetName val="Módulo2"/>
      <sheetName val="Módulo3"/>
      <sheetName val="ICCP"/>
    </sheetNames>
    <sheetDataSet>
      <sheetData sheetId="0" refreshError="1">
        <row r="6">
          <cell r="A6" t="str">
            <v>0008 6340 01</v>
          </cell>
          <cell r="B6" t="str">
            <v>0008 6340 01</v>
          </cell>
          <cell r="C6">
            <v>8634001</v>
          </cell>
          <cell r="D6" t="str">
            <v>Tubería de acero galvanizada, semipesada, de 3/4" de diámetro, expuesta</v>
          </cell>
          <cell r="E6" t="str">
            <v>m</v>
          </cell>
          <cell r="F6">
            <v>980</v>
          </cell>
          <cell r="G6">
            <v>8684</v>
          </cell>
        </row>
        <row r="7">
          <cell r="A7" t="str">
            <v>0008 6340 02</v>
          </cell>
          <cell r="B7" t="str">
            <v>0008 6340 02</v>
          </cell>
          <cell r="C7">
            <v>8634002</v>
          </cell>
          <cell r="D7" t="str">
            <v>Tubería de acero galvanizada, semipesada, de 1" de diámetro, expuesta</v>
          </cell>
          <cell r="E7" t="str">
            <v>m</v>
          </cell>
          <cell r="F7">
            <v>275</v>
          </cell>
          <cell r="G7">
            <v>11561</v>
          </cell>
        </row>
        <row r="8">
          <cell r="A8" t="str">
            <v>0008 6340 03</v>
          </cell>
          <cell r="B8" t="str">
            <v>0008 6340 03</v>
          </cell>
          <cell r="C8">
            <v>8634003</v>
          </cell>
          <cell r="D8" t="str">
            <v>Tubería de acero galvanizada, semipesada, de 1.1/2" de diámetro, expuesta</v>
          </cell>
          <cell r="E8" t="str">
            <v>m</v>
          </cell>
          <cell r="F8">
            <v>15</v>
          </cell>
          <cell r="G8">
            <v>16737</v>
          </cell>
        </row>
        <row r="9">
          <cell r="A9" t="str">
            <v>0008 6340 04</v>
          </cell>
          <cell r="B9" t="str">
            <v>0008 6340 04</v>
          </cell>
          <cell r="C9">
            <v>8634004</v>
          </cell>
          <cell r="D9" t="str">
            <v>Tubería de acero galvanizada, semipesada, de 2" de diámetro, expuesta</v>
          </cell>
          <cell r="E9" t="str">
            <v>m</v>
          </cell>
          <cell r="F9">
            <v>525</v>
          </cell>
          <cell r="G9">
            <v>19676</v>
          </cell>
        </row>
        <row r="10">
          <cell r="A10" t="str">
            <v>0008 6340 05</v>
          </cell>
          <cell r="B10" t="str">
            <v>0008 6340 05</v>
          </cell>
          <cell r="C10">
            <v>8634005</v>
          </cell>
          <cell r="D10" t="str">
            <v>Tubería de PVC, de 3/4" de diámetro, empotrada</v>
          </cell>
          <cell r="E10" t="str">
            <v>m</v>
          </cell>
          <cell r="F10">
            <v>950</v>
          </cell>
          <cell r="G10">
            <v>2530</v>
          </cell>
        </row>
        <row r="11">
          <cell r="A11" t="str">
            <v>0008 6340 06</v>
          </cell>
          <cell r="B11" t="str">
            <v>0008 6340 06</v>
          </cell>
          <cell r="C11">
            <v>8634006</v>
          </cell>
          <cell r="D11" t="str">
            <v>Tubería de PVC, de 1" de diámetro, empotrada</v>
          </cell>
          <cell r="E11" t="str">
            <v>m</v>
          </cell>
          <cell r="F11">
            <v>65</v>
          </cell>
          <cell r="G11">
            <v>2751</v>
          </cell>
        </row>
        <row r="12">
          <cell r="A12" t="str">
            <v>0008 6340 07</v>
          </cell>
          <cell r="B12" t="str">
            <v>0008 6340 07</v>
          </cell>
          <cell r="C12">
            <v>8634007</v>
          </cell>
          <cell r="D12" t="str">
            <v>Tubería de PVC, de 2" de diámetro, empotrada</v>
          </cell>
          <cell r="E12" t="str">
            <v>m</v>
          </cell>
          <cell r="F12">
            <v>20</v>
          </cell>
          <cell r="G12">
            <v>4792</v>
          </cell>
        </row>
        <row r="13">
          <cell r="A13" t="str">
            <v>0008 6340 08</v>
          </cell>
          <cell r="B13" t="str">
            <v>0008 6340 08</v>
          </cell>
          <cell r="C13">
            <v>8634008</v>
          </cell>
          <cell r="D13" t="str">
            <v>Tubería de PVC, Tipo "DB", de 2" de diámetro, enterrada</v>
          </cell>
          <cell r="E13" t="str">
            <v>m</v>
          </cell>
          <cell r="F13">
            <v>685</v>
          </cell>
          <cell r="G13">
            <v>4792</v>
          </cell>
        </row>
        <row r="14">
          <cell r="A14" t="str">
            <v>0008 6340 09</v>
          </cell>
          <cell r="B14" t="str">
            <v>0008 6340 09</v>
          </cell>
          <cell r="C14">
            <v>8634009</v>
          </cell>
          <cell r="D14" t="str">
            <v>Cajas de distribución en concreto para energía</v>
          </cell>
          <cell r="E14" t="str">
            <v>U</v>
          </cell>
          <cell r="F14">
            <v>25</v>
          </cell>
          <cell r="G14">
            <v>77302</v>
          </cell>
        </row>
        <row r="15">
          <cell r="A15" t="str">
            <v>0008 6340 10</v>
          </cell>
          <cell r="B15" t="str">
            <v>0008 6340 10</v>
          </cell>
          <cell r="C15">
            <v>8634010</v>
          </cell>
          <cell r="D15" t="str">
            <v>Cajas de distribución en concreto para comunicaciones</v>
          </cell>
          <cell r="E15" t="str">
            <v>U</v>
          </cell>
          <cell r="F15">
            <v>27</v>
          </cell>
          <cell r="G15">
            <v>104417</v>
          </cell>
        </row>
        <row r="16">
          <cell r="A16" t="str">
            <v>0008 6340 11</v>
          </cell>
          <cell r="B16" t="str">
            <v>0008 6340 11</v>
          </cell>
          <cell r="C16">
            <v>8634011</v>
          </cell>
          <cell r="D16" t="str">
            <v>Cajas de dispersión telefónica de 10 pares</v>
          </cell>
          <cell r="E16" t="str">
            <v>U</v>
          </cell>
          <cell r="F16">
            <v>6</v>
          </cell>
          <cell r="G16">
            <v>61625</v>
          </cell>
        </row>
        <row r="17">
          <cell r="A17" t="str">
            <v>0008 6340 12</v>
          </cell>
          <cell r="B17" t="str">
            <v>0008 6340 12</v>
          </cell>
          <cell r="C17">
            <v>8634012</v>
          </cell>
          <cell r="D17" t="str">
            <v>Cajas metalicas para conexión, con borneras, para instalación a a interperie NEMA 3R</v>
          </cell>
          <cell r="E17" t="str">
            <v>U</v>
          </cell>
          <cell r="F17">
            <v>1</v>
          </cell>
          <cell r="G17">
            <v>105502</v>
          </cell>
        </row>
        <row r="18">
          <cell r="A18" t="str">
            <v>0008 6340 13</v>
          </cell>
          <cell r="B18" t="str">
            <v>0008 6340 13</v>
          </cell>
          <cell r="C18">
            <v>8634013</v>
          </cell>
          <cell r="D18" t="str">
            <v xml:space="preserve">Cajas de potencia con tomacorrientes e interruptores automáticos </v>
          </cell>
          <cell r="E18" t="str">
            <v>U</v>
          </cell>
          <cell r="F18">
            <v>3</v>
          </cell>
          <cell r="G18">
            <v>299744</v>
          </cell>
        </row>
        <row r="19">
          <cell r="A19" t="str">
            <v>0008 6340 14</v>
          </cell>
          <cell r="B19" t="str">
            <v>0008 6340 14</v>
          </cell>
          <cell r="C19">
            <v>8634014</v>
          </cell>
          <cell r="D19" t="str">
            <v>Conmutador tipo secretarial, cuatro troncales</v>
          </cell>
          <cell r="E19" t="str">
            <v>U</v>
          </cell>
          <cell r="F19">
            <v>1</v>
          </cell>
          <cell r="G19">
            <v>2664750</v>
          </cell>
        </row>
        <row r="20">
          <cell r="A20" t="str">
            <v>0008 6340 15</v>
          </cell>
          <cell r="B20" t="str">
            <v>0008 6340 15</v>
          </cell>
          <cell r="C20">
            <v>8634015</v>
          </cell>
          <cell r="D20" t="str">
            <v>Tabl.de distrib. TD1,  3ø, 208/120Vca, 24 ctos, con totaliz., con barr.de 225A</v>
          </cell>
          <cell r="E20" t="str">
            <v>U</v>
          </cell>
          <cell r="F20">
            <v>1</v>
          </cell>
          <cell r="G20">
            <v>756432</v>
          </cell>
        </row>
        <row r="21">
          <cell r="A21" t="str">
            <v>0008 6340 16</v>
          </cell>
          <cell r="B21" t="str">
            <v>0008 6340 16</v>
          </cell>
          <cell r="C21">
            <v>8634016</v>
          </cell>
          <cell r="D21" t="str">
            <v>Tabl.de distrib. TD2,  3ø, 208/120Vca, 24 ctos, con totaliz., con barr.de 225A</v>
          </cell>
          <cell r="E21" t="str">
            <v>U</v>
          </cell>
          <cell r="F21">
            <v>1</v>
          </cell>
          <cell r="G21">
            <v>793900</v>
          </cell>
        </row>
        <row r="22">
          <cell r="A22" t="str">
            <v>0008 6340 17</v>
          </cell>
          <cell r="B22" t="str">
            <v>0008 6340 17</v>
          </cell>
          <cell r="C22">
            <v>8634017</v>
          </cell>
          <cell r="D22" t="str">
            <v>Tabl.de dist.TD8, 208/120Vca, con espacio para trf. 3ø de 75kVA, con barr. de 225A</v>
          </cell>
          <cell r="E22" t="str">
            <v>U</v>
          </cell>
          <cell r="F22">
            <v>1</v>
          </cell>
          <cell r="G22">
            <v>3023365</v>
          </cell>
        </row>
        <row r="23">
          <cell r="A23" t="str">
            <v>0008 6340 18</v>
          </cell>
          <cell r="B23" t="str">
            <v>0008 6340 18</v>
          </cell>
          <cell r="C23">
            <v>8634018</v>
          </cell>
          <cell r="D23" t="str">
            <v>Tabl.de int.autom.de alum.  TA1, 3ø,208/120Vca, 24 ctos, con tot. con barr. de 225A</v>
          </cell>
          <cell r="E23" t="str">
            <v>U</v>
          </cell>
          <cell r="F23">
            <v>1</v>
          </cell>
          <cell r="G23">
            <v>477865</v>
          </cell>
        </row>
        <row r="24">
          <cell r="A24" t="str">
            <v>0008 6340 19</v>
          </cell>
          <cell r="B24" t="str">
            <v>0008 6340 19</v>
          </cell>
          <cell r="C24">
            <v>8634019</v>
          </cell>
          <cell r="D24" t="str">
            <v>Tabl.de int.autom.de alum.  TA2, 3ø,208/120Vca, 24 ctos, sinn tot. con barr. de 225A</v>
          </cell>
          <cell r="E24" t="str">
            <v>U</v>
          </cell>
          <cell r="F24">
            <v>1</v>
          </cell>
          <cell r="G24">
            <v>363489</v>
          </cell>
        </row>
        <row r="25">
          <cell r="A25" t="str">
            <v>0008 6340 20</v>
          </cell>
          <cell r="B25" t="str">
            <v>0008 6340 20</v>
          </cell>
          <cell r="C25">
            <v>8634020</v>
          </cell>
          <cell r="D25" t="str">
            <v>Tabl.de int.autom.de alum.  De emergencia TAE1, 3ø,208/120Vca, 12 ctos,  con barr. de 225A</v>
          </cell>
          <cell r="E25" t="str">
            <v>U</v>
          </cell>
          <cell r="F25">
            <v>1</v>
          </cell>
          <cell r="G25">
            <v>190781</v>
          </cell>
        </row>
        <row r="26">
          <cell r="A26" t="str">
            <v>0008 6340 21</v>
          </cell>
          <cell r="B26" t="str">
            <v>0008 6340 21</v>
          </cell>
          <cell r="C26">
            <v>8634021</v>
          </cell>
          <cell r="D26" t="str">
            <v>Tabl.de int.autom.de  fuerza T1, 3ø,208/120Vca, 36 ctos, con barr. de 225A</v>
          </cell>
          <cell r="E26" t="str">
            <v>U</v>
          </cell>
          <cell r="F26">
            <v>1</v>
          </cell>
          <cell r="G26">
            <v>831445</v>
          </cell>
        </row>
        <row r="27">
          <cell r="A27" t="str">
            <v>0008 6340 22</v>
          </cell>
          <cell r="B27" t="str">
            <v>0008 6340 22</v>
          </cell>
          <cell r="C27">
            <v>8634022</v>
          </cell>
          <cell r="D27" t="str">
            <v>Tabl.de int.autom. TSA, 208/120Vca, 18 ctos,con totaliz. con barr. de 225A</v>
          </cell>
          <cell r="E27" t="str">
            <v>U</v>
          </cell>
          <cell r="F27">
            <v>1</v>
          </cell>
          <cell r="G27">
            <v>477125</v>
          </cell>
        </row>
        <row r="28">
          <cell r="A28" t="str">
            <v>0008 6340 23</v>
          </cell>
          <cell r="B28" t="str">
            <v>0008 6340 23</v>
          </cell>
          <cell r="C28">
            <v>8634023</v>
          </cell>
          <cell r="D28" t="str">
            <v>Tabl.de int.autom.de alum. y fuerza TAF1, 3ø,208/120Vca, 18 ctos, con barr. de 225A</v>
          </cell>
          <cell r="E28" t="str">
            <v>U</v>
          </cell>
          <cell r="F28">
            <v>1</v>
          </cell>
          <cell r="G28">
            <v>350690</v>
          </cell>
        </row>
        <row r="29">
          <cell r="A29" t="str">
            <v>0008 6340 24</v>
          </cell>
          <cell r="B29" t="str">
            <v>0008 6340 24</v>
          </cell>
          <cell r="C29">
            <v>8634024</v>
          </cell>
          <cell r="D29" t="str">
            <v>Tabl.de int.autom.de alum. y fuerza TAF2, 2ø,208/120Vca,8ctos, barr.de 150A</v>
          </cell>
          <cell r="E29" t="str">
            <v>U</v>
          </cell>
          <cell r="F29">
            <v>1</v>
          </cell>
          <cell r="G29">
            <v>234185</v>
          </cell>
        </row>
        <row r="30">
          <cell r="A30" t="str">
            <v>0008 6340 25</v>
          </cell>
          <cell r="B30" t="str">
            <v>0008 6340 25</v>
          </cell>
          <cell r="C30">
            <v>8634025</v>
          </cell>
          <cell r="D30" t="str">
            <v>Tabl.de int.autom.de alum. y fuerza TAF3, 3ø,208/120Vca, 18 ctos, con barr. de 225A</v>
          </cell>
          <cell r="E30" t="str">
            <v>U</v>
          </cell>
          <cell r="F30">
            <v>1</v>
          </cell>
          <cell r="G30">
            <v>312809</v>
          </cell>
        </row>
        <row r="31">
          <cell r="A31" t="str">
            <v>0008 6340 26</v>
          </cell>
          <cell r="B31" t="str">
            <v>0008 6340 26</v>
          </cell>
          <cell r="C31">
            <v>8634026</v>
          </cell>
          <cell r="D31" t="str">
            <v>Interruptores de seguridad de 150A, 480 Vca</v>
          </cell>
          <cell r="E31" t="str">
            <v>U</v>
          </cell>
          <cell r="F31">
            <v>1</v>
          </cell>
          <cell r="G31">
            <v>241570</v>
          </cell>
        </row>
        <row r="32">
          <cell r="A32" t="str">
            <v>0008 6340 27</v>
          </cell>
          <cell r="B32" t="str">
            <v>0008 6340 27</v>
          </cell>
          <cell r="C32">
            <v>8634027</v>
          </cell>
          <cell r="D32" t="str">
            <v>Interruptores de seguridad de 30A, 208 Vca</v>
          </cell>
          <cell r="E32" t="str">
            <v>U</v>
          </cell>
          <cell r="F32">
            <v>5</v>
          </cell>
          <cell r="G32">
            <v>156528</v>
          </cell>
        </row>
        <row r="33">
          <cell r="A33" t="str">
            <v>0008 6340 28</v>
          </cell>
          <cell r="B33" t="str">
            <v>0008 6340 28</v>
          </cell>
          <cell r="C33">
            <v>8634028</v>
          </cell>
          <cell r="D33" t="str">
            <v>Interruptores de seguridad de 60A, 208 Vca</v>
          </cell>
          <cell r="E33" t="str">
            <v>U</v>
          </cell>
          <cell r="F33">
            <v>1</v>
          </cell>
          <cell r="G33">
            <v>156528</v>
          </cell>
        </row>
        <row r="34">
          <cell r="A34" t="str">
            <v>0008 6340 29</v>
          </cell>
          <cell r="B34" t="str">
            <v>0008 6340 29</v>
          </cell>
          <cell r="C34">
            <v>8634029</v>
          </cell>
          <cell r="D34" t="str">
            <v>Tomacte con conex.tierra,1ø doble,2p,3h,15A,125Vca,(línea NEMA 5),decorativo,trab.liv.</v>
          </cell>
          <cell r="E34" t="str">
            <v>U</v>
          </cell>
          <cell r="F34">
            <v>60</v>
          </cell>
          <cell r="G34">
            <v>4314</v>
          </cell>
        </row>
        <row r="35">
          <cell r="A35" t="str">
            <v>0008 6340 30</v>
          </cell>
          <cell r="B35" t="str">
            <v>0008 6340 30</v>
          </cell>
          <cell r="C35">
            <v>8634030</v>
          </cell>
          <cell r="D35" t="str">
            <v>Tomacte con conex.tierra,1ø doble,2p,3h,15A,125Vca,(línea NEMA 5),trab.pesado.</v>
          </cell>
          <cell r="E35" t="str">
            <v>U</v>
          </cell>
          <cell r="F35">
            <v>25</v>
          </cell>
          <cell r="G35">
            <v>11709</v>
          </cell>
        </row>
        <row r="36">
          <cell r="A36" t="str">
            <v>0008 6340 31</v>
          </cell>
          <cell r="B36" t="str">
            <v>0008 6340 31</v>
          </cell>
          <cell r="C36">
            <v>8634031</v>
          </cell>
          <cell r="D36" t="str">
            <v>Tomacte con conex.tierra,2ø doble,2p,3h,20A,250Vca,(línea NEMA 5),trab.pesado.</v>
          </cell>
          <cell r="E36" t="str">
            <v>U</v>
          </cell>
          <cell r="F36">
            <v>20</v>
          </cell>
          <cell r="G36">
            <v>11709</v>
          </cell>
        </row>
        <row r="37">
          <cell r="A37" t="str">
            <v>0008 6340 32</v>
          </cell>
          <cell r="B37" t="str">
            <v>0008 6340 32</v>
          </cell>
          <cell r="C37">
            <v>8634032</v>
          </cell>
          <cell r="D37" t="str">
            <v>Tomacorrientes trifilares de 30A,250Vca,(línea NEMA 10)</v>
          </cell>
          <cell r="E37" t="str">
            <v>U</v>
          </cell>
          <cell r="F37">
            <v>1</v>
          </cell>
          <cell r="G37">
            <v>52998</v>
          </cell>
        </row>
        <row r="38">
          <cell r="A38" t="str">
            <v>0008 6340 33</v>
          </cell>
          <cell r="B38" t="str">
            <v>0008 6340 33</v>
          </cell>
          <cell r="C38">
            <v>8634033</v>
          </cell>
          <cell r="D38" t="str">
            <v>Tomacorrientes trifilares,3 polos , 50A, 250Vca,(línea NEMA 10)</v>
          </cell>
          <cell r="E38" t="str">
            <v>U</v>
          </cell>
          <cell r="F38">
            <v>1</v>
          </cell>
          <cell r="G38">
            <v>62858</v>
          </cell>
        </row>
        <row r="39">
          <cell r="A39" t="str">
            <v>0008 6340 34</v>
          </cell>
          <cell r="B39" t="str">
            <v>0008 6340 34</v>
          </cell>
          <cell r="C39">
            <v>8634034</v>
          </cell>
          <cell r="D39" t="str">
            <v>Tomas para teléfonos</v>
          </cell>
          <cell r="E39" t="str">
            <v>U</v>
          </cell>
          <cell r="F39">
            <v>15</v>
          </cell>
          <cell r="G39">
            <v>7642</v>
          </cell>
        </row>
        <row r="40">
          <cell r="A40" t="str">
            <v>0008 6340 35</v>
          </cell>
          <cell r="B40" t="str">
            <v>0008 6340 35</v>
          </cell>
          <cell r="C40">
            <v>8634035</v>
          </cell>
          <cell r="D40" t="str">
            <v>Tomas para señal tv.</v>
          </cell>
          <cell r="E40" t="str">
            <v>U</v>
          </cell>
          <cell r="F40">
            <v>3</v>
          </cell>
          <cell r="G40">
            <v>5793</v>
          </cell>
        </row>
        <row r="41">
          <cell r="A41" t="str">
            <v>0008 6340 36</v>
          </cell>
          <cell r="B41" t="str">
            <v>0008 6340 36</v>
          </cell>
          <cell r="C41">
            <v>8634036</v>
          </cell>
          <cell r="D41" t="str">
            <v>Toma interruptores manuales,15A,120Vca</v>
          </cell>
          <cell r="E41" t="str">
            <v>U</v>
          </cell>
          <cell r="F41">
            <v>7</v>
          </cell>
          <cell r="G41">
            <v>5300</v>
          </cell>
        </row>
        <row r="42">
          <cell r="A42" t="str">
            <v>0008 6340 37</v>
          </cell>
          <cell r="B42" t="str">
            <v>0008 6340 37</v>
          </cell>
          <cell r="C42">
            <v>8634037</v>
          </cell>
          <cell r="D42" t="str">
            <v>Interruptores manuales de una y dos palancas,15A,120Vca</v>
          </cell>
          <cell r="E42" t="str">
            <v>U</v>
          </cell>
          <cell r="F42">
            <v>45</v>
          </cell>
          <cell r="G42">
            <v>6779</v>
          </cell>
        </row>
        <row r="43">
          <cell r="A43" t="str">
            <v>0008 6340 38</v>
          </cell>
          <cell r="B43" t="str">
            <v>0008 6340 38</v>
          </cell>
          <cell r="C43">
            <v>8634038</v>
          </cell>
          <cell r="D43" t="str">
            <v>Interruptores manuales conmutables de dos vias,15A,120Vca</v>
          </cell>
          <cell r="E43" t="str">
            <v>U</v>
          </cell>
          <cell r="F43">
            <v>2</v>
          </cell>
          <cell r="G43">
            <v>7272</v>
          </cell>
        </row>
        <row r="44">
          <cell r="A44" t="str">
            <v>0008 6340 39</v>
          </cell>
          <cell r="B44" t="str">
            <v>0008 6340 39</v>
          </cell>
          <cell r="C44">
            <v>8634039</v>
          </cell>
          <cell r="D44" t="str">
            <v>Conductores ACSR #2, aislados para 13200 v</v>
          </cell>
          <cell r="E44" t="str">
            <v>m</v>
          </cell>
          <cell r="F44">
            <v>420</v>
          </cell>
          <cell r="G44">
            <v>1757</v>
          </cell>
        </row>
        <row r="45">
          <cell r="A45" t="str">
            <v>0008 6340 40</v>
          </cell>
          <cell r="B45" t="str">
            <v>0008 6340 40</v>
          </cell>
          <cell r="C45">
            <v>8634040</v>
          </cell>
          <cell r="D45" t="str">
            <v>Conductores monopolares de cobre, aislados para 600V,THW,calibre Nº12AWG</v>
          </cell>
          <cell r="E45" t="str">
            <v>m</v>
          </cell>
          <cell r="F45">
            <v>9600</v>
          </cell>
          <cell r="G45">
            <v>502</v>
          </cell>
        </row>
        <row r="46">
          <cell r="A46" t="str">
            <v>0008 6340 41</v>
          </cell>
          <cell r="B46" t="str">
            <v>0008 6340 41</v>
          </cell>
          <cell r="C46">
            <v>8634041</v>
          </cell>
          <cell r="D46" t="str">
            <v>Conductores monopolares de cobre, aislados para 600V,THW,calibre Nº10AWG</v>
          </cell>
          <cell r="E46" t="str">
            <v>m</v>
          </cell>
          <cell r="F46">
            <v>1000</v>
          </cell>
          <cell r="G46">
            <v>782</v>
          </cell>
        </row>
        <row r="47">
          <cell r="A47" t="str">
            <v>0008 6340 42</v>
          </cell>
          <cell r="B47" t="str">
            <v>0008 6340 42</v>
          </cell>
          <cell r="C47">
            <v>8634042</v>
          </cell>
          <cell r="D47" t="str">
            <v>Conductores monopolares de cobre, aislados para 600V,THW,calibre Nº8AWG</v>
          </cell>
          <cell r="E47" t="str">
            <v>m</v>
          </cell>
          <cell r="F47">
            <v>1000</v>
          </cell>
          <cell r="G47">
            <v>1034</v>
          </cell>
        </row>
        <row r="48">
          <cell r="A48" t="str">
            <v>0008 6340 43</v>
          </cell>
          <cell r="B48" t="str">
            <v>0008 6340 43</v>
          </cell>
          <cell r="C48">
            <v>8634043</v>
          </cell>
          <cell r="D48" t="str">
            <v>Conductores monopolares de cobre, aislados para 600V,THW,calibre Nº6AWG</v>
          </cell>
          <cell r="E48" t="str">
            <v>m</v>
          </cell>
          <cell r="F48">
            <v>150</v>
          </cell>
          <cell r="G48">
            <v>2181</v>
          </cell>
        </row>
        <row r="49">
          <cell r="A49" t="str">
            <v>0008 6340 44</v>
          </cell>
          <cell r="B49" t="str">
            <v>0008 6340 44</v>
          </cell>
          <cell r="C49">
            <v>8634044</v>
          </cell>
          <cell r="D49" t="str">
            <v>Conductores monopolares de cobre, aislados para 600V,THW,calibre Nº4AWG</v>
          </cell>
          <cell r="E49" t="str">
            <v>m</v>
          </cell>
          <cell r="F49">
            <v>310</v>
          </cell>
          <cell r="G49">
            <v>3321</v>
          </cell>
        </row>
        <row r="50">
          <cell r="A50" t="str">
            <v>0008 6340 45</v>
          </cell>
          <cell r="B50" t="str">
            <v>0008 6340 45</v>
          </cell>
          <cell r="C50">
            <v>8634045</v>
          </cell>
          <cell r="D50" t="str">
            <v>Conductores monopolares de cobre, aislados para 600V,THW,calibre Nº2AWG</v>
          </cell>
          <cell r="E50" t="str">
            <v>m</v>
          </cell>
          <cell r="F50">
            <v>90</v>
          </cell>
          <cell r="G50">
            <v>5088</v>
          </cell>
        </row>
        <row r="51">
          <cell r="A51" t="str">
            <v>0008 6340 46</v>
          </cell>
          <cell r="B51" t="str">
            <v>0008 6340 46</v>
          </cell>
          <cell r="C51">
            <v>8634046</v>
          </cell>
          <cell r="D51" t="str">
            <v>Conductores monopolares de cobre, aislados para 600V,THW,calibre Nº1/0AWG</v>
          </cell>
          <cell r="E51" t="str">
            <v>m</v>
          </cell>
          <cell r="F51">
            <v>100</v>
          </cell>
          <cell r="G51">
            <v>7889</v>
          </cell>
        </row>
        <row r="52">
          <cell r="A52" t="str">
            <v>0008 6340 47</v>
          </cell>
          <cell r="B52" t="str">
            <v>0008 6340 47</v>
          </cell>
          <cell r="C52">
            <v>8634047</v>
          </cell>
          <cell r="D52" t="str">
            <v>Cable de cobre encauchetado,aislado para 600V,THW,calibre 3 Nº 12AWG</v>
          </cell>
          <cell r="E52" t="str">
            <v>m</v>
          </cell>
          <cell r="F52">
            <v>400</v>
          </cell>
          <cell r="G52">
            <v>2814</v>
          </cell>
        </row>
        <row r="53">
          <cell r="A53" t="str">
            <v>0008 6340 48</v>
          </cell>
          <cell r="B53" t="str">
            <v>0008 6340 48</v>
          </cell>
          <cell r="C53">
            <v>8634048</v>
          </cell>
          <cell r="D53" t="str">
            <v>Conductor trensado del tipo cuadruplex 3x#1/0+#2</v>
          </cell>
          <cell r="E53" t="str">
            <v>m</v>
          </cell>
          <cell r="F53">
            <v>200</v>
          </cell>
          <cell r="G53">
            <v>16764</v>
          </cell>
        </row>
        <row r="54">
          <cell r="A54" t="str">
            <v>0008 6340 49</v>
          </cell>
          <cell r="B54" t="str">
            <v>0008 6340 49</v>
          </cell>
          <cell r="C54">
            <v>8634049</v>
          </cell>
          <cell r="D54" t="str">
            <v>Conductor trensado del tipo cuadruplex 3x#4+#8</v>
          </cell>
          <cell r="E54" t="str">
            <v>m</v>
          </cell>
          <cell r="F54">
            <v>200</v>
          </cell>
          <cell r="G54">
            <v>8425</v>
          </cell>
        </row>
        <row r="55">
          <cell r="A55" t="str">
            <v>0008 6340 50</v>
          </cell>
          <cell r="B55" t="str">
            <v>0008 6340 50</v>
          </cell>
          <cell r="C55">
            <v>8634050</v>
          </cell>
          <cell r="D55" t="str">
            <v>Cable telefónico de 10 pares</v>
          </cell>
          <cell r="E55" t="str">
            <v>m</v>
          </cell>
          <cell r="F55">
            <v>300</v>
          </cell>
          <cell r="G55">
            <v>1290</v>
          </cell>
        </row>
        <row r="56">
          <cell r="A56" t="str">
            <v>0008 6340 51</v>
          </cell>
          <cell r="B56" t="str">
            <v>0008 6340 51</v>
          </cell>
          <cell r="C56">
            <v>8634051</v>
          </cell>
          <cell r="D56" t="str">
            <v>Cable telefónico de 1 par 2x22AWG</v>
          </cell>
          <cell r="E56" t="str">
            <v>m</v>
          </cell>
          <cell r="F56">
            <v>200</v>
          </cell>
          <cell r="G56">
            <v>272</v>
          </cell>
        </row>
        <row r="57">
          <cell r="A57" t="str">
            <v>0008 6340 52</v>
          </cell>
          <cell r="B57" t="str">
            <v>0008 6340 52</v>
          </cell>
          <cell r="C57">
            <v>8634052</v>
          </cell>
          <cell r="D57" t="str">
            <v>Cable coaxial RG-59</v>
          </cell>
          <cell r="E57" t="str">
            <v>m</v>
          </cell>
          <cell r="F57">
            <v>50</v>
          </cell>
          <cell r="G57">
            <v>524</v>
          </cell>
        </row>
        <row r="58">
          <cell r="A58" t="str">
            <v>0008 6340 53</v>
          </cell>
          <cell r="B58" t="str">
            <v>0008 6340 53</v>
          </cell>
          <cell r="C58">
            <v>8634053</v>
          </cell>
          <cell r="D58" t="str">
            <v>Luminarias fluorescentes tipo A</v>
          </cell>
          <cell r="E58" t="str">
            <v>U</v>
          </cell>
          <cell r="F58">
            <v>100</v>
          </cell>
          <cell r="G58">
            <v>81197</v>
          </cell>
        </row>
        <row r="59">
          <cell r="A59" t="str">
            <v>0008 6340 54</v>
          </cell>
          <cell r="B59" t="str">
            <v>0008 6340 54</v>
          </cell>
          <cell r="C59">
            <v>8634054</v>
          </cell>
          <cell r="D59" t="str">
            <v>Luminarias fluorescentes tipo B</v>
          </cell>
          <cell r="E59" t="str">
            <v>U</v>
          </cell>
          <cell r="F59">
            <v>5</v>
          </cell>
          <cell r="G59">
            <v>426839</v>
          </cell>
        </row>
        <row r="60">
          <cell r="A60" t="str">
            <v>0008 6340 55</v>
          </cell>
          <cell r="B60" t="str">
            <v>0008 6340 55</v>
          </cell>
          <cell r="C60">
            <v>8634055</v>
          </cell>
          <cell r="D60" t="str">
            <v>Luminarias fluorescentes de seguridad con bomb. de13W,120Vca,tipo tortuga, FT</v>
          </cell>
          <cell r="E60" t="str">
            <v>U</v>
          </cell>
          <cell r="F60">
            <v>5</v>
          </cell>
          <cell r="G60">
            <v>103629</v>
          </cell>
        </row>
        <row r="61">
          <cell r="A61" t="str">
            <v>0008 6340 56</v>
          </cell>
          <cell r="B61" t="str">
            <v>0008 6340 56</v>
          </cell>
          <cell r="C61">
            <v>8634056</v>
          </cell>
          <cell r="D61" t="str">
            <v>Luminarias autonomo de emergencia tipo EV con bombillas tipo halogeno 2x20 trabajo</v>
          </cell>
          <cell r="E61" t="str">
            <v>U</v>
          </cell>
          <cell r="F61">
            <v>12</v>
          </cell>
          <cell r="G61">
            <v>224315</v>
          </cell>
        </row>
        <row r="62">
          <cell r="A62" t="str">
            <v>0008 6340 57</v>
          </cell>
          <cell r="B62" t="str">
            <v>0008 6340 57</v>
          </cell>
          <cell r="C62">
            <v>8634057</v>
          </cell>
          <cell r="D62" t="str">
            <v>Luminaria industrial,tipo MH,con bombilla de Metal Halide de 400W</v>
          </cell>
          <cell r="E62" t="str">
            <v>U</v>
          </cell>
          <cell r="F62">
            <v>8</v>
          </cell>
          <cell r="G62">
            <v>340515</v>
          </cell>
        </row>
        <row r="63">
          <cell r="A63" t="str">
            <v>0008 6340 58</v>
          </cell>
          <cell r="B63" t="str">
            <v>0008 6340 58</v>
          </cell>
          <cell r="C63">
            <v>8634058</v>
          </cell>
          <cell r="D63" t="str">
            <v>Luminaria industrial,tipo S, con bombilla de vapor de sodio de 400W</v>
          </cell>
          <cell r="E63" t="str">
            <v>U</v>
          </cell>
          <cell r="F63">
            <v>8</v>
          </cell>
          <cell r="G63">
            <v>294814</v>
          </cell>
        </row>
        <row r="64">
          <cell r="A64" t="str">
            <v>0008 6340 59</v>
          </cell>
          <cell r="B64" t="str">
            <v>0008 6340 59</v>
          </cell>
          <cell r="C64">
            <v>8634059</v>
          </cell>
          <cell r="D64" t="str">
            <v>Reflectores, tipo RC, con bombilla de vapor de sodio de 150W, 208Vca</v>
          </cell>
          <cell r="E64" t="str">
            <v>U</v>
          </cell>
          <cell r="F64">
            <v>2</v>
          </cell>
          <cell r="G64">
            <v>440298</v>
          </cell>
        </row>
        <row r="65">
          <cell r="A65" t="str">
            <v>0008 6340 60</v>
          </cell>
          <cell r="B65" t="str">
            <v>0008 6340 60</v>
          </cell>
          <cell r="C65">
            <v>8634060</v>
          </cell>
          <cell r="D65" t="str">
            <v>Reflectores, tipo S, con bombilla de vapor de sodio de 70W, 208Vca</v>
          </cell>
          <cell r="E65" t="str">
            <v>U</v>
          </cell>
          <cell r="F65">
            <v>6</v>
          </cell>
          <cell r="G65">
            <v>337261</v>
          </cell>
        </row>
        <row r="66">
          <cell r="A66" t="str">
            <v>0008 6340 61</v>
          </cell>
          <cell r="B66" t="str">
            <v>0008 6340 61</v>
          </cell>
          <cell r="C66">
            <v>8634061</v>
          </cell>
          <cell r="D66" t="str">
            <v>Luminaria tipo "Wall-pack",de alta presión de sodio, 70 W, 208Vca tipo WS</v>
          </cell>
          <cell r="E66" t="str">
            <v>U</v>
          </cell>
          <cell r="F66">
            <v>6</v>
          </cell>
          <cell r="G66">
            <v>277608</v>
          </cell>
        </row>
        <row r="67">
          <cell r="A67" t="str">
            <v>0008 6340 62</v>
          </cell>
          <cell r="B67" t="str">
            <v>0008 6340 62</v>
          </cell>
          <cell r="C67">
            <v>8634062</v>
          </cell>
          <cell r="D67" t="str">
            <v>Lumin.cerr.tipo alumb. públ.,bomb..sodio 70W,208Vca,FCI.,p.conct.,br. metál.1,35m</v>
          </cell>
          <cell r="E67" t="str">
            <v>U</v>
          </cell>
          <cell r="F67">
            <v>22</v>
          </cell>
          <cell r="G67">
            <v>181424</v>
          </cell>
        </row>
        <row r="68">
          <cell r="A68" t="str">
            <v>0008 6340 63</v>
          </cell>
          <cell r="B68" t="str">
            <v>0008 6340 63</v>
          </cell>
          <cell r="C68">
            <v>8634063</v>
          </cell>
          <cell r="D68" t="str">
            <v>Lumin.cerr.tipo alumb. públ.,bomb..sodio 150W,208Vca,FCI.,p.conct.,br. metál.1,35m</v>
          </cell>
          <cell r="E68" t="str">
            <v>U</v>
          </cell>
          <cell r="F68">
            <v>2</v>
          </cell>
          <cell r="G68">
            <v>313745</v>
          </cell>
        </row>
        <row r="69">
          <cell r="A69" t="str">
            <v>0008 6340 64</v>
          </cell>
          <cell r="B69" t="str">
            <v>0008 6340 64</v>
          </cell>
          <cell r="C69">
            <v>8634064</v>
          </cell>
          <cell r="D69" t="str">
            <v>Luminarias incandescentes con bombilla de 100W o 60W,120Vca,con plafón losa tipo IC o IS</v>
          </cell>
          <cell r="E69" t="str">
            <v>U</v>
          </cell>
          <cell r="F69">
            <v>50</v>
          </cell>
          <cell r="G69">
            <v>29334</v>
          </cell>
        </row>
        <row r="70">
          <cell r="A70" t="str">
            <v>0008 6340 65</v>
          </cell>
          <cell r="B70" t="str">
            <v>0008 6340 65</v>
          </cell>
          <cell r="C70">
            <v>8634065</v>
          </cell>
          <cell r="D70" t="str">
            <v>Luminarias incandescentes tipo ojo de buey con bombilla de 100W</v>
          </cell>
          <cell r="E70" t="str">
            <v>U</v>
          </cell>
          <cell r="F70">
            <v>15</v>
          </cell>
          <cell r="G70">
            <v>29334</v>
          </cell>
        </row>
        <row r="71">
          <cell r="A71" t="str">
            <v>0008 6340 66</v>
          </cell>
          <cell r="B71" t="str">
            <v>0008 6340 66</v>
          </cell>
          <cell r="C71">
            <v>8634066</v>
          </cell>
          <cell r="D71" t="str">
            <v>Fotocelda 208 v ca, 60 Hz</v>
          </cell>
          <cell r="E71" t="str">
            <v>U</v>
          </cell>
          <cell r="F71">
            <v>5</v>
          </cell>
          <cell r="G71">
            <v>35743</v>
          </cell>
        </row>
        <row r="72">
          <cell r="A72" t="str">
            <v>0008 6340 67</v>
          </cell>
          <cell r="B72" t="str">
            <v>0008 6340 67</v>
          </cell>
          <cell r="C72">
            <v>8634067</v>
          </cell>
          <cell r="D72" t="str">
            <v>Poste de concreto de 12m</v>
          </cell>
          <cell r="E72" t="str">
            <v>U</v>
          </cell>
          <cell r="F72">
            <v>22</v>
          </cell>
          <cell r="G72">
            <v>433330</v>
          </cell>
        </row>
        <row r="73">
          <cell r="A73" t="str">
            <v>0008 6340 68</v>
          </cell>
          <cell r="B73" t="str">
            <v>0008 6340 68</v>
          </cell>
          <cell r="C73">
            <v>8634068</v>
          </cell>
          <cell r="D73" t="str">
            <v>Poste de concreto de 8m</v>
          </cell>
          <cell r="E73" t="str">
            <v>U</v>
          </cell>
          <cell r="F73">
            <v>12</v>
          </cell>
          <cell r="G73">
            <v>297415</v>
          </cell>
        </row>
        <row r="74">
          <cell r="A74" t="str">
            <v>0008 6340 69</v>
          </cell>
          <cell r="B74" t="str">
            <v>0008 6340 69</v>
          </cell>
          <cell r="C74">
            <v>8634069</v>
          </cell>
          <cell r="D74" t="str">
            <v xml:space="preserve">Contador de energia activa 15A(100) ciclometrico 60HZ </v>
          </cell>
          <cell r="E74" t="str">
            <v>U</v>
          </cell>
          <cell r="F74">
            <v>4</v>
          </cell>
          <cell r="G74">
            <v>117003</v>
          </cell>
        </row>
        <row r="75">
          <cell r="A75" t="str">
            <v>0008 6340 70</v>
          </cell>
          <cell r="B75" t="str">
            <v>0008 6340 70</v>
          </cell>
          <cell r="C75">
            <v>8634070</v>
          </cell>
          <cell r="D75" t="str">
            <v>Trf.sumergido en aceite, trifásico , 13.2kV-208/120Vca,30kVA,)</v>
          </cell>
          <cell r="E75" t="str">
            <v>U</v>
          </cell>
          <cell r="F75">
            <v>3</v>
          </cell>
          <cell r="G75">
            <v>4645332</v>
          </cell>
        </row>
        <row r="76">
          <cell r="A76" t="str">
            <v>0008 6340 71</v>
          </cell>
          <cell r="B76" t="str">
            <v>0008 6340 71</v>
          </cell>
          <cell r="C76">
            <v>8634071</v>
          </cell>
          <cell r="D76" t="str">
            <v>Trf.tipo seco, trifásico, 480-208/120Vca,75kVA</v>
          </cell>
          <cell r="E76" t="str">
            <v>U</v>
          </cell>
          <cell r="F76">
            <v>1</v>
          </cell>
          <cell r="G76">
            <v>2367250</v>
          </cell>
        </row>
        <row r="77">
          <cell r="D77" t="str">
            <v>SUBTOTAL INSTALACIONES ELECTRICAS</v>
          </cell>
        </row>
        <row r="79">
          <cell r="D79" t="str">
            <v>SISTEMA DE CONEXION DE TIERRA Y PROTECCION CONTRA DESCARGAS ATMOSFERICAS</v>
          </cell>
        </row>
        <row r="80">
          <cell r="A80" t="str">
            <v>0008 6340 72</v>
          </cell>
          <cell r="B80" t="str">
            <v>0008 6340 72</v>
          </cell>
          <cell r="C80">
            <v>8634072</v>
          </cell>
          <cell r="D80" t="str">
            <v>Conductor de cobre desnudo trenzado,embebido en concreto,calibre Nº 1/0AWG</v>
          </cell>
          <cell r="E80" t="str">
            <v>m</v>
          </cell>
          <cell r="F80">
            <v>150</v>
          </cell>
          <cell r="G80">
            <v>8554</v>
          </cell>
        </row>
        <row r="81">
          <cell r="A81" t="str">
            <v>0008 6340 73</v>
          </cell>
          <cell r="B81" t="str">
            <v>0008 6340 73</v>
          </cell>
          <cell r="C81">
            <v>8634073</v>
          </cell>
          <cell r="D81" t="str">
            <v>Conductor de cobre desnudo trenzado,embebido en concreto,calibre Nº 2 AWG</v>
          </cell>
          <cell r="E81" t="str">
            <v>m</v>
          </cell>
          <cell r="F81">
            <v>250</v>
          </cell>
          <cell r="G81">
            <v>10476</v>
          </cell>
        </row>
        <row r="82">
          <cell r="A82" t="str">
            <v>0008 6340 74</v>
          </cell>
          <cell r="B82" t="str">
            <v>0008 6340 74</v>
          </cell>
          <cell r="C82">
            <v>8634074</v>
          </cell>
          <cell r="D82" t="str">
            <v>Conductor de cobre desnudo trenzado, canalizado, calibre Nº 1/0AWG</v>
          </cell>
          <cell r="E82" t="str">
            <v>m</v>
          </cell>
          <cell r="F82">
            <v>50</v>
          </cell>
          <cell r="G82">
            <v>8554</v>
          </cell>
        </row>
        <row r="83">
          <cell r="A83" t="str">
            <v>0008 6340 75</v>
          </cell>
          <cell r="B83" t="str">
            <v>0008 6340 75</v>
          </cell>
          <cell r="C83">
            <v>8634075</v>
          </cell>
          <cell r="D83" t="str">
            <v>Conductor de cobre desnudo trenzado, expuesto, calibre Nº 1/0AWG</v>
          </cell>
          <cell r="E83" t="str">
            <v>m</v>
          </cell>
          <cell r="F83">
            <v>180</v>
          </cell>
          <cell r="G83">
            <v>8554</v>
          </cell>
        </row>
        <row r="84">
          <cell r="A84" t="str">
            <v>0008 6340 76</v>
          </cell>
          <cell r="B84" t="str">
            <v>0008 6340 76</v>
          </cell>
          <cell r="C84">
            <v>8634076</v>
          </cell>
          <cell r="D84" t="str">
            <v>Conductor de cobre desnudo trenzado,enterrado,calibre Nº 2/0 AWG</v>
          </cell>
          <cell r="E84" t="str">
            <v>m</v>
          </cell>
          <cell r="F84">
            <v>170</v>
          </cell>
          <cell r="G84">
            <v>10723</v>
          </cell>
        </row>
        <row r="85">
          <cell r="A85" t="str">
            <v>0008 6340 77</v>
          </cell>
          <cell r="B85" t="str">
            <v>0008 6340 77</v>
          </cell>
          <cell r="C85">
            <v>8634077</v>
          </cell>
          <cell r="D85" t="str">
            <v>Unión con soldadura exotérmica entre cables calibres Nº1/0</v>
          </cell>
          <cell r="E85" t="str">
            <v>U</v>
          </cell>
          <cell r="F85">
            <v>30</v>
          </cell>
          <cell r="G85">
            <v>26461</v>
          </cell>
        </row>
        <row r="86">
          <cell r="A86" t="str">
            <v>0008 6340 78</v>
          </cell>
          <cell r="B86" t="str">
            <v>0008 6340 78</v>
          </cell>
          <cell r="C86">
            <v>8634078</v>
          </cell>
          <cell r="D86" t="str">
            <v>Unión con soldadura exotérmica entre cables calibres Nº2/0</v>
          </cell>
          <cell r="E86" t="str">
            <v>U</v>
          </cell>
          <cell r="F86">
            <v>90</v>
          </cell>
          <cell r="G86">
            <v>26461</v>
          </cell>
        </row>
        <row r="87">
          <cell r="A87" t="str">
            <v>0008 6340 79</v>
          </cell>
          <cell r="B87" t="str">
            <v>0008 6340 79</v>
          </cell>
          <cell r="C87">
            <v>8634079</v>
          </cell>
          <cell r="D87" t="str">
            <v>Unión con soldadura exotérmica entre cables calibres Nº2/0 y Nº1/0</v>
          </cell>
          <cell r="E87" t="str">
            <v>U</v>
          </cell>
          <cell r="F87">
            <v>50</v>
          </cell>
          <cell r="G87">
            <v>26461</v>
          </cell>
        </row>
        <row r="88">
          <cell r="A88" t="str">
            <v>0008 6340 80</v>
          </cell>
          <cell r="B88" t="str">
            <v>0008 6340 80</v>
          </cell>
          <cell r="C88">
            <v>8634080</v>
          </cell>
          <cell r="D88" t="str">
            <v>Unión con soldadura exotérmica entre cable calibre Nº1/0 y varilla de acero</v>
          </cell>
          <cell r="E88" t="str">
            <v>U</v>
          </cell>
          <cell r="F88">
            <v>10</v>
          </cell>
          <cell r="G88">
            <v>26461</v>
          </cell>
        </row>
        <row r="89">
          <cell r="A89" t="str">
            <v>0008 6340 81</v>
          </cell>
          <cell r="B89" t="str">
            <v>0008 6340 81</v>
          </cell>
          <cell r="C89">
            <v>8634081</v>
          </cell>
          <cell r="D89" t="str">
            <v>Unión con soldadura exotérmica entre cable calibre Nº2/0 y varilla de acero</v>
          </cell>
          <cell r="E89" t="str">
            <v>U</v>
          </cell>
          <cell r="F89">
            <v>10</v>
          </cell>
          <cell r="G89">
            <v>26461</v>
          </cell>
        </row>
        <row r="90">
          <cell r="A90" t="str">
            <v>0008 6340 82</v>
          </cell>
          <cell r="B90" t="str">
            <v>0008 6340 82</v>
          </cell>
          <cell r="C90">
            <v>8634082</v>
          </cell>
          <cell r="D90" t="str">
            <v>Unión con soldadura exotérmica entre cable calibre Nº1/0 y varilla de Copperweld</v>
          </cell>
          <cell r="E90" t="str">
            <v>U</v>
          </cell>
          <cell r="F90">
            <v>6</v>
          </cell>
          <cell r="G90">
            <v>26461</v>
          </cell>
        </row>
        <row r="91">
          <cell r="A91" t="str">
            <v>0008 6340 83</v>
          </cell>
          <cell r="B91" t="str">
            <v>0008 6340 83</v>
          </cell>
          <cell r="C91">
            <v>8634083</v>
          </cell>
          <cell r="D91" t="str">
            <v>Unión con soldadura exotérmica entre cable calibre Nº2/0 y varilla de Copperweld</v>
          </cell>
          <cell r="E91" t="str">
            <v>U</v>
          </cell>
          <cell r="F91">
            <v>14</v>
          </cell>
          <cell r="G91">
            <v>26461</v>
          </cell>
        </row>
        <row r="92">
          <cell r="A92" t="str">
            <v>0008 6340 84</v>
          </cell>
          <cell r="B92" t="str">
            <v>0008 6340 84</v>
          </cell>
          <cell r="C92">
            <v>8634084</v>
          </cell>
          <cell r="D92" t="str">
            <v>Unión con soldadura exotérmica entre cable calibre Nº1/0 y riel</v>
          </cell>
          <cell r="E92" t="str">
            <v>U</v>
          </cell>
          <cell r="F92">
            <v>2</v>
          </cell>
          <cell r="G92">
            <v>26461</v>
          </cell>
        </row>
        <row r="93">
          <cell r="A93" t="str">
            <v>0008 6340 85</v>
          </cell>
          <cell r="B93" t="str">
            <v>0008 6340 85</v>
          </cell>
          <cell r="C93">
            <v>8634085</v>
          </cell>
          <cell r="D93" t="str">
            <v>Tomas de puesta a tierra, 4 Huecos de 1/2" de diámetro</v>
          </cell>
          <cell r="E93" t="str">
            <v>U</v>
          </cell>
          <cell r="F93">
            <v>15</v>
          </cell>
          <cell r="G93">
            <v>41905</v>
          </cell>
        </row>
        <row r="94">
          <cell r="A94" t="str">
            <v>0008 6340 86</v>
          </cell>
          <cell r="B94" t="str">
            <v>0008 6340 86</v>
          </cell>
          <cell r="C94">
            <v>8634086</v>
          </cell>
          <cell r="D94" t="str">
            <v>Conexiones al acero de refuerzo</v>
          </cell>
          <cell r="E94" t="str">
            <v>U</v>
          </cell>
          <cell r="F94">
            <v>20</v>
          </cell>
          <cell r="G94">
            <v>27115</v>
          </cell>
        </row>
        <row r="95">
          <cell r="A95" t="str">
            <v>0008 6340 87</v>
          </cell>
          <cell r="B95" t="str">
            <v>0008 6340 87</v>
          </cell>
          <cell r="C95">
            <v>8634087</v>
          </cell>
          <cell r="D95" t="str">
            <v>Varilla de acero galvanizado de 3/4" de diámetro, 0,65m, doblada en L, empotrada en concreto</v>
          </cell>
          <cell r="E95" t="str">
            <v>U</v>
          </cell>
          <cell r="F95">
            <v>15</v>
          </cell>
          <cell r="G95">
            <v>21692</v>
          </cell>
        </row>
        <row r="96">
          <cell r="A96" t="str">
            <v>0008 6340 88</v>
          </cell>
          <cell r="B96" t="str">
            <v>0008 6340 88</v>
          </cell>
          <cell r="C96">
            <v>8634088</v>
          </cell>
          <cell r="D96" t="str">
            <v>Pozo de tierra</v>
          </cell>
          <cell r="E96" t="str">
            <v>U</v>
          </cell>
          <cell r="F96">
            <v>2</v>
          </cell>
          <cell r="G96">
            <v>153323</v>
          </cell>
        </row>
        <row r="97">
          <cell r="A97" t="str">
            <v>0008 6340 89</v>
          </cell>
          <cell r="B97" t="str">
            <v>0008 6340 89</v>
          </cell>
          <cell r="C97">
            <v>8634089</v>
          </cell>
          <cell r="D97" t="str">
            <v>Varilla Copperweld de 5/8" de diámetro , 2,44m</v>
          </cell>
          <cell r="E97" t="str">
            <v>U</v>
          </cell>
          <cell r="F97">
            <v>20</v>
          </cell>
          <cell r="G97">
            <v>39440</v>
          </cell>
        </row>
        <row r="98">
          <cell r="A98" t="str">
            <v>0008 6340 90</v>
          </cell>
          <cell r="B98" t="str">
            <v>0008 6340 90</v>
          </cell>
          <cell r="C98">
            <v>8634090</v>
          </cell>
          <cell r="D98" t="str">
            <v>Punta pararrayos tipo Franklin</v>
          </cell>
          <cell r="E98" t="str">
            <v>U</v>
          </cell>
          <cell r="F98">
            <v>15</v>
          </cell>
          <cell r="G98">
            <v>52998</v>
          </cell>
        </row>
        <row r="99">
          <cell r="A99" t="str">
            <v>0008 6340 91</v>
          </cell>
          <cell r="B99" t="str">
            <v>0008 6340 91</v>
          </cell>
          <cell r="C99">
            <v>8634091</v>
          </cell>
          <cell r="D99" t="str">
            <v>Conector de cobre para unir dos cables calibre Nº1/0AWG, paralelos a tubos metálico</v>
          </cell>
          <cell r="E99" t="str">
            <v>U</v>
          </cell>
          <cell r="F99">
            <v>50</v>
          </cell>
          <cell r="G99">
            <v>32661</v>
          </cell>
        </row>
        <row r="100">
          <cell r="A100" t="str">
            <v>0008 6340 92</v>
          </cell>
          <cell r="B100" t="str">
            <v>0008 6340 92</v>
          </cell>
          <cell r="C100">
            <v>8634092</v>
          </cell>
          <cell r="D100" t="str">
            <v>Terminal de compresion de cobre estañada</v>
          </cell>
          <cell r="E100" t="str">
            <v>U</v>
          </cell>
          <cell r="F100">
            <v>12</v>
          </cell>
          <cell r="G100">
            <v>11339</v>
          </cell>
        </row>
        <row r="101">
          <cell r="A101" t="str">
            <v>0008 6340 93</v>
          </cell>
          <cell r="B101" t="str">
            <v>0008 6340 93</v>
          </cell>
          <cell r="C101">
            <v>8634093</v>
          </cell>
          <cell r="D101" t="str">
            <v>Puesta a tierra en la tuberia de presion</v>
          </cell>
          <cell r="E101" t="str">
            <v>sg</v>
          </cell>
          <cell r="F101">
            <v>1</v>
          </cell>
          <cell r="G101">
            <v>44370</v>
          </cell>
        </row>
      </sheetData>
      <sheetData sheetId="1" refreshError="1">
        <row r="6">
          <cell r="D6" t="str">
            <v>OBRA: OBRAS DE DERIVACIÓN</v>
          </cell>
        </row>
        <row r="7">
          <cell r="D7" t="str">
            <v>ACTIVIDADES GENERALES</v>
          </cell>
        </row>
        <row r="8">
          <cell r="C8" t="str">
            <v>0001 6003 00</v>
          </cell>
          <cell r="D8" t="str">
            <v>Desmonte y limpieza</v>
          </cell>
          <cell r="E8">
            <v>0.5</v>
          </cell>
          <cell r="F8" t="str">
            <v>Ha</v>
          </cell>
          <cell r="G8">
            <v>768807</v>
          </cell>
          <cell r="H8">
            <v>384403.5</v>
          </cell>
          <cell r="J8">
            <v>522225</v>
          </cell>
        </row>
        <row r="9">
          <cell r="C9" t="str">
            <v>0001 6005 00</v>
          </cell>
          <cell r="D9" t="str">
            <v>Manejo del río y control de aguas en las obras de derivación</v>
          </cell>
          <cell r="E9">
            <v>1</v>
          </cell>
          <cell r="F9" t="str">
            <v>S.G.</v>
          </cell>
          <cell r="G9">
            <v>77363402</v>
          </cell>
          <cell r="H9">
            <v>77363402</v>
          </cell>
          <cell r="J9">
            <v>52550357.142857142</v>
          </cell>
        </row>
        <row r="10">
          <cell r="D10" t="str">
            <v>EXCAVACIONES EXTERIORES</v>
          </cell>
          <cell r="J10" t="e">
            <v>#DIV/0!</v>
          </cell>
        </row>
        <row r="11">
          <cell r="C11" t="str">
            <v>0001 6020 00</v>
          </cell>
          <cell r="D11" t="str">
            <v>Descapote</v>
          </cell>
          <cell r="E11">
            <v>15000</v>
          </cell>
          <cell r="F11" t="str">
            <v>m3</v>
          </cell>
          <cell r="G11">
            <v>3176</v>
          </cell>
          <cell r="H11">
            <v>47640000</v>
          </cell>
          <cell r="J11">
            <v>2157.6166666666668</v>
          </cell>
        </row>
        <row r="12">
          <cell r="C12" t="str">
            <v>0001 6020 10</v>
          </cell>
          <cell r="D12" t="str">
            <v>Excavaciones exteriores en material común por encima del nivel freático</v>
          </cell>
          <cell r="E12">
            <v>66000</v>
          </cell>
          <cell r="F12" t="str">
            <v>m3</v>
          </cell>
          <cell r="G12">
            <v>3466</v>
          </cell>
          <cell r="H12">
            <v>228756000</v>
          </cell>
          <cell r="J12">
            <v>2354.1999999999998</v>
          </cell>
        </row>
        <row r="13">
          <cell r="C13" t="str">
            <v>0001 6020 20</v>
          </cell>
          <cell r="D13" t="str">
            <v>Excavaciones exteriores en material común por debajo del nivel freático</v>
          </cell>
          <cell r="E13">
            <v>4400</v>
          </cell>
          <cell r="F13" t="str">
            <v>m3</v>
          </cell>
          <cell r="G13">
            <v>4158</v>
          </cell>
          <cell r="H13">
            <v>18295200</v>
          </cell>
          <cell r="J13">
            <v>2824.3332236842107</v>
          </cell>
        </row>
        <row r="14">
          <cell r="C14" t="str">
            <v>0001 6022 00</v>
          </cell>
          <cell r="D14" t="str">
            <v>Excavaciones exteriores en roca</v>
          </cell>
          <cell r="E14">
            <v>3600</v>
          </cell>
          <cell r="F14" t="str">
            <v>m3</v>
          </cell>
          <cell r="G14">
            <v>15338</v>
          </cell>
          <cell r="H14">
            <v>55216800</v>
          </cell>
          <cell r="J14">
            <v>10418.517133333335</v>
          </cell>
        </row>
        <row r="15">
          <cell r="C15" t="str">
            <v>0001 6023 00</v>
          </cell>
          <cell r="D15" t="str">
            <v>Excavación estructural en material común por encima del nivel freático</v>
          </cell>
          <cell r="E15">
            <v>5200</v>
          </cell>
          <cell r="F15" t="str">
            <v>m3</v>
          </cell>
          <cell r="G15">
            <v>7446</v>
          </cell>
          <cell r="H15">
            <v>38719200</v>
          </cell>
          <cell r="J15">
            <v>5057.7</v>
          </cell>
        </row>
        <row r="16">
          <cell r="C16" t="str">
            <v>0001 6023 20</v>
          </cell>
          <cell r="D16" t="str">
            <v>Excavación estructural en material común por debajo del nivel freático</v>
          </cell>
          <cell r="E16">
            <v>4500</v>
          </cell>
          <cell r="F16" t="str">
            <v>m3</v>
          </cell>
          <cell r="G16">
            <v>10238</v>
          </cell>
          <cell r="H16">
            <v>46071000</v>
          </cell>
          <cell r="J16">
            <v>6954.2</v>
          </cell>
        </row>
        <row r="17">
          <cell r="C17" t="str">
            <v>0001 6024 00</v>
          </cell>
          <cell r="D17" t="str">
            <v>Excavación estructural en roca</v>
          </cell>
          <cell r="E17">
            <v>500</v>
          </cell>
          <cell r="F17" t="str">
            <v>m3</v>
          </cell>
          <cell r="G17">
            <v>28235</v>
          </cell>
          <cell r="H17">
            <v>14117500</v>
          </cell>
          <cell r="J17">
            <v>19179.273846153847</v>
          </cell>
        </row>
        <row r="18">
          <cell r="D18" t="str">
            <v>LLENOS</v>
          </cell>
          <cell r="J18" t="e">
            <v>#DIV/0!</v>
          </cell>
        </row>
        <row r="19">
          <cell r="C19" t="str">
            <v>0001 6060 04</v>
          </cell>
          <cell r="D19" t="str">
            <v>Manto de impermeabilización</v>
          </cell>
          <cell r="E19">
            <v>1600</v>
          </cell>
          <cell r="F19" t="str">
            <v>m3</v>
          </cell>
          <cell r="G19">
            <v>18898</v>
          </cell>
          <cell r="H19">
            <v>30236800</v>
          </cell>
          <cell r="J19">
            <v>12837</v>
          </cell>
        </row>
        <row r="20">
          <cell r="C20" t="str">
            <v>0001 6060 10</v>
          </cell>
          <cell r="D20" t="str">
            <v>Colocación y compactación de llenos en material común</v>
          </cell>
          <cell r="E20">
            <v>9800</v>
          </cell>
          <cell r="F20" t="str">
            <v>m3</v>
          </cell>
          <cell r="G20">
            <v>6576</v>
          </cell>
          <cell r="H20">
            <v>64444800</v>
          </cell>
          <cell r="J20">
            <v>4466.8857142857141</v>
          </cell>
        </row>
        <row r="21">
          <cell r="C21" t="str">
            <v>0001 6062 00</v>
          </cell>
          <cell r="D21" t="str">
            <v>Llenos estructurales en material común</v>
          </cell>
          <cell r="E21">
            <v>6500</v>
          </cell>
          <cell r="F21" t="str">
            <v>m3</v>
          </cell>
          <cell r="G21">
            <v>14373</v>
          </cell>
          <cell r="H21">
            <v>93424500</v>
          </cell>
          <cell r="J21">
            <v>9763.3333333333339</v>
          </cell>
        </row>
        <row r="22">
          <cell r="D22" t="str">
            <v>PAVIMENTOS</v>
          </cell>
          <cell r="J22" t="e">
            <v>#DIV/0!</v>
          </cell>
        </row>
        <row r="23">
          <cell r="C23" t="str">
            <v>0001 6080 10</v>
          </cell>
          <cell r="D23" t="str">
            <v>Afirmado tipo 1</v>
          </cell>
          <cell r="E23">
            <v>600</v>
          </cell>
          <cell r="F23" t="str">
            <v>m3</v>
          </cell>
          <cell r="G23">
            <v>30481</v>
          </cell>
          <cell r="H23">
            <v>18288600</v>
          </cell>
          <cell r="J23">
            <v>20705.000000000004</v>
          </cell>
        </row>
        <row r="24">
          <cell r="D24" t="str">
            <v>DRENAJES</v>
          </cell>
          <cell r="J24" t="e">
            <v>#DIV/0!</v>
          </cell>
        </row>
        <row r="25">
          <cell r="C25" t="str">
            <v>0001 6100 10</v>
          </cell>
          <cell r="D25" t="str">
            <v>Filtros de cascajo procesado</v>
          </cell>
          <cell r="E25">
            <v>700</v>
          </cell>
          <cell r="F25" t="str">
            <v>m3</v>
          </cell>
          <cell r="G25">
            <v>36234</v>
          </cell>
          <cell r="H25">
            <v>25363800</v>
          </cell>
          <cell r="J25">
            <v>24612.5</v>
          </cell>
        </row>
        <row r="26">
          <cell r="C26" t="str">
            <v>0001 6100 15</v>
          </cell>
          <cell r="D26" t="str">
            <v>Filtros de cascajo y arena revueltos</v>
          </cell>
          <cell r="E26">
            <v>160</v>
          </cell>
          <cell r="F26" t="str">
            <v>m3</v>
          </cell>
          <cell r="G26">
            <v>49368</v>
          </cell>
          <cell r="H26">
            <v>7898880</v>
          </cell>
          <cell r="J26">
            <v>33534</v>
          </cell>
        </row>
        <row r="27">
          <cell r="C27" t="str">
            <v>0001 6100 10</v>
          </cell>
          <cell r="D27" t="str">
            <v>Filtros de cascajo procesado</v>
          </cell>
          <cell r="E27">
            <v>700</v>
          </cell>
          <cell r="F27" t="str">
            <v>m3</v>
          </cell>
          <cell r="G27">
            <v>36234</v>
          </cell>
          <cell r="H27">
            <v>25363800</v>
          </cell>
          <cell r="J27">
            <v>24612.5</v>
          </cell>
        </row>
        <row r="28">
          <cell r="C28" t="str">
            <v>0001 6102 10</v>
          </cell>
          <cell r="D28" t="str">
            <v>Tubería de PVC para drenaje de 0.10 m (4") sin perforar</v>
          </cell>
          <cell r="E28">
            <v>7</v>
          </cell>
          <cell r="F28" t="str">
            <v>m</v>
          </cell>
          <cell r="G28">
            <v>26686</v>
          </cell>
          <cell r="H28">
            <v>186802</v>
          </cell>
          <cell r="J28">
            <v>18126.849999999999</v>
          </cell>
        </row>
        <row r="29">
          <cell r="C29" t="str">
            <v>0001 6102 15</v>
          </cell>
          <cell r="D29" t="str">
            <v>Tubería de PVC para drenaje de 0.15 m (6") sin perforar</v>
          </cell>
          <cell r="E29">
            <v>10</v>
          </cell>
          <cell r="F29" t="str">
            <v>m</v>
          </cell>
          <cell r="G29">
            <v>45704</v>
          </cell>
          <cell r="H29">
            <v>457040</v>
          </cell>
          <cell r="J29">
            <v>31045</v>
          </cell>
        </row>
        <row r="30">
          <cell r="C30" t="str">
            <v>0001 6102 25</v>
          </cell>
          <cell r="D30" t="str">
            <v>Tubería de PVC para drenaje de 0.25 m (10") sin perforar</v>
          </cell>
          <cell r="E30">
            <v>2.5</v>
          </cell>
          <cell r="F30" t="str">
            <v>m</v>
          </cell>
          <cell r="G30">
            <v>49752</v>
          </cell>
          <cell r="H30">
            <v>124380</v>
          </cell>
          <cell r="J30">
            <v>33795</v>
          </cell>
        </row>
        <row r="31">
          <cell r="C31" t="str">
            <v>0001 6102 90</v>
          </cell>
          <cell r="D31" t="str">
            <v>Alcantarillas de tubería de concreto de 0.90 m de diámetro</v>
          </cell>
          <cell r="E31">
            <v>50</v>
          </cell>
          <cell r="F31" t="str">
            <v>m</v>
          </cell>
          <cell r="G31">
            <v>249302</v>
          </cell>
          <cell r="H31">
            <v>12465100</v>
          </cell>
          <cell r="J31">
            <v>169342.67733333333</v>
          </cell>
        </row>
        <row r="32">
          <cell r="C32" t="str">
            <v>0001 6103 00</v>
          </cell>
          <cell r="D32" t="str">
            <v>Cunetas en tierra</v>
          </cell>
          <cell r="E32">
            <v>200</v>
          </cell>
          <cell r="F32" t="str">
            <v>m</v>
          </cell>
          <cell r="G32">
            <v>6154</v>
          </cell>
          <cell r="H32">
            <v>1230800</v>
          </cell>
          <cell r="J32">
            <v>4180</v>
          </cell>
        </row>
        <row r="33">
          <cell r="C33" t="str">
            <v>0001 6103 40</v>
          </cell>
          <cell r="D33" t="str">
            <v>Cunetas de tejón prefabricado de concreto</v>
          </cell>
          <cell r="E33">
            <v>600</v>
          </cell>
          <cell r="F33" t="str">
            <v>m</v>
          </cell>
          <cell r="G33">
            <v>32884</v>
          </cell>
          <cell r="H33">
            <v>19730400</v>
          </cell>
          <cell r="J33">
            <v>22337.222222222223</v>
          </cell>
        </row>
        <row r="34">
          <cell r="D34" t="str">
            <v>OBRAS DE PROTECCIÓN</v>
          </cell>
          <cell r="J34" t="e">
            <v>#DIV/0!</v>
          </cell>
        </row>
        <row r="35">
          <cell r="C35" t="str">
            <v>0001 6140 10</v>
          </cell>
          <cell r="D35" t="str">
            <v>Engramados</v>
          </cell>
          <cell r="E35">
            <v>13000</v>
          </cell>
          <cell r="F35" t="str">
            <v>m2</v>
          </cell>
          <cell r="G35">
            <v>4031</v>
          </cell>
          <cell r="H35">
            <v>52403000</v>
          </cell>
          <cell r="J35">
            <v>2738.333333333333</v>
          </cell>
        </row>
        <row r="36">
          <cell r="C36" t="str">
            <v>0001 6143 00</v>
          </cell>
          <cell r="D36" t="str">
            <v>Enrocados de protección</v>
          </cell>
          <cell r="E36">
            <v>7420</v>
          </cell>
          <cell r="F36" t="str">
            <v>m3</v>
          </cell>
          <cell r="G36">
            <v>17872</v>
          </cell>
          <cell r="H36">
            <v>132610240</v>
          </cell>
          <cell r="J36">
            <v>12139.583333333334</v>
          </cell>
        </row>
        <row r="37">
          <cell r="D37" t="str">
            <v>OBRAS DE CONCRETO</v>
          </cell>
          <cell r="J37" t="e">
            <v>#DIV/0!</v>
          </cell>
        </row>
        <row r="38">
          <cell r="C38" t="str">
            <v>0001 6160 15</v>
          </cell>
          <cell r="D38" t="str">
            <v>Concreto primario para losas vaciadas sobre el terreno</v>
          </cell>
          <cell r="E38">
            <v>2400</v>
          </cell>
          <cell r="F38" t="str">
            <v>m3</v>
          </cell>
          <cell r="G38">
            <v>319372</v>
          </cell>
          <cell r="H38">
            <v>766492800</v>
          </cell>
          <cell r="J38">
            <v>216938.43199999997</v>
          </cell>
        </row>
        <row r="39">
          <cell r="C39" t="str">
            <v>0001 6160 16</v>
          </cell>
          <cell r="D39" t="str">
            <v>Concreto primario para vigas y losas vaciadas sobre formaleta</v>
          </cell>
          <cell r="E39">
            <v>100</v>
          </cell>
          <cell r="F39" t="str">
            <v>m3</v>
          </cell>
          <cell r="G39">
            <v>338913</v>
          </cell>
          <cell r="H39">
            <v>33891300</v>
          </cell>
          <cell r="J39">
            <v>230212.4136</v>
          </cell>
        </row>
        <row r="40">
          <cell r="C40" t="str">
            <v>0001 6160 19</v>
          </cell>
          <cell r="D40" t="str">
            <v>Concreto para muros</v>
          </cell>
          <cell r="E40">
            <v>2300</v>
          </cell>
          <cell r="F40" t="str">
            <v>m3</v>
          </cell>
          <cell r="G40">
            <v>332245</v>
          </cell>
          <cell r="H40">
            <v>764163500</v>
          </cell>
          <cell r="J40">
            <v>225683.18066666668</v>
          </cell>
        </row>
        <row r="41">
          <cell r="C41" t="str">
            <v>0001 6160 22</v>
          </cell>
          <cell r="D41" t="str">
            <v>Concreto para el vertedero</v>
          </cell>
          <cell r="E41">
            <v>4200</v>
          </cell>
          <cell r="F41" t="str">
            <v>m3</v>
          </cell>
          <cell r="G41">
            <v>283799</v>
          </cell>
          <cell r="H41">
            <v>1191955800</v>
          </cell>
          <cell r="J41">
            <v>192775.40643725495</v>
          </cell>
        </row>
        <row r="42">
          <cell r="C42" t="str">
            <v>0001 6160 25</v>
          </cell>
          <cell r="D42" t="str">
            <v>Concreto masivo para llaves</v>
          </cell>
          <cell r="E42">
            <v>1500</v>
          </cell>
          <cell r="F42" t="str">
            <v>m3</v>
          </cell>
          <cell r="G42">
            <v>324259</v>
          </cell>
          <cell r="H42">
            <v>486388500</v>
          </cell>
          <cell r="J42">
            <v>220258.33199999997</v>
          </cell>
        </row>
        <row r="43">
          <cell r="C43" t="str">
            <v>0001 6160 30</v>
          </cell>
          <cell r="D43" t="str">
            <v>Concreto para estructuras varias</v>
          </cell>
          <cell r="E43">
            <v>15</v>
          </cell>
          <cell r="F43" t="str">
            <v>m3</v>
          </cell>
          <cell r="G43">
            <v>398814</v>
          </cell>
          <cell r="H43">
            <v>5982210</v>
          </cell>
          <cell r="J43">
            <v>270900.88531343284</v>
          </cell>
        </row>
        <row r="44">
          <cell r="C44" t="str">
            <v>0001 6164 00</v>
          </cell>
          <cell r="D44" t="str">
            <v>Concreto ciclópeo</v>
          </cell>
          <cell r="E44">
            <v>200</v>
          </cell>
          <cell r="F44" t="str">
            <v>m3</v>
          </cell>
          <cell r="G44">
            <v>231057</v>
          </cell>
          <cell r="H44">
            <v>46211400</v>
          </cell>
          <cell r="J44">
            <v>156949.33118009951</v>
          </cell>
        </row>
        <row r="45">
          <cell r="D45" t="str">
            <v>DISPOSITIVO PARA ELEMNTOS ESTRUCTURALES</v>
          </cell>
          <cell r="J45" t="e">
            <v>#DIV/0!</v>
          </cell>
        </row>
        <row r="46">
          <cell r="C46" t="str">
            <v>0001 6180 20</v>
          </cell>
          <cell r="D46" t="str">
            <v>Sellos de PVC de 0.22 m de ancho</v>
          </cell>
          <cell r="E46">
            <v>1000</v>
          </cell>
          <cell r="F46" t="str">
            <v>m</v>
          </cell>
          <cell r="G46">
            <v>31167</v>
          </cell>
          <cell r="H46">
            <v>31167000</v>
          </cell>
          <cell r="J46">
            <v>21171</v>
          </cell>
        </row>
        <row r="47">
          <cell r="D47" t="str">
            <v>ACERO</v>
          </cell>
          <cell r="J47" t="e">
            <v>#DIV/0!</v>
          </cell>
        </row>
        <row r="48">
          <cell r="C48" t="str">
            <v>0001 6200 00</v>
          </cell>
          <cell r="D48" t="str">
            <v>Barras de acero de refuerzo de 420 Mpa</v>
          </cell>
          <cell r="E48">
            <v>4015</v>
          </cell>
          <cell r="F48" t="str">
            <v>kN</v>
          </cell>
          <cell r="G48">
            <v>175482</v>
          </cell>
          <cell r="H48">
            <v>704560230</v>
          </cell>
          <cell r="J48">
            <v>119198.7159683073</v>
          </cell>
        </row>
        <row r="49">
          <cell r="C49" t="str">
            <v>0001 6200 20</v>
          </cell>
          <cell r="D49" t="str">
            <v>Barras de acero de refuerzo de 280 Mpa</v>
          </cell>
          <cell r="E49">
            <v>80</v>
          </cell>
          <cell r="F49" t="str">
            <v>kN</v>
          </cell>
          <cell r="G49">
            <v>170497</v>
          </cell>
          <cell r="H49">
            <v>13639760</v>
          </cell>
          <cell r="J49">
            <v>115812.75519999999</v>
          </cell>
        </row>
        <row r="50">
          <cell r="D50" t="str">
            <v>TUBERÍAS</v>
          </cell>
          <cell r="J50" t="e">
            <v>#DIV/0!</v>
          </cell>
        </row>
        <row r="51">
          <cell r="C51" t="str">
            <v>0001 6261 12</v>
          </cell>
          <cell r="D51" t="str">
            <v>Tubería de acero galvanizado de 4" de diámetro (incluye válvula)</v>
          </cell>
          <cell r="E51">
            <v>0.6</v>
          </cell>
          <cell r="F51" t="str">
            <v>kN</v>
          </cell>
          <cell r="G51">
            <v>1770803</v>
          </cell>
          <cell r="H51">
            <v>1062481.8</v>
          </cell>
          <cell r="J51">
            <v>1202847.2333333332</v>
          </cell>
        </row>
        <row r="52">
          <cell r="C52" t="str">
            <v>0001 6261 18</v>
          </cell>
          <cell r="D52" t="str">
            <v>Tubería de acero galvanizado de 8" de diámetro</v>
          </cell>
          <cell r="E52">
            <v>2</v>
          </cell>
          <cell r="F52" t="str">
            <v>kN</v>
          </cell>
          <cell r="G52">
            <v>768741</v>
          </cell>
          <cell r="H52">
            <v>1537482</v>
          </cell>
          <cell r="J52">
            <v>522179.68333333335</v>
          </cell>
        </row>
        <row r="53">
          <cell r="D53" t="str">
            <v>ELEMENTOS METÁLICOS</v>
          </cell>
          <cell r="J53" t="e">
            <v>#DIV/0!</v>
          </cell>
        </row>
        <row r="54">
          <cell r="C54" t="str">
            <v>0001 6285 00</v>
          </cell>
          <cell r="D54" t="str">
            <v>Escaleras metálicas</v>
          </cell>
          <cell r="E54">
            <v>2</v>
          </cell>
          <cell r="F54" t="str">
            <v>kN</v>
          </cell>
          <cell r="G54">
            <v>498312</v>
          </cell>
          <cell r="H54">
            <v>996624</v>
          </cell>
          <cell r="J54">
            <v>338486.39455782314</v>
          </cell>
        </row>
        <row r="55">
          <cell r="C55" t="str">
            <v>0001 6285 30</v>
          </cell>
          <cell r="D55" t="str">
            <v>Pasamanos metálicos</v>
          </cell>
          <cell r="E55">
            <v>30</v>
          </cell>
          <cell r="F55" t="str">
            <v>kN</v>
          </cell>
          <cell r="G55">
            <v>1242203</v>
          </cell>
          <cell r="H55">
            <v>37266090</v>
          </cell>
          <cell r="J55">
            <v>843786.39455782319</v>
          </cell>
        </row>
        <row r="56">
          <cell r="C56" t="str">
            <v>0001 6285 40</v>
          </cell>
          <cell r="D56" t="str">
            <v>Elemetos metálicos varios</v>
          </cell>
          <cell r="E56">
            <v>12</v>
          </cell>
          <cell r="F56" t="str">
            <v>kN</v>
          </cell>
          <cell r="G56">
            <v>1242203</v>
          </cell>
          <cell r="H56">
            <v>14906436</v>
          </cell>
          <cell r="J56">
            <v>843786.39455782319</v>
          </cell>
        </row>
        <row r="57">
          <cell r="D57" t="str">
            <v>TRABAJOS VARIOS</v>
          </cell>
          <cell r="J57" t="e">
            <v>#DIV/0!</v>
          </cell>
        </row>
        <row r="58">
          <cell r="C58" t="str">
            <v>0001 6440 10</v>
          </cell>
          <cell r="D58" t="str">
            <v>Cercas de alambre de púas con postería de concreto</v>
          </cell>
          <cell r="E58">
            <v>1000</v>
          </cell>
          <cell r="F58" t="str">
            <v>m</v>
          </cell>
          <cell r="G58">
            <v>11984</v>
          </cell>
          <cell r="H58">
            <v>11984000</v>
          </cell>
          <cell r="J58">
            <v>8140</v>
          </cell>
        </row>
        <row r="59">
          <cell r="C59" t="str">
            <v>0001 6443 00</v>
          </cell>
          <cell r="D59" t="str">
            <v>Andenes de concreto</v>
          </cell>
          <cell r="E59">
            <v>50</v>
          </cell>
          <cell r="F59" t="str">
            <v>m2</v>
          </cell>
          <cell r="G59">
            <v>71865</v>
          </cell>
          <cell r="H59">
            <v>3593250</v>
          </cell>
          <cell r="J59">
            <v>48815.456444444448</v>
          </cell>
        </row>
        <row r="60">
          <cell r="H60">
            <v>5126591311.3000002</v>
          </cell>
          <cell r="J60" t="e">
            <v>#DIV/0!</v>
          </cell>
        </row>
        <row r="61">
          <cell r="D61" t="str">
            <v>OBRA: OBRAS DE CONDUCCIÓN</v>
          </cell>
          <cell r="J61" t="e">
            <v>#DIV/0!</v>
          </cell>
        </row>
        <row r="62">
          <cell r="D62" t="str">
            <v>EXCAVACIONES EXTERIORES</v>
          </cell>
          <cell r="J62" t="e">
            <v>#DIV/0!</v>
          </cell>
        </row>
        <row r="63">
          <cell r="C63" t="str">
            <v>0002 6020 10</v>
          </cell>
          <cell r="D63" t="str">
            <v>Excavación en material común por encima del nivel freático</v>
          </cell>
          <cell r="E63">
            <v>6490</v>
          </cell>
          <cell r="F63" t="str">
            <v>m3</v>
          </cell>
          <cell r="G63">
            <v>4504</v>
          </cell>
          <cell r="H63">
            <v>29230960</v>
          </cell>
          <cell r="J63">
            <v>3059.2333333333336</v>
          </cell>
        </row>
        <row r="64">
          <cell r="C64" t="str">
            <v>0002 6022 10</v>
          </cell>
          <cell r="D64" t="str">
            <v>Excavaciones exteriores en roca</v>
          </cell>
          <cell r="E64">
            <v>410</v>
          </cell>
          <cell r="F64" t="str">
            <v>m3</v>
          </cell>
          <cell r="G64">
            <v>17752</v>
          </cell>
          <cell r="H64">
            <v>7278320</v>
          </cell>
          <cell r="J64">
            <v>12058.197688888889</v>
          </cell>
        </row>
        <row r="65">
          <cell r="C65" t="str">
            <v>0002 6023 10</v>
          </cell>
          <cell r="D65" t="str">
            <v>Excavación estructural en material común por encima del nivel freático</v>
          </cell>
          <cell r="E65">
            <v>1613</v>
          </cell>
          <cell r="F65" t="str">
            <v>m3</v>
          </cell>
          <cell r="G65">
            <v>10449</v>
          </cell>
          <cell r="H65">
            <v>16854237</v>
          </cell>
          <cell r="J65">
            <v>7097.4</v>
          </cell>
        </row>
        <row r="66">
          <cell r="C66" t="str">
            <v>0002 6024 00</v>
          </cell>
          <cell r="D66" t="str">
            <v>Excavación estructural en roca</v>
          </cell>
          <cell r="E66">
            <v>150</v>
          </cell>
          <cell r="F66" t="str">
            <v>m3</v>
          </cell>
          <cell r="G66">
            <v>28235</v>
          </cell>
          <cell r="H66">
            <v>4235250</v>
          </cell>
          <cell r="J66">
            <v>19179.273846153847</v>
          </cell>
        </row>
        <row r="67">
          <cell r="C67" t="str">
            <v>0002 6025 00</v>
          </cell>
          <cell r="D67" t="str">
            <v>Excavación de pilas de 1.00 m de diámetro</v>
          </cell>
          <cell r="E67">
            <v>63</v>
          </cell>
          <cell r="F67" t="str">
            <v>m3</v>
          </cell>
          <cell r="G67">
            <v>285157</v>
          </cell>
          <cell r="H67">
            <v>17964891</v>
          </cell>
          <cell r="J67">
            <v>193697.8</v>
          </cell>
        </row>
        <row r="68">
          <cell r="C68" t="str">
            <v>0002 6025 05</v>
          </cell>
          <cell r="D68" t="str">
            <v>Excavación de pilas de 2.50 m de diámetro</v>
          </cell>
          <cell r="E68">
            <v>80</v>
          </cell>
          <cell r="F68" t="str">
            <v>m3</v>
          </cell>
          <cell r="G68">
            <v>131756</v>
          </cell>
          <cell r="H68">
            <v>10540480</v>
          </cell>
          <cell r="J68">
            <v>89497.68</v>
          </cell>
        </row>
        <row r="69">
          <cell r="C69" t="str">
            <v>0002 6025 10</v>
          </cell>
          <cell r="D69" t="str">
            <v>Excavación de pilotes de 0.30 m de diámetro</v>
          </cell>
          <cell r="E69">
            <v>10</v>
          </cell>
          <cell r="F69" t="str">
            <v>m3</v>
          </cell>
          <cell r="G69">
            <v>199872</v>
          </cell>
          <cell r="H69">
            <v>1998720</v>
          </cell>
          <cell r="J69">
            <v>135766.34</v>
          </cell>
        </row>
        <row r="70">
          <cell r="C70" t="str">
            <v>0002 6025 15</v>
          </cell>
          <cell r="D70" t="str">
            <v>Excavación de pilotes de 0.50 m de diámetro</v>
          </cell>
          <cell r="E70">
            <v>22</v>
          </cell>
          <cell r="F70" t="str">
            <v>m3</v>
          </cell>
          <cell r="G70">
            <v>197909</v>
          </cell>
          <cell r="H70">
            <v>4353998</v>
          </cell>
          <cell r="J70">
            <v>134433.00666666665</v>
          </cell>
        </row>
        <row r="71">
          <cell r="D71" t="str">
            <v>EXCAVACIONES SUBTERRÁNEAS</v>
          </cell>
          <cell r="J71" t="e">
            <v>#DIV/0!</v>
          </cell>
        </row>
        <row r="72">
          <cell r="C72" t="str">
            <v>0002 6040 00</v>
          </cell>
          <cell r="D72" t="str">
            <v>Excavación en roca</v>
          </cell>
          <cell r="E72">
            <v>100</v>
          </cell>
          <cell r="F72" t="str">
            <v>m3</v>
          </cell>
          <cell r="G72">
            <v>68110</v>
          </cell>
          <cell r="H72">
            <v>6811000</v>
          </cell>
          <cell r="J72">
            <v>46264.55362774666</v>
          </cell>
        </row>
        <row r="73">
          <cell r="C73" t="str">
            <v>0002 6041 00</v>
          </cell>
          <cell r="D73" t="str">
            <v>Excavación en tierra</v>
          </cell>
          <cell r="E73">
            <v>5500</v>
          </cell>
          <cell r="F73" t="str">
            <v>m3</v>
          </cell>
          <cell r="G73">
            <v>121095</v>
          </cell>
          <cell r="H73">
            <v>666022500</v>
          </cell>
          <cell r="J73">
            <v>82255.676163176176</v>
          </cell>
        </row>
        <row r="74">
          <cell r="C74" t="str">
            <v>0002 6043 00</v>
          </cell>
          <cell r="D74" t="str">
            <v>Perfiles metálicos de soporte</v>
          </cell>
          <cell r="E74">
            <v>2100</v>
          </cell>
          <cell r="F74" t="str">
            <v>kN</v>
          </cell>
          <cell r="G74">
            <v>347941</v>
          </cell>
          <cell r="H74">
            <v>730676100</v>
          </cell>
          <cell r="J74">
            <v>236344.65772151898</v>
          </cell>
        </row>
        <row r="75">
          <cell r="C75" t="str">
            <v>0002 6044 00</v>
          </cell>
          <cell r="D75" t="str">
            <v>Atizado placa para puente calibre 10</v>
          </cell>
          <cell r="E75">
            <v>155</v>
          </cell>
          <cell r="F75" t="str">
            <v>kN</v>
          </cell>
          <cell r="G75">
            <v>367518</v>
          </cell>
          <cell r="H75">
            <v>56965290</v>
          </cell>
          <cell r="J75">
            <v>249642.81348686267</v>
          </cell>
        </row>
        <row r="76">
          <cell r="D76" t="str">
            <v>LLENOS</v>
          </cell>
          <cell r="J76" t="e">
            <v>#DIV/0!</v>
          </cell>
        </row>
        <row r="77">
          <cell r="C77" t="str">
            <v>0002 6060 10</v>
          </cell>
          <cell r="D77" t="str">
            <v>Colocación y compactación de llenos en material común</v>
          </cell>
          <cell r="E77">
            <v>4400</v>
          </cell>
          <cell r="F77" t="str">
            <v>m3</v>
          </cell>
          <cell r="G77">
            <v>9459</v>
          </cell>
          <cell r="H77">
            <v>41619600</v>
          </cell>
          <cell r="J77">
            <v>6425.25</v>
          </cell>
        </row>
        <row r="78">
          <cell r="C78" t="str">
            <v>0002 6062 00</v>
          </cell>
          <cell r="D78" t="str">
            <v>Llenos estructurales en material común</v>
          </cell>
          <cell r="E78">
            <v>122</v>
          </cell>
          <cell r="F78" t="str">
            <v>m3</v>
          </cell>
          <cell r="G78">
            <v>20664</v>
          </cell>
          <cell r="H78">
            <v>2521008</v>
          </cell>
          <cell r="J78">
            <v>14036.666666666666</v>
          </cell>
        </row>
        <row r="79">
          <cell r="D79" t="str">
            <v>DRENAJES</v>
          </cell>
          <cell r="J79" t="e">
            <v>#DIV/0!</v>
          </cell>
        </row>
        <row r="80">
          <cell r="C80" t="str">
            <v>0002 6100 10</v>
          </cell>
          <cell r="D80" t="str">
            <v>Filtros de cascajo procesado</v>
          </cell>
          <cell r="E80">
            <v>220</v>
          </cell>
          <cell r="F80" t="str">
            <v>m3</v>
          </cell>
          <cell r="G80">
            <v>35883</v>
          </cell>
          <cell r="H80">
            <v>7894260</v>
          </cell>
          <cell r="J80">
            <v>24374</v>
          </cell>
        </row>
        <row r="81">
          <cell r="C81" t="str">
            <v>0002 6100 35</v>
          </cell>
          <cell r="D81" t="str">
            <v>Tubería perforada de PVC de 6" de diámetro</v>
          </cell>
          <cell r="E81">
            <v>550</v>
          </cell>
          <cell r="F81" t="str">
            <v>m</v>
          </cell>
          <cell r="G81">
            <v>40023</v>
          </cell>
          <cell r="H81">
            <v>22012650</v>
          </cell>
          <cell r="J81">
            <v>27186.350000000002</v>
          </cell>
        </row>
        <row r="82">
          <cell r="C82" t="str">
            <v>0002 6102 60</v>
          </cell>
          <cell r="D82" t="str">
            <v>Alcantarillas de tubería de concreto de 0.60 m de diámetro</v>
          </cell>
          <cell r="E82">
            <v>83</v>
          </cell>
          <cell r="F82" t="str">
            <v>m</v>
          </cell>
          <cell r="G82">
            <v>191488</v>
          </cell>
          <cell r="H82">
            <v>15893504</v>
          </cell>
          <cell r="J82">
            <v>130071.58</v>
          </cell>
        </row>
        <row r="83">
          <cell r="C83" t="str">
            <v>0002 6103 01</v>
          </cell>
          <cell r="D83" t="str">
            <v>Cunetas triangulares de concreto</v>
          </cell>
          <cell r="E83">
            <v>84</v>
          </cell>
          <cell r="F83" t="str">
            <v>m</v>
          </cell>
          <cell r="G83">
            <v>63641</v>
          </cell>
          <cell r="H83">
            <v>5345844</v>
          </cell>
          <cell r="J83">
            <v>43229.008000000002</v>
          </cell>
        </row>
        <row r="84">
          <cell r="C84" t="str">
            <v>0002 6103 04</v>
          </cell>
          <cell r="D84" t="str">
            <v>Cunetas semicirculares de concreto</v>
          </cell>
          <cell r="E84">
            <v>264</v>
          </cell>
          <cell r="F84" t="str">
            <v>m</v>
          </cell>
          <cell r="G84">
            <v>117428</v>
          </cell>
          <cell r="H84">
            <v>31000992</v>
          </cell>
          <cell r="J84">
            <v>79765.099333333332</v>
          </cell>
        </row>
        <row r="85">
          <cell r="C85" t="str">
            <v>0002 6103 10</v>
          </cell>
          <cell r="D85" t="str">
            <v>Cunetas de piedra pegada</v>
          </cell>
          <cell r="E85">
            <v>60</v>
          </cell>
          <cell r="F85" t="str">
            <v>m</v>
          </cell>
          <cell r="G85">
            <v>70373</v>
          </cell>
          <cell r="H85">
            <v>4222380</v>
          </cell>
          <cell r="J85">
            <v>47802.004000000001</v>
          </cell>
        </row>
        <row r="86">
          <cell r="C86" t="str">
            <v>0002 6103 15</v>
          </cell>
          <cell r="D86" t="str">
            <v>Canaletas de caída</v>
          </cell>
          <cell r="E86">
            <v>134</v>
          </cell>
          <cell r="F86" t="str">
            <v>m</v>
          </cell>
          <cell r="G86">
            <v>118232</v>
          </cell>
          <cell r="H86">
            <v>15843088</v>
          </cell>
          <cell r="J86">
            <v>80311.012000000002</v>
          </cell>
        </row>
        <row r="87">
          <cell r="C87" t="str">
            <v>0002 6164 00</v>
          </cell>
          <cell r="D87" t="str">
            <v>Geotextil no tejido</v>
          </cell>
          <cell r="E87">
            <v>1260</v>
          </cell>
          <cell r="F87" t="str">
            <v>m2</v>
          </cell>
          <cell r="G87">
            <v>4923</v>
          </cell>
          <cell r="H87">
            <v>6202980</v>
          </cell>
          <cell r="J87">
            <v>3344</v>
          </cell>
        </row>
        <row r="88">
          <cell r="D88" t="str">
            <v>OBRAS DE PROTECCIÓN</v>
          </cell>
          <cell r="J88" t="e">
            <v>#DIV/0!</v>
          </cell>
        </row>
        <row r="89">
          <cell r="C89" t="str">
            <v>0002 6140 10</v>
          </cell>
          <cell r="D89" t="str">
            <v>Engramados</v>
          </cell>
          <cell r="E89">
            <v>2800</v>
          </cell>
          <cell r="F89" t="str">
            <v>m2</v>
          </cell>
          <cell r="G89">
            <v>4031</v>
          </cell>
          <cell r="H89">
            <v>11286800</v>
          </cell>
          <cell r="J89">
            <v>2738.333333333333</v>
          </cell>
        </row>
        <row r="90">
          <cell r="D90" t="str">
            <v>OBRAS DE CONCRETO</v>
          </cell>
          <cell r="J90" t="e">
            <v>#DIV/0!</v>
          </cell>
        </row>
        <row r="91">
          <cell r="C91" t="str">
            <v>0002 6160 09</v>
          </cell>
          <cell r="D91" t="str">
            <v>Concreto primario para anclajes y silletas de 21 Mpa</v>
          </cell>
          <cell r="E91">
            <v>1400</v>
          </cell>
          <cell r="F91" t="str">
            <v>m3</v>
          </cell>
          <cell r="G91">
            <v>358507</v>
          </cell>
          <cell r="H91">
            <v>501909800</v>
          </cell>
          <cell r="J91">
            <v>243521.43199999997</v>
          </cell>
        </row>
        <row r="92">
          <cell r="C92" t="str">
            <v>0002 6160 11</v>
          </cell>
          <cell r="D92" t="str">
            <v>Concreto para pilas de 1.00 m de diámetro</v>
          </cell>
          <cell r="E92">
            <v>135</v>
          </cell>
          <cell r="F92" t="str">
            <v>m3</v>
          </cell>
          <cell r="G92">
            <v>343715</v>
          </cell>
          <cell r="H92">
            <v>46401525</v>
          </cell>
          <cell r="J92">
            <v>233474.31971343284</v>
          </cell>
        </row>
        <row r="93">
          <cell r="C93" t="str">
            <v>0002 6160 12</v>
          </cell>
          <cell r="D93" t="str">
            <v>Concreto para pilas de 2.80 m de diámetro</v>
          </cell>
          <cell r="E93">
            <v>60</v>
          </cell>
          <cell r="F93" t="str">
            <v>m3</v>
          </cell>
          <cell r="G93">
            <v>311802</v>
          </cell>
          <cell r="H93">
            <v>18708120</v>
          </cell>
          <cell r="J93">
            <v>211796.71864676615</v>
          </cell>
        </row>
        <row r="94">
          <cell r="C94" t="str">
            <v>0002 6160 13</v>
          </cell>
          <cell r="D94" t="str">
            <v>Concreto de revestimiento en paredes del túnel</v>
          </cell>
          <cell r="E94">
            <v>400</v>
          </cell>
          <cell r="F94" t="str">
            <v>m3</v>
          </cell>
          <cell r="G94">
            <v>379970</v>
          </cell>
          <cell r="H94">
            <v>151988000</v>
          </cell>
          <cell r="J94">
            <v>258101.07331343283</v>
          </cell>
        </row>
        <row r="95">
          <cell r="C95" t="str">
            <v>0002 6160 14</v>
          </cell>
          <cell r="D95" t="str">
            <v>Concreto para columnas</v>
          </cell>
          <cell r="E95">
            <v>36</v>
          </cell>
          <cell r="F95" t="str">
            <v>m3</v>
          </cell>
          <cell r="G95">
            <v>374376</v>
          </cell>
          <cell r="H95">
            <v>13477536</v>
          </cell>
          <cell r="J95">
            <v>254300.848</v>
          </cell>
        </row>
        <row r="96">
          <cell r="C96" t="str">
            <v>0002 6160 15</v>
          </cell>
          <cell r="D96" t="str">
            <v>Concreto primario para losas vaciadas sobre el terreno</v>
          </cell>
          <cell r="E96">
            <v>500</v>
          </cell>
          <cell r="F96" t="str">
            <v>m3</v>
          </cell>
          <cell r="G96">
            <v>319372</v>
          </cell>
          <cell r="H96">
            <v>159686000</v>
          </cell>
          <cell r="J96">
            <v>216938.43199999997</v>
          </cell>
        </row>
        <row r="97">
          <cell r="C97" t="str">
            <v>0002 6160 16</v>
          </cell>
          <cell r="D97" t="str">
            <v>Concreto primario para vigas y losas vaciadas sobre formaletas</v>
          </cell>
          <cell r="E97">
            <v>130</v>
          </cell>
          <cell r="F97" t="str">
            <v>m3</v>
          </cell>
          <cell r="G97">
            <v>329904</v>
          </cell>
          <cell r="H97">
            <v>42887520</v>
          </cell>
          <cell r="J97">
            <v>224092.4136</v>
          </cell>
        </row>
        <row r="98">
          <cell r="C98" t="str">
            <v>0002 6160 19</v>
          </cell>
          <cell r="D98" t="str">
            <v>Concreto en muros</v>
          </cell>
          <cell r="E98">
            <v>310</v>
          </cell>
          <cell r="F98" t="str">
            <v>m3</v>
          </cell>
          <cell r="G98">
            <v>332245</v>
          </cell>
          <cell r="H98">
            <v>102995950</v>
          </cell>
          <cell r="J98">
            <v>225683.18066666668</v>
          </cell>
        </row>
        <row r="99">
          <cell r="C99" t="str">
            <v>0002 6160 25</v>
          </cell>
          <cell r="D99" t="str">
            <v>Concreto para llaves</v>
          </cell>
          <cell r="E99">
            <v>75</v>
          </cell>
          <cell r="F99" t="str">
            <v>m3</v>
          </cell>
          <cell r="G99">
            <v>324259</v>
          </cell>
          <cell r="H99">
            <v>24319425</v>
          </cell>
          <cell r="J99">
            <v>220258.33199999997</v>
          </cell>
        </row>
        <row r="100">
          <cell r="C100" t="str">
            <v>0002 6160 29</v>
          </cell>
          <cell r="D100" t="str">
            <v>Concreto secundario para anclajes y silletas de 21 Mpa</v>
          </cell>
          <cell r="E100">
            <v>350</v>
          </cell>
          <cell r="F100" t="str">
            <v>m3</v>
          </cell>
          <cell r="G100">
            <v>409773</v>
          </cell>
          <cell r="H100">
            <v>143420550</v>
          </cell>
          <cell r="J100">
            <v>278345.05198009952</v>
          </cell>
        </row>
        <row r="101">
          <cell r="C101" t="str">
            <v>0002 6160 30</v>
          </cell>
          <cell r="D101" t="str">
            <v>Concreto para estructuras varias</v>
          </cell>
          <cell r="E101">
            <v>40</v>
          </cell>
          <cell r="F101" t="str">
            <v>m3</v>
          </cell>
          <cell r="G101">
            <v>398814</v>
          </cell>
          <cell r="H101">
            <v>15952560</v>
          </cell>
          <cell r="J101">
            <v>270900.88531343284</v>
          </cell>
        </row>
        <row r="102">
          <cell r="C102" t="str">
            <v>0002 6160 50</v>
          </cell>
          <cell r="D102" t="str">
            <v>Concreto para pilotes preexcavados de 0.30 m de diámetro</v>
          </cell>
          <cell r="E102">
            <v>10</v>
          </cell>
          <cell r="F102" t="str">
            <v>m3</v>
          </cell>
          <cell r="G102">
            <v>1233152</v>
          </cell>
          <cell r="H102">
            <v>12331520</v>
          </cell>
          <cell r="J102">
            <v>837638.93731343269</v>
          </cell>
        </row>
        <row r="103">
          <cell r="C103" t="str">
            <v>0002 6160 52</v>
          </cell>
          <cell r="D103" t="str">
            <v>Concreto para pilotes preexcavados de 0.50 m de diámetro</v>
          </cell>
          <cell r="E103">
            <v>22</v>
          </cell>
          <cell r="F103" t="str">
            <v>m3</v>
          </cell>
          <cell r="G103">
            <v>999795</v>
          </cell>
          <cell r="H103">
            <v>21995490</v>
          </cell>
          <cell r="J103">
            <v>679127.25731343275</v>
          </cell>
        </row>
        <row r="104">
          <cell r="C104" t="str">
            <v>0002 6165 06</v>
          </cell>
          <cell r="D104" t="str">
            <v>Concreto lanzado en excavaciones subterráneas usando fibra de acero</v>
          </cell>
          <cell r="E104">
            <v>136</v>
          </cell>
          <cell r="F104" t="str">
            <v>m3</v>
          </cell>
          <cell r="G104">
            <v>781984</v>
          </cell>
          <cell r="H104">
            <v>106349824</v>
          </cell>
          <cell r="J104">
            <v>531175.3743452382</v>
          </cell>
        </row>
        <row r="105">
          <cell r="C105" t="str">
            <v>0002 6165 05</v>
          </cell>
          <cell r="D105" t="str">
            <v>Concreto lanzado en excavaciones subterráneas usando malla de refuerzo</v>
          </cell>
          <cell r="E105">
            <v>665</v>
          </cell>
          <cell r="F105" t="str">
            <v>m3</v>
          </cell>
          <cell r="G105">
            <v>850372</v>
          </cell>
          <cell r="H105">
            <v>565497380</v>
          </cell>
          <cell r="J105">
            <v>577629.30905476201</v>
          </cell>
        </row>
        <row r="106">
          <cell r="D106" t="str">
            <v>DISPOSITIVO PARA ELEMNTOS ESTRUCTURALES</v>
          </cell>
          <cell r="J106" t="e">
            <v>#DIV/0!</v>
          </cell>
        </row>
        <row r="107">
          <cell r="C107" t="str">
            <v>0002 6180 20</v>
          </cell>
          <cell r="D107" t="str">
            <v>Sellos de PVC de 0.22 m de ancho</v>
          </cell>
          <cell r="E107">
            <v>142</v>
          </cell>
          <cell r="F107" t="str">
            <v>m</v>
          </cell>
          <cell r="G107">
            <v>31167</v>
          </cell>
          <cell r="H107">
            <v>4425714</v>
          </cell>
          <cell r="J107">
            <v>21171</v>
          </cell>
        </row>
        <row r="108">
          <cell r="C108" t="str">
            <v>0002 6180 25</v>
          </cell>
          <cell r="D108" t="str">
            <v>Sellos de lámina galvanizada de 0.22 m de ancho</v>
          </cell>
          <cell r="E108">
            <v>40</v>
          </cell>
          <cell r="F108" t="str">
            <v>m</v>
          </cell>
          <cell r="G108">
            <v>52326</v>
          </cell>
          <cell r="H108">
            <v>2093040</v>
          </cell>
          <cell r="J108">
            <v>35543.4</v>
          </cell>
        </row>
        <row r="109">
          <cell r="C109" t="str">
            <v>0002 6180 30</v>
          </cell>
          <cell r="D109" t="str">
            <v>Sellos de cinta elástica Sikadur Combiflex</v>
          </cell>
          <cell r="E109">
            <v>186</v>
          </cell>
          <cell r="F109" t="str">
            <v>m</v>
          </cell>
          <cell r="G109">
            <v>56271</v>
          </cell>
          <cell r="H109">
            <v>10466406</v>
          </cell>
          <cell r="J109">
            <v>38223</v>
          </cell>
        </row>
        <row r="110">
          <cell r="C110" t="str">
            <v>0002 6180 32</v>
          </cell>
          <cell r="D110" t="str">
            <v>Igas negro para juntas de concreto</v>
          </cell>
          <cell r="E110">
            <v>200</v>
          </cell>
          <cell r="F110" t="str">
            <v>N</v>
          </cell>
          <cell r="G110">
            <v>6139</v>
          </cell>
          <cell r="H110">
            <v>1227800</v>
          </cell>
          <cell r="J110">
            <v>4170</v>
          </cell>
        </row>
        <row r="111">
          <cell r="D111" t="str">
            <v>ACERO</v>
          </cell>
          <cell r="J111" t="e">
            <v>#DIV/0!</v>
          </cell>
        </row>
        <row r="112">
          <cell r="C112" t="str">
            <v>0002 6200 00</v>
          </cell>
          <cell r="D112" t="str">
            <v>Barras de acero de refuerzo de 420 Mpa</v>
          </cell>
          <cell r="E112">
            <v>1647</v>
          </cell>
          <cell r="F112" t="str">
            <v>kN</v>
          </cell>
          <cell r="G112">
            <v>175482</v>
          </cell>
          <cell r="H112">
            <v>289018854</v>
          </cell>
          <cell r="J112">
            <v>119198.7159683073</v>
          </cell>
        </row>
        <row r="113">
          <cell r="C113" t="str">
            <v>0002 6200 20</v>
          </cell>
          <cell r="D113" t="str">
            <v>Barras de acero de refuerzo de 280 Mpa</v>
          </cell>
          <cell r="E113">
            <v>60</v>
          </cell>
          <cell r="F113" t="str">
            <v>kN</v>
          </cell>
          <cell r="G113">
            <v>170497</v>
          </cell>
          <cell r="H113">
            <v>10229820</v>
          </cell>
          <cell r="J113">
            <v>115812.75519999999</v>
          </cell>
        </row>
        <row r="114">
          <cell r="C114" t="str">
            <v>0002 6201 00</v>
          </cell>
          <cell r="D114" t="str">
            <v>Malla de refuerzo</v>
          </cell>
          <cell r="E114">
            <v>40</v>
          </cell>
          <cell r="F114" t="str">
            <v>kN</v>
          </cell>
          <cell r="G114">
            <v>567296</v>
          </cell>
          <cell r="H114">
            <v>22691840</v>
          </cell>
          <cell r="J114">
            <v>385344.95</v>
          </cell>
        </row>
        <row r="115">
          <cell r="C115" t="str">
            <v>0002 6202 00</v>
          </cell>
          <cell r="D115" t="str">
            <v>Fibras de acero de refuerzo</v>
          </cell>
          <cell r="E115">
            <v>55</v>
          </cell>
          <cell r="F115" t="str">
            <v>kN</v>
          </cell>
          <cell r="G115">
            <v>866641</v>
          </cell>
          <cell r="H115">
            <v>47665255</v>
          </cell>
          <cell r="J115">
            <v>588680</v>
          </cell>
        </row>
        <row r="116">
          <cell r="D116" t="str">
            <v xml:space="preserve">SUMINISTRO Y MONTAJE DE TUBERÍAS    </v>
          </cell>
          <cell r="J116" t="e">
            <v>#DIV/0!</v>
          </cell>
        </row>
        <row r="117">
          <cell r="D117" t="str">
            <v>OPCIÓN TUBERÍA METÁLICA</v>
          </cell>
          <cell r="J117" t="e">
            <v>#DIV/0!</v>
          </cell>
        </row>
        <row r="118">
          <cell r="C118" t="str">
            <v>0002 6270 00</v>
          </cell>
          <cell r="D118" t="str">
            <v>Suministro, montaje de la tubería de Presión. (Según diámetros y espesores mostrados en planos)</v>
          </cell>
          <cell r="E118">
            <v>1510</v>
          </cell>
          <cell r="F118" t="str">
            <v>kN</v>
          </cell>
          <cell r="G118">
            <v>773039</v>
          </cell>
          <cell r="H118">
            <v>1167288890</v>
          </cell>
          <cell r="J118">
            <v>525099.57849028462</v>
          </cell>
        </row>
        <row r="119">
          <cell r="C119" t="str">
            <v>0002 6270 40</v>
          </cell>
          <cell r="D119" t="str">
            <v>Limpieza y restitución de pintura</v>
          </cell>
          <cell r="E119">
            <v>3570</v>
          </cell>
          <cell r="F119" t="str">
            <v>m2</v>
          </cell>
          <cell r="G119">
            <v>41957</v>
          </cell>
          <cell r="H119">
            <v>149786490</v>
          </cell>
          <cell r="J119">
            <v>28500</v>
          </cell>
        </row>
        <row r="120">
          <cell r="C120" t="str">
            <v>0002 6270 50</v>
          </cell>
          <cell r="D120" t="str">
            <v>Espuma de poliuretano</v>
          </cell>
          <cell r="E120">
            <v>25</v>
          </cell>
          <cell r="F120" t="str">
            <v>m2</v>
          </cell>
          <cell r="G120">
            <v>14722</v>
          </cell>
          <cell r="H120">
            <v>368050</v>
          </cell>
          <cell r="J120">
            <v>10000</v>
          </cell>
        </row>
        <row r="121">
          <cell r="D121" t="str">
            <v>OPCIÓN TUBERÍA FIBRA DE VIDRIO</v>
          </cell>
          <cell r="J121" t="e">
            <v>#DIV/0!</v>
          </cell>
        </row>
        <row r="122">
          <cell r="C122" t="str">
            <v>0002 6270 01</v>
          </cell>
          <cell r="D122" t="str">
            <v>Suministro, montaje y reparaciones de la tubería de la tubería de presión. (Según diámetros y espesores mostrados en planos)</v>
          </cell>
          <cell r="E122">
            <v>320</v>
          </cell>
          <cell r="F122" t="str">
            <v>m</v>
          </cell>
          <cell r="G122">
            <v>0</v>
          </cell>
          <cell r="H122">
            <v>0</v>
          </cell>
          <cell r="J122">
            <v>0</v>
          </cell>
        </row>
        <row r="123">
          <cell r="C123" t="str">
            <v>0002 6270 25</v>
          </cell>
          <cell r="D123" t="str">
            <v>Tramo de acople final a válvula mariposa, según planos</v>
          </cell>
          <cell r="E123">
            <v>1</v>
          </cell>
          <cell r="F123" t="str">
            <v>U</v>
          </cell>
          <cell r="G123">
            <v>0</v>
          </cell>
          <cell r="H123">
            <v>0</v>
          </cell>
          <cell r="J123">
            <v>0</v>
          </cell>
        </row>
        <row r="124">
          <cell r="D124" t="str">
            <v>ELEMENTOS METÁLICOS</v>
          </cell>
          <cell r="J124" t="e">
            <v>#DIV/0!</v>
          </cell>
        </row>
        <row r="125">
          <cell r="C125" t="str">
            <v>0002 6285 10</v>
          </cell>
          <cell r="D125" t="str">
            <v>Rieles metálicos de soporte</v>
          </cell>
          <cell r="E125">
            <v>10</v>
          </cell>
          <cell r="F125" t="str">
            <v>kN</v>
          </cell>
          <cell r="G125">
            <v>1242203</v>
          </cell>
          <cell r="H125">
            <v>12422030</v>
          </cell>
          <cell r="J125">
            <v>843786.39455782319</v>
          </cell>
        </row>
        <row r="126">
          <cell r="C126" t="str">
            <v>0002 6285 40</v>
          </cell>
          <cell r="D126" t="str">
            <v>Elementos metálicos varios</v>
          </cell>
          <cell r="E126">
            <v>12</v>
          </cell>
          <cell r="F126" t="str">
            <v>kN</v>
          </cell>
          <cell r="G126">
            <v>1242203</v>
          </cell>
          <cell r="H126">
            <v>14906436</v>
          </cell>
          <cell r="J126">
            <v>843786.39455782319</v>
          </cell>
        </row>
        <row r="127">
          <cell r="H127">
            <v>5377286677</v>
          </cell>
          <cell r="J127" t="e">
            <v>#DIV/0!</v>
          </cell>
        </row>
        <row r="128">
          <cell r="D128" t="str">
            <v>OBRA: CASA DE MÁQUINAS</v>
          </cell>
          <cell r="J128" t="e">
            <v>#DIV/0!</v>
          </cell>
        </row>
        <row r="129">
          <cell r="D129" t="str">
            <v>ACTIVIDADES GENERALES</v>
          </cell>
          <cell r="J129" t="e">
            <v>#DIV/0!</v>
          </cell>
        </row>
        <row r="130">
          <cell r="C130" t="str">
            <v>0003 6003 00</v>
          </cell>
          <cell r="D130" t="str">
            <v>Desmonte y limpieza</v>
          </cell>
          <cell r="E130">
            <v>0.2</v>
          </cell>
          <cell r="F130" t="str">
            <v>Ha</v>
          </cell>
          <cell r="G130">
            <v>769580</v>
          </cell>
          <cell r="H130">
            <v>153916</v>
          </cell>
          <cell r="J130">
            <v>522750</v>
          </cell>
        </row>
        <row r="131">
          <cell r="D131" t="str">
            <v>EXCAVACIONES EXTERIORES</v>
          </cell>
          <cell r="J131" t="e">
            <v>#DIV/0!</v>
          </cell>
        </row>
        <row r="132">
          <cell r="C132" t="str">
            <v>0003 6020 00</v>
          </cell>
          <cell r="D132" t="str">
            <v>Descapote</v>
          </cell>
          <cell r="E132">
            <v>1980</v>
          </cell>
          <cell r="F132" t="str">
            <v>m3</v>
          </cell>
          <cell r="G132">
            <v>3172</v>
          </cell>
          <cell r="H132">
            <v>6280560</v>
          </cell>
          <cell r="J132">
            <v>2154.6166666666668</v>
          </cell>
        </row>
        <row r="133">
          <cell r="C133" t="str">
            <v>0003 6020 10</v>
          </cell>
          <cell r="D133" t="str">
            <v>Excavación en material común por encima del nivel freático</v>
          </cell>
          <cell r="E133">
            <v>14500</v>
          </cell>
          <cell r="F133" t="str">
            <v>m3</v>
          </cell>
          <cell r="G133">
            <v>3781</v>
          </cell>
          <cell r="H133">
            <v>54824500</v>
          </cell>
          <cell r="J133">
            <v>2568.5749999999998</v>
          </cell>
        </row>
        <row r="134">
          <cell r="C134" t="str">
            <v>0003 6022 10</v>
          </cell>
          <cell r="D134" t="str">
            <v>Excavaciones en roca</v>
          </cell>
          <cell r="E134">
            <v>100</v>
          </cell>
          <cell r="F134" t="str">
            <v>m3</v>
          </cell>
          <cell r="G134">
            <v>15338</v>
          </cell>
          <cell r="H134">
            <v>1533800</v>
          </cell>
          <cell r="J134">
            <v>10418.517133333335</v>
          </cell>
        </row>
        <row r="135">
          <cell r="C135" t="str">
            <v>0003 6023 10</v>
          </cell>
          <cell r="D135" t="str">
            <v>Excavación estructural en material común por encima del nivel freático</v>
          </cell>
          <cell r="E135">
            <v>2900</v>
          </cell>
          <cell r="F135" t="str">
            <v>m3</v>
          </cell>
          <cell r="G135">
            <v>8829</v>
          </cell>
          <cell r="H135">
            <v>25604100</v>
          </cell>
          <cell r="J135">
            <v>5997.4</v>
          </cell>
        </row>
        <row r="136">
          <cell r="C136" t="str">
            <v>0003 6023 20</v>
          </cell>
          <cell r="D136" t="str">
            <v>Excavación estructural en material común por debajo del nivel freático</v>
          </cell>
          <cell r="E136">
            <v>200</v>
          </cell>
          <cell r="F136" t="str">
            <v>m3</v>
          </cell>
          <cell r="G136">
            <v>10238</v>
          </cell>
          <cell r="H136">
            <v>2047600</v>
          </cell>
          <cell r="J136">
            <v>6954.2</v>
          </cell>
        </row>
        <row r="137">
          <cell r="C137" t="str">
            <v>0003 6024 00</v>
          </cell>
          <cell r="D137" t="str">
            <v>Excavación estructural en roca</v>
          </cell>
          <cell r="E137">
            <v>50</v>
          </cell>
          <cell r="F137" t="str">
            <v>m3</v>
          </cell>
          <cell r="G137">
            <v>28235</v>
          </cell>
          <cell r="H137">
            <v>1411750</v>
          </cell>
          <cell r="J137">
            <v>19179.273846153847</v>
          </cell>
        </row>
        <row r="138">
          <cell r="D138" t="str">
            <v>LLENOS</v>
          </cell>
          <cell r="J138" t="e">
            <v>#DIV/0!</v>
          </cell>
        </row>
        <row r="139">
          <cell r="C139" t="str">
            <v>0003 6060 10</v>
          </cell>
          <cell r="D139" t="str">
            <v>Colocación y compactación de llenos en material común</v>
          </cell>
          <cell r="E139">
            <v>6300</v>
          </cell>
          <cell r="F139" t="str">
            <v>m3</v>
          </cell>
          <cell r="G139">
            <v>6576</v>
          </cell>
          <cell r="H139">
            <v>41428800</v>
          </cell>
          <cell r="J139">
            <v>4466.8857142857141</v>
          </cell>
        </row>
        <row r="140">
          <cell r="C140" t="str">
            <v>0003 6062 00</v>
          </cell>
          <cell r="D140" t="str">
            <v>Llenos estructurales en material común</v>
          </cell>
          <cell r="E140">
            <v>950</v>
          </cell>
          <cell r="F140" t="str">
            <v>m3</v>
          </cell>
          <cell r="G140">
            <v>14373</v>
          </cell>
          <cell r="H140">
            <v>13654350</v>
          </cell>
          <cell r="J140">
            <v>9763.3333333333339</v>
          </cell>
        </row>
        <row r="141">
          <cell r="C141" t="str">
            <v>0003 6062 20</v>
          </cell>
          <cell r="D141" t="e">
            <v>#N/A</v>
          </cell>
          <cell r="E141" t="e">
            <v>#N/A</v>
          </cell>
          <cell r="F141" t="e">
            <v>#N/A</v>
          </cell>
          <cell r="G141">
            <v>31444</v>
          </cell>
          <cell r="H141" t="e">
            <v>#N/A</v>
          </cell>
          <cell r="J141">
            <v>21358.666666666668</v>
          </cell>
        </row>
        <row r="142">
          <cell r="D142" t="str">
            <v>PAVIMENTOS</v>
          </cell>
          <cell r="J142" t="e">
            <v>#DIV/0!</v>
          </cell>
        </row>
        <row r="143">
          <cell r="C143" t="str">
            <v>0003 6080 10</v>
          </cell>
          <cell r="D143" t="str">
            <v>Afirmado tipo 1</v>
          </cell>
          <cell r="E143">
            <v>375</v>
          </cell>
          <cell r="F143" t="str">
            <v>m3</v>
          </cell>
          <cell r="G143">
            <v>30481</v>
          </cell>
          <cell r="H143">
            <v>11430375</v>
          </cell>
          <cell r="J143">
            <v>20705.000000000004</v>
          </cell>
        </row>
        <row r="144">
          <cell r="C144" t="str">
            <v>0003 6080 20</v>
          </cell>
          <cell r="D144" t="str">
            <v>Afirmado tipo 2</v>
          </cell>
          <cell r="E144">
            <v>41</v>
          </cell>
          <cell r="F144" t="str">
            <v>m3</v>
          </cell>
          <cell r="G144">
            <v>44966</v>
          </cell>
          <cell r="H144">
            <v>1843606</v>
          </cell>
          <cell r="J144">
            <v>30544.120370370369</v>
          </cell>
        </row>
        <row r="145">
          <cell r="D145" t="str">
            <v>DRENAJES</v>
          </cell>
          <cell r="J145" t="e">
            <v>#DIV/0!</v>
          </cell>
        </row>
        <row r="146">
          <cell r="C146" t="str">
            <v>0003 6100 00</v>
          </cell>
          <cell r="D146" t="str">
            <v>Filtros en arena fina</v>
          </cell>
          <cell r="E146">
            <v>72</v>
          </cell>
          <cell r="F146" t="str">
            <v>m3</v>
          </cell>
          <cell r="G146">
            <v>45599</v>
          </cell>
          <cell r="H146">
            <v>3283128</v>
          </cell>
          <cell r="J146">
            <v>30974</v>
          </cell>
        </row>
        <row r="147">
          <cell r="C147" t="str">
            <v>0003 6100 10</v>
          </cell>
          <cell r="D147" t="str">
            <v>Filtros en cascajo procesado</v>
          </cell>
          <cell r="E147">
            <v>16</v>
          </cell>
          <cell r="F147" t="str">
            <v>m3</v>
          </cell>
          <cell r="G147">
            <v>35883</v>
          </cell>
          <cell r="H147">
            <v>574128</v>
          </cell>
          <cell r="J147">
            <v>24374</v>
          </cell>
        </row>
        <row r="148">
          <cell r="C148" t="str">
            <v>0003 6100 35</v>
          </cell>
          <cell r="D148" t="str">
            <v>Tubería perforada de PVC de 4" de diámetro</v>
          </cell>
          <cell r="E148">
            <v>33</v>
          </cell>
          <cell r="F148" t="str">
            <v>m</v>
          </cell>
          <cell r="G148">
            <v>19007</v>
          </cell>
          <cell r="H148">
            <v>627231</v>
          </cell>
          <cell r="J148">
            <v>12910.550000000001</v>
          </cell>
        </row>
        <row r="149">
          <cell r="C149" t="str">
            <v>0003 6103 02</v>
          </cell>
          <cell r="D149" t="str">
            <v>Cunetas trapezoidales de concreto</v>
          </cell>
          <cell r="E149">
            <v>490</v>
          </cell>
          <cell r="F149" t="str">
            <v>m</v>
          </cell>
          <cell r="G149">
            <v>75228</v>
          </cell>
          <cell r="H149">
            <v>36861720</v>
          </cell>
          <cell r="J149">
            <v>51100.071829787237</v>
          </cell>
        </row>
        <row r="150">
          <cell r="C150" t="str">
            <v>0003 6104 00</v>
          </cell>
          <cell r="D150" t="str">
            <v>Geotextil no tejido</v>
          </cell>
          <cell r="E150">
            <v>160</v>
          </cell>
          <cell r="F150" t="str">
            <v>m2</v>
          </cell>
          <cell r="G150">
            <v>4923</v>
          </cell>
          <cell r="H150">
            <v>787680</v>
          </cell>
          <cell r="J150">
            <v>3344</v>
          </cell>
        </row>
        <row r="151">
          <cell r="D151" t="str">
            <v>OBRAS DE PROTECCIÓN</v>
          </cell>
          <cell r="J151" t="e">
            <v>#DIV/0!</v>
          </cell>
        </row>
        <row r="152">
          <cell r="C152" t="str">
            <v>0003 6140 10</v>
          </cell>
          <cell r="D152" t="str">
            <v>Engramados</v>
          </cell>
          <cell r="E152">
            <v>1720</v>
          </cell>
          <cell r="F152" t="str">
            <v>m2</v>
          </cell>
          <cell r="G152">
            <v>4031</v>
          </cell>
          <cell r="H152">
            <v>6933320</v>
          </cell>
          <cell r="J152">
            <v>2738.333333333333</v>
          </cell>
        </row>
        <row r="153">
          <cell r="C153" t="str">
            <v>0003 6143 00</v>
          </cell>
          <cell r="D153" t="str">
            <v>Enrocados de protección</v>
          </cell>
          <cell r="E153">
            <v>655</v>
          </cell>
          <cell r="F153" t="str">
            <v>m3</v>
          </cell>
          <cell r="G153">
            <v>17872</v>
          </cell>
          <cell r="H153">
            <v>11706160</v>
          </cell>
          <cell r="J153">
            <v>12139.583333333334</v>
          </cell>
        </row>
        <row r="154">
          <cell r="D154" t="str">
            <v>OBRAS DE CONCRETO</v>
          </cell>
          <cell r="J154" t="e">
            <v>#DIV/0!</v>
          </cell>
        </row>
        <row r="155">
          <cell r="C155" t="str">
            <v>0003 6160 10</v>
          </cell>
          <cell r="D155" t="str">
            <v>Concreto para muros bajo cota 1.475.95 y losas de fundación</v>
          </cell>
          <cell r="E155">
            <v>431</v>
          </cell>
          <cell r="F155" t="str">
            <v>m3</v>
          </cell>
          <cell r="G155">
            <v>327822</v>
          </cell>
          <cell r="H155">
            <v>141291282</v>
          </cell>
          <cell r="J155">
            <v>222678.38537643291</v>
          </cell>
        </row>
        <row r="156">
          <cell r="C156" t="str">
            <v>0003 6160 16</v>
          </cell>
          <cell r="D156" t="str">
            <v>Concreto primario para vigas y losas vaciadas sobre formaletas</v>
          </cell>
          <cell r="E156">
            <v>30</v>
          </cell>
          <cell r="F156" t="str">
            <v>m3</v>
          </cell>
          <cell r="G156">
            <v>329904</v>
          </cell>
          <cell r="H156">
            <v>9897120</v>
          </cell>
          <cell r="J156">
            <v>224092.4136</v>
          </cell>
        </row>
        <row r="157">
          <cell r="C157" t="str">
            <v>0003 6160 17</v>
          </cell>
          <cell r="D157" t="str">
            <v>Concreto en el canal de descarga</v>
          </cell>
          <cell r="E157">
            <v>125</v>
          </cell>
          <cell r="F157" t="str">
            <v>m3</v>
          </cell>
          <cell r="G157">
            <v>345455</v>
          </cell>
          <cell r="H157">
            <v>43181875</v>
          </cell>
          <cell r="J157">
            <v>234655.83542857142</v>
          </cell>
        </row>
        <row r="158">
          <cell r="C158" t="str">
            <v>0003 6160 18</v>
          </cell>
          <cell r="D158" t="str">
            <v>Concreto primario para vigas del puente grúa y vigas de amarre</v>
          </cell>
          <cell r="E158">
            <v>40</v>
          </cell>
          <cell r="F158" t="str">
            <v>m3</v>
          </cell>
          <cell r="G158">
            <v>367923</v>
          </cell>
          <cell r="H158">
            <v>14716920</v>
          </cell>
          <cell r="J158">
            <v>249917.80131343284</v>
          </cell>
        </row>
        <row r="159">
          <cell r="C159" t="str">
            <v>0003 6160 20</v>
          </cell>
          <cell r="D159" t="str">
            <v>Concreto para columnas</v>
          </cell>
          <cell r="E159">
            <v>23</v>
          </cell>
          <cell r="F159" t="str">
            <v>m3</v>
          </cell>
          <cell r="G159">
            <v>361651</v>
          </cell>
          <cell r="H159">
            <v>8317973</v>
          </cell>
          <cell r="J159">
            <v>245657.51466666668</v>
          </cell>
        </row>
        <row r="160">
          <cell r="C160" t="str">
            <v>0003 6160 21</v>
          </cell>
          <cell r="D160" t="str">
            <v>Mortero sin refracción, para anclaje y nivelación de equipos</v>
          </cell>
          <cell r="E160">
            <v>1</v>
          </cell>
          <cell r="F160" t="str">
            <v>m3</v>
          </cell>
          <cell r="G160">
            <v>4515460</v>
          </cell>
          <cell r="H160">
            <v>4515460</v>
          </cell>
          <cell r="J160">
            <v>3067200</v>
          </cell>
        </row>
        <row r="161">
          <cell r="C161" t="str">
            <v>0003 6160 23</v>
          </cell>
          <cell r="D161" t="str">
            <v>Concreto para tanques</v>
          </cell>
          <cell r="E161">
            <v>69</v>
          </cell>
          <cell r="F161" t="str">
            <v>m3</v>
          </cell>
          <cell r="G161">
            <v>343422</v>
          </cell>
          <cell r="H161">
            <v>23696118</v>
          </cell>
          <cell r="J161">
            <v>233275.13464676618</v>
          </cell>
        </row>
        <row r="162">
          <cell r="C162" t="str">
            <v>0003 6160 28</v>
          </cell>
          <cell r="D162" t="str">
            <v>Concreto secundario</v>
          </cell>
          <cell r="E162">
            <v>67</v>
          </cell>
          <cell r="F162" t="str">
            <v>m3</v>
          </cell>
          <cell r="G162">
            <v>365014</v>
          </cell>
          <cell r="H162">
            <v>24455938</v>
          </cell>
          <cell r="J162">
            <v>247941.80131343284</v>
          </cell>
        </row>
        <row r="163">
          <cell r="C163" t="str">
            <v>0003 6160 30</v>
          </cell>
          <cell r="D163" t="str">
            <v>Concreto para estructuras varias</v>
          </cell>
          <cell r="E163">
            <v>6</v>
          </cell>
          <cell r="F163" t="str">
            <v>m3</v>
          </cell>
          <cell r="G163">
            <v>398814</v>
          </cell>
          <cell r="H163">
            <v>2392884</v>
          </cell>
          <cell r="J163">
            <v>270900.88531343284</v>
          </cell>
        </row>
        <row r="164">
          <cell r="C164" t="str">
            <v>0003 6164 00</v>
          </cell>
          <cell r="D164" t="str">
            <v>Concreto ciclópeo</v>
          </cell>
          <cell r="E164">
            <v>110</v>
          </cell>
          <cell r="F164" t="str">
            <v>m3</v>
          </cell>
          <cell r="G164">
            <v>231057</v>
          </cell>
          <cell r="H164">
            <v>25416270</v>
          </cell>
          <cell r="J164">
            <v>156949.33118009951</v>
          </cell>
        </row>
        <row r="165">
          <cell r="D165" t="str">
            <v>DISPOSITIVO PARA ELEMNTOS ESTRUCTURALES</v>
          </cell>
          <cell r="J165" t="e">
            <v>#DIV/0!</v>
          </cell>
        </row>
        <row r="166">
          <cell r="C166" t="str">
            <v>0003 6180 20</v>
          </cell>
          <cell r="D166" t="str">
            <v>Sello de PVC de 0.22 m de ancho</v>
          </cell>
          <cell r="E166">
            <v>180</v>
          </cell>
          <cell r="F166" t="str">
            <v>m</v>
          </cell>
          <cell r="G166">
            <v>31167</v>
          </cell>
          <cell r="H166">
            <v>5610060</v>
          </cell>
          <cell r="J166">
            <v>21171</v>
          </cell>
        </row>
        <row r="167">
          <cell r="D167" t="str">
            <v>ACERO</v>
          </cell>
          <cell r="J167" t="e">
            <v>#DIV/0!</v>
          </cell>
        </row>
        <row r="168">
          <cell r="C168" t="str">
            <v>0003 6200 00</v>
          </cell>
          <cell r="D168" t="str">
            <v>Barras de acero de refuerzo de 420 Mpa</v>
          </cell>
          <cell r="E168">
            <v>515</v>
          </cell>
          <cell r="F168" t="str">
            <v>kN</v>
          </cell>
          <cell r="G168">
            <v>175482</v>
          </cell>
          <cell r="H168">
            <v>90373230</v>
          </cell>
          <cell r="J168">
            <v>119198.7159683073</v>
          </cell>
        </row>
        <row r="169">
          <cell r="C169" t="str">
            <v>0003 6200 20</v>
          </cell>
          <cell r="D169" t="str">
            <v>Barras de acero de refuerzo de 280 Mpa</v>
          </cell>
          <cell r="E169">
            <v>5</v>
          </cell>
          <cell r="F169" t="str">
            <v>kN</v>
          </cell>
          <cell r="G169">
            <v>170497</v>
          </cell>
          <cell r="H169">
            <v>852485</v>
          </cell>
          <cell r="J169">
            <v>115812.75519999999</v>
          </cell>
        </row>
        <row r="170">
          <cell r="D170" t="str">
            <v>TUBERÍAS Y ACCESORIOS</v>
          </cell>
          <cell r="J170" t="e">
            <v>#DIV/0!</v>
          </cell>
        </row>
        <row r="171">
          <cell r="C171" t="str">
            <v>0003 6269 10</v>
          </cell>
          <cell r="D171" t="str">
            <v>Tubería de acero inoxidable de 4" de diámetro</v>
          </cell>
          <cell r="E171">
            <v>8.1999999999999993</v>
          </cell>
          <cell r="F171" t="str">
            <v>kN</v>
          </cell>
          <cell r="G171">
            <v>1099745</v>
          </cell>
          <cell r="H171">
            <v>9017909</v>
          </cell>
          <cell r="J171">
            <v>747019.8666666667</v>
          </cell>
        </row>
        <row r="172">
          <cell r="C172" t="str">
            <v>0003 6269 20</v>
          </cell>
          <cell r="D172" t="str">
            <v>Tubería de acero inoxidable de 6" de diámetro</v>
          </cell>
          <cell r="E172">
            <v>13</v>
          </cell>
          <cell r="F172" t="str">
            <v>kN</v>
          </cell>
          <cell r="G172">
            <v>1069598</v>
          </cell>
          <cell r="H172">
            <v>13904774</v>
          </cell>
          <cell r="J172">
            <v>726541.71666666667</v>
          </cell>
        </row>
        <row r="173">
          <cell r="C173" t="str">
            <v>0003 6269 30</v>
          </cell>
          <cell r="D173" t="str">
            <v>Tubería de acero inoxidable de 8" de diámetro</v>
          </cell>
          <cell r="E173">
            <v>1.4</v>
          </cell>
          <cell r="F173" t="str">
            <v>kN</v>
          </cell>
          <cell r="G173">
            <v>1062377</v>
          </cell>
          <cell r="H173">
            <v>1487327.7999999998</v>
          </cell>
          <cell r="J173">
            <v>721637.16666666663</v>
          </cell>
        </row>
        <row r="174">
          <cell r="D174" t="str">
            <v>ELEMENTOS METÁLICOS</v>
          </cell>
          <cell r="J174" t="e">
            <v>#DIV/0!</v>
          </cell>
        </row>
        <row r="175">
          <cell r="C175" t="str">
            <v>0003 6284 05</v>
          </cell>
          <cell r="D175" t="str">
            <v>Instalación de rieles para el puente grúa, suministrados por las Empresas</v>
          </cell>
          <cell r="E175">
            <v>12</v>
          </cell>
          <cell r="F175" t="str">
            <v>kN</v>
          </cell>
          <cell r="G175">
            <v>1242203</v>
          </cell>
          <cell r="H175">
            <v>14906436</v>
          </cell>
          <cell r="J175">
            <v>843786.39455782319</v>
          </cell>
        </row>
        <row r="176">
          <cell r="C176" t="str">
            <v>0003 6285 20</v>
          </cell>
          <cell r="D176" t="str">
            <v>Estructura metálica para soporte de la cubierta de la casa de máquinas</v>
          </cell>
          <cell r="E176">
            <v>15</v>
          </cell>
          <cell r="F176" t="str">
            <v>kN</v>
          </cell>
          <cell r="G176">
            <v>1242203</v>
          </cell>
          <cell r="H176">
            <v>18633045</v>
          </cell>
          <cell r="J176">
            <v>843786.39455782319</v>
          </cell>
        </row>
        <row r="177">
          <cell r="C177" t="str">
            <v>0003 6285 40</v>
          </cell>
          <cell r="D177" t="str">
            <v>Elementos metálicos varios</v>
          </cell>
          <cell r="E177">
            <v>5</v>
          </cell>
          <cell r="F177" t="str">
            <v>kN</v>
          </cell>
          <cell r="G177">
            <v>1242203</v>
          </cell>
          <cell r="H177">
            <v>6211015</v>
          </cell>
          <cell r="J177">
            <v>843786.39455782319</v>
          </cell>
        </row>
        <row r="178">
          <cell r="D178" t="str">
            <v>INSTALACIONES SANITARIAS</v>
          </cell>
          <cell r="J178" t="e">
            <v>#DIV/0!</v>
          </cell>
        </row>
        <row r="179">
          <cell r="C179" t="str">
            <v>0004 6320 05</v>
          </cell>
          <cell r="D179" t="str">
            <v>Válvula de compuerta de 3/4" de diámetro</v>
          </cell>
          <cell r="E179">
            <v>1</v>
          </cell>
          <cell r="F179" t="str">
            <v>U</v>
          </cell>
          <cell r="G179">
            <v>47732</v>
          </cell>
          <cell r="H179">
            <v>47732</v>
          </cell>
          <cell r="J179">
            <v>32423</v>
          </cell>
        </row>
        <row r="180">
          <cell r="C180" t="str">
            <v>0004 6320 10</v>
          </cell>
          <cell r="D180" t="str">
            <v>Tubería de PVC de presión RDE 21 de 0.013 m (1/2") de diámetro</v>
          </cell>
          <cell r="E180">
            <v>0.1</v>
          </cell>
          <cell r="F180" t="str">
            <v>kN</v>
          </cell>
          <cell r="G180">
            <v>2151560</v>
          </cell>
          <cell r="H180">
            <v>215156</v>
          </cell>
          <cell r="J180">
            <v>1461482.6</v>
          </cell>
        </row>
        <row r="181">
          <cell r="C181" t="str">
            <v>0004 6320 11</v>
          </cell>
          <cell r="D181" t="str">
            <v>Tubería de PVC de presión RDE 21 de 0.019 m (3/4") de diámetro</v>
          </cell>
          <cell r="E181">
            <v>0.1</v>
          </cell>
          <cell r="F181" t="str">
            <v>kN</v>
          </cell>
          <cell r="G181">
            <v>2067925</v>
          </cell>
          <cell r="H181">
            <v>206792.5</v>
          </cell>
          <cell r="J181">
            <v>1404671.6166666667</v>
          </cell>
        </row>
        <row r="182">
          <cell r="C182" t="str">
            <v>0004 6320 12</v>
          </cell>
          <cell r="D182" t="str">
            <v>Tubería de PVC de presión RDE 21 de 0.025 m (1") de diámetro</v>
          </cell>
          <cell r="E182">
            <v>0.5</v>
          </cell>
          <cell r="F182" t="str">
            <v>kN</v>
          </cell>
          <cell r="G182">
            <v>2002300</v>
          </cell>
          <cell r="H182">
            <v>1001150</v>
          </cell>
          <cell r="J182">
            <v>1360095.05</v>
          </cell>
        </row>
        <row r="183">
          <cell r="C183" t="str">
            <v>0004 6320 30</v>
          </cell>
          <cell r="D183" t="str">
            <v>Válvula de compuerta de 0.10 m (4") de diámetro</v>
          </cell>
          <cell r="E183">
            <v>3</v>
          </cell>
          <cell r="F183" t="str">
            <v>U</v>
          </cell>
          <cell r="G183">
            <v>331608</v>
          </cell>
          <cell r="H183">
            <v>994824</v>
          </cell>
          <cell r="J183">
            <v>225250</v>
          </cell>
        </row>
        <row r="184">
          <cell r="C184" t="str">
            <v>0004 6320 32</v>
          </cell>
          <cell r="D184" t="str">
            <v>Válvula de compuerta de 0.15 m (6") de diámetro</v>
          </cell>
          <cell r="E184">
            <v>1</v>
          </cell>
          <cell r="F184" t="str">
            <v>U</v>
          </cell>
          <cell r="G184">
            <v>1587474</v>
          </cell>
          <cell r="H184">
            <v>1587474</v>
          </cell>
          <cell r="J184">
            <v>1078318</v>
          </cell>
        </row>
        <row r="185">
          <cell r="C185" t="str">
            <v>0004 6320 33</v>
          </cell>
          <cell r="D185" t="str">
            <v>Válvula de cheque de 0.15 m (6") de diámetro</v>
          </cell>
          <cell r="E185">
            <v>2</v>
          </cell>
          <cell r="F185" t="str">
            <v>U</v>
          </cell>
          <cell r="G185">
            <v>1703676</v>
          </cell>
          <cell r="H185">
            <v>3407352</v>
          </cell>
          <cell r="J185">
            <v>1157250</v>
          </cell>
        </row>
        <row r="186">
          <cell r="C186" t="str">
            <v>0004 6321 10</v>
          </cell>
          <cell r="D186" t="str">
            <v>Tanque séptico prefabricado</v>
          </cell>
          <cell r="E186">
            <v>1</v>
          </cell>
          <cell r="F186" t="str">
            <v>U</v>
          </cell>
          <cell r="G186">
            <v>2783739</v>
          </cell>
          <cell r="H186">
            <v>2783739</v>
          </cell>
          <cell r="J186">
            <v>1890900</v>
          </cell>
        </row>
        <row r="187">
          <cell r="C187" t="str">
            <v>0004 6321 26</v>
          </cell>
          <cell r="D187" t="str">
            <v>Tubería sanitaria de PVC de 2", 3" y 4" de diámetro</v>
          </cell>
          <cell r="E187">
            <v>6</v>
          </cell>
          <cell r="F187" t="str">
            <v>kN</v>
          </cell>
          <cell r="G187">
            <v>1268388</v>
          </cell>
          <cell r="H187">
            <v>7610328</v>
          </cell>
          <cell r="J187">
            <v>861573.15</v>
          </cell>
        </row>
        <row r="188">
          <cell r="C188" t="str">
            <v>0004 6321 27</v>
          </cell>
          <cell r="D188" t="str">
            <v>Tubería sanitaria de PVC de 6" de diámetro</v>
          </cell>
          <cell r="E188">
            <v>1</v>
          </cell>
          <cell r="F188" t="str">
            <v>kN</v>
          </cell>
          <cell r="G188">
            <v>1311395</v>
          </cell>
          <cell r="H188">
            <v>1311395</v>
          </cell>
          <cell r="J188">
            <v>890786.70000000007</v>
          </cell>
        </row>
        <row r="189">
          <cell r="H189" t="e">
            <v>#N/A</v>
          </cell>
          <cell r="J189" t="e">
            <v>#DIV/0!</v>
          </cell>
        </row>
        <row r="190">
          <cell r="D190" t="str">
            <v>OBRA: CASA DE MÁQUINAS</v>
          </cell>
          <cell r="J190" t="e">
            <v>#DIV/0!</v>
          </cell>
        </row>
        <row r="191">
          <cell r="D191" t="str">
            <v>ACTIVIDADES GENERALES</v>
          </cell>
          <cell r="J191" t="e">
            <v>#DIV/0!</v>
          </cell>
        </row>
        <row r="192">
          <cell r="C192" t="str">
            <v>0004 6003 00</v>
          </cell>
          <cell r="D192" t="e">
            <v>#N/A</v>
          </cell>
          <cell r="E192" t="e">
            <v>#N/A</v>
          </cell>
          <cell r="F192" t="e">
            <v>#N/A</v>
          </cell>
          <cell r="G192">
            <v>769580</v>
          </cell>
          <cell r="H192" t="e">
            <v>#N/A</v>
          </cell>
          <cell r="J192">
            <v>522750</v>
          </cell>
        </row>
        <row r="193">
          <cell r="D193" t="str">
            <v>EXCAVACIONES EXTERIORES</v>
          </cell>
          <cell r="J193" t="e">
            <v>#DIV/0!</v>
          </cell>
        </row>
        <row r="194">
          <cell r="C194" t="str">
            <v>0004 6020 00</v>
          </cell>
          <cell r="D194" t="e">
            <v>#N/A</v>
          </cell>
          <cell r="E194" t="e">
            <v>#N/A</v>
          </cell>
          <cell r="F194" t="e">
            <v>#N/A</v>
          </cell>
          <cell r="G194">
            <v>3172</v>
          </cell>
          <cell r="H194" t="e">
            <v>#N/A</v>
          </cell>
          <cell r="J194">
            <v>2154.6166666666668</v>
          </cell>
        </row>
        <row r="195">
          <cell r="C195" t="str">
            <v>0004 6020 10</v>
          </cell>
          <cell r="D195" t="e">
            <v>#N/A</v>
          </cell>
          <cell r="E195" t="e">
            <v>#N/A</v>
          </cell>
          <cell r="F195" t="e">
            <v>#N/A</v>
          </cell>
          <cell r="G195">
            <v>3246</v>
          </cell>
          <cell r="H195" t="e">
            <v>#N/A</v>
          </cell>
          <cell r="J195">
            <v>2204.6166666666668</v>
          </cell>
        </row>
        <row r="196">
          <cell r="C196" t="str">
            <v>0004 6022 00</v>
          </cell>
          <cell r="D196" t="e">
            <v>#N/A</v>
          </cell>
          <cell r="E196" t="e">
            <v>#N/A</v>
          </cell>
          <cell r="F196" t="e">
            <v>#N/A</v>
          </cell>
          <cell r="G196">
            <v>8265</v>
          </cell>
          <cell r="H196" t="e">
            <v>#N/A</v>
          </cell>
          <cell r="J196">
            <v>5614.3860920634916</v>
          </cell>
        </row>
        <row r="197">
          <cell r="C197" t="str">
            <v>0004 6023 10</v>
          </cell>
          <cell r="D197" t="e">
            <v>#N/A</v>
          </cell>
          <cell r="E197" t="e">
            <v>#N/A</v>
          </cell>
          <cell r="F197" t="e">
            <v>#N/A</v>
          </cell>
          <cell r="G197">
            <v>8829</v>
          </cell>
          <cell r="H197" t="e">
            <v>#N/A</v>
          </cell>
          <cell r="J197">
            <v>5997.4</v>
          </cell>
        </row>
        <row r="198">
          <cell r="C198" t="str">
            <v>0004 6024 00</v>
          </cell>
          <cell r="D198" t="e">
            <v>#N/A</v>
          </cell>
          <cell r="E198" t="e">
            <v>#N/A</v>
          </cell>
          <cell r="F198" t="e">
            <v>#N/A</v>
          </cell>
          <cell r="G198">
            <v>28235</v>
          </cell>
          <cell r="H198" t="e">
            <v>#N/A</v>
          </cell>
          <cell r="J198">
            <v>19179.273846153847</v>
          </cell>
        </row>
        <row r="199">
          <cell r="D199" t="str">
            <v>LLENOS</v>
          </cell>
          <cell r="J199" t="e">
            <v>#DIV/0!</v>
          </cell>
        </row>
        <row r="200">
          <cell r="C200" t="str">
            <v>0004 6060 00</v>
          </cell>
          <cell r="D200" t="e">
            <v>#N/A</v>
          </cell>
          <cell r="E200" t="e">
            <v>#N/A</v>
          </cell>
          <cell r="F200" t="e">
            <v>#N/A</v>
          </cell>
          <cell r="G200">
            <v>5508</v>
          </cell>
          <cell r="H200" t="e">
            <v>#N/A</v>
          </cell>
          <cell r="J200">
            <v>3741.2946428571431</v>
          </cell>
        </row>
        <row r="201">
          <cell r="C201" t="str">
            <v>0004 6062 00</v>
          </cell>
          <cell r="D201" t="e">
            <v>#N/A</v>
          </cell>
          <cell r="E201" t="e">
            <v>#N/A</v>
          </cell>
          <cell r="F201" t="e">
            <v>#N/A</v>
          </cell>
          <cell r="G201">
            <v>14373</v>
          </cell>
          <cell r="H201" t="e">
            <v>#N/A</v>
          </cell>
          <cell r="J201">
            <v>9763.3333333333339</v>
          </cell>
        </row>
        <row r="202">
          <cell r="D202" t="str">
            <v>PAVIMENTOS</v>
          </cell>
          <cell r="J202" t="e">
            <v>#DIV/0!</v>
          </cell>
        </row>
        <row r="203">
          <cell r="C203" t="str">
            <v>0004 6080 10</v>
          </cell>
          <cell r="D203" t="e">
            <v>#N/A</v>
          </cell>
          <cell r="E203" t="e">
            <v>#N/A</v>
          </cell>
          <cell r="F203" t="e">
            <v>#N/A</v>
          </cell>
          <cell r="G203">
            <v>30481</v>
          </cell>
          <cell r="H203" t="e">
            <v>#N/A</v>
          </cell>
          <cell r="J203">
            <v>20705.000000000004</v>
          </cell>
        </row>
        <row r="204">
          <cell r="C204" t="str">
            <v>0004 6080 20</v>
          </cell>
          <cell r="D204" t="e">
            <v>#N/A</v>
          </cell>
          <cell r="E204" t="e">
            <v>#N/A</v>
          </cell>
          <cell r="F204" t="e">
            <v>#N/A</v>
          </cell>
          <cell r="G204">
            <v>44966</v>
          </cell>
          <cell r="H204" t="e">
            <v>#N/A</v>
          </cell>
          <cell r="J204">
            <v>30544.120370370369</v>
          </cell>
        </row>
        <row r="205">
          <cell r="D205" t="str">
            <v>DRENAJES</v>
          </cell>
          <cell r="J205" t="e">
            <v>#DIV/0!</v>
          </cell>
        </row>
        <row r="206">
          <cell r="C206" t="str">
            <v>0004 6100 00</v>
          </cell>
          <cell r="D206" t="e">
            <v>#N/A</v>
          </cell>
          <cell r="E206" t="e">
            <v>#N/A</v>
          </cell>
          <cell r="F206" t="e">
            <v>#N/A</v>
          </cell>
          <cell r="G206">
            <v>45599</v>
          </cell>
          <cell r="H206" t="e">
            <v>#N/A</v>
          </cell>
          <cell r="J206">
            <v>30974</v>
          </cell>
        </row>
        <row r="207">
          <cell r="C207" t="str">
            <v>0004 6100 10</v>
          </cell>
          <cell r="D207" t="e">
            <v>#N/A</v>
          </cell>
          <cell r="E207" t="e">
            <v>#N/A</v>
          </cell>
          <cell r="F207" t="e">
            <v>#N/A</v>
          </cell>
          <cell r="G207">
            <v>35883</v>
          </cell>
          <cell r="H207" t="e">
            <v>#N/A</v>
          </cell>
          <cell r="J207">
            <v>24374</v>
          </cell>
        </row>
        <row r="208">
          <cell r="C208" t="str">
            <v>0004 6102 25</v>
          </cell>
          <cell r="D208" t="e">
            <v>#N/A</v>
          </cell>
          <cell r="E208" t="e">
            <v>#N/A</v>
          </cell>
          <cell r="F208" t="e">
            <v>#N/A</v>
          </cell>
          <cell r="G208">
            <v>19007</v>
          </cell>
          <cell r="H208" t="e">
            <v>#N/A</v>
          </cell>
          <cell r="J208">
            <v>12910.550000000001</v>
          </cell>
        </row>
        <row r="209">
          <cell r="C209" t="str">
            <v>0004 6102 35</v>
          </cell>
          <cell r="D209" t="e">
            <v>#N/A</v>
          </cell>
          <cell r="E209" t="e">
            <v>#N/A</v>
          </cell>
          <cell r="F209" t="e">
            <v>#N/A</v>
          </cell>
          <cell r="G209">
            <v>210602</v>
          </cell>
          <cell r="H209" t="e">
            <v>#N/A</v>
          </cell>
          <cell r="J209">
            <v>143054.66666666666</v>
          </cell>
        </row>
        <row r="210">
          <cell r="C210" t="str">
            <v>0004 6102 10</v>
          </cell>
          <cell r="D210" t="e">
            <v>#N/A</v>
          </cell>
          <cell r="E210" t="e">
            <v>#N/A</v>
          </cell>
          <cell r="F210" t="e">
            <v>#N/A</v>
          </cell>
          <cell r="G210">
            <v>96090</v>
          </cell>
          <cell r="H210" t="e">
            <v>#N/A</v>
          </cell>
          <cell r="J210">
            <v>65270.666666666664</v>
          </cell>
        </row>
        <row r="211">
          <cell r="C211" t="str">
            <v>0004 6102 60</v>
          </cell>
          <cell r="D211" t="e">
            <v>#N/A</v>
          </cell>
          <cell r="E211" t="e">
            <v>#N/A</v>
          </cell>
          <cell r="F211" t="e">
            <v>#N/A</v>
          </cell>
          <cell r="G211">
            <v>360001</v>
          </cell>
          <cell r="H211" t="e">
            <v>#N/A</v>
          </cell>
          <cell r="J211">
            <v>244536.90000000002</v>
          </cell>
        </row>
        <row r="212">
          <cell r="C212" t="str">
            <v>0004 6103 02</v>
          </cell>
          <cell r="D212" t="e">
            <v>#N/A</v>
          </cell>
          <cell r="E212" t="e">
            <v>#N/A</v>
          </cell>
          <cell r="F212" t="e">
            <v>#N/A</v>
          </cell>
          <cell r="G212">
            <v>75228</v>
          </cell>
          <cell r="H212" t="e">
            <v>#N/A</v>
          </cell>
          <cell r="J212">
            <v>51100.071829787237</v>
          </cell>
        </row>
        <row r="213">
          <cell r="C213" t="str">
            <v>0004 6104 00</v>
          </cell>
          <cell r="D213" t="e">
            <v>#N/A</v>
          </cell>
          <cell r="E213" t="e">
            <v>#N/A</v>
          </cell>
          <cell r="F213" t="e">
            <v>#N/A</v>
          </cell>
          <cell r="G213">
            <v>4923</v>
          </cell>
          <cell r="H213" t="e">
            <v>#N/A</v>
          </cell>
          <cell r="J213">
            <v>3344</v>
          </cell>
        </row>
        <row r="214">
          <cell r="D214" t="str">
            <v>OBRAS DE PROTECCIÓN</v>
          </cell>
          <cell r="J214" t="e">
            <v>#DIV/0!</v>
          </cell>
        </row>
        <row r="215">
          <cell r="C215" t="str">
            <v>0004 6140 10</v>
          </cell>
          <cell r="D215" t="e">
            <v>#N/A</v>
          </cell>
          <cell r="E215" t="e">
            <v>#N/A</v>
          </cell>
          <cell r="F215" t="e">
            <v>#N/A</v>
          </cell>
          <cell r="G215">
            <v>4031</v>
          </cell>
          <cell r="H215" t="e">
            <v>#N/A</v>
          </cell>
          <cell r="J215">
            <v>2738.333333333333</v>
          </cell>
        </row>
        <row r="216">
          <cell r="C216" t="str">
            <v>0004 6143 00</v>
          </cell>
          <cell r="D216" t="e">
            <v>#N/A</v>
          </cell>
          <cell r="E216" t="e">
            <v>#N/A</v>
          </cell>
          <cell r="F216" t="e">
            <v>#N/A</v>
          </cell>
          <cell r="G216">
            <v>17872</v>
          </cell>
          <cell r="H216" t="e">
            <v>#N/A</v>
          </cell>
          <cell r="J216">
            <v>12139.583333333334</v>
          </cell>
        </row>
        <row r="217">
          <cell r="D217" t="str">
            <v>OBRAS DE CONCRETO</v>
          </cell>
          <cell r="J217" t="e">
            <v>#DIV/0!</v>
          </cell>
        </row>
        <row r="218">
          <cell r="C218" t="str">
            <v>0004 6160 14</v>
          </cell>
          <cell r="D218" t="e">
            <v>#N/A</v>
          </cell>
          <cell r="E218" t="e">
            <v>#N/A</v>
          </cell>
          <cell r="F218" t="e">
            <v>#N/A</v>
          </cell>
          <cell r="G218">
            <v>361651</v>
          </cell>
          <cell r="H218" t="e">
            <v>#N/A</v>
          </cell>
          <cell r="J218">
            <v>245657.51466666668</v>
          </cell>
        </row>
        <row r="219">
          <cell r="C219" t="str">
            <v>0004 6160 16</v>
          </cell>
          <cell r="D219" t="e">
            <v>#N/A</v>
          </cell>
          <cell r="E219" t="e">
            <v>#N/A</v>
          </cell>
          <cell r="F219" t="e">
            <v>#N/A</v>
          </cell>
          <cell r="G219">
            <v>367923</v>
          </cell>
          <cell r="H219" t="e">
            <v>#N/A</v>
          </cell>
          <cell r="J219">
            <v>249917.80131343284</v>
          </cell>
        </row>
        <row r="220">
          <cell r="C220" t="str">
            <v>0004 6160 17</v>
          </cell>
          <cell r="D220" t="e">
            <v>#N/A</v>
          </cell>
          <cell r="E220" t="e">
            <v>#N/A</v>
          </cell>
          <cell r="F220" t="e">
            <v>#N/A</v>
          </cell>
          <cell r="G220">
            <v>345455</v>
          </cell>
          <cell r="H220" t="e">
            <v>#N/A</v>
          </cell>
          <cell r="J220">
            <v>234655.83542857142</v>
          </cell>
        </row>
        <row r="221">
          <cell r="C221" t="str">
            <v>0004 6160 18</v>
          </cell>
          <cell r="D221" t="e">
            <v>#N/A</v>
          </cell>
          <cell r="E221" t="e">
            <v>#N/A</v>
          </cell>
          <cell r="F221" t="e">
            <v>#N/A</v>
          </cell>
          <cell r="G221">
            <v>367923</v>
          </cell>
          <cell r="H221" t="e">
            <v>#N/A</v>
          </cell>
          <cell r="J221">
            <v>249917.80131343284</v>
          </cell>
        </row>
        <row r="222">
          <cell r="C222" t="str">
            <v>0004 6160 19</v>
          </cell>
          <cell r="D222" t="e">
            <v>#N/A</v>
          </cell>
          <cell r="E222" t="e">
            <v>#N/A</v>
          </cell>
          <cell r="F222" t="e">
            <v>#N/A</v>
          </cell>
          <cell r="G222">
            <v>332245</v>
          </cell>
          <cell r="H222" t="e">
            <v>#N/A</v>
          </cell>
          <cell r="J222">
            <v>225683.18066666668</v>
          </cell>
        </row>
        <row r="223">
          <cell r="C223" t="str">
            <v>0004 6160 20</v>
          </cell>
          <cell r="D223" t="e">
            <v>#N/A</v>
          </cell>
          <cell r="E223" t="e">
            <v>#N/A</v>
          </cell>
          <cell r="F223" t="e">
            <v>#N/A</v>
          </cell>
          <cell r="G223">
            <v>361651</v>
          </cell>
          <cell r="H223" t="e">
            <v>#N/A</v>
          </cell>
          <cell r="J223">
            <v>245657.51466666668</v>
          </cell>
        </row>
        <row r="224">
          <cell r="C224" t="str">
            <v>0004 6160 22</v>
          </cell>
          <cell r="D224" t="e">
            <v>#N/A</v>
          </cell>
          <cell r="E224" t="e">
            <v>#N/A</v>
          </cell>
          <cell r="F224" t="e">
            <v>#N/A</v>
          </cell>
          <cell r="G224" t="e">
            <v>#N/A</v>
          </cell>
          <cell r="H224" t="e">
            <v>#N/A</v>
          </cell>
          <cell r="J224" t="e">
            <v>#N/A</v>
          </cell>
        </row>
        <row r="225">
          <cell r="C225" t="str">
            <v>0004 6160 28</v>
          </cell>
          <cell r="D225" t="e">
            <v>#N/A</v>
          </cell>
          <cell r="E225" t="e">
            <v>#N/A</v>
          </cell>
          <cell r="F225" t="e">
            <v>#N/A</v>
          </cell>
          <cell r="G225">
            <v>365014</v>
          </cell>
          <cell r="H225" t="e">
            <v>#N/A</v>
          </cell>
          <cell r="J225">
            <v>247941.80131343284</v>
          </cell>
        </row>
        <row r="226">
          <cell r="C226" t="str">
            <v>0004 6160 30</v>
          </cell>
          <cell r="D226" t="e">
            <v>#N/A</v>
          </cell>
          <cell r="E226" t="e">
            <v>#N/A</v>
          </cell>
          <cell r="F226" t="e">
            <v>#N/A</v>
          </cell>
          <cell r="G226">
            <v>398814</v>
          </cell>
          <cell r="H226" t="e">
            <v>#N/A</v>
          </cell>
          <cell r="J226">
            <v>270900.88531343284</v>
          </cell>
        </row>
        <row r="227">
          <cell r="C227" t="str">
            <v>0004 6164 00</v>
          </cell>
          <cell r="D227" t="e">
            <v>#N/A</v>
          </cell>
          <cell r="E227" t="e">
            <v>#N/A</v>
          </cell>
          <cell r="F227" t="e">
            <v>#N/A</v>
          </cell>
          <cell r="G227">
            <v>243751</v>
          </cell>
          <cell r="H227" t="e">
            <v>#N/A</v>
          </cell>
          <cell r="J227">
            <v>165572.16451343286</v>
          </cell>
        </row>
        <row r="228">
          <cell r="D228" t="str">
            <v>DISPOSITIVO PARA ELEMNTOS ESTRUCTURALES</v>
          </cell>
          <cell r="J228" t="e">
            <v>#DIV/0!</v>
          </cell>
        </row>
        <row r="229">
          <cell r="C229" t="str">
            <v>0004 6180 20</v>
          </cell>
          <cell r="D229" t="e">
            <v>#N/A</v>
          </cell>
          <cell r="E229" t="e">
            <v>#N/A</v>
          </cell>
          <cell r="F229" t="e">
            <v>#N/A</v>
          </cell>
          <cell r="G229">
            <v>31167</v>
          </cell>
          <cell r="H229" t="e">
            <v>#N/A</v>
          </cell>
          <cell r="J229">
            <v>21171</v>
          </cell>
        </row>
        <row r="230">
          <cell r="D230" t="str">
            <v>ACERO</v>
          </cell>
          <cell r="J230" t="e">
            <v>#DIV/0!</v>
          </cell>
        </row>
        <row r="231">
          <cell r="C231" t="str">
            <v>0004 6200 00</v>
          </cell>
          <cell r="D231" t="e">
            <v>#N/A</v>
          </cell>
          <cell r="E231" t="e">
            <v>#N/A</v>
          </cell>
          <cell r="F231" t="e">
            <v>#N/A</v>
          </cell>
          <cell r="G231">
            <v>175920</v>
          </cell>
          <cell r="H231" t="e">
            <v>#N/A</v>
          </cell>
          <cell r="J231">
            <v>119496.79519999998</v>
          </cell>
        </row>
        <row r="232">
          <cell r="C232" t="str">
            <v>0004 6200 20</v>
          </cell>
          <cell r="D232" t="e">
            <v>#N/A</v>
          </cell>
          <cell r="E232" t="e">
            <v>#N/A</v>
          </cell>
          <cell r="F232" t="e">
            <v>#N/A</v>
          </cell>
          <cell r="G232">
            <v>170497</v>
          </cell>
          <cell r="H232" t="e">
            <v>#N/A</v>
          </cell>
          <cell r="J232">
            <v>115812.75519999999</v>
          </cell>
        </row>
        <row r="233">
          <cell r="D233" t="str">
            <v>TUBERÍAS Y ACCESORIOS</v>
          </cell>
          <cell r="J233" t="e">
            <v>#DIV/0!</v>
          </cell>
        </row>
        <row r="234">
          <cell r="C234" t="str">
            <v>0004 6268 00</v>
          </cell>
          <cell r="D234" t="e">
            <v>#N/A</v>
          </cell>
          <cell r="E234" t="e">
            <v>#N/A</v>
          </cell>
          <cell r="F234" t="e">
            <v>#N/A</v>
          </cell>
          <cell r="G234">
            <v>557607</v>
          </cell>
          <cell r="H234" t="e">
            <v>#N/A</v>
          </cell>
          <cell r="J234">
            <v>378763.96666666667</v>
          </cell>
        </row>
        <row r="235">
          <cell r="C235" t="str">
            <v>0004 6269 10</v>
          </cell>
          <cell r="D235" t="e">
            <v>#N/A</v>
          </cell>
          <cell r="E235" t="e">
            <v>#N/A</v>
          </cell>
          <cell r="F235" t="e">
            <v>#N/A</v>
          </cell>
          <cell r="G235">
            <v>1099745</v>
          </cell>
          <cell r="H235" t="e">
            <v>#N/A</v>
          </cell>
          <cell r="J235">
            <v>747019.86666666681</v>
          </cell>
        </row>
        <row r="236">
          <cell r="C236" t="str">
            <v>0004 6269 20</v>
          </cell>
          <cell r="D236" t="e">
            <v>#N/A</v>
          </cell>
          <cell r="E236" t="e">
            <v>#N/A</v>
          </cell>
          <cell r="F236" t="e">
            <v>#N/A</v>
          </cell>
          <cell r="G236">
            <v>1069598</v>
          </cell>
          <cell r="H236" t="e">
            <v>#N/A</v>
          </cell>
          <cell r="J236">
            <v>726541.71666666667</v>
          </cell>
        </row>
        <row r="237">
          <cell r="D237" t="str">
            <v>ELEMENTOS METÁLICOS</v>
          </cell>
          <cell r="J237" t="e">
            <v>#DIV/0!</v>
          </cell>
        </row>
        <row r="238">
          <cell r="C238" t="str">
            <v>0004 6284 05</v>
          </cell>
          <cell r="D238" t="e">
            <v>#N/A</v>
          </cell>
          <cell r="E238" t="e">
            <v>#N/A</v>
          </cell>
          <cell r="F238" t="e">
            <v>#N/A</v>
          </cell>
          <cell r="G238">
            <v>189155</v>
          </cell>
          <cell r="H238" t="e">
            <v>#N/A</v>
          </cell>
          <cell r="J238">
            <v>128486.39455782314</v>
          </cell>
        </row>
        <row r="239">
          <cell r="C239" t="str">
            <v>0004 6285 40</v>
          </cell>
          <cell r="D239" t="e">
            <v>#N/A</v>
          </cell>
          <cell r="E239" t="e">
            <v>#N/A</v>
          </cell>
          <cell r="F239" t="e">
            <v>#N/A</v>
          </cell>
          <cell r="G239">
            <v>1242203</v>
          </cell>
          <cell r="H239" t="e">
            <v>#N/A</v>
          </cell>
          <cell r="J239">
            <v>843786.39455782319</v>
          </cell>
        </row>
        <row r="240">
          <cell r="D240" t="str">
            <v>INSTALACIONES SANITARIAS</v>
          </cell>
          <cell r="J240" t="e">
            <v>#DIV/0!</v>
          </cell>
        </row>
        <row r="241">
          <cell r="C241" t="str">
            <v>0004 6320 10</v>
          </cell>
          <cell r="D241" t="str">
            <v>Tubería de PVC de presión RDE 21 de 0.013 m (1/2") de diámetro</v>
          </cell>
          <cell r="E241">
            <v>0.1</v>
          </cell>
          <cell r="F241" t="str">
            <v>kN</v>
          </cell>
          <cell r="G241">
            <v>2151560</v>
          </cell>
          <cell r="H241">
            <v>215156</v>
          </cell>
          <cell r="J241">
            <v>1461482.6</v>
          </cell>
        </row>
        <row r="242">
          <cell r="C242" t="str">
            <v>0004 6320 11</v>
          </cell>
          <cell r="D242" t="str">
            <v>Tubería de PVC de presión RDE 21 de 0.019 m (3/4") de diámetro</v>
          </cell>
          <cell r="E242">
            <v>0.1</v>
          </cell>
          <cell r="F242" t="str">
            <v>kN</v>
          </cell>
          <cell r="G242">
            <v>2067925</v>
          </cell>
          <cell r="H242">
            <v>206792.5</v>
          </cell>
          <cell r="J242">
            <v>1404671.6166666667</v>
          </cell>
        </row>
        <row r="243">
          <cell r="C243" t="str">
            <v>0004 6320 12</v>
          </cell>
          <cell r="D243" t="str">
            <v>Tubería de PVC de presión RDE 21 de 0.025 m (1") de diámetro</v>
          </cell>
          <cell r="E243">
            <v>0.5</v>
          </cell>
          <cell r="F243" t="str">
            <v>kN</v>
          </cell>
          <cell r="G243">
            <v>2002300</v>
          </cell>
          <cell r="H243">
            <v>1001150</v>
          </cell>
          <cell r="J243">
            <v>1360095.05</v>
          </cell>
        </row>
        <row r="244">
          <cell r="C244" t="str">
            <v>0004 6320 30</v>
          </cell>
          <cell r="D244" t="str">
            <v>Válvula de compuerta de 0.10 m (4") de diámetro</v>
          </cell>
          <cell r="E244">
            <v>3</v>
          </cell>
          <cell r="F244" t="str">
            <v>U</v>
          </cell>
          <cell r="G244">
            <v>331608</v>
          </cell>
          <cell r="H244">
            <v>994824</v>
          </cell>
          <cell r="J244">
            <v>225250</v>
          </cell>
        </row>
        <row r="245">
          <cell r="C245" t="str">
            <v>0004 6320 32</v>
          </cell>
          <cell r="D245" t="str">
            <v>Válvula de compuerta de 0.15 m (6") de diámetro</v>
          </cell>
          <cell r="E245">
            <v>1</v>
          </cell>
          <cell r="F245" t="str">
            <v>U</v>
          </cell>
          <cell r="G245">
            <v>1587474</v>
          </cell>
          <cell r="H245">
            <v>1587474</v>
          </cell>
          <cell r="J245">
            <v>1078318</v>
          </cell>
        </row>
        <row r="246">
          <cell r="C246" t="str">
            <v>0004 6320 33</v>
          </cell>
          <cell r="D246" t="str">
            <v>Válvula de cheque de 0.15 m (6") de diámetro</v>
          </cell>
          <cell r="E246">
            <v>2</v>
          </cell>
          <cell r="F246" t="str">
            <v>U</v>
          </cell>
          <cell r="G246">
            <v>1703676</v>
          </cell>
          <cell r="H246">
            <v>3407352</v>
          </cell>
          <cell r="J246">
            <v>1157250</v>
          </cell>
        </row>
        <row r="247">
          <cell r="C247" t="str">
            <v>0004 6321 10</v>
          </cell>
          <cell r="D247" t="str">
            <v>Tanque séptico prefabricado</v>
          </cell>
          <cell r="E247">
            <v>1</v>
          </cell>
          <cell r="F247" t="str">
            <v>U</v>
          </cell>
          <cell r="G247">
            <v>2783739</v>
          </cell>
          <cell r="H247">
            <v>2783739</v>
          </cell>
          <cell r="J247">
            <v>1890900</v>
          </cell>
        </row>
        <row r="248">
          <cell r="C248" t="str">
            <v>0004 6321 26</v>
          </cell>
          <cell r="D248" t="str">
            <v>Tubería sanitaria de PVC de 2", 3" y 4" de diámetro</v>
          </cell>
          <cell r="E248">
            <v>6</v>
          </cell>
          <cell r="F248" t="str">
            <v>kN</v>
          </cell>
          <cell r="G248">
            <v>1268388</v>
          </cell>
          <cell r="H248">
            <v>7610328</v>
          </cell>
          <cell r="J248">
            <v>861573.15</v>
          </cell>
        </row>
        <row r="249">
          <cell r="C249" t="str">
            <v>0004 6321 27</v>
          </cell>
          <cell r="D249" t="str">
            <v>Tubería sanitaria de PVC de 6" de diámetro</v>
          </cell>
          <cell r="E249">
            <v>1</v>
          </cell>
          <cell r="F249" t="str">
            <v>kN</v>
          </cell>
          <cell r="G249">
            <v>1311395</v>
          </cell>
          <cell r="H249">
            <v>1311395</v>
          </cell>
          <cell r="J249">
            <v>890786.70000000007</v>
          </cell>
        </row>
        <row r="250">
          <cell r="D250" t="str">
            <v>TRABAJOS VARIOS</v>
          </cell>
          <cell r="J250" t="e">
            <v>#DIV/0!</v>
          </cell>
        </row>
        <row r="251">
          <cell r="C251" t="str">
            <v>0004 6442 00</v>
          </cell>
          <cell r="D251" t="e">
            <v>#N/A</v>
          </cell>
          <cell r="E251" t="e">
            <v>#N/A</v>
          </cell>
          <cell r="F251" t="e">
            <v>#N/A</v>
          </cell>
          <cell r="G251">
            <v>171872</v>
          </cell>
          <cell r="H251" t="e">
            <v>#N/A</v>
          </cell>
          <cell r="J251">
            <v>116746.8912</v>
          </cell>
        </row>
        <row r="252">
          <cell r="C252" t="str">
            <v>0004 6443 10</v>
          </cell>
          <cell r="D252" t="e">
            <v>#N/A</v>
          </cell>
          <cell r="E252" t="e">
            <v>#N/A</v>
          </cell>
          <cell r="F252" t="e">
            <v>#N/A</v>
          </cell>
          <cell r="G252">
            <v>388572</v>
          </cell>
          <cell r="H252" t="e">
            <v>#N/A</v>
          </cell>
          <cell r="J252">
            <v>263944.01224676619</v>
          </cell>
        </row>
        <row r="253">
          <cell r="H253" t="e">
            <v>#N/A</v>
          </cell>
          <cell r="J253" t="e">
            <v>#DIV/0!</v>
          </cell>
        </row>
        <row r="254">
          <cell r="D254" t="str">
            <v>OBRA: ACABADOS DE LA CASA DE MÁQUINAS</v>
          </cell>
          <cell r="J254" t="e">
            <v>#DIV/0!</v>
          </cell>
        </row>
        <row r="255">
          <cell r="D255" t="str">
            <v>OBRAS DE CONCRETO</v>
          </cell>
          <cell r="J255" t="e">
            <v>#DIV/0!</v>
          </cell>
        </row>
        <row r="256">
          <cell r="C256" t="str">
            <v>0005 6160 53</v>
          </cell>
          <cell r="D256" t="str">
            <v>Concreto para vigas dintel prefabricadas</v>
          </cell>
          <cell r="E256">
            <v>38</v>
          </cell>
          <cell r="F256" t="str">
            <v>m</v>
          </cell>
          <cell r="G256">
            <v>0</v>
          </cell>
          <cell r="H256">
            <v>0</v>
          </cell>
          <cell r="J256">
            <v>0</v>
          </cell>
        </row>
        <row r="257">
          <cell r="D257" t="str">
            <v>ELEMENTOS METÁLICOS</v>
          </cell>
          <cell r="J257" t="e">
            <v>#DIV/0!</v>
          </cell>
        </row>
        <row r="258">
          <cell r="C258" t="str">
            <v>0005 6285 30</v>
          </cell>
          <cell r="D258" t="str">
            <v>Pasamanos de acero galvanizado de 2" de diámetro</v>
          </cell>
          <cell r="E258">
            <v>8</v>
          </cell>
          <cell r="F258" t="str">
            <v>kN</v>
          </cell>
          <cell r="G258">
            <v>0</v>
          </cell>
          <cell r="H258">
            <v>0</v>
          </cell>
          <cell r="J258">
            <v>0</v>
          </cell>
        </row>
        <row r="259">
          <cell r="D259" t="str">
            <v>INSTALACIONES SANITARIAS</v>
          </cell>
          <cell r="J259" t="e">
            <v>#DIV/0!</v>
          </cell>
        </row>
        <row r="260">
          <cell r="C260" t="str">
            <v>0005 6324 15</v>
          </cell>
          <cell r="D260" t="str">
            <v>Bajantes de PVC de 4" de diámetro para aguas lluvias</v>
          </cell>
          <cell r="E260">
            <v>95</v>
          </cell>
          <cell r="F260" t="str">
            <v>m</v>
          </cell>
          <cell r="G260">
            <v>0</v>
          </cell>
          <cell r="H260">
            <v>0</v>
          </cell>
          <cell r="J260">
            <v>0</v>
          </cell>
        </row>
        <row r="261">
          <cell r="D261" t="str">
            <v>TRABAJOS ARQUITECTÓNICOS                                              (OPCIONAL PARA LAS EMPRESAS)</v>
          </cell>
          <cell r="J261" t="e">
            <v>#DIV/0!</v>
          </cell>
        </row>
        <row r="262">
          <cell r="C262" t="str">
            <v>0005 6360 05</v>
          </cell>
          <cell r="D262" t="str">
            <v>Piso industrial autonivelante</v>
          </cell>
          <cell r="E262">
            <v>400</v>
          </cell>
          <cell r="F262" t="str">
            <v>m2</v>
          </cell>
          <cell r="G262">
            <v>0</v>
          </cell>
          <cell r="H262">
            <v>0</v>
          </cell>
          <cell r="J262">
            <v>0</v>
          </cell>
        </row>
        <row r="263">
          <cell r="C263" t="str">
            <v>0005 6360 06</v>
          </cell>
          <cell r="D263" t="str">
            <v>Piso industrial de alta resistencia quimica.</v>
          </cell>
          <cell r="E263">
            <v>15</v>
          </cell>
          <cell r="F263" t="str">
            <v>m2</v>
          </cell>
          <cell r="G263">
            <v>0</v>
          </cell>
          <cell r="H263">
            <v>0</v>
          </cell>
          <cell r="J263">
            <v>0</v>
          </cell>
        </row>
        <row r="264">
          <cell r="C264" t="str">
            <v>0005 6360 10</v>
          </cell>
          <cell r="D264" t="str">
            <v>Piso de baldosín cerámico</v>
          </cell>
          <cell r="E264">
            <v>15</v>
          </cell>
          <cell r="F264" t="str">
            <v>m2</v>
          </cell>
          <cell r="G264">
            <v>0</v>
          </cell>
          <cell r="H264">
            <v>0</v>
          </cell>
          <cell r="J264">
            <v>0</v>
          </cell>
        </row>
        <row r="265">
          <cell r="C265" t="str">
            <v>0005 6360 15</v>
          </cell>
          <cell r="D265" t="str">
            <v>Piso de concreto ranurado en rampas</v>
          </cell>
          <cell r="E265">
            <v>30</v>
          </cell>
          <cell r="F265" t="str">
            <v>m2</v>
          </cell>
          <cell r="G265">
            <v>0</v>
          </cell>
          <cell r="H265">
            <v>0</v>
          </cell>
          <cell r="J265">
            <v>0</v>
          </cell>
        </row>
        <row r="266">
          <cell r="C266" t="str">
            <v>0005 6360 20</v>
          </cell>
          <cell r="D266" t="str">
            <v>Piso de arenón chino</v>
          </cell>
          <cell r="E266">
            <v>50</v>
          </cell>
          <cell r="F266" t="str">
            <v>m2</v>
          </cell>
          <cell r="G266">
            <v>0</v>
          </cell>
          <cell r="H266">
            <v>0</v>
          </cell>
          <cell r="J266">
            <v>0</v>
          </cell>
        </row>
        <row r="267">
          <cell r="C267" t="str">
            <v>0005 6360 25</v>
          </cell>
          <cell r="D267" t="str">
            <v>Piso de mortero epóxico en la sala de baterías</v>
          </cell>
          <cell r="E267">
            <v>18</v>
          </cell>
          <cell r="F267" t="str">
            <v>m2</v>
          </cell>
          <cell r="G267">
            <v>0</v>
          </cell>
          <cell r="H267">
            <v>0</v>
          </cell>
          <cell r="J267">
            <v>0</v>
          </cell>
        </row>
        <row r="268">
          <cell r="C268" t="str">
            <v>0005 6360 31</v>
          </cell>
          <cell r="D268" t="str">
            <v>Encharques prefabricados de grano pulido</v>
          </cell>
          <cell r="E268">
            <v>2</v>
          </cell>
          <cell r="F268" t="str">
            <v>m</v>
          </cell>
          <cell r="G268">
            <v>0</v>
          </cell>
          <cell r="H268">
            <v>0</v>
          </cell>
          <cell r="J268">
            <v>0</v>
          </cell>
        </row>
        <row r="269">
          <cell r="C269" t="str">
            <v>0005 6361 05</v>
          </cell>
          <cell r="D269" t="str">
            <v>Muros de mampostería en ladrillos de arcilla de 0.10 m x 0.15 m x 0.30 m (muro de 0.15) una cara ranurada y una cara revitada.</v>
          </cell>
          <cell r="E269">
            <v>160</v>
          </cell>
          <cell r="F269" t="str">
            <v>m2</v>
          </cell>
          <cell r="G269">
            <v>0</v>
          </cell>
          <cell r="H269">
            <v>0</v>
          </cell>
          <cell r="J269">
            <v>0</v>
          </cell>
        </row>
        <row r="270">
          <cell r="C270" t="str">
            <v>0005 6361 06</v>
          </cell>
          <cell r="D270" t="str">
            <v>Muros de mampostería en ladrillos de arcilla de 0.10 m x 0.20 m x 0.30 m (muro de 0.20) una cara ranurada y una cara revitada.</v>
          </cell>
          <cell r="E270">
            <v>170</v>
          </cell>
          <cell r="F270" t="str">
            <v>m2</v>
          </cell>
          <cell r="G270">
            <v>0</v>
          </cell>
          <cell r="H270">
            <v>0</v>
          </cell>
          <cell r="J270">
            <v>0</v>
          </cell>
        </row>
        <row r="271">
          <cell r="C271" t="str">
            <v>0005 6362 03</v>
          </cell>
          <cell r="D271" t="str">
            <v>Chapa de ladrillo de  0.035 x 0.10 x   0.30 m, para columnas y vigas</v>
          </cell>
          <cell r="E271">
            <v>120</v>
          </cell>
          <cell r="F271" t="str">
            <v>m2</v>
          </cell>
          <cell r="G271">
            <v>0</v>
          </cell>
          <cell r="H271">
            <v>0</v>
          </cell>
          <cell r="J271">
            <v>0</v>
          </cell>
        </row>
        <row r="272">
          <cell r="C272" t="str">
            <v>0005 6362 05</v>
          </cell>
          <cell r="D272" t="str">
            <v>Enchape con baldosín cerámico</v>
          </cell>
          <cell r="E272">
            <v>65</v>
          </cell>
          <cell r="F272" t="str">
            <v>m2</v>
          </cell>
          <cell r="G272">
            <v>0</v>
          </cell>
          <cell r="H272">
            <v>0</v>
          </cell>
          <cell r="J272">
            <v>0</v>
          </cell>
        </row>
        <row r="273">
          <cell r="C273" t="str">
            <v>0005 6362 08</v>
          </cell>
          <cell r="D273" t="str">
            <v xml:space="preserve">Canoas desarrollo 0.60m. Cal. 22 moldurada para fachada  </v>
          </cell>
          <cell r="E273">
            <v>42</v>
          </cell>
          <cell r="F273" t="str">
            <v>m</v>
          </cell>
          <cell r="G273">
            <v>0</v>
          </cell>
          <cell r="H273">
            <v>0</v>
          </cell>
          <cell r="J273">
            <v>0</v>
          </cell>
        </row>
        <row r="274">
          <cell r="C274" t="str">
            <v>0005 6362 10</v>
          </cell>
          <cell r="D274" t="str">
            <v>Revoque en muros</v>
          </cell>
          <cell r="E274">
            <v>850</v>
          </cell>
          <cell r="F274" t="str">
            <v>m2</v>
          </cell>
          <cell r="G274">
            <v>0</v>
          </cell>
          <cell r="H274">
            <v>0</v>
          </cell>
          <cell r="J274">
            <v>0</v>
          </cell>
        </row>
        <row r="275">
          <cell r="C275" t="str">
            <v>0005 6362 15</v>
          </cell>
          <cell r="D275" t="str">
            <v>Sillares de ladrillo bocadillo macizo de arcilla de 0.06 x 0.12 x 0.24 m</v>
          </cell>
          <cell r="E275">
            <v>52</v>
          </cell>
          <cell r="F275" t="str">
            <v>m</v>
          </cell>
          <cell r="G275">
            <v>0</v>
          </cell>
          <cell r="H275">
            <v>0</v>
          </cell>
          <cell r="J275">
            <v>0</v>
          </cell>
        </row>
        <row r="276">
          <cell r="C276" t="str">
            <v>0005 6362 17</v>
          </cell>
          <cell r="D276" t="str">
            <v>Revoque en muros de sala de baterías</v>
          </cell>
          <cell r="E276">
            <v>35</v>
          </cell>
          <cell r="F276" t="str">
            <v>m2</v>
          </cell>
          <cell r="G276">
            <v>0</v>
          </cell>
          <cell r="H276">
            <v>0</v>
          </cell>
          <cell r="J276">
            <v>0</v>
          </cell>
        </row>
        <row r="277">
          <cell r="C277" t="str">
            <v>0005 6362 20</v>
          </cell>
          <cell r="D277" t="str">
            <v>Estuco en muros, cielos y bajo escalas</v>
          </cell>
          <cell r="E277">
            <v>950</v>
          </cell>
          <cell r="F277" t="str">
            <v>m2</v>
          </cell>
          <cell r="G277">
            <v>0</v>
          </cell>
          <cell r="H277">
            <v>0</v>
          </cell>
          <cell r="J277">
            <v>0</v>
          </cell>
        </row>
        <row r="278">
          <cell r="C278" t="str">
            <v>0005 6362 30</v>
          </cell>
          <cell r="D278" t="str">
            <v>Pintura de vinilo en muros, cielos y bajo escalas</v>
          </cell>
          <cell r="E278">
            <v>950</v>
          </cell>
          <cell r="F278" t="str">
            <v>m2</v>
          </cell>
          <cell r="G278">
            <v>0</v>
          </cell>
          <cell r="H278">
            <v>0</v>
          </cell>
          <cell r="J278">
            <v>0</v>
          </cell>
        </row>
        <row r="279">
          <cell r="C279" t="str">
            <v>0005 6362 35</v>
          </cell>
          <cell r="D279" t="str">
            <v>Pintura epóxica para sala de baterías</v>
          </cell>
          <cell r="E279">
            <v>75</v>
          </cell>
          <cell r="F279" t="str">
            <v>m2</v>
          </cell>
          <cell r="G279">
            <v>0</v>
          </cell>
          <cell r="H279">
            <v>0</v>
          </cell>
          <cell r="J279">
            <v>0</v>
          </cell>
        </row>
        <row r="280">
          <cell r="C280" t="str">
            <v>0005 6362 36</v>
          </cell>
          <cell r="D280" t="str">
            <v>Pintura hidrófuga en fachadas y estructuras de concreto</v>
          </cell>
          <cell r="E280">
            <v>2300</v>
          </cell>
          <cell r="F280" t="str">
            <v>m2</v>
          </cell>
          <cell r="G280">
            <v>0</v>
          </cell>
          <cell r="H280">
            <v>0</v>
          </cell>
          <cell r="J280">
            <v>0</v>
          </cell>
        </row>
        <row r="281">
          <cell r="C281" t="str">
            <v>0005 6362 38</v>
          </cell>
          <cell r="D281" t="str">
            <v>Pirlanes de bronce</v>
          </cell>
          <cell r="E281">
            <v>42</v>
          </cell>
          <cell r="F281" t="str">
            <v>m</v>
          </cell>
          <cell r="G281">
            <v>0</v>
          </cell>
          <cell r="H281">
            <v>0</v>
          </cell>
          <cell r="J281">
            <v>0</v>
          </cell>
        </row>
        <row r="282">
          <cell r="C282" t="str">
            <v>0005 6362 52</v>
          </cell>
          <cell r="D282" t="str">
            <v>Zócalo de arenón chino</v>
          </cell>
          <cell r="E282">
            <v>57</v>
          </cell>
          <cell r="F282" t="str">
            <v>m</v>
          </cell>
          <cell r="G282">
            <v>0</v>
          </cell>
          <cell r="H282">
            <v>0</v>
          </cell>
          <cell r="J282">
            <v>0</v>
          </cell>
        </row>
        <row r="283">
          <cell r="C283" t="str">
            <v>0005 6362 55</v>
          </cell>
          <cell r="D283" t="e">
            <v>#N/A</v>
          </cell>
          <cell r="E283" t="e">
            <v>#N/A</v>
          </cell>
          <cell r="F283" t="e">
            <v>#N/A</v>
          </cell>
          <cell r="G283">
            <v>0</v>
          </cell>
          <cell r="H283" t="e">
            <v>#N/A</v>
          </cell>
          <cell r="J283">
            <v>0</v>
          </cell>
        </row>
        <row r="284">
          <cell r="C284" t="str">
            <v>0005 6362 57</v>
          </cell>
          <cell r="D284" t="str">
            <v>Cordón de concreto forrado en arenón chino</v>
          </cell>
          <cell r="E284">
            <v>57</v>
          </cell>
          <cell r="F284" t="str">
            <v>m</v>
          </cell>
          <cell r="G284">
            <v>0</v>
          </cell>
          <cell r="H284">
            <v>0</v>
          </cell>
          <cell r="J284">
            <v>0</v>
          </cell>
        </row>
        <row r="285">
          <cell r="C285" t="str">
            <v>0005 6363 00</v>
          </cell>
          <cell r="D285" t="str">
            <v>Puertas de madera</v>
          </cell>
          <cell r="E285">
            <v>15</v>
          </cell>
          <cell r="F285" t="str">
            <v>m2</v>
          </cell>
          <cell r="G285">
            <v>0</v>
          </cell>
          <cell r="H285">
            <v>0</v>
          </cell>
          <cell r="J285">
            <v>0</v>
          </cell>
        </row>
        <row r="286">
          <cell r="C286" t="str">
            <v>0005 6363 05</v>
          </cell>
          <cell r="D286" t="str">
            <v>Puerta metálica en la sala de baterías</v>
          </cell>
          <cell r="E286">
            <v>1</v>
          </cell>
          <cell r="F286" t="str">
            <v>U</v>
          </cell>
          <cell r="G286">
            <v>0</v>
          </cell>
          <cell r="H286">
            <v>0</v>
          </cell>
          <cell r="J286">
            <v>0</v>
          </cell>
        </row>
        <row r="287">
          <cell r="C287" t="str">
            <v>0005 6363 08</v>
          </cell>
          <cell r="D287" t="str">
            <v>Cortina metálica enrollable</v>
          </cell>
          <cell r="E287">
            <v>1</v>
          </cell>
          <cell r="F287" t="str">
            <v>U</v>
          </cell>
          <cell r="G287">
            <v>0</v>
          </cell>
          <cell r="H287">
            <v>0</v>
          </cell>
          <cell r="J287">
            <v>0</v>
          </cell>
        </row>
        <row r="288">
          <cell r="C288" t="str">
            <v>0005 6363 10</v>
          </cell>
          <cell r="D288" t="str">
            <v>Puerta vidriera corrediza de aluminio anodizado</v>
          </cell>
          <cell r="E288">
            <v>4.2</v>
          </cell>
          <cell r="F288" t="str">
            <v>m2</v>
          </cell>
          <cell r="G288">
            <v>0</v>
          </cell>
          <cell r="H288">
            <v>0</v>
          </cell>
          <cell r="J288">
            <v>0</v>
          </cell>
        </row>
        <row r="289">
          <cell r="C289" t="str">
            <v>0005 6363 15</v>
          </cell>
          <cell r="D289" t="str">
            <v>Puerta reja de aluminio</v>
          </cell>
          <cell r="E289">
            <v>22</v>
          </cell>
          <cell r="F289" t="str">
            <v>m2</v>
          </cell>
          <cell r="G289">
            <v>0</v>
          </cell>
          <cell r="H289">
            <v>0</v>
          </cell>
          <cell r="J289">
            <v>0</v>
          </cell>
        </row>
        <row r="290">
          <cell r="C290" t="str">
            <v>0005 6363 30</v>
          </cell>
          <cell r="D290" t="str">
            <v>Puertas vidrieras batientes de aluminio anodizado con doble acristalamineto</v>
          </cell>
          <cell r="E290">
            <v>7</v>
          </cell>
          <cell r="F290" t="str">
            <v>m2</v>
          </cell>
          <cell r="G290">
            <v>0</v>
          </cell>
          <cell r="H290">
            <v>0</v>
          </cell>
          <cell r="J290">
            <v>0</v>
          </cell>
        </row>
        <row r="291">
          <cell r="C291" t="str">
            <v>0005 6364 20</v>
          </cell>
          <cell r="D291" t="str">
            <v>Ventanas de aluminio anodizado con celosías fija de aluminio</v>
          </cell>
          <cell r="E291">
            <v>2.2000000000000002</v>
          </cell>
          <cell r="F291" t="str">
            <v>m2</v>
          </cell>
          <cell r="G291">
            <v>0</v>
          </cell>
          <cell r="H291">
            <v>0</v>
          </cell>
          <cell r="J291">
            <v>0</v>
          </cell>
        </row>
        <row r="292">
          <cell r="C292" t="str">
            <v>0005 6364 25</v>
          </cell>
          <cell r="D292" t="str">
            <v>Ventanas de aluminio anodizado con vidrio fijo claro y celosías de aluminio</v>
          </cell>
          <cell r="E292">
            <v>90</v>
          </cell>
          <cell r="F292" t="str">
            <v>m2</v>
          </cell>
          <cell r="G292">
            <v>0</v>
          </cell>
          <cell r="H292">
            <v>0</v>
          </cell>
          <cell r="J292">
            <v>0</v>
          </cell>
        </row>
        <row r="293">
          <cell r="C293" t="str">
            <v>0005 6364 30</v>
          </cell>
          <cell r="D293" t="str">
            <v>Ventanas de aluminio anodizado con vidrio fijo  claro y celosías movibles de aluminio (Dlobe acristalamiento)</v>
          </cell>
          <cell r="E293">
            <v>33</v>
          </cell>
          <cell r="F293" t="str">
            <v>m2</v>
          </cell>
          <cell r="G293">
            <v>0</v>
          </cell>
          <cell r="H293">
            <v>0</v>
          </cell>
          <cell r="J293">
            <v>0</v>
          </cell>
        </row>
        <row r="294">
          <cell r="C294" t="str">
            <v>0005 6364 35</v>
          </cell>
          <cell r="D294" t="str">
            <v>Ventanas de aluminio anodizado con vidrio fijo claro</v>
          </cell>
          <cell r="E294">
            <v>11</v>
          </cell>
          <cell r="F294" t="str">
            <v>m2</v>
          </cell>
          <cell r="G294">
            <v>0</v>
          </cell>
          <cell r="H294">
            <v>0</v>
          </cell>
          <cell r="J294">
            <v>0</v>
          </cell>
        </row>
        <row r="295">
          <cell r="C295" t="str">
            <v>0005 6365 05</v>
          </cell>
          <cell r="D295" t="str">
            <v>Mueble de madera para incrustar bajo poyo</v>
          </cell>
          <cell r="E295">
            <v>1</v>
          </cell>
          <cell r="F295" t="str">
            <v>U</v>
          </cell>
          <cell r="G295">
            <v>0</v>
          </cell>
          <cell r="H295">
            <v>0</v>
          </cell>
          <cell r="J295">
            <v>0</v>
          </cell>
        </row>
        <row r="296">
          <cell r="C296" t="str">
            <v>0005 6365 12</v>
          </cell>
          <cell r="D296" t="str">
            <v>Mueble de madera para colocar sobre poyo</v>
          </cell>
          <cell r="E296">
            <v>1</v>
          </cell>
          <cell r="F296" t="str">
            <v>U</v>
          </cell>
          <cell r="G296">
            <v>0</v>
          </cell>
          <cell r="H296">
            <v>0</v>
          </cell>
          <cell r="J296">
            <v>0</v>
          </cell>
        </row>
        <row r="297">
          <cell r="C297" t="str">
            <v>0005 6366 10</v>
          </cell>
          <cell r="D297" t="str">
            <v>Cubierta de teja de barro, tablilla y perlines metálicos</v>
          </cell>
          <cell r="E297">
            <v>300</v>
          </cell>
          <cell r="F297" t="str">
            <v>m2</v>
          </cell>
          <cell r="G297">
            <v>0</v>
          </cell>
          <cell r="H297">
            <v>0</v>
          </cell>
          <cell r="J297">
            <v>0</v>
          </cell>
        </row>
        <row r="298">
          <cell r="C298" t="str">
            <v>0005 6366 40</v>
          </cell>
          <cell r="D298" t="str">
            <v>Cielorasos en baños y cocineta</v>
          </cell>
          <cell r="E298">
            <v>10</v>
          </cell>
          <cell r="F298" t="str">
            <v>m2</v>
          </cell>
          <cell r="G298">
            <v>0</v>
          </cell>
          <cell r="H298">
            <v>0</v>
          </cell>
          <cell r="J298">
            <v>0</v>
          </cell>
        </row>
        <row r="299">
          <cell r="C299" t="str">
            <v>0005 6368 10</v>
          </cell>
          <cell r="D299" t="str">
            <v>Aparatos sanitarios</v>
          </cell>
          <cell r="E299">
            <v>2</v>
          </cell>
          <cell r="F299" t="str">
            <v>U</v>
          </cell>
          <cell r="G299">
            <v>0</v>
          </cell>
          <cell r="H299">
            <v>0</v>
          </cell>
          <cell r="J299">
            <v>0</v>
          </cell>
        </row>
        <row r="300">
          <cell r="C300" t="str">
            <v>0005 6368 12</v>
          </cell>
          <cell r="D300" t="e">
            <v>#N/A</v>
          </cell>
          <cell r="E300" t="e">
            <v>#N/A</v>
          </cell>
          <cell r="F300" t="e">
            <v>#N/A</v>
          </cell>
          <cell r="G300">
            <v>0</v>
          </cell>
          <cell r="H300" t="e">
            <v>#N/A</v>
          </cell>
          <cell r="J300">
            <v>0</v>
          </cell>
        </row>
        <row r="301">
          <cell r="C301" t="str">
            <v>0005 6368 15</v>
          </cell>
          <cell r="D301" t="str">
            <v>Lavamanos</v>
          </cell>
          <cell r="E301">
            <v>2</v>
          </cell>
          <cell r="F301" t="str">
            <v>U</v>
          </cell>
          <cell r="G301">
            <v>0</v>
          </cell>
          <cell r="H301">
            <v>0</v>
          </cell>
          <cell r="J301">
            <v>0</v>
          </cell>
        </row>
        <row r="302">
          <cell r="C302" t="str">
            <v>0005 6368 20</v>
          </cell>
          <cell r="D302" t="str">
            <v>Jaboneras pequeñas</v>
          </cell>
          <cell r="E302">
            <v>2</v>
          </cell>
          <cell r="F302" t="str">
            <v>U</v>
          </cell>
          <cell r="G302">
            <v>0</v>
          </cell>
          <cell r="H302">
            <v>0</v>
          </cell>
          <cell r="J302">
            <v>0</v>
          </cell>
        </row>
        <row r="303">
          <cell r="C303" t="str">
            <v>0005 6368 22</v>
          </cell>
          <cell r="D303" t="str">
            <v>Jaboneras grandes</v>
          </cell>
          <cell r="E303">
            <v>2</v>
          </cell>
          <cell r="F303" t="str">
            <v>U</v>
          </cell>
          <cell r="G303">
            <v>0</v>
          </cell>
          <cell r="H303">
            <v>0</v>
          </cell>
          <cell r="J303">
            <v>0</v>
          </cell>
        </row>
        <row r="304">
          <cell r="C304" t="str">
            <v>0005 6368 25</v>
          </cell>
          <cell r="D304" t="str">
            <v>Duchas sencillas</v>
          </cell>
          <cell r="E304">
            <v>2</v>
          </cell>
          <cell r="F304" t="str">
            <v>U</v>
          </cell>
          <cell r="G304">
            <v>0</v>
          </cell>
          <cell r="H304">
            <v>0</v>
          </cell>
          <cell r="J304">
            <v>0</v>
          </cell>
        </row>
        <row r="305">
          <cell r="C305" t="str">
            <v>0005 6368 26</v>
          </cell>
          <cell r="D305" t="str">
            <v>Dispensadores de jabón</v>
          </cell>
          <cell r="E305">
            <v>2</v>
          </cell>
          <cell r="F305" t="str">
            <v>U</v>
          </cell>
          <cell r="G305">
            <v>0</v>
          </cell>
          <cell r="H305">
            <v>0</v>
          </cell>
          <cell r="J305">
            <v>0</v>
          </cell>
        </row>
        <row r="306">
          <cell r="C306" t="str">
            <v>0005 6368 27</v>
          </cell>
          <cell r="D306" t="str">
            <v>Dispensadores de toallas de papel</v>
          </cell>
          <cell r="E306">
            <v>3</v>
          </cell>
          <cell r="F306" t="str">
            <v>U</v>
          </cell>
          <cell r="G306">
            <v>0</v>
          </cell>
          <cell r="H306">
            <v>0</v>
          </cell>
          <cell r="J306">
            <v>0</v>
          </cell>
        </row>
        <row r="307">
          <cell r="C307" t="str">
            <v>0005 6368 28</v>
          </cell>
          <cell r="D307" t="str">
            <v>Espejos de pared, de 0.60 x 0.60 m</v>
          </cell>
          <cell r="E307">
            <v>2</v>
          </cell>
          <cell r="F307" t="str">
            <v>U</v>
          </cell>
          <cell r="G307">
            <v>0</v>
          </cell>
          <cell r="H307">
            <v>0</v>
          </cell>
          <cell r="J307">
            <v>0</v>
          </cell>
        </row>
        <row r="308">
          <cell r="C308" t="str">
            <v>0005 6368 32</v>
          </cell>
          <cell r="D308" t="str">
            <v>Ganchos dobles</v>
          </cell>
          <cell r="E308">
            <v>3</v>
          </cell>
          <cell r="F308" t="str">
            <v>U</v>
          </cell>
          <cell r="G308">
            <v>0</v>
          </cell>
          <cell r="H308">
            <v>0</v>
          </cell>
          <cell r="J308">
            <v>0</v>
          </cell>
        </row>
        <row r="309">
          <cell r="C309" t="str">
            <v>0005 6368 35</v>
          </cell>
          <cell r="D309" t="str">
            <v>Papeleras</v>
          </cell>
          <cell r="E309">
            <v>2</v>
          </cell>
          <cell r="F309" t="str">
            <v>U</v>
          </cell>
          <cell r="G309">
            <v>0</v>
          </cell>
          <cell r="H309">
            <v>0</v>
          </cell>
          <cell r="J309">
            <v>0</v>
          </cell>
        </row>
        <row r="310">
          <cell r="C310" t="str">
            <v>0005 6368 42</v>
          </cell>
          <cell r="D310" t="str">
            <v>Cabina de aluminio y vidrio templado</v>
          </cell>
          <cell r="E310">
            <v>1</v>
          </cell>
          <cell r="F310" t="str">
            <v>U</v>
          </cell>
          <cell r="G310">
            <v>0</v>
          </cell>
          <cell r="H310">
            <v>0</v>
          </cell>
          <cell r="J310">
            <v>0</v>
          </cell>
        </row>
        <row r="311">
          <cell r="C311" t="str">
            <v>0005 6368 44</v>
          </cell>
          <cell r="D311" t="e">
            <v>#N/A</v>
          </cell>
          <cell r="E311" t="e">
            <v>#N/A</v>
          </cell>
          <cell r="F311" t="e">
            <v>#N/A</v>
          </cell>
          <cell r="G311">
            <v>0</v>
          </cell>
          <cell r="H311" t="e">
            <v>#N/A</v>
          </cell>
          <cell r="J311">
            <v>0</v>
          </cell>
        </row>
        <row r="312">
          <cell r="D312" t="str">
            <v>CONSTRUCCIONES VARIAS</v>
          </cell>
          <cell r="J312" t="e">
            <v>#DIV/0!</v>
          </cell>
        </row>
        <row r="313">
          <cell r="C313" t="str">
            <v>0005 6376 05</v>
          </cell>
          <cell r="D313" t="str">
            <v>Lavaplatos y poyo en acero inoxidable</v>
          </cell>
          <cell r="E313">
            <v>1</v>
          </cell>
          <cell r="F313" t="str">
            <v>U</v>
          </cell>
          <cell r="G313">
            <v>0</v>
          </cell>
          <cell r="H313">
            <v>0</v>
          </cell>
          <cell r="J313">
            <v>0</v>
          </cell>
        </row>
        <row r="314">
          <cell r="C314" t="str">
            <v>0005 6377 10</v>
          </cell>
          <cell r="D314" t="str">
            <v>Lavaescobas con canilla cromada</v>
          </cell>
          <cell r="E314">
            <v>1</v>
          </cell>
          <cell r="F314" t="str">
            <v>U</v>
          </cell>
          <cell r="G314">
            <v>0</v>
          </cell>
          <cell r="H314">
            <v>0</v>
          </cell>
          <cell r="J314">
            <v>0</v>
          </cell>
        </row>
        <row r="315">
          <cell r="C315" t="str">
            <v>0005 6377 15</v>
          </cell>
          <cell r="D315" t="str">
            <v>Pocetas con canilla cromada en sala de baterías</v>
          </cell>
          <cell r="E315">
            <v>1</v>
          </cell>
          <cell r="F315" t="str">
            <v>U</v>
          </cell>
          <cell r="G315">
            <v>0</v>
          </cell>
          <cell r="H315">
            <v>0</v>
          </cell>
          <cell r="J315">
            <v>0</v>
          </cell>
        </row>
        <row r="316">
          <cell r="D316" t="str">
            <v>TRABAJOS VARIOS</v>
          </cell>
          <cell r="J316" t="e">
            <v>#DIV/0!</v>
          </cell>
        </row>
        <row r="317">
          <cell r="C317" t="str">
            <v>0005 6443 00</v>
          </cell>
          <cell r="D317" t="str">
            <v>Andenes de concreto</v>
          </cell>
          <cell r="E317">
            <v>48</v>
          </cell>
          <cell r="F317" t="str">
            <v>m2</v>
          </cell>
          <cell r="G317">
            <v>71865</v>
          </cell>
          <cell r="H317">
            <v>3449520</v>
          </cell>
          <cell r="J317">
            <v>48815.456444444448</v>
          </cell>
        </row>
        <row r="318">
          <cell r="H318" t="e">
            <v>#N/A</v>
          </cell>
          <cell r="J318" t="e">
            <v>#DIV/0!</v>
          </cell>
        </row>
        <row r="319">
          <cell r="D319" t="str">
            <v xml:space="preserve">OBRA: VÍAS DE ACCESO </v>
          </cell>
          <cell r="J319" t="e">
            <v>#DIV/0!</v>
          </cell>
        </row>
        <row r="320">
          <cell r="D320" t="str">
            <v>VÍA DE ACCESO AL PORTAL DEL TÚNEL DE CONDUCCIÓN</v>
          </cell>
          <cell r="J320" t="e">
            <v>#DIV/0!</v>
          </cell>
        </row>
        <row r="321">
          <cell r="D321" t="str">
            <v>GENERALIDADES</v>
          </cell>
          <cell r="J321" t="e">
            <v>#DIV/0!</v>
          </cell>
        </row>
        <row r="322">
          <cell r="C322" t="str">
            <v>0007 6003 00</v>
          </cell>
          <cell r="D322" t="str">
            <v>Desmonte y limpieza</v>
          </cell>
          <cell r="E322">
            <v>1</v>
          </cell>
          <cell r="F322" t="str">
            <v>Ha</v>
          </cell>
          <cell r="G322">
            <v>769580</v>
          </cell>
          <cell r="H322">
            <v>769580</v>
          </cell>
          <cell r="J322">
            <v>522750</v>
          </cell>
        </row>
        <row r="323">
          <cell r="D323" t="str">
            <v>EXCAVACIONES EXTERIORES</v>
          </cell>
          <cell r="J323" t="e">
            <v>#DIV/0!</v>
          </cell>
        </row>
        <row r="324">
          <cell r="C324" t="str">
            <v>0007 6020 10</v>
          </cell>
          <cell r="D324" t="str">
            <v>Excavaciones exteriores en material común</v>
          </cell>
          <cell r="E324">
            <v>46050</v>
          </cell>
          <cell r="F324" t="str">
            <v>m3</v>
          </cell>
          <cell r="G324">
            <v>3246</v>
          </cell>
          <cell r="H324">
            <v>149478300</v>
          </cell>
          <cell r="J324">
            <v>2204.6166666666668</v>
          </cell>
        </row>
        <row r="325">
          <cell r="C325" t="str">
            <v>0007 6022 00</v>
          </cell>
          <cell r="D325" t="str">
            <v>Excavaciones exteriores en roca</v>
          </cell>
          <cell r="E325">
            <v>5000</v>
          </cell>
          <cell r="F325" t="str">
            <v>m3</v>
          </cell>
          <cell r="G325">
            <v>15338</v>
          </cell>
          <cell r="H325">
            <v>76690000</v>
          </cell>
          <cell r="J325">
            <v>10418.517133333335</v>
          </cell>
        </row>
        <row r="326">
          <cell r="C326" t="str">
            <v>0007 6023 00</v>
          </cell>
          <cell r="D326" t="str">
            <v>Excavación estructural en material común por encima del nivel freático</v>
          </cell>
          <cell r="E326">
            <v>600</v>
          </cell>
          <cell r="F326" t="str">
            <v>m3</v>
          </cell>
          <cell r="G326">
            <v>7446</v>
          </cell>
          <cell r="H326">
            <v>4467600</v>
          </cell>
          <cell r="J326">
            <v>5057.7</v>
          </cell>
        </row>
        <row r="327">
          <cell r="C327" t="str">
            <v>0007 6027 00</v>
          </cell>
          <cell r="D327" t="str">
            <v>Remoción de derrumbes en material común</v>
          </cell>
          <cell r="E327">
            <v>7000</v>
          </cell>
          <cell r="F327" t="str">
            <v>m3</v>
          </cell>
          <cell r="G327">
            <v>4346</v>
          </cell>
          <cell r="H327">
            <v>30422000</v>
          </cell>
          <cell r="J327">
            <v>2952.3166666666666</v>
          </cell>
        </row>
        <row r="328">
          <cell r="D328" t="str">
            <v>LLENOS</v>
          </cell>
          <cell r="J328" t="e">
            <v>#DIV/0!</v>
          </cell>
        </row>
        <row r="329">
          <cell r="C329" t="str">
            <v>0007 6060 00</v>
          </cell>
          <cell r="D329" t="str">
            <v>Colocación y compactación de llenos en material común</v>
          </cell>
          <cell r="E329">
            <v>800</v>
          </cell>
          <cell r="F329" t="str">
            <v>m3</v>
          </cell>
          <cell r="G329">
            <v>5508</v>
          </cell>
          <cell r="H329">
            <v>4406400</v>
          </cell>
          <cell r="J329">
            <v>3741.2946428571431</v>
          </cell>
        </row>
        <row r="330">
          <cell r="C330" t="str">
            <v>0007 6062 00</v>
          </cell>
          <cell r="D330" t="str">
            <v>Llenos estructurales en material común</v>
          </cell>
          <cell r="E330">
            <v>300</v>
          </cell>
          <cell r="F330" t="str">
            <v>m3</v>
          </cell>
          <cell r="G330">
            <v>14373</v>
          </cell>
          <cell r="H330">
            <v>4311900</v>
          </cell>
          <cell r="J330">
            <v>9763.3333333333339</v>
          </cell>
        </row>
        <row r="331">
          <cell r="D331" t="str">
            <v>PAVIMENTOS</v>
          </cell>
          <cell r="J331" t="e">
            <v>#DIV/0!</v>
          </cell>
        </row>
        <row r="332">
          <cell r="C332" t="str">
            <v>0007 6080 10</v>
          </cell>
          <cell r="D332" t="str">
            <v>Afirmado tipo 1</v>
          </cell>
          <cell r="E332">
            <v>5600</v>
          </cell>
          <cell r="F332" t="str">
            <v>m3</v>
          </cell>
          <cell r="G332">
            <v>30481</v>
          </cell>
          <cell r="H332">
            <v>170693600</v>
          </cell>
          <cell r="J332">
            <v>20705.000000000004</v>
          </cell>
        </row>
        <row r="333">
          <cell r="D333" t="str">
            <v>DRENAJES</v>
          </cell>
          <cell r="J333" t="e">
            <v>#DIV/0!</v>
          </cell>
        </row>
        <row r="334">
          <cell r="C334" t="str">
            <v>0007 6100 10</v>
          </cell>
          <cell r="D334" t="str">
            <v>Filtros de cascajo procesado</v>
          </cell>
          <cell r="E334">
            <v>325</v>
          </cell>
          <cell r="F334" t="str">
            <v>m3</v>
          </cell>
          <cell r="G334">
            <v>35883</v>
          </cell>
          <cell r="H334">
            <v>11661975</v>
          </cell>
          <cell r="J334">
            <v>24374</v>
          </cell>
        </row>
        <row r="335">
          <cell r="C335" t="str">
            <v>0007 6100 15</v>
          </cell>
          <cell r="D335" t="str">
            <v>Filtro de arena y cascajo revueltos</v>
          </cell>
          <cell r="E335">
            <v>200</v>
          </cell>
          <cell r="F335" t="str">
            <v>m3</v>
          </cell>
          <cell r="G335">
            <v>49368</v>
          </cell>
          <cell r="H335">
            <v>9873600</v>
          </cell>
          <cell r="J335">
            <v>33534</v>
          </cell>
        </row>
        <row r="336">
          <cell r="C336" t="str">
            <v>0007 6100 16</v>
          </cell>
          <cell r="D336" t="str">
            <v>Tubería de PVC para drenaje de 4" y 6"  perforada</v>
          </cell>
          <cell r="E336">
            <v>550</v>
          </cell>
          <cell r="F336" t="str">
            <v>m</v>
          </cell>
          <cell r="G336">
            <v>40023</v>
          </cell>
          <cell r="H336">
            <v>22012650</v>
          </cell>
          <cell r="J336">
            <v>27186.350000000002</v>
          </cell>
        </row>
        <row r="337">
          <cell r="C337" t="str">
            <v>0007 6102 75</v>
          </cell>
          <cell r="D337" t="str">
            <v>Alcantarillas de tubería de concreto reforzado de 0.75 m de diámetro</v>
          </cell>
          <cell r="E337">
            <v>50</v>
          </cell>
          <cell r="F337" t="str">
            <v>m</v>
          </cell>
          <cell r="G337">
            <v>269271</v>
          </cell>
          <cell r="H337">
            <v>13463550</v>
          </cell>
          <cell r="J337">
            <v>182906.7</v>
          </cell>
        </row>
        <row r="338">
          <cell r="C338" t="str">
            <v>0007 6102 90</v>
          </cell>
          <cell r="D338" t="str">
            <v>Alcantarillas de tubería de concreto reforzado de 0.90 m de diámetro</v>
          </cell>
          <cell r="E338">
            <v>160</v>
          </cell>
          <cell r="F338" t="str">
            <v>m</v>
          </cell>
          <cell r="G338">
            <v>249302</v>
          </cell>
          <cell r="H338">
            <v>39888320</v>
          </cell>
          <cell r="J338">
            <v>169342.67733333333</v>
          </cell>
        </row>
        <row r="339">
          <cell r="C339" t="str">
            <v>0007 6102 97</v>
          </cell>
          <cell r="D339" t="str">
            <v>Cunetas triangulares en concreto para drenaje</v>
          </cell>
          <cell r="E339">
            <v>940</v>
          </cell>
          <cell r="F339" t="str">
            <v>m</v>
          </cell>
          <cell r="G339">
            <v>75228</v>
          </cell>
          <cell r="H339">
            <v>70714320</v>
          </cell>
          <cell r="J339">
            <v>51100.071829787237</v>
          </cell>
        </row>
        <row r="340">
          <cell r="C340" t="str">
            <v>0007 6102 98</v>
          </cell>
          <cell r="D340" t="str">
            <v>Cunetas en sacos de suelo-cemento</v>
          </cell>
          <cell r="E340">
            <v>1300</v>
          </cell>
          <cell r="F340" t="str">
            <v>m</v>
          </cell>
          <cell r="G340">
            <v>18374</v>
          </cell>
          <cell r="H340">
            <v>23886200</v>
          </cell>
          <cell r="J340">
            <v>12481.1</v>
          </cell>
        </row>
        <row r="341">
          <cell r="C341" t="str">
            <v>0007 6102 99</v>
          </cell>
          <cell r="D341" t="str">
            <v>Geotextil no tejido</v>
          </cell>
          <cell r="E341">
            <v>1900</v>
          </cell>
          <cell r="F341" t="str">
            <v>m2</v>
          </cell>
          <cell r="G341">
            <v>4923</v>
          </cell>
          <cell r="H341">
            <v>9353700</v>
          </cell>
          <cell r="J341">
            <v>3344</v>
          </cell>
        </row>
        <row r="342">
          <cell r="D342" t="str">
            <v>OBRAS DE CONCRETO</v>
          </cell>
          <cell r="J342" t="e">
            <v>#DIV/0!</v>
          </cell>
        </row>
        <row r="343">
          <cell r="C343" t="str">
            <v>0007 6160 50</v>
          </cell>
          <cell r="D343" t="str">
            <v>Concreto en muros sobre alcantarillas</v>
          </cell>
          <cell r="E343">
            <v>110</v>
          </cell>
          <cell r="F343" t="str">
            <v>M3</v>
          </cell>
          <cell r="G343">
            <v>357035</v>
          </cell>
          <cell r="H343">
            <v>39273850</v>
          </cell>
          <cell r="J343">
            <v>242521.96798009949</v>
          </cell>
        </row>
        <row r="344">
          <cell r="C344" t="str">
            <v>0007 6160 70</v>
          </cell>
          <cell r="D344" t="str">
            <v>Concreto para cabezotes y pocetas de alcantarillas</v>
          </cell>
          <cell r="E344">
            <v>140</v>
          </cell>
          <cell r="F344" t="str">
            <v>M3</v>
          </cell>
          <cell r="G344">
            <v>357035</v>
          </cell>
          <cell r="H344">
            <v>49984900</v>
          </cell>
          <cell r="J344">
            <v>242521.96798009949</v>
          </cell>
        </row>
        <row r="345">
          <cell r="D345" t="str">
            <v>ACERO</v>
          </cell>
          <cell r="J345" t="e">
            <v>#DIV/0!</v>
          </cell>
        </row>
        <row r="346">
          <cell r="C346" t="str">
            <v>0007 6200 00</v>
          </cell>
          <cell r="D346" t="str">
            <v>Barras de acero de refuerzo de 420 MPa</v>
          </cell>
          <cell r="E346">
            <v>44</v>
          </cell>
          <cell r="F346" t="str">
            <v>kN</v>
          </cell>
          <cell r="G346">
            <v>175482</v>
          </cell>
          <cell r="H346">
            <v>7721208</v>
          </cell>
          <cell r="J346">
            <v>119198.7159683073</v>
          </cell>
        </row>
        <row r="347">
          <cell r="C347" t="str">
            <v>0007 6200 01</v>
          </cell>
          <cell r="D347" t="str">
            <v>Barras de acero de refuerzo de 280 MPa</v>
          </cell>
          <cell r="E347">
            <v>10</v>
          </cell>
          <cell r="F347" t="str">
            <v>kN</v>
          </cell>
          <cell r="G347">
            <v>170497</v>
          </cell>
          <cell r="H347">
            <v>1704970</v>
          </cell>
          <cell r="J347">
            <v>115812.75519999999</v>
          </cell>
        </row>
        <row r="348">
          <cell r="D348" t="str">
            <v>TRABAJOS VARIOS</v>
          </cell>
          <cell r="J348" t="e">
            <v>#DIV/0!</v>
          </cell>
        </row>
        <row r="349">
          <cell r="C349" t="str">
            <v>0007 6440 00</v>
          </cell>
          <cell r="D349" t="str">
            <v>Cercas de alambre de púas con postería de concreto</v>
          </cell>
          <cell r="E349">
            <v>3700</v>
          </cell>
          <cell r="F349" t="str">
            <v>m</v>
          </cell>
          <cell r="G349">
            <v>11984</v>
          </cell>
          <cell r="H349">
            <v>44340800</v>
          </cell>
          <cell r="J349">
            <v>8140</v>
          </cell>
        </row>
        <row r="350">
          <cell r="D350" t="str">
            <v>VÍA DE ACCESO A LAS OBRAS DE DERIVACIÓN</v>
          </cell>
          <cell r="J350" t="e">
            <v>#DIV/0!</v>
          </cell>
        </row>
        <row r="351">
          <cell r="D351" t="str">
            <v>GENERALIDADES</v>
          </cell>
          <cell r="J351" t="e">
            <v>#DIV/0!</v>
          </cell>
        </row>
        <row r="352">
          <cell r="C352" t="str">
            <v>0007 6003 00</v>
          </cell>
          <cell r="D352" t="str">
            <v>Desmonte y limpieza</v>
          </cell>
          <cell r="E352">
            <v>1</v>
          </cell>
          <cell r="F352" t="str">
            <v>Ha</v>
          </cell>
          <cell r="G352">
            <v>769580</v>
          </cell>
          <cell r="H352">
            <v>769580</v>
          </cell>
          <cell r="J352">
            <v>522750</v>
          </cell>
        </row>
        <row r="353">
          <cell r="D353" t="str">
            <v>EXCAVACIONES EXTERIORES</v>
          </cell>
          <cell r="J353" t="e">
            <v>#DIV/0!</v>
          </cell>
        </row>
        <row r="354">
          <cell r="C354" t="str">
            <v>0007 6020 10</v>
          </cell>
          <cell r="D354" t="str">
            <v>Excavaciones exteriores en material común</v>
          </cell>
          <cell r="E354">
            <v>46050</v>
          </cell>
          <cell r="F354" t="str">
            <v>m3</v>
          </cell>
          <cell r="G354">
            <v>3246</v>
          </cell>
          <cell r="H354">
            <v>149478300</v>
          </cell>
          <cell r="J354">
            <v>2204.6166666666668</v>
          </cell>
        </row>
        <row r="355">
          <cell r="C355" t="str">
            <v>0007 6022 00</v>
          </cell>
          <cell r="D355" t="str">
            <v>Excavaciones exteriores en roca</v>
          </cell>
          <cell r="E355">
            <v>5000</v>
          </cell>
          <cell r="F355" t="str">
            <v>m3</v>
          </cell>
          <cell r="G355">
            <v>15338</v>
          </cell>
          <cell r="H355">
            <v>76690000</v>
          </cell>
          <cell r="J355">
            <v>10418.517133333335</v>
          </cell>
        </row>
        <row r="356">
          <cell r="C356" t="str">
            <v>0007 6027 00</v>
          </cell>
          <cell r="D356" t="str">
            <v>Remoción de derrumbes en material común</v>
          </cell>
          <cell r="E356">
            <v>7000</v>
          </cell>
          <cell r="F356" t="str">
            <v>m3</v>
          </cell>
          <cell r="G356">
            <v>4346</v>
          </cell>
          <cell r="H356">
            <v>30422000</v>
          </cell>
          <cell r="J356">
            <v>2952.3166666666666</v>
          </cell>
        </row>
        <row r="357">
          <cell r="D357" t="str">
            <v>LLENOS</v>
          </cell>
          <cell r="J357" t="e">
            <v>#DIV/0!</v>
          </cell>
        </row>
        <row r="358">
          <cell r="C358" t="str">
            <v>0007 6060 00</v>
          </cell>
          <cell r="D358" t="str">
            <v>Colocación y compactación de llenos en material común</v>
          </cell>
          <cell r="E358">
            <v>800</v>
          </cell>
          <cell r="F358" t="str">
            <v>m3</v>
          </cell>
          <cell r="G358">
            <v>5508</v>
          </cell>
          <cell r="H358">
            <v>4406400</v>
          </cell>
          <cell r="J358">
            <v>3741.2946428571431</v>
          </cell>
        </row>
        <row r="359">
          <cell r="C359" t="str">
            <v>0007 6062 00</v>
          </cell>
          <cell r="D359" t="str">
            <v>Llenos estructurales en material común</v>
          </cell>
          <cell r="E359">
            <v>300</v>
          </cell>
          <cell r="F359" t="str">
            <v>m3</v>
          </cell>
          <cell r="G359">
            <v>14373</v>
          </cell>
          <cell r="H359">
            <v>4311900</v>
          </cell>
          <cell r="J359">
            <v>9763.3333333333339</v>
          </cell>
        </row>
        <row r="360">
          <cell r="D360" t="str">
            <v>PAVIMENTOS</v>
          </cell>
          <cell r="J360" t="e">
            <v>#DIV/0!</v>
          </cell>
        </row>
        <row r="361">
          <cell r="C361" t="str">
            <v>0007 6080 10</v>
          </cell>
          <cell r="D361" t="str">
            <v>Afirmado tipo 1</v>
          </cell>
          <cell r="E361">
            <v>5600</v>
          </cell>
          <cell r="F361" t="str">
            <v>m3</v>
          </cell>
          <cell r="G361">
            <v>30481</v>
          </cell>
          <cell r="H361">
            <v>170693600</v>
          </cell>
          <cell r="J361">
            <v>20705.000000000004</v>
          </cell>
        </row>
        <row r="362">
          <cell r="D362" t="str">
            <v>DRENAJES</v>
          </cell>
          <cell r="J362" t="e">
            <v>#DIV/0!</v>
          </cell>
        </row>
        <row r="363">
          <cell r="C363" t="str">
            <v>0007 6102 75</v>
          </cell>
          <cell r="D363" t="str">
            <v>Alcantarillas de tubería de concreto reforzado de 0.75 m de diámetro</v>
          </cell>
          <cell r="E363">
            <v>50</v>
          </cell>
          <cell r="F363" t="str">
            <v>m</v>
          </cell>
          <cell r="G363">
            <v>269271</v>
          </cell>
          <cell r="H363">
            <v>13463550</v>
          </cell>
          <cell r="J363">
            <v>182906.7</v>
          </cell>
        </row>
        <row r="364">
          <cell r="C364" t="str">
            <v>0007 6102 90</v>
          </cell>
          <cell r="D364" t="str">
            <v>Alcantarillas de tubería de concreto reforzado de 0.90 m de diámetro</v>
          </cell>
          <cell r="E364">
            <v>160</v>
          </cell>
          <cell r="F364" t="str">
            <v>m</v>
          </cell>
          <cell r="G364">
            <v>249302</v>
          </cell>
          <cell r="H364">
            <v>39888320</v>
          </cell>
          <cell r="J364">
            <v>169342.67733333333</v>
          </cell>
        </row>
        <row r="365">
          <cell r="D365" t="str">
            <v>OBRAS DE CONCRETO</v>
          </cell>
          <cell r="J365" t="e">
            <v>#DIV/0!</v>
          </cell>
        </row>
        <row r="366">
          <cell r="C366" t="str">
            <v>0007 6160 50</v>
          </cell>
          <cell r="D366" t="str">
            <v>Concreto en muros sobre alcantarillas</v>
          </cell>
          <cell r="E366">
            <v>110</v>
          </cell>
          <cell r="F366" t="str">
            <v>M3</v>
          </cell>
          <cell r="G366">
            <v>357035</v>
          </cell>
          <cell r="H366">
            <v>39273850</v>
          </cell>
          <cell r="J366">
            <v>242521.96798009949</v>
          </cell>
        </row>
        <row r="367">
          <cell r="C367" t="str">
            <v>0007 616070</v>
          </cell>
          <cell r="D367" t="str">
            <v>Concreto para cabezotes y pocetas de alcantarillas</v>
          </cell>
          <cell r="E367">
            <v>12</v>
          </cell>
          <cell r="F367" t="str">
            <v>m3</v>
          </cell>
          <cell r="G367">
            <v>357035</v>
          </cell>
          <cell r="H367">
            <v>4284420</v>
          </cell>
          <cell r="J367">
            <v>242521.96798009949</v>
          </cell>
        </row>
        <row r="368">
          <cell r="D368" t="str">
            <v>ACERO</v>
          </cell>
          <cell r="J368" t="e">
            <v>#DIV/0!</v>
          </cell>
        </row>
        <row r="369">
          <cell r="C369" t="str">
            <v>0007 6200 00</v>
          </cell>
          <cell r="D369" t="str">
            <v>Barras de acero de refuerzo de 420 MPa</v>
          </cell>
          <cell r="E369">
            <v>44</v>
          </cell>
          <cell r="F369" t="str">
            <v>kN</v>
          </cell>
          <cell r="G369">
            <v>175482</v>
          </cell>
          <cell r="H369">
            <v>7721208</v>
          </cell>
          <cell r="J369">
            <v>119198.7159683073</v>
          </cell>
        </row>
        <row r="370">
          <cell r="H370">
            <v>1326522551</v>
          </cell>
          <cell r="J370" t="e">
            <v>#DIV/0!</v>
          </cell>
        </row>
        <row r="371">
          <cell r="D371" t="str">
            <v>OBRA: INSTALACIONES ELÉCTRICAS</v>
          </cell>
          <cell r="J371" t="e">
            <v>#DIV/0!</v>
          </cell>
        </row>
        <row r="372">
          <cell r="C372" t="str">
            <v>0008 6340 01</v>
          </cell>
          <cell r="D372" t="str">
            <v>Tubería de acero galvanizado, semipesada, de 3/4" de diámetro, expuesta</v>
          </cell>
          <cell r="E372">
            <v>980</v>
          </cell>
          <cell r="F372" t="str">
            <v>m</v>
          </cell>
          <cell r="G372">
            <v>0</v>
          </cell>
          <cell r="H372">
            <v>0</v>
          </cell>
          <cell r="J372">
            <v>0</v>
          </cell>
        </row>
        <row r="373">
          <cell r="C373" t="str">
            <v>0008 6340 02</v>
          </cell>
          <cell r="D373" t="str">
            <v>Tubería de acero galvanizado, semipesada, de 1" de diámetro, expuesta</v>
          </cell>
          <cell r="E373">
            <v>275</v>
          </cell>
          <cell r="F373" t="str">
            <v>m</v>
          </cell>
          <cell r="G373">
            <v>0</v>
          </cell>
          <cell r="H373">
            <v>0</v>
          </cell>
          <cell r="J373">
            <v>0</v>
          </cell>
        </row>
        <row r="374">
          <cell r="C374" t="str">
            <v>0008 6340 03</v>
          </cell>
          <cell r="D374" t="str">
            <v>Tubería de acero galvanizado, semipesada, de 1 1/2" de diámetro, expuesta</v>
          </cell>
          <cell r="E374">
            <v>15</v>
          </cell>
          <cell r="F374" t="str">
            <v>m</v>
          </cell>
          <cell r="G374">
            <v>0</v>
          </cell>
          <cell r="H374">
            <v>0</v>
          </cell>
          <cell r="J374">
            <v>0</v>
          </cell>
        </row>
        <row r="375">
          <cell r="C375" t="str">
            <v>0008 6340 04</v>
          </cell>
          <cell r="D375" t="str">
            <v>Tubería de acero galvanizado, semipesada, de 2" de diámetro, expuesta</v>
          </cell>
          <cell r="E375">
            <v>525</v>
          </cell>
          <cell r="F375" t="str">
            <v>m</v>
          </cell>
          <cell r="G375">
            <v>0</v>
          </cell>
          <cell r="H375">
            <v>0</v>
          </cell>
          <cell r="J375">
            <v>0</v>
          </cell>
        </row>
        <row r="376">
          <cell r="C376" t="str">
            <v>0008 6340 05</v>
          </cell>
          <cell r="D376" t="str">
            <v>Tubería de PVC, de 3/4" de diámetro, empotrada</v>
          </cell>
          <cell r="E376">
            <v>950</v>
          </cell>
          <cell r="F376" t="str">
            <v>m</v>
          </cell>
          <cell r="G376">
            <v>0</v>
          </cell>
          <cell r="H376">
            <v>0</v>
          </cell>
          <cell r="J376">
            <v>0</v>
          </cell>
        </row>
        <row r="377">
          <cell r="C377" t="str">
            <v>0008 6340 06</v>
          </cell>
          <cell r="D377" t="str">
            <v>Tubería de PVC, de 1" de diámetro, empotrada</v>
          </cell>
          <cell r="E377">
            <v>65</v>
          </cell>
          <cell r="F377" t="str">
            <v>m</v>
          </cell>
          <cell r="G377">
            <v>0</v>
          </cell>
          <cell r="H377">
            <v>0</v>
          </cell>
          <cell r="J377">
            <v>0</v>
          </cell>
        </row>
        <row r="378">
          <cell r="C378" t="str">
            <v>0008 6340 07</v>
          </cell>
          <cell r="D378" t="str">
            <v>Tubería de PVC, de 2" de diámetro, empotrada</v>
          </cell>
          <cell r="E378">
            <v>20</v>
          </cell>
          <cell r="F378" t="str">
            <v>m</v>
          </cell>
          <cell r="G378">
            <v>0</v>
          </cell>
          <cell r="H378">
            <v>0</v>
          </cell>
          <cell r="J378">
            <v>0</v>
          </cell>
        </row>
        <row r="379">
          <cell r="C379" t="str">
            <v>0008 6340 08</v>
          </cell>
          <cell r="D379" t="str">
            <v>Tubería de PVC, tipo "DB", de 2" de diámetro, enterrada</v>
          </cell>
          <cell r="E379">
            <v>685</v>
          </cell>
          <cell r="F379" t="str">
            <v>m</v>
          </cell>
          <cell r="G379">
            <v>0</v>
          </cell>
          <cell r="H379">
            <v>0</v>
          </cell>
          <cell r="J379">
            <v>0</v>
          </cell>
        </row>
        <row r="380">
          <cell r="C380" t="str">
            <v>0008 6340 09</v>
          </cell>
          <cell r="D380" t="str">
            <v>Cajas de distribución en concreto para energía</v>
          </cell>
          <cell r="E380">
            <v>25</v>
          </cell>
          <cell r="F380" t="str">
            <v>U</v>
          </cell>
          <cell r="G380">
            <v>0</v>
          </cell>
          <cell r="H380">
            <v>0</v>
          </cell>
          <cell r="J380">
            <v>0</v>
          </cell>
        </row>
        <row r="381">
          <cell r="C381" t="str">
            <v>0008 6340 10</v>
          </cell>
          <cell r="D381" t="str">
            <v>Cajas de distribución en concreto para comunicaciones</v>
          </cell>
          <cell r="E381">
            <v>27</v>
          </cell>
          <cell r="F381" t="str">
            <v>U</v>
          </cell>
          <cell r="G381">
            <v>0</v>
          </cell>
          <cell r="H381">
            <v>0</v>
          </cell>
          <cell r="J381">
            <v>0</v>
          </cell>
        </row>
        <row r="382">
          <cell r="C382" t="str">
            <v>0008 6340 11</v>
          </cell>
          <cell r="D382" t="str">
            <v>Cajas de dispersión telefónica de 10 pares</v>
          </cell>
          <cell r="E382">
            <v>6</v>
          </cell>
          <cell r="F382" t="str">
            <v>U</v>
          </cell>
          <cell r="G382">
            <v>0</v>
          </cell>
          <cell r="H382">
            <v>0</v>
          </cell>
          <cell r="J382">
            <v>0</v>
          </cell>
        </row>
        <row r="383">
          <cell r="C383" t="str">
            <v>0008 6340 12</v>
          </cell>
          <cell r="D383" t="str">
            <v>Cajas metálicas para conexión, con borneras, para instalación a la intemperie, NEMA 3R</v>
          </cell>
          <cell r="E383">
            <v>1</v>
          </cell>
          <cell r="F383" t="str">
            <v>U</v>
          </cell>
          <cell r="G383">
            <v>0</v>
          </cell>
          <cell r="H383">
            <v>0</v>
          </cell>
          <cell r="J383">
            <v>0</v>
          </cell>
        </row>
        <row r="384">
          <cell r="C384" t="str">
            <v>0008 6340 13</v>
          </cell>
          <cell r="D384" t="str">
            <v>Cajas de potencia con tomacorrientes e interruptores automáticos</v>
          </cell>
          <cell r="E384">
            <v>3</v>
          </cell>
          <cell r="F384" t="str">
            <v>U</v>
          </cell>
          <cell r="G384">
            <v>0</v>
          </cell>
          <cell r="H384">
            <v>0</v>
          </cell>
          <cell r="J384">
            <v>0</v>
          </cell>
        </row>
        <row r="385">
          <cell r="C385" t="str">
            <v>0008 6340 14</v>
          </cell>
          <cell r="D385" t="str">
            <v>Conmutador tipo secretarial, cuatro troncales</v>
          </cell>
          <cell r="E385">
            <v>1</v>
          </cell>
          <cell r="F385" t="str">
            <v>U</v>
          </cell>
          <cell r="G385">
            <v>0</v>
          </cell>
          <cell r="H385">
            <v>0</v>
          </cell>
          <cell r="J385">
            <v>0</v>
          </cell>
        </row>
        <row r="386">
          <cell r="C386" t="str">
            <v>0008 6340 15</v>
          </cell>
          <cell r="D386" t="str">
            <v>Tablero de distribución TD1, 3 cero, 208/120Vc.a., con totalizador, barraje de 225A</v>
          </cell>
          <cell r="E386">
            <v>1</v>
          </cell>
          <cell r="F386" t="str">
            <v>U</v>
          </cell>
          <cell r="G386">
            <v>0</v>
          </cell>
          <cell r="H386">
            <v>0</v>
          </cell>
          <cell r="J386">
            <v>0</v>
          </cell>
        </row>
        <row r="387">
          <cell r="C387" t="str">
            <v>0008 6340 16</v>
          </cell>
          <cell r="D387" t="str">
            <v>Tablero de distribución TD2, 3 cero, 208/120Vc.a., con totalizador, barraje de 225A</v>
          </cell>
          <cell r="E387">
            <v>1</v>
          </cell>
          <cell r="F387" t="str">
            <v>U</v>
          </cell>
          <cell r="G387">
            <v>0</v>
          </cell>
          <cell r="H387">
            <v>0</v>
          </cell>
          <cell r="J387">
            <v>0</v>
          </cell>
        </row>
        <row r="388">
          <cell r="C388" t="str">
            <v>0008 6340 17</v>
          </cell>
          <cell r="D388" t="str">
            <v>Tablero de distribución TD8, 3 cero, 208/120Vc.a., con espacio para transformador trifásico de 75 KVA, con barraje de 225A</v>
          </cell>
          <cell r="E388">
            <v>1</v>
          </cell>
          <cell r="F388" t="str">
            <v>U</v>
          </cell>
          <cell r="G388">
            <v>0</v>
          </cell>
          <cell r="H388">
            <v>0</v>
          </cell>
          <cell r="J388">
            <v>0</v>
          </cell>
        </row>
        <row r="389">
          <cell r="C389" t="str">
            <v>0008 6340 18</v>
          </cell>
          <cell r="D389" t="str">
            <v>Tablero de interruptores automáticos de alumbrado TA1 trifásico, 208/120Vc.a., 24 circuitos, con totalizador, con barraje de 225A</v>
          </cell>
          <cell r="E389">
            <v>1</v>
          </cell>
          <cell r="F389" t="str">
            <v>U</v>
          </cell>
          <cell r="G389">
            <v>0</v>
          </cell>
          <cell r="H389">
            <v>0</v>
          </cell>
          <cell r="J389">
            <v>0</v>
          </cell>
        </row>
        <row r="390">
          <cell r="C390" t="str">
            <v>0008 6340 19</v>
          </cell>
          <cell r="D390" t="str">
            <v>Tablero de interruptores automáticos de alumbrado TA2 trifásico, 208/120Vc.a., 24 circuitos, con totalizador, con barraje de 225A</v>
          </cell>
          <cell r="E390">
            <v>1</v>
          </cell>
          <cell r="F390" t="str">
            <v>U</v>
          </cell>
          <cell r="G390">
            <v>0</v>
          </cell>
          <cell r="H390">
            <v>0</v>
          </cell>
          <cell r="J390">
            <v>0</v>
          </cell>
        </row>
        <row r="391">
          <cell r="C391" t="str">
            <v>0008 6340 20</v>
          </cell>
          <cell r="D391" t="str">
            <v>Tablero de interruptores automáticos de alumbrado de emergencia TAE1, 120Vc.a., 12 circuitos</v>
          </cell>
          <cell r="E391">
            <v>1</v>
          </cell>
          <cell r="F391" t="str">
            <v>U</v>
          </cell>
          <cell r="G391">
            <v>0</v>
          </cell>
          <cell r="H391">
            <v>0</v>
          </cell>
          <cell r="J391">
            <v>0</v>
          </cell>
        </row>
        <row r="392">
          <cell r="C392" t="str">
            <v>0008 6340 21</v>
          </cell>
          <cell r="D392" t="str">
            <v>Tablero de interruptores automáticos de fuerza TF, trifásico, 208/120Vc.a., 36 circuitos, con totalizador, con barraje de 225A</v>
          </cell>
          <cell r="E392">
            <v>1</v>
          </cell>
          <cell r="F392" t="str">
            <v>U</v>
          </cell>
          <cell r="G392">
            <v>0</v>
          </cell>
          <cell r="H392">
            <v>0</v>
          </cell>
          <cell r="J392">
            <v>0</v>
          </cell>
        </row>
        <row r="393">
          <cell r="C393" t="str">
            <v>0008 6340 22</v>
          </cell>
          <cell r="D393" t="str">
            <v>Tablero de interruptores automáticos TSA, 208/120Vc.a., 18 circuitos, con totalizador, con barraje de 225A</v>
          </cell>
          <cell r="E393">
            <v>1</v>
          </cell>
          <cell r="F393" t="str">
            <v>U</v>
          </cell>
          <cell r="G393">
            <v>0</v>
          </cell>
          <cell r="H393">
            <v>0</v>
          </cell>
          <cell r="J393">
            <v>0</v>
          </cell>
        </row>
        <row r="394">
          <cell r="C394" t="str">
            <v>0008 6340 23</v>
          </cell>
          <cell r="D394" t="str">
            <v>Tablero de interruptores automáticos de alumbrado y fuerza TAF1, trifásco 208/120Vc.a., 18 circuitos, con barraje de 150A</v>
          </cell>
          <cell r="E394">
            <v>1</v>
          </cell>
          <cell r="F394" t="str">
            <v>U</v>
          </cell>
          <cell r="G394">
            <v>0</v>
          </cell>
          <cell r="H394">
            <v>0</v>
          </cell>
          <cell r="J394">
            <v>0</v>
          </cell>
        </row>
        <row r="395">
          <cell r="C395" t="str">
            <v>0008 6340 24</v>
          </cell>
          <cell r="D395" t="str">
            <v>Tablero de interruptores automáticos de alumbrado y fuerza TAF2, bifásco 208/120Vc.a., 8 circuitos, con barraje de 70A</v>
          </cell>
          <cell r="E395">
            <v>1</v>
          </cell>
          <cell r="F395" t="str">
            <v>U</v>
          </cell>
          <cell r="G395">
            <v>0</v>
          </cell>
          <cell r="H395">
            <v>0</v>
          </cell>
          <cell r="J395">
            <v>0</v>
          </cell>
        </row>
        <row r="396">
          <cell r="C396" t="str">
            <v>0008 6340 25</v>
          </cell>
          <cell r="D396" t="str">
            <v>Tablero de interruptores automáticos de alumbrado y fuerza TAF3, trifásco 208/120Vc.a., 18 circuitos, con barraje de 150A</v>
          </cell>
          <cell r="E396">
            <v>1</v>
          </cell>
          <cell r="F396" t="str">
            <v>U</v>
          </cell>
          <cell r="G396">
            <v>0</v>
          </cell>
          <cell r="H396">
            <v>0</v>
          </cell>
          <cell r="J396">
            <v>0</v>
          </cell>
        </row>
        <row r="397">
          <cell r="C397" t="str">
            <v>0008 6340 26</v>
          </cell>
          <cell r="D397" t="str">
            <v>Interruptor de seguridad 150A, 480Vc.a.</v>
          </cell>
          <cell r="E397">
            <v>1</v>
          </cell>
          <cell r="F397" t="str">
            <v>U</v>
          </cell>
          <cell r="G397">
            <v>0</v>
          </cell>
          <cell r="H397">
            <v>0</v>
          </cell>
          <cell r="J397">
            <v>0</v>
          </cell>
        </row>
        <row r="398">
          <cell r="C398" t="str">
            <v>0008 6340 27</v>
          </cell>
          <cell r="D398" t="str">
            <v>Interruptor de seguridad 30A, 208Vc.a.</v>
          </cell>
          <cell r="E398">
            <v>5</v>
          </cell>
          <cell r="F398" t="str">
            <v>U</v>
          </cell>
          <cell r="G398">
            <v>0</v>
          </cell>
          <cell r="H398">
            <v>0</v>
          </cell>
          <cell r="J398">
            <v>0</v>
          </cell>
        </row>
        <row r="399">
          <cell r="C399" t="str">
            <v>0008 6340 28</v>
          </cell>
          <cell r="D399" t="str">
            <v>Interruptor de seguridad 60A, 208Vc.a.</v>
          </cell>
          <cell r="E399">
            <v>1</v>
          </cell>
          <cell r="F399" t="str">
            <v>U</v>
          </cell>
          <cell r="G399">
            <v>0</v>
          </cell>
          <cell r="H399">
            <v>0</v>
          </cell>
          <cell r="J399">
            <v>0</v>
          </cell>
        </row>
        <row r="400">
          <cell r="C400" t="str">
            <v>0008 6340 29</v>
          </cell>
          <cell r="D400" t="str">
            <v>Tomacorrientes con conexión a tierra, monofásico doble, dos polos, 3 hilos, 15A, 125Vc.a., (línea NEMA 5, decorativo, para trabajo liviano</v>
          </cell>
          <cell r="E400">
            <v>60</v>
          </cell>
          <cell r="F400" t="str">
            <v>U</v>
          </cell>
          <cell r="G400">
            <v>0</v>
          </cell>
          <cell r="H400">
            <v>0</v>
          </cell>
          <cell r="J400">
            <v>0</v>
          </cell>
        </row>
        <row r="401">
          <cell r="C401" t="str">
            <v>0008 6340 30</v>
          </cell>
          <cell r="D401" t="str">
            <v>Tomacorrientes con conexión a tierra, monofásico doble, dos polos, 3 hilos, 15A, 125Vc.a., (línea NEMA 5, para trabajo pesado</v>
          </cell>
          <cell r="E401">
            <v>25</v>
          </cell>
          <cell r="F401" t="str">
            <v>U</v>
          </cell>
          <cell r="G401">
            <v>0</v>
          </cell>
          <cell r="H401">
            <v>0</v>
          </cell>
          <cell r="J401">
            <v>0</v>
          </cell>
        </row>
        <row r="402">
          <cell r="C402" t="str">
            <v>0008 6340 31</v>
          </cell>
          <cell r="D402" t="str">
            <v>Tomacorrientes con conexión a tierra, bifásico, dos polos, 3 hilos, 20A, 250Vc.a., (línea NEMA6, para trabajo pesado</v>
          </cell>
          <cell r="E402">
            <v>20</v>
          </cell>
          <cell r="F402" t="str">
            <v>U</v>
          </cell>
          <cell r="G402">
            <v>0</v>
          </cell>
          <cell r="H402">
            <v>0</v>
          </cell>
          <cell r="J402">
            <v>0</v>
          </cell>
        </row>
        <row r="403">
          <cell r="C403" t="str">
            <v>0008 6340 32</v>
          </cell>
          <cell r="D403" t="str">
            <v>Tomacorrientes trifilares de 30A, 250Vc.a.., (línea NEMA 10)</v>
          </cell>
          <cell r="E403">
            <v>1</v>
          </cell>
          <cell r="F403" t="str">
            <v>U</v>
          </cell>
          <cell r="G403">
            <v>0</v>
          </cell>
          <cell r="H403">
            <v>0</v>
          </cell>
          <cell r="J403">
            <v>0</v>
          </cell>
        </row>
        <row r="404">
          <cell r="C404" t="str">
            <v>0008 6340 33</v>
          </cell>
          <cell r="D404" t="str">
            <v>Tomacorrientes trifilares, 3 polos, de 50A, 250Vc.a.., (línea NEMA 10)</v>
          </cell>
          <cell r="E404">
            <v>1</v>
          </cell>
          <cell r="F404" t="str">
            <v>U</v>
          </cell>
          <cell r="G404">
            <v>0</v>
          </cell>
          <cell r="H404">
            <v>0</v>
          </cell>
          <cell r="J404">
            <v>0</v>
          </cell>
        </row>
        <row r="405">
          <cell r="C405" t="str">
            <v>0008 6340 34</v>
          </cell>
          <cell r="D405" t="str">
            <v>Tomas para teléfonos</v>
          </cell>
          <cell r="E405">
            <v>15</v>
          </cell>
          <cell r="F405" t="str">
            <v>U</v>
          </cell>
          <cell r="G405">
            <v>0</v>
          </cell>
          <cell r="H405">
            <v>0</v>
          </cell>
          <cell r="J405">
            <v>0</v>
          </cell>
        </row>
        <row r="406">
          <cell r="C406" t="str">
            <v>0008 6340 55</v>
          </cell>
          <cell r="D406" t="str">
            <v>Luminarias fluorescentes de seguridad con bombilla de 13W, 120Vc.a., tipo tortuga, FT</v>
          </cell>
          <cell r="E406">
            <v>5</v>
          </cell>
          <cell r="F406" t="str">
            <v>U</v>
          </cell>
          <cell r="G406">
            <v>0</v>
          </cell>
          <cell r="H406">
            <v>0</v>
          </cell>
          <cell r="J406">
            <v>0</v>
          </cell>
        </row>
        <row r="407">
          <cell r="C407" t="str">
            <v>0008 6340 36</v>
          </cell>
          <cell r="D407" t="str">
            <v>Toma interruptor manual 15A, 120V</v>
          </cell>
          <cell r="E407">
            <v>7</v>
          </cell>
          <cell r="F407" t="str">
            <v>U</v>
          </cell>
          <cell r="G407">
            <v>0</v>
          </cell>
          <cell r="H407">
            <v>0</v>
          </cell>
          <cell r="J407">
            <v>0</v>
          </cell>
        </row>
        <row r="408">
          <cell r="C408" t="str">
            <v>0008 6340 37</v>
          </cell>
          <cell r="D408" t="str">
            <v>Interruptores manuales de una y dos palancas, 15A, 120Vc.a.</v>
          </cell>
          <cell r="E408">
            <v>45</v>
          </cell>
          <cell r="F408" t="str">
            <v>U</v>
          </cell>
          <cell r="G408">
            <v>0</v>
          </cell>
          <cell r="H408">
            <v>0</v>
          </cell>
          <cell r="J408">
            <v>0</v>
          </cell>
        </row>
        <row r="409">
          <cell r="C409" t="str">
            <v>0008 6340 38</v>
          </cell>
          <cell r="D409" t="str">
            <v>Interruptores manuales conmutables de dos vías, 15A, 120Vc.a.</v>
          </cell>
          <cell r="E409">
            <v>2</v>
          </cell>
          <cell r="F409" t="str">
            <v>U</v>
          </cell>
          <cell r="G409">
            <v>0</v>
          </cell>
          <cell r="H409">
            <v>0</v>
          </cell>
          <cell r="J409">
            <v>0</v>
          </cell>
        </row>
        <row r="410">
          <cell r="C410" t="str">
            <v>0008 6340 39</v>
          </cell>
          <cell r="D410" t="e">
            <v>#N/A</v>
          </cell>
          <cell r="E410" t="e">
            <v>#N/A</v>
          </cell>
          <cell r="F410" t="e">
            <v>#N/A</v>
          </cell>
          <cell r="G410">
            <v>0</v>
          </cell>
          <cell r="H410" t="e">
            <v>#N/A</v>
          </cell>
          <cell r="J410">
            <v>0</v>
          </cell>
        </row>
        <row r="411">
          <cell r="C411" t="str">
            <v>0008 6340 40</v>
          </cell>
          <cell r="D411" t="str">
            <v>Conductores monopolares de cobre, aislados para 600V, THW, calibre No. 12AWG</v>
          </cell>
          <cell r="E411">
            <v>9600</v>
          </cell>
          <cell r="F411" t="str">
            <v>m</v>
          </cell>
          <cell r="G411">
            <v>0</v>
          </cell>
          <cell r="H411">
            <v>0</v>
          </cell>
          <cell r="J411">
            <v>0</v>
          </cell>
        </row>
        <row r="412">
          <cell r="C412" t="str">
            <v>0008 6340 41</v>
          </cell>
          <cell r="D412" t="str">
            <v>Conductores monopolares de cobre, aislados para 600V, THW, calibre No. 10AWG</v>
          </cell>
          <cell r="E412">
            <v>1000</v>
          </cell>
          <cell r="F412" t="str">
            <v>m</v>
          </cell>
          <cell r="G412">
            <v>0</v>
          </cell>
          <cell r="H412">
            <v>0</v>
          </cell>
          <cell r="J412">
            <v>0</v>
          </cell>
        </row>
        <row r="413">
          <cell r="C413" t="str">
            <v>0008 6340 42</v>
          </cell>
          <cell r="D413" t="str">
            <v>Conductores monopolares de cobre, aislados para 600V, THW, calibre No. 8AWG</v>
          </cell>
          <cell r="E413">
            <v>1000</v>
          </cell>
          <cell r="F413" t="str">
            <v>m</v>
          </cell>
          <cell r="G413">
            <v>0</v>
          </cell>
          <cell r="H413">
            <v>0</v>
          </cell>
          <cell r="J413">
            <v>0</v>
          </cell>
        </row>
        <row r="414">
          <cell r="C414" t="str">
            <v>0008 6340 43</v>
          </cell>
          <cell r="D414" t="str">
            <v>Conductores monopolares de cobre, aislados para 600V, THW, calibre No. 6AWG</v>
          </cell>
          <cell r="E414">
            <v>150</v>
          </cell>
          <cell r="F414" t="str">
            <v>m</v>
          </cell>
          <cell r="G414">
            <v>0</v>
          </cell>
          <cell r="H414">
            <v>0</v>
          </cell>
          <cell r="J414">
            <v>0</v>
          </cell>
        </row>
        <row r="415">
          <cell r="C415" t="str">
            <v>0008 6340 44</v>
          </cell>
          <cell r="D415" t="str">
            <v>Conductores monopolares de cobre, aislados para 600V, THW, calibre No. 4AWG</v>
          </cell>
          <cell r="E415">
            <v>310</v>
          </cell>
          <cell r="F415" t="str">
            <v>m</v>
          </cell>
          <cell r="G415">
            <v>0</v>
          </cell>
          <cell r="H415">
            <v>0</v>
          </cell>
          <cell r="J415">
            <v>0</v>
          </cell>
        </row>
        <row r="416">
          <cell r="C416" t="str">
            <v>0008 6340 45</v>
          </cell>
          <cell r="D416" t="str">
            <v>Conductores monopolares de cobre, aislados para 600V, THW, calibre No. 2AWG</v>
          </cell>
          <cell r="E416">
            <v>90</v>
          </cell>
          <cell r="F416" t="str">
            <v>m</v>
          </cell>
          <cell r="G416">
            <v>0</v>
          </cell>
          <cell r="H416">
            <v>0</v>
          </cell>
          <cell r="J416">
            <v>0</v>
          </cell>
        </row>
        <row r="417">
          <cell r="C417" t="str">
            <v>0008 6340 46</v>
          </cell>
          <cell r="D417" t="str">
            <v>Conductores monopolares de cobre, aislados para 600V, THW, calibre No. 1/0AWG</v>
          </cell>
          <cell r="E417">
            <v>100</v>
          </cell>
          <cell r="F417" t="str">
            <v>m</v>
          </cell>
          <cell r="G417">
            <v>0</v>
          </cell>
          <cell r="H417">
            <v>0</v>
          </cell>
          <cell r="J417">
            <v>0</v>
          </cell>
        </row>
        <row r="418">
          <cell r="C418" t="str">
            <v>0008 6340 47</v>
          </cell>
          <cell r="D418" t="str">
            <v>Cable de cobre encauchetado, aislado para 600V, THW, calibre 3 No, 12AWG</v>
          </cell>
          <cell r="E418">
            <v>400</v>
          </cell>
          <cell r="F418" t="str">
            <v>m</v>
          </cell>
          <cell r="G418">
            <v>0</v>
          </cell>
          <cell r="H418">
            <v>0</v>
          </cell>
          <cell r="J418">
            <v>0</v>
          </cell>
        </row>
        <row r="419">
          <cell r="C419" t="str">
            <v>0008 6340 48</v>
          </cell>
          <cell r="D419" t="str">
            <v>Conductor trenzado del tipo cuádruplex 3 No. 1/0, 1No. 2AWG</v>
          </cell>
          <cell r="E419">
            <v>200</v>
          </cell>
          <cell r="F419" t="str">
            <v>m</v>
          </cell>
          <cell r="G419">
            <v>0</v>
          </cell>
          <cell r="H419">
            <v>0</v>
          </cell>
          <cell r="J419">
            <v>0</v>
          </cell>
        </row>
        <row r="420">
          <cell r="C420" t="str">
            <v>0008 6340 49</v>
          </cell>
          <cell r="D420" t="str">
            <v>Conductor trenzado del tipo cuádruplex 3 No. 4, 1No. 8AWG</v>
          </cell>
          <cell r="E420">
            <v>200</v>
          </cell>
          <cell r="F420" t="str">
            <v>m</v>
          </cell>
          <cell r="G420">
            <v>0</v>
          </cell>
          <cell r="H420">
            <v>0</v>
          </cell>
          <cell r="J420">
            <v>0</v>
          </cell>
        </row>
        <row r="421">
          <cell r="C421" t="str">
            <v>0008 6340 50</v>
          </cell>
          <cell r="D421" t="str">
            <v>Cable telefónico de 10 pares</v>
          </cell>
          <cell r="E421">
            <v>300</v>
          </cell>
          <cell r="F421" t="str">
            <v>m</v>
          </cell>
          <cell r="G421">
            <v>0</v>
          </cell>
          <cell r="H421">
            <v>0</v>
          </cell>
          <cell r="J421">
            <v>0</v>
          </cell>
        </row>
        <row r="422">
          <cell r="C422" t="str">
            <v>0008 6340 51</v>
          </cell>
          <cell r="D422" t="str">
            <v>Cable telefónico de 1 par 2 x 22 AWG</v>
          </cell>
          <cell r="E422">
            <v>200</v>
          </cell>
          <cell r="F422" t="str">
            <v>m</v>
          </cell>
          <cell r="G422">
            <v>0</v>
          </cell>
          <cell r="H422">
            <v>0</v>
          </cell>
          <cell r="J422">
            <v>0</v>
          </cell>
        </row>
        <row r="423">
          <cell r="C423" t="str">
            <v>0008 6340 52</v>
          </cell>
          <cell r="D423" t="str">
            <v>Cable coaxial RG-59</v>
          </cell>
          <cell r="E423">
            <v>50</v>
          </cell>
          <cell r="F423" t="str">
            <v>m</v>
          </cell>
          <cell r="G423">
            <v>0</v>
          </cell>
          <cell r="H423">
            <v>0</v>
          </cell>
          <cell r="J423">
            <v>0</v>
          </cell>
        </row>
        <row r="424">
          <cell r="C424" t="str">
            <v>0008 6340 53</v>
          </cell>
          <cell r="D424" t="str">
            <v>Luminarias fluorescentes tipo A</v>
          </cell>
          <cell r="E424">
            <v>100</v>
          </cell>
          <cell r="F424" t="str">
            <v>U</v>
          </cell>
          <cell r="G424">
            <v>0</v>
          </cell>
          <cell r="H424">
            <v>0</v>
          </cell>
          <cell r="J424">
            <v>0</v>
          </cell>
        </row>
        <row r="425">
          <cell r="C425" t="str">
            <v>0008 6340 54</v>
          </cell>
          <cell r="D425" t="str">
            <v>Luminarias fluorescentes tipo B</v>
          </cell>
          <cell r="E425">
            <v>5</v>
          </cell>
          <cell r="F425" t="str">
            <v>U</v>
          </cell>
          <cell r="G425">
            <v>0</v>
          </cell>
          <cell r="H425">
            <v>0</v>
          </cell>
          <cell r="J425">
            <v>0</v>
          </cell>
        </row>
        <row r="426">
          <cell r="C426" t="str">
            <v>0008 6340 55</v>
          </cell>
          <cell r="D426" t="str">
            <v>Luminarias fluorescentes de seguridad con bombilla de 13W, 120Vc.a., tipo tortuga, FT</v>
          </cell>
          <cell r="E426">
            <v>5</v>
          </cell>
          <cell r="F426" t="str">
            <v>U</v>
          </cell>
          <cell r="G426">
            <v>0</v>
          </cell>
          <cell r="H426">
            <v>0</v>
          </cell>
          <cell r="J426">
            <v>0</v>
          </cell>
        </row>
        <row r="427">
          <cell r="C427" t="str">
            <v>0008 6340 56</v>
          </cell>
          <cell r="D427" t="str">
            <v>Aparato autónomo de emergencia tipo EV, con bombillas tipo halógeno, 2 x 20 Trabajo</v>
          </cell>
          <cell r="E427">
            <v>12</v>
          </cell>
          <cell r="F427" t="str">
            <v>U</v>
          </cell>
          <cell r="G427">
            <v>0</v>
          </cell>
          <cell r="H427">
            <v>0</v>
          </cell>
          <cell r="J427">
            <v>0</v>
          </cell>
        </row>
        <row r="428">
          <cell r="C428" t="str">
            <v>0008 6340 57</v>
          </cell>
          <cell r="D428" t="str">
            <v>Luminaria industrial, tipo MH, con bombilla de Metal Halide de 400W</v>
          </cell>
          <cell r="E428">
            <v>8</v>
          </cell>
          <cell r="F428" t="str">
            <v>U</v>
          </cell>
          <cell r="G428">
            <v>0</v>
          </cell>
          <cell r="H428">
            <v>0</v>
          </cell>
          <cell r="J428">
            <v>0</v>
          </cell>
        </row>
        <row r="429">
          <cell r="C429" t="str">
            <v>0008 6340 58</v>
          </cell>
          <cell r="D429" t="str">
            <v>Luminaria industrial, tipo S, con bombilla de vapor de sodio de 400W</v>
          </cell>
          <cell r="E429">
            <v>8</v>
          </cell>
          <cell r="F429" t="str">
            <v>U</v>
          </cell>
          <cell r="G429">
            <v>0</v>
          </cell>
          <cell r="H429">
            <v>0</v>
          </cell>
          <cell r="J429">
            <v>0</v>
          </cell>
        </row>
        <row r="430">
          <cell r="C430" t="str">
            <v>0008 6340 59</v>
          </cell>
          <cell r="D430" t="str">
            <v>Reflectores tipo RC, con bombilla de vapor de sodio de 150W</v>
          </cell>
          <cell r="E430">
            <v>2</v>
          </cell>
          <cell r="F430" t="str">
            <v>U</v>
          </cell>
          <cell r="G430">
            <v>0</v>
          </cell>
          <cell r="H430">
            <v>0</v>
          </cell>
          <cell r="J430">
            <v>0</v>
          </cell>
        </row>
        <row r="431">
          <cell r="C431" t="str">
            <v>0008 6340 60</v>
          </cell>
          <cell r="D431" t="str">
            <v>Reflectores tipo S, con bombilla de vapor de sodio de 70W</v>
          </cell>
          <cell r="E431">
            <v>6</v>
          </cell>
          <cell r="F431" t="str">
            <v>U</v>
          </cell>
          <cell r="G431">
            <v>0</v>
          </cell>
          <cell r="H431">
            <v>0</v>
          </cell>
          <cell r="J431">
            <v>0</v>
          </cell>
        </row>
        <row r="432">
          <cell r="C432" t="str">
            <v>0008 6340 61</v>
          </cell>
          <cell r="D432" t="str">
            <v>Luminaria tipo "Wall Pack", de alta presión de sodio, 70W, 208Vc.a. Tipo WS</v>
          </cell>
          <cell r="E432">
            <v>6</v>
          </cell>
          <cell r="F432" t="str">
            <v>U</v>
          </cell>
          <cell r="G432">
            <v>0</v>
          </cell>
          <cell r="H432">
            <v>0</v>
          </cell>
          <cell r="J432">
            <v>0</v>
          </cell>
        </row>
        <row r="433">
          <cell r="C433" t="str">
            <v>0008 6340 62</v>
          </cell>
          <cell r="D433" t="str">
            <v>Luminaria cerrada tipo alumbrado público, con bombilla de alta presión de sodio de 70W, 208Vc.a., con fotocontrol individual, adecuada para instalar en poste de concreto, con brazo metálico</v>
          </cell>
          <cell r="E433">
            <v>22</v>
          </cell>
          <cell r="F433" t="str">
            <v>U</v>
          </cell>
          <cell r="G433">
            <v>0</v>
          </cell>
          <cell r="H433">
            <v>0</v>
          </cell>
          <cell r="J433">
            <v>0</v>
          </cell>
        </row>
        <row r="434">
          <cell r="C434" t="str">
            <v>0008 6340 63</v>
          </cell>
          <cell r="D434" t="str">
            <v>Luminaria cerrada tipo alumbrado público, con bombilla de alta presión de sodio de 150W, 208Vc.a., con fotocontrol individual, adecuada para instalar en poste de concreto, con brazo metálico</v>
          </cell>
          <cell r="E434">
            <v>2</v>
          </cell>
          <cell r="F434" t="str">
            <v>U</v>
          </cell>
          <cell r="G434">
            <v>0</v>
          </cell>
          <cell r="H434">
            <v>0</v>
          </cell>
          <cell r="J434">
            <v>0</v>
          </cell>
        </row>
        <row r="435">
          <cell r="C435" t="str">
            <v>0008 6340 64</v>
          </cell>
          <cell r="D435" t="str">
            <v>Luminarias incandescentes con bombilla de 100W, 12Vc.a. Con plafón de losa tipo IC ó IS</v>
          </cell>
          <cell r="E435">
            <v>50</v>
          </cell>
          <cell r="F435" t="str">
            <v>U</v>
          </cell>
          <cell r="G435">
            <v>0</v>
          </cell>
          <cell r="H435">
            <v>0</v>
          </cell>
          <cell r="J435">
            <v>0</v>
          </cell>
        </row>
        <row r="436">
          <cell r="C436" t="str">
            <v>0008 6340 65</v>
          </cell>
          <cell r="D436" t="str">
            <v>Luminarias incandescentes tipo "ojo de buey" con bombilla de 100W</v>
          </cell>
          <cell r="E436">
            <v>15</v>
          </cell>
          <cell r="F436" t="str">
            <v>U</v>
          </cell>
          <cell r="G436">
            <v>0</v>
          </cell>
          <cell r="H436">
            <v>0</v>
          </cell>
          <cell r="J436">
            <v>0</v>
          </cell>
        </row>
        <row r="437">
          <cell r="C437" t="str">
            <v>0008 6340 66</v>
          </cell>
          <cell r="D437" t="str">
            <v>Fotocelda, 208Vc. a., 60 Hz</v>
          </cell>
          <cell r="E437">
            <v>5</v>
          </cell>
          <cell r="F437" t="str">
            <v>U</v>
          </cell>
          <cell r="G437">
            <v>0</v>
          </cell>
          <cell r="H437">
            <v>0</v>
          </cell>
          <cell r="J437">
            <v>0</v>
          </cell>
        </row>
        <row r="438">
          <cell r="C438" t="str">
            <v>0008 6340 67</v>
          </cell>
          <cell r="D438" t="str">
            <v>Poste de concreto de 12 m</v>
          </cell>
          <cell r="E438">
            <v>22</v>
          </cell>
          <cell r="F438" t="str">
            <v>U</v>
          </cell>
          <cell r="G438">
            <v>0</v>
          </cell>
          <cell r="H438">
            <v>0</v>
          </cell>
          <cell r="J438">
            <v>0</v>
          </cell>
        </row>
        <row r="439">
          <cell r="C439" t="str">
            <v>0008 6340 68</v>
          </cell>
          <cell r="D439" t="str">
            <v>Poste de concreto de 8 m</v>
          </cell>
          <cell r="E439">
            <v>12</v>
          </cell>
          <cell r="F439" t="str">
            <v>U</v>
          </cell>
          <cell r="G439">
            <v>0</v>
          </cell>
          <cell r="H439">
            <v>0</v>
          </cell>
          <cell r="J439">
            <v>0</v>
          </cell>
        </row>
        <row r="440">
          <cell r="C440" t="str">
            <v>0008 6340 69</v>
          </cell>
          <cell r="D440" t="str">
            <v>Contador de energía activa, 15A (100) ciclométrico 60 Hz, trifásico</v>
          </cell>
          <cell r="E440">
            <v>4</v>
          </cell>
          <cell r="F440" t="str">
            <v>U</v>
          </cell>
          <cell r="G440">
            <v>0</v>
          </cell>
          <cell r="H440">
            <v>0</v>
          </cell>
          <cell r="J440">
            <v>0</v>
          </cell>
        </row>
        <row r="441">
          <cell r="C441" t="str">
            <v>0008 6340 70</v>
          </cell>
          <cell r="D441" t="str">
            <v>Transformador sumergido en aceite, 13.2 KV, 208/120Vc.a., 30KVA, (norma RA2-026)</v>
          </cell>
          <cell r="E441">
            <v>3</v>
          </cell>
          <cell r="F441" t="str">
            <v>U</v>
          </cell>
          <cell r="G441">
            <v>0</v>
          </cell>
          <cell r="H441">
            <v>0</v>
          </cell>
          <cell r="J441">
            <v>0</v>
          </cell>
        </row>
        <row r="442">
          <cell r="C442" t="str">
            <v>0008 6340 71</v>
          </cell>
          <cell r="D442" t="str">
            <v>Transformador tipo seco, 480 - 208/120Vc.a., 75 KVA</v>
          </cell>
          <cell r="E442">
            <v>1</v>
          </cell>
          <cell r="F442" t="str">
            <v>U</v>
          </cell>
          <cell r="G442">
            <v>0</v>
          </cell>
          <cell r="H442">
            <v>0</v>
          </cell>
          <cell r="J442">
            <v>0</v>
          </cell>
        </row>
        <row r="443">
          <cell r="D443" t="str">
            <v>SISTEMA DE CONEXIÓN A TIERRA Y PROTECCIÓN CONTRA DESCARGAS ATMOSFÉRICAS</v>
          </cell>
          <cell r="J443" t="e">
            <v>#DIV/0!</v>
          </cell>
        </row>
        <row r="444">
          <cell r="C444" t="str">
            <v>0008 6340 72</v>
          </cell>
          <cell r="D444" t="str">
            <v>Conductor de cobre desnudo trenzado, embebido en concreto, calibre No.1/0 AWG</v>
          </cell>
          <cell r="E444">
            <v>150</v>
          </cell>
          <cell r="F444" t="str">
            <v>m</v>
          </cell>
          <cell r="G444">
            <v>0</v>
          </cell>
          <cell r="H444">
            <v>0</v>
          </cell>
          <cell r="J444">
            <v>0</v>
          </cell>
        </row>
        <row r="445">
          <cell r="C445" t="str">
            <v>0008 6340 73</v>
          </cell>
          <cell r="D445" t="str">
            <v>Conductor de cobre desnudo trenzado, embebido en concreto, calibre No.2 AWG</v>
          </cell>
          <cell r="E445">
            <v>250</v>
          </cell>
          <cell r="F445" t="str">
            <v>m</v>
          </cell>
          <cell r="G445">
            <v>0</v>
          </cell>
          <cell r="H445">
            <v>0</v>
          </cell>
          <cell r="J445">
            <v>0</v>
          </cell>
        </row>
        <row r="446">
          <cell r="C446" t="str">
            <v>0008 6340 74</v>
          </cell>
          <cell r="D446" t="str">
            <v>Conductor de cobre desnudo trenzado, canalizado, calibre No.1/0 AWG</v>
          </cell>
          <cell r="E446">
            <v>50</v>
          </cell>
          <cell r="F446" t="str">
            <v>m</v>
          </cell>
          <cell r="G446">
            <v>0</v>
          </cell>
          <cell r="H446">
            <v>0</v>
          </cell>
          <cell r="J446">
            <v>0</v>
          </cell>
        </row>
        <row r="447">
          <cell r="C447" t="str">
            <v>0008 6340 75</v>
          </cell>
          <cell r="D447" t="str">
            <v>Conductor de cobre desnudo trenzado, expuesto, calibre No.1/0 AWG</v>
          </cell>
          <cell r="E447">
            <v>180</v>
          </cell>
          <cell r="F447" t="str">
            <v>m</v>
          </cell>
          <cell r="G447">
            <v>0</v>
          </cell>
          <cell r="H447">
            <v>0</v>
          </cell>
          <cell r="J447">
            <v>0</v>
          </cell>
        </row>
        <row r="448">
          <cell r="C448" t="str">
            <v>0008 6340 76</v>
          </cell>
          <cell r="D448" t="str">
            <v>Conductor de cobre desnudo trenzado, enterrado, calibre No.2/0 AWG</v>
          </cell>
          <cell r="E448">
            <v>170</v>
          </cell>
          <cell r="F448" t="str">
            <v>m</v>
          </cell>
          <cell r="G448">
            <v>0</v>
          </cell>
          <cell r="H448">
            <v>0</v>
          </cell>
          <cell r="J448">
            <v>0</v>
          </cell>
        </row>
        <row r="449">
          <cell r="C449" t="str">
            <v>0008 6340 77</v>
          </cell>
          <cell r="D449" t="str">
            <v>Unión con soldadura exotérmica entre cables calibres No. 1/0</v>
          </cell>
          <cell r="E449">
            <v>130</v>
          </cell>
          <cell r="F449" t="str">
            <v>U</v>
          </cell>
          <cell r="G449">
            <v>0</v>
          </cell>
          <cell r="H449">
            <v>0</v>
          </cell>
          <cell r="J449">
            <v>0</v>
          </cell>
        </row>
        <row r="450">
          <cell r="C450" t="str">
            <v>0008 6340 78</v>
          </cell>
          <cell r="D450" t="str">
            <v>Unión con soldadura exotérmica entre cables calibres No. 2/0</v>
          </cell>
          <cell r="E450">
            <v>90</v>
          </cell>
          <cell r="F450" t="str">
            <v>U</v>
          </cell>
          <cell r="G450">
            <v>0</v>
          </cell>
          <cell r="H450">
            <v>0</v>
          </cell>
          <cell r="J450">
            <v>0</v>
          </cell>
        </row>
        <row r="451">
          <cell r="C451" t="str">
            <v>0008 6340 79</v>
          </cell>
          <cell r="D451" t="str">
            <v>Unión con soldadura exotérmica entre cables calibres No. 2/0 y 1/0</v>
          </cell>
          <cell r="E451">
            <v>50</v>
          </cell>
          <cell r="F451" t="str">
            <v>U</v>
          </cell>
          <cell r="G451">
            <v>0</v>
          </cell>
          <cell r="H451">
            <v>0</v>
          </cell>
          <cell r="J451">
            <v>0</v>
          </cell>
        </row>
        <row r="452">
          <cell r="C452" t="str">
            <v>0008 6340 80</v>
          </cell>
          <cell r="D452" t="str">
            <v>Unión con soldadura exotérmica entre cables calibres No. 1/0 y varilla de acero</v>
          </cell>
          <cell r="E452">
            <v>10</v>
          </cell>
          <cell r="F452" t="str">
            <v>U</v>
          </cell>
          <cell r="G452">
            <v>0</v>
          </cell>
          <cell r="H452">
            <v>0</v>
          </cell>
          <cell r="J452">
            <v>0</v>
          </cell>
        </row>
        <row r="453">
          <cell r="C453" t="str">
            <v>0008 6340 81</v>
          </cell>
          <cell r="D453" t="str">
            <v>Unión con soldadura exotérmica entre cables calibres No. 2/0 y varilla de acero</v>
          </cell>
          <cell r="E453">
            <v>10</v>
          </cell>
          <cell r="F453" t="str">
            <v>U</v>
          </cell>
          <cell r="G453">
            <v>0</v>
          </cell>
          <cell r="H453">
            <v>0</v>
          </cell>
          <cell r="J453">
            <v>0</v>
          </cell>
        </row>
        <row r="454">
          <cell r="C454" t="str">
            <v>0008 6340 82</v>
          </cell>
          <cell r="D454" t="str">
            <v>Unión con soldadura exotérmica entre cables calibres No. 1/0 y varilla Cooperweld</v>
          </cell>
          <cell r="E454">
            <v>6</v>
          </cell>
          <cell r="F454" t="str">
            <v>U</v>
          </cell>
          <cell r="G454">
            <v>0</v>
          </cell>
          <cell r="H454">
            <v>0</v>
          </cell>
          <cell r="J454">
            <v>0</v>
          </cell>
        </row>
        <row r="455">
          <cell r="C455" t="str">
            <v>0008 6340 83</v>
          </cell>
          <cell r="D455" t="str">
            <v>Unión con soldadura exotérmica entre cables calibres No. 2/0 y varilla Cooperweld</v>
          </cell>
          <cell r="E455">
            <v>14</v>
          </cell>
          <cell r="F455" t="str">
            <v>U</v>
          </cell>
          <cell r="G455">
            <v>0</v>
          </cell>
          <cell r="H455">
            <v>0</v>
          </cell>
          <cell r="J455">
            <v>0</v>
          </cell>
        </row>
        <row r="456">
          <cell r="C456" t="str">
            <v>0008 6340 84</v>
          </cell>
          <cell r="D456" t="str">
            <v>Unión con soldadura exotérmica entre cables calibres No. 1/0 y riel</v>
          </cell>
          <cell r="E456">
            <v>2</v>
          </cell>
          <cell r="F456" t="str">
            <v>U</v>
          </cell>
          <cell r="G456">
            <v>0</v>
          </cell>
          <cell r="H456">
            <v>0</v>
          </cell>
          <cell r="J456">
            <v>0</v>
          </cell>
        </row>
        <row r="457">
          <cell r="C457" t="str">
            <v>0008 6340 85</v>
          </cell>
          <cell r="D457" t="str">
            <v>Tomas de puesta a tierra, 4 huecos de 1/2" de diámetro</v>
          </cell>
          <cell r="E457">
            <v>15</v>
          </cell>
          <cell r="F457" t="str">
            <v>U</v>
          </cell>
          <cell r="G457">
            <v>0</v>
          </cell>
          <cell r="H457">
            <v>0</v>
          </cell>
          <cell r="J457">
            <v>0</v>
          </cell>
        </row>
        <row r="458">
          <cell r="C458" t="str">
            <v>0008 6340 86</v>
          </cell>
          <cell r="D458" t="str">
            <v>Conexiones al acero de refuerzo</v>
          </cell>
          <cell r="E458">
            <v>20</v>
          </cell>
          <cell r="F458" t="str">
            <v>U</v>
          </cell>
          <cell r="G458">
            <v>0</v>
          </cell>
          <cell r="H458">
            <v>0</v>
          </cell>
          <cell r="J458">
            <v>0</v>
          </cell>
        </row>
        <row r="459">
          <cell r="C459" t="str">
            <v>0008 6340 87</v>
          </cell>
          <cell r="D459" t="str">
            <v>Varilla de acero galvanizado de 3/4" de diámetro, 0.65m, doblada en L, empotrada en concreto</v>
          </cell>
          <cell r="E459">
            <v>15</v>
          </cell>
          <cell r="F459" t="str">
            <v>U</v>
          </cell>
          <cell r="G459">
            <v>0</v>
          </cell>
          <cell r="H459">
            <v>0</v>
          </cell>
          <cell r="J459">
            <v>0</v>
          </cell>
        </row>
        <row r="460">
          <cell r="C460" t="str">
            <v>0008 6340 88</v>
          </cell>
          <cell r="D460" t="str">
            <v>Pozo de tierra</v>
          </cell>
          <cell r="E460">
            <v>2</v>
          </cell>
          <cell r="F460" t="str">
            <v>U</v>
          </cell>
          <cell r="G460">
            <v>0</v>
          </cell>
          <cell r="H460">
            <v>0</v>
          </cell>
          <cell r="J460">
            <v>0</v>
          </cell>
        </row>
        <row r="461">
          <cell r="C461" t="str">
            <v>0008 6340 89</v>
          </cell>
          <cell r="D461" t="str">
            <v>Varilla Cooperweld de 5/8" de diámetro</v>
          </cell>
          <cell r="E461">
            <v>20</v>
          </cell>
          <cell r="F461" t="str">
            <v>U</v>
          </cell>
          <cell r="G461">
            <v>0</v>
          </cell>
          <cell r="H461">
            <v>0</v>
          </cell>
          <cell r="J461">
            <v>0</v>
          </cell>
        </row>
        <row r="462">
          <cell r="C462" t="str">
            <v>0008 6340 90</v>
          </cell>
          <cell r="D462" t="str">
            <v>Punta pararrayos tipo Franklin</v>
          </cell>
          <cell r="E462">
            <v>15</v>
          </cell>
          <cell r="F462" t="str">
            <v>U</v>
          </cell>
          <cell r="G462">
            <v>0</v>
          </cell>
          <cell r="H462">
            <v>0</v>
          </cell>
          <cell r="J462">
            <v>0</v>
          </cell>
        </row>
        <row r="463">
          <cell r="C463" t="str">
            <v>0008 6340 91</v>
          </cell>
          <cell r="D463" t="str">
            <v>Conector de cobre para unir dos cables calibre 1/0 AWG, paralelos a tubo metálico</v>
          </cell>
          <cell r="E463">
            <v>50</v>
          </cell>
          <cell r="F463" t="str">
            <v>U</v>
          </cell>
          <cell r="G463">
            <v>0</v>
          </cell>
          <cell r="H463">
            <v>0</v>
          </cell>
          <cell r="J463">
            <v>0</v>
          </cell>
        </row>
        <row r="464">
          <cell r="C464" t="str">
            <v>0008 6340 92</v>
          </cell>
          <cell r="D464" t="str">
            <v>Terminal a compresión de cobre estañada</v>
          </cell>
          <cell r="E464">
            <v>12</v>
          </cell>
          <cell r="F464" t="str">
            <v>U</v>
          </cell>
          <cell r="G464">
            <v>0</v>
          </cell>
          <cell r="H464">
            <v>0</v>
          </cell>
          <cell r="J464">
            <v>0</v>
          </cell>
        </row>
        <row r="465">
          <cell r="C465" t="str">
            <v>0008 6340 93</v>
          </cell>
          <cell r="D465" t="str">
            <v>Puesta a tierra en la tubería de presión</v>
          </cell>
          <cell r="E465">
            <v>1</v>
          </cell>
          <cell r="F465" t="str">
            <v>S.G.</v>
          </cell>
          <cell r="G465">
            <v>0</v>
          </cell>
          <cell r="H465">
            <v>0</v>
          </cell>
          <cell r="J465">
            <v>0</v>
          </cell>
        </row>
        <row r="466">
          <cell r="H466" t="e">
            <v>#N/A</v>
          </cell>
          <cell r="J466" t="e">
            <v>#DIV/0!</v>
          </cell>
        </row>
        <row r="468">
          <cell r="C468" t="str">
            <v>ITEMS NUEVOS</v>
          </cell>
          <cell r="H468">
            <v>13181720566.218235</v>
          </cell>
        </row>
        <row r="469">
          <cell r="C469" t="str">
            <v>0007 6080 11</v>
          </cell>
          <cell r="D469" t="str">
            <v>Defensas metálicas viales.(Plano HE-GE-040)</v>
          </cell>
          <cell r="E469">
            <v>70</v>
          </cell>
          <cell r="F469" t="str">
            <v>M</v>
          </cell>
          <cell r="G469">
            <v>71525</v>
          </cell>
          <cell r="H469">
            <v>5006750</v>
          </cell>
          <cell r="J469">
            <v>48584.700400000002</v>
          </cell>
        </row>
        <row r="470">
          <cell r="C470" t="str">
            <v>0007 6142 00</v>
          </cell>
          <cell r="D470" t="str">
            <v>Gaviones</v>
          </cell>
          <cell r="E470">
            <v>540</v>
          </cell>
          <cell r="F470" t="str">
            <v>m3</v>
          </cell>
          <cell r="G470">
            <v>68950</v>
          </cell>
          <cell r="H470">
            <v>37233000</v>
          </cell>
          <cell r="J470">
            <v>46835.333333333336</v>
          </cell>
        </row>
        <row r="471">
          <cell r="C471" t="str">
            <v>0007 6142 10</v>
          </cell>
          <cell r="D471" t="str">
            <v>Mortero para gaviones</v>
          </cell>
          <cell r="E471">
            <v>800</v>
          </cell>
          <cell r="F471" t="str">
            <v>m2</v>
          </cell>
          <cell r="G471">
            <v>49230</v>
          </cell>
          <cell r="H471">
            <v>39384000</v>
          </cell>
          <cell r="J471">
            <v>33440</v>
          </cell>
        </row>
        <row r="472">
          <cell r="C472" t="str">
            <v>0005 6361 04</v>
          </cell>
          <cell r="D472" t="str">
            <v>Muros de mampostería en ladrillos de arcilla de 0.10 m x 0.20 m x 0.40 m (muro de 0.10) revitado en ambas caras</v>
          </cell>
          <cell r="E472">
            <v>66</v>
          </cell>
          <cell r="F472" t="str">
            <v>m2</v>
          </cell>
          <cell r="G472" t="e">
            <v>#N/A</v>
          </cell>
          <cell r="H472" t="e">
            <v>#N/A</v>
          </cell>
          <cell r="J472" t="e">
            <v>#N/A</v>
          </cell>
        </row>
        <row r="473">
          <cell r="C473" t="str">
            <v>0005 6361 07</v>
          </cell>
          <cell r="D473" t="str">
            <v>Muros de mampostería en ladrillos de arcilla de 0.15 m x 0.20 m x 0.40 m (muro de 0.15) revitado en ambas caras</v>
          </cell>
          <cell r="E473">
            <v>87</v>
          </cell>
          <cell r="F473" t="str">
            <v>m2</v>
          </cell>
          <cell r="G473" t="e">
            <v>#N/A</v>
          </cell>
          <cell r="H473" t="e">
            <v>#N/A</v>
          </cell>
          <cell r="J473" t="e">
            <v>#N/A</v>
          </cell>
        </row>
        <row r="474">
          <cell r="C474" t="str">
            <v>0001 6100 10         A</v>
          </cell>
          <cell r="D474" t="str">
            <v>Tubería perforada de PVC  de 0.15 m (6") de diámetro</v>
          </cell>
          <cell r="E474">
            <v>150</v>
          </cell>
          <cell r="F474" t="str">
            <v>m</v>
          </cell>
          <cell r="G474">
            <v>26727</v>
          </cell>
          <cell r="H474">
            <v>4009050</v>
          </cell>
          <cell r="J474">
            <v>26727</v>
          </cell>
        </row>
        <row r="475">
          <cell r="J475">
            <v>0</v>
          </cell>
        </row>
        <row r="476">
          <cell r="J476">
            <v>0</v>
          </cell>
        </row>
        <row r="477">
          <cell r="J477">
            <v>0</v>
          </cell>
        </row>
      </sheetData>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URO CONCRETO"/>
      <sheetName val="PAVIMENTO MR 45"/>
      <sheetName val="ESPACIO PUBLICO"/>
      <sheetName val="CARPETA ASFALTICA"/>
      <sheetName val="1.1"/>
      <sheetName val="2.1"/>
      <sheetName val="4.1 "/>
      <sheetName val="4.2"/>
      <sheetName val="4.3"/>
      <sheetName val="4.4"/>
      <sheetName val="4.5"/>
      <sheetName val="5.1"/>
      <sheetName val="5.2"/>
      <sheetName val="5.3"/>
      <sheetName val="5.4"/>
      <sheetName val="5.5"/>
      <sheetName val="6.1"/>
      <sheetName val="6.2"/>
      <sheetName val="6.3"/>
      <sheetName val="6.4"/>
      <sheetName val="6.5"/>
      <sheetName val="6.6"/>
      <sheetName val="6.7"/>
      <sheetName val="6.8"/>
      <sheetName val="6.9"/>
      <sheetName val="6.10"/>
      <sheetName val="6.11"/>
      <sheetName val="7.1"/>
      <sheetName val="7.2"/>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row r="8">
          <cell r="A8" t="str">
            <v>Aguja e hilo para geotextil</v>
          </cell>
          <cell r="G8" t="str">
            <v>Retroexcavadora 330 ME</v>
          </cell>
        </row>
        <row r="9">
          <cell r="A9" t="str">
            <v>Geotextil NT 2000</v>
          </cell>
          <cell r="G9" t="str">
            <v>Carrotanque 3000 galones</v>
          </cell>
        </row>
        <row r="10">
          <cell r="A10" t="str">
            <v>Cordren circular 6"</v>
          </cell>
          <cell r="G10" t="str">
            <v>Motoniveladora CAT 12G</v>
          </cell>
        </row>
        <row r="11">
          <cell r="A11" t="str">
            <v>Grava</v>
          </cell>
          <cell r="G11" t="str">
            <v>Vibrocompactador IR SD100C</v>
          </cell>
        </row>
        <row r="12">
          <cell r="A12" t="str">
            <v>Subbase Granular</v>
          </cell>
          <cell r="G12" t="str">
            <v>Minicargador tipo Bobcat</v>
          </cell>
        </row>
        <row r="13">
          <cell r="A13" t="str">
            <v>Geotextil TR 4000</v>
          </cell>
          <cell r="G13" t="str">
            <v>Compactador tipo Mickey</v>
          </cell>
        </row>
        <row r="14">
          <cell r="A14" t="str">
            <v>Geotextil planar</v>
          </cell>
          <cell r="G14" t="str">
            <v>Compactador Manual tipo Rana</v>
          </cell>
        </row>
        <row r="15">
          <cell r="A15" t="str">
            <v>Geodren Circular</v>
          </cell>
          <cell r="G15" t="str">
            <v>Recicladora de Pavimento</v>
          </cell>
        </row>
        <row r="16">
          <cell r="A16" t="str">
            <v>Afirmado</v>
          </cell>
          <cell r="G16" t="str">
            <v>Formaleta para pavimento</v>
          </cell>
        </row>
        <row r="17">
          <cell r="A17" t="str">
            <v>Cemento estructural</v>
          </cell>
          <cell r="G17" t="str">
            <v>Torre Iluminacion</v>
          </cell>
        </row>
        <row r="18">
          <cell r="A18" t="str">
            <v>Material tipo base</v>
          </cell>
          <cell r="G18" t="str">
            <v>Formaleta para bordillo</v>
          </cell>
        </row>
        <row r="19">
          <cell r="A19" t="str">
            <v>Acero de refuerzo ( parrilla pasadores de carga) 1 1/4"</v>
          </cell>
          <cell r="G19" t="str">
            <v>Carrotanque Irrigador</v>
          </cell>
        </row>
        <row r="20">
          <cell r="A20" t="str">
            <v>Curaseal Rojo</v>
          </cell>
          <cell r="G20" t="str">
            <v>Compresor</v>
          </cell>
        </row>
        <row r="21">
          <cell r="A21" t="str">
            <v>Concreto MR 45 Kg/cm2</v>
          </cell>
          <cell r="G21" t="str">
            <v>Compactador de llantas PT125R</v>
          </cell>
        </row>
        <row r="22">
          <cell r="A22" t="str">
            <v>Sellasil 3/8</v>
          </cell>
          <cell r="G22" t="str">
            <v>Compactador Tandem DD65</v>
          </cell>
        </row>
        <row r="23">
          <cell r="A23" t="str">
            <v>Eucobar</v>
          </cell>
          <cell r="G23" t="str">
            <v>Pavimentadora BG2455C</v>
          </cell>
        </row>
        <row r="24">
          <cell r="A24" t="str">
            <v>Vulkem 45 gris</v>
          </cell>
          <cell r="G24" t="str">
            <v>Herramienta Menores</v>
          </cell>
        </row>
        <row r="25">
          <cell r="A25" t="str">
            <v>Acero de Barra de Anclaje 5/8"</v>
          </cell>
          <cell r="G25" t="str">
            <v>Formaleta para muro</v>
          </cell>
        </row>
        <row r="26">
          <cell r="A26" t="str">
            <v>Arena para sopore de losetas (JUAN DE ACOSTA)</v>
          </cell>
          <cell r="G26" t="str">
            <v>Vibrador para concretos</v>
          </cell>
        </row>
        <row r="27">
          <cell r="A27" t="str">
            <v>Arena para sello de losetas (STO. TOMAS)</v>
          </cell>
          <cell r="G27" t="str">
            <v>Bomba para concretos</v>
          </cell>
        </row>
        <row r="28">
          <cell r="A28" t="str">
            <v>Loseta de concreto 40X40 color gris claro</v>
          </cell>
        </row>
        <row r="29">
          <cell r="A29" t="str">
            <v>Loseta de concreto 40X40 tactil color amarillo</v>
          </cell>
        </row>
        <row r="30">
          <cell r="A30" t="str">
            <v>Loseta de concreto 40X40 toperol</v>
          </cell>
        </row>
        <row r="31">
          <cell r="A31" t="str">
            <v>Adoquin peatonal color verde</v>
          </cell>
        </row>
        <row r="32">
          <cell r="A32" t="str">
            <v>Adoquin peatonal color rojo</v>
          </cell>
        </row>
        <row r="33">
          <cell r="A33" t="str">
            <v>Concreto 3000 PSI</v>
          </cell>
        </row>
        <row r="34">
          <cell r="A34" t="str">
            <v>Concreto 2000 psi</v>
          </cell>
        </row>
        <row r="35">
          <cell r="A35" t="str">
            <v>Acero Grado 60</v>
          </cell>
        </row>
        <row r="36">
          <cell r="A36" t="str">
            <v>Desmoldante</v>
          </cell>
        </row>
        <row r="37">
          <cell r="A37" t="str">
            <v>Protestor de fraguado</v>
          </cell>
        </row>
        <row r="38">
          <cell r="A38" t="str">
            <v>Tubo Sanitario D=4"</v>
          </cell>
        </row>
        <row r="39">
          <cell r="A39" t="str">
            <v>Emulsion Asfaltica CRL-0 ó CRL-1</v>
          </cell>
        </row>
        <row r="40">
          <cell r="A40" t="str">
            <v>Mezcla Densa en Caliente tipo MDC-2</v>
          </cell>
        </row>
      </sheetData>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ábana"/>
      <sheetName val="TARIFAS-JORNAL-DIST"/>
      <sheetName val="SUB_APU6"/>
      <sheetName val="Cantidades_de_Obra6"/>
      <sheetName val="Itemes_Renovación1"/>
      <sheetName val="PLAN DE INVERSION ANTICIPO"/>
      <sheetName val="inv mensual"/>
      <sheetName val="borrador flujo inv"/>
      <sheetName val="social-ambiental"/>
      <sheetName val="AU"/>
      <sheetName val="Coloc. e Interc. Tapones"/>
      <sheetName val="Cambio de Valv."/>
      <sheetName val="Interc de Hidr."/>
      <sheetName val="Interc.tapones"/>
      <sheetName val="Interc.válv."/>
      <sheetName val="Paral. 1"/>
      <sheetName val="Paral. 2"/>
      <sheetName val="Paral. 3"/>
      <sheetName val="Paral.4"/>
      <sheetName val="Varios."/>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 sheetId="31" refreshError="1"/>
      <sheetData sheetId="32"/>
      <sheetData sheetId="33"/>
      <sheetData sheetId="34">
        <row r="1">
          <cell r="A1">
            <v>0</v>
          </cell>
        </row>
      </sheetData>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Base Datos Insumos"/>
      <sheetName val="Base Datos Sueldo"/>
      <sheetName val="Resumen"/>
      <sheetName val="Resumen (2)"/>
      <sheetName val="MINICAR. 753 (011-01)"/>
      <sheetName val="MINICAR.873 (011-02)"/>
      <sheetName val="MINICAR. 751 (011-03)"/>
      <sheetName val="CARGADOR 966C (011-05)"/>
      <sheetName val="CARGADOR 950B (011-06)"/>
      <sheetName val="CARGADOR 966D (011-08)"/>
      <sheetName val="CARGADOR 966E (011-09)"/>
      <sheetName val="MINICAR. S130 (011-20)"/>
      <sheetName val="MINICAR. S130 (011-21)"/>
      <sheetName val="MINICAR. 175 (011-22)"/>
      <sheetName val="BARREDORAS (012-01)"/>
      <sheetName val="BARREDORAS (012-02)"/>
      <sheetName val="VIBRO SD77DATF (022-01)"/>
      <sheetName val="VIBRO CS533E (022-02)"/>
      <sheetName val="VIBRO SD100 (022-05)"/>
      <sheetName val="VIBRO SD100 (022-06)"/>
      <sheetName val="VIBRO SD100 (022-07)"/>
      <sheetName val="VIBRO SD100 (022-08)"/>
      <sheetName val="VIBRO CS433B (022-09)"/>
      <sheetName val="VIBRO CS433B (022-12)"/>
      <sheetName val="VIBRO CS433B (022-13)"/>
      <sheetName val="VIBRO HYSTER 850A (022-14)"/>
      <sheetName val="VIBRO DYNAPAC CA-15 (022-15)"/>
      <sheetName val="VIBRO TANDEN DD65 (023-02)"/>
      <sheetName val="VIBRO TANDEN CB434C (023-03)"/>
      <sheetName val="VIBRO TANDEM DD-22 (023-12)"/>
      <sheetName val="VIBRO HYSTER C530A (024-03)"/>
      <sheetName val="VIBRO ING.RAND PT125R (024-05)"/>
      <sheetName val="VIBRO HYSTER C530A (024-11)"/>
      <sheetName val="VIBRO HYSTER C530A (024-15)"/>
      <sheetName val="COMPRESOR QUINCY QTH-15 (030-01"/>
      <sheetName val="COMPRESOR KHOLER (030-02)"/>
      <sheetName val="COMPRESOR INGERSOLL (030-07)"/>
      <sheetName val="COMPRESOR KAESER (030-08)"/>
      <sheetName val="COMPRESOR KAESER (030-09)"/>
      <sheetName val="COMPRESOR KAESER (030-10)"/>
      <sheetName val="MARTILLO H. KRUPP (031-01)"/>
      <sheetName val="MARTILLO H. KRUPP (031-04)"/>
      <sheetName val="MARTILLO H. KRUPP (031-05)"/>
      <sheetName val="MARTILLO H. KRUPP (031-06)"/>
      <sheetName val="DERRETIDORA (033-01)"/>
      <sheetName val="DERRETIDORA (033-02)"/>
      <sheetName val="RETRO 428 B (051-02)"/>
      <sheetName val="RETRO 436 B (051-03)"/>
      <sheetName val="RETRO VOLVO BL60 (051-10)"/>
      <sheetName val="RETRO VOLVO BL60 (051-11)"/>
      <sheetName val="RETRO 320R (052-03)"/>
      <sheetName val="RETRO 320R (052-04)"/>
      <sheetName val="RETRO 690ELC (052-05)"/>
      <sheetName val="RETRO 330ME (052-06)"/>
      <sheetName val="RETRO 330ME (052-07)"/>
      <sheetName val="RETRO 200C LC (052-08)"/>
      <sheetName val="RETRO 200C LC (052-09)"/>
      <sheetName val="RETRO 345BL (052-10)"/>
      <sheetName val="RETRO 200C LC (052-11)"/>
      <sheetName val="IRRIGADOR( 060-01)"/>
      <sheetName val="IRRIGADOR 211(060-03)"/>
      <sheetName val="PAVIMENTADORA BG260 (071-01)"/>
      <sheetName val="PAVIMENTADORA SB140 (071-12)"/>
      <sheetName val="PAVIMENTADORA BG245B (072-01)"/>
      <sheetName val="PAVIMENTADORA BG2455C (072-02)"/>
      <sheetName val="MOTO 670CH (090-01)"/>
      <sheetName val="MOTO 12G (090-03)"/>
      <sheetName val="MOTO 12G (090-04)"/>
      <sheetName val="MOTO 12G (090-05)"/>
      <sheetName val="MOTO 120G (090-06)"/>
      <sheetName val="MOTO 12G (090-07)"/>
      <sheetName val="MOTO 670CH (090-09)"/>
      <sheetName val="MOTO 12G (090-16)"/>
      <sheetName val="RECUPERADORA RM350 (100-01)"/>
      <sheetName val="FRESADORA ASFALTO 1000R (100-02"/>
      <sheetName val="FRESADORA PAV. W-1900 (100-03)"/>
      <sheetName val="PERFILADORA PAV. PR-450 (101-01"/>
      <sheetName val="TRACTOR AGRICOLA (111-06)"/>
      <sheetName val="TRACTOR-ORUGAS CAT-D6D (112-01)"/>
      <sheetName val="TRACTOR-ORUGA CAT-D8N (112-02)"/>
      <sheetName val="TRACTOR CAT-D7G (112-06)"/>
      <sheetName val="TRACTOR CAT-D7H (112-07)"/>
      <sheetName val="TRITURADORA MANDIBULA (120-03)"/>
      <sheetName val="VOLQ. CHEVROLET 131-05"/>
      <sheetName val="VOLQ. KENWORTH (132-10)"/>
      <sheetName val="VOLQ. KENWORTH (132-11)"/>
      <sheetName val="VOLQ. KENWORTH (132-12)"/>
      <sheetName val="VOLQ. INTERN.(132-14)"/>
      <sheetName val="VOLQ. INTERN.(132-15)"/>
      <sheetName val="VOLQ. INTERN.(132-16)"/>
      <sheetName val="VOLQ. INTERN.(132-17)"/>
      <sheetName val="VOLQ. INTERN.(132-18)"/>
      <sheetName val="VOLQ. INTERN.(132-19)"/>
      <sheetName val="VOLQ. INTERN.(132-20)"/>
      <sheetName val="VOLQ. INTERN.(132-21)"/>
      <sheetName val="VOLQ. (132-25)"/>
      <sheetName val="VOLQ. (132-26)"/>
      <sheetName val="VOLQ. (132-27)"/>
      <sheetName val="VOLQ. (132-28)"/>
      <sheetName val="VOLQ. (132-31)"/>
      <sheetName val="VOLQ. (132-32)"/>
      <sheetName val="VOLQ. (132-33)"/>
      <sheetName val="VOLQ. (132-34)"/>
      <sheetName val="VOLQ. (132-35)"/>
      <sheetName val="VOLQ. (132-36)"/>
      <sheetName val="VOLQ. (132-37)"/>
      <sheetName val="VOLQ. (132-38)"/>
      <sheetName val="VOLQ. (132-39)"/>
      <sheetName val="VOLQ. (132-41)"/>
      <sheetName val="VOLQ. (132-42)"/>
      <sheetName val="VOLQ. 132-43"/>
      <sheetName val="CARROTANQUE 140-04"/>
      <sheetName val="CARROTANQUE 140-05"/>
      <sheetName val="CARROTANQUE 140-07"/>
      <sheetName val="TRACTOMULA 150-03"/>
      <sheetName val="CAMABAJA 3 EJES 155-10"/>
      <sheetName val="CAMABAJA 2 EJES (155)-11-13"/>
      <sheetName val="CAMIONETA 161-01"/>
      <sheetName val="CAMIONETA 161-02"/>
      <sheetName val="CAMIONETA 161-04"/>
      <sheetName val="CAMIONETA 161-08"/>
      <sheetName val="CAMPERO 161-11"/>
      <sheetName val="CAMION FURGON 162-01"/>
      <sheetName val="CAMION ESTACA 162-05"/>
      <sheetName val="CAMION CABINADO 162-06"/>
      <sheetName val="CAMION FURGO 162-07"/>
      <sheetName val="CAMION FERRETERO 163-02"/>
      <sheetName val="CAMION MTTO. 163-03"/>
      <sheetName val="CAMION MTTO. 163-06"/>
      <sheetName val="MOTOBOMBA THOMPSON (182)-01-03"/>
      <sheetName val="MOTOBOMBA THOMPSON 182-02"/>
      <sheetName val="CORTADORA PAV. GRAFCO 232-04"/>
      <sheetName val="GENERADOR CAT 240-08"/>
      <sheetName val="GENERADOR CUMMINS 240-09"/>
      <sheetName val="GENERADOR WILSON 240-10"/>
      <sheetName val="TORRE ILUMIN ING.RAND 242-01"/>
      <sheetName val="TORRE ILUMIN ING.RAND 242-04"/>
      <sheetName val="TORRE ILUMIN ING.RAND 242-05"/>
      <sheetName val="TORRE SEÑALIZACION (243)-01-02"/>
      <sheetName val="TANQUE REMOLQUE (250)-03-04"/>
      <sheetName val="PLANTA ASFALTO (260-01)"/>
      <sheetName val="TRAILER-DOLLY (270) 01 AL 06"/>
      <sheetName val="Equipo107"/>
      <sheetName val="Equipo108"/>
      <sheetName val="Equipo109"/>
      <sheetName val="Equipo110"/>
      <sheetName val="Equipo111"/>
      <sheetName val="Equipo112"/>
      <sheetName val="Equipo113"/>
      <sheetName val="Equipo114"/>
      <sheetName val="Equipo115"/>
      <sheetName val="Equipo116"/>
      <sheetName val="Equipo117"/>
      <sheetName val="Equipo118"/>
      <sheetName val="Equipo119"/>
      <sheetName val="Equipo120"/>
      <sheetName val="Equipo121"/>
      <sheetName val="Equipo122"/>
      <sheetName val="Equipo123"/>
      <sheetName val="Equipo124"/>
      <sheetName val="Equipo125"/>
      <sheetName val="Equipo126"/>
      <sheetName val="Equipo127"/>
      <sheetName val="Equipo128"/>
      <sheetName val="Equipo129"/>
      <sheetName val="Equipo130"/>
      <sheetName val="Equipo131"/>
      <sheetName val="Equipo132"/>
      <sheetName val="Equipo133"/>
      <sheetName val="Equipo134"/>
      <sheetName val="Equipo135"/>
      <sheetName val="Equipo136"/>
      <sheetName val="Equipo137"/>
      <sheetName val="Equipo138"/>
      <sheetName val="Equipo139"/>
      <sheetName val="Equipo140"/>
      <sheetName val="Equipo141"/>
      <sheetName val="Equipo142"/>
      <sheetName val="Equipo143"/>
      <sheetName val="Equipo144"/>
      <sheetName val="Equipo145"/>
      <sheetName val="Equipo146"/>
      <sheetName val="Equipo147"/>
      <sheetName val="Equipo148"/>
      <sheetName val="Equipo149"/>
      <sheetName val="Equipo150"/>
      <sheetName val="Anexos"/>
      <sheetName val="PRESUPUESTO DE OPERACION"/>
      <sheetName val="C.OPER.CONSTRUPLAN"/>
      <sheetName val="TARIFAS DE EQUIPOS CTC"/>
      <sheetName val="C&amp;T"/>
      <sheetName val="U.T. Y CONSOR."/>
      <sheetName val="CAT-D7H"/>
      <sheetName val="INSUMOS"/>
      <sheetName val="Fixed Plant Maintenance"/>
    </sheetNames>
    <sheetDataSet>
      <sheetData sheetId="0" refreshError="1"/>
      <sheetData sheetId="1">
        <row r="4">
          <cell r="A4" t="str">
            <v>INSUMOS</v>
          </cell>
          <cell r="B4" t="str">
            <v>PRECIOS</v>
          </cell>
        </row>
        <row r="6">
          <cell r="A6" t="str">
            <v>1 Cuchilla 4T5318</v>
          </cell>
          <cell r="B6">
            <v>499826.6</v>
          </cell>
        </row>
        <row r="7">
          <cell r="A7" t="str">
            <v>1 Puntera 4J8844</v>
          </cell>
          <cell r="B7">
            <v>823134.84</v>
          </cell>
        </row>
        <row r="8">
          <cell r="A8" t="str">
            <v>1 Puntera-4j8843</v>
          </cell>
          <cell r="B8">
            <v>823134.84</v>
          </cell>
        </row>
        <row r="9">
          <cell r="A9" t="str">
            <v>2 Cuchillas 7T6936</v>
          </cell>
          <cell r="B9">
            <v>1412787.2</v>
          </cell>
        </row>
        <row r="10">
          <cell r="A10" t="str">
            <v>3 Pernos 8E6359</v>
          </cell>
          <cell r="B10">
            <v>167475</v>
          </cell>
        </row>
        <row r="11">
          <cell r="A11" t="str">
            <v>3 Puntas 6Y0359</v>
          </cell>
          <cell r="B11">
            <v>1378393.2</v>
          </cell>
        </row>
        <row r="12">
          <cell r="A12" t="str">
            <v>3 Retenedores 8E 6358</v>
          </cell>
          <cell r="B12">
            <v>167475</v>
          </cell>
        </row>
        <row r="13">
          <cell r="A13" t="str">
            <v>32 Tornillos 6F0196</v>
          </cell>
          <cell r="B13">
            <v>307984.64000000001</v>
          </cell>
        </row>
        <row r="14">
          <cell r="A14" t="str">
            <v>32 Tuercas 2J 3505</v>
          </cell>
          <cell r="B14">
            <v>170863.35999999999</v>
          </cell>
        </row>
        <row r="15">
          <cell r="A15" t="str">
            <v>Aceite Hidraulico</v>
          </cell>
          <cell r="B15">
            <v>20309</v>
          </cell>
        </row>
        <row r="16">
          <cell r="A16" t="str">
            <v>Aceite Motor</v>
          </cell>
          <cell r="B16">
            <v>20037</v>
          </cell>
        </row>
        <row r="17">
          <cell r="A17" t="str">
            <v>Aceite Motor 232-04</v>
          </cell>
          <cell r="B17">
            <v>55881.84</v>
          </cell>
        </row>
        <row r="18">
          <cell r="A18" t="str">
            <v>Aceite Transmisión</v>
          </cell>
          <cell r="B18">
            <v>21400</v>
          </cell>
        </row>
        <row r="19">
          <cell r="A19" t="str">
            <v>Aceite Transmisión 242-01</v>
          </cell>
          <cell r="B19">
            <v>5500</v>
          </cell>
        </row>
        <row r="20">
          <cell r="A20" t="str">
            <v>ACPM</v>
          </cell>
          <cell r="B20">
            <v>5497.8</v>
          </cell>
        </row>
        <row r="21">
          <cell r="A21" t="str">
            <v>Adapatador ref:8J7525 retrocargador 436B</v>
          </cell>
          <cell r="B21">
            <v>83412.12</v>
          </cell>
        </row>
        <row r="22">
          <cell r="A22" t="str">
            <v>Adaptador ref:8J7525 retrocargador 428B</v>
          </cell>
          <cell r="B22">
            <v>83412.12</v>
          </cell>
        </row>
        <row r="23">
          <cell r="A23" t="str">
            <v>Aire Primario 232-04</v>
          </cell>
          <cell r="B23">
            <v>34635.279999999999</v>
          </cell>
        </row>
        <row r="24">
          <cell r="A24" t="str">
            <v>Aire Primario 242-01</v>
          </cell>
          <cell r="B24">
            <v>176320</v>
          </cell>
        </row>
        <row r="25">
          <cell r="A25" t="str">
            <v>Aire Primario 242-04</v>
          </cell>
          <cell r="B25">
            <v>176320</v>
          </cell>
        </row>
        <row r="26">
          <cell r="A26" t="str">
            <v>Aire Primario 242-05</v>
          </cell>
          <cell r="B26">
            <v>176320</v>
          </cell>
        </row>
        <row r="27">
          <cell r="A27" t="str">
            <v>Aire Secundario 232-04</v>
          </cell>
          <cell r="B27">
            <v>174000</v>
          </cell>
        </row>
        <row r="28">
          <cell r="A28" t="str">
            <v>Aire Secundario 242-01</v>
          </cell>
          <cell r="B28">
            <v>176320</v>
          </cell>
        </row>
        <row r="29">
          <cell r="A29" t="str">
            <v>Aire Secundario 242-04</v>
          </cell>
          <cell r="B29">
            <v>176320</v>
          </cell>
        </row>
        <row r="30">
          <cell r="A30" t="str">
            <v>Aire Secundario 242-05</v>
          </cell>
          <cell r="B30">
            <v>176320</v>
          </cell>
        </row>
        <row r="31">
          <cell r="A31" t="str">
            <v>Arandela ref:5P8250</v>
          </cell>
          <cell r="B31">
            <v>6871.84</v>
          </cell>
        </row>
        <row r="32">
          <cell r="A32" t="str">
            <v>Bases ref:9U9617 perfiladora Pr450</v>
          </cell>
          <cell r="B32">
            <v>37472.639999999999</v>
          </cell>
        </row>
        <row r="33">
          <cell r="A33" t="str">
            <v>Bases ref:9U9617 perfiladora procut 1000R</v>
          </cell>
          <cell r="B33">
            <v>37472.639999999999</v>
          </cell>
        </row>
        <row r="34">
          <cell r="A34" t="str">
            <v>Combustible Final 242-01</v>
          </cell>
          <cell r="B34">
            <v>71813.45</v>
          </cell>
        </row>
        <row r="35">
          <cell r="A35" t="str">
            <v>Combustible Final 242-04</v>
          </cell>
          <cell r="B35">
            <v>71813.45</v>
          </cell>
        </row>
        <row r="36">
          <cell r="A36" t="str">
            <v>Combustible Final 242-05</v>
          </cell>
          <cell r="B36">
            <v>71813.45</v>
          </cell>
        </row>
        <row r="37">
          <cell r="A37" t="str">
            <v>Combustible Primario 242-01</v>
          </cell>
          <cell r="B37">
            <v>71813.45</v>
          </cell>
        </row>
        <row r="38">
          <cell r="A38" t="str">
            <v>Combustible Primario 242-04</v>
          </cell>
          <cell r="B38">
            <v>71813.45</v>
          </cell>
        </row>
        <row r="39">
          <cell r="A39" t="str">
            <v>Combustible Primario 242-05</v>
          </cell>
          <cell r="B39">
            <v>71813.45</v>
          </cell>
        </row>
        <row r="40">
          <cell r="A40" t="str">
            <v>Cuchilla ref.7T6936 CAT-D7H</v>
          </cell>
          <cell r="B40">
            <v>759924.12</v>
          </cell>
        </row>
        <row r="41">
          <cell r="A41" t="str">
            <v>Cuchilla ref: 6Y5540</v>
          </cell>
          <cell r="B41">
            <v>890194.44</v>
          </cell>
        </row>
        <row r="42">
          <cell r="A42" t="str">
            <v>Cuchilla ref:1U0593 cargador 966D</v>
          </cell>
          <cell r="B42">
            <v>1497457.9</v>
          </cell>
        </row>
        <row r="43">
          <cell r="A43" t="str">
            <v>Cuchilla ref:1U0593 cargador 966E</v>
          </cell>
          <cell r="B43">
            <v>1497457.9</v>
          </cell>
        </row>
        <row r="44">
          <cell r="A44" t="str">
            <v>Cuchilla ref:1U0601 cargador 950B</v>
          </cell>
          <cell r="B44">
            <v>1376570.8</v>
          </cell>
        </row>
        <row r="45">
          <cell r="A45" t="str">
            <v>Cuchilla ref:1U2406 cargador 966C</v>
          </cell>
          <cell r="B45">
            <v>1399102.7</v>
          </cell>
        </row>
        <row r="46">
          <cell r="A46" t="str">
            <v>Cuchilla ref:4T2921 CAT-D7G</v>
          </cell>
          <cell r="B46">
            <v>626144.80000000005</v>
          </cell>
        </row>
        <row r="47">
          <cell r="A47" t="str">
            <v>Cuchilla ref:4T2922 CAT-D7G</v>
          </cell>
          <cell r="B47">
            <v>466085.68</v>
          </cell>
        </row>
        <row r="48">
          <cell r="A48" t="str">
            <v>Cuchilla ref:4T5318 CAT-D6D</v>
          </cell>
          <cell r="B48">
            <v>537672.76</v>
          </cell>
        </row>
        <row r="49">
          <cell r="A49" t="str">
            <v>Cuchilla ref:4T5318 CAT-D7H</v>
          </cell>
          <cell r="B49">
            <v>537672.76</v>
          </cell>
        </row>
        <row r="50">
          <cell r="A50" t="str">
            <v>Cuchilla ref:4T6381</v>
          </cell>
          <cell r="B50">
            <v>1453136.6</v>
          </cell>
        </row>
        <row r="51">
          <cell r="A51" t="str">
            <v>Cuchilla ref:5D9553</v>
          </cell>
          <cell r="B51">
            <v>397650.32</v>
          </cell>
        </row>
        <row r="52">
          <cell r="A52" t="str">
            <v>Cuchilla ref:5D9553 motoniveladora 120G</v>
          </cell>
          <cell r="B52">
            <v>397650.32</v>
          </cell>
        </row>
        <row r="53">
          <cell r="A53" t="str">
            <v>Cuchilla ref:7t6936 CAT-D6D</v>
          </cell>
          <cell r="B53">
            <v>759924.12</v>
          </cell>
        </row>
        <row r="54">
          <cell r="A54" t="str">
            <v>Cuchilla ref:9R7621 retrocargador 428B</v>
          </cell>
          <cell r="B54">
            <v>108311.38</v>
          </cell>
        </row>
        <row r="55">
          <cell r="A55" t="str">
            <v>Cuchilla ref:9R7621 retrocargador 436B</v>
          </cell>
          <cell r="B55">
            <v>98996.72</v>
          </cell>
        </row>
        <row r="56">
          <cell r="A56" t="str">
            <v>Cuchilla ref:9R7622 retrocargador 428B</v>
          </cell>
          <cell r="B56">
            <v>98996.72</v>
          </cell>
        </row>
        <row r="57">
          <cell r="A57" t="str">
            <v>Cuchilla ref:9R7622 retrocargador 436B</v>
          </cell>
          <cell r="B57">
            <v>885434.96</v>
          </cell>
        </row>
        <row r="58">
          <cell r="A58" t="str">
            <v>Elementos de desgaste (CEPILLO)</v>
          </cell>
          <cell r="B58">
            <v>1572000</v>
          </cell>
        </row>
        <row r="59">
          <cell r="A59" t="str">
            <v>Elementos de desgaste (punta) (031)05-06</v>
          </cell>
          <cell r="B59">
            <v>1160000</v>
          </cell>
        </row>
        <row r="60">
          <cell r="A60" t="str">
            <v>Elementos de desgaste (punta) 031-01</v>
          </cell>
          <cell r="B60">
            <v>3479999.9999999995</v>
          </cell>
        </row>
        <row r="61">
          <cell r="A61" t="str">
            <v>Elementos de desgaste (punta) 031-04</v>
          </cell>
          <cell r="B61">
            <v>5336000</v>
          </cell>
        </row>
        <row r="62">
          <cell r="A62" t="str">
            <v>Escalificadores ref:1957218 motoniveladora 120G</v>
          </cell>
          <cell r="B62">
            <v>400147.8</v>
          </cell>
        </row>
        <row r="63">
          <cell r="A63" t="str">
            <v>Escarificador ref:1957219</v>
          </cell>
          <cell r="B63">
            <v>306323.52</v>
          </cell>
        </row>
        <row r="64">
          <cell r="A64" t="str">
            <v>Filtro  combustible final CAT-D7H ref:1R0750</v>
          </cell>
          <cell r="B64">
            <v>46154.080000000002</v>
          </cell>
        </row>
        <row r="65">
          <cell r="A65" t="str">
            <v>Filtro agua compac PT125R ref:59674044</v>
          </cell>
          <cell r="B65">
            <v>34289.599999999999</v>
          </cell>
        </row>
        <row r="66">
          <cell r="A66" t="str">
            <v>Filtro agua irrigador de asfalto ref:W-475</v>
          </cell>
          <cell r="B66">
            <v>4347.68</v>
          </cell>
        </row>
        <row r="67">
          <cell r="A67" t="str">
            <v>Filtro agua volqueta ref:W-475</v>
          </cell>
          <cell r="B67">
            <v>15999.88</v>
          </cell>
        </row>
        <row r="68">
          <cell r="A68" t="str">
            <v>Filtro aire compac Pt125R ref:36876423</v>
          </cell>
          <cell r="B68">
            <v>94127.039999999994</v>
          </cell>
        </row>
        <row r="69">
          <cell r="A69" t="str">
            <v>Filtro aire prim Bobcat 751 ref:6598492</v>
          </cell>
          <cell r="B69">
            <v>82448.160000000003</v>
          </cell>
        </row>
        <row r="70">
          <cell r="A70" t="str">
            <v>Filtro aire prim com.vib.SD77 ref:59825562</v>
          </cell>
          <cell r="B70">
            <v>131834</v>
          </cell>
        </row>
        <row r="71">
          <cell r="A71" t="str">
            <v>Filtro aire prim compac.vib.auto CS433B ref0773968</v>
          </cell>
          <cell r="B71">
            <v>86439.72</v>
          </cell>
        </row>
        <row r="72">
          <cell r="A72" t="str">
            <v>Filtro aire prim irrigador de asfalto ref:A2-595</v>
          </cell>
          <cell r="B72">
            <v>104999.72</v>
          </cell>
        </row>
        <row r="73">
          <cell r="A73" t="str">
            <v>Filtro aire prim motoniveladora 120G ref.7W5389</v>
          </cell>
          <cell r="B73">
            <v>165774.44</v>
          </cell>
        </row>
        <row r="74">
          <cell r="A74" t="str">
            <v>Filtro aire prim perfiladora Pr450 8T ref:P182049</v>
          </cell>
          <cell r="B74">
            <v>355798.68</v>
          </cell>
        </row>
        <row r="75">
          <cell r="A75" t="str">
            <v>Filtro aire prim retroexcavadora 330 ref:7Y1322</v>
          </cell>
          <cell r="B75">
            <v>230858.56</v>
          </cell>
        </row>
        <row r="76">
          <cell r="A76" t="str">
            <v>Filtro Aire Primario (030)-08-09-10</v>
          </cell>
          <cell r="B76">
            <v>176320</v>
          </cell>
        </row>
        <row r="77">
          <cell r="A77" t="str">
            <v>Filtro Aire Primario (030-07)</v>
          </cell>
          <cell r="B77">
            <v>176320</v>
          </cell>
        </row>
        <row r="78">
          <cell r="A78" t="str">
            <v>Filtro Aire Primario 033-01</v>
          </cell>
          <cell r="B78">
            <v>176320</v>
          </cell>
        </row>
        <row r="79">
          <cell r="A79" t="str">
            <v>Filtro Aire Primario 033-02</v>
          </cell>
          <cell r="B79">
            <v>176320</v>
          </cell>
        </row>
        <row r="80">
          <cell r="A80" t="str">
            <v>Filtro Aire Primario 120-03</v>
          </cell>
          <cell r="B80">
            <v>190454.6</v>
          </cell>
        </row>
        <row r="81">
          <cell r="A81" t="str">
            <v>Filtro aire primario 12G ref:7W5389</v>
          </cell>
          <cell r="B81">
            <v>165774.44</v>
          </cell>
        </row>
        <row r="82">
          <cell r="A82" t="str">
            <v>Filtro aire primario cargador 950B ref:7W5317</v>
          </cell>
          <cell r="B82">
            <v>175172.76</v>
          </cell>
        </row>
        <row r="83">
          <cell r="A83" t="str">
            <v>Filtro aire primario cargador 966C ref:7W5317</v>
          </cell>
          <cell r="B83">
            <v>175172.76</v>
          </cell>
        </row>
        <row r="84">
          <cell r="A84" t="str">
            <v>Filtro aire primario cargador 966D ref:7W5317</v>
          </cell>
          <cell r="B84">
            <v>175172.76</v>
          </cell>
        </row>
        <row r="85">
          <cell r="A85" t="str">
            <v>Filtro aire primario cargador 966E ref:7W5317</v>
          </cell>
          <cell r="B85">
            <v>175172.76</v>
          </cell>
        </row>
        <row r="86">
          <cell r="A86" t="str">
            <v>Filtro aire primario carro manten NPR ref:PA2712</v>
          </cell>
          <cell r="B86">
            <v>28000.080000000002</v>
          </cell>
        </row>
        <row r="87">
          <cell r="A87" t="str">
            <v>Filtro aire primario CAT-D6D ref.7W5495</v>
          </cell>
          <cell r="B87">
            <v>228441.17</v>
          </cell>
        </row>
        <row r="88">
          <cell r="A88" t="str">
            <v>Filtro aire primario CAT-D7G ref:7W5317</v>
          </cell>
          <cell r="B88">
            <v>175172.76</v>
          </cell>
        </row>
        <row r="89">
          <cell r="A89" t="str">
            <v>Filtro aire primario CAT-D7H ref:;7W5317</v>
          </cell>
          <cell r="B89">
            <v>175172.76</v>
          </cell>
        </row>
        <row r="90">
          <cell r="A90" t="str">
            <v>Filtro aire primario com.vib.SD-1000D ref:35318252</v>
          </cell>
          <cell r="B90">
            <v>131316.64000000001</v>
          </cell>
        </row>
        <row r="91">
          <cell r="A91" t="str">
            <v>Filtro aire primario compac. DD65 ref:59144170</v>
          </cell>
          <cell r="B91">
            <v>90455.64</v>
          </cell>
        </row>
        <row r="92">
          <cell r="A92" t="str">
            <v>Filtro aire primario D8N ref:1P7360</v>
          </cell>
          <cell r="B92">
            <v>151940.28</v>
          </cell>
        </row>
        <row r="93">
          <cell r="A93" t="str">
            <v>Filtro aire primario Finisher ref:254K</v>
          </cell>
          <cell r="B93">
            <v>42000.12</v>
          </cell>
        </row>
        <row r="94">
          <cell r="A94" t="str">
            <v>Filtro aire primario perfiladora procut 1000R</v>
          </cell>
          <cell r="B94">
            <v>457434.03</v>
          </cell>
        </row>
        <row r="95">
          <cell r="A95" t="str">
            <v>Filtro aire primario recuperadora RM350 ref:6I2505</v>
          </cell>
          <cell r="B95">
            <v>312986.56</v>
          </cell>
        </row>
        <row r="96">
          <cell r="A96" t="str">
            <v>Filtro aire primario retrocargador 428B ref:8N5504</v>
          </cell>
          <cell r="B96">
            <v>157427.07999999999</v>
          </cell>
        </row>
        <row r="97">
          <cell r="A97" t="str">
            <v>Filtro aire primario retrocargador 436B ref:8N5504</v>
          </cell>
          <cell r="B97">
            <v>157427.07999999999</v>
          </cell>
        </row>
        <row r="98">
          <cell r="A98" t="str">
            <v>Filtro aire primario retroexcavadora 320 ref7Y0404</v>
          </cell>
          <cell r="B98">
            <v>285085.08</v>
          </cell>
        </row>
        <row r="99">
          <cell r="A99" t="str">
            <v>Filtro aire primario retroexcavadora 345BL ref7Y0404</v>
          </cell>
          <cell r="B99">
            <v>285085.08</v>
          </cell>
        </row>
        <row r="100">
          <cell r="A100" t="str">
            <v>Filtro aire primario tanden DD-22 ref:59341560</v>
          </cell>
          <cell r="B100">
            <v>162168</v>
          </cell>
        </row>
        <row r="101">
          <cell r="A101" t="str">
            <v>Filtro aire primario tractor agricola ref:AR796</v>
          </cell>
          <cell r="B101">
            <v>127042.04</v>
          </cell>
        </row>
        <row r="102">
          <cell r="A102" t="str">
            <v>Filtro aire primario Volqueta ref:A2 595</v>
          </cell>
          <cell r="B102">
            <v>104999.72</v>
          </cell>
        </row>
        <row r="103">
          <cell r="A103" t="str">
            <v>Filtro aire primbobcat 873 ref:6666375</v>
          </cell>
          <cell r="B103">
            <v>106286.16</v>
          </cell>
        </row>
        <row r="104">
          <cell r="A104" t="str">
            <v>Filtro aire sec Bobcat 751 ref:6598462</v>
          </cell>
          <cell r="B104">
            <v>80795.16</v>
          </cell>
        </row>
        <row r="105">
          <cell r="A105" t="str">
            <v>Filtro aire sec bobcat 873 ref:6666376</v>
          </cell>
          <cell r="B105">
            <v>84417.84</v>
          </cell>
        </row>
        <row r="106">
          <cell r="A106" t="str">
            <v>Filtro aire sec com.vib. SD77 ref:59825554</v>
          </cell>
          <cell r="B106">
            <v>94743</v>
          </cell>
        </row>
        <row r="107">
          <cell r="A107" t="str">
            <v>Filtro aire sec com.vib.SD-1000D ref:35328442</v>
          </cell>
          <cell r="B107">
            <v>118184.28</v>
          </cell>
        </row>
        <row r="108">
          <cell r="A108" t="str">
            <v>Filtro aire sec irrigador de asfalto ref:A2-595</v>
          </cell>
          <cell r="B108">
            <v>104999.72</v>
          </cell>
        </row>
        <row r="109">
          <cell r="A109" t="str">
            <v>Filtro aire sec motoniveladora 120G ref:2S1285</v>
          </cell>
          <cell r="B109">
            <v>164490.32</v>
          </cell>
        </row>
        <row r="110">
          <cell r="A110" t="str">
            <v>Filtro aire sec perfiladora PR450 ref:P182049</v>
          </cell>
          <cell r="B110">
            <v>355798.68</v>
          </cell>
        </row>
        <row r="111">
          <cell r="A111" t="str">
            <v>Filtro aire sec recuperadora RM350 ref:6I2506</v>
          </cell>
          <cell r="B111">
            <v>286253.2</v>
          </cell>
        </row>
        <row r="112">
          <cell r="A112" t="str">
            <v>Filtro aire sec retrocargador 428B ref:4W6691</v>
          </cell>
          <cell r="B112">
            <v>142776.28</v>
          </cell>
        </row>
        <row r="113">
          <cell r="A113" t="str">
            <v>Filtro aire sec retrocargador 436B ref:4W6691</v>
          </cell>
          <cell r="B113">
            <v>142776.28</v>
          </cell>
        </row>
        <row r="114">
          <cell r="A114" t="str">
            <v>Filtro aire sec retroexcavadora 320 ref:5I5208</v>
          </cell>
          <cell r="B114">
            <v>142425.96</v>
          </cell>
        </row>
        <row r="115">
          <cell r="A115" t="str">
            <v>Filtro aire sec retroexcavadora 330 ref:7Y1323</v>
          </cell>
          <cell r="B115">
            <v>379063.64</v>
          </cell>
        </row>
        <row r="116">
          <cell r="A116" t="str">
            <v>Filtro aire sec retroexcavadora 345BL ref:5I5208</v>
          </cell>
          <cell r="B116">
            <v>142425.96</v>
          </cell>
        </row>
        <row r="117">
          <cell r="A117" t="str">
            <v>Filtro Aire Secundario (030)-08-09-10</v>
          </cell>
          <cell r="B117">
            <v>176320</v>
          </cell>
        </row>
        <row r="118">
          <cell r="A118" t="str">
            <v>Filtro Aire Secundario (030-07)</v>
          </cell>
          <cell r="B118">
            <v>176320</v>
          </cell>
        </row>
        <row r="119">
          <cell r="A119" t="str">
            <v>Filtro Aire Secundario 033-01</v>
          </cell>
          <cell r="B119">
            <v>176320</v>
          </cell>
        </row>
        <row r="120">
          <cell r="A120" t="str">
            <v>Filtro Aire Secundario 033-02</v>
          </cell>
          <cell r="B120">
            <v>176320</v>
          </cell>
        </row>
        <row r="121">
          <cell r="A121" t="str">
            <v>Filtro Aire Secundario 120-03</v>
          </cell>
          <cell r="B121">
            <v>195390.4</v>
          </cell>
        </row>
        <row r="122">
          <cell r="A122" t="str">
            <v>Filtro aire secundario 12G ref:2S1285</v>
          </cell>
          <cell r="B122">
            <v>164490.32</v>
          </cell>
        </row>
        <row r="123">
          <cell r="A123" t="str">
            <v>Filtro aire secundario caompac. DD65 ref:59144188</v>
          </cell>
          <cell r="B123">
            <v>67856.52</v>
          </cell>
        </row>
        <row r="124">
          <cell r="A124" t="str">
            <v>Filtro aire secundario cargador 950B ref:9S9972</v>
          </cell>
          <cell r="B124">
            <v>178149.32</v>
          </cell>
        </row>
        <row r="125">
          <cell r="A125" t="str">
            <v>Filtro aire secundario cargador 966C ref:2S1286</v>
          </cell>
          <cell r="B125">
            <v>184978.24</v>
          </cell>
        </row>
        <row r="126">
          <cell r="A126" t="str">
            <v>Filtro aire secundario cargador 966D ref:9S9972</v>
          </cell>
          <cell r="B126">
            <v>178149.32</v>
          </cell>
        </row>
        <row r="127">
          <cell r="A127" t="str">
            <v>Filtro aire secundario cargador 966E ref:9S9972</v>
          </cell>
          <cell r="B127">
            <v>178149.32</v>
          </cell>
        </row>
        <row r="128">
          <cell r="A128" t="str">
            <v>Filtro aire secundario CAT-D6D ref:1P7360</v>
          </cell>
          <cell r="B128">
            <v>228441.17</v>
          </cell>
        </row>
        <row r="129">
          <cell r="A129" t="str">
            <v>Filtro aire secundario CAT-D7G ref.9S9972</v>
          </cell>
          <cell r="B129">
            <v>178149.32</v>
          </cell>
        </row>
        <row r="130">
          <cell r="A130" t="str">
            <v>Filtro aire secundario CAT-D7H ref:9S9972</v>
          </cell>
          <cell r="B130">
            <v>178149.32</v>
          </cell>
        </row>
        <row r="131">
          <cell r="A131" t="str">
            <v>Filtro aire secundario compac. Cs 433B ref:0773968</v>
          </cell>
          <cell r="B131">
            <v>86439.72</v>
          </cell>
        </row>
        <row r="132">
          <cell r="A132" t="str">
            <v>Filtro aire secundario D8N ref:7W5495</v>
          </cell>
          <cell r="B132">
            <v>196827.64</v>
          </cell>
        </row>
        <row r="133">
          <cell r="A133" t="str">
            <v>Filtro aire secundario Finisher ref.254K</v>
          </cell>
          <cell r="B133">
            <v>42000.12</v>
          </cell>
        </row>
        <row r="134">
          <cell r="A134" t="str">
            <v>Filtro aire secundario perfiladora procut 1000R</v>
          </cell>
          <cell r="B134">
            <v>243552.25</v>
          </cell>
        </row>
        <row r="135">
          <cell r="A135" t="str">
            <v>Filtro aire secundario tractor agricola ref:AL671</v>
          </cell>
          <cell r="B135">
            <v>82959.72</v>
          </cell>
        </row>
        <row r="136">
          <cell r="A136" t="str">
            <v>Filtro aire secundario Volqueta ref:A2 595</v>
          </cell>
          <cell r="B136">
            <v>104999.72</v>
          </cell>
        </row>
        <row r="137">
          <cell r="A137" t="str">
            <v>Filtro comb compac PT125R ref:35308048</v>
          </cell>
          <cell r="B137">
            <v>72556.84</v>
          </cell>
        </row>
        <row r="138">
          <cell r="A138" t="str">
            <v>Filtro comble com.vib.SD77  ref35374677</v>
          </cell>
          <cell r="B138">
            <v>48071.56</v>
          </cell>
        </row>
        <row r="139">
          <cell r="A139" t="str">
            <v>Filtro comble final com.vib.SD-1000D ref:59728196</v>
          </cell>
          <cell r="B139">
            <v>47774.6</v>
          </cell>
        </row>
        <row r="140">
          <cell r="A140" t="str">
            <v>Filtro comble final irrigador de asfalto ref:BF877</v>
          </cell>
          <cell r="B140">
            <v>14999.96</v>
          </cell>
        </row>
        <row r="141">
          <cell r="A141" t="str">
            <v>Filtro comble final perfiladora PR-450 ref:1R0749</v>
          </cell>
          <cell r="B141">
            <v>67331.039999999994</v>
          </cell>
        </row>
        <row r="142">
          <cell r="A142" t="str">
            <v>Filtro comble final recuperadora RM350 ref:1R0749</v>
          </cell>
          <cell r="B142">
            <v>67331.039999999994</v>
          </cell>
        </row>
        <row r="143">
          <cell r="A143" t="str">
            <v>Filtro comble final retrocargador 428B ref:159610</v>
          </cell>
          <cell r="B143">
            <v>94021.48</v>
          </cell>
        </row>
        <row r="144">
          <cell r="A144" t="str">
            <v>Filtro comble final retroexcavador 330 ref:1R0750</v>
          </cell>
          <cell r="B144">
            <v>46154.080000000002</v>
          </cell>
        </row>
        <row r="145">
          <cell r="A145" t="str">
            <v>Filtro comble prim irrigador de asfalto ref:BF 876</v>
          </cell>
          <cell r="B145">
            <v>14999.96</v>
          </cell>
        </row>
        <row r="146">
          <cell r="A146" t="str">
            <v>Filtro comble prim tractor agricola ref:AL679</v>
          </cell>
          <cell r="B146">
            <v>15000</v>
          </cell>
        </row>
        <row r="147">
          <cell r="A147" t="str">
            <v>Filtro comble primario compac DD65 ref:54477153</v>
          </cell>
          <cell r="B147">
            <v>36205.919999999998</v>
          </cell>
        </row>
        <row r="148">
          <cell r="A148" t="str">
            <v>Filtro comble primario Hyster C-530A ref:PM228</v>
          </cell>
          <cell r="B148">
            <v>4999.6000000000004</v>
          </cell>
        </row>
        <row r="149">
          <cell r="A149" t="str">
            <v>Filtro comble sec compac.  DD65 ref:36855493</v>
          </cell>
          <cell r="B149">
            <v>41412</v>
          </cell>
        </row>
        <row r="150">
          <cell r="A150" t="str">
            <v>Filtro comble separadores agua Finisher ref:8N9803</v>
          </cell>
          <cell r="B150">
            <v>79552.800000000003</v>
          </cell>
        </row>
        <row r="151">
          <cell r="A151" t="str">
            <v>Filtro combustible Final (030)-08-09-10</v>
          </cell>
          <cell r="B151">
            <v>71813.45</v>
          </cell>
        </row>
        <row r="152">
          <cell r="A152" t="str">
            <v>Filtro combustible Final (030-07)</v>
          </cell>
          <cell r="B152">
            <v>71813.45</v>
          </cell>
        </row>
        <row r="153">
          <cell r="A153" t="str">
            <v>Filtro combustible Final 033-01</v>
          </cell>
          <cell r="B153">
            <v>71813.45</v>
          </cell>
        </row>
        <row r="154">
          <cell r="A154" t="str">
            <v>Filtro combustible Final 033-02</v>
          </cell>
          <cell r="B154">
            <v>71813.45</v>
          </cell>
        </row>
        <row r="155">
          <cell r="A155" t="str">
            <v>Filtro Combustible Final 120-03</v>
          </cell>
          <cell r="B155">
            <v>48751.32</v>
          </cell>
        </row>
        <row r="156">
          <cell r="A156" t="str">
            <v>Filtro combustible final 12G ref:1R0750</v>
          </cell>
          <cell r="B156">
            <v>46154.080000000002</v>
          </cell>
        </row>
        <row r="157">
          <cell r="A157" t="str">
            <v>Filtro Combustible Final 232-04</v>
          </cell>
          <cell r="B157">
            <v>36748.800000000003</v>
          </cell>
        </row>
        <row r="158">
          <cell r="A158" t="str">
            <v>Filtro combustible final cargador 950B ref:1R0750</v>
          </cell>
          <cell r="B158">
            <v>46154.080000000002</v>
          </cell>
        </row>
        <row r="159">
          <cell r="A159" t="str">
            <v>Filtro combustible final cargador 966C ref:1R0750</v>
          </cell>
          <cell r="B159">
            <v>46154.080000000002</v>
          </cell>
        </row>
        <row r="160">
          <cell r="A160" t="str">
            <v>Filtro combustible final cargador 966D ref:1R0750</v>
          </cell>
          <cell r="B160">
            <v>46154.080000000002</v>
          </cell>
        </row>
        <row r="161">
          <cell r="A161" t="str">
            <v>Filtro combustible final cargador 966E ref:1R0750</v>
          </cell>
          <cell r="B161">
            <v>46154.080000000002</v>
          </cell>
        </row>
        <row r="162">
          <cell r="A162" t="str">
            <v>Filtro combustible final carro mto C-70 ref:PM228</v>
          </cell>
          <cell r="B162">
            <v>4999.6000000000004</v>
          </cell>
        </row>
        <row r="163">
          <cell r="A163" t="str">
            <v>Filtro combustible final carro mto NPR ref:A-4052</v>
          </cell>
          <cell r="B163">
            <v>12760</v>
          </cell>
        </row>
        <row r="164">
          <cell r="A164" t="str">
            <v>Filtro combustible final CAT-D6D ref:1R0750</v>
          </cell>
          <cell r="B164">
            <v>53538.73</v>
          </cell>
        </row>
        <row r="165">
          <cell r="A165" t="str">
            <v>Filtro combustible final CAT-D7G ref.1R0750</v>
          </cell>
          <cell r="B165">
            <v>46154.080000000002</v>
          </cell>
        </row>
        <row r="166">
          <cell r="A166" t="str">
            <v>Filtro combustible final com CS433B ref:0676987</v>
          </cell>
          <cell r="B166">
            <v>23435.48</v>
          </cell>
        </row>
        <row r="167">
          <cell r="A167" t="str">
            <v>Filtro combustible final D8N ref:1R0749</v>
          </cell>
          <cell r="B167">
            <v>67331.039999999994</v>
          </cell>
        </row>
        <row r="168">
          <cell r="A168" t="str">
            <v>Filtro combustible final Hyster C-530A ref:PM228</v>
          </cell>
          <cell r="B168">
            <v>4999.6000000000004</v>
          </cell>
        </row>
        <row r="169">
          <cell r="A169" t="str">
            <v>Filtro combustible final moto 120G ref:1R0750</v>
          </cell>
          <cell r="B169">
            <v>46154.080000000002</v>
          </cell>
        </row>
        <row r="170">
          <cell r="A170" t="str">
            <v>Filtro combustible final perfiladora procut 1000R</v>
          </cell>
          <cell r="B170">
            <v>62772.24</v>
          </cell>
        </row>
        <row r="171">
          <cell r="A171" t="str">
            <v>Filtro combustible final retro 320 ref:5I7951</v>
          </cell>
          <cell r="B171">
            <v>45634.400000000001</v>
          </cell>
        </row>
        <row r="172">
          <cell r="A172" t="str">
            <v>Filtro combustible final retro 345BL ref:5I7951</v>
          </cell>
          <cell r="B172">
            <v>45634.400000000001</v>
          </cell>
        </row>
        <row r="173">
          <cell r="A173" t="str">
            <v>Filtro combustible final retro 436B ref:1596102</v>
          </cell>
          <cell r="B173">
            <v>94021.48</v>
          </cell>
        </row>
        <row r="174">
          <cell r="A174" t="str">
            <v>Filtro combustible final tanden DD-22 ref:59765511</v>
          </cell>
          <cell r="B174">
            <v>39208</v>
          </cell>
        </row>
        <row r="175">
          <cell r="A175" t="str">
            <v>Filtro combustible final Volqueta  ref:BF 877</v>
          </cell>
          <cell r="B175">
            <v>14999.96</v>
          </cell>
        </row>
        <row r="176">
          <cell r="A176" t="str">
            <v>Filtro combustible prim Bobcat 751 ref:6667352</v>
          </cell>
          <cell r="B176">
            <v>60517.2</v>
          </cell>
        </row>
        <row r="177">
          <cell r="A177" t="str">
            <v>Filtro combustible prim bobcat 873 ref:6667352</v>
          </cell>
          <cell r="B177">
            <v>60517.2</v>
          </cell>
        </row>
        <row r="178">
          <cell r="A178" t="str">
            <v>Filtro combustible prim carro mto NPR ref:A-4051</v>
          </cell>
          <cell r="B178">
            <v>11600</v>
          </cell>
        </row>
        <row r="179">
          <cell r="A179" t="str">
            <v>Filtro combustible prim carro mtoC-70 ref:PM228</v>
          </cell>
          <cell r="B179">
            <v>4999.6000000000004</v>
          </cell>
        </row>
        <row r="180">
          <cell r="A180" t="str">
            <v>Filtro combustible Primario (030)-08-09-10</v>
          </cell>
          <cell r="B180">
            <v>71813.45</v>
          </cell>
        </row>
        <row r="181">
          <cell r="A181" t="str">
            <v>Filtro combustible Primario (030-07)</v>
          </cell>
          <cell r="B181">
            <v>71813.45</v>
          </cell>
        </row>
        <row r="182">
          <cell r="A182" t="str">
            <v>Filtro combustible Primario 033-01</v>
          </cell>
          <cell r="B182">
            <v>71813.45</v>
          </cell>
        </row>
        <row r="183">
          <cell r="A183" t="str">
            <v>Filtro combustible Primario 033-02</v>
          </cell>
          <cell r="B183">
            <v>71813.45</v>
          </cell>
        </row>
        <row r="184">
          <cell r="A184" t="str">
            <v>Filtro Combustible Primario 120-03</v>
          </cell>
          <cell r="B184">
            <v>48751.32</v>
          </cell>
        </row>
        <row r="185">
          <cell r="A185" t="str">
            <v>Filtro combustible primario 12G ref:1R0750</v>
          </cell>
          <cell r="B185">
            <v>46154.080000000002</v>
          </cell>
        </row>
        <row r="186">
          <cell r="A186" t="str">
            <v>Filtro Combustible Primario 232-04</v>
          </cell>
          <cell r="B186">
            <v>25457.360000000001</v>
          </cell>
        </row>
        <row r="187">
          <cell r="A187" t="str">
            <v>Filtro combustible primario DD-22 ref:59765511</v>
          </cell>
          <cell r="B187">
            <v>39208</v>
          </cell>
        </row>
        <row r="188">
          <cell r="A188" t="str">
            <v>Filtro combustible primario Finisher ref:BF909</v>
          </cell>
          <cell r="B188">
            <v>43999.96</v>
          </cell>
        </row>
        <row r="189">
          <cell r="A189" t="str">
            <v>Filtro combustible primario recupRM350 ref:1R0749</v>
          </cell>
          <cell r="B189">
            <v>67331.039999999994</v>
          </cell>
        </row>
        <row r="190">
          <cell r="A190" t="str">
            <v>Filtro combustible primario retro 320 ref:5I7951</v>
          </cell>
          <cell r="B190">
            <v>45634.400000000001</v>
          </cell>
        </row>
        <row r="191">
          <cell r="A191" t="str">
            <v>Filtro combustible primario retro 345BL ref:5I7951</v>
          </cell>
          <cell r="B191">
            <v>45634.400000000001</v>
          </cell>
        </row>
        <row r="192">
          <cell r="A192" t="str">
            <v>Filtro combustible primario Volqueta ref:BF 876</v>
          </cell>
          <cell r="B192">
            <v>14999.96</v>
          </cell>
        </row>
        <row r="193">
          <cell r="A193" t="str">
            <v>Filtro combustible secundario Finisher ref: BF909</v>
          </cell>
          <cell r="B193">
            <v>43999.96</v>
          </cell>
        </row>
        <row r="194">
          <cell r="A194" t="str">
            <v>Filtro de motor irrigador de asfalto ref:FC-67</v>
          </cell>
          <cell r="B194">
            <v>17999.72</v>
          </cell>
        </row>
        <row r="195">
          <cell r="A195" t="str">
            <v>Filtro desechable gas Hyster C-530A ref:GF61</v>
          </cell>
          <cell r="B195">
            <v>5800</v>
          </cell>
        </row>
        <row r="196">
          <cell r="A196" t="str">
            <v>Filtro hdco compac PT125R ref:59490664</v>
          </cell>
          <cell r="B196">
            <v>117714.48</v>
          </cell>
        </row>
        <row r="197">
          <cell r="A197" t="str">
            <v>Filtro hdco compactador PT125R ref:59303123</v>
          </cell>
          <cell r="B197">
            <v>125072.36</v>
          </cell>
        </row>
        <row r="198">
          <cell r="A198" t="str">
            <v>Filtro Hidraulico 120-03</v>
          </cell>
          <cell r="B198">
            <v>112032.8</v>
          </cell>
        </row>
        <row r="199">
          <cell r="A199" t="str">
            <v>Filtro hidráulico 12G ref:1R0719</v>
          </cell>
          <cell r="B199">
            <v>41321.519999999997</v>
          </cell>
        </row>
        <row r="200">
          <cell r="A200" t="str">
            <v>Filtro Hidraulico 232-04</v>
          </cell>
          <cell r="B200">
            <v>20309.099999999999</v>
          </cell>
        </row>
        <row r="201">
          <cell r="A201" t="str">
            <v>Filtro hidraulico Bobcat 751 ref:6630977</v>
          </cell>
          <cell r="B201">
            <v>149575.04000000001</v>
          </cell>
        </row>
        <row r="202">
          <cell r="A202" t="str">
            <v>Filtro hidraulico Bobcat 873 ref:6630977</v>
          </cell>
          <cell r="B202">
            <v>149575.04000000001</v>
          </cell>
        </row>
        <row r="203">
          <cell r="A203" t="str">
            <v>Filtro hidraulico cam.vib.auto SD-100D ref58887936</v>
          </cell>
          <cell r="B203">
            <v>192709.64</v>
          </cell>
        </row>
        <row r="204">
          <cell r="A204" t="str">
            <v>Filtro hidraulico cargador  966C ref:1R0719</v>
          </cell>
          <cell r="B204">
            <v>41321.519999999997</v>
          </cell>
        </row>
        <row r="205">
          <cell r="A205" t="str">
            <v>Filtro hidraulico cargador 950B ref:1R0719</v>
          </cell>
          <cell r="B205">
            <v>41321.519999999997</v>
          </cell>
        </row>
        <row r="206">
          <cell r="A206" t="str">
            <v>Filtro hidraulico cargador 966D ref:1R0719</v>
          </cell>
          <cell r="B206">
            <v>41321.519999999997</v>
          </cell>
        </row>
        <row r="207">
          <cell r="A207" t="str">
            <v>Filtro hidraulico cargador 966E ref:1R0719</v>
          </cell>
          <cell r="B207">
            <v>41321.519999999997</v>
          </cell>
        </row>
        <row r="208">
          <cell r="A208" t="str">
            <v>Filtro hidraulico CAT-D6D ref:1R0741</v>
          </cell>
          <cell r="B208">
            <v>53538.73</v>
          </cell>
        </row>
        <row r="209">
          <cell r="A209" t="str">
            <v>Filtro hidraulico CAT-D7G ref:1R0735</v>
          </cell>
          <cell r="B209">
            <v>103168.08</v>
          </cell>
        </row>
        <row r="210">
          <cell r="A210" t="str">
            <v>Filtro hidraulico CAT-D7H ref:1R0735</v>
          </cell>
          <cell r="B210">
            <v>103168.08</v>
          </cell>
        </row>
        <row r="211">
          <cell r="A211" t="str">
            <v>Filtro hidraulico com.vib SD77 ref:58887936</v>
          </cell>
          <cell r="B211">
            <v>173686.8</v>
          </cell>
        </row>
        <row r="212">
          <cell r="A212" t="str">
            <v>Filtro hidraulico compactador DD65 ref:59026500</v>
          </cell>
          <cell r="B212">
            <v>58805.04</v>
          </cell>
        </row>
        <row r="213">
          <cell r="A213" t="str">
            <v>Filtro hidraulico D8N ref:1R0741</v>
          </cell>
          <cell r="B213">
            <v>46154.080000000002</v>
          </cell>
        </row>
        <row r="214">
          <cell r="A214" t="str">
            <v>Filtro hidraulico Finisher ref:BT287</v>
          </cell>
          <cell r="B214">
            <v>42000.12</v>
          </cell>
        </row>
        <row r="215">
          <cell r="A215" t="str">
            <v>Filtro hidraulico motoniveladora 120G ref:1R0719</v>
          </cell>
          <cell r="B215">
            <v>41321.519999999997</v>
          </cell>
        </row>
        <row r="216">
          <cell r="A216" t="str">
            <v>Filtro hidraulico perfiladora PR-450 ref:0541719</v>
          </cell>
          <cell r="B216">
            <v>41755.360000000001</v>
          </cell>
        </row>
        <row r="217">
          <cell r="A217" t="str">
            <v>Filtro hidraulico perfiladora procut 1000R</v>
          </cell>
          <cell r="B217">
            <v>305117.49</v>
          </cell>
        </row>
        <row r="218">
          <cell r="A218" t="str">
            <v>Filtro hidraulico retrocargador 428B ref:1194740</v>
          </cell>
          <cell r="B218">
            <v>50063.28</v>
          </cell>
        </row>
        <row r="219">
          <cell r="A219" t="str">
            <v>Filtro hidraulico retrocargador 436B ref:9T0973</v>
          </cell>
          <cell r="B219">
            <v>247439.6</v>
          </cell>
        </row>
        <row r="220">
          <cell r="A220" t="str">
            <v>Filtro hidraulico retroex330 ref:0944412</v>
          </cell>
          <cell r="B220">
            <v>38226.639999999999</v>
          </cell>
        </row>
        <row r="221">
          <cell r="A221" t="str">
            <v>Filtro hidraulico retroexcavadora 320 ref.4I3948</v>
          </cell>
          <cell r="B221">
            <v>170226.52</v>
          </cell>
        </row>
        <row r="222">
          <cell r="A222" t="str">
            <v>Filtro hidraulico retroexcavadora 345BL ref.4I3948</v>
          </cell>
          <cell r="B222">
            <v>170226.52</v>
          </cell>
        </row>
        <row r="223">
          <cell r="A223" t="str">
            <v>Filtro hidraulico tanden DD-22 ref:59480673</v>
          </cell>
          <cell r="B223">
            <v>41296</v>
          </cell>
        </row>
        <row r="224">
          <cell r="A224" t="str">
            <v>Filtro hidraulico tractor agricola ref:AR756</v>
          </cell>
          <cell r="B224">
            <v>19128.400000000001</v>
          </cell>
        </row>
        <row r="225">
          <cell r="A225" t="str">
            <v>Filtro hidrco compac.vib.auto CS433B ref:1446691</v>
          </cell>
          <cell r="B225">
            <v>157521.04</v>
          </cell>
        </row>
        <row r="226">
          <cell r="A226" t="str">
            <v>Filtro linea tandem DD-22 ref:36845493</v>
          </cell>
          <cell r="B226">
            <v>562600</v>
          </cell>
        </row>
        <row r="227">
          <cell r="A227" t="str">
            <v>Filtro Motor</v>
          </cell>
          <cell r="B227">
            <v>38537</v>
          </cell>
        </row>
        <row r="228">
          <cell r="A228" t="str">
            <v>Filtro Motor (030-07)</v>
          </cell>
          <cell r="B228">
            <v>38537</v>
          </cell>
        </row>
        <row r="229">
          <cell r="A229" t="str">
            <v>Filtro Motor 033-01</v>
          </cell>
          <cell r="B229">
            <v>38537</v>
          </cell>
        </row>
        <row r="230">
          <cell r="A230" t="str">
            <v>Filtro Motor 033-02</v>
          </cell>
          <cell r="B230">
            <v>38537</v>
          </cell>
        </row>
        <row r="231">
          <cell r="A231" t="str">
            <v>Filtro Motor 120-03</v>
          </cell>
          <cell r="B231">
            <v>42796.77</v>
          </cell>
        </row>
        <row r="232">
          <cell r="A232" t="str">
            <v>Filtro motor 12G ref:1R0739</v>
          </cell>
          <cell r="B232">
            <v>38226.639999999999</v>
          </cell>
        </row>
        <row r="233">
          <cell r="A233" t="str">
            <v>Filtro Motor 232-04</v>
          </cell>
          <cell r="B233">
            <v>20037</v>
          </cell>
        </row>
        <row r="234">
          <cell r="A234" t="str">
            <v xml:space="preserve">Filtro Motor 242-01 </v>
          </cell>
          <cell r="B234">
            <v>38537</v>
          </cell>
        </row>
        <row r="235">
          <cell r="A235" t="str">
            <v>Filtro Motor 242-05</v>
          </cell>
          <cell r="B235">
            <v>38537</v>
          </cell>
        </row>
        <row r="236">
          <cell r="A236" t="str">
            <v>Filtro motor cargador 950B ref:1R0739</v>
          </cell>
          <cell r="B236">
            <v>38226.639999999999</v>
          </cell>
        </row>
        <row r="237">
          <cell r="A237" t="str">
            <v>Filtro motor cargador 966C ref:1R0739</v>
          </cell>
          <cell r="B237">
            <v>38226.639999999999</v>
          </cell>
        </row>
        <row r="238">
          <cell r="A238" t="str">
            <v>Filtro motor cargador 966D ref:1R0739</v>
          </cell>
          <cell r="B238">
            <v>38226.639999999999</v>
          </cell>
        </row>
        <row r="239">
          <cell r="A239" t="str">
            <v>Filtro motor cargador 966E ref:1R0739</v>
          </cell>
          <cell r="B239">
            <v>38226.639999999999</v>
          </cell>
        </row>
        <row r="240">
          <cell r="A240" t="str">
            <v>Filtro motor carro manten C-70 ref: FC48</v>
          </cell>
          <cell r="B240">
            <v>10000.36</v>
          </cell>
        </row>
        <row r="241">
          <cell r="A241" t="str">
            <v>Filtro motor carro mto NPR ref: A4051</v>
          </cell>
          <cell r="B241">
            <v>9500.4</v>
          </cell>
        </row>
        <row r="242">
          <cell r="A242" t="str">
            <v>Filtro motor CAT-D6D ref:1R0739</v>
          </cell>
          <cell r="B242">
            <v>44342.9</v>
          </cell>
        </row>
        <row r="243">
          <cell r="A243" t="str">
            <v>Filtro motor CAT-D7G ref.1R0739</v>
          </cell>
          <cell r="B243">
            <v>38226.639999999999</v>
          </cell>
        </row>
        <row r="244">
          <cell r="A244" t="str">
            <v>Filtro motor CAT-D7H ref:1R0739</v>
          </cell>
          <cell r="B244">
            <v>38226.639999999999</v>
          </cell>
        </row>
        <row r="245">
          <cell r="A245" t="str">
            <v>Filtro motor com.vib SD77ref:59728170</v>
          </cell>
          <cell r="B245">
            <v>29975.56</v>
          </cell>
        </row>
        <row r="246">
          <cell r="A246" t="str">
            <v>Filtro motor compac PT125R ref:35308048</v>
          </cell>
          <cell r="B246">
            <v>61799</v>
          </cell>
        </row>
        <row r="247">
          <cell r="A247" t="str">
            <v>Filtro motor compac.vib.auto CS433B ref:7W2326</v>
          </cell>
          <cell r="B247">
            <v>33832.559999999998</v>
          </cell>
        </row>
        <row r="248">
          <cell r="A248" t="str">
            <v>Filtro motor compac.vibr.auto SD-100D ref:59728170</v>
          </cell>
          <cell r="B248">
            <v>33454.400000000001</v>
          </cell>
        </row>
        <row r="249">
          <cell r="A249" t="str">
            <v>Filtro motor compactador DD65 ref:97127328</v>
          </cell>
          <cell r="B249">
            <v>56971.08</v>
          </cell>
        </row>
        <row r="250">
          <cell r="A250" t="str">
            <v>Filtro motor D8N ref: 2P4005</v>
          </cell>
          <cell r="B250">
            <v>73466.28</v>
          </cell>
        </row>
        <row r="251">
          <cell r="A251" t="str">
            <v>Filtro motor finisher ref: A26</v>
          </cell>
          <cell r="B251">
            <v>12000.2</v>
          </cell>
        </row>
        <row r="252">
          <cell r="A252" t="str">
            <v>Filtro motor Hyster C-530A ref: PER49</v>
          </cell>
          <cell r="B252">
            <v>11600</v>
          </cell>
        </row>
        <row r="253">
          <cell r="A253" t="str">
            <v>Filtro motor minicargador Bobcat 751 ref:6665603</v>
          </cell>
          <cell r="B253">
            <v>32865.120000000003</v>
          </cell>
        </row>
        <row r="254">
          <cell r="A254" t="str">
            <v>Filtro motor minicargador Bobcat 873 ref:6665603</v>
          </cell>
          <cell r="B254">
            <v>32865.120000000003</v>
          </cell>
        </row>
        <row r="255">
          <cell r="A255" t="str">
            <v>Filtro motor motoniveladora 120G ref:1R0739</v>
          </cell>
          <cell r="B255">
            <v>38226.639999999999</v>
          </cell>
        </row>
        <row r="256">
          <cell r="A256" t="str">
            <v>Filtro motor perfiladora Pr-450 ref:1R0716</v>
          </cell>
          <cell r="B256">
            <v>76289.72</v>
          </cell>
        </row>
        <row r="257">
          <cell r="A257" t="str">
            <v>Filtro motor perfiladora procut 1000R</v>
          </cell>
          <cell r="B257">
            <v>103251.92</v>
          </cell>
        </row>
        <row r="258">
          <cell r="A258" t="str">
            <v>Filtro motor recuperadora RM350 ref:1R0716</v>
          </cell>
          <cell r="B258">
            <v>76289.72</v>
          </cell>
        </row>
        <row r="259">
          <cell r="A259" t="str">
            <v>Filtro motor retrocargador 428B 1R0739 ref:7W2326</v>
          </cell>
          <cell r="B259">
            <v>33832.559999999998</v>
          </cell>
        </row>
        <row r="260">
          <cell r="A260" t="str">
            <v>Filtro motor retrocargador 436B ref:7W2326</v>
          </cell>
          <cell r="B260">
            <v>33832.559999999998</v>
          </cell>
        </row>
        <row r="261">
          <cell r="A261" t="str">
            <v>Filtro motor retroexcavadora 320 ref:1R0739</v>
          </cell>
          <cell r="B261">
            <v>38226.639999999999</v>
          </cell>
        </row>
        <row r="262">
          <cell r="A262" t="str">
            <v>Filtro motor retroexcavadora 330 ref:1R0739</v>
          </cell>
          <cell r="B262">
            <v>32954</v>
          </cell>
        </row>
        <row r="263">
          <cell r="A263" t="str">
            <v>Filtro motor retroexcavadora 345BL ref:1R0739</v>
          </cell>
          <cell r="B263">
            <v>38226.639999999999</v>
          </cell>
        </row>
        <row r="264">
          <cell r="A264" t="str">
            <v>Filtro motor tandemDD-22 ref:59489583</v>
          </cell>
          <cell r="B264">
            <v>39904</v>
          </cell>
        </row>
        <row r="265">
          <cell r="A265" t="str">
            <v>Filtro motor tractor agricola ref: T19044</v>
          </cell>
          <cell r="B265">
            <v>15447.72</v>
          </cell>
        </row>
        <row r="266">
          <cell r="A266" t="str">
            <v>Filtro motor Volqueta  ref:FC-67</v>
          </cell>
          <cell r="B266">
            <v>17999.72</v>
          </cell>
        </row>
        <row r="267">
          <cell r="A267" t="str">
            <v>Filtro succion hco compac PT125R ref:59581595</v>
          </cell>
          <cell r="B267">
            <v>102811.96</v>
          </cell>
        </row>
        <row r="268">
          <cell r="A268" t="str">
            <v>Filtro Transmisión 120-03</v>
          </cell>
          <cell r="B268">
            <v>43964</v>
          </cell>
        </row>
        <row r="269">
          <cell r="A269" t="str">
            <v>Filtro transmisión 12G ref:1R0719</v>
          </cell>
          <cell r="B269">
            <v>41321.519999999997</v>
          </cell>
        </row>
        <row r="270">
          <cell r="A270" t="str">
            <v>Filtro transmision perfiladora procut 1000R</v>
          </cell>
          <cell r="B270">
            <v>305117.49</v>
          </cell>
        </row>
        <row r="271">
          <cell r="A271" t="str">
            <v>Filtro transmision recuperadora RM350 ref:1107464</v>
          </cell>
          <cell r="B271">
            <v>282130</v>
          </cell>
        </row>
        <row r="272">
          <cell r="A272" t="str">
            <v>Filtro transmision retrocargador 436B 1ref.194749</v>
          </cell>
          <cell r="B272">
            <v>50063.28</v>
          </cell>
        </row>
        <row r="273">
          <cell r="A273" t="str">
            <v>Filtro Transmisión232-04</v>
          </cell>
          <cell r="B273">
            <v>21400</v>
          </cell>
        </row>
        <row r="274">
          <cell r="A274" t="str">
            <v>Filtros hidraulicos recuperadora RM350 ref:0541719</v>
          </cell>
          <cell r="B274">
            <v>41755.360000000001</v>
          </cell>
        </row>
        <row r="275">
          <cell r="A275" t="str">
            <v>Frenos</v>
          </cell>
          <cell r="B275">
            <v>3000000</v>
          </cell>
        </row>
        <row r="276">
          <cell r="A276" t="str">
            <v>Frenos  (250)-03-04</v>
          </cell>
          <cell r="B276">
            <v>3000000</v>
          </cell>
        </row>
        <row r="277">
          <cell r="A277" t="str">
            <v>Frenos (270)01-02-03-04-05-06</v>
          </cell>
          <cell r="B277">
            <v>3000000</v>
          </cell>
        </row>
        <row r="278">
          <cell r="A278" t="str">
            <v>Frenos de irrigador de asfalto</v>
          </cell>
          <cell r="B278">
            <v>75</v>
          </cell>
        </row>
        <row r="279">
          <cell r="A279" t="str">
            <v>Frenos Volqueta</v>
          </cell>
          <cell r="B279">
            <v>75</v>
          </cell>
        </row>
        <row r="280">
          <cell r="A280" t="str">
            <v>Gasolina</v>
          </cell>
          <cell r="B280">
            <v>6200</v>
          </cell>
        </row>
        <row r="281">
          <cell r="A281" t="str">
            <v>Grasa</v>
          </cell>
          <cell r="B281">
            <v>5500</v>
          </cell>
        </row>
        <row r="282">
          <cell r="A282" t="str">
            <v>Grasa 232-04</v>
          </cell>
          <cell r="B282">
            <v>23200</v>
          </cell>
        </row>
        <row r="283">
          <cell r="A283" t="str">
            <v>Hidraulico 232-04</v>
          </cell>
          <cell r="B283">
            <v>57638.080000000002</v>
          </cell>
        </row>
        <row r="284">
          <cell r="A284" t="str">
            <v>Impacto, abrasión, factor Z - D8N</v>
          </cell>
          <cell r="B284">
            <v>25500</v>
          </cell>
        </row>
        <row r="285">
          <cell r="A285" t="str">
            <v>Impacto,abrasio,factor z perfiladora PR-450</v>
          </cell>
          <cell r="B285">
            <v>13200</v>
          </cell>
        </row>
        <row r="286">
          <cell r="A286" t="str">
            <v>Impacto,abrasion,factor z CAT-D6D</v>
          </cell>
          <cell r="B286">
            <v>15000</v>
          </cell>
        </row>
        <row r="287">
          <cell r="A287" t="str">
            <v>Impacto,abrasion,factor z CAT-D7G</v>
          </cell>
          <cell r="B287">
            <v>18000</v>
          </cell>
        </row>
        <row r="288">
          <cell r="A288" t="str">
            <v>Impacto,abrasion,factor z CAT-D7H</v>
          </cell>
          <cell r="B288">
            <v>18000</v>
          </cell>
        </row>
        <row r="289">
          <cell r="A289" t="str">
            <v>Impacto,abrasion,factor z finisher</v>
          </cell>
          <cell r="B289">
            <v>13200</v>
          </cell>
        </row>
        <row r="290">
          <cell r="A290" t="str">
            <v>Impacto,abrasion,factor z retroexcavadora 320</v>
          </cell>
          <cell r="B290">
            <v>10200</v>
          </cell>
        </row>
        <row r="291">
          <cell r="A291" t="str">
            <v>Impacto,abrasion,factor z retroexcavadora 345BL</v>
          </cell>
          <cell r="B291">
            <v>10200</v>
          </cell>
        </row>
        <row r="292">
          <cell r="A292" t="str">
            <v>Llantas</v>
          </cell>
          <cell r="B292">
            <v>400000</v>
          </cell>
        </row>
        <row r="293">
          <cell r="A293" t="str">
            <v>Llantas (030-07)</v>
          </cell>
          <cell r="B293">
            <v>400000</v>
          </cell>
        </row>
        <row r="294">
          <cell r="A294" t="str">
            <v>Llantas (250)-03-04</v>
          </cell>
          <cell r="B294">
            <v>7739993.2799999993</v>
          </cell>
        </row>
        <row r="295">
          <cell r="A295" t="str">
            <v>Llantas (270)01-02-03-04-05-06</v>
          </cell>
          <cell r="B295">
            <v>7739993.2799999993</v>
          </cell>
        </row>
        <row r="296">
          <cell r="A296" t="str">
            <v>Llantas 1100*20</v>
          </cell>
          <cell r="B296">
            <v>7739993.2799999993</v>
          </cell>
        </row>
        <row r="297">
          <cell r="A297" t="str">
            <v>Llantas 242-01</v>
          </cell>
          <cell r="B297">
            <v>400000</v>
          </cell>
        </row>
        <row r="298">
          <cell r="A298" t="str">
            <v>Llantas 242-05</v>
          </cell>
          <cell r="B298">
            <v>400000</v>
          </cell>
        </row>
        <row r="299">
          <cell r="A299" t="str">
            <v>Llantas cargador 950B ref:23.5*25</v>
          </cell>
          <cell r="B299">
            <v>5525776</v>
          </cell>
        </row>
        <row r="300">
          <cell r="A300" t="str">
            <v>Llantas cargador 966C ref:23.5*25</v>
          </cell>
          <cell r="B300">
            <v>5525776</v>
          </cell>
        </row>
        <row r="301">
          <cell r="A301" t="str">
            <v>Llantas cargador 966D ref:26.5*25</v>
          </cell>
          <cell r="B301">
            <v>9409920</v>
          </cell>
        </row>
        <row r="302">
          <cell r="A302" t="str">
            <v>LLantas cargador 966Eref:26.5*25</v>
          </cell>
          <cell r="B302">
            <v>9409920</v>
          </cell>
        </row>
        <row r="303">
          <cell r="A303" t="str">
            <v>Llantas carro mantenim C-70 750*16</v>
          </cell>
          <cell r="B303">
            <v>580000</v>
          </cell>
        </row>
        <row r="304">
          <cell r="A304" t="str">
            <v>LLantas com.vib.Dinapac CA15 ref:1400*24</v>
          </cell>
          <cell r="B304">
            <v>1781644</v>
          </cell>
        </row>
        <row r="305">
          <cell r="A305" t="str">
            <v>LLantas com.vibr-auto ingersoll rand ref:750*16</v>
          </cell>
          <cell r="B305">
            <v>4293160</v>
          </cell>
        </row>
        <row r="306">
          <cell r="A306" t="str">
            <v>Llantas compactador Hyster C-530A ref:750*16</v>
          </cell>
          <cell r="B306">
            <v>754000</v>
          </cell>
        </row>
        <row r="307">
          <cell r="A307" t="str">
            <v>Llantas copac.vib.auto Cs433B ref:14.9*24</v>
          </cell>
          <cell r="B307">
            <v>2441800</v>
          </cell>
        </row>
        <row r="308">
          <cell r="A308" t="str">
            <v>Llantas finisher 1800*25</v>
          </cell>
          <cell r="B308">
            <v>8352000</v>
          </cell>
        </row>
        <row r="309">
          <cell r="A309" t="str">
            <v>Llantas minicargador Bobcat 751 ref:10*16.5</v>
          </cell>
          <cell r="B309">
            <v>677400</v>
          </cell>
        </row>
        <row r="310">
          <cell r="A310" t="str">
            <v>LLantas minicargador Bobcat 873 ref:12*16.5</v>
          </cell>
          <cell r="B310">
            <v>871160</v>
          </cell>
        </row>
        <row r="311">
          <cell r="A311" t="str">
            <v>LLantas motoniveladora 120G ref:1300*24</v>
          </cell>
          <cell r="B311">
            <v>2709760</v>
          </cell>
        </row>
        <row r="312">
          <cell r="A312" t="str">
            <v>Llantas motoniveladora 12G ref:1400*24</v>
          </cell>
          <cell r="B312">
            <v>1781644</v>
          </cell>
        </row>
        <row r="313">
          <cell r="A313" t="str">
            <v>Llantas perfiladora procut 1000R ref:90513862</v>
          </cell>
          <cell r="B313">
            <v>2558728</v>
          </cell>
        </row>
        <row r="314">
          <cell r="A314" t="str">
            <v>Llantas recuperadora Rm350 15.5*25</v>
          </cell>
          <cell r="B314">
            <v>1977800</v>
          </cell>
        </row>
        <row r="315">
          <cell r="A315" t="str">
            <v>Llantas recuperadora RM350 23.5*25</v>
          </cell>
          <cell r="B315">
            <v>5525776</v>
          </cell>
        </row>
        <row r="316">
          <cell r="A316" t="str">
            <v>LLantas ref:1100*20 irrigador de asfalto</v>
          </cell>
          <cell r="B316">
            <v>800000</v>
          </cell>
        </row>
        <row r="317">
          <cell r="A317" t="str">
            <v>Llantas retrocargador 428B ref:12.5*18</v>
          </cell>
          <cell r="B317">
            <v>1318920</v>
          </cell>
        </row>
        <row r="318">
          <cell r="A318" t="str">
            <v>Llantas retrocargador 428B ref:19.5*24</v>
          </cell>
          <cell r="B318">
            <v>2460360</v>
          </cell>
        </row>
        <row r="319">
          <cell r="A319" t="str">
            <v>LLantas retrocargador 436B ref:1100*16</v>
          </cell>
          <cell r="B319">
            <v>600880</v>
          </cell>
        </row>
        <row r="320">
          <cell r="A320" t="str">
            <v>Llantas retrocargador 436B ref:19.5*24</v>
          </cell>
          <cell r="B320">
            <v>2460360</v>
          </cell>
        </row>
        <row r="321">
          <cell r="A321" t="str">
            <v>Llantas solidas de pavim finisher</v>
          </cell>
          <cell r="B321">
            <v>2588728</v>
          </cell>
        </row>
        <row r="322">
          <cell r="A322" t="str">
            <v>Llantas tractor agricola 13.6*38</v>
          </cell>
          <cell r="B322">
            <v>1405600</v>
          </cell>
        </row>
        <row r="323">
          <cell r="A323" t="str">
            <v>LLantas tractor agricola ref:1100*16</v>
          </cell>
          <cell r="B323">
            <v>601000</v>
          </cell>
        </row>
        <row r="324">
          <cell r="A324" t="str">
            <v>LLantas Volqueta ref:1100*20</v>
          </cell>
          <cell r="B324">
            <v>800000</v>
          </cell>
        </row>
        <row r="325">
          <cell r="A325" t="str">
            <v>Mando Final</v>
          </cell>
          <cell r="B325">
            <v>20037</v>
          </cell>
        </row>
        <row r="326">
          <cell r="A326" t="str">
            <v>Mano de obra</v>
          </cell>
          <cell r="B326">
            <v>5000000</v>
          </cell>
        </row>
        <row r="327">
          <cell r="A327" t="str">
            <v>Mano de obra  (250)-03-04</v>
          </cell>
          <cell r="B327">
            <v>5000000</v>
          </cell>
        </row>
        <row r="328">
          <cell r="A328" t="str">
            <v>Mano de obra (270)01-02-03-04-05-06</v>
          </cell>
          <cell r="B328">
            <v>5000000</v>
          </cell>
        </row>
        <row r="329">
          <cell r="A329" t="str">
            <v>Mano de obra 232-04</v>
          </cell>
          <cell r="B329">
            <v>2000000</v>
          </cell>
        </row>
        <row r="330">
          <cell r="A330" t="str">
            <v>Motor (030)-08-09</v>
          </cell>
          <cell r="B330">
            <v>38537</v>
          </cell>
        </row>
        <row r="331">
          <cell r="A331" t="str">
            <v>Motor 242-04</v>
          </cell>
          <cell r="B331">
            <v>38537</v>
          </cell>
        </row>
        <row r="332">
          <cell r="A332" t="str">
            <v>Multiproposito</v>
          </cell>
          <cell r="B332">
            <v>6380</v>
          </cell>
        </row>
        <row r="333">
          <cell r="A333" t="str">
            <v>Otro flitro</v>
          </cell>
          <cell r="B333">
            <v>25000</v>
          </cell>
        </row>
        <row r="334">
          <cell r="A334" t="str">
            <v>Pasador ref.8E6208 retrocargador 436B</v>
          </cell>
          <cell r="B334">
            <v>6600.4</v>
          </cell>
        </row>
        <row r="335">
          <cell r="A335" t="str">
            <v>Pasador ref: 1140468 retroexcavadora 330</v>
          </cell>
          <cell r="B335">
            <v>34260.6</v>
          </cell>
        </row>
        <row r="336">
          <cell r="A336" t="str">
            <v>Pasador ref: 1140468 retroexcavadora 345BL</v>
          </cell>
          <cell r="B336">
            <v>34260.6</v>
          </cell>
        </row>
        <row r="337">
          <cell r="A337" t="str">
            <v>Pasador ref:1140358 CAT-D7G</v>
          </cell>
          <cell r="B337">
            <v>19319.8</v>
          </cell>
        </row>
        <row r="338">
          <cell r="A338" t="str">
            <v>Pasador ref:1140358 retroexcavadora 320</v>
          </cell>
          <cell r="B338">
            <v>19319.8</v>
          </cell>
        </row>
        <row r="339">
          <cell r="A339" t="str">
            <v>Pasador ref:8E6208 retrocargador 428B</v>
          </cell>
          <cell r="B339">
            <v>6600.4</v>
          </cell>
        </row>
        <row r="340">
          <cell r="A340" t="str">
            <v>Perno ref.1140358 CAT D7H</v>
          </cell>
          <cell r="B340">
            <v>19319.8</v>
          </cell>
        </row>
        <row r="341">
          <cell r="A341" t="str">
            <v>Perno ref:4T2479</v>
          </cell>
          <cell r="B341">
            <v>85860.88</v>
          </cell>
        </row>
        <row r="342">
          <cell r="A342" t="str">
            <v>Perno ref:8E6359 CAT-D6D</v>
          </cell>
          <cell r="B342">
            <v>28147.4</v>
          </cell>
        </row>
        <row r="343">
          <cell r="A343" t="str">
            <v>Planchas Finisher ref:YB-876-2818</v>
          </cell>
          <cell r="B343">
            <v>1034035.6</v>
          </cell>
        </row>
        <row r="344">
          <cell r="A344" t="str">
            <v>Punta ref.1U3202 retrocargador 436B</v>
          </cell>
          <cell r="B344">
            <v>60268.959999999999</v>
          </cell>
        </row>
        <row r="345">
          <cell r="A345" t="str">
            <v>Punta ref.6Y0359 CAT-D6D</v>
          </cell>
          <cell r="B345">
            <v>436260.92</v>
          </cell>
        </row>
        <row r="346">
          <cell r="A346" t="str">
            <v>Punta ref.6Y0359 CAT-D7H</v>
          </cell>
          <cell r="B346">
            <v>436260.92</v>
          </cell>
        </row>
        <row r="347">
          <cell r="A347" t="str">
            <v>Punta ref: 6Y5230</v>
          </cell>
          <cell r="B347">
            <v>78354.52</v>
          </cell>
        </row>
        <row r="348">
          <cell r="A348" t="str">
            <v>Punta ref: 9W2452</v>
          </cell>
          <cell r="B348">
            <v>498945</v>
          </cell>
        </row>
        <row r="349">
          <cell r="A349" t="str">
            <v>Punta ref: 9W8452 retroexcavadora 330</v>
          </cell>
          <cell r="B349">
            <v>316841.24</v>
          </cell>
        </row>
        <row r="350">
          <cell r="A350" t="str">
            <v>Punta ref: 9W8452 retroexcavadora 345BL</v>
          </cell>
          <cell r="B350">
            <v>316841.24</v>
          </cell>
        </row>
        <row r="351">
          <cell r="A351" t="str">
            <v>Punta ref:1U3202 retrocargador 428B</v>
          </cell>
          <cell r="B351">
            <v>60268.959999999999</v>
          </cell>
        </row>
        <row r="352">
          <cell r="A352" t="str">
            <v>Punta ref:1U3352 retroexcavadora 320</v>
          </cell>
          <cell r="B352">
            <v>197834.52</v>
          </cell>
        </row>
        <row r="353">
          <cell r="A353" t="str">
            <v>Punta ref:6Y0359 CAT-D7G</v>
          </cell>
          <cell r="B353">
            <v>436260.92</v>
          </cell>
        </row>
        <row r="354">
          <cell r="A354" t="str">
            <v>Punta ref:6Y5230 motoniveladora 120G</v>
          </cell>
          <cell r="B354">
            <v>78354.52</v>
          </cell>
        </row>
        <row r="355">
          <cell r="A355" t="str">
            <v>Puntera ref.7Y0358 retroexcavadora 320</v>
          </cell>
          <cell r="B355">
            <v>1377507</v>
          </cell>
        </row>
        <row r="356">
          <cell r="A356" t="str">
            <v>Puntera ref.8E4194 CAT-D6D</v>
          </cell>
          <cell r="B356">
            <v>1137045.8999999999</v>
          </cell>
        </row>
        <row r="357">
          <cell r="A357" t="str">
            <v>Puntera ref: 3G6395 cargador 966C</v>
          </cell>
          <cell r="B357">
            <v>634612.80000000005</v>
          </cell>
        </row>
        <row r="358">
          <cell r="A358" t="str">
            <v>Puntera ref: 4T8101/3G9512 cargador 950B</v>
          </cell>
          <cell r="B358">
            <v>468430.04</v>
          </cell>
        </row>
        <row r="359">
          <cell r="A359" t="str">
            <v>Puntera ref: 8J9825 retroexcavadora 330</v>
          </cell>
          <cell r="B359">
            <v>2170369.2999999998</v>
          </cell>
        </row>
        <row r="360">
          <cell r="A360" t="str">
            <v>Puntera ref: 8J9825 retroexcavadora 345BL</v>
          </cell>
          <cell r="B360">
            <v>2170369.2999999998</v>
          </cell>
        </row>
        <row r="361">
          <cell r="A361" t="str">
            <v>Puntera ref:3G6395 cargador 966D</v>
          </cell>
          <cell r="B361">
            <v>634612.80000000005</v>
          </cell>
        </row>
        <row r="362">
          <cell r="A362" t="str">
            <v>Puntera ref:3G6395 cargador 966E</v>
          </cell>
          <cell r="B362">
            <v>634612.80000000005</v>
          </cell>
        </row>
        <row r="363">
          <cell r="A363" t="str">
            <v>Puntera ref:4j8843 CAT-D6D</v>
          </cell>
          <cell r="B363">
            <v>885540.52</v>
          </cell>
        </row>
        <row r="364">
          <cell r="A364" t="str">
            <v>Puntera ref:4j8843 CAT-D7G</v>
          </cell>
          <cell r="B364">
            <v>885540.52</v>
          </cell>
        </row>
        <row r="365">
          <cell r="A365" t="str">
            <v>Puntera ref:4j8843 CAT-D7H</v>
          </cell>
          <cell r="B365">
            <v>885540.52</v>
          </cell>
        </row>
        <row r="366">
          <cell r="A366" t="str">
            <v>Puntera ref:4J8844 CAT-D6D</v>
          </cell>
          <cell r="B366">
            <v>885540.52</v>
          </cell>
        </row>
        <row r="367">
          <cell r="A367" t="str">
            <v>Puntera ref:4J8844 CAT-D7G</v>
          </cell>
          <cell r="B367">
            <v>885540.52</v>
          </cell>
        </row>
        <row r="368">
          <cell r="A368" t="str">
            <v>Puntera ref:4J8844 CAT-D7H</v>
          </cell>
          <cell r="B368">
            <v>885540.52</v>
          </cell>
        </row>
        <row r="369">
          <cell r="A369" t="str">
            <v>Puntera ref:7Y0357 retroexcavadora 320</v>
          </cell>
          <cell r="B369">
            <v>1377507</v>
          </cell>
        </row>
        <row r="370">
          <cell r="A370" t="str">
            <v>Puntera ref:8E4193</v>
          </cell>
          <cell r="B370">
            <v>1137045.8999999999</v>
          </cell>
        </row>
        <row r="371">
          <cell r="A371" t="str">
            <v>Puntera ref:8E4194</v>
          </cell>
          <cell r="B371">
            <v>1137045.8999999999</v>
          </cell>
        </row>
        <row r="372">
          <cell r="A372" t="str">
            <v>Puntera ref:8J9826 retroexcavadora 330</v>
          </cell>
          <cell r="B372">
            <v>2170369.2999999998</v>
          </cell>
        </row>
        <row r="373">
          <cell r="A373" t="str">
            <v>Puntera ref:8J9826 retroexcavadora 345BL</v>
          </cell>
          <cell r="B373">
            <v>2170369.2999999998</v>
          </cell>
        </row>
        <row r="374">
          <cell r="A374" t="str">
            <v>Punteras ref: 2227570 perfiladora PR450</v>
          </cell>
          <cell r="B374">
            <v>18908</v>
          </cell>
        </row>
        <row r="375">
          <cell r="A375" t="str">
            <v>Punteras ref:2227570 perfiladora procut 1000R</v>
          </cell>
          <cell r="B375">
            <v>18908</v>
          </cell>
        </row>
        <row r="376">
          <cell r="A376" t="str">
            <v>ref:2227570recuperadora RM350</v>
          </cell>
          <cell r="B376">
            <v>18908</v>
          </cell>
        </row>
        <row r="377">
          <cell r="A377" t="str">
            <v>ref:5P8249 recuperadora RM350</v>
          </cell>
          <cell r="B377">
            <v>4049.56</v>
          </cell>
        </row>
        <row r="378">
          <cell r="A378" t="str">
            <v>ref:6K0545 recuperadora RM350</v>
          </cell>
          <cell r="B378">
            <v>11169.64</v>
          </cell>
        </row>
        <row r="379">
          <cell r="A379" t="str">
            <v>ref:6R3926 recuperadora RM350</v>
          </cell>
          <cell r="B379">
            <v>227669.72</v>
          </cell>
        </row>
        <row r="380">
          <cell r="A380" t="str">
            <v>ref:6R3927 recuperadora RM350</v>
          </cell>
          <cell r="B380">
            <v>113864.44</v>
          </cell>
        </row>
        <row r="381">
          <cell r="A381" t="str">
            <v>ref:7X0381 recuperadora RM350</v>
          </cell>
          <cell r="B381">
            <v>9608.2800000000007</v>
          </cell>
        </row>
        <row r="382">
          <cell r="A382" t="str">
            <v>ref:9U9617 recuperadora RM350</v>
          </cell>
          <cell r="B382">
            <v>37472.639999999999</v>
          </cell>
        </row>
        <row r="383">
          <cell r="A383" t="str">
            <v>Repuestos</v>
          </cell>
          <cell r="B383">
            <v>32000000</v>
          </cell>
        </row>
        <row r="384">
          <cell r="A384" t="str">
            <v>Repuestos (250)-03-04</v>
          </cell>
          <cell r="B384">
            <v>32000000</v>
          </cell>
        </row>
        <row r="385">
          <cell r="A385" t="str">
            <v>Repuestos (270)01-02-03-04-05-06</v>
          </cell>
          <cell r="B385">
            <v>32000000</v>
          </cell>
        </row>
        <row r="386">
          <cell r="A386" t="str">
            <v>Repuestos 232-04</v>
          </cell>
          <cell r="B386">
            <v>16000000</v>
          </cell>
        </row>
        <row r="387">
          <cell r="A387" t="str">
            <v>Reserva de mano de obra cargador 950B</v>
          </cell>
          <cell r="B387">
            <v>7000</v>
          </cell>
        </row>
        <row r="388">
          <cell r="A388" t="str">
            <v>Reserva de mano de obra cargador 966C</v>
          </cell>
          <cell r="B388">
            <v>7500</v>
          </cell>
        </row>
        <row r="389">
          <cell r="A389" t="str">
            <v>Reserva de mano de obra cargador 966D</v>
          </cell>
          <cell r="B389">
            <v>7500</v>
          </cell>
        </row>
        <row r="390">
          <cell r="A390" t="str">
            <v>Reserva de mano de obra cargador 966E</v>
          </cell>
          <cell r="B390">
            <v>7500</v>
          </cell>
        </row>
        <row r="391">
          <cell r="A391" t="str">
            <v>Reserva de mano de obra CAT-D7G</v>
          </cell>
          <cell r="B391">
            <v>7500</v>
          </cell>
        </row>
        <row r="392">
          <cell r="A392" t="str">
            <v>Reserva de mano de obra CAT-D7H</v>
          </cell>
          <cell r="B392">
            <v>7500</v>
          </cell>
        </row>
        <row r="393">
          <cell r="A393" t="str">
            <v>Reserva de mano de obra irrigador de asfalto</v>
          </cell>
          <cell r="B393">
            <v>25</v>
          </cell>
        </row>
        <row r="394">
          <cell r="A394" t="str">
            <v>Reserva de mano de obra minicargador Bobcat 75</v>
          </cell>
          <cell r="B394">
            <v>6250</v>
          </cell>
        </row>
        <row r="395">
          <cell r="A395" t="str">
            <v>Reserva de mano de obra minicargador Bobcat 873</v>
          </cell>
          <cell r="B395">
            <v>6250</v>
          </cell>
        </row>
        <row r="396">
          <cell r="A396" t="str">
            <v>Reserva de mano de obra motoniveladora 120G</v>
          </cell>
          <cell r="B396">
            <v>6250</v>
          </cell>
        </row>
        <row r="397">
          <cell r="A397" t="str">
            <v>Reserva de mano de obra perfiladora PR-450</v>
          </cell>
          <cell r="B397">
            <v>6250</v>
          </cell>
        </row>
        <row r="398">
          <cell r="A398" t="str">
            <v>Reserva de mano de obra retrocargador 436B</v>
          </cell>
          <cell r="B398">
            <v>9000</v>
          </cell>
        </row>
        <row r="399">
          <cell r="A399" t="str">
            <v>Reserva de mano de obra retroexcavadora 320</v>
          </cell>
          <cell r="B399">
            <v>6250</v>
          </cell>
        </row>
        <row r="400">
          <cell r="A400" t="str">
            <v>Reserva de mano de obra retroexcavadora 330</v>
          </cell>
          <cell r="B400">
            <v>7500</v>
          </cell>
        </row>
        <row r="401">
          <cell r="A401" t="str">
            <v>Reserva de mano de obra retroexcavadora 345BL</v>
          </cell>
          <cell r="B401">
            <v>6250</v>
          </cell>
        </row>
        <row r="402">
          <cell r="A402" t="str">
            <v>Reserva de mano de obra Volqueta</v>
          </cell>
          <cell r="B402">
            <v>11000</v>
          </cell>
        </row>
        <row r="403">
          <cell r="A403" t="str">
            <v>Reserva de mano de obra Volqueta</v>
          </cell>
          <cell r="B403">
            <v>25</v>
          </cell>
        </row>
        <row r="404">
          <cell r="A404" t="str">
            <v>Reserva de mano deobra compac.vib.SD77</v>
          </cell>
          <cell r="B404">
            <v>25</v>
          </cell>
        </row>
        <row r="405">
          <cell r="A405" t="str">
            <v>Reserva de reparaciones</v>
          </cell>
          <cell r="B405">
            <v>23368.2</v>
          </cell>
        </row>
        <row r="406">
          <cell r="A406" t="str">
            <v>Reserva de reparaciones cargador 950B</v>
          </cell>
          <cell r="B406">
            <v>23368.2</v>
          </cell>
        </row>
        <row r="407">
          <cell r="A407" t="str">
            <v>Reserva de reparaciones cargador 966C</v>
          </cell>
          <cell r="B407">
            <v>23368.2</v>
          </cell>
        </row>
        <row r="408">
          <cell r="A408" t="str">
            <v>Reserva de reparaciones cargador 966D</v>
          </cell>
          <cell r="B408">
            <v>10000</v>
          </cell>
        </row>
        <row r="409">
          <cell r="A409" t="str">
            <v>Reserva de reparaciones cargador 966E</v>
          </cell>
          <cell r="B409">
            <v>11250</v>
          </cell>
        </row>
        <row r="410">
          <cell r="A410" t="str">
            <v>Reserva de reparaciones CAT-D7H</v>
          </cell>
          <cell r="B410">
            <v>11250</v>
          </cell>
        </row>
        <row r="411">
          <cell r="A411" t="str">
            <v>Reserva de reparaciones comp.vib.auto. ingersoll</v>
          </cell>
          <cell r="B411">
            <v>11250</v>
          </cell>
        </row>
        <row r="412">
          <cell r="A412" t="str">
            <v>Reserva de reparaciones compac.vib.auto. CS433B</v>
          </cell>
          <cell r="B412">
            <v>6250</v>
          </cell>
        </row>
        <row r="413">
          <cell r="A413" t="str">
            <v>Reserva de reparaciones compac.vib.SD77</v>
          </cell>
          <cell r="B413">
            <v>6250</v>
          </cell>
        </row>
        <row r="414">
          <cell r="A414" t="str">
            <v>Reserva de reparaciones compactador tandem DD-22</v>
          </cell>
          <cell r="B414">
            <v>6250</v>
          </cell>
        </row>
        <row r="415">
          <cell r="A415" t="str">
            <v>Reserva de reparaciones minicargador Bobcat 75</v>
          </cell>
          <cell r="B415">
            <v>6250</v>
          </cell>
        </row>
        <row r="416">
          <cell r="A416" t="str">
            <v>Reserva de reparaciones minicargador Bobcat 873</v>
          </cell>
          <cell r="B416">
            <v>6250</v>
          </cell>
        </row>
        <row r="417">
          <cell r="A417" t="str">
            <v>Reserva de reparaciones motoniveladora 120G</v>
          </cell>
          <cell r="B417">
            <v>6250</v>
          </cell>
        </row>
        <row r="418">
          <cell r="A418" t="str">
            <v>Reserva de reparaciones perfiladora PR-450</v>
          </cell>
          <cell r="B418">
            <v>6250</v>
          </cell>
        </row>
        <row r="419">
          <cell r="A419" t="str">
            <v>Reserva de reparaciones- repuestos CAT-D6D</v>
          </cell>
          <cell r="B419">
            <v>21000</v>
          </cell>
        </row>
        <row r="420">
          <cell r="A420" t="str">
            <v>Reserva de reparaciones retrocargador 428B</v>
          </cell>
          <cell r="B420">
            <v>21000</v>
          </cell>
        </row>
        <row r="421">
          <cell r="A421" t="str">
            <v>Reserva de reparaciones retrocargador 436B</v>
          </cell>
          <cell r="B421">
            <v>9000</v>
          </cell>
        </row>
        <row r="422">
          <cell r="A422" t="str">
            <v>Reserva de reparaciones retroexcavadora 320</v>
          </cell>
          <cell r="B422">
            <v>7500</v>
          </cell>
        </row>
        <row r="423">
          <cell r="A423" t="str">
            <v>Reserva de reparaciones retroexcavadora 330</v>
          </cell>
          <cell r="B423">
            <v>7500</v>
          </cell>
        </row>
        <row r="424">
          <cell r="A424" t="str">
            <v>Reserva de reparaciones retroexcavadora 345BL</v>
          </cell>
          <cell r="B424">
            <v>6250</v>
          </cell>
        </row>
        <row r="425">
          <cell r="A425" t="str">
            <v>Reserva de repararaciones compactador DD65</v>
          </cell>
          <cell r="B425">
            <v>11000</v>
          </cell>
        </row>
        <row r="426">
          <cell r="A426" t="str">
            <v>Reserva de repuestos  irrigador de asfalto</v>
          </cell>
          <cell r="B426">
            <v>6250</v>
          </cell>
        </row>
        <row r="427">
          <cell r="A427" t="str">
            <v>Reserva de repuestos carro mantenim.NPR</v>
          </cell>
          <cell r="B427">
            <v>500</v>
          </cell>
        </row>
        <row r="428">
          <cell r="A428" t="str">
            <v>Reserva de repuestos CAT-D7G</v>
          </cell>
          <cell r="B428">
            <v>500</v>
          </cell>
        </row>
        <row r="429">
          <cell r="A429" t="str">
            <v>Reserva de repuestos de reparaciones C-70</v>
          </cell>
          <cell r="B429">
            <v>500</v>
          </cell>
        </row>
        <row r="430">
          <cell r="A430" t="str">
            <v>Reserva de repuestos de reparaciones Volqueta</v>
          </cell>
          <cell r="B430">
            <v>500</v>
          </cell>
        </row>
        <row r="431">
          <cell r="A431" t="str">
            <v>Reserva de repuestos Finisher</v>
          </cell>
          <cell r="B431">
            <v>11216.74</v>
          </cell>
        </row>
        <row r="432">
          <cell r="A432" t="str">
            <v>Reserva de repuestos Hyster C-530A</v>
          </cell>
          <cell r="B432">
            <v>11216.74</v>
          </cell>
        </row>
        <row r="433">
          <cell r="A433" t="str">
            <v>Reserva de repuestos perfiladora procut 1000R</v>
          </cell>
          <cell r="B433">
            <v>6250</v>
          </cell>
        </row>
        <row r="434">
          <cell r="A434" t="str">
            <v>Reserva de repuestos Recuperadora RM350</v>
          </cell>
          <cell r="B434">
            <v>6250</v>
          </cell>
        </row>
        <row r="435">
          <cell r="A435" t="str">
            <v>Reserva de repuestos tractor agricola</v>
          </cell>
          <cell r="B435">
            <v>6250</v>
          </cell>
        </row>
        <row r="436">
          <cell r="A436" t="str">
            <v>Reserva mano de obra carro mantenim. C-70</v>
          </cell>
          <cell r="B436">
            <v>6250</v>
          </cell>
        </row>
        <row r="437">
          <cell r="A437" t="str">
            <v>Reserva mano de obra carro mantenim.NPR</v>
          </cell>
          <cell r="B437">
            <v>25</v>
          </cell>
        </row>
        <row r="438">
          <cell r="A438" t="str">
            <v>Reserva mano de obra CAT-D6D</v>
          </cell>
          <cell r="B438">
            <v>25</v>
          </cell>
        </row>
        <row r="439">
          <cell r="A439" t="str">
            <v>Reserva mano de obra com.vib.auto.ingersoll rand</v>
          </cell>
          <cell r="B439">
            <v>6000</v>
          </cell>
        </row>
        <row r="440">
          <cell r="A440" t="str">
            <v>Reserva mano de obra compac PT125R</v>
          </cell>
          <cell r="B440">
            <v>6250</v>
          </cell>
        </row>
        <row r="441">
          <cell r="A441" t="str">
            <v>Reserva mano de obra compac.vib.auto.Cs433b</v>
          </cell>
          <cell r="B441">
            <v>6250</v>
          </cell>
        </row>
        <row r="442">
          <cell r="A442" t="str">
            <v>Reserva mano de obra compactador tandem DD-22</v>
          </cell>
          <cell r="B442">
            <v>6250</v>
          </cell>
        </row>
        <row r="443">
          <cell r="A443" t="str">
            <v>Reserva mano de obra Finisher</v>
          </cell>
          <cell r="B443">
            <v>8412.5499999999993</v>
          </cell>
        </row>
        <row r="444">
          <cell r="A444" t="str">
            <v>Reserva mano de obra Hyster C-530A</v>
          </cell>
          <cell r="B444">
            <v>8412.5499999999993</v>
          </cell>
        </row>
        <row r="445">
          <cell r="A445" t="str">
            <v>Reserva mano de obra perfiladora procut 1000R</v>
          </cell>
          <cell r="B445">
            <v>6250</v>
          </cell>
        </row>
        <row r="446">
          <cell r="A446" t="str">
            <v>Reserva mano de obra Recuperadora RM350</v>
          </cell>
          <cell r="B446">
            <v>6250</v>
          </cell>
        </row>
        <row r="447">
          <cell r="A447" t="str">
            <v>Reserva mano de obra retrocargador 428B</v>
          </cell>
          <cell r="B447">
            <v>6250</v>
          </cell>
        </row>
        <row r="448">
          <cell r="A448" t="str">
            <v>Reserva mano de obra tractor agricola</v>
          </cell>
          <cell r="B448">
            <v>6250</v>
          </cell>
        </row>
        <row r="449">
          <cell r="A449" t="str">
            <v>Reserva manode obra compactador DD65</v>
          </cell>
          <cell r="B449">
            <v>6250</v>
          </cell>
        </row>
        <row r="450">
          <cell r="A450" t="str">
            <v>Reserva repara ciones compac PT125R</v>
          </cell>
          <cell r="B450">
            <v>6250</v>
          </cell>
        </row>
        <row r="451">
          <cell r="A451" t="str">
            <v>Retenedor ref:1140358 CAT-D6D</v>
          </cell>
          <cell r="B451">
            <v>6250</v>
          </cell>
        </row>
        <row r="452">
          <cell r="A452" t="str">
            <v>Retenedor ref:1140358 CAT-D7H</v>
          </cell>
          <cell r="B452">
            <v>6250</v>
          </cell>
        </row>
        <row r="453">
          <cell r="A453" t="str">
            <v>Retenedor ref:8E6209 retrocargador 428B</v>
          </cell>
          <cell r="B453">
            <v>19319.8</v>
          </cell>
        </row>
        <row r="454">
          <cell r="A454" t="str">
            <v>Retenedor ref:8E6209 retrocargador 436B</v>
          </cell>
          <cell r="B454">
            <v>19319.8</v>
          </cell>
        </row>
        <row r="455">
          <cell r="A455" t="str">
            <v>Retenedor ref:8E6359 CAT-D7G</v>
          </cell>
          <cell r="B455">
            <v>14404.88</v>
          </cell>
        </row>
        <row r="456">
          <cell r="A456" t="str">
            <v>Retenedor ref:8E6359-3G9549 retroexcavadora 320</v>
          </cell>
          <cell r="B456">
            <v>14404.88</v>
          </cell>
        </row>
        <row r="457">
          <cell r="A457" t="str">
            <v>Retenedor ref:8E6359-3G9549 retroexcavadora 345BL</v>
          </cell>
          <cell r="B457">
            <v>28147.4</v>
          </cell>
        </row>
        <row r="458">
          <cell r="A458" t="str">
            <v>Retenedor ref:8E8469 retroexcavadora 330</v>
          </cell>
          <cell r="B458">
            <v>28147.4</v>
          </cell>
        </row>
        <row r="459">
          <cell r="A459" t="str">
            <v>SAE 10W</v>
          </cell>
          <cell r="B459">
            <v>32486.959999999999</v>
          </cell>
        </row>
        <row r="460">
          <cell r="A460" t="str">
            <v>SAE 40</v>
          </cell>
          <cell r="B460">
            <v>32486.959999999999</v>
          </cell>
        </row>
        <row r="461">
          <cell r="A461" t="str">
            <v>SAE 50</v>
          </cell>
          <cell r="B461">
            <v>23558.44</v>
          </cell>
        </row>
        <row r="462">
          <cell r="A462" t="str">
            <v>Tormillo ref:4J9058</v>
          </cell>
          <cell r="B462">
            <v>24824</v>
          </cell>
        </row>
        <row r="463">
          <cell r="A463" t="str">
            <v>Tornillo ref.5J4772 CAT-D7G</v>
          </cell>
          <cell r="B463">
            <v>23242.92</v>
          </cell>
        </row>
        <row r="464">
          <cell r="A464" t="str">
            <v>Tornillo ref.6F0196 CAT-D7H</v>
          </cell>
          <cell r="B464">
            <v>13853.88</v>
          </cell>
        </row>
        <row r="465">
          <cell r="A465" t="str">
            <v>Tornillo ref:3F5108</v>
          </cell>
          <cell r="B465">
            <v>9096.7199999999993</v>
          </cell>
        </row>
        <row r="466">
          <cell r="A466" t="str">
            <v>Tornillo ref:3F5108  motoniveladora 120G</v>
          </cell>
          <cell r="B466">
            <v>3804.8</v>
          </cell>
        </row>
        <row r="467">
          <cell r="A467" t="str">
            <v>Tornillo ref:4F4042 cargador 950B</v>
          </cell>
          <cell r="B467">
            <v>3804.8</v>
          </cell>
        </row>
        <row r="468">
          <cell r="A468" t="str">
            <v>Tornillo ref:5P8823 cargador 966D</v>
          </cell>
          <cell r="B468">
            <v>3804.8</v>
          </cell>
        </row>
        <row r="469">
          <cell r="A469" t="str">
            <v>Tornillo ref:6F0196 CAT-D6D</v>
          </cell>
          <cell r="B469">
            <v>12842.36</v>
          </cell>
        </row>
        <row r="470">
          <cell r="A470" t="str">
            <v>Tornillo ref:6F0196 CAT-D7G</v>
          </cell>
          <cell r="B470">
            <v>38469.08</v>
          </cell>
        </row>
        <row r="471">
          <cell r="A471" t="str">
            <v>Tornillo ref:6i6371 retroexcavadora 320</v>
          </cell>
          <cell r="B471">
            <v>9096.7199999999993</v>
          </cell>
        </row>
        <row r="472">
          <cell r="A472" t="str">
            <v>Tornillo ref:6i6371 retroexcavadora 320</v>
          </cell>
          <cell r="B472">
            <v>14103</v>
          </cell>
        </row>
        <row r="473">
          <cell r="A473" t="str">
            <v>Tornillo ref:6i6371 retroexcavadora 345BL</v>
          </cell>
          <cell r="B473">
            <v>14103</v>
          </cell>
        </row>
        <row r="474">
          <cell r="A474" t="str">
            <v>Tornillo ref:6V6535 cargador 966C</v>
          </cell>
          <cell r="B474">
            <v>14103</v>
          </cell>
        </row>
        <row r="475">
          <cell r="A475" t="str">
            <v>Tornillo ref:7Y2146 retroexcavadora 330</v>
          </cell>
          <cell r="B475">
            <v>34782.6</v>
          </cell>
        </row>
        <row r="476">
          <cell r="A476" t="str">
            <v>Tornillos ref:5P8823 cargador 966E</v>
          </cell>
          <cell r="B476">
            <v>18122.68</v>
          </cell>
        </row>
        <row r="477">
          <cell r="A477" t="str">
            <v>Transmisión 232-04</v>
          </cell>
          <cell r="B477">
            <v>18122.68</v>
          </cell>
        </row>
        <row r="478">
          <cell r="A478" t="str">
            <v>Transmisión 242-04</v>
          </cell>
          <cell r="B478">
            <v>38469.08</v>
          </cell>
        </row>
        <row r="479">
          <cell r="A479" t="str">
            <v>Transmisión 242-05</v>
          </cell>
          <cell r="B479">
            <v>92800</v>
          </cell>
        </row>
        <row r="480">
          <cell r="A480" t="str">
            <v>Tuerca ref.2J3505 CAT-D6D</v>
          </cell>
          <cell r="B480">
            <v>5500</v>
          </cell>
        </row>
        <row r="481">
          <cell r="A481" t="str">
            <v>Tuerca ref.2J3505 CAT-D7G</v>
          </cell>
          <cell r="B481">
            <v>5500</v>
          </cell>
        </row>
        <row r="482">
          <cell r="A482" t="str">
            <v>Tuerca ref.4K0367 motoniveladora 120G</v>
          </cell>
          <cell r="B482">
            <v>4897.5200000000004</v>
          </cell>
        </row>
        <row r="483">
          <cell r="A483" t="str">
            <v>Tuerca ref:2J 3505 CAT-D7H</v>
          </cell>
          <cell r="B483">
            <v>4897.5200000000004</v>
          </cell>
        </row>
      </sheetData>
      <sheetData sheetId="2">
        <row r="7">
          <cell r="B7" t="str">
            <v xml:space="preserve"> SUELDOS</v>
          </cell>
        </row>
        <row r="8">
          <cell r="B8" t="str">
            <v>COND. CAMION</v>
          </cell>
          <cell r="C8">
            <v>433700</v>
          </cell>
        </row>
        <row r="9">
          <cell r="B9" t="str">
            <v>COND. CAMIONETA</v>
          </cell>
          <cell r="C9">
            <v>433700</v>
          </cell>
        </row>
        <row r="10">
          <cell r="B10" t="str">
            <v>COND. CARROTANQUE</v>
          </cell>
          <cell r="C10">
            <v>433700</v>
          </cell>
        </row>
        <row r="11">
          <cell r="B11" t="str">
            <v>COND. TANQUE</v>
          </cell>
          <cell r="C11">
            <v>433700</v>
          </cell>
        </row>
        <row r="12">
          <cell r="B12" t="str">
            <v>COND. TRAILER-DOLLY</v>
          </cell>
          <cell r="C12">
            <v>433700</v>
          </cell>
        </row>
        <row r="13">
          <cell r="B13" t="str">
            <v>COND. VEHICULO DE APOYO</v>
          </cell>
          <cell r="C13">
            <v>433700</v>
          </cell>
        </row>
        <row r="14">
          <cell r="B14" t="str">
            <v>COND. VOLQUETAS</v>
          </cell>
          <cell r="C14">
            <v>433700</v>
          </cell>
        </row>
        <row r="15">
          <cell r="B15" t="str">
            <v>OP. BULLDOZER</v>
          </cell>
          <cell r="C15">
            <v>620796</v>
          </cell>
        </row>
        <row r="16">
          <cell r="B16" t="str">
            <v>OP. CARGADORES</v>
          </cell>
          <cell r="C16">
            <v>644222</v>
          </cell>
        </row>
        <row r="17">
          <cell r="B17" t="str">
            <v>OP. COMPACTADORES</v>
          </cell>
          <cell r="C17">
            <v>500000</v>
          </cell>
        </row>
        <row r="18">
          <cell r="B18" t="str">
            <v>OP. COMPRENSOR</v>
          </cell>
          <cell r="C18">
            <v>500000</v>
          </cell>
        </row>
        <row r="19">
          <cell r="B19" t="str">
            <v>OP. CORTADORA PAV</v>
          </cell>
          <cell r="C19">
            <v>583000</v>
          </cell>
        </row>
        <row r="20">
          <cell r="B20" t="str">
            <v>OP. DERRETIDORA</v>
          </cell>
          <cell r="C20">
            <v>583000</v>
          </cell>
        </row>
        <row r="21">
          <cell r="B21" t="str">
            <v>OP. FRESADORA ASFALTO</v>
          </cell>
          <cell r="C21">
            <v>616000</v>
          </cell>
        </row>
        <row r="22">
          <cell r="B22" t="str">
            <v>OP. IRRIGADOR</v>
          </cell>
          <cell r="C22">
            <v>495000</v>
          </cell>
        </row>
        <row r="23">
          <cell r="B23" t="str">
            <v>OP. MINICARGADOR</v>
          </cell>
          <cell r="C23">
            <v>550000</v>
          </cell>
        </row>
        <row r="24">
          <cell r="B24" t="str">
            <v>OP. MOTONIVELADORA</v>
          </cell>
          <cell r="C24">
            <v>967474</v>
          </cell>
        </row>
        <row r="25">
          <cell r="B25" t="str">
            <v>OP. PAVIMENTADORA</v>
          </cell>
          <cell r="C25">
            <v>671000</v>
          </cell>
        </row>
        <row r="26">
          <cell r="B26" t="str">
            <v>OP. PAVIMENTADORA W1900 (100-03)</v>
          </cell>
          <cell r="C26">
            <v>1100000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refreshError="1"/>
      <sheetData sheetId="193" refreshError="1"/>
      <sheetData sheetId="194" refreshError="1"/>
      <sheetData sheetId="195"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 val="SCV-036-2002"/>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v>
          </cell>
          <cell r="F22" t="str">
            <v>Demolición de pavimentos, pisos, andén y bordillos de concreto</v>
          </cell>
          <cell r="G22" t="str">
            <v>m3</v>
          </cell>
          <cell r="H22" t="str">
            <v>La unidad de pago es el m³</v>
          </cell>
        </row>
        <row r="23">
          <cell r="C23">
            <v>210.1</v>
          </cell>
          <cell r="D23">
            <v>210</v>
          </cell>
          <cell r="F23" t="str">
            <v>Excavación sin clasificar de la explanación, canales y préstamos</v>
          </cell>
          <cell r="G23" t="str">
            <v>m3</v>
          </cell>
          <cell r="H23" t="str">
            <v>No habrá pago por las excavaciones y disposición o desecho de los materiales no utilizados en las zonas de préstamo. No incluye transporte</v>
          </cell>
        </row>
        <row r="24">
          <cell r="C24">
            <v>210.2</v>
          </cell>
          <cell r="D24">
            <v>210</v>
          </cell>
          <cell r="F24" t="str">
            <v>Excavación en roca de la explanación, canales y préstamos</v>
          </cell>
          <cell r="G24" t="str">
            <v>m3</v>
          </cell>
        </row>
        <row r="25">
          <cell r="C25">
            <v>210.3</v>
          </cell>
          <cell r="D25">
            <v>210</v>
          </cell>
          <cell r="F25" t="str">
            <v>Excavación en material común  de la explanación, canales y préstamos</v>
          </cell>
          <cell r="G25" t="str">
            <v>m3</v>
          </cell>
        </row>
        <row r="26">
          <cell r="C26">
            <v>210.4</v>
          </cell>
          <cell r="D26">
            <v>210</v>
          </cell>
          <cell r="E26" t="str">
            <v>210P</v>
          </cell>
          <cell r="F26" t="str">
            <v>Limpieza de canales</v>
          </cell>
          <cell r="G26" t="str">
            <v>m3</v>
          </cell>
        </row>
        <row r="27">
          <cell r="C27">
            <v>210.5</v>
          </cell>
          <cell r="D27">
            <v>210</v>
          </cell>
          <cell r="F27" t="str">
            <v>Excavación en material común  de la explanación, canales y préstamos a mano</v>
          </cell>
          <cell r="G27" t="str">
            <v>m3</v>
          </cell>
          <cell r="H27" t="str">
            <v>Tiene en cuenta el programa PICO y PALA</v>
          </cell>
        </row>
        <row r="28">
          <cell r="C28">
            <v>211</v>
          </cell>
          <cell r="D28">
            <v>211</v>
          </cell>
          <cell r="F28" t="str">
            <v>Remoción de derrumbes</v>
          </cell>
          <cell r="G28" t="str">
            <v>m3</v>
          </cell>
          <cell r="H28" t="str">
            <v>No incluye el transporte a distancias mayores a 100 ml</v>
          </cell>
        </row>
        <row r="29">
          <cell r="C29">
            <v>220</v>
          </cell>
          <cell r="D29">
            <v>220</v>
          </cell>
          <cell r="F29" t="str">
            <v>Terraplenes</v>
          </cell>
          <cell r="G29" t="str">
            <v>m3</v>
          </cell>
          <cell r="H29" t="str">
            <v>No incluye el suministro de materiales y el transporte</v>
          </cell>
        </row>
        <row r="30">
          <cell r="C30">
            <v>220.1</v>
          </cell>
          <cell r="D30">
            <v>220</v>
          </cell>
          <cell r="E30" t="str">
            <v>220P</v>
          </cell>
          <cell r="F30" t="str">
            <v>Terraplenes</v>
          </cell>
          <cell r="G30" t="str">
            <v>m3</v>
          </cell>
          <cell r="H30" t="str">
            <v>Incluye el suministro y transporte de materiales</v>
          </cell>
        </row>
        <row r="31">
          <cell r="C31">
            <v>221.1</v>
          </cell>
          <cell r="D31">
            <v>221</v>
          </cell>
          <cell r="F31" t="str">
            <v>Pedraplén compacto</v>
          </cell>
          <cell r="G31" t="str">
            <v>m3</v>
          </cell>
          <cell r="H31" t="str">
            <v>No incluye la corona, el suministro de materiales y el transporte</v>
          </cell>
        </row>
        <row r="32">
          <cell r="C32">
            <v>221.2</v>
          </cell>
          <cell r="D32">
            <v>221</v>
          </cell>
          <cell r="F32" t="str">
            <v>Pedraplén suelto</v>
          </cell>
          <cell r="G32" t="str">
            <v>m3</v>
          </cell>
        </row>
        <row r="33">
          <cell r="C33">
            <v>230.1</v>
          </cell>
          <cell r="D33">
            <v>230</v>
          </cell>
          <cell r="F33" t="str">
            <v>Mejoramiento de la subrasante involucrando el suelo existente</v>
          </cell>
          <cell r="G33" t="str">
            <v>m2</v>
          </cell>
          <cell r="H33" t="str">
            <v>No incluye suministro y transporte de material adicionado y transporte de material inadecuado.</v>
          </cell>
        </row>
        <row r="34">
          <cell r="C34">
            <v>230.2</v>
          </cell>
          <cell r="D34">
            <v>230</v>
          </cell>
          <cell r="F34" t="str">
            <v>Mejoramiento de la subrasante empleando únicamente material adicionado</v>
          </cell>
          <cell r="G34" t="str">
            <v>m3</v>
          </cell>
        </row>
        <row r="35">
          <cell r="C35">
            <v>310</v>
          </cell>
          <cell r="D35">
            <v>310</v>
          </cell>
          <cell r="F35" t="str">
            <v>Conformación de la calzada existente</v>
          </cell>
          <cell r="G35" t="str">
            <v>m2</v>
          </cell>
          <cell r="H35" t="str">
            <v>No incluye suministro transporte y colocación de los materiales de afirmado y subbase.</v>
          </cell>
        </row>
        <row r="36">
          <cell r="C36">
            <v>311</v>
          </cell>
          <cell r="D36">
            <v>311</v>
          </cell>
          <cell r="F36" t="str">
            <v>Afirmado</v>
          </cell>
          <cell r="G36" t="str">
            <v>m3</v>
          </cell>
          <cell r="H36" t="str">
            <v>No incluye producto estabilizante</v>
          </cell>
        </row>
        <row r="37">
          <cell r="C37">
            <v>311.10000000000002</v>
          </cell>
          <cell r="D37">
            <v>311</v>
          </cell>
          <cell r="E37" t="str">
            <v>311P</v>
          </cell>
          <cell r="F37" t="str">
            <v>Bacheo con material de afirmado</v>
          </cell>
          <cell r="G37" t="str">
            <v>m3</v>
          </cell>
          <cell r="H37" t="str">
            <v>Varia el cálculo del volumen</v>
          </cell>
        </row>
        <row r="38">
          <cell r="C38">
            <v>311.2</v>
          </cell>
          <cell r="D38">
            <v>311</v>
          </cell>
          <cell r="E38" t="str">
            <v>311P-1</v>
          </cell>
          <cell r="F38" t="str">
            <v>Relleno con material de afirmado</v>
          </cell>
          <cell r="G38" t="str">
            <v>m3</v>
          </cell>
        </row>
        <row r="39">
          <cell r="C39">
            <v>312</v>
          </cell>
          <cell r="E39" t="str">
            <v>312P</v>
          </cell>
          <cell r="F39" t="str">
            <v>Relleno con material de afirmado para realce de cunetas</v>
          </cell>
          <cell r="G39" t="str">
            <v>m3</v>
          </cell>
        </row>
        <row r="40">
          <cell r="C40">
            <v>320.10000000000002</v>
          </cell>
          <cell r="D40">
            <v>320</v>
          </cell>
          <cell r="F40" t="str">
            <v>Subbase granular de C.B.R.&gt; 20%</v>
          </cell>
          <cell r="G40" t="str">
            <v>m3</v>
          </cell>
          <cell r="H40" t="str">
            <v>No incluye producto estabilizante</v>
          </cell>
        </row>
        <row r="41">
          <cell r="C41">
            <v>320.2</v>
          </cell>
          <cell r="D41">
            <v>320</v>
          </cell>
          <cell r="F41" t="str">
            <v>Subbase granular de C.B.R.&gt; 30%</v>
          </cell>
          <cell r="G41" t="str">
            <v>m3</v>
          </cell>
        </row>
        <row r="42">
          <cell r="C42">
            <v>320.3</v>
          </cell>
          <cell r="D42">
            <v>320</v>
          </cell>
          <cell r="F42" t="str">
            <v>Subbase granular de C.B.R.&gt; 40%</v>
          </cell>
          <cell r="G42" t="str">
            <v>m3</v>
          </cell>
        </row>
        <row r="43">
          <cell r="C43">
            <v>320.39999999999998</v>
          </cell>
          <cell r="D43">
            <v>320</v>
          </cell>
          <cell r="F43" t="str">
            <v>Subbase granular para bacheo</v>
          </cell>
          <cell r="G43" t="str">
            <v>m3</v>
          </cell>
        </row>
        <row r="44">
          <cell r="C44">
            <v>330.1</v>
          </cell>
          <cell r="D44">
            <v>330</v>
          </cell>
          <cell r="F44" t="str">
            <v>Base granular</v>
          </cell>
          <cell r="G44" t="str">
            <v>m3</v>
          </cell>
          <cell r="H44" t="str">
            <v>No incluye producto estabilizante</v>
          </cell>
        </row>
        <row r="45">
          <cell r="C45">
            <v>330.2</v>
          </cell>
          <cell r="D45">
            <v>330</v>
          </cell>
          <cell r="F45" t="str">
            <v>Base granular para bacheo</v>
          </cell>
          <cell r="G45" t="str">
            <v>m3</v>
          </cell>
        </row>
        <row r="46">
          <cell r="C46">
            <v>330.3</v>
          </cell>
          <cell r="D46">
            <v>330</v>
          </cell>
          <cell r="E46" t="str">
            <v>330P</v>
          </cell>
          <cell r="F46" t="str">
            <v>Base triturada</v>
          </cell>
          <cell r="G46" t="str">
            <v>m³</v>
          </cell>
        </row>
        <row r="47">
          <cell r="C47">
            <v>340.1</v>
          </cell>
          <cell r="D47">
            <v>340</v>
          </cell>
          <cell r="F47" t="str">
            <v>Base estabilizada con emulsión asfáltica tipo BEE-1</v>
          </cell>
          <cell r="G47" t="str">
            <v>m3</v>
          </cell>
          <cell r="H47" t="str">
            <v>No incluye la emulsión asfáltica</v>
          </cell>
        </row>
        <row r="48">
          <cell r="C48">
            <v>340.2</v>
          </cell>
          <cell r="D48">
            <v>340</v>
          </cell>
          <cell r="F48" t="str">
            <v>Base estabilizada con emulsión asfáltica tipo BEE-2</v>
          </cell>
          <cell r="G48" t="str">
            <v>m3</v>
          </cell>
        </row>
        <row r="49">
          <cell r="C49">
            <v>340.3</v>
          </cell>
          <cell r="D49">
            <v>340</v>
          </cell>
          <cell r="F49" t="str">
            <v>Base estabilizada con emulsión asfáltica tipo BEE-3</v>
          </cell>
          <cell r="G49" t="str">
            <v>m3</v>
          </cell>
        </row>
        <row r="50">
          <cell r="C50">
            <v>341.1</v>
          </cell>
          <cell r="D50">
            <v>341</v>
          </cell>
          <cell r="F50" t="str">
            <v>Base estabilizada con cemento</v>
          </cell>
          <cell r="G50" t="str">
            <v>m3</v>
          </cell>
        </row>
        <row r="51">
          <cell r="C51">
            <v>341.2</v>
          </cell>
          <cell r="D51">
            <v>341</v>
          </cell>
          <cell r="F51" t="str">
            <v>Cemento</v>
          </cell>
          <cell r="G51" t="str">
            <v>Kg</v>
          </cell>
        </row>
        <row r="52">
          <cell r="C52">
            <v>341.3</v>
          </cell>
          <cell r="D52">
            <v>341</v>
          </cell>
          <cell r="F52" t="str">
            <v xml:space="preserve">Base estabilizada fresado-cemento(3%) con adición de base granular(10%) </v>
          </cell>
          <cell r="G52" t="str">
            <v>m3</v>
          </cell>
        </row>
        <row r="53">
          <cell r="C53">
            <v>342.1</v>
          </cell>
          <cell r="D53">
            <v>342</v>
          </cell>
          <cell r="F53" t="str">
            <v>Base estabilizada con compuestos multienzimáticos orgánicos tipo BEMO-1</v>
          </cell>
          <cell r="G53" t="str">
            <v>m3</v>
          </cell>
        </row>
        <row r="54">
          <cell r="C54">
            <v>342.2</v>
          </cell>
          <cell r="D54">
            <v>342</v>
          </cell>
          <cell r="F54" t="str">
            <v>Base estabilizada con compuestos multienzimáticos orgánicos tipo BEMO-2</v>
          </cell>
          <cell r="G54" t="str">
            <v>m3</v>
          </cell>
        </row>
        <row r="55">
          <cell r="C55">
            <v>342.3</v>
          </cell>
          <cell r="D55">
            <v>342</v>
          </cell>
          <cell r="F55" t="str">
            <v>Compuesto multienzimático orgánico</v>
          </cell>
          <cell r="G55" t="str">
            <v>Cl</v>
          </cell>
        </row>
        <row r="56">
          <cell r="C56">
            <v>410</v>
          </cell>
          <cell r="D56">
            <v>410</v>
          </cell>
          <cell r="F56" t="str">
            <v>Cemento asfáltico</v>
          </cell>
          <cell r="G56" t="str">
            <v>Kg</v>
          </cell>
        </row>
        <row r="57">
          <cell r="C57">
            <v>411.1</v>
          </cell>
          <cell r="D57">
            <v>411</v>
          </cell>
          <cell r="F57" t="str">
            <v>Emulsión asfáltica de rotura media CRM</v>
          </cell>
          <cell r="G57" t="str">
            <v>Lt</v>
          </cell>
        </row>
        <row r="58">
          <cell r="C58">
            <v>411.2</v>
          </cell>
          <cell r="D58">
            <v>411</v>
          </cell>
          <cell r="F58" t="str">
            <v>Emulsión asfáltica de rotura lenta CRL-1</v>
          </cell>
          <cell r="G58" t="str">
            <v>Lt</v>
          </cell>
        </row>
        <row r="59">
          <cell r="C59">
            <v>411.3</v>
          </cell>
          <cell r="D59">
            <v>411</v>
          </cell>
          <cell r="F59" t="str">
            <v>Emulsión asfáltica de rotura lenta CRL-1h</v>
          </cell>
          <cell r="G59" t="str">
            <v>Lt</v>
          </cell>
        </row>
        <row r="60">
          <cell r="C60">
            <v>413</v>
          </cell>
          <cell r="D60">
            <v>413</v>
          </cell>
          <cell r="F60" t="str">
            <v>Excavación para reparación del pavimento existente</v>
          </cell>
          <cell r="G60" t="str">
            <v>m3</v>
          </cell>
        </row>
        <row r="61">
          <cell r="C61">
            <v>413.1</v>
          </cell>
          <cell r="D61">
            <v>413</v>
          </cell>
          <cell r="E61" t="str">
            <v>413P</v>
          </cell>
          <cell r="F61" t="str">
            <v>Excavación para reparación del pavimento existente</v>
          </cell>
          <cell r="G61" t="str">
            <v>m3</v>
          </cell>
          <cell r="H61" t="str">
            <v>Tiene en cuenta el programa PICO y PALA</v>
          </cell>
        </row>
        <row r="62">
          <cell r="C62">
            <v>420</v>
          </cell>
          <cell r="D62">
            <v>420</v>
          </cell>
          <cell r="F62" t="str">
            <v>Imprimación</v>
          </cell>
          <cell r="G62" t="str">
            <v>m2</v>
          </cell>
        </row>
        <row r="63">
          <cell r="C63">
            <v>421</v>
          </cell>
          <cell r="D63">
            <v>421</v>
          </cell>
          <cell r="F63" t="str">
            <v>Riego de liga</v>
          </cell>
          <cell r="G63" t="str">
            <v>m2</v>
          </cell>
        </row>
        <row r="64">
          <cell r="C64">
            <v>421.1</v>
          </cell>
          <cell r="D64">
            <v>421</v>
          </cell>
          <cell r="F64" t="str">
            <v>Riego de liga (cemento asfáltico)</v>
          </cell>
          <cell r="G64" t="str">
            <v>m2</v>
          </cell>
        </row>
        <row r="65">
          <cell r="C65">
            <v>421.2</v>
          </cell>
          <cell r="D65">
            <v>421</v>
          </cell>
          <cell r="F65" t="str">
            <v>Riego de liga (emulsión asfáltica)</v>
          </cell>
          <cell r="G65" t="str">
            <v>m2</v>
          </cell>
        </row>
        <row r="66">
          <cell r="C66">
            <v>430</v>
          </cell>
          <cell r="D66">
            <v>430</v>
          </cell>
          <cell r="F66" t="str">
            <v>Tratamiento superficial simple</v>
          </cell>
          <cell r="G66" t="str">
            <v>m2</v>
          </cell>
        </row>
        <row r="67">
          <cell r="C67">
            <v>431</v>
          </cell>
          <cell r="D67">
            <v>431</v>
          </cell>
          <cell r="F67" t="str">
            <v>Tratamiento superficial doble</v>
          </cell>
          <cell r="G67" t="str">
            <v>m2</v>
          </cell>
        </row>
        <row r="68">
          <cell r="C68">
            <v>432</v>
          </cell>
          <cell r="D68">
            <v>432</v>
          </cell>
          <cell r="F68" t="str">
            <v>Sello de arena - asfalto</v>
          </cell>
          <cell r="G68" t="str">
            <v>m2</v>
          </cell>
        </row>
        <row r="69">
          <cell r="C69">
            <v>432.1</v>
          </cell>
          <cell r="E69" t="str">
            <v>432P</v>
          </cell>
          <cell r="F69" t="str">
            <v>Sello de fisuras con emulsión asfáltica tipo CRL-PM</v>
          </cell>
          <cell r="G69" t="str">
            <v>m2</v>
          </cell>
        </row>
        <row r="70">
          <cell r="C70">
            <v>433</v>
          </cell>
          <cell r="D70">
            <v>433</v>
          </cell>
          <cell r="F70" t="str">
            <v>Lechada asfáltica</v>
          </cell>
          <cell r="G70" t="str">
            <v>m2</v>
          </cell>
        </row>
        <row r="71">
          <cell r="C71">
            <v>434</v>
          </cell>
          <cell r="E71" t="str">
            <v>434P</v>
          </cell>
          <cell r="F71" t="str">
            <v>Sello de grietas</v>
          </cell>
          <cell r="G71" t="str">
            <v>ml</v>
          </cell>
        </row>
        <row r="72">
          <cell r="C72">
            <v>435</v>
          </cell>
          <cell r="E72" t="str">
            <v>435P</v>
          </cell>
          <cell r="F72" t="str">
            <v>Sello de juntas de pavimento de concreto hidráulico</v>
          </cell>
          <cell r="G72" t="str">
            <v>ml</v>
          </cell>
        </row>
        <row r="73">
          <cell r="C73">
            <v>440.1</v>
          </cell>
          <cell r="D73">
            <v>440</v>
          </cell>
          <cell r="F73" t="str">
            <v>Mezcla densa en frío tipo MDF-1</v>
          </cell>
          <cell r="G73" t="str">
            <v>m3</v>
          </cell>
          <cell r="H73" t="str">
            <v>No incluye suministro y almacenamiento del cemento asfáltico</v>
          </cell>
        </row>
        <row r="74">
          <cell r="C74">
            <v>440.2</v>
          </cell>
          <cell r="D74">
            <v>440</v>
          </cell>
          <cell r="F74" t="str">
            <v>Mezcla densa en frío tipo MDF-2</v>
          </cell>
          <cell r="G74" t="str">
            <v>m3</v>
          </cell>
        </row>
        <row r="75">
          <cell r="C75">
            <v>440.3</v>
          </cell>
          <cell r="D75">
            <v>440</v>
          </cell>
          <cell r="F75" t="str">
            <v>Mezcla densa en frío tipo MDF-3</v>
          </cell>
          <cell r="G75" t="str">
            <v>m3</v>
          </cell>
        </row>
        <row r="76">
          <cell r="C76">
            <v>440.5</v>
          </cell>
          <cell r="D76">
            <v>440</v>
          </cell>
          <cell r="F76" t="str">
            <v>Mezcla densa en frío para bacheo</v>
          </cell>
          <cell r="G76" t="str">
            <v>m3</v>
          </cell>
        </row>
        <row r="77">
          <cell r="C77">
            <v>441.1</v>
          </cell>
          <cell r="D77">
            <v>441</v>
          </cell>
          <cell r="F77" t="str">
            <v>Mezcla abierta en frío tipo MAF-1</v>
          </cell>
          <cell r="G77" t="str">
            <v>m3</v>
          </cell>
        </row>
        <row r="78">
          <cell r="C78">
            <v>441.2</v>
          </cell>
          <cell r="D78">
            <v>441</v>
          </cell>
          <cell r="F78" t="str">
            <v>Mezcla abierta en frío tipo MAF-2</v>
          </cell>
          <cell r="G78" t="str">
            <v>m3</v>
          </cell>
        </row>
        <row r="79">
          <cell r="C79">
            <v>441.3</v>
          </cell>
          <cell r="D79">
            <v>441</v>
          </cell>
          <cell r="F79" t="str">
            <v>Mezcla abierta en frío tipo MAF-3</v>
          </cell>
          <cell r="G79" t="str">
            <v>m3</v>
          </cell>
        </row>
        <row r="80">
          <cell r="C80">
            <v>441.4</v>
          </cell>
          <cell r="D80">
            <v>441</v>
          </cell>
          <cell r="F80" t="str">
            <v>Mezcla abierta en frío para bacheo</v>
          </cell>
          <cell r="G80" t="str">
            <v>m3</v>
          </cell>
        </row>
        <row r="81">
          <cell r="C81">
            <v>450.1</v>
          </cell>
          <cell r="D81">
            <v>450</v>
          </cell>
          <cell r="F81" t="str">
            <v>Mezcla densa en caliente tipo MDC-1</v>
          </cell>
          <cell r="G81" t="str">
            <v>m3</v>
          </cell>
        </row>
        <row r="82">
          <cell r="C82">
            <v>450.2</v>
          </cell>
          <cell r="D82">
            <v>450</v>
          </cell>
          <cell r="F82" t="str">
            <v>Mezcla densa en caliente tipo MDC-2</v>
          </cell>
          <cell r="G82" t="str">
            <v>m3</v>
          </cell>
        </row>
        <row r="83">
          <cell r="C83">
            <v>450.3</v>
          </cell>
          <cell r="D83">
            <v>450</v>
          </cell>
          <cell r="F83" t="str">
            <v>Mezcla densa en caliente tipo MDC-3</v>
          </cell>
          <cell r="G83" t="str">
            <v>m3</v>
          </cell>
        </row>
        <row r="84">
          <cell r="C84">
            <v>450.4</v>
          </cell>
          <cell r="D84">
            <v>450</v>
          </cell>
          <cell r="F84" t="str">
            <v>Mezcla densa en caliente para bacheo</v>
          </cell>
          <cell r="G84" t="str">
            <v>m3</v>
          </cell>
        </row>
        <row r="85">
          <cell r="C85">
            <v>450.5</v>
          </cell>
          <cell r="D85">
            <v>450</v>
          </cell>
          <cell r="E85" t="str">
            <v>450P</v>
          </cell>
          <cell r="F85" t="str">
            <v>Parcheo con mezcla densa en caliente tipo MDC-2</v>
          </cell>
          <cell r="G85" t="str">
            <v>m3</v>
          </cell>
          <cell r="H85" t="str">
            <v>Incluye cajeo, riego de liga, suministro y transporte del cemento asfáltico</v>
          </cell>
        </row>
        <row r="86">
          <cell r="C86">
            <v>450.6</v>
          </cell>
          <cell r="D86">
            <v>450</v>
          </cell>
          <cell r="E86" t="str">
            <v>450P-1</v>
          </cell>
          <cell r="F86" t="str">
            <v>Mezcla densa en caliente tipo MDC-2</v>
          </cell>
          <cell r="G86" t="str">
            <v>m3</v>
          </cell>
          <cell r="H86" t="str">
            <v>Incluye riego de liga, suministro y transporte del cemento asfáltico</v>
          </cell>
        </row>
        <row r="87">
          <cell r="C87">
            <v>450.7</v>
          </cell>
          <cell r="D87">
            <v>450</v>
          </cell>
          <cell r="E87" t="str">
            <v>450P-1</v>
          </cell>
          <cell r="F87" t="str">
            <v>Mezcla densa en caliente tipo MDC-1</v>
          </cell>
          <cell r="G87" t="str">
            <v>m3</v>
          </cell>
          <cell r="H87" t="str">
            <v>Incluye riego de liga, suministro y transporte del cemento asfáltico</v>
          </cell>
        </row>
        <row r="88">
          <cell r="C88">
            <v>450.8</v>
          </cell>
          <cell r="D88">
            <v>450</v>
          </cell>
          <cell r="E88" t="str">
            <v>450P-1</v>
          </cell>
          <cell r="F88" t="str">
            <v>Mezcla densa en caliente tipo MDC-3</v>
          </cell>
          <cell r="G88" t="str">
            <v>m3</v>
          </cell>
          <cell r="H88" t="str">
            <v>Incluye riego de liga, suministro y transporte del cemento asfáltico</v>
          </cell>
        </row>
        <row r="89">
          <cell r="C89">
            <v>450.9</v>
          </cell>
          <cell r="D89">
            <v>450</v>
          </cell>
          <cell r="E89" t="str">
            <v>450P-2</v>
          </cell>
          <cell r="F89" t="str">
            <v>Parcheo con fresado y mezcla densa en caliente tipo MDC-2</v>
          </cell>
          <cell r="G89" t="str">
            <v>m3</v>
          </cell>
          <cell r="H89" t="str">
            <v>Incluye cajeo, riego de liga, suministro y transporte del cemento asfáltico</v>
          </cell>
        </row>
        <row r="90">
          <cell r="C90">
            <v>450.11</v>
          </cell>
          <cell r="D90">
            <v>450</v>
          </cell>
          <cell r="E90" t="str">
            <v>450P-3</v>
          </cell>
          <cell r="F90" t="str">
            <v>Mezcla densa en caliente tipo MDC-1 para bacheo</v>
          </cell>
          <cell r="G90" t="str">
            <v>m3</v>
          </cell>
          <cell r="H90" t="str">
            <v>Incluye riego de liga, suministro y transporte del cemento asfáltico</v>
          </cell>
        </row>
        <row r="91">
          <cell r="C91">
            <v>450.12</v>
          </cell>
          <cell r="D91">
            <v>450</v>
          </cell>
          <cell r="E91" t="str">
            <v>450P-3</v>
          </cell>
          <cell r="F91" t="str">
            <v>Mezcla densa en caliente tipo MDC-1 para bacheo</v>
          </cell>
          <cell r="G91" t="str">
            <v>m3</v>
          </cell>
          <cell r="H91" t="str">
            <v>Incluye cajeo, riego de liga, suministro y transporte del cemento asfáltico</v>
          </cell>
        </row>
        <row r="92">
          <cell r="C92">
            <v>450.13</v>
          </cell>
          <cell r="D92">
            <v>450</v>
          </cell>
          <cell r="E92" t="str">
            <v>450P-3</v>
          </cell>
          <cell r="F92" t="str">
            <v>Mezcla densa en caliente tipo MDC-2 para bacheo</v>
          </cell>
          <cell r="G92" t="str">
            <v>m3</v>
          </cell>
          <cell r="H92" t="str">
            <v>Incluye cajeo, riego de liga, suministro y transporte del cemento asfáltico</v>
          </cell>
        </row>
        <row r="93">
          <cell r="C93">
            <v>450.14</v>
          </cell>
          <cell r="D93">
            <v>450</v>
          </cell>
          <cell r="E93" t="str">
            <v>450P-1</v>
          </cell>
          <cell r="F93" t="str">
            <v>Mezcla densa en caliente tipo MDC-1</v>
          </cell>
          <cell r="G93" t="str">
            <v>m3</v>
          </cell>
          <cell r="H93" t="str">
            <v>Incluye suministro y transporte del cemento asfáltico</v>
          </cell>
        </row>
        <row r="94">
          <cell r="C94">
            <v>450.15</v>
          </cell>
          <cell r="D94">
            <v>450</v>
          </cell>
          <cell r="E94" t="str">
            <v>450P-1</v>
          </cell>
          <cell r="F94" t="str">
            <v>Mezcla densa en caliente tipo MDC-2</v>
          </cell>
          <cell r="G94" t="str">
            <v>m3</v>
          </cell>
          <cell r="H94" t="str">
            <v>Incluye suministro y transporte del cemento asfáltico</v>
          </cell>
        </row>
        <row r="95">
          <cell r="C95">
            <v>450.16</v>
          </cell>
          <cell r="D95">
            <v>450</v>
          </cell>
          <cell r="E95" t="str">
            <v>450P</v>
          </cell>
          <cell r="F95" t="str">
            <v>Parcheo con mezcla densa en caliente tipo MDC-2</v>
          </cell>
          <cell r="G95" t="str">
            <v>m3</v>
          </cell>
          <cell r="H95" t="str">
            <v>Incluye estudios y diseños, cajeo, riego de liga, suministro y transporte del cemento asfáltico</v>
          </cell>
        </row>
        <row r="96">
          <cell r="C96">
            <v>450.17</v>
          </cell>
          <cell r="D96">
            <v>450</v>
          </cell>
          <cell r="E96" t="str">
            <v>450P-1</v>
          </cell>
          <cell r="F96" t="str">
            <v>Mezcla densa en caliente tipo MDC-2</v>
          </cell>
          <cell r="G96" t="str">
            <v>m3</v>
          </cell>
          <cell r="H96" t="str">
            <v>Incluye estudios y diseños, riego de liga, suministro y transporte del cemento asfáltico</v>
          </cell>
        </row>
        <row r="97">
          <cell r="C97">
            <v>450.18</v>
          </cell>
          <cell r="D97">
            <v>450</v>
          </cell>
          <cell r="E97" t="str">
            <v>450P</v>
          </cell>
          <cell r="F97" t="str">
            <v>Parcheo con mezcla densa en caliente tipo MDC-2</v>
          </cell>
          <cell r="G97" t="str">
            <v>m3</v>
          </cell>
          <cell r="H97" t="str">
            <v>Incluye riego de liga, suministro y transporte del cemento asfáltico</v>
          </cell>
        </row>
        <row r="98">
          <cell r="C98">
            <v>450.19</v>
          </cell>
          <cell r="D98">
            <v>450</v>
          </cell>
          <cell r="E98" t="str">
            <v>450P-3</v>
          </cell>
          <cell r="F98" t="str">
            <v>Mezcla densa en caliente tipo MDC-2 para bacheo</v>
          </cell>
          <cell r="G98" t="str">
            <v>m3</v>
          </cell>
          <cell r="H98" t="str">
            <v>Incluye riego de liga, suministro y transporte del cemento asfáltico</v>
          </cell>
        </row>
        <row r="99">
          <cell r="C99">
            <v>450.21</v>
          </cell>
          <cell r="D99">
            <v>450</v>
          </cell>
          <cell r="E99" t="str">
            <v>450P-1</v>
          </cell>
          <cell r="F99" t="str">
            <v>Mezcla densa en caliente tipo MDC-3</v>
          </cell>
          <cell r="G99" t="str">
            <v>m3</v>
          </cell>
          <cell r="H99" t="str">
            <v>Incluye estudios y diseños, riego de liga, suministro y transporte del cemento asfáltico</v>
          </cell>
        </row>
        <row r="100">
          <cell r="C100">
            <v>450.22</v>
          </cell>
          <cell r="D100">
            <v>450</v>
          </cell>
          <cell r="E100" t="str">
            <v>450P</v>
          </cell>
          <cell r="F100" t="str">
            <v>Parcheo con mezcla densa en caliente tipo MDC-3</v>
          </cell>
          <cell r="G100" t="str">
            <v>m3</v>
          </cell>
          <cell r="H100" t="str">
            <v>Incluye estudios y diseños, cajeo, riego de liga, suministro y transporte del cemento asfáltico</v>
          </cell>
        </row>
        <row r="101">
          <cell r="C101">
            <v>450.23</v>
          </cell>
          <cell r="D101">
            <v>450</v>
          </cell>
          <cell r="E101" t="str">
            <v>450P-1</v>
          </cell>
          <cell r="F101" t="str">
            <v>Mezcla densa en caliente tipo MDC-1</v>
          </cell>
          <cell r="G101" t="str">
            <v>m3</v>
          </cell>
          <cell r="H101" t="str">
            <v>Incluye estudios y diseños y suministro y transporte del cemento asfáltico</v>
          </cell>
        </row>
        <row r="102">
          <cell r="C102">
            <v>450.24</v>
          </cell>
          <cell r="D102">
            <v>450</v>
          </cell>
          <cell r="E102" t="str">
            <v>450P-1</v>
          </cell>
          <cell r="F102" t="str">
            <v>Mezcla densa en caliente tipo MDC-2</v>
          </cell>
          <cell r="G102" t="str">
            <v>m3</v>
          </cell>
          <cell r="H102" t="str">
            <v>Incluye estudios y diseños y suministro y transporte del cemento asfáltico</v>
          </cell>
        </row>
        <row r="103">
          <cell r="C103">
            <v>450.25</v>
          </cell>
          <cell r="D103">
            <v>450</v>
          </cell>
          <cell r="E103" t="str">
            <v>450P</v>
          </cell>
          <cell r="F103" t="str">
            <v>Parcheo con mezcla densa en caliente tipo MDC-2</v>
          </cell>
          <cell r="G103" t="str">
            <v>m3</v>
          </cell>
          <cell r="H103" t="str">
            <v>Incluye estudios y diseños, riego de liga, suministro y transporte del cemento asfáltico</v>
          </cell>
        </row>
        <row r="104">
          <cell r="C104">
            <v>450.26</v>
          </cell>
          <cell r="D104">
            <v>450</v>
          </cell>
          <cell r="E104" t="str">
            <v>450P-3</v>
          </cell>
          <cell r="F104" t="str">
            <v>Mezcla densa en caliente tipo MDC-2 para bacheo</v>
          </cell>
          <cell r="G104" t="str">
            <v>m3</v>
          </cell>
          <cell r="H104" t="str">
            <v>Incluye estudios y diseños, suministro y transporte del cemento asfáltico</v>
          </cell>
        </row>
        <row r="105">
          <cell r="C105">
            <v>450.27</v>
          </cell>
          <cell r="D105">
            <v>450</v>
          </cell>
          <cell r="E105" t="str">
            <v>450P-1</v>
          </cell>
          <cell r="F105" t="str">
            <v>Mezcla densa en caliente tipo MDC-1</v>
          </cell>
          <cell r="G105" t="str">
            <v>m3</v>
          </cell>
          <cell r="H105" t="str">
            <v>Incluye estudios y diseños, riego de liga, suministro y transporte del cemento asfáltico</v>
          </cell>
        </row>
        <row r="106">
          <cell r="C106">
            <v>450.28</v>
          </cell>
          <cell r="D106">
            <v>450</v>
          </cell>
          <cell r="E106" t="str">
            <v>450P-1</v>
          </cell>
          <cell r="F106" t="str">
            <v>Mezcla densa en caliente tipo MDC-3</v>
          </cell>
          <cell r="G106" t="str">
            <v>m3</v>
          </cell>
          <cell r="H106" t="str">
            <v>Incluye estudios y diseños, suministro y transporte del cemento asfáltico</v>
          </cell>
        </row>
        <row r="107">
          <cell r="C107">
            <v>450.29</v>
          </cell>
          <cell r="D107">
            <v>450</v>
          </cell>
          <cell r="E107" t="str">
            <v>450P-3</v>
          </cell>
          <cell r="F107" t="str">
            <v>Mezcla densa en caliente tipo MDC-2 para bacheo</v>
          </cell>
          <cell r="G107" t="str">
            <v>m3</v>
          </cell>
          <cell r="H107" t="str">
            <v>Incluye suministro y transporte del cemento asfáltico</v>
          </cell>
        </row>
        <row r="108">
          <cell r="C108">
            <v>451.1</v>
          </cell>
          <cell r="D108">
            <v>451</v>
          </cell>
          <cell r="F108" t="str">
            <v>Mezcla abierta en caliente tipo MAC-1</v>
          </cell>
          <cell r="G108" t="str">
            <v>m3</v>
          </cell>
        </row>
        <row r="109">
          <cell r="C109">
            <v>451.2</v>
          </cell>
          <cell r="D109">
            <v>451</v>
          </cell>
          <cell r="F109" t="str">
            <v>Mezcla abierta en caliente tipo MAC-2</v>
          </cell>
          <cell r="G109" t="str">
            <v>m3</v>
          </cell>
        </row>
        <row r="110">
          <cell r="C110">
            <v>451.3</v>
          </cell>
          <cell r="D110">
            <v>451</v>
          </cell>
          <cell r="F110" t="str">
            <v>Mezcla abierta en caliente tipo MAC-3</v>
          </cell>
          <cell r="G110" t="str">
            <v>m3</v>
          </cell>
        </row>
        <row r="111">
          <cell r="C111">
            <v>451.4</v>
          </cell>
          <cell r="D111">
            <v>451</v>
          </cell>
          <cell r="E111" t="str">
            <v>451P</v>
          </cell>
          <cell r="F111" t="str">
            <v>Mezcla abierta en caliente tipo MAC-3</v>
          </cell>
          <cell r="G111" t="str">
            <v>m3</v>
          </cell>
          <cell r="H111" t="str">
            <v>Incluye suministro y transporte del cemento asfáltico</v>
          </cell>
        </row>
        <row r="112">
          <cell r="C112">
            <v>460</v>
          </cell>
          <cell r="D112">
            <v>460</v>
          </cell>
          <cell r="F112" t="str">
            <v>Fresado de pavimento asfáltico</v>
          </cell>
          <cell r="G112" t="str">
            <v>m2</v>
          </cell>
        </row>
        <row r="113">
          <cell r="C113">
            <v>460.1</v>
          </cell>
          <cell r="D113">
            <v>460</v>
          </cell>
          <cell r="E113" t="str">
            <v>460P</v>
          </cell>
          <cell r="F113" t="str">
            <v>Fresado de pavimento asfáltico</v>
          </cell>
          <cell r="G113" t="str">
            <v>m³</v>
          </cell>
          <cell r="H113" t="str">
            <v>La unidad de medida es el metro cúbico</v>
          </cell>
        </row>
        <row r="114">
          <cell r="C114">
            <v>460.3</v>
          </cell>
          <cell r="D114">
            <v>460</v>
          </cell>
          <cell r="E114" t="str">
            <v>460P</v>
          </cell>
          <cell r="F114" t="str">
            <v>Fresado de pavimento asfáltico con transporte</v>
          </cell>
          <cell r="G114" t="str">
            <v>m3</v>
          </cell>
          <cell r="H114" t="str">
            <v>Incluye transporte del fresado, se mide en metro cúbico</v>
          </cell>
        </row>
        <row r="115">
          <cell r="C115">
            <v>460.2</v>
          </cell>
          <cell r="D115">
            <v>460</v>
          </cell>
          <cell r="E115" t="str">
            <v>460P-1</v>
          </cell>
          <cell r="F115" t="str">
            <v>Fresado de pavimento asfáltico sin transporte</v>
          </cell>
          <cell r="G115" t="str">
            <v>m3</v>
          </cell>
          <cell r="H115" t="str">
            <v>No Incluye transporte del fresado, se mide en metro cúbico</v>
          </cell>
        </row>
        <row r="116">
          <cell r="C116">
            <v>461</v>
          </cell>
          <cell r="D116">
            <v>461</v>
          </cell>
          <cell r="F116" t="str">
            <v>Pavimento asfáltico reciclado en frío</v>
          </cell>
          <cell r="G116" t="str">
            <v>m3</v>
          </cell>
          <cell r="H116" t="str">
            <v>No incluye suministro y almacenamiento del cemento asfáltico o la emulsión.</v>
          </cell>
        </row>
        <row r="117">
          <cell r="C117">
            <v>461.1</v>
          </cell>
          <cell r="D117">
            <v>461</v>
          </cell>
          <cell r="E117" t="str">
            <v>461P</v>
          </cell>
          <cell r="F117" t="str">
            <v>Pavimento asfáltico reciclado en frío</v>
          </cell>
          <cell r="G117" t="str">
            <v>m3</v>
          </cell>
          <cell r="H117" t="str">
            <v>Incluye el cemento asfáltico o la emulsión asfáltica</v>
          </cell>
        </row>
        <row r="118">
          <cell r="C118">
            <v>461.2</v>
          </cell>
          <cell r="D118">
            <v>461</v>
          </cell>
          <cell r="E118" t="str">
            <v>461P-1</v>
          </cell>
          <cell r="F118" t="str">
            <v>Pavimento asfáltico reciclado en frío</v>
          </cell>
          <cell r="G118" t="str">
            <v>m3</v>
          </cell>
          <cell r="H118" t="str">
            <v>Incluye estudios y diseños</v>
          </cell>
        </row>
        <row r="119">
          <cell r="C119">
            <v>461.3</v>
          </cell>
          <cell r="D119">
            <v>461</v>
          </cell>
          <cell r="E119" t="str">
            <v>461P-1</v>
          </cell>
          <cell r="F119" t="str">
            <v>Pavimento asfáltico reciclado en frío</v>
          </cell>
          <cell r="G119" t="str">
            <v>m3</v>
          </cell>
          <cell r="H119" t="str">
            <v>Incluye estudios y diseños y el cemento asfáltico o la emulsión.</v>
          </cell>
        </row>
        <row r="120">
          <cell r="C120">
            <v>462.1</v>
          </cell>
          <cell r="D120">
            <v>462</v>
          </cell>
          <cell r="F120" t="str">
            <v>Pavimento asfáltico reciclado en caliente tipo MDC-1</v>
          </cell>
          <cell r="G120" t="str">
            <v>m3</v>
          </cell>
          <cell r="H120" t="str">
            <v>No incluye suministro y almacenamiento del cemento asfáltico o la emulsión. Tampoco el agente rejuvenecedor</v>
          </cell>
        </row>
        <row r="121">
          <cell r="C121">
            <v>462.2</v>
          </cell>
          <cell r="D121">
            <v>462</v>
          </cell>
          <cell r="F121" t="str">
            <v>Pavimento asfáltico reciclado en caliente tipo MDC-2</v>
          </cell>
          <cell r="G121" t="str">
            <v>m3</v>
          </cell>
        </row>
        <row r="122">
          <cell r="C122">
            <v>462.3</v>
          </cell>
          <cell r="D122">
            <v>462</v>
          </cell>
          <cell r="F122" t="str">
            <v>Pavimento asfáltico reciclado en caliente tipo MDC-3</v>
          </cell>
          <cell r="G122" t="str">
            <v>m3</v>
          </cell>
        </row>
        <row r="123">
          <cell r="C123">
            <v>462.4</v>
          </cell>
          <cell r="D123">
            <v>462</v>
          </cell>
          <cell r="F123" t="str">
            <v>Pavimento asfáltico reciclado en caliente para bacheo</v>
          </cell>
          <cell r="G123" t="str">
            <v>m3</v>
          </cell>
        </row>
        <row r="124">
          <cell r="C124">
            <v>470</v>
          </cell>
          <cell r="E124" t="str">
            <v>470P</v>
          </cell>
          <cell r="F124" t="str">
            <v>Asfalto Natural (Asfaltita)</v>
          </cell>
          <cell r="G124" t="str">
            <v>m3</v>
          </cell>
        </row>
        <row r="125">
          <cell r="C125">
            <v>500</v>
          </cell>
          <cell r="D125">
            <v>500</v>
          </cell>
          <cell r="F125" t="str">
            <v>Pavimento de concreto hidráulico</v>
          </cell>
          <cell r="G125" t="str">
            <v>m3</v>
          </cell>
          <cell r="H125" t="str">
            <v>No incluye la preparación de la superficie existente</v>
          </cell>
        </row>
        <row r="126">
          <cell r="C126">
            <v>501</v>
          </cell>
          <cell r="E126" t="str">
            <v>501P</v>
          </cell>
          <cell r="F126" t="str">
            <v>Corte en losas de pavimento rígido</v>
          </cell>
          <cell r="G126" t="str">
            <v>ml</v>
          </cell>
        </row>
        <row r="127">
          <cell r="C127">
            <v>510</v>
          </cell>
          <cell r="D127">
            <v>510</v>
          </cell>
          <cell r="F127" t="str">
            <v>Pavimento de adoquines de concreto</v>
          </cell>
          <cell r="G127" t="str">
            <v>m2</v>
          </cell>
          <cell r="H127" t="str">
            <v>No incluye la preparación de la superficie existente. Tampoco las obras de confinamiento del pavimento.</v>
          </cell>
        </row>
        <row r="128">
          <cell r="C128">
            <v>510.1</v>
          </cell>
          <cell r="D128">
            <v>510</v>
          </cell>
          <cell r="E128" t="str">
            <v>510P</v>
          </cell>
          <cell r="F128" t="str">
            <v>Andenes en adoquín peatonal</v>
          </cell>
          <cell r="G128" t="str">
            <v>m2</v>
          </cell>
        </row>
        <row r="129">
          <cell r="C129">
            <v>510.2</v>
          </cell>
          <cell r="D129">
            <v>510</v>
          </cell>
          <cell r="E129" t="str">
            <v>510P</v>
          </cell>
          <cell r="F129" t="str">
            <v>Andenes en adoquín estructural vehicular Tipo 1</v>
          </cell>
          <cell r="G129" t="str">
            <v>m2</v>
          </cell>
        </row>
        <row r="130">
          <cell r="C130">
            <v>510.3</v>
          </cell>
          <cell r="D130">
            <v>510</v>
          </cell>
          <cell r="E130" t="str">
            <v>510P</v>
          </cell>
          <cell r="F130" t="str">
            <v>Andenes en adoquín estructural vehicular Tipo 2</v>
          </cell>
          <cell r="G130" t="str">
            <v>m2</v>
          </cell>
        </row>
        <row r="131">
          <cell r="C131">
            <v>600.1</v>
          </cell>
          <cell r="D131">
            <v>600</v>
          </cell>
          <cell r="F131" t="str">
            <v>Excavaciones varias sin clasificar</v>
          </cell>
          <cell r="G131" t="str">
            <v>m3</v>
          </cell>
        </row>
        <row r="132">
          <cell r="C132">
            <v>600.20000000000005</v>
          </cell>
          <cell r="D132">
            <v>600</v>
          </cell>
          <cell r="F132" t="str">
            <v>Excavaciones varias en roca en seco</v>
          </cell>
          <cell r="G132" t="str">
            <v>m3</v>
          </cell>
        </row>
        <row r="133">
          <cell r="C133">
            <v>600.29999999999995</v>
          </cell>
          <cell r="D133">
            <v>600</v>
          </cell>
          <cell r="F133" t="str">
            <v>Excavaciones varias en roca bajo agua</v>
          </cell>
          <cell r="G133" t="str">
            <v>m3</v>
          </cell>
        </row>
        <row r="134">
          <cell r="C134">
            <v>600.4</v>
          </cell>
          <cell r="D134">
            <v>600</v>
          </cell>
          <cell r="F134" t="str">
            <v>Excavaciones varias en material común en seco</v>
          </cell>
          <cell r="G134" t="str">
            <v>m3</v>
          </cell>
        </row>
        <row r="135">
          <cell r="C135">
            <v>600.5</v>
          </cell>
          <cell r="D135">
            <v>600</v>
          </cell>
          <cell r="F135" t="str">
            <v>Excavaciones varias en material común bajo agua</v>
          </cell>
          <cell r="G135" t="str">
            <v>m3</v>
          </cell>
        </row>
        <row r="136">
          <cell r="C136">
            <v>600.6</v>
          </cell>
          <cell r="D136">
            <v>600</v>
          </cell>
          <cell r="E136" t="str">
            <v>600P</v>
          </cell>
          <cell r="F136" t="str">
            <v>Excavaciones varias sin clasificar</v>
          </cell>
          <cell r="G136" t="str">
            <v>m3</v>
          </cell>
          <cell r="H136" t="str">
            <v>Tiene en cuenta el programa PICO y PALA</v>
          </cell>
        </row>
        <row r="137">
          <cell r="C137">
            <v>600.70000000000005</v>
          </cell>
          <cell r="D137">
            <v>600</v>
          </cell>
          <cell r="E137" t="str">
            <v>600P</v>
          </cell>
          <cell r="F137" t="str">
            <v>Excavaciones varias en material común en seco</v>
          </cell>
          <cell r="G137" t="str">
            <v>m3</v>
          </cell>
          <cell r="H137" t="str">
            <v>Tiene en cuenta el programa PICO y PALA</v>
          </cell>
        </row>
        <row r="138">
          <cell r="C138">
            <v>600.79999999999995</v>
          </cell>
          <cell r="D138">
            <v>600</v>
          </cell>
          <cell r="E138" t="str">
            <v>600P</v>
          </cell>
          <cell r="F138" t="str">
            <v>Excavaciones varias en material común bajo agua</v>
          </cell>
          <cell r="G138" t="str">
            <v>m3</v>
          </cell>
          <cell r="H138" t="str">
            <v>Tiene en cuenta el programa PICO y PALA</v>
          </cell>
        </row>
        <row r="139">
          <cell r="C139">
            <v>600.9</v>
          </cell>
          <cell r="D139">
            <v>600</v>
          </cell>
          <cell r="E139" t="str">
            <v>600P</v>
          </cell>
          <cell r="F139" t="str">
            <v>Excavaciones varias en roca bajo agua</v>
          </cell>
          <cell r="G139" t="str">
            <v>m³</v>
          </cell>
          <cell r="H139" t="str">
            <v>Tiene en cuenta el programa PICO y PALA</v>
          </cell>
        </row>
        <row r="140">
          <cell r="C140">
            <v>601.1</v>
          </cell>
          <cell r="D140">
            <v>601</v>
          </cell>
          <cell r="F140" t="str">
            <v>Excavaciones varias en roca en seco</v>
          </cell>
          <cell r="G140" t="str">
            <v>m3</v>
          </cell>
        </row>
        <row r="141">
          <cell r="C141">
            <v>601.20000000000005</v>
          </cell>
          <cell r="D141">
            <v>601</v>
          </cell>
          <cell r="F141" t="str">
            <v>Excavaciones varias en roca bajo agua</v>
          </cell>
          <cell r="G141" t="str">
            <v>m3</v>
          </cell>
        </row>
        <row r="142">
          <cell r="C142">
            <v>601.29999999999995</v>
          </cell>
          <cell r="D142">
            <v>601</v>
          </cell>
          <cell r="F142" t="str">
            <v>Excavaciones varias en material común en seco</v>
          </cell>
          <cell r="G142" t="str">
            <v>m3</v>
          </cell>
        </row>
        <row r="143">
          <cell r="C143">
            <v>601.4</v>
          </cell>
          <cell r="D143">
            <v>601</v>
          </cell>
          <cell r="F143" t="str">
            <v>Excavaciones varias en material común bajo agua</v>
          </cell>
          <cell r="G143" t="str">
            <v>m3</v>
          </cell>
        </row>
        <row r="144">
          <cell r="C144">
            <v>610.1</v>
          </cell>
          <cell r="D144">
            <v>610</v>
          </cell>
          <cell r="F144" t="str">
            <v>Rellenos para estructuras</v>
          </cell>
          <cell r="G144" t="str">
            <v>m3</v>
          </cell>
          <cell r="H144" t="str">
            <v>No incluye la preparación de la superficie sobre la que irá el relleno.</v>
          </cell>
        </row>
        <row r="145">
          <cell r="C145">
            <v>610.20000000000005</v>
          </cell>
          <cell r="D145">
            <v>610</v>
          </cell>
          <cell r="F145" t="str">
            <v>Material filtrante</v>
          </cell>
          <cell r="G145" t="str">
            <v>m3</v>
          </cell>
        </row>
        <row r="146">
          <cell r="C146">
            <v>612</v>
          </cell>
          <cell r="E146" t="str">
            <v>612P</v>
          </cell>
          <cell r="F146" t="str">
            <v>Geobloques</v>
          </cell>
          <cell r="G146" t="str">
            <v>m3</v>
          </cell>
        </row>
        <row r="147">
          <cell r="C147">
            <v>620.1</v>
          </cell>
          <cell r="D147">
            <v>620</v>
          </cell>
          <cell r="F147" t="str">
            <v>Pilotes prefabricados de concreto</v>
          </cell>
          <cell r="G147" t="str">
            <v>ml</v>
          </cell>
        </row>
        <row r="148">
          <cell r="C148">
            <v>620.20000000000005</v>
          </cell>
          <cell r="D148">
            <v>620</v>
          </cell>
          <cell r="F148" t="str">
            <v>Extensión de pilotes</v>
          </cell>
          <cell r="G148" t="str">
            <v>ml</v>
          </cell>
        </row>
        <row r="149">
          <cell r="C149">
            <v>620.29999999999995</v>
          </cell>
          <cell r="D149">
            <v>620</v>
          </cell>
          <cell r="F149" t="str">
            <v>Prueba de carga</v>
          </cell>
          <cell r="G149" t="str">
            <v>Un</v>
          </cell>
        </row>
        <row r="150">
          <cell r="C150">
            <v>621.1</v>
          </cell>
          <cell r="D150">
            <v>621</v>
          </cell>
          <cell r="F150" t="str">
            <v>Pilote de concreto fundido in-situ de diámetro____</v>
          </cell>
          <cell r="G150" t="str">
            <v>ml</v>
          </cell>
        </row>
        <row r="151">
          <cell r="C151">
            <v>621.20000000000005</v>
          </cell>
          <cell r="D151">
            <v>621</v>
          </cell>
          <cell r="F151" t="str">
            <v>Base acampanada</v>
          </cell>
          <cell r="G151" t="str">
            <v>m3</v>
          </cell>
        </row>
        <row r="152">
          <cell r="C152">
            <v>621.29999999999995</v>
          </cell>
          <cell r="D152">
            <v>621</v>
          </cell>
          <cell r="F152" t="str">
            <v>Pilote de prueba de diámetro ____</v>
          </cell>
          <cell r="G152" t="str">
            <v>ml</v>
          </cell>
        </row>
        <row r="153">
          <cell r="C153">
            <v>621.4</v>
          </cell>
          <cell r="D153">
            <v>621</v>
          </cell>
          <cell r="F153" t="str">
            <v>Base acampanada de prueba</v>
          </cell>
          <cell r="G153" t="str">
            <v>m3</v>
          </cell>
        </row>
        <row r="154">
          <cell r="C154">
            <v>621.5</v>
          </cell>
          <cell r="D154">
            <v>621</v>
          </cell>
          <cell r="F154" t="str">
            <v>Camisa permanente de diámetro exterior ____</v>
          </cell>
          <cell r="G154" t="str">
            <v>ml</v>
          </cell>
        </row>
        <row r="155">
          <cell r="C155">
            <v>621.6</v>
          </cell>
          <cell r="D155">
            <v>621</v>
          </cell>
          <cell r="F155" t="str">
            <v>Prueba de carga</v>
          </cell>
          <cell r="G155" t="str">
            <v>Un</v>
          </cell>
        </row>
        <row r="156">
          <cell r="C156">
            <v>622.1</v>
          </cell>
          <cell r="D156">
            <v>622</v>
          </cell>
          <cell r="F156" t="str">
            <v>Tablestacado de madera</v>
          </cell>
          <cell r="G156" t="str">
            <v>m2</v>
          </cell>
        </row>
        <row r="157">
          <cell r="C157">
            <v>622.20000000000005</v>
          </cell>
          <cell r="D157">
            <v>622</v>
          </cell>
          <cell r="F157" t="str">
            <v>Tablestacado metálico</v>
          </cell>
          <cell r="G157" t="str">
            <v>m2</v>
          </cell>
        </row>
        <row r="158">
          <cell r="C158">
            <v>622.29999999999995</v>
          </cell>
          <cell r="D158">
            <v>622</v>
          </cell>
          <cell r="F158" t="str">
            <v>Tablestacado de concreto reforzado</v>
          </cell>
          <cell r="G158" t="str">
            <v>m2</v>
          </cell>
        </row>
        <row r="159">
          <cell r="C159">
            <v>622.4</v>
          </cell>
          <cell r="D159">
            <v>622</v>
          </cell>
          <cell r="F159" t="str">
            <v>Tablestacado de concreto preesforzado</v>
          </cell>
          <cell r="G159" t="str">
            <v>m2</v>
          </cell>
        </row>
        <row r="160">
          <cell r="C160">
            <v>622.5</v>
          </cell>
          <cell r="D160">
            <v>622</v>
          </cell>
          <cell r="F160" t="str">
            <v>Corte del extremo superior del elemento</v>
          </cell>
          <cell r="G160" t="str">
            <v>ml</v>
          </cell>
        </row>
        <row r="161">
          <cell r="C161">
            <v>622.6</v>
          </cell>
          <cell r="D161">
            <v>622</v>
          </cell>
          <cell r="E161" t="str">
            <v>622P</v>
          </cell>
          <cell r="F161" t="str">
            <v>Tablestacado metálico</v>
          </cell>
          <cell r="G161" t="str">
            <v>ml</v>
          </cell>
          <cell r="H161" t="str">
            <v>La unidad de medida es el metro lineal</v>
          </cell>
        </row>
        <row r="162">
          <cell r="C162">
            <v>623.1</v>
          </cell>
          <cell r="E162" t="str">
            <v>623P</v>
          </cell>
          <cell r="F162" t="str">
            <v>Suministro e hincamiento de rieles</v>
          </cell>
          <cell r="G162" t="str">
            <v>ml</v>
          </cell>
        </row>
        <row r="163">
          <cell r="C163">
            <v>623.20000000000005</v>
          </cell>
          <cell r="E163" t="str">
            <v>623P</v>
          </cell>
          <cell r="F163" t="str">
            <v>Suministro e instalación de rieles</v>
          </cell>
          <cell r="G163" t="str">
            <v>ml</v>
          </cell>
        </row>
        <row r="164">
          <cell r="C164">
            <v>630.1</v>
          </cell>
          <cell r="D164">
            <v>630</v>
          </cell>
          <cell r="F164" t="str">
            <v>Concreto Clase A</v>
          </cell>
          <cell r="G164" t="str">
            <v>m3</v>
          </cell>
        </row>
        <row r="165">
          <cell r="C165">
            <v>630.20000000000005</v>
          </cell>
          <cell r="D165">
            <v>630</v>
          </cell>
          <cell r="F165" t="str">
            <v>Concreto Clase B</v>
          </cell>
          <cell r="G165" t="str">
            <v>m3</v>
          </cell>
        </row>
        <row r="166">
          <cell r="C166">
            <v>630.29999999999995</v>
          </cell>
          <cell r="D166">
            <v>630</v>
          </cell>
          <cell r="F166" t="str">
            <v>Concreto Clase C</v>
          </cell>
          <cell r="G166" t="str">
            <v>m3</v>
          </cell>
        </row>
        <row r="167">
          <cell r="C167">
            <v>630.4</v>
          </cell>
          <cell r="D167">
            <v>630</v>
          </cell>
          <cell r="F167" t="str">
            <v>Concreto Clase D</v>
          </cell>
          <cell r="G167" t="str">
            <v>m3</v>
          </cell>
        </row>
        <row r="168">
          <cell r="C168">
            <v>630.5</v>
          </cell>
          <cell r="D168">
            <v>630</v>
          </cell>
          <cell r="F168" t="str">
            <v>Concreto Clase E</v>
          </cell>
          <cell r="G168" t="str">
            <v>m3</v>
          </cell>
        </row>
        <row r="169">
          <cell r="C169">
            <v>630.6</v>
          </cell>
          <cell r="D169">
            <v>630</v>
          </cell>
          <cell r="F169" t="str">
            <v>Concreto Clase F</v>
          </cell>
          <cell r="G169" t="str">
            <v>m3</v>
          </cell>
        </row>
        <row r="170">
          <cell r="C170">
            <v>630.70000000000005</v>
          </cell>
          <cell r="D170">
            <v>630</v>
          </cell>
          <cell r="F170" t="str">
            <v>Concreto Clase G</v>
          </cell>
          <cell r="G170" t="str">
            <v>m3</v>
          </cell>
        </row>
        <row r="171">
          <cell r="C171">
            <v>630.79999999999995</v>
          </cell>
          <cell r="D171">
            <v>630</v>
          </cell>
          <cell r="E171" t="str">
            <v>630P</v>
          </cell>
          <cell r="F171" t="str">
            <v>Concreto Clase A con aditivo</v>
          </cell>
          <cell r="G171" t="str">
            <v>m3</v>
          </cell>
        </row>
        <row r="172">
          <cell r="C172">
            <v>630.9</v>
          </cell>
          <cell r="D172">
            <v>630</v>
          </cell>
          <cell r="E172" t="str">
            <v>630P</v>
          </cell>
          <cell r="F172" t="str">
            <v>Concreto Clase D con aditivo</v>
          </cell>
          <cell r="G172" t="str">
            <v>m3</v>
          </cell>
        </row>
        <row r="173">
          <cell r="C173">
            <v>630.1</v>
          </cell>
          <cell r="D173">
            <v>630</v>
          </cell>
          <cell r="E173" t="str">
            <v>630P-1</v>
          </cell>
          <cell r="F173" t="str">
            <v>Realce de cabezotes de alcantarillas</v>
          </cell>
          <cell r="G173" t="str">
            <v>m3</v>
          </cell>
        </row>
        <row r="174">
          <cell r="C174">
            <v>630.11</v>
          </cell>
          <cell r="D174">
            <v>630</v>
          </cell>
          <cell r="E174" t="str">
            <v>630P-2</v>
          </cell>
          <cell r="F174" t="str">
            <v>Realce de bordillo de cunetas</v>
          </cell>
          <cell r="G174" t="str">
            <v>m3</v>
          </cell>
        </row>
        <row r="175">
          <cell r="C175">
            <v>630.12</v>
          </cell>
          <cell r="D175">
            <v>630</v>
          </cell>
          <cell r="E175" t="str">
            <v>630P-3</v>
          </cell>
          <cell r="F175" t="str">
            <v>Concreto Clase G para cimientos</v>
          </cell>
          <cell r="G175" t="str">
            <v>m3</v>
          </cell>
        </row>
        <row r="176">
          <cell r="C176">
            <v>630.13</v>
          </cell>
          <cell r="D176">
            <v>630</v>
          </cell>
          <cell r="E176" t="str">
            <v>630P-3</v>
          </cell>
          <cell r="F176" t="str">
            <v>Concreto Clase G para elevaciones</v>
          </cell>
          <cell r="G176" t="str">
            <v>m3</v>
          </cell>
        </row>
        <row r="177">
          <cell r="C177">
            <v>630.14</v>
          </cell>
          <cell r="D177">
            <v>630</v>
          </cell>
          <cell r="E177" t="str">
            <v>630P-4</v>
          </cell>
          <cell r="F177" t="str">
            <v>Recubrimiento con malla y mortero 1:4, e=5cm</v>
          </cell>
          <cell r="G177" t="str">
            <v>m2</v>
          </cell>
        </row>
        <row r="178">
          <cell r="C178">
            <v>630.15</v>
          </cell>
          <cell r="D178">
            <v>630</v>
          </cell>
          <cell r="E178" t="str">
            <v>630P-5</v>
          </cell>
          <cell r="F178" t="str">
            <v>Suministro y colocación de bolsacretos, concreto Clase E, amarrados con hierro de media pulgada.</v>
          </cell>
          <cell r="G178" t="str">
            <v>m3</v>
          </cell>
        </row>
        <row r="179">
          <cell r="C179">
            <v>630.16</v>
          </cell>
          <cell r="D179">
            <v>630</v>
          </cell>
          <cell r="E179" t="str">
            <v>630P-5</v>
          </cell>
          <cell r="F179" t="str">
            <v>Suministro y colocación de pentápodos, concreto Clase E.</v>
          </cell>
          <cell r="G179" t="str">
            <v>m3</v>
          </cell>
        </row>
        <row r="180">
          <cell r="C180">
            <v>632</v>
          </cell>
          <cell r="D180">
            <v>632</v>
          </cell>
          <cell r="F180" t="str">
            <v>Baranda de concreto</v>
          </cell>
          <cell r="G180" t="str">
            <v>ml</v>
          </cell>
          <cell r="H180" t="str">
            <v>No incluye el acero de refuerzo</v>
          </cell>
        </row>
        <row r="181">
          <cell r="C181">
            <v>632.1</v>
          </cell>
          <cell r="E181" t="str">
            <v>632P</v>
          </cell>
          <cell r="F181" t="str">
            <v>Baranda metálica tubular</v>
          </cell>
          <cell r="G181" t="str">
            <v>ml</v>
          </cell>
        </row>
        <row r="182">
          <cell r="C182">
            <v>632.20000000000005</v>
          </cell>
          <cell r="E182" t="str">
            <v>632P</v>
          </cell>
          <cell r="F182" t="str">
            <v>Desinstalación de baranda metálica</v>
          </cell>
          <cell r="G182" t="str">
            <v>ml</v>
          </cell>
        </row>
        <row r="183">
          <cell r="C183">
            <v>640.1</v>
          </cell>
          <cell r="D183">
            <v>640</v>
          </cell>
          <cell r="F183" t="str">
            <v>Acero de refuerzo Grado 37</v>
          </cell>
          <cell r="G183" t="str">
            <v>Kg</v>
          </cell>
        </row>
        <row r="184">
          <cell r="C184">
            <v>640.20000000000005</v>
          </cell>
          <cell r="D184">
            <v>640</v>
          </cell>
          <cell r="F184" t="str">
            <v>Acero de refuerzo Grado 40</v>
          </cell>
          <cell r="G184" t="str">
            <v>Kg</v>
          </cell>
        </row>
        <row r="185">
          <cell r="C185">
            <v>640.29999999999995</v>
          </cell>
          <cell r="D185">
            <v>640</v>
          </cell>
          <cell r="F185" t="str">
            <v>Acero de refuerzo Grado 60</v>
          </cell>
          <cell r="G185" t="str">
            <v>Kg</v>
          </cell>
        </row>
        <row r="186">
          <cell r="C186">
            <v>641</v>
          </cell>
          <cell r="D186">
            <v>641</v>
          </cell>
          <cell r="F186" t="str">
            <v>Acero de preesfuerzo</v>
          </cell>
          <cell r="G186" t="str">
            <v>t-m</v>
          </cell>
        </row>
        <row r="187">
          <cell r="C187">
            <v>642.1</v>
          </cell>
          <cell r="D187">
            <v>642</v>
          </cell>
          <cell r="F187" t="str">
            <v>Apoyo elastomérico</v>
          </cell>
          <cell r="G187" t="str">
            <v>Un</v>
          </cell>
        </row>
        <row r="188">
          <cell r="C188">
            <v>642.20000000000005</v>
          </cell>
          <cell r="D188">
            <v>642</v>
          </cell>
          <cell r="F188" t="str">
            <v>Sello para juntas de puentes</v>
          </cell>
          <cell r="G188" t="str">
            <v>ml</v>
          </cell>
        </row>
        <row r="189">
          <cell r="C189">
            <v>643</v>
          </cell>
          <cell r="E189" t="str">
            <v>643P</v>
          </cell>
          <cell r="F189" t="str">
            <v>Suministro e instalación de juntas de dilatación</v>
          </cell>
          <cell r="G189" t="str">
            <v>ml</v>
          </cell>
        </row>
        <row r="190">
          <cell r="C190">
            <v>644</v>
          </cell>
          <cell r="E190" t="str">
            <v>644P</v>
          </cell>
          <cell r="F190" t="str">
            <v>Suministro e instalación de sellos para juntas de puentes</v>
          </cell>
          <cell r="G190" t="str">
            <v>ml</v>
          </cell>
        </row>
        <row r="191">
          <cell r="C191">
            <v>645</v>
          </cell>
          <cell r="E191" t="str">
            <v>645P</v>
          </cell>
          <cell r="F191" t="str">
            <v>Rejilla en varilla (2.0m x 2.52 m), D=1".</v>
          </cell>
          <cell r="G191" t="str">
            <v>Un</v>
          </cell>
        </row>
        <row r="192">
          <cell r="C192">
            <v>646</v>
          </cell>
          <cell r="E192" t="str">
            <v>646P</v>
          </cell>
          <cell r="F192" t="str">
            <v>Anclajes o Tiebacks</v>
          </cell>
          <cell r="G192" t="str">
            <v>ml</v>
          </cell>
        </row>
        <row r="193">
          <cell r="C193">
            <v>650.1</v>
          </cell>
          <cell r="D193">
            <v>650</v>
          </cell>
          <cell r="F193" t="str">
            <v>Diseño y fabricación de estructura metálica</v>
          </cell>
          <cell r="G193" t="str">
            <v>Kg</v>
          </cell>
        </row>
        <row r="194">
          <cell r="C194">
            <v>650.20000000000005</v>
          </cell>
          <cell r="D194">
            <v>650</v>
          </cell>
          <cell r="F194" t="str">
            <v>Fabricación de la estructura metálica</v>
          </cell>
          <cell r="G194" t="str">
            <v>Kg</v>
          </cell>
        </row>
        <row r="195">
          <cell r="C195">
            <v>650.29999999999995</v>
          </cell>
          <cell r="D195">
            <v>650</v>
          </cell>
          <cell r="F195" t="str">
            <v>Transporte de estructura metálica</v>
          </cell>
          <cell r="G195" t="str">
            <v>Kg</v>
          </cell>
        </row>
        <row r="196">
          <cell r="C196">
            <v>650.4</v>
          </cell>
          <cell r="D196">
            <v>650</v>
          </cell>
          <cell r="F196" t="str">
            <v>Montaje y pintura de estructura metálica</v>
          </cell>
          <cell r="G196" t="str">
            <v>Kg</v>
          </cell>
        </row>
        <row r="197">
          <cell r="C197">
            <v>660.1</v>
          </cell>
          <cell r="D197">
            <v>660</v>
          </cell>
          <cell r="F197" t="str">
            <v>Tubería de concreto simple de diámetro 450 mm</v>
          </cell>
          <cell r="G197" t="str">
            <v>ml</v>
          </cell>
        </row>
        <row r="198">
          <cell r="C198">
            <v>660.2</v>
          </cell>
          <cell r="D198">
            <v>660</v>
          </cell>
          <cell r="F198" t="str">
            <v>Tubería de concreto simple de diámetro 600 mm</v>
          </cell>
          <cell r="G198" t="str">
            <v>ml</v>
          </cell>
        </row>
        <row r="199">
          <cell r="C199">
            <v>660.3</v>
          </cell>
          <cell r="D199">
            <v>660</v>
          </cell>
          <cell r="F199" t="str">
            <v>Tubería de concreto simple de diámetro 750 mm</v>
          </cell>
          <cell r="G199" t="str">
            <v>ml</v>
          </cell>
        </row>
        <row r="200">
          <cell r="C200">
            <v>660.4</v>
          </cell>
          <cell r="E200" t="str">
            <v>660P</v>
          </cell>
          <cell r="F200" t="str">
            <v>Tubería perforada de gres de 6 pulgadas de diámetro</v>
          </cell>
          <cell r="G200" t="str">
            <v>ml</v>
          </cell>
        </row>
        <row r="201">
          <cell r="C201">
            <v>661</v>
          </cell>
          <cell r="D201">
            <v>661</v>
          </cell>
          <cell r="F201" t="str">
            <v>Tubería de concreto reforzado de 900 mm diámetro interior</v>
          </cell>
          <cell r="G201" t="str">
            <v>ml</v>
          </cell>
        </row>
        <row r="202">
          <cell r="C202">
            <v>662.1</v>
          </cell>
          <cell r="D202">
            <v>662</v>
          </cell>
          <cell r="F202" t="str">
            <v>Tubería corrugada de acero galvanizado de lámina calibre __ y diámetro __ mm</v>
          </cell>
          <cell r="G202" t="str">
            <v>ml</v>
          </cell>
        </row>
        <row r="203">
          <cell r="C203">
            <v>662.2</v>
          </cell>
          <cell r="D203">
            <v>662</v>
          </cell>
          <cell r="F203" t="str">
            <v>Tubería corrugada de acero con recubrimiento bituminoso de lámina calibre __ y diámetro __ mm</v>
          </cell>
          <cell r="G203" t="str">
            <v>ml</v>
          </cell>
        </row>
        <row r="204">
          <cell r="C204">
            <v>669.1</v>
          </cell>
          <cell r="E204" t="str">
            <v>669P</v>
          </cell>
          <cell r="F204" t="str">
            <v>Andenes de sección 2m de ancho x 0.12 m de espesor</v>
          </cell>
          <cell r="G204" t="str">
            <v>m2</v>
          </cell>
        </row>
        <row r="205">
          <cell r="C205">
            <v>670.1</v>
          </cell>
          <cell r="D205">
            <v>670</v>
          </cell>
          <cell r="F205" t="str">
            <v>Disipadores de energía y sedimentadores en gaviones</v>
          </cell>
          <cell r="G205" t="str">
            <v>m3</v>
          </cell>
        </row>
        <row r="206">
          <cell r="C206">
            <v>670.2</v>
          </cell>
          <cell r="D206">
            <v>670</v>
          </cell>
          <cell r="F206" t="str">
            <v>Disipadores de energía y sedimentadores en concreto ciclópeo</v>
          </cell>
          <cell r="G206" t="str">
            <v>m3</v>
          </cell>
        </row>
        <row r="207">
          <cell r="C207">
            <v>671</v>
          </cell>
          <cell r="D207">
            <v>671</v>
          </cell>
          <cell r="F207" t="str">
            <v>Cunetas revestidas en concreto</v>
          </cell>
          <cell r="G207" t="str">
            <v>m3</v>
          </cell>
        </row>
        <row r="208">
          <cell r="C208">
            <v>671.1</v>
          </cell>
          <cell r="D208">
            <v>671</v>
          </cell>
          <cell r="E208" t="str">
            <v>671P</v>
          </cell>
          <cell r="F208" t="str">
            <v>Cunetas revestidas en concreto clase D, Sección # 1 y Sección No. 2</v>
          </cell>
          <cell r="G208" t="str">
            <v>m3</v>
          </cell>
        </row>
        <row r="209">
          <cell r="C209">
            <v>672</v>
          </cell>
          <cell r="D209">
            <v>672</v>
          </cell>
          <cell r="F209" t="str">
            <v>Bordillo</v>
          </cell>
          <cell r="G209" t="str">
            <v>ml</v>
          </cell>
        </row>
        <row r="210">
          <cell r="C210">
            <v>672.1</v>
          </cell>
          <cell r="D210">
            <v>672</v>
          </cell>
          <cell r="E210" t="str">
            <v>672P</v>
          </cell>
          <cell r="F210" t="str">
            <v>Realce de bordillo</v>
          </cell>
          <cell r="G210" t="str">
            <v>ml</v>
          </cell>
        </row>
        <row r="211">
          <cell r="C211">
            <v>673</v>
          </cell>
          <cell r="D211">
            <v>673</v>
          </cell>
          <cell r="F211" t="str">
            <v>Material filtrante</v>
          </cell>
          <cell r="G211" t="str">
            <v>m3</v>
          </cell>
        </row>
        <row r="212">
          <cell r="C212">
            <v>673.1</v>
          </cell>
          <cell r="D212">
            <v>673</v>
          </cell>
          <cell r="E212" t="str">
            <v>673P</v>
          </cell>
          <cell r="F212" t="str">
            <v>Dren horizontal 0-10 m</v>
          </cell>
          <cell r="G212" t="str">
            <v>ml</v>
          </cell>
        </row>
        <row r="213">
          <cell r="C213">
            <v>673.2</v>
          </cell>
          <cell r="D213">
            <v>673</v>
          </cell>
          <cell r="E213" t="str">
            <v>673P</v>
          </cell>
          <cell r="F213" t="str">
            <v>Dren horizontal 0-30 m</v>
          </cell>
          <cell r="G213" t="str">
            <v>ml</v>
          </cell>
        </row>
        <row r="214">
          <cell r="C214">
            <v>673.3</v>
          </cell>
          <cell r="D214">
            <v>673</v>
          </cell>
          <cell r="E214" t="str">
            <v>673P-1</v>
          </cell>
          <cell r="F214" t="str">
            <v>Filtros geocompuestos Tipo Geodren o Pack drain</v>
          </cell>
          <cell r="G214" t="str">
            <v>ml</v>
          </cell>
        </row>
        <row r="215">
          <cell r="C215">
            <v>673.4</v>
          </cell>
          <cell r="D215">
            <v>673</v>
          </cell>
          <cell r="E215" t="str">
            <v>673P-2</v>
          </cell>
          <cell r="F215" t="str">
            <v>Material filtrante, entre 3" y 6", para dren profundo</v>
          </cell>
          <cell r="G215" t="str">
            <v>ml</v>
          </cell>
        </row>
        <row r="216">
          <cell r="C216">
            <v>674.1</v>
          </cell>
          <cell r="E216" t="str">
            <v>674P</v>
          </cell>
          <cell r="F216" t="str">
            <v>Nivelación y reconstrucción de pozos de inspección</v>
          </cell>
          <cell r="G216" t="str">
            <v>Un</v>
          </cell>
        </row>
        <row r="217">
          <cell r="C217">
            <v>674.2</v>
          </cell>
          <cell r="E217" t="str">
            <v>674P</v>
          </cell>
          <cell r="F217" t="str">
            <v>Nivelación y reconstrucción de sumideros</v>
          </cell>
          <cell r="G217" t="str">
            <v>Un</v>
          </cell>
        </row>
        <row r="218">
          <cell r="C218">
            <v>674.3</v>
          </cell>
          <cell r="E218" t="str">
            <v>674P</v>
          </cell>
          <cell r="F218" t="str">
            <v>Nivelación y reconstrucción de cajas de válvulas de la EAAB</v>
          </cell>
          <cell r="G218" t="str">
            <v>Un</v>
          </cell>
        </row>
        <row r="219">
          <cell r="C219">
            <v>674.4</v>
          </cell>
          <cell r="E219" t="str">
            <v>674P</v>
          </cell>
          <cell r="F219" t="str">
            <v>Nivelación y reconstrucción de cajas de energía de CODENSA</v>
          </cell>
          <cell r="G219" t="str">
            <v>Un</v>
          </cell>
        </row>
        <row r="220">
          <cell r="C220">
            <v>674.5</v>
          </cell>
          <cell r="E220" t="str">
            <v>674P</v>
          </cell>
          <cell r="F220" t="str">
            <v>Nivelación y reconstrucción de cajas de la ETB</v>
          </cell>
          <cell r="G220" t="str">
            <v>Un</v>
          </cell>
        </row>
        <row r="221">
          <cell r="C221">
            <v>674.6</v>
          </cell>
          <cell r="E221" t="str">
            <v>674P</v>
          </cell>
          <cell r="F221" t="str">
            <v>Reubicación de postes de CODENSA</v>
          </cell>
          <cell r="G221" t="str">
            <v>Un</v>
          </cell>
        </row>
        <row r="222">
          <cell r="C222">
            <v>675</v>
          </cell>
          <cell r="E222" t="str">
            <v>675P</v>
          </cell>
          <cell r="F222" t="str">
            <v>Caja de inspección para alumbrado público</v>
          </cell>
          <cell r="G222" t="str">
            <v>Un</v>
          </cell>
        </row>
        <row r="223">
          <cell r="C223">
            <v>678.1</v>
          </cell>
          <cell r="E223" t="str">
            <v>678P</v>
          </cell>
          <cell r="F223" t="str">
            <v>Suministro y colocación de ductos de PVC o similar</v>
          </cell>
          <cell r="G223" t="str">
            <v>ml</v>
          </cell>
        </row>
        <row r="224">
          <cell r="C224">
            <v>680.1</v>
          </cell>
          <cell r="D224">
            <v>680</v>
          </cell>
          <cell r="F224" t="str">
            <v>Escamas en concreto</v>
          </cell>
          <cell r="G224" t="str">
            <v>m2</v>
          </cell>
        </row>
        <row r="225">
          <cell r="C225">
            <v>680.2</v>
          </cell>
          <cell r="D225">
            <v>680</v>
          </cell>
          <cell r="F225" t="str">
            <v>Armadura galvanizada</v>
          </cell>
          <cell r="G225" t="str">
            <v>ml</v>
          </cell>
        </row>
        <row r="226">
          <cell r="C226">
            <v>680.3</v>
          </cell>
          <cell r="D226">
            <v>680</v>
          </cell>
          <cell r="F226" t="str">
            <v>Relleno granular para tierra armada</v>
          </cell>
          <cell r="G226" t="str">
            <v>m3</v>
          </cell>
        </row>
        <row r="227">
          <cell r="C227">
            <v>681.1</v>
          </cell>
          <cell r="D227">
            <v>681</v>
          </cell>
          <cell r="F227" t="str">
            <v>Gaviones</v>
          </cell>
          <cell r="G227" t="str">
            <v>m3</v>
          </cell>
        </row>
        <row r="228">
          <cell r="C228">
            <v>681.2</v>
          </cell>
          <cell r="E228" t="str">
            <v>681P</v>
          </cell>
          <cell r="F228" t="str">
            <v>Gaviones con malla calibre 12</v>
          </cell>
          <cell r="G228" t="str">
            <v>m3</v>
          </cell>
        </row>
        <row r="229">
          <cell r="C229">
            <v>681.3</v>
          </cell>
          <cell r="E229" t="str">
            <v>681P</v>
          </cell>
          <cell r="F229" t="str">
            <v>Retiro de gaviones fallados</v>
          </cell>
          <cell r="G229" t="str">
            <v>m3</v>
          </cell>
        </row>
        <row r="230">
          <cell r="C230">
            <v>682</v>
          </cell>
          <cell r="D230">
            <v>682</v>
          </cell>
          <cell r="F230" t="str">
            <v>Muro de contención de suelo reforzado con geotextil</v>
          </cell>
          <cell r="G230" t="str">
            <v>m3</v>
          </cell>
          <cell r="H230" t="str">
            <v>No incluye geotextil ni recubrimiento del muro</v>
          </cell>
        </row>
        <row r="231">
          <cell r="C231">
            <v>682.1</v>
          </cell>
          <cell r="E231" t="str">
            <v>682P</v>
          </cell>
          <cell r="F231" t="str">
            <v>Geotextil para refuerzo</v>
          </cell>
          <cell r="G231" t="str">
            <v>m²</v>
          </cell>
        </row>
        <row r="232">
          <cell r="C232">
            <v>682.2</v>
          </cell>
          <cell r="E232" t="str">
            <v>682P</v>
          </cell>
          <cell r="F232" t="str">
            <v>Suministro y colocación de malla de gallinero recubierta con mortero</v>
          </cell>
          <cell r="G232" t="str">
            <v>m²</v>
          </cell>
        </row>
        <row r="233">
          <cell r="C233">
            <v>682.3</v>
          </cell>
          <cell r="E233" t="str">
            <v>682P</v>
          </cell>
          <cell r="F233" t="str">
            <v>Relleno para muro de tierra</v>
          </cell>
          <cell r="G233" t="str">
            <v>m³</v>
          </cell>
        </row>
        <row r="234">
          <cell r="C234">
            <v>683</v>
          </cell>
          <cell r="E234" t="str">
            <v>683P</v>
          </cell>
          <cell r="F234" t="str">
            <v>Bolsacretos en concreto Clase F</v>
          </cell>
          <cell r="G234" t="str">
            <v>m3</v>
          </cell>
        </row>
        <row r="235">
          <cell r="C235">
            <v>683.1</v>
          </cell>
          <cell r="E235" t="str">
            <v>683P-1</v>
          </cell>
          <cell r="F235" t="str">
            <v>Bolsacretos en concreto Clase D</v>
          </cell>
          <cell r="G235" t="str">
            <v>m³</v>
          </cell>
        </row>
        <row r="236">
          <cell r="C236">
            <v>683.2</v>
          </cell>
          <cell r="E236" t="str">
            <v>683P-1</v>
          </cell>
          <cell r="F236" t="str">
            <v>Bolsacretos en concreto Clase E</v>
          </cell>
          <cell r="G236" t="str">
            <v>m³</v>
          </cell>
        </row>
        <row r="237">
          <cell r="C237">
            <v>700.1</v>
          </cell>
          <cell r="D237">
            <v>700</v>
          </cell>
          <cell r="F237" t="str">
            <v>Línea de demarcación</v>
          </cell>
          <cell r="G237" t="str">
            <v>ml</v>
          </cell>
        </row>
        <row r="238">
          <cell r="C238">
            <v>700.2</v>
          </cell>
          <cell r="D238">
            <v>700</v>
          </cell>
          <cell r="F238" t="str">
            <v>Marca vial</v>
          </cell>
          <cell r="G238" t="str">
            <v>m2</v>
          </cell>
        </row>
        <row r="239">
          <cell r="C239">
            <v>700.3</v>
          </cell>
          <cell r="D239">
            <v>700</v>
          </cell>
          <cell r="E239" t="str">
            <v>700P</v>
          </cell>
          <cell r="F239" t="str">
            <v>Línea de demarcación sobre concreto rígido</v>
          </cell>
          <cell r="G239" t="str">
            <v>ml</v>
          </cell>
        </row>
        <row r="240">
          <cell r="C240">
            <v>701</v>
          </cell>
          <cell r="D240">
            <v>701</v>
          </cell>
          <cell r="F240" t="str">
            <v>Tacha reflectiva</v>
          </cell>
          <cell r="G240" t="str">
            <v>Un</v>
          </cell>
        </row>
        <row r="241">
          <cell r="C241">
            <v>710.1</v>
          </cell>
          <cell r="D241">
            <v>710</v>
          </cell>
          <cell r="F241" t="str">
            <v>Señal de tránsito grupo I</v>
          </cell>
          <cell r="G241" t="str">
            <v>Un</v>
          </cell>
        </row>
        <row r="242">
          <cell r="C242">
            <v>710.2</v>
          </cell>
          <cell r="D242">
            <v>710</v>
          </cell>
          <cell r="F242" t="str">
            <v>Señal de tránsito grupo II</v>
          </cell>
          <cell r="G242" t="str">
            <v>Un</v>
          </cell>
        </row>
        <row r="243">
          <cell r="C243">
            <v>710.3</v>
          </cell>
          <cell r="D243">
            <v>710</v>
          </cell>
          <cell r="F243" t="str">
            <v>Señal de tránsito grupo III</v>
          </cell>
          <cell r="G243" t="str">
            <v>Un</v>
          </cell>
        </row>
        <row r="244">
          <cell r="C244">
            <v>710.4</v>
          </cell>
          <cell r="D244">
            <v>710</v>
          </cell>
          <cell r="F244" t="str">
            <v>Señal de tránsito grupo IV</v>
          </cell>
          <cell r="G244" t="str">
            <v>Un</v>
          </cell>
        </row>
        <row r="245">
          <cell r="C245">
            <v>710.5</v>
          </cell>
          <cell r="D245">
            <v>710</v>
          </cell>
          <cell r="F245" t="str">
            <v>Señal de tránsito grupo V</v>
          </cell>
          <cell r="G245" t="str">
            <v>m2</v>
          </cell>
        </row>
        <row r="246">
          <cell r="C246">
            <v>710.6</v>
          </cell>
          <cell r="D246">
            <v>710</v>
          </cell>
          <cell r="E246" t="str">
            <v>710P</v>
          </cell>
          <cell r="F246" t="str">
            <v>Suministro e intalación de pasavías</v>
          </cell>
          <cell r="G246" t="str">
            <v>Un</v>
          </cell>
        </row>
        <row r="247">
          <cell r="C247">
            <v>720</v>
          </cell>
          <cell r="D247">
            <v>720</v>
          </cell>
          <cell r="F247" t="str">
            <v>Poste de kilometraje</v>
          </cell>
          <cell r="G247" t="str">
            <v>Un</v>
          </cell>
        </row>
        <row r="248">
          <cell r="C248">
            <v>730.1</v>
          </cell>
          <cell r="D248">
            <v>730</v>
          </cell>
          <cell r="F248" t="str">
            <v>Defensa metálica</v>
          </cell>
          <cell r="G248" t="str">
            <v>ml</v>
          </cell>
        </row>
        <row r="249">
          <cell r="C249">
            <v>730.2</v>
          </cell>
          <cell r="D249">
            <v>730</v>
          </cell>
          <cell r="F249" t="str">
            <v>Sección final</v>
          </cell>
          <cell r="G249" t="str">
            <v>Un</v>
          </cell>
        </row>
        <row r="250">
          <cell r="C250">
            <v>730.3</v>
          </cell>
          <cell r="D250">
            <v>730</v>
          </cell>
          <cell r="F250" t="str">
            <v>Sección de tope</v>
          </cell>
          <cell r="G250" t="str">
            <v>Un</v>
          </cell>
        </row>
        <row r="251">
          <cell r="C251">
            <v>731</v>
          </cell>
          <cell r="E251" t="str">
            <v>731P</v>
          </cell>
          <cell r="F251" t="str">
            <v>Amortiguadores para defensa metálica</v>
          </cell>
          <cell r="G251" t="str">
            <v>Un</v>
          </cell>
        </row>
        <row r="252">
          <cell r="C252">
            <v>740</v>
          </cell>
          <cell r="D252">
            <v>740</v>
          </cell>
          <cell r="F252" t="str">
            <v>Captafaros</v>
          </cell>
          <cell r="G252" t="str">
            <v>Un</v>
          </cell>
        </row>
        <row r="253">
          <cell r="C253">
            <v>741</v>
          </cell>
          <cell r="E253" t="str">
            <v>741P</v>
          </cell>
          <cell r="F253" t="str">
            <v>Pintura de muros</v>
          </cell>
          <cell r="G253" t="str">
            <v>m2</v>
          </cell>
        </row>
        <row r="254">
          <cell r="C254">
            <v>741.1</v>
          </cell>
          <cell r="E254" t="str">
            <v>741P-1</v>
          </cell>
          <cell r="F254" t="str">
            <v>Pintura de muros</v>
          </cell>
          <cell r="G254" t="str">
            <v>m2</v>
          </cell>
        </row>
        <row r="255">
          <cell r="C255">
            <v>750</v>
          </cell>
          <cell r="E255" t="str">
            <v>750P</v>
          </cell>
          <cell r="F255" t="str">
            <v>Bandas sonoras reductoras de velocidad</v>
          </cell>
          <cell r="G255" t="str">
            <v>m2</v>
          </cell>
        </row>
        <row r="256">
          <cell r="C256">
            <v>800.1</v>
          </cell>
          <cell r="D256">
            <v>800</v>
          </cell>
          <cell r="F256" t="str">
            <v>Cerca de alambre de púas con postes de madera</v>
          </cell>
          <cell r="G256" t="str">
            <v>ml</v>
          </cell>
        </row>
        <row r="257">
          <cell r="C257">
            <v>800.2</v>
          </cell>
          <cell r="D257">
            <v>800</v>
          </cell>
          <cell r="F257" t="str">
            <v>Cerca de alambre de púas con postes de concreto</v>
          </cell>
          <cell r="G257" t="str">
            <v>ml</v>
          </cell>
        </row>
        <row r="258">
          <cell r="C258">
            <v>800.3</v>
          </cell>
          <cell r="D258">
            <v>800</v>
          </cell>
          <cell r="F258" t="str">
            <v>Cerca de malla con postes de madera</v>
          </cell>
          <cell r="G258" t="str">
            <v>ml</v>
          </cell>
        </row>
        <row r="259">
          <cell r="C259">
            <v>800.4</v>
          </cell>
          <cell r="D259">
            <v>800</v>
          </cell>
          <cell r="F259" t="str">
            <v>Cerca de malla con postes de concreto</v>
          </cell>
          <cell r="G259" t="str">
            <v>ml</v>
          </cell>
        </row>
        <row r="260">
          <cell r="C260">
            <v>810.1</v>
          </cell>
          <cell r="D260">
            <v>810</v>
          </cell>
          <cell r="F260" t="str">
            <v>Empradización de taludes con bloques de césped</v>
          </cell>
          <cell r="G260" t="str">
            <v>m2</v>
          </cell>
          <cell r="H260" t="str">
            <v>No incluye transporte de materiales</v>
          </cell>
        </row>
        <row r="261">
          <cell r="C261">
            <v>810.2</v>
          </cell>
          <cell r="D261">
            <v>810</v>
          </cell>
          <cell r="F261" t="str">
            <v>Empradización de taludes con tierra orgánica y semillas</v>
          </cell>
          <cell r="G261" t="str">
            <v>m2</v>
          </cell>
          <cell r="H261" t="str">
            <v>No incluye transporte de materiales</v>
          </cell>
        </row>
        <row r="262">
          <cell r="C262">
            <v>810.3</v>
          </cell>
          <cell r="D262">
            <v>810</v>
          </cell>
          <cell r="E262" t="str">
            <v>810P</v>
          </cell>
          <cell r="F262" t="str">
            <v>Empradización de taludes con bloques de césped</v>
          </cell>
          <cell r="G262" t="str">
            <v>m2</v>
          </cell>
          <cell r="H262" t="str">
            <v>Incluye transporte de materiales</v>
          </cell>
        </row>
        <row r="263">
          <cell r="C263">
            <v>810.4</v>
          </cell>
          <cell r="D263">
            <v>810</v>
          </cell>
          <cell r="E263" t="str">
            <v>810P</v>
          </cell>
          <cell r="F263" t="str">
            <v>Empradización de taludes con tierra orgánica y semillas</v>
          </cell>
          <cell r="G263" t="str">
            <v>m2</v>
          </cell>
          <cell r="H263" t="str">
            <v>Incluye transporte de materiales</v>
          </cell>
        </row>
        <row r="264">
          <cell r="C264">
            <v>820.1</v>
          </cell>
          <cell r="D264">
            <v>820</v>
          </cell>
          <cell r="F264" t="str">
            <v>Geotextil</v>
          </cell>
          <cell r="G264" t="str">
            <v>m2</v>
          </cell>
        </row>
        <row r="265">
          <cell r="C265">
            <v>820.2</v>
          </cell>
          <cell r="D265">
            <v>820</v>
          </cell>
          <cell r="F265" t="str">
            <v>Geotextil para refuerzo del pavimento</v>
          </cell>
          <cell r="G265" t="str">
            <v>m2</v>
          </cell>
        </row>
        <row r="266">
          <cell r="C266">
            <v>820.3</v>
          </cell>
          <cell r="D266">
            <v>820</v>
          </cell>
          <cell r="E266" t="str">
            <v>820P</v>
          </cell>
          <cell r="F266" t="str">
            <v>Suministro y colocación de Geomalla biaxial tipo BX 1100</v>
          </cell>
          <cell r="G266" t="str">
            <v>m2</v>
          </cell>
        </row>
        <row r="267">
          <cell r="C267">
            <v>830</v>
          </cell>
          <cell r="E267" t="str">
            <v>830P</v>
          </cell>
          <cell r="F267" t="str">
            <v>Limpieza de bermas, incluye cargue y retiro del material sobrante</v>
          </cell>
          <cell r="G267" t="str">
            <v>m2</v>
          </cell>
        </row>
        <row r="268">
          <cell r="C268">
            <v>900.1</v>
          </cell>
          <cell r="D268">
            <v>900</v>
          </cell>
          <cell r="F268" t="str">
            <v>Transporte de materiales provenientes de excavación de la explanación, canales y préstamos, entre 100m y 1000m</v>
          </cell>
          <cell r="G268" t="str">
            <v>m³-E</v>
          </cell>
        </row>
        <row r="269">
          <cell r="C269">
            <v>900.2</v>
          </cell>
          <cell r="D269">
            <v>900</v>
          </cell>
          <cell r="F269" t="str">
            <v>Transporte de materiales provenientes de la excavación de la explanación, canales y préstamos para distancias mayores de 1000m</v>
          </cell>
          <cell r="G269" t="str">
            <v>m³-km</v>
          </cell>
        </row>
        <row r="270">
          <cell r="C270">
            <v>900.3</v>
          </cell>
          <cell r="D270">
            <v>900</v>
          </cell>
          <cell r="F270" t="str">
            <v>Transporte de materiales provenientes de derrumbes</v>
          </cell>
          <cell r="G270" t="str">
            <v>m³-km</v>
          </cell>
        </row>
        <row r="271">
          <cell r="C271">
            <v>1000.1</v>
          </cell>
          <cell r="E271" t="str">
            <v>1000P</v>
          </cell>
          <cell r="F271" t="str">
            <v>Retroexcavadora sobre orugas de capacidad mínima 1.5 yardas cúbicas</v>
          </cell>
          <cell r="G271" t="str">
            <v>H-maq</v>
          </cell>
        </row>
      </sheetData>
      <sheetData sheetId="2" refreshError="1"/>
      <sheetData sheetId="3" refreshError="1"/>
      <sheetData sheetId="4" refreshError="1"/>
      <sheetData sheetId="5"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dos"/>
      <sheetName val="BASE"/>
      <sheetName val="PRECIOS"/>
    </sheetNames>
    <sheetDataSet>
      <sheetData sheetId="0" refreshError="1">
        <row r="8">
          <cell r="A8">
            <v>8</v>
          </cell>
          <cell r="B8" t="str">
            <v>REDES DE ALCANTARILLADO</v>
          </cell>
        </row>
        <row r="9">
          <cell r="A9">
            <v>8.1</v>
          </cell>
          <cell r="B9" t="str">
            <v>Renivelación de Pozos (de acuerdo a especificaciones EAAB)</v>
          </cell>
          <cell r="C9" t="str">
            <v>u</v>
          </cell>
          <cell r="D9">
            <v>104</v>
          </cell>
        </row>
        <row r="10">
          <cell r="A10">
            <v>8.1999999999999993</v>
          </cell>
          <cell r="B10" t="str">
            <v>Construcción de sumideros lateral  tipo SL-200 (Incluye rejilla). (de acuerdo a especificaciones de EAAB)</v>
          </cell>
          <cell r="C10" t="str">
            <v>u</v>
          </cell>
          <cell r="D10">
            <v>78</v>
          </cell>
        </row>
        <row r="11">
          <cell r="A11">
            <v>8.3000000000000007</v>
          </cell>
          <cell r="B11" t="str">
            <v>Instalacion de tuberia de 12", incluye excavacion y relleno ( de acuerdo a especificaciones de EAAB )</v>
          </cell>
          <cell r="C11" t="str">
            <v>m</v>
          </cell>
          <cell r="D11">
            <v>886</v>
          </cell>
        </row>
        <row r="12">
          <cell r="A12">
            <v>8.4</v>
          </cell>
          <cell r="B12" t="str">
            <v>Filtro geodren con gravilla ( d=4")</v>
          </cell>
          <cell r="C12" t="str">
            <v>ml</v>
          </cell>
          <cell r="D12">
            <v>360</v>
          </cell>
        </row>
        <row r="13">
          <cell r="A13">
            <v>9</v>
          </cell>
          <cell r="B13" t="str">
            <v>OBRAS DE ALUMBRADO Y TELEFONOS</v>
          </cell>
        </row>
        <row r="14">
          <cell r="A14">
            <v>9.1</v>
          </cell>
          <cell r="B14" t="str">
            <v>Retiro e instalacion de postes de energia de concreto</v>
          </cell>
          <cell r="C14" t="str">
            <v>un</v>
          </cell>
          <cell r="D14">
            <v>49</v>
          </cell>
        </row>
        <row r="15">
          <cell r="A15">
            <v>9.1999999999999993</v>
          </cell>
          <cell r="B15" t="str">
            <v>Construcción de caja de alumbrado público  AP 274</v>
          </cell>
          <cell r="C15" t="str">
            <v>u</v>
          </cell>
          <cell r="D15">
            <v>49</v>
          </cell>
        </row>
        <row r="16">
          <cell r="A16">
            <v>9.3000000000000007</v>
          </cell>
          <cell r="B16" t="str">
            <v>Reconstruccion de cajas sencillas CS 275</v>
          </cell>
          <cell r="C16" t="str">
            <v>u</v>
          </cell>
          <cell r="D16">
            <v>13</v>
          </cell>
        </row>
        <row r="17">
          <cell r="A17">
            <v>9.4</v>
          </cell>
          <cell r="B17" t="str">
            <v>Reconstruccion de camaras existentes CS 276</v>
          </cell>
          <cell r="C17" t="str">
            <v>u</v>
          </cell>
          <cell r="D17">
            <v>3</v>
          </cell>
        </row>
        <row r="18">
          <cell r="A18">
            <v>10</v>
          </cell>
          <cell r="B18" t="str">
            <v>SIEMBRA DE GRAMA Y PLANTACION DE ARBOLES</v>
          </cell>
        </row>
        <row r="19">
          <cell r="A19">
            <v>10.1</v>
          </cell>
          <cell r="B19" t="str">
            <v>Siembra de grama ( Empradización, incluye tierra negra y grama), incluye recuperación de talud de zonas verdes.</v>
          </cell>
          <cell r="C19" t="str">
            <v>m2</v>
          </cell>
          <cell r="D19">
            <v>5120</v>
          </cell>
        </row>
        <row r="20">
          <cell r="A20">
            <v>11</v>
          </cell>
          <cell r="B20" t="str">
            <v>OBRAS VARIAS</v>
          </cell>
        </row>
        <row r="21">
          <cell r="A21">
            <v>11.1</v>
          </cell>
          <cell r="B21" t="str">
            <v>Levantamiento de red existencte y renovación tubería energía PVC-TDP  D=3", incluye excavación, relleno en arena y material de excavación.</v>
          </cell>
          <cell r="C21" t="str">
            <v>ml</v>
          </cell>
          <cell r="D21">
            <v>2000</v>
          </cell>
        </row>
        <row r="22">
          <cell r="A22">
            <v>11.2</v>
          </cell>
          <cell r="B22" t="str">
            <v>Cableado alumbrado publico</v>
          </cell>
          <cell r="C22" t="str">
            <v>ml</v>
          </cell>
          <cell r="D22">
            <v>2135</v>
          </cell>
        </row>
        <row r="23">
          <cell r="A23">
            <v>11.3</v>
          </cell>
          <cell r="B23" t="str">
            <v>Tuberia de acueducto D=12", incluye excavación y rellenos)</v>
          </cell>
          <cell r="C23" t="str">
            <v>ml</v>
          </cell>
          <cell r="D23">
            <v>115</v>
          </cell>
        </row>
        <row r="24">
          <cell r="A24">
            <v>11.4</v>
          </cell>
          <cell r="B24" t="str">
            <v>Carcamo tuberia de acueducto ( de acuerdo especificaciones EAAB)</v>
          </cell>
          <cell r="C24" t="str">
            <v>m</v>
          </cell>
          <cell r="D24">
            <v>115</v>
          </cell>
        </row>
        <row r="25">
          <cell r="A25">
            <v>11.5</v>
          </cell>
          <cell r="B25" t="str">
            <v>Carcamo tuberia de alcantarillado D=12" ( de acuerdo especificaciones EAAB)</v>
          </cell>
          <cell r="C25" t="str">
            <v>m</v>
          </cell>
          <cell r="D25">
            <v>126</v>
          </cell>
        </row>
        <row r="26">
          <cell r="A26">
            <v>11.6</v>
          </cell>
          <cell r="B26" t="str">
            <v>Carcamo tuberia de alcantarillado D=18" ( de acuerdo especificaciones EAAB)</v>
          </cell>
          <cell r="C26" t="str">
            <v>m</v>
          </cell>
          <cell r="D26">
            <v>240</v>
          </cell>
        </row>
        <row r="27">
          <cell r="A27">
            <v>11.7</v>
          </cell>
          <cell r="B27" t="str">
            <v>Reposicion de tubería de telefonos TDP PVC D=4". Incluye excavación, relleno en arena y material de excavación.</v>
          </cell>
          <cell r="C27" t="str">
            <v>m</v>
          </cell>
          <cell r="D27">
            <v>260</v>
          </cell>
        </row>
        <row r="28">
          <cell r="A28">
            <v>11.8</v>
          </cell>
          <cell r="B28" t="str">
            <v>Carcamo  tuberia de energia y telefonos</v>
          </cell>
          <cell r="C28" t="str">
            <v>m</v>
          </cell>
          <cell r="D28">
            <v>250</v>
          </cell>
        </row>
        <row r="29">
          <cell r="A29">
            <v>11.9</v>
          </cell>
          <cell r="B29" t="str">
            <v>Pilote de madera D=20cms, L=4m</v>
          </cell>
          <cell r="C29" t="str">
            <v>u</v>
          </cell>
          <cell r="D29">
            <v>67</v>
          </cell>
        </row>
        <row r="30">
          <cell r="A30" t="str">
            <v>11, 10</v>
          </cell>
          <cell r="B30" t="str">
            <v>Entibados ( de acuerdo a especificaciones EAAB )</v>
          </cell>
          <cell r="C30" t="str">
            <v>m2</v>
          </cell>
          <cell r="D30">
            <v>120</v>
          </cell>
        </row>
        <row r="31">
          <cell r="A31">
            <v>11.11</v>
          </cell>
          <cell r="B31" t="str">
            <v>Refuerzo Box culvert (De acuerdo a especificaciones EAAB ó particulares )</v>
          </cell>
          <cell r="C31" t="str">
            <v>gl</v>
          </cell>
          <cell r="D31">
            <v>1</v>
          </cell>
        </row>
        <row r="32">
          <cell r="A32">
            <v>11.12</v>
          </cell>
          <cell r="B32" t="str">
            <v>Desvio para reversible WE sobre el Box ( de acuerdo a especificaciones EAAB ó Particulares )</v>
          </cell>
          <cell r="C32" t="str">
            <v>m2</v>
          </cell>
          <cell r="D32">
            <v>350</v>
          </cell>
        </row>
        <row r="33">
          <cell r="A33">
            <v>11.13</v>
          </cell>
          <cell r="B33" t="str">
            <v>Manija para tubería de alcantarillado D=18". Costado Norte ( De acuerdo a especificaciones EAAB )</v>
          </cell>
          <cell r="C33" t="str">
            <v>ml</v>
          </cell>
          <cell r="D33">
            <v>150</v>
          </cell>
        </row>
        <row r="34">
          <cell r="A34">
            <v>11.14</v>
          </cell>
          <cell r="B34" t="str">
            <v>Construccion de pozos  para red de alcantarillado ( de acuerdo a especificaciones EAAB )</v>
          </cell>
          <cell r="C34" t="str">
            <v>u</v>
          </cell>
          <cell r="D34">
            <v>40</v>
          </cell>
        </row>
        <row r="35">
          <cell r="A35">
            <v>11.15</v>
          </cell>
          <cell r="B35" t="str">
            <v>Mitigación de impacto urbano - informacion al ciudadano</v>
          </cell>
          <cell r="C35" t="str">
            <v>gl</v>
          </cell>
          <cell r="D35">
            <v>1</v>
          </cell>
        </row>
        <row r="38">
          <cell r="B38" t="str">
            <v>SUMA</v>
          </cell>
        </row>
      </sheetData>
      <sheetData sheetId="1" refreshError="1"/>
      <sheetData sheetId="2"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ÓN"/>
      <sheetName val="FACTPRES"/>
      <sheetName val="JORNABAS"/>
      <sheetName val="MATERIALES"/>
      <sheetName val="CONCRET"/>
      <sheetName val="MATCAMARAS"/>
      <sheetName val="MAT.ARMARIO"/>
      <sheetName val="CUADRILLA"/>
      <sheetName val="TOTCUADMO"/>
      <sheetName val="LISTEQUI"/>
      <sheetName val="CUADREQOC"/>
      <sheetName val="CUADREQRD"/>
      <sheetName val="TOTCUADEQ"/>
      <sheetName val="TOTCAPIT"/>
      <sheetName val="MAT"/>
      <sheetName val="ITEMS(2)"/>
      <sheetName val="APU"/>
      <sheetName val="ADMINISTRACIÓN"/>
      <sheetName val="CUADRO"/>
      <sheetName val="MATERIALES PROYECTO"/>
      <sheetName val="PRESU 2006"/>
      <sheetName val="BASE"/>
      <sheetName val="PREAC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13">
          <cell r="A13" t="str">
            <v>0.1</v>
          </cell>
          <cell r="B13" t="str">
            <v>Z2011</v>
          </cell>
          <cell r="C13" t="str">
            <v>CAP00</v>
          </cell>
          <cell r="D13" t="str">
            <v>Localización y replanteo del Proyecto</v>
          </cell>
          <cell r="E13" t="str">
            <v>m</v>
          </cell>
          <cell r="F13" t="str">
            <v>NA</v>
          </cell>
          <cell r="G13" t="str">
            <v>NA</v>
          </cell>
          <cell r="H13" t="str">
            <v>NA</v>
          </cell>
          <cell r="I13" t="str">
            <v>NA</v>
          </cell>
          <cell r="J13" t="str">
            <v>NA</v>
          </cell>
          <cell r="K13" t="str">
            <v>NA</v>
          </cell>
          <cell r="L13" t="str">
            <v>NA</v>
          </cell>
          <cell r="M13" t="str">
            <v>NA</v>
          </cell>
          <cell r="N13" t="str">
            <v>NA</v>
          </cell>
          <cell r="O13" t="str">
            <v>NA</v>
          </cell>
          <cell r="P13" t="str">
            <v>NA</v>
          </cell>
          <cell r="Q13" t="str">
            <v>NA</v>
          </cell>
          <cell r="R13" t="str">
            <v>NA</v>
          </cell>
          <cell r="S13" t="str">
            <v>NA</v>
          </cell>
          <cell r="T13" t="str">
            <v>CEC016</v>
          </cell>
          <cell r="U13" t="str">
            <v>NA</v>
          </cell>
          <cell r="V13" t="str">
            <v>NA</v>
          </cell>
          <cell r="W13" t="str">
            <v>NA</v>
          </cell>
          <cell r="X13" t="str">
            <v>NA</v>
          </cell>
          <cell r="Y13" t="str">
            <v>CMC011</v>
          </cell>
          <cell r="Z13" t="str">
            <v>NA</v>
          </cell>
          <cell r="AA13" t="str">
            <v>NA</v>
          </cell>
          <cell r="AB13" t="str">
            <v>NA</v>
          </cell>
          <cell r="AC13" t="str">
            <v>NA</v>
          </cell>
          <cell r="AD13">
            <v>1</v>
          </cell>
          <cell r="AE13" t="str">
            <v>NA</v>
          </cell>
          <cell r="AF13" t="str">
            <v>NA</v>
          </cell>
          <cell r="AG13" t="str">
            <v>NA</v>
          </cell>
          <cell r="AH13" t="str">
            <v>NA</v>
          </cell>
          <cell r="AI13">
            <v>500</v>
          </cell>
          <cell r="AJ13">
            <v>500</v>
          </cell>
          <cell r="AO13">
            <v>352</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50000</v>
          </cell>
          <cell r="BF13">
            <v>0</v>
          </cell>
          <cell r="BG13">
            <v>0</v>
          </cell>
          <cell r="BH13">
            <v>0</v>
          </cell>
          <cell r="BI13">
            <v>0</v>
          </cell>
          <cell r="BJ13">
            <v>100</v>
          </cell>
          <cell r="BK13">
            <v>0</v>
          </cell>
          <cell r="BL13">
            <v>0</v>
          </cell>
          <cell r="BM13">
            <v>0</v>
          </cell>
          <cell r="BN13">
            <v>0</v>
          </cell>
          <cell r="BO13">
            <v>100</v>
          </cell>
          <cell r="BP13">
            <v>125868</v>
          </cell>
          <cell r="BQ13">
            <v>0</v>
          </cell>
          <cell r="BR13">
            <v>0</v>
          </cell>
          <cell r="BS13">
            <v>0</v>
          </cell>
          <cell r="BT13">
            <v>0</v>
          </cell>
          <cell r="BU13">
            <v>252</v>
          </cell>
          <cell r="BV13">
            <v>0</v>
          </cell>
          <cell r="BW13">
            <v>0</v>
          </cell>
          <cell r="BX13">
            <v>0</v>
          </cell>
          <cell r="BY13">
            <v>0</v>
          </cell>
          <cell r="BZ13">
            <v>252</v>
          </cell>
          <cell r="CA13">
            <v>100</v>
          </cell>
          <cell r="CB13">
            <v>352</v>
          </cell>
          <cell r="CC13">
            <v>0</v>
          </cell>
          <cell r="CD13">
            <v>352</v>
          </cell>
        </row>
        <row r="14">
          <cell r="A14" t="str">
            <v>1.1</v>
          </cell>
          <cell r="B14" t="str">
            <v>Z2003</v>
          </cell>
          <cell r="C14" t="str">
            <v>CAP01</v>
          </cell>
          <cell r="D14" t="str">
            <v>En calzada concreto (ancho=0.50 m)</v>
          </cell>
          <cell r="E14" t="str">
            <v>m</v>
          </cell>
          <cell r="F14" t="str">
            <v>NA</v>
          </cell>
          <cell r="G14" t="str">
            <v>NA</v>
          </cell>
          <cell r="H14" t="str">
            <v>NA</v>
          </cell>
          <cell r="I14" t="str">
            <v>NA</v>
          </cell>
          <cell r="J14" t="str">
            <v>NA</v>
          </cell>
          <cell r="K14" t="str">
            <v>NA</v>
          </cell>
          <cell r="L14" t="str">
            <v>NA</v>
          </cell>
          <cell r="M14" t="str">
            <v>NA</v>
          </cell>
          <cell r="N14" t="str">
            <v>NA</v>
          </cell>
          <cell r="O14" t="str">
            <v>NA</v>
          </cell>
          <cell r="P14" t="str">
            <v>NA</v>
          </cell>
          <cell r="Q14" t="str">
            <v>NA</v>
          </cell>
          <cell r="R14" t="str">
            <v>NA</v>
          </cell>
          <cell r="S14" t="str">
            <v>NA</v>
          </cell>
          <cell r="T14" t="str">
            <v>CEC001</v>
          </cell>
          <cell r="U14" t="str">
            <v>CEC008</v>
          </cell>
          <cell r="V14" t="str">
            <v>NA</v>
          </cell>
          <cell r="W14" t="str">
            <v>NA</v>
          </cell>
          <cell r="X14" t="str">
            <v>NA</v>
          </cell>
          <cell r="Y14" t="str">
            <v>CMC001</v>
          </cell>
          <cell r="Z14" t="str">
            <v>CMC007</v>
          </cell>
          <cell r="AA14" t="str">
            <v>NA</v>
          </cell>
          <cell r="AB14" t="str">
            <v>NA</v>
          </cell>
          <cell r="AC14" t="str">
            <v>NA</v>
          </cell>
          <cell r="AD14">
            <v>1</v>
          </cell>
          <cell r="AE14">
            <v>0.5</v>
          </cell>
          <cell r="AF14" t="str">
            <v>NA</v>
          </cell>
          <cell r="AG14" t="str">
            <v>NA</v>
          </cell>
          <cell r="AH14" t="str">
            <v>NA</v>
          </cell>
          <cell r="AI14">
            <v>150</v>
          </cell>
          <cell r="AJ14">
            <v>150</v>
          </cell>
          <cell r="AK14">
            <v>300</v>
          </cell>
          <cell r="AO14">
            <v>6716</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881948</v>
          </cell>
          <cell r="BF14">
            <v>90067</v>
          </cell>
          <cell r="BG14">
            <v>0</v>
          </cell>
          <cell r="BH14">
            <v>0</v>
          </cell>
          <cell r="BI14">
            <v>0</v>
          </cell>
          <cell r="BJ14">
            <v>5880</v>
          </cell>
          <cell r="BK14">
            <v>300</v>
          </cell>
          <cell r="BL14">
            <v>0</v>
          </cell>
          <cell r="BM14">
            <v>0</v>
          </cell>
          <cell r="BN14">
            <v>0</v>
          </cell>
          <cell r="BO14">
            <v>6180</v>
          </cell>
          <cell r="BP14">
            <v>60908</v>
          </cell>
          <cell r="BQ14">
            <v>39108</v>
          </cell>
          <cell r="BR14">
            <v>0</v>
          </cell>
          <cell r="BS14">
            <v>0</v>
          </cell>
          <cell r="BT14">
            <v>0</v>
          </cell>
          <cell r="BU14">
            <v>406</v>
          </cell>
          <cell r="BV14">
            <v>130</v>
          </cell>
          <cell r="BW14">
            <v>0</v>
          </cell>
          <cell r="BX14">
            <v>0</v>
          </cell>
          <cell r="BY14">
            <v>0</v>
          </cell>
          <cell r="BZ14">
            <v>536</v>
          </cell>
          <cell r="CA14">
            <v>6180</v>
          </cell>
          <cell r="CB14">
            <v>6716</v>
          </cell>
          <cell r="CC14">
            <v>0</v>
          </cell>
          <cell r="CD14">
            <v>6716</v>
          </cell>
        </row>
        <row r="15">
          <cell r="A15" t="str">
            <v>1.2</v>
          </cell>
          <cell r="B15" t="str">
            <v>Z1012</v>
          </cell>
          <cell r="C15" t="str">
            <v>CAP01</v>
          </cell>
          <cell r="D15" t="str">
            <v>En andén concreto (ancho=0.50)</v>
          </cell>
          <cell r="E15" t="str">
            <v>m</v>
          </cell>
          <cell r="F15" t="str">
            <v>NA</v>
          </cell>
          <cell r="G15" t="str">
            <v>NA</v>
          </cell>
          <cell r="H15" t="str">
            <v>NA</v>
          </cell>
          <cell r="I15" t="str">
            <v>NA</v>
          </cell>
          <cell r="J15" t="str">
            <v>NA</v>
          </cell>
          <cell r="K15" t="str">
            <v>NA</v>
          </cell>
          <cell r="L15" t="str">
            <v>NA</v>
          </cell>
          <cell r="M15" t="str">
            <v>NA</v>
          </cell>
          <cell r="N15" t="str">
            <v>NA</v>
          </cell>
          <cell r="O15" t="str">
            <v>NA</v>
          </cell>
          <cell r="P15" t="str">
            <v>NA</v>
          </cell>
          <cell r="Q15" t="str">
            <v>NA</v>
          </cell>
          <cell r="R15" t="str">
            <v>NA</v>
          </cell>
          <cell r="S15" t="str">
            <v>NA</v>
          </cell>
          <cell r="T15" t="str">
            <v>CEC001</v>
          </cell>
          <cell r="U15" t="str">
            <v>CEC008</v>
          </cell>
          <cell r="V15" t="str">
            <v>NA</v>
          </cell>
          <cell r="W15" t="str">
            <v>NA</v>
          </cell>
          <cell r="X15" t="str">
            <v>NA</v>
          </cell>
          <cell r="Y15" t="str">
            <v>CMC001</v>
          </cell>
          <cell r="Z15" t="str">
            <v>CMC007</v>
          </cell>
          <cell r="AA15" t="str">
            <v>NA</v>
          </cell>
          <cell r="AB15" t="str">
            <v>NA</v>
          </cell>
          <cell r="AC15" t="str">
            <v>NA</v>
          </cell>
          <cell r="AD15">
            <v>1</v>
          </cell>
          <cell r="AE15">
            <v>0.5</v>
          </cell>
          <cell r="AF15" t="str">
            <v>NA</v>
          </cell>
          <cell r="AG15" t="str">
            <v>NA</v>
          </cell>
          <cell r="AH15" t="str">
            <v>NA</v>
          </cell>
          <cell r="AI15">
            <v>300</v>
          </cell>
          <cell r="AJ15">
            <v>300</v>
          </cell>
          <cell r="AK15">
            <v>600</v>
          </cell>
          <cell r="AO15">
            <v>3358</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881948</v>
          </cell>
          <cell r="BF15">
            <v>90067</v>
          </cell>
          <cell r="BG15">
            <v>0</v>
          </cell>
          <cell r="BH15">
            <v>0</v>
          </cell>
          <cell r="BI15">
            <v>0</v>
          </cell>
          <cell r="BJ15">
            <v>2940</v>
          </cell>
          <cell r="BK15">
            <v>150</v>
          </cell>
          <cell r="BL15">
            <v>0</v>
          </cell>
          <cell r="BM15">
            <v>0</v>
          </cell>
          <cell r="BN15">
            <v>0</v>
          </cell>
          <cell r="BO15">
            <v>3090</v>
          </cell>
          <cell r="BP15">
            <v>60908</v>
          </cell>
          <cell r="BQ15">
            <v>39108</v>
          </cell>
          <cell r="BR15">
            <v>0</v>
          </cell>
          <cell r="BS15">
            <v>0</v>
          </cell>
          <cell r="BT15">
            <v>0</v>
          </cell>
          <cell r="BU15">
            <v>203</v>
          </cell>
          <cell r="BV15">
            <v>65</v>
          </cell>
          <cell r="BW15">
            <v>0</v>
          </cell>
          <cell r="BX15">
            <v>0</v>
          </cell>
          <cell r="BY15">
            <v>0</v>
          </cell>
          <cell r="BZ15">
            <v>268</v>
          </cell>
          <cell r="CA15">
            <v>3090</v>
          </cell>
          <cell r="CB15">
            <v>3358</v>
          </cell>
          <cell r="CC15">
            <v>0</v>
          </cell>
          <cell r="CD15">
            <v>3358</v>
          </cell>
        </row>
        <row r="16">
          <cell r="A16" t="str">
            <v>10.2</v>
          </cell>
          <cell r="B16" t="str">
            <v>Z1019</v>
          </cell>
          <cell r="C16" t="str">
            <v>CAP10</v>
          </cell>
          <cell r="D16" t="str">
            <v>Acometida Principal de Transformador a Tablero</v>
          </cell>
          <cell r="E16" t="str">
            <v>m</v>
          </cell>
          <cell r="F16" t="str">
            <v>MOC191</v>
          </cell>
          <cell r="G16" t="str">
            <v>MOC192</v>
          </cell>
          <cell r="H16" t="str">
            <v>MOC193</v>
          </cell>
          <cell r="I16" t="str">
            <v>MOC194</v>
          </cell>
          <cell r="J16" t="str">
            <v>MOC195</v>
          </cell>
          <cell r="K16" t="str">
            <v>MOC196</v>
          </cell>
          <cell r="L16" t="str">
            <v>MOC199</v>
          </cell>
          <cell r="M16">
            <v>1</v>
          </cell>
          <cell r="N16">
            <v>0.1</v>
          </cell>
          <cell r="O16">
            <v>0.1</v>
          </cell>
          <cell r="P16">
            <v>3</v>
          </cell>
          <cell r="Q16">
            <v>1</v>
          </cell>
          <cell r="R16">
            <v>0.2</v>
          </cell>
          <cell r="S16">
            <v>1</v>
          </cell>
          <cell r="T16" t="str">
            <v>CEC012</v>
          </cell>
          <cell r="U16" t="str">
            <v>NA</v>
          </cell>
          <cell r="V16" t="str">
            <v>NA</v>
          </cell>
          <cell r="W16" t="str">
            <v>NA</v>
          </cell>
          <cell r="X16" t="str">
            <v>NA</v>
          </cell>
          <cell r="Y16" t="str">
            <v>CMC012</v>
          </cell>
          <cell r="Z16" t="str">
            <v>NA</v>
          </cell>
          <cell r="AA16" t="str">
            <v>NA</v>
          </cell>
          <cell r="AB16" t="str">
            <v>NA</v>
          </cell>
          <cell r="AC16" t="str">
            <v>NA</v>
          </cell>
          <cell r="AD16">
            <v>1</v>
          </cell>
          <cell r="AE16" t="str">
            <v>NA</v>
          </cell>
          <cell r="AF16" t="str">
            <v>NA</v>
          </cell>
          <cell r="AG16" t="str">
            <v>NA</v>
          </cell>
          <cell r="AH16" t="str">
            <v>NA</v>
          </cell>
          <cell r="AI16">
            <v>21</v>
          </cell>
          <cell r="AJ16">
            <v>21</v>
          </cell>
          <cell r="AO16">
            <v>215849</v>
          </cell>
          <cell r="AP16">
            <v>46400</v>
          </cell>
          <cell r="AQ16">
            <v>49215</v>
          </cell>
          <cell r="AR16">
            <v>2025</v>
          </cell>
          <cell r="AS16">
            <v>25520</v>
          </cell>
          <cell r="AT16">
            <v>8288</v>
          </cell>
          <cell r="AU16">
            <v>224307</v>
          </cell>
          <cell r="AV16">
            <v>25170</v>
          </cell>
          <cell r="AW16">
            <v>46400</v>
          </cell>
          <cell r="AX16">
            <v>4922</v>
          </cell>
          <cell r="AY16">
            <v>203</v>
          </cell>
          <cell r="AZ16">
            <v>76560</v>
          </cell>
          <cell r="BA16">
            <v>8288</v>
          </cell>
          <cell r="BB16">
            <v>44861</v>
          </cell>
          <cell r="BC16">
            <v>25170</v>
          </cell>
          <cell r="BD16">
            <v>208468</v>
          </cell>
          <cell r="BE16">
            <v>56846</v>
          </cell>
          <cell r="BF16">
            <v>0</v>
          </cell>
          <cell r="BG16">
            <v>0</v>
          </cell>
          <cell r="BH16">
            <v>0</v>
          </cell>
          <cell r="BI16">
            <v>0</v>
          </cell>
          <cell r="BJ16">
            <v>2707</v>
          </cell>
          <cell r="BK16">
            <v>0</v>
          </cell>
          <cell r="BL16">
            <v>0</v>
          </cell>
          <cell r="BM16">
            <v>0</v>
          </cell>
          <cell r="BN16">
            <v>0</v>
          </cell>
          <cell r="BO16">
            <v>2707</v>
          </cell>
          <cell r="BP16">
            <v>98147</v>
          </cell>
          <cell r="BQ16">
            <v>0</v>
          </cell>
          <cell r="BR16">
            <v>0</v>
          </cell>
          <cell r="BS16">
            <v>0</v>
          </cell>
          <cell r="BT16">
            <v>0</v>
          </cell>
          <cell r="BU16">
            <v>4674</v>
          </cell>
          <cell r="BV16">
            <v>0</v>
          </cell>
          <cell r="BW16">
            <v>0</v>
          </cell>
          <cell r="BX16">
            <v>0</v>
          </cell>
          <cell r="BY16">
            <v>0</v>
          </cell>
          <cell r="BZ16">
            <v>4674</v>
          </cell>
          <cell r="CA16">
            <v>2707</v>
          </cell>
          <cell r="CB16">
            <v>7381</v>
          </cell>
          <cell r="CC16">
            <v>0.01</v>
          </cell>
          <cell r="CD16">
            <v>215849</v>
          </cell>
        </row>
        <row r="17">
          <cell r="A17" t="str">
            <v>2.1</v>
          </cell>
          <cell r="B17" t="str">
            <v>Z1010</v>
          </cell>
          <cell r="C17" t="str">
            <v>CAP02</v>
          </cell>
          <cell r="D17" t="str">
            <v>Excavación bajo agua: 0 a 1.00 m</v>
          </cell>
          <cell r="E17" t="str">
            <v>m3</v>
          </cell>
          <cell r="F17" t="str">
            <v>NA</v>
          </cell>
          <cell r="G17" t="str">
            <v>NA</v>
          </cell>
          <cell r="H17" t="str">
            <v>NA</v>
          </cell>
          <cell r="I17" t="str">
            <v>NA</v>
          </cell>
          <cell r="J17" t="str">
            <v>NA</v>
          </cell>
          <cell r="K17" t="str">
            <v>NA</v>
          </cell>
          <cell r="L17" t="str">
            <v>NA</v>
          </cell>
          <cell r="M17" t="str">
            <v>NA</v>
          </cell>
          <cell r="N17" t="str">
            <v>NA</v>
          </cell>
          <cell r="O17" t="str">
            <v>NA</v>
          </cell>
          <cell r="P17" t="str">
            <v>NA</v>
          </cell>
          <cell r="Q17" t="str">
            <v>NA</v>
          </cell>
          <cell r="R17" t="str">
            <v>NA</v>
          </cell>
          <cell r="S17" t="str">
            <v>NA</v>
          </cell>
          <cell r="T17" t="str">
            <v>CEC003</v>
          </cell>
          <cell r="U17" t="str">
            <v>NA</v>
          </cell>
          <cell r="V17" t="str">
            <v>NA</v>
          </cell>
          <cell r="W17" t="str">
            <v>NA</v>
          </cell>
          <cell r="X17" t="str">
            <v>NA</v>
          </cell>
          <cell r="Y17" t="str">
            <v>CMC003</v>
          </cell>
          <cell r="Z17" t="str">
            <v>NA</v>
          </cell>
          <cell r="AA17" t="str">
            <v>NA</v>
          </cell>
          <cell r="AB17" t="str">
            <v>NA</v>
          </cell>
          <cell r="AC17" t="str">
            <v>NA</v>
          </cell>
          <cell r="AD17">
            <v>1</v>
          </cell>
          <cell r="AE17">
            <v>0.33</v>
          </cell>
          <cell r="AF17" t="str">
            <v>NA</v>
          </cell>
          <cell r="AG17" t="str">
            <v>NA</v>
          </cell>
          <cell r="AH17" t="str">
            <v>NA</v>
          </cell>
          <cell r="AI17">
            <v>10</v>
          </cell>
          <cell r="AJ17">
            <v>10</v>
          </cell>
          <cell r="AK17">
            <v>30</v>
          </cell>
          <cell r="AO17">
            <v>6466</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25547</v>
          </cell>
          <cell r="BF17">
            <v>0</v>
          </cell>
          <cell r="BG17">
            <v>0</v>
          </cell>
          <cell r="BH17">
            <v>0</v>
          </cell>
          <cell r="BI17">
            <v>0</v>
          </cell>
          <cell r="BJ17">
            <v>2555</v>
          </cell>
          <cell r="BK17">
            <v>0</v>
          </cell>
          <cell r="BL17">
            <v>0</v>
          </cell>
          <cell r="BM17">
            <v>0</v>
          </cell>
          <cell r="BN17">
            <v>0</v>
          </cell>
          <cell r="BO17">
            <v>2555</v>
          </cell>
          <cell r="BP17">
            <v>39108</v>
          </cell>
          <cell r="BQ17">
            <v>0</v>
          </cell>
          <cell r="BR17">
            <v>0</v>
          </cell>
          <cell r="BS17">
            <v>0</v>
          </cell>
          <cell r="BT17">
            <v>0</v>
          </cell>
          <cell r="BU17">
            <v>3911</v>
          </cell>
          <cell r="BV17">
            <v>0</v>
          </cell>
          <cell r="BW17">
            <v>0</v>
          </cell>
          <cell r="BX17">
            <v>0</v>
          </cell>
          <cell r="BY17">
            <v>0</v>
          </cell>
          <cell r="BZ17">
            <v>3911</v>
          </cell>
          <cell r="CA17">
            <v>2555</v>
          </cell>
          <cell r="CB17">
            <v>6466</v>
          </cell>
          <cell r="CC17">
            <v>0</v>
          </cell>
          <cell r="CD17">
            <v>6466</v>
          </cell>
        </row>
        <row r="18">
          <cell r="A18" t="str">
            <v>2.2</v>
          </cell>
          <cell r="C18" t="str">
            <v>CAP02</v>
          </cell>
          <cell r="D18" t="str">
            <v>Excavación en seco: 0 a 1.00 m</v>
          </cell>
          <cell r="E18" t="str">
            <v>m3</v>
          </cell>
          <cell r="F18" t="str">
            <v>NA</v>
          </cell>
          <cell r="G18" t="str">
            <v>NA</v>
          </cell>
          <cell r="H18" t="str">
            <v>NA</v>
          </cell>
          <cell r="I18" t="str">
            <v>NA</v>
          </cell>
          <cell r="J18" t="str">
            <v>NA</v>
          </cell>
          <cell r="K18" t="str">
            <v>NA</v>
          </cell>
          <cell r="L18" t="str">
            <v>NA</v>
          </cell>
          <cell r="M18" t="str">
            <v>NA</v>
          </cell>
          <cell r="N18" t="str">
            <v>NA</v>
          </cell>
          <cell r="O18" t="str">
            <v>NA</v>
          </cell>
          <cell r="P18" t="str">
            <v>NA</v>
          </cell>
          <cell r="Q18" t="str">
            <v>NA</v>
          </cell>
          <cell r="R18" t="str">
            <v>NA</v>
          </cell>
          <cell r="S18" t="str">
            <v>NA</v>
          </cell>
          <cell r="T18" t="str">
            <v>CEC004</v>
          </cell>
          <cell r="U18" t="str">
            <v>NA</v>
          </cell>
          <cell r="V18" t="str">
            <v>NA</v>
          </cell>
          <cell r="W18" t="str">
            <v>NA</v>
          </cell>
          <cell r="X18" t="str">
            <v>NA</v>
          </cell>
          <cell r="Y18" t="str">
            <v>CMC004</v>
          </cell>
          <cell r="Z18" t="str">
            <v>NA</v>
          </cell>
          <cell r="AA18" t="str">
            <v>NA</v>
          </cell>
          <cell r="AB18" t="str">
            <v>NA</v>
          </cell>
          <cell r="AC18" t="str">
            <v>NA</v>
          </cell>
          <cell r="AD18">
            <v>1</v>
          </cell>
          <cell r="AE18">
            <v>0.33</v>
          </cell>
          <cell r="AF18" t="str">
            <v>NA</v>
          </cell>
          <cell r="AG18" t="str">
            <v>NA</v>
          </cell>
          <cell r="AH18" t="str">
            <v>NA</v>
          </cell>
          <cell r="AI18">
            <v>15</v>
          </cell>
          <cell r="AJ18">
            <v>15</v>
          </cell>
          <cell r="AK18">
            <v>45</v>
          </cell>
          <cell r="AO18">
            <v>8741</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2893</v>
          </cell>
          <cell r="BF18">
            <v>0</v>
          </cell>
          <cell r="BG18">
            <v>0</v>
          </cell>
          <cell r="BH18">
            <v>0</v>
          </cell>
          <cell r="BI18">
            <v>0</v>
          </cell>
          <cell r="BJ18">
            <v>193</v>
          </cell>
          <cell r="BK18">
            <v>0</v>
          </cell>
          <cell r="BL18">
            <v>0</v>
          </cell>
          <cell r="BM18">
            <v>0</v>
          </cell>
          <cell r="BN18">
            <v>0</v>
          </cell>
          <cell r="BO18">
            <v>193</v>
          </cell>
          <cell r="BP18">
            <v>128224</v>
          </cell>
          <cell r="BQ18">
            <v>0</v>
          </cell>
          <cell r="BR18">
            <v>0</v>
          </cell>
          <cell r="BS18">
            <v>0</v>
          </cell>
          <cell r="BT18">
            <v>0</v>
          </cell>
          <cell r="BU18">
            <v>8548</v>
          </cell>
          <cell r="BV18">
            <v>0</v>
          </cell>
          <cell r="BW18">
            <v>0</v>
          </cell>
          <cell r="BX18">
            <v>0</v>
          </cell>
          <cell r="BY18">
            <v>0</v>
          </cell>
          <cell r="BZ18">
            <v>8548</v>
          </cell>
          <cell r="CA18">
            <v>193</v>
          </cell>
          <cell r="CB18">
            <v>8741</v>
          </cell>
          <cell r="CC18">
            <v>0</v>
          </cell>
          <cell r="CD18">
            <v>8741</v>
          </cell>
        </row>
        <row r="19">
          <cell r="A19" t="str">
            <v>3.1</v>
          </cell>
          <cell r="B19" t="str">
            <v>VO007</v>
          </cell>
          <cell r="C19" t="str">
            <v>CAP03</v>
          </cell>
          <cell r="D19" t="str">
            <v>Registro domiciliario de alcantarillado</v>
          </cell>
          <cell r="E19" t="str">
            <v>U</v>
          </cell>
          <cell r="F19" t="str">
            <v>MOC017</v>
          </cell>
          <cell r="G19" t="str">
            <v>MOC087</v>
          </cell>
          <cell r="H19" t="str">
            <v>MOC026</v>
          </cell>
          <cell r="I19" t="str">
            <v>MOC076</v>
          </cell>
          <cell r="J19" t="str">
            <v>MOC007</v>
          </cell>
          <cell r="K19" t="str">
            <v>MOC181</v>
          </cell>
          <cell r="L19" t="str">
            <v>NA</v>
          </cell>
          <cell r="M19">
            <v>20</v>
          </cell>
          <cell r="N19">
            <v>7.5999999999999998E-2</v>
          </cell>
          <cell r="O19">
            <v>0.04</v>
          </cell>
          <cell r="P19">
            <v>3.5</v>
          </cell>
          <cell r="Q19">
            <v>7.0000000000000007E-2</v>
          </cell>
          <cell r="R19">
            <v>0.05</v>
          </cell>
          <cell r="S19" t="str">
            <v>NA</v>
          </cell>
          <cell r="T19" t="str">
            <v>CEC007</v>
          </cell>
          <cell r="U19" t="str">
            <v>CEC003</v>
          </cell>
          <cell r="V19" t="str">
            <v>CEC008</v>
          </cell>
          <cell r="W19" t="str">
            <v>NA</v>
          </cell>
          <cell r="X19" t="str">
            <v>NA</v>
          </cell>
          <cell r="Y19" t="str">
            <v>CMC006</v>
          </cell>
          <cell r="Z19" t="str">
            <v>CMC003</v>
          </cell>
          <cell r="AA19" t="str">
            <v>CMC007</v>
          </cell>
          <cell r="AB19" t="str">
            <v>NA</v>
          </cell>
          <cell r="AC19" t="str">
            <v>NA</v>
          </cell>
          <cell r="AD19">
            <v>1</v>
          </cell>
          <cell r="AE19">
            <v>0.33</v>
          </cell>
          <cell r="AF19">
            <v>0.33</v>
          </cell>
          <cell r="AG19" t="str">
            <v>NA</v>
          </cell>
          <cell r="AH19" t="str">
            <v>NA</v>
          </cell>
          <cell r="AI19">
            <v>6</v>
          </cell>
          <cell r="AJ19">
            <v>6</v>
          </cell>
          <cell r="AK19">
            <v>18</v>
          </cell>
          <cell r="AL19">
            <v>18</v>
          </cell>
          <cell r="AO19">
            <v>77362</v>
          </cell>
          <cell r="AP19">
            <v>643</v>
          </cell>
          <cell r="AQ19">
            <v>197010.45</v>
          </cell>
          <cell r="AR19">
            <v>234000</v>
          </cell>
          <cell r="AS19">
            <v>1600</v>
          </cell>
          <cell r="AT19">
            <v>1445</v>
          </cell>
          <cell r="AU19">
            <v>60000</v>
          </cell>
          <cell r="AV19">
            <v>0</v>
          </cell>
          <cell r="AW19">
            <v>12860</v>
          </cell>
          <cell r="AX19">
            <v>14973</v>
          </cell>
          <cell r="AY19">
            <v>9360</v>
          </cell>
          <cell r="AZ19">
            <v>5600</v>
          </cell>
          <cell r="BA19">
            <v>101</v>
          </cell>
          <cell r="BB19">
            <v>3000</v>
          </cell>
          <cell r="BC19">
            <v>0</v>
          </cell>
          <cell r="BD19">
            <v>47271</v>
          </cell>
          <cell r="BE19">
            <v>17038</v>
          </cell>
          <cell r="BF19">
            <v>25547</v>
          </cell>
          <cell r="BG19">
            <v>90067</v>
          </cell>
          <cell r="BH19">
            <v>0</v>
          </cell>
          <cell r="BI19">
            <v>0</v>
          </cell>
          <cell r="BJ19">
            <v>2840</v>
          </cell>
          <cell r="BK19">
            <v>1405</v>
          </cell>
          <cell r="BL19">
            <v>4954</v>
          </cell>
          <cell r="BM19">
            <v>0</v>
          </cell>
          <cell r="BN19">
            <v>0</v>
          </cell>
          <cell r="BO19">
            <v>9199</v>
          </cell>
          <cell r="BP19">
            <v>99537</v>
          </cell>
          <cell r="BQ19">
            <v>39108</v>
          </cell>
          <cell r="BR19">
            <v>39108</v>
          </cell>
          <cell r="BS19">
            <v>0</v>
          </cell>
          <cell r="BT19">
            <v>0</v>
          </cell>
          <cell r="BU19">
            <v>16590</v>
          </cell>
          <cell r="BV19">
            <v>2151</v>
          </cell>
          <cell r="BW19">
            <v>2151</v>
          </cell>
          <cell r="BX19">
            <v>0</v>
          </cell>
          <cell r="BY19">
            <v>0</v>
          </cell>
          <cell r="BZ19">
            <v>20892</v>
          </cell>
          <cell r="CA19">
            <v>9199</v>
          </cell>
          <cell r="CB19">
            <v>30091</v>
          </cell>
          <cell r="CC19">
            <v>0.03</v>
          </cell>
          <cell r="CD19">
            <v>77362</v>
          </cell>
        </row>
        <row r="20">
          <cell r="A20" t="str">
            <v>3.2</v>
          </cell>
          <cell r="B20" t="str">
            <v>VO007</v>
          </cell>
          <cell r="C20" t="str">
            <v>CAP03</v>
          </cell>
          <cell r="D20" t="str">
            <v>Tanque interceptor</v>
          </cell>
          <cell r="E20" t="str">
            <v>U</v>
          </cell>
          <cell r="F20" t="str">
            <v>MOC017</v>
          </cell>
          <cell r="G20" t="str">
            <v>MOC087</v>
          </cell>
          <cell r="H20" t="str">
            <v>MOC026</v>
          </cell>
          <cell r="I20" t="str">
            <v>MOC076</v>
          </cell>
          <cell r="J20" t="str">
            <v>MOC007</v>
          </cell>
          <cell r="K20" t="str">
            <v>MOC182</v>
          </cell>
          <cell r="L20" t="str">
            <v>MOC175</v>
          </cell>
          <cell r="M20">
            <v>53</v>
          </cell>
          <cell r="N20">
            <v>0.15</v>
          </cell>
          <cell r="O20">
            <v>0.12</v>
          </cell>
          <cell r="P20">
            <v>3.6</v>
          </cell>
          <cell r="Q20">
            <v>7.2000000000000008E-2</v>
          </cell>
          <cell r="R20">
            <v>1</v>
          </cell>
          <cell r="S20">
            <v>0.7</v>
          </cell>
          <cell r="T20" t="str">
            <v>CEC007</v>
          </cell>
          <cell r="U20" t="str">
            <v>CEC003</v>
          </cell>
          <cell r="V20" t="str">
            <v>CEC008</v>
          </cell>
          <cell r="W20" t="str">
            <v>NA</v>
          </cell>
          <cell r="X20" t="str">
            <v>NA</v>
          </cell>
          <cell r="Y20" t="str">
            <v>CMC006</v>
          </cell>
          <cell r="Z20" t="str">
            <v>CMC003</v>
          </cell>
          <cell r="AA20" t="str">
            <v>CMC007</v>
          </cell>
          <cell r="AB20" t="str">
            <v>NA</v>
          </cell>
          <cell r="AC20" t="str">
            <v>NA</v>
          </cell>
          <cell r="AD20">
            <v>1</v>
          </cell>
          <cell r="AE20">
            <v>0.3</v>
          </cell>
          <cell r="AF20">
            <v>0.3</v>
          </cell>
          <cell r="AG20" t="str">
            <v>NA</v>
          </cell>
          <cell r="AH20" t="str">
            <v>NA</v>
          </cell>
          <cell r="AI20">
            <v>3</v>
          </cell>
          <cell r="AJ20">
            <v>3</v>
          </cell>
          <cell r="AK20">
            <v>10</v>
          </cell>
          <cell r="AL20">
            <v>10</v>
          </cell>
          <cell r="AO20">
            <v>179409</v>
          </cell>
          <cell r="AP20">
            <v>643</v>
          </cell>
          <cell r="AQ20">
            <v>197010.45</v>
          </cell>
          <cell r="AR20">
            <v>234000</v>
          </cell>
          <cell r="AS20">
            <v>1600</v>
          </cell>
          <cell r="AT20">
            <v>1445</v>
          </cell>
          <cell r="AU20">
            <v>12000</v>
          </cell>
          <cell r="AV20">
            <v>13165</v>
          </cell>
          <cell r="AW20">
            <v>34079</v>
          </cell>
          <cell r="AX20">
            <v>29552</v>
          </cell>
          <cell r="AY20">
            <v>28080</v>
          </cell>
          <cell r="AZ20">
            <v>5760</v>
          </cell>
          <cell r="BA20">
            <v>104</v>
          </cell>
          <cell r="BB20">
            <v>12000</v>
          </cell>
          <cell r="BC20">
            <v>9216</v>
          </cell>
          <cell r="BD20">
            <v>121167</v>
          </cell>
          <cell r="BE20">
            <v>17038</v>
          </cell>
          <cell r="BF20">
            <v>25547</v>
          </cell>
          <cell r="BG20">
            <v>90067</v>
          </cell>
          <cell r="BH20">
            <v>0</v>
          </cell>
          <cell r="BI20">
            <v>0</v>
          </cell>
          <cell r="BJ20">
            <v>5679</v>
          </cell>
          <cell r="BK20">
            <v>2555</v>
          </cell>
          <cell r="BL20">
            <v>9007</v>
          </cell>
          <cell r="BM20">
            <v>0</v>
          </cell>
          <cell r="BN20">
            <v>0</v>
          </cell>
          <cell r="BO20">
            <v>17241</v>
          </cell>
          <cell r="BP20">
            <v>99537</v>
          </cell>
          <cell r="BQ20">
            <v>39108</v>
          </cell>
          <cell r="BR20">
            <v>39108</v>
          </cell>
          <cell r="BS20">
            <v>0</v>
          </cell>
          <cell r="BT20">
            <v>0</v>
          </cell>
          <cell r="BU20">
            <v>33179</v>
          </cell>
          <cell r="BV20">
            <v>3911</v>
          </cell>
          <cell r="BW20">
            <v>3911</v>
          </cell>
          <cell r="BX20">
            <v>0</v>
          </cell>
          <cell r="BY20">
            <v>0</v>
          </cell>
          <cell r="BZ20">
            <v>41001</v>
          </cell>
          <cell r="CA20">
            <v>17241</v>
          </cell>
          <cell r="CB20">
            <v>58242</v>
          </cell>
          <cell r="CC20">
            <v>0.02</v>
          </cell>
          <cell r="CD20">
            <v>179409</v>
          </cell>
        </row>
        <row r="21">
          <cell r="A21" t="str">
            <v>4.1</v>
          </cell>
          <cell r="B21" t="str">
            <v>DU001</v>
          </cell>
          <cell r="C21" t="str">
            <v>CAP04</v>
          </cell>
          <cell r="D21" t="str">
            <v>Tubería PVC Sanitaria de 2"</v>
          </cell>
          <cell r="E21" t="str">
            <v>m</v>
          </cell>
          <cell r="F21" t="str">
            <v>MOC174</v>
          </cell>
          <cell r="G21" t="str">
            <v>MOC171</v>
          </cell>
          <cell r="H21" t="str">
            <v>MOC202</v>
          </cell>
          <cell r="I21" t="str">
            <v>NA</v>
          </cell>
          <cell r="J21" t="str">
            <v>NA</v>
          </cell>
          <cell r="K21" t="str">
            <v>NA</v>
          </cell>
          <cell r="L21" t="str">
            <v>NA</v>
          </cell>
          <cell r="M21">
            <v>1</v>
          </cell>
          <cell r="N21">
            <v>1E-3</v>
          </cell>
          <cell r="O21">
            <v>0.16666666666666666</v>
          </cell>
          <cell r="P21" t="str">
            <v>NA</v>
          </cell>
          <cell r="Q21" t="str">
            <v>NA</v>
          </cell>
          <cell r="R21" t="str">
            <v>NA</v>
          </cell>
          <cell r="S21" t="str">
            <v>NA</v>
          </cell>
          <cell r="T21" t="str">
            <v>CEC005</v>
          </cell>
          <cell r="U21" t="str">
            <v>NA</v>
          </cell>
          <cell r="V21" t="str">
            <v>NA</v>
          </cell>
          <cell r="W21" t="str">
            <v>NA</v>
          </cell>
          <cell r="X21" t="str">
            <v>NA</v>
          </cell>
          <cell r="Y21" t="str">
            <v>CMC005</v>
          </cell>
          <cell r="Z21" t="str">
            <v>NA</v>
          </cell>
          <cell r="AA21" t="str">
            <v>NA</v>
          </cell>
          <cell r="AB21" t="str">
            <v>NA</v>
          </cell>
          <cell r="AC21" t="str">
            <v>NA</v>
          </cell>
          <cell r="AD21">
            <v>1</v>
          </cell>
          <cell r="AE21" t="str">
            <v>NA</v>
          </cell>
          <cell r="AF21" t="str">
            <v>NA</v>
          </cell>
          <cell r="AG21" t="str">
            <v>NA</v>
          </cell>
          <cell r="AH21" t="str">
            <v>NA</v>
          </cell>
          <cell r="AI21">
            <v>120</v>
          </cell>
          <cell r="AJ21">
            <v>120</v>
          </cell>
          <cell r="AO21">
            <v>10362</v>
          </cell>
          <cell r="AP21">
            <v>8815</v>
          </cell>
          <cell r="AQ21">
            <v>224627</v>
          </cell>
          <cell r="AR21">
            <v>1820</v>
          </cell>
          <cell r="AS21">
            <v>0</v>
          </cell>
          <cell r="AT21">
            <v>0</v>
          </cell>
          <cell r="AU21">
            <v>0</v>
          </cell>
          <cell r="AV21">
            <v>0</v>
          </cell>
          <cell r="AW21">
            <v>8815</v>
          </cell>
          <cell r="AX21">
            <v>225</v>
          </cell>
          <cell r="AY21">
            <v>303</v>
          </cell>
          <cell r="AZ21">
            <v>0</v>
          </cell>
          <cell r="BA21">
            <v>0</v>
          </cell>
          <cell r="BB21">
            <v>0</v>
          </cell>
          <cell r="BC21">
            <v>0</v>
          </cell>
          <cell r="BD21">
            <v>9436</v>
          </cell>
          <cell r="BE21">
            <v>4261</v>
          </cell>
          <cell r="BF21">
            <v>0</v>
          </cell>
          <cell r="BG21">
            <v>0</v>
          </cell>
          <cell r="BH21">
            <v>0</v>
          </cell>
          <cell r="BI21">
            <v>0</v>
          </cell>
          <cell r="BJ21">
            <v>36</v>
          </cell>
          <cell r="BK21">
            <v>0</v>
          </cell>
          <cell r="BL21">
            <v>0</v>
          </cell>
          <cell r="BM21">
            <v>0</v>
          </cell>
          <cell r="BN21">
            <v>0</v>
          </cell>
          <cell r="BO21">
            <v>36</v>
          </cell>
          <cell r="BP21">
            <v>106852</v>
          </cell>
          <cell r="BQ21">
            <v>0</v>
          </cell>
          <cell r="BR21">
            <v>0</v>
          </cell>
          <cell r="BS21">
            <v>0</v>
          </cell>
          <cell r="BT21">
            <v>0</v>
          </cell>
          <cell r="BU21">
            <v>890</v>
          </cell>
          <cell r="BV21">
            <v>0</v>
          </cell>
          <cell r="BW21">
            <v>0</v>
          </cell>
          <cell r="BX21">
            <v>0</v>
          </cell>
          <cell r="BY21">
            <v>0</v>
          </cell>
          <cell r="BZ21">
            <v>890</v>
          </cell>
          <cell r="CA21">
            <v>36</v>
          </cell>
          <cell r="CB21">
            <v>926</v>
          </cell>
          <cell r="CC21">
            <v>0.01</v>
          </cell>
          <cell r="CD21">
            <v>10362</v>
          </cell>
        </row>
        <row r="22">
          <cell r="A22" t="str">
            <v>4.2</v>
          </cell>
          <cell r="C22" t="str">
            <v>CAP04</v>
          </cell>
          <cell r="D22" t="str">
            <v>Tubería PVC Sanitaria de 3"</v>
          </cell>
          <cell r="E22" t="str">
            <v>m</v>
          </cell>
          <cell r="F22" t="str">
            <v>MOC175</v>
          </cell>
          <cell r="G22" t="str">
            <v>MOC171</v>
          </cell>
          <cell r="H22" t="str">
            <v>MOC203</v>
          </cell>
          <cell r="I22" t="str">
            <v>NA</v>
          </cell>
          <cell r="J22" t="str">
            <v>NA</v>
          </cell>
          <cell r="K22" t="str">
            <v>NA</v>
          </cell>
          <cell r="L22" t="str">
            <v>NA</v>
          </cell>
          <cell r="M22">
            <v>1</v>
          </cell>
          <cell r="N22">
            <v>1E-3</v>
          </cell>
          <cell r="O22">
            <v>0.16666666666666666</v>
          </cell>
          <cell r="P22" t="str">
            <v>NA</v>
          </cell>
          <cell r="Q22" t="str">
            <v>NA</v>
          </cell>
          <cell r="R22" t="str">
            <v>NA</v>
          </cell>
          <cell r="S22" t="str">
            <v>NA</v>
          </cell>
          <cell r="T22" t="str">
            <v>CEC005</v>
          </cell>
          <cell r="U22" t="str">
            <v>NA</v>
          </cell>
          <cell r="V22" t="str">
            <v>NA</v>
          </cell>
          <cell r="W22" t="str">
            <v>NA</v>
          </cell>
          <cell r="X22" t="str">
            <v>NA</v>
          </cell>
          <cell r="Y22" t="str">
            <v>CMC005</v>
          </cell>
          <cell r="Z22" t="str">
            <v>NA</v>
          </cell>
          <cell r="AA22" t="str">
            <v>NA</v>
          </cell>
          <cell r="AB22" t="str">
            <v>NA</v>
          </cell>
          <cell r="AC22" t="str">
            <v>NA</v>
          </cell>
          <cell r="AD22">
            <v>1</v>
          </cell>
          <cell r="AE22" t="str">
            <v>NA</v>
          </cell>
          <cell r="AF22" t="str">
            <v>NA</v>
          </cell>
          <cell r="AG22" t="str">
            <v>NA</v>
          </cell>
          <cell r="AH22" t="str">
            <v>NA</v>
          </cell>
          <cell r="AI22">
            <v>120</v>
          </cell>
          <cell r="AJ22">
            <v>120</v>
          </cell>
          <cell r="AO22">
            <v>14904</v>
          </cell>
          <cell r="AP22">
            <v>13165</v>
          </cell>
          <cell r="AQ22">
            <v>224627</v>
          </cell>
          <cell r="AR22">
            <v>2699</v>
          </cell>
          <cell r="AS22">
            <v>0</v>
          </cell>
          <cell r="AT22">
            <v>0</v>
          </cell>
          <cell r="AU22">
            <v>0</v>
          </cell>
          <cell r="AV22">
            <v>0</v>
          </cell>
          <cell r="AW22">
            <v>13165</v>
          </cell>
          <cell r="AX22">
            <v>225</v>
          </cell>
          <cell r="AY22">
            <v>450</v>
          </cell>
          <cell r="AZ22">
            <v>0</v>
          </cell>
          <cell r="BA22">
            <v>0</v>
          </cell>
          <cell r="BB22">
            <v>0</v>
          </cell>
          <cell r="BC22">
            <v>0</v>
          </cell>
          <cell r="BD22">
            <v>13978</v>
          </cell>
          <cell r="BE22">
            <v>4261</v>
          </cell>
          <cell r="BF22">
            <v>0</v>
          </cell>
          <cell r="BG22">
            <v>0</v>
          </cell>
          <cell r="BH22">
            <v>0</v>
          </cell>
          <cell r="BI22">
            <v>0</v>
          </cell>
          <cell r="BJ22">
            <v>36</v>
          </cell>
          <cell r="BK22">
            <v>0</v>
          </cell>
          <cell r="BL22">
            <v>0</v>
          </cell>
          <cell r="BM22">
            <v>0</v>
          </cell>
          <cell r="BN22">
            <v>0</v>
          </cell>
          <cell r="BO22">
            <v>36</v>
          </cell>
          <cell r="BP22">
            <v>106852</v>
          </cell>
          <cell r="BQ22">
            <v>0</v>
          </cell>
          <cell r="BR22">
            <v>0</v>
          </cell>
          <cell r="BS22">
            <v>0</v>
          </cell>
          <cell r="BT22">
            <v>0</v>
          </cell>
          <cell r="BU22">
            <v>890</v>
          </cell>
          <cell r="BV22">
            <v>0</v>
          </cell>
          <cell r="BW22">
            <v>0</v>
          </cell>
          <cell r="BX22">
            <v>0</v>
          </cell>
          <cell r="BY22">
            <v>0</v>
          </cell>
          <cell r="BZ22">
            <v>890</v>
          </cell>
          <cell r="CA22">
            <v>36</v>
          </cell>
          <cell r="CB22">
            <v>926</v>
          </cell>
          <cell r="CC22">
            <v>0.01</v>
          </cell>
          <cell r="CD22">
            <v>14904</v>
          </cell>
        </row>
        <row r="23">
          <cell r="A23" t="str">
            <v>4.3</v>
          </cell>
          <cell r="C23" t="str">
            <v>CAP04</v>
          </cell>
          <cell r="D23" t="str">
            <v>Tubería PVC 110 mm Alcant. NOVAFORT</v>
          </cell>
          <cell r="E23" t="str">
            <v>m</v>
          </cell>
          <cell r="F23" t="str">
            <v>MOC176</v>
          </cell>
          <cell r="G23" t="str">
            <v>MOC201</v>
          </cell>
          <cell r="H23" t="str">
            <v>NA</v>
          </cell>
          <cell r="I23" t="str">
            <v>NA</v>
          </cell>
          <cell r="J23" t="str">
            <v>NA</v>
          </cell>
          <cell r="K23" t="str">
            <v>NA</v>
          </cell>
          <cell r="L23" t="str">
            <v>NA</v>
          </cell>
          <cell r="M23">
            <v>1</v>
          </cell>
          <cell r="N23">
            <v>1.4999999999999999E-2</v>
          </cell>
          <cell r="O23" t="str">
            <v>NA</v>
          </cell>
          <cell r="P23" t="str">
            <v>NA</v>
          </cell>
          <cell r="Q23" t="str">
            <v>NA</v>
          </cell>
          <cell r="R23" t="str">
            <v>NA</v>
          </cell>
          <cell r="S23" t="str">
            <v>NA</v>
          </cell>
          <cell r="T23" t="str">
            <v>CEC005</v>
          </cell>
          <cell r="U23" t="str">
            <v>NA</v>
          </cell>
          <cell r="V23" t="str">
            <v>NA</v>
          </cell>
          <cell r="W23" t="str">
            <v>NA</v>
          </cell>
          <cell r="X23" t="str">
            <v>NA</v>
          </cell>
          <cell r="Y23" t="str">
            <v>CMC005</v>
          </cell>
          <cell r="Z23" t="str">
            <v>NA</v>
          </cell>
          <cell r="AA23" t="str">
            <v>NA</v>
          </cell>
          <cell r="AB23" t="str">
            <v>NA</v>
          </cell>
          <cell r="AC23" t="str">
            <v>NA</v>
          </cell>
          <cell r="AD23">
            <v>1</v>
          </cell>
          <cell r="AE23" t="str">
            <v>NA</v>
          </cell>
          <cell r="AF23" t="str">
            <v>NA</v>
          </cell>
          <cell r="AG23" t="str">
            <v>NA</v>
          </cell>
          <cell r="AH23" t="str">
            <v>NA</v>
          </cell>
          <cell r="AI23">
            <v>90</v>
          </cell>
          <cell r="AJ23">
            <v>90</v>
          </cell>
          <cell r="AO23">
            <v>13527</v>
          </cell>
          <cell r="AP23">
            <v>11837</v>
          </cell>
          <cell r="AQ23">
            <v>22281</v>
          </cell>
          <cell r="AR23">
            <v>0</v>
          </cell>
          <cell r="AS23">
            <v>0</v>
          </cell>
          <cell r="AT23">
            <v>0</v>
          </cell>
          <cell r="AU23">
            <v>0</v>
          </cell>
          <cell r="AV23">
            <v>0</v>
          </cell>
          <cell r="AW23">
            <v>11837</v>
          </cell>
          <cell r="AX23">
            <v>334</v>
          </cell>
          <cell r="AY23">
            <v>0</v>
          </cell>
          <cell r="AZ23">
            <v>0</v>
          </cell>
          <cell r="BA23">
            <v>0</v>
          </cell>
          <cell r="BB23">
            <v>0</v>
          </cell>
          <cell r="BC23">
            <v>0</v>
          </cell>
          <cell r="BD23">
            <v>12293</v>
          </cell>
          <cell r="BE23">
            <v>4261</v>
          </cell>
          <cell r="BF23">
            <v>0</v>
          </cell>
          <cell r="BG23">
            <v>0</v>
          </cell>
          <cell r="BH23">
            <v>0</v>
          </cell>
          <cell r="BI23">
            <v>0</v>
          </cell>
          <cell r="BJ23">
            <v>47</v>
          </cell>
          <cell r="BK23">
            <v>0</v>
          </cell>
          <cell r="BL23">
            <v>0</v>
          </cell>
          <cell r="BM23">
            <v>0</v>
          </cell>
          <cell r="BN23">
            <v>0</v>
          </cell>
          <cell r="BO23">
            <v>47</v>
          </cell>
          <cell r="BP23">
            <v>106852</v>
          </cell>
          <cell r="BQ23">
            <v>0</v>
          </cell>
          <cell r="BR23">
            <v>0</v>
          </cell>
          <cell r="BS23">
            <v>0</v>
          </cell>
          <cell r="BT23">
            <v>0</v>
          </cell>
          <cell r="BU23">
            <v>1187</v>
          </cell>
          <cell r="BV23">
            <v>0</v>
          </cell>
          <cell r="BW23">
            <v>0</v>
          </cell>
          <cell r="BX23">
            <v>0</v>
          </cell>
          <cell r="BY23">
            <v>0</v>
          </cell>
          <cell r="BZ23">
            <v>1187</v>
          </cell>
          <cell r="CA23">
            <v>47</v>
          </cell>
          <cell r="CB23">
            <v>1234</v>
          </cell>
          <cell r="CC23">
            <v>0.01</v>
          </cell>
          <cell r="CD23">
            <v>13527</v>
          </cell>
        </row>
        <row r="24">
          <cell r="A24" t="str">
            <v>4.4</v>
          </cell>
          <cell r="C24" t="str">
            <v>CAP04</v>
          </cell>
          <cell r="D24" t="str">
            <v>Tubería PVC 160 mm Alcant. NOVAFORT</v>
          </cell>
          <cell r="E24" t="str">
            <v>m</v>
          </cell>
          <cell r="F24" t="str">
            <v>MOC177</v>
          </cell>
          <cell r="G24" t="str">
            <v>MOC201</v>
          </cell>
          <cell r="H24" t="str">
            <v>NA</v>
          </cell>
          <cell r="I24" t="str">
            <v>NA</v>
          </cell>
          <cell r="J24" t="str">
            <v>NA</v>
          </cell>
          <cell r="K24" t="str">
            <v>NA</v>
          </cell>
          <cell r="L24" t="str">
            <v>NA</v>
          </cell>
          <cell r="M24">
            <v>1</v>
          </cell>
          <cell r="N24">
            <v>1.95E-2</v>
          </cell>
          <cell r="O24" t="str">
            <v>NA</v>
          </cell>
          <cell r="P24" t="str">
            <v>NA</v>
          </cell>
          <cell r="Q24" t="str">
            <v>NA</v>
          </cell>
          <cell r="R24" t="str">
            <v>NA</v>
          </cell>
          <cell r="S24" t="str">
            <v>NA</v>
          </cell>
          <cell r="T24" t="str">
            <v>CEC005</v>
          </cell>
          <cell r="U24" t="str">
            <v>NA</v>
          </cell>
          <cell r="V24" t="str">
            <v>NA</v>
          </cell>
          <cell r="W24" t="str">
            <v>NA</v>
          </cell>
          <cell r="X24" t="str">
            <v>NA</v>
          </cell>
          <cell r="Y24" t="str">
            <v>CMC005</v>
          </cell>
          <cell r="Z24" t="str">
            <v>NA</v>
          </cell>
          <cell r="AA24" t="str">
            <v>NA</v>
          </cell>
          <cell r="AB24" t="str">
            <v>NA</v>
          </cell>
          <cell r="AC24" t="str">
            <v>NA</v>
          </cell>
          <cell r="AD24">
            <v>1</v>
          </cell>
          <cell r="AE24" t="str">
            <v>NA</v>
          </cell>
          <cell r="AF24" t="str">
            <v>NA</v>
          </cell>
          <cell r="AG24" t="str">
            <v>NA</v>
          </cell>
          <cell r="AH24" t="str">
            <v>NA</v>
          </cell>
          <cell r="AI24">
            <v>90</v>
          </cell>
          <cell r="AJ24">
            <v>90</v>
          </cell>
          <cell r="AO24">
            <v>22988</v>
          </cell>
          <cell r="AP24">
            <v>21105</v>
          </cell>
          <cell r="AQ24">
            <v>22281</v>
          </cell>
          <cell r="AR24">
            <v>0</v>
          </cell>
          <cell r="AS24">
            <v>0</v>
          </cell>
          <cell r="AT24">
            <v>0</v>
          </cell>
          <cell r="AU24">
            <v>0</v>
          </cell>
          <cell r="AV24">
            <v>0</v>
          </cell>
          <cell r="AW24">
            <v>21105</v>
          </cell>
          <cell r="AX24">
            <v>434</v>
          </cell>
          <cell r="AY24">
            <v>0</v>
          </cell>
          <cell r="AZ24">
            <v>0</v>
          </cell>
          <cell r="BA24">
            <v>0</v>
          </cell>
          <cell r="BB24">
            <v>0</v>
          </cell>
          <cell r="BC24">
            <v>0</v>
          </cell>
          <cell r="BD24">
            <v>21754</v>
          </cell>
          <cell r="BE24">
            <v>4261</v>
          </cell>
          <cell r="BF24">
            <v>0</v>
          </cell>
          <cell r="BG24">
            <v>0</v>
          </cell>
          <cell r="BH24">
            <v>0</v>
          </cell>
          <cell r="BI24">
            <v>0</v>
          </cell>
          <cell r="BJ24">
            <v>47</v>
          </cell>
          <cell r="BK24">
            <v>0</v>
          </cell>
          <cell r="BL24">
            <v>0</v>
          </cell>
          <cell r="BM24">
            <v>0</v>
          </cell>
          <cell r="BN24">
            <v>0</v>
          </cell>
          <cell r="BO24">
            <v>47</v>
          </cell>
          <cell r="BP24">
            <v>106852</v>
          </cell>
          <cell r="BQ24">
            <v>0</v>
          </cell>
          <cell r="BR24">
            <v>0</v>
          </cell>
          <cell r="BS24">
            <v>0</v>
          </cell>
          <cell r="BT24">
            <v>0</v>
          </cell>
          <cell r="BU24">
            <v>1187</v>
          </cell>
          <cell r="BV24">
            <v>0</v>
          </cell>
          <cell r="BW24">
            <v>0</v>
          </cell>
          <cell r="BX24">
            <v>0</v>
          </cell>
          <cell r="BY24">
            <v>0</v>
          </cell>
          <cell r="BZ24">
            <v>1187</v>
          </cell>
          <cell r="CA24">
            <v>47</v>
          </cell>
          <cell r="CB24">
            <v>1234</v>
          </cell>
          <cell r="CC24">
            <v>0.01</v>
          </cell>
          <cell r="CD24">
            <v>22988</v>
          </cell>
        </row>
        <row r="25">
          <cell r="A25" t="str">
            <v>4.5</v>
          </cell>
          <cell r="C25" t="str">
            <v>CAP04</v>
          </cell>
          <cell r="D25" t="str">
            <v>Tubería PVC 200 mm Alcant. NOVAFORT</v>
          </cell>
          <cell r="E25" t="str">
            <v>m</v>
          </cell>
          <cell r="F25" t="str">
            <v>MOC178</v>
          </cell>
          <cell r="G25" t="str">
            <v>MOC201</v>
          </cell>
          <cell r="H25" t="str">
            <v>NA</v>
          </cell>
          <cell r="I25" t="str">
            <v>NA</v>
          </cell>
          <cell r="J25" t="str">
            <v>NA</v>
          </cell>
          <cell r="K25" t="str">
            <v>NA</v>
          </cell>
          <cell r="L25" t="str">
            <v>NA</v>
          </cell>
          <cell r="M25">
            <v>1</v>
          </cell>
          <cell r="N25">
            <v>2.5350000000000001E-2</v>
          </cell>
          <cell r="O25" t="str">
            <v>NA</v>
          </cell>
          <cell r="P25" t="str">
            <v>NA</v>
          </cell>
          <cell r="Q25" t="str">
            <v>NA</v>
          </cell>
          <cell r="R25" t="str">
            <v>NA</v>
          </cell>
          <cell r="S25" t="str">
            <v>NA</v>
          </cell>
          <cell r="T25" t="str">
            <v>CEC005</v>
          </cell>
          <cell r="U25" t="str">
            <v>NA</v>
          </cell>
          <cell r="V25" t="str">
            <v>NA</v>
          </cell>
          <cell r="W25" t="str">
            <v>NA</v>
          </cell>
          <cell r="X25" t="str">
            <v>NA</v>
          </cell>
          <cell r="Y25" t="str">
            <v>CMC005</v>
          </cell>
          <cell r="Z25" t="str">
            <v>NA</v>
          </cell>
          <cell r="AA25" t="str">
            <v>NA</v>
          </cell>
          <cell r="AB25" t="str">
            <v>NA</v>
          </cell>
          <cell r="AC25" t="str">
            <v>NA</v>
          </cell>
          <cell r="AD25">
            <v>1</v>
          </cell>
          <cell r="AE25" t="str">
            <v>NA</v>
          </cell>
          <cell r="AF25" t="str">
            <v>NA</v>
          </cell>
          <cell r="AG25" t="str">
            <v>NA</v>
          </cell>
          <cell r="AH25" t="str">
            <v>NA</v>
          </cell>
          <cell r="AI25">
            <v>78</v>
          </cell>
          <cell r="AJ25">
            <v>78</v>
          </cell>
          <cell r="AO25">
            <v>33734</v>
          </cell>
          <cell r="AP25">
            <v>31424</v>
          </cell>
          <cell r="AQ25">
            <v>22281</v>
          </cell>
          <cell r="AR25">
            <v>0</v>
          </cell>
          <cell r="AS25">
            <v>0</v>
          </cell>
          <cell r="AT25">
            <v>0</v>
          </cell>
          <cell r="AU25">
            <v>0</v>
          </cell>
          <cell r="AV25">
            <v>0</v>
          </cell>
          <cell r="AW25">
            <v>31424</v>
          </cell>
          <cell r="AX25">
            <v>565</v>
          </cell>
          <cell r="AY25">
            <v>0</v>
          </cell>
          <cell r="AZ25">
            <v>0</v>
          </cell>
          <cell r="BA25">
            <v>0</v>
          </cell>
          <cell r="BB25">
            <v>0</v>
          </cell>
          <cell r="BC25">
            <v>0</v>
          </cell>
          <cell r="BD25">
            <v>32309</v>
          </cell>
          <cell r="BE25">
            <v>4261</v>
          </cell>
          <cell r="BF25">
            <v>0</v>
          </cell>
          <cell r="BG25">
            <v>0</v>
          </cell>
          <cell r="BH25">
            <v>0</v>
          </cell>
          <cell r="BI25">
            <v>0</v>
          </cell>
          <cell r="BJ25">
            <v>55</v>
          </cell>
          <cell r="BK25">
            <v>0</v>
          </cell>
          <cell r="BL25">
            <v>0</v>
          </cell>
          <cell r="BM25">
            <v>0</v>
          </cell>
          <cell r="BN25">
            <v>0</v>
          </cell>
          <cell r="BO25">
            <v>55</v>
          </cell>
          <cell r="BP25">
            <v>106852</v>
          </cell>
          <cell r="BQ25">
            <v>0</v>
          </cell>
          <cell r="BR25">
            <v>0</v>
          </cell>
          <cell r="BS25">
            <v>0</v>
          </cell>
          <cell r="BT25">
            <v>0</v>
          </cell>
          <cell r="BU25">
            <v>1370</v>
          </cell>
          <cell r="BV25">
            <v>0</v>
          </cell>
          <cell r="BW25">
            <v>0</v>
          </cell>
          <cell r="BX25">
            <v>0</v>
          </cell>
          <cell r="BY25">
            <v>0</v>
          </cell>
          <cell r="BZ25">
            <v>1370</v>
          </cell>
          <cell r="CA25">
            <v>55</v>
          </cell>
          <cell r="CB25">
            <v>1425</v>
          </cell>
          <cell r="CC25">
            <v>0.01</v>
          </cell>
          <cell r="CD25">
            <v>33734</v>
          </cell>
        </row>
        <row r="26">
          <cell r="A26" t="str">
            <v>4.6</v>
          </cell>
          <cell r="C26" t="str">
            <v>CAP04</v>
          </cell>
          <cell r="D26" t="str">
            <v>Tubería PVC 250 mm Alcant. NOVAFORT</v>
          </cell>
          <cell r="E26" t="str">
            <v>m</v>
          </cell>
          <cell r="F26" t="str">
            <v>MOC179</v>
          </cell>
          <cell r="G26" t="str">
            <v>MOC201</v>
          </cell>
          <cell r="H26" t="str">
            <v>NA</v>
          </cell>
          <cell r="I26" t="str">
            <v>NA</v>
          </cell>
          <cell r="J26" t="str">
            <v>NA</v>
          </cell>
          <cell r="K26" t="str">
            <v>NA</v>
          </cell>
          <cell r="L26" t="str">
            <v>NA</v>
          </cell>
          <cell r="M26">
            <v>1</v>
          </cell>
          <cell r="N26">
            <v>3.2955000000000005E-2</v>
          </cell>
          <cell r="O26" t="str">
            <v>NA</v>
          </cell>
          <cell r="P26" t="str">
            <v>NA</v>
          </cell>
          <cell r="Q26" t="str">
            <v>NA</v>
          </cell>
          <cell r="R26" t="str">
            <v>NA</v>
          </cell>
          <cell r="S26" t="str">
            <v>NA</v>
          </cell>
          <cell r="T26" t="str">
            <v>CEC005</v>
          </cell>
          <cell r="U26" t="str">
            <v>NA</v>
          </cell>
          <cell r="V26" t="str">
            <v>NA</v>
          </cell>
          <cell r="W26" t="str">
            <v>NA</v>
          </cell>
          <cell r="X26" t="str">
            <v>NA</v>
          </cell>
          <cell r="Y26" t="str">
            <v>CMC005</v>
          </cell>
          <cell r="Z26" t="str">
            <v>NA</v>
          </cell>
          <cell r="AA26" t="str">
            <v>NA</v>
          </cell>
          <cell r="AB26" t="str">
            <v>NA</v>
          </cell>
          <cell r="AC26" t="str">
            <v>NA</v>
          </cell>
          <cell r="AD26">
            <v>1</v>
          </cell>
          <cell r="AE26" t="str">
            <v>NA</v>
          </cell>
          <cell r="AF26" t="str">
            <v>NA</v>
          </cell>
          <cell r="AG26" t="str">
            <v>NA</v>
          </cell>
          <cell r="AH26" t="str">
            <v>NA</v>
          </cell>
          <cell r="AI26">
            <v>78</v>
          </cell>
          <cell r="AJ26">
            <v>78</v>
          </cell>
          <cell r="AO26">
            <v>48855</v>
          </cell>
          <cell r="AP26">
            <v>46226</v>
          </cell>
          <cell r="AQ26">
            <v>22281</v>
          </cell>
          <cell r="AR26">
            <v>0</v>
          </cell>
          <cell r="AS26">
            <v>0</v>
          </cell>
          <cell r="AT26">
            <v>0</v>
          </cell>
          <cell r="AU26">
            <v>0</v>
          </cell>
          <cell r="AV26">
            <v>0</v>
          </cell>
          <cell r="AW26">
            <v>46226</v>
          </cell>
          <cell r="AX26">
            <v>734</v>
          </cell>
          <cell r="AY26">
            <v>0</v>
          </cell>
          <cell r="AZ26">
            <v>0</v>
          </cell>
          <cell r="BA26">
            <v>0</v>
          </cell>
          <cell r="BB26">
            <v>0</v>
          </cell>
          <cell r="BC26">
            <v>0</v>
          </cell>
          <cell r="BD26">
            <v>47430</v>
          </cell>
          <cell r="BE26">
            <v>4261</v>
          </cell>
          <cell r="BF26">
            <v>0</v>
          </cell>
          <cell r="BG26">
            <v>0</v>
          </cell>
          <cell r="BH26">
            <v>0</v>
          </cell>
          <cell r="BI26">
            <v>0</v>
          </cell>
          <cell r="BJ26">
            <v>55</v>
          </cell>
          <cell r="BK26">
            <v>0</v>
          </cell>
          <cell r="BL26">
            <v>0</v>
          </cell>
          <cell r="BM26">
            <v>0</v>
          </cell>
          <cell r="BN26">
            <v>0</v>
          </cell>
          <cell r="BO26">
            <v>55</v>
          </cell>
          <cell r="BP26">
            <v>106852</v>
          </cell>
          <cell r="BQ26">
            <v>0</v>
          </cell>
          <cell r="BR26">
            <v>0</v>
          </cell>
          <cell r="BS26">
            <v>0</v>
          </cell>
          <cell r="BT26">
            <v>0</v>
          </cell>
          <cell r="BU26">
            <v>1370</v>
          </cell>
          <cell r="BV26">
            <v>0</v>
          </cell>
          <cell r="BW26">
            <v>0</v>
          </cell>
          <cell r="BX26">
            <v>0</v>
          </cell>
          <cell r="BY26">
            <v>0</v>
          </cell>
          <cell r="BZ26">
            <v>1370</v>
          </cell>
          <cell r="CA26">
            <v>55</v>
          </cell>
          <cell r="CB26">
            <v>1425</v>
          </cell>
          <cell r="CC26">
            <v>0.01</v>
          </cell>
          <cell r="CD26">
            <v>48855</v>
          </cell>
        </row>
        <row r="27">
          <cell r="A27" t="str">
            <v>4.7</v>
          </cell>
          <cell r="C27" t="str">
            <v>CAP04</v>
          </cell>
          <cell r="D27" t="str">
            <v>Tubería PVC 315 mm Alcant. NOVAFORT</v>
          </cell>
          <cell r="E27" t="str">
            <v>m</v>
          </cell>
          <cell r="F27" t="str">
            <v>MOC180</v>
          </cell>
          <cell r="G27" t="str">
            <v>MOC201</v>
          </cell>
          <cell r="H27" t="str">
            <v>NA</v>
          </cell>
          <cell r="I27" t="str">
            <v>NA</v>
          </cell>
          <cell r="J27" t="str">
            <v>NA</v>
          </cell>
          <cell r="K27" t="str">
            <v>NA</v>
          </cell>
          <cell r="L27" t="str">
            <v>NA</v>
          </cell>
          <cell r="M27">
            <v>1</v>
          </cell>
          <cell r="N27">
            <v>4.2841500000000012E-2</v>
          </cell>
          <cell r="O27" t="str">
            <v>NA</v>
          </cell>
          <cell r="P27" t="str">
            <v>NA</v>
          </cell>
          <cell r="Q27" t="str">
            <v>NA</v>
          </cell>
          <cell r="R27" t="str">
            <v>NA</v>
          </cell>
          <cell r="S27" t="str">
            <v>NA</v>
          </cell>
          <cell r="T27" t="str">
            <v>CEC005</v>
          </cell>
          <cell r="U27" t="str">
            <v>NA</v>
          </cell>
          <cell r="V27" t="str">
            <v>NA</v>
          </cell>
          <cell r="W27" t="str">
            <v>NA</v>
          </cell>
          <cell r="X27" t="str">
            <v>NA</v>
          </cell>
          <cell r="Y27" t="str">
            <v>CMC005</v>
          </cell>
          <cell r="Z27" t="str">
            <v>NA</v>
          </cell>
          <cell r="AA27" t="str">
            <v>NA</v>
          </cell>
          <cell r="AB27" t="str">
            <v>NA</v>
          </cell>
          <cell r="AC27" t="str">
            <v>NA</v>
          </cell>
          <cell r="AD27">
            <v>1</v>
          </cell>
          <cell r="AE27" t="str">
            <v>NA</v>
          </cell>
          <cell r="AF27" t="str">
            <v>NA</v>
          </cell>
          <cell r="AG27" t="str">
            <v>NA</v>
          </cell>
          <cell r="AH27" t="str">
            <v>NA</v>
          </cell>
          <cell r="AI27">
            <v>60</v>
          </cell>
          <cell r="AJ27">
            <v>60</v>
          </cell>
          <cell r="AO27">
            <v>69015</v>
          </cell>
          <cell r="AP27">
            <v>65543</v>
          </cell>
          <cell r="AQ27">
            <v>22281</v>
          </cell>
          <cell r="AR27">
            <v>0</v>
          </cell>
          <cell r="AS27">
            <v>0</v>
          </cell>
          <cell r="AT27">
            <v>0</v>
          </cell>
          <cell r="AU27">
            <v>0</v>
          </cell>
          <cell r="AV27">
            <v>0</v>
          </cell>
          <cell r="AW27">
            <v>65543</v>
          </cell>
          <cell r="AX27">
            <v>955</v>
          </cell>
          <cell r="AY27">
            <v>0</v>
          </cell>
          <cell r="AZ27">
            <v>0</v>
          </cell>
          <cell r="BA27">
            <v>0</v>
          </cell>
          <cell r="BB27">
            <v>0</v>
          </cell>
          <cell r="BC27">
            <v>0</v>
          </cell>
          <cell r="BD27">
            <v>67163</v>
          </cell>
          <cell r="BE27">
            <v>4261</v>
          </cell>
          <cell r="BF27">
            <v>0</v>
          </cell>
          <cell r="BG27">
            <v>0</v>
          </cell>
          <cell r="BH27">
            <v>0</v>
          </cell>
          <cell r="BI27">
            <v>0</v>
          </cell>
          <cell r="BJ27">
            <v>71</v>
          </cell>
          <cell r="BK27">
            <v>0</v>
          </cell>
          <cell r="BL27">
            <v>0</v>
          </cell>
          <cell r="BM27">
            <v>0</v>
          </cell>
          <cell r="BN27">
            <v>0</v>
          </cell>
          <cell r="BO27">
            <v>71</v>
          </cell>
          <cell r="BP27">
            <v>106852</v>
          </cell>
          <cell r="BQ27">
            <v>0</v>
          </cell>
          <cell r="BR27">
            <v>0</v>
          </cell>
          <cell r="BS27">
            <v>0</v>
          </cell>
          <cell r="BT27">
            <v>0</v>
          </cell>
          <cell r="BU27">
            <v>1781</v>
          </cell>
          <cell r="BV27">
            <v>0</v>
          </cell>
          <cell r="BW27">
            <v>0</v>
          </cell>
          <cell r="BX27">
            <v>0</v>
          </cell>
          <cell r="BY27">
            <v>0</v>
          </cell>
          <cell r="BZ27">
            <v>1781</v>
          </cell>
          <cell r="CA27">
            <v>71</v>
          </cell>
          <cell r="CB27">
            <v>1852</v>
          </cell>
          <cell r="CC27">
            <v>0.01</v>
          </cell>
          <cell r="CD27">
            <v>69015</v>
          </cell>
        </row>
        <row r="28">
          <cell r="A28" t="str">
            <v>5.1</v>
          </cell>
          <cell r="B28" t="str">
            <v>Z1003</v>
          </cell>
          <cell r="C28" t="str">
            <v>CAP05</v>
          </cell>
          <cell r="D28" t="str">
            <v>Relleno con material proveniente de la excavación</v>
          </cell>
          <cell r="E28" t="str">
            <v>m3</v>
          </cell>
          <cell r="F28" t="str">
            <v>NA</v>
          </cell>
          <cell r="G28" t="str">
            <v>NA</v>
          </cell>
          <cell r="H28" t="str">
            <v>NA</v>
          </cell>
          <cell r="I28" t="str">
            <v>NA</v>
          </cell>
          <cell r="J28" t="str">
            <v>NA</v>
          </cell>
          <cell r="K28" t="str">
            <v>NA</v>
          </cell>
          <cell r="L28" t="str">
            <v>NA</v>
          </cell>
          <cell r="M28" t="str">
            <v>NA</v>
          </cell>
          <cell r="N28" t="str">
            <v>NA</v>
          </cell>
          <cell r="O28" t="str">
            <v>NA</v>
          </cell>
          <cell r="P28" t="str">
            <v>NA</v>
          </cell>
          <cell r="Q28" t="str">
            <v>NA</v>
          </cell>
          <cell r="R28" t="str">
            <v>NA</v>
          </cell>
          <cell r="S28" t="str">
            <v>NA</v>
          </cell>
          <cell r="T28" t="str">
            <v>CEC009</v>
          </cell>
          <cell r="U28" t="str">
            <v>NA</v>
          </cell>
          <cell r="V28" t="str">
            <v>NA</v>
          </cell>
          <cell r="W28" t="str">
            <v>NA</v>
          </cell>
          <cell r="X28" t="str">
            <v>NA</v>
          </cell>
          <cell r="Y28" t="str">
            <v>CMC008</v>
          </cell>
          <cell r="Z28" t="str">
            <v>NA</v>
          </cell>
          <cell r="AA28" t="str">
            <v>NA</v>
          </cell>
          <cell r="AB28" t="str">
            <v>NA</v>
          </cell>
          <cell r="AC28" t="str">
            <v>NA</v>
          </cell>
          <cell r="AD28">
            <v>1</v>
          </cell>
          <cell r="AE28" t="str">
            <v>NA</v>
          </cell>
          <cell r="AF28" t="str">
            <v>NA</v>
          </cell>
          <cell r="AG28" t="str">
            <v>NA</v>
          </cell>
          <cell r="AH28" t="str">
            <v>NA</v>
          </cell>
          <cell r="AI28">
            <v>25</v>
          </cell>
          <cell r="AJ28">
            <v>25</v>
          </cell>
          <cell r="AO28">
            <v>9291</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91382</v>
          </cell>
          <cell r="BF28">
            <v>0</v>
          </cell>
          <cell r="BG28">
            <v>0</v>
          </cell>
          <cell r="BH28">
            <v>0</v>
          </cell>
          <cell r="BI28">
            <v>0</v>
          </cell>
          <cell r="BJ28">
            <v>3655</v>
          </cell>
          <cell r="BK28">
            <v>0</v>
          </cell>
          <cell r="BL28">
            <v>0</v>
          </cell>
          <cell r="BM28">
            <v>0</v>
          </cell>
          <cell r="BN28">
            <v>0</v>
          </cell>
          <cell r="BO28">
            <v>3655</v>
          </cell>
          <cell r="BP28">
            <v>140891</v>
          </cell>
          <cell r="BQ28">
            <v>0</v>
          </cell>
          <cell r="BR28">
            <v>0</v>
          </cell>
          <cell r="BS28">
            <v>0</v>
          </cell>
          <cell r="BT28">
            <v>0</v>
          </cell>
          <cell r="BU28">
            <v>5636</v>
          </cell>
          <cell r="BV28">
            <v>0</v>
          </cell>
          <cell r="BW28">
            <v>0</v>
          </cell>
          <cell r="BX28">
            <v>0</v>
          </cell>
          <cell r="BY28">
            <v>0</v>
          </cell>
          <cell r="BZ28">
            <v>5636</v>
          </cell>
          <cell r="CA28">
            <v>3655</v>
          </cell>
          <cell r="CB28">
            <v>9291</v>
          </cell>
          <cell r="CC28">
            <v>0</v>
          </cell>
          <cell r="CD28">
            <v>9291</v>
          </cell>
        </row>
        <row r="29">
          <cell r="A29" t="str">
            <v>5.2</v>
          </cell>
          <cell r="B29" t="str">
            <v>Z1003</v>
          </cell>
          <cell r="C29" t="str">
            <v>CAP05</v>
          </cell>
          <cell r="D29" t="str">
            <v>Relleno con material seleccionado</v>
          </cell>
          <cell r="E29" t="str">
            <v>m3</v>
          </cell>
          <cell r="F29" t="str">
            <v>MOC103</v>
          </cell>
          <cell r="G29" t="str">
            <v>MOC006</v>
          </cell>
          <cell r="H29" t="str">
            <v>NA</v>
          </cell>
          <cell r="I29" t="str">
            <v>NA</v>
          </cell>
          <cell r="J29" t="str">
            <v>NA</v>
          </cell>
          <cell r="K29" t="str">
            <v>NA</v>
          </cell>
          <cell r="L29" t="str">
            <v>NA</v>
          </cell>
          <cell r="M29">
            <v>1.3</v>
          </cell>
          <cell r="N29">
            <v>30</v>
          </cell>
          <cell r="O29" t="str">
            <v>NA</v>
          </cell>
          <cell r="P29" t="str">
            <v>NA</v>
          </cell>
          <cell r="Q29" t="str">
            <v>NA</v>
          </cell>
          <cell r="R29" t="str">
            <v>NA</v>
          </cell>
          <cell r="S29" t="str">
            <v>NA</v>
          </cell>
          <cell r="T29" t="str">
            <v>CEC009</v>
          </cell>
          <cell r="U29" t="str">
            <v>NA</v>
          </cell>
          <cell r="V29" t="str">
            <v>NA</v>
          </cell>
          <cell r="W29" t="str">
            <v>NA</v>
          </cell>
          <cell r="X29" t="str">
            <v>NA</v>
          </cell>
          <cell r="Y29" t="str">
            <v>CMC008</v>
          </cell>
          <cell r="Z29" t="str">
            <v>NA</v>
          </cell>
          <cell r="AA29" t="str">
            <v>NA</v>
          </cell>
          <cell r="AB29" t="str">
            <v>NA</v>
          </cell>
          <cell r="AC29" t="str">
            <v>NA</v>
          </cell>
          <cell r="AD29">
            <v>1</v>
          </cell>
          <cell r="AE29" t="str">
            <v>NA</v>
          </cell>
          <cell r="AF29" t="str">
            <v>NA</v>
          </cell>
          <cell r="AG29" t="str">
            <v>NA</v>
          </cell>
          <cell r="AH29" t="str">
            <v>NA</v>
          </cell>
          <cell r="AI29">
            <v>25</v>
          </cell>
          <cell r="AJ29">
            <v>25</v>
          </cell>
          <cell r="AO29">
            <v>37694</v>
          </cell>
          <cell r="AP29">
            <v>20000</v>
          </cell>
          <cell r="AQ29">
            <v>35</v>
          </cell>
          <cell r="AR29">
            <v>0</v>
          </cell>
          <cell r="AS29">
            <v>0</v>
          </cell>
          <cell r="AT29">
            <v>0</v>
          </cell>
          <cell r="AU29">
            <v>0</v>
          </cell>
          <cell r="AV29">
            <v>0</v>
          </cell>
          <cell r="AW29">
            <v>26000</v>
          </cell>
          <cell r="AX29">
            <v>1050</v>
          </cell>
          <cell r="AY29">
            <v>0</v>
          </cell>
          <cell r="AZ29">
            <v>0</v>
          </cell>
          <cell r="BA29">
            <v>0</v>
          </cell>
          <cell r="BB29">
            <v>0</v>
          </cell>
          <cell r="BC29">
            <v>0</v>
          </cell>
          <cell r="BD29">
            <v>28403</v>
          </cell>
          <cell r="BE29">
            <v>91382</v>
          </cell>
          <cell r="BF29">
            <v>0</v>
          </cell>
          <cell r="BG29">
            <v>0</v>
          </cell>
          <cell r="BH29">
            <v>0</v>
          </cell>
          <cell r="BI29">
            <v>0</v>
          </cell>
          <cell r="BJ29">
            <v>3655</v>
          </cell>
          <cell r="BK29">
            <v>0</v>
          </cell>
          <cell r="BL29">
            <v>0</v>
          </cell>
          <cell r="BM29">
            <v>0</v>
          </cell>
          <cell r="BN29">
            <v>0</v>
          </cell>
          <cell r="BO29">
            <v>3655</v>
          </cell>
          <cell r="BP29">
            <v>140891</v>
          </cell>
          <cell r="BQ29">
            <v>0</v>
          </cell>
          <cell r="BR29">
            <v>0</v>
          </cell>
          <cell r="BS29">
            <v>0</v>
          </cell>
          <cell r="BT29">
            <v>0</v>
          </cell>
          <cell r="BU29">
            <v>5636</v>
          </cell>
          <cell r="BV29">
            <v>0</v>
          </cell>
          <cell r="BW29">
            <v>0</v>
          </cell>
          <cell r="BX29">
            <v>0</v>
          </cell>
          <cell r="BY29">
            <v>0</v>
          </cell>
          <cell r="BZ29">
            <v>5636</v>
          </cell>
          <cell r="CA29">
            <v>3655</v>
          </cell>
          <cell r="CB29">
            <v>9291</v>
          </cell>
          <cell r="CC29">
            <v>0.05</v>
          </cell>
          <cell r="CD29">
            <v>37694</v>
          </cell>
        </row>
        <row r="30">
          <cell r="A30" t="str">
            <v>6.1</v>
          </cell>
          <cell r="B30" t="str">
            <v>Z2014</v>
          </cell>
          <cell r="C30" t="str">
            <v>CAP06</v>
          </cell>
          <cell r="D30" t="str">
            <v>Retiro de sobrantes y disposición de materiales</v>
          </cell>
          <cell r="E30" t="str">
            <v>m3</v>
          </cell>
          <cell r="F30" t="str">
            <v>NA</v>
          </cell>
          <cell r="G30" t="str">
            <v>NA</v>
          </cell>
          <cell r="H30" t="str">
            <v>NA</v>
          </cell>
          <cell r="I30" t="str">
            <v>NA</v>
          </cell>
          <cell r="J30" t="str">
            <v>NA</v>
          </cell>
          <cell r="K30" t="str">
            <v>NA</v>
          </cell>
          <cell r="L30" t="str">
            <v>NA</v>
          </cell>
          <cell r="M30" t="str">
            <v>NA</v>
          </cell>
          <cell r="N30" t="str">
            <v>NA</v>
          </cell>
          <cell r="O30" t="str">
            <v>NA</v>
          </cell>
          <cell r="P30" t="str">
            <v>NA</v>
          </cell>
          <cell r="Q30" t="str">
            <v>NA</v>
          </cell>
          <cell r="R30" t="str">
            <v>NA</v>
          </cell>
          <cell r="S30" t="str">
            <v>NA</v>
          </cell>
          <cell r="T30" t="str">
            <v>CEC008</v>
          </cell>
          <cell r="U30" t="str">
            <v>NA</v>
          </cell>
          <cell r="V30" t="str">
            <v>NA</v>
          </cell>
          <cell r="W30" t="str">
            <v>NA</v>
          </cell>
          <cell r="X30" t="str">
            <v>NA</v>
          </cell>
          <cell r="Y30" t="str">
            <v>CMC007</v>
          </cell>
          <cell r="Z30" t="str">
            <v>NA</v>
          </cell>
          <cell r="AA30" t="str">
            <v>NA</v>
          </cell>
          <cell r="AB30" t="str">
            <v>NA</v>
          </cell>
          <cell r="AC30" t="str">
            <v>NA</v>
          </cell>
          <cell r="AD30">
            <v>1</v>
          </cell>
          <cell r="AE30" t="str">
            <v>NA</v>
          </cell>
          <cell r="AF30" t="str">
            <v>NA</v>
          </cell>
          <cell r="AG30" t="str">
            <v>NA</v>
          </cell>
          <cell r="AH30" t="str">
            <v>NA</v>
          </cell>
          <cell r="AI30">
            <v>30</v>
          </cell>
          <cell r="AJ30">
            <v>30</v>
          </cell>
          <cell r="AO30">
            <v>4306</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90067</v>
          </cell>
          <cell r="BF30">
            <v>0</v>
          </cell>
          <cell r="BG30">
            <v>0</v>
          </cell>
          <cell r="BH30">
            <v>0</v>
          </cell>
          <cell r="BI30">
            <v>0</v>
          </cell>
          <cell r="BJ30">
            <v>3002</v>
          </cell>
          <cell r="BK30">
            <v>0</v>
          </cell>
          <cell r="BL30">
            <v>0</v>
          </cell>
          <cell r="BM30">
            <v>0</v>
          </cell>
          <cell r="BN30">
            <v>0</v>
          </cell>
          <cell r="BO30">
            <v>3002</v>
          </cell>
          <cell r="BP30">
            <v>39108</v>
          </cell>
          <cell r="BQ30">
            <v>0</v>
          </cell>
          <cell r="BR30">
            <v>0</v>
          </cell>
          <cell r="BS30">
            <v>0</v>
          </cell>
          <cell r="BT30">
            <v>0</v>
          </cell>
          <cell r="BU30">
            <v>1304</v>
          </cell>
          <cell r="BV30">
            <v>0</v>
          </cell>
          <cell r="BW30">
            <v>0</v>
          </cell>
          <cell r="BX30">
            <v>0</v>
          </cell>
          <cell r="BY30">
            <v>0</v>
          </cell>
          <cell r="BZ30">
            <v>1304</v>
          </cell>
          <cell r="CA30">
            <v>3002</v>
          </cell>
          <cell r="CB30">
            <v>4306</v>
          </cell>
          <cell r="CC30">
            <v>0</v>
          </cell>
          <cell r="CD30">
            <v>4306</v>
          </cell>
        </row>
        <row r="31">
          <cell r="A31" t="str">
            <v>7.1</v>
          </cell>
          <cell r="B31" t="str">
            <v>R2002</v>
          </cell>
          <cell r="C31" t="str">
            <v>CAP07</v>
          </cell>
          <cell r="D31" t="str">
            <v>En calzada concreto (ancho=0.50 m)</v>
          </cell>
          <cell r="E31" t="str">
            <v>m</v>
          </cell>
          <cell r="F31" t="str">
            <v>MOC014</v>
          </cell>
          <cell r="G31" t="str">
            <v>MOC026</v>
          </cell>
          <cell r="H31" t="str">
            <v>MRD353</v>
          </cell>
          <cell r="I31" t="str">
            <v>NA</v>
          </cell>
          <cell r="J31" t="str">
            <v>NA</v>
          </cell>
          <cell r="K31" t="str">
            <v>NA</v>
          </cell>
          <cell r="L31" t="str">
            <v>NA</v>
          </cell>
          <cell r="M31">
            <v>0.25</v>
          </cell>
          <cell r="N31">
            <v>7.4999999999999997E-2</v>
          </cell>
          <cell r="O31">
            <v>0.5</v>
          </cell>
          <cell r="P31" t="str">
            <v>NA</v>
          </cell>
          <cell r="Q31" t="str">
            <v>NA</v>
          </cell>
          <cell r="R31" t="str">
            <v>NA</v>
          </cell>
          <cell r="S31" t="str">
            <v>NA</v>
          </cell>
          <cell r="T31" t="str">
            <v>CEC013</v>
          </cell>
          <cell r="U31" t="str">
            <v>NA</v>
          </cell>
          <cell r="V31" t="str">
            <v>NA</v>
          </cell>
          <cell r="W31" t="str">
            <v>NA</v>
          </cell>
          <cell r="X31" t="str">
            <v>NA</v>
          </cell>
          <cell r="Y31" t="str">
            <v>CMC009</v>
          </cell>
          <cell r="Z31" t="str">
            <v>NA</v>
          </cell>
          <cell r="AA31" t="str">
            <v>NA</v>
          </cell>
          <cell r="AB31" t="str">
            <v>NA</v>
          </cell>
          <cell r="AC31" t="str">
            <v>NA</v>
          </cell>
          <cell r="AD31">
            <v>1</v>
          </cell>
          <cell r="AE31" t="str">
            <v>NA</v>
          </cell>
          <cell r="AF31" t="str">
            <v>NA</v>
          </cell>
          <cell r="AG31" t="str">
            <v>NA</v>
          </cell>
          <cell r="AH31" t="str">
            <v>NA</v>
          </cell>
          <cell r="AI31">
            <v>100</v>
          </cell>
          <cell r="AJ31">
            <v>100</v>
          </cell>
          <cell r="AO31">
            <v>22623</v>
          </cell>
          <cell r="AP31">
            <v>4800</v>
          </cell>
          <cell r="AQ31">
            <v>234000</v>
          </cell>
          <cell r="AR31">
            <v>2400</v>
          </cell>
          <cell r="AS31">
            <v>0</v>
          </cell>
          <cell r="AT31">
            <v>0</v>
          </cell>
          <cell r="AU31">
            <v>0</v>
          </cell>
          <cell r="AV31">
            <v>0</v>
          </cell>
          <cell r="AW31">
            <v>1200</v>
          </cell>
          <cell r="AX31">
            <v>17550</v>
          </cell>
          <cell r="AY31">
            <v>1200</v>
          </cell>
          <cell r="AZ31">
            <v>0</v>
          </cell>
          <cell r="BA31">
            <v>0</v>
          </cell>
          <cell r="BB31">
            <v>0</v>
          </cell>
          <cell r="BC31">
            <v>0</v>
          </cell>
          <cell r="BD31">
            <v>20549</v>
          </cell>
          <cell r="BE31">
            <v>23278</v>
          </cell>
          <cell r="BF31">
            <v>0</v>
          </cell>
          <cell r="BG31">
            <v>0</v>
          </cell>
          <cell r="BH31">
            <v>0</v>
          </cell>
          <cell r="BI31">
            <v>0</v>
          </cell>
          <cell r="BJ31">
            <v>233</v>
          </cell>
          <cell r="BK31">
            <v>0</v>
          </cell>
          <cell r="BL31">
            <v>0</v>
          </cell>
          <cell r="BM31">
            <v>0</v>
          </cell>
          <cell r="BN31">
            <v>0</v>
          </cell>
          <cell r="BO31">
            <v>233</v>
          </cell>
          <cell r="BP31">
            <v>184062</v>
          </cell>
          <cell r="BQ31">
            <v>0</v>
          </cell>
          <cell r="BR31">
            <v>0</v>
          </cell>
          <cell r="BS31">
            <v>0</v>
          </cell>
          <cell r="BT31">
            <v>0</v>
          </cell>
          <cell r="BU31">
            <v>1841</v>
          </cell>
          <cell r="BV31">
            <v>0</v>
          </cell>
          <cell r="BW31">
            <v>0</v>
          </cell>
          <cell r="BX31">
            <v>0</v>
          </cell>
          <cell r="BY31">
            <v>0</v>
          </cell>
          <cell r="BZ31">
            <v>1841</v>
          </cell>
          <cell r="CA31">
            <v>233</v>
          </cell>
          <cell r="CB31">
            <v>2074</v>
          </cell>
          <cell r="CC31">
            <v>0.03</v>
          </cell>
          <cell r="CD31">
            <v>22623</v>
          </cell>
        </row>
        <row r="32">
          <cell r="A32" t="str">
            <v>7.2</v>
          </cell>
          <cell r="B32" t="str">
            <v>R2009</v>
          </cell>
          <cell r="C32" t="str">
            <v>CAP07</v>
          </cell>
          <cell r="D32" t="str">
            <v>En andén concreto (ancho=0.50)</v>
          </cell>
          <cell r="E32" t="str">
            <v>m</v>
          </cell>
          <cell r="F32" t="str">
            <v>MOC014</v>
          </cell>
          <cell r="G32" t="str">
            <v>MOC026</v>
          </cell>
          <cell r="H32" t="str">
            <v>NA</v>
          </cell>
          <cell r="I32" t="str">
            <v>NA</v>
          </cell>
          <cell r="J32" t="str">
            <v>NA</v>
          </cell>
          <cell r="K32" t="str">
            <v>NA</v>
          </cell>
          <cell r="L32" t="str">
            <v>NA</v>
          </cell>
          <cell r="M32">
            <v>0.13</v>
          </cell>
          <cell r="N32">
            <v>0.05</v>
          </cell>
          <cell r="O32" t="str">
            <v>NA</v>
          </cell>
          <cell r="P32" t="str">
            <v>NA</v>
          </cell>
          <cell r="Q32" t="str">
            <v>NA</v>
          </cell>
          <cell r="R32" t="str">
            <v>NA</v>
          </cell>
          <cell r="S32" t="str">
            <v>NA</v>
          </cell>
          <cell r="T32" t="str">
            <v>CEC013</v>
          </cell>
          <cell r="U32" t="str">
            <v>NA</v>
          </cell>
          <cell r="V32" t="str">
            <v>NA</v>
          </cell>
          <cell r="W32" t="str">
            <v>NA</v>
          </cell>
          <cell r="X32" t="str">
            <v>NA</v>
          </cell>
          <cell r="Y32" t="str">
            <v>CMC009</v>
          </cell>
          <cell r="Z32" t="str">
            <v>NA</v>
          </cell>
          <cell r="AA32" t="str">
            <v>NA</v>
          </cell>
          <cell r="AB32" t="str">
            <v>NA</v>
          </cell>
          <cell r="AC32" t="str">
            <v>NA</v>
          </cell>
          <cell r="AD32">
            <v>1</v>
          </cell>
          <cell r="AE32" t="str">
            <v>NA</v>
          </cell>
          <cell r="AF32" t="str">
            <v>NA</v>
          </cell>
          <cell r="AG32" t="str">
            <v>NA</v>
          </cell>
          <cell r="AH32" t="str">
            <v>NA</v>
          </cell>
          <cell r="AI32">
            <v>100</v>
          </cell>
          <cell r="AJ32">
            <v>100</v>
          </cell>
          <cell r="AO32">
            <v>14768</v>
          </cell>
          <cell r="AP32">
            <v>4800</v>
          </cell>
          <cell r="AQ32">
            <v>234000</v>
          </cell>
          <cell r="AR32">
            <v>0</v>
          </cell>
          <cell r="AS32">
            <v>0</v>
          </cell>
          <cell r="AT32">
            <v>0</v>
          </cell>
          <cell r="AU32">
            <v>0</v>
          </cell>
          <cell r="AV32">
            <v>0</v>
          </cell>
          <cell r="AW32">
            <v>624</v>
          </cell>
          <cell r="AX32">
            <v>11700</v>
          </cell>
          <cell r="AY32">
            <v>0</v>
          </cell>
          <cell r="AZ32">
            <v>0</v>
          </cell>
          <cell r="BA32">
            <v>0</v>
          </cell>
          <cell r="BB32">
            <v>0</v>
          </cell>
          <cell r="BC32">
            <v>0</v>
          </cell>
          <cell r="BD32">
            <v>12694</v>
          </cell>
          <cell r="BE32">
            <v>23278</v>
          </cell>
          <cell r="BF32">
            <v>0</v>
          </cell>
          <cell r="BG32">
            <v>0</v>
          </cell>
          <cell r="BH32">
            <v>0</v>
          </cell>
          <cell r="BI32">
            <v>0</v>
          </cell>
          <cell r="BJ32">
            <v>233</v>
          </cell>
          <cell r="BK32">
            <v>0</v>
          </cell>
          <cell r="BL32">
            <v>0</v>
          </cell>
          <cell r="BM32">
            <v>0</v>
          </cell>
          <cell r="BN32">
            <v>0</v>
          </cell>
          <cell r="BO32">
            <v>233</v>
          </cell>
          <cell r="BP32">
            <v>184062</v>
          </cell>
          <cell r="BQ32">
            <v>0</v>
          </cell>
          <cell r="BR32">
            <v>0</v>
          </cell>
          <cell r="BS32">
            <v>0</v>
          </cell>
          <cell r="BT32">
            <v>0</v>
          </cell>
          <cell r="BU32">
            <v>1841</v>
          </cell>
          <cell r="BV32">
            <v>0</v>
          </cell>
          <cell r="BW32">
            <v>0</v>
          </cell>
          <cell r="BX32">
            <v>0</v>
          </cell>
          <cell r="BY32">
            <v>0</v>
          </cell>
          <cell r="BZ32">
            <v>1841</v>
          </cell>
          <cell r="CA32">
            <v>233</v>
          </cell>
          <cell r="CB32">
            <v>2074</v>
          </cell>
          <cell r="CC32">
            <v>0.03</v>
          </cell>
          <cell r="CD32">
            <v>14768</v>
          </cell>
        </row>
        <row r="33">
          <cell r="A33" t="str">
            <v>8.1</v>
          </cell>
          <cell r="C33" t="str">
            <v>CAP08</v>
          </cell>
          <cell r="D33" t="str">
            <v>Excavación bajo agua: 1.00 a 3.00 m</v>
          </cell>
          <cell r="E33" t="str">
            <v>m3</v>
          </cell>
          <cell r="F33" t="str">
            <v>NA</v>
          </cell>
          <cell r="G33" t="str">
            <v>NA</v>
          </cell>
          <cell r="H33" t="str">
            <v>NA</v>
          </cell>
          <cell r="I33" t="str">
            <v>NA</v>
          </cell>
          <cell r="J33" t="str">
            <v>NA</v>
          </cell>
          <cell r="K33" t="str">
            <v>NA</v>
          </cell>
          <cell r="L33" t="str">
            <v>NA</v>
          </cell>
          <cell r="M33" t="str">
            <v>NA</v>
          </cell>
          <cell r="N33" t="str">
            <v>NA</v>
          </cell>
          <cell r="O33" t="str">
            <v>NA</v>
          </cell>
          <cell r="P33" t="str">
            <v>NA</v>
          </cell>
          <cell r="Q33" t="str">
            <v>NA</v>
          </cell>
          <cell r="R33" t="str">
            <v>NA</v>
          </cell>
          <cell r="S33" t="str">
            <v>NA</v>
          </cell>
          <cell r="T33" t="str">
            <v>CEC003</v>
          </cell>
          <cell r="U33" t="str">
            <v>NA</v>
          </cell>
          <cell r="V33" t="str">
            <v>NA</v>
          </cell>
          <cell r="W33" t="str">
            <v>NA</v>
          </cell>
          <cell r="X33" t="str">
            <v>NA</v>
          </cell>
          <cell r="Y33" t="str">
            <v>CMC003</v>
          </cell>
          <cell r="Z33" t="str">
            <v>NA</v>
          </cell>
          <cell r="AA33" t="str">
            <v>NA</v>
          </cell>
          <cell r="AB33" t="str">
            <v>NA</v>
          </cell>
          <cell r="AC33" t="str">
            <v>NA</v>
          </cell>
          <cell r="AD33">
            <v>1</v>
          </cell>
          <cell r="AE33">
            <v>0.33</v>
          </cell>
          <cell r="AF33" t="str">
            <v>NA</v>
          </cell>
          <cell r="AG33" t="str">
            <v>NA</v>
          </cell>
          <cell r="AH33" t="str">
            <v>NA</v>
          </cell>
          <cell r="AI33">
            <v>5</v>
          </cell>
          <cell r="AJ33">
            <v>5</v>
          </cell>
          <cell r="AK33">
            <v>15</v>
          </cell>
          <cell r="AO33">
            <v>12931</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25547</v>
          </cell>
          <cell r="BF33">
            <v>0</v>
          </cell>
          <cell r="BG33">
            <v>0</v>
          </cell>
          <cell r="BH33">
            <v>0</v>
          </cell>
          <cell r="BI33">
            <v>0</v>
          </cell>
          <cell r="BJ33">
            <v>5109</v>
          </cell>
          <cell r="BK33">
            <v>0</v>
          </cell>
          <cell r="BL33">
            <v>0</v>
          </cell>
          <cell r="BM33">
            <v>0</v>
          </cell>
          <cell r="BN33">
            <v>0</v>
          </cell>
          <cell r="BO33">
            <v>5109</v>
          </cell>
          <cell r="BP33">
            <v>39108</v>
          </cell>
          <cell r="BQ33">
            <v>0</v>
          </cell>
          <cell r="BR33">
            <v>0</v>
          </cell>
          <cell r="BS33">
            <v>0</v>
          </cell>
          <cell r="BT33">
            <v>0</v>
          </cell>
          <cell r="BU33">
            <v>7822</v>
          </cell>
          <cell r="BV33">
            <v>0</v>
          </cell>
          <cell r="BW33">
            <v>0</v>
          </cell>
          <cell r="BX33">
            <v>0</v>
          </cell>
          <cell r="BY33">
            <v>0</v>
          </cell>
          <cell r="BZ33">
            <v>7822</v>
          </cell>
          <cell r="CA33">
            <v>5109</v>
          </cell>
          <cell r="CB33">
            <v>12931</v>
          </cell>
          <cell r="CC33">
            <v>0</v>
          </cell>
          <cell r="CD33">
            <v>12931</v>
          </cell>
        </row>
        <row r="34">
          <cell r="A34" t="str">
            <v>8.10</v>
          </cell>
          <cell r="B34" t="str">
            <v>Z2010</v>
          </cell>
          <cell r="C34" t="str">
            <v>CAP08</v>
          </cell>
          <cell r="D34" t="str">
            <v>Suministro e instalación de tapa caja rejilla</v>
          </cell>
          <cell r="E34" t="str">
            <v>U</v>
          </cell>
          <cell r="F34" t="str">
            <v>MOC187</v>
          </cell>
          <cell r="G34" t="str">
            <v>NA</v>
          </cell>
          <cell r="H34" t="str">
            <v>NA</v>
          </cell>
          <cell r="I34" t="str">
            <v>NA</v>
          </cell>
          <cell r="J34" t="str">
            <v>NA</v>
          </cell>
          <cell r="K34" t="str">
            <v>NA</v>
          </cell>
          <cell r="L34" t="str">
            <v>NA</v>
          </cell>
          <cell r="M34">
            <v>1</v>
          </cell>
          <cell r="N34" t="str">
            <v>NA</v>
          </cell>
          <cell r="O34" t="str">
            <v>NA</v>
          </cell>
          <cell r="P34" t="str">
            <v>NA</v>
          </cell>
          <cell r="Q34" t="str">
            <v>NA</v>
          </cell>
          <cell r="R34" t="str">
            <v>NA</v>
          </cell>
          <cell r="S34" t="str">
            <v>NA</v>
          </cell>
          <cell r="T34" t="str">
            <v>CEC015</v>
          </cell>
          <cell r="U34" t="str">
            <v>NA</v>
          </cell>
          <cell r="V34" t="str">
            <v>NA</v>
          </cell>
          <cell r="W34" t="str">
            <v>NA</v>
          </cell>
          <cell r="X34" t="str">
            <v>NA</v>
          </cell>
          <cell r="Y34" t="str">
            <v>CMC022</v>
          </cell>
          <cell r="Z34" t="str">
            <v>NA</v>
          </cell>
          <cell r="AA34" t="str">
            <v>NA</v>
          </cell>
          <cell r="AB34" t="str">
            <v>NA</v>
          </cell>
          <cell r="AC34" t="str">
            <v>NA</v>
          </cell>
          <cell r="AD34">
            <v>1</v>
          </cell>
          <cell r="AE34" t="str">
            <v>NA</v>
          </cell>
          <cell r="AF34" t="str">
            <v>NA</v>
          </cell>
          <cell r="AG34" t="str">
            <v>NA</v>
          </cell>
          <cell r="AH34" t="str">
            <v>NA</v>
          </cell>
          <cell r="AI34">
            <v>8</v>
          </cell>
          <cell r="AJ34">
            <v>8</v>
          </cell>
          <cell r="AO34">
            <v>549253</v>
          </cell>
          <cell r="AP34">
            <v>525000</v>
          </cell>
          <cell r="AQ34">
            <v>0</v>
          </cell>
          <cell r="AR34">
            <v>0</v>
          </cell>
          <cell r="AS34">
            <v>0</v>
          </cell>
          <cell r="AT34">
            <v>0</v>
          </cell>
          <cell r="AU34">
            <v>0</v>
          </cell>
          <cell r="AV34">
            <v>0</v>
          </cell>
          <cell r="AW34">
            <v>525000</v>
          </cell>
          <cell r="AX34">
            <v>0</v>
          </cell>
          <cell r="AY34">
            <v>0</v>
          </cell>
          <cell r="AZ34">
            <v>0</v>
          </cell>
          <cell r="BA34">
            <v>0</v>
          </cell>
          <cell r="BB34">
            <v>0</v>
          </cell>
          <cell r="BC34">
            <v>0</v>
          </cell>
          <cell r="BD34">
            <v>525000</v>
          </cell>
          <cell r="BE34">
            <v>28837</v>
          </cell>
          <cell r="BF34">
            <v>0</v>
          </cell>
          <cell r="BG34">
            <v>0</v>
          </cell>
          <cell r="BH34">
            <v>0</v>
          </cell>
          <cell r="BI34">
            <v>0</v>
          </cell>
          <cell r="BJ34">
            <v>3605</v>
          </cell>
          <cell r="BK34">
            <v>0</v>
          </cell>
          <cell r="BL34">
            <v>0</v>
          </cell>
          <cell r="BM34">
            <v>0</v>
          </cell>
          <cell r="BN34">
            <v>0</v>
          </cell>
          <cell r="BO34">
            <v>3605</v>
          </cell>
          <cell r="BP34">
            <v>165187</v>
          </cell>
          <cell r="BQ34">
            <v>0</v>
          </cell>
          <cell r="BR34">
            <v>0</v>
          </cell>
          <cell r="BS34">
            <v>0</v>
          </cell>
          <cell r="BT34">
            <v>0</v>
          </cell>
          <cell r="BU34">
            <v>20648</v>
          </cell>
          <cell r="BV34">
            <v>0</v>
          </cell>
          <cell r="BW34">
            <v>0</v>
          </cell>
          <cell r="BX34">
            <v>0</v>
          </cell>
          <cell r="BY34">
            <v>0</v>
          </cell>
          <cell r="BZ34">
            <v>20648</v>
          </cell>
          <cell r="CA34">
            <v>3605</v>
          </cell>
          <cell r="CB34">
            <v>24253</v>
          </cell>
          <cell r="CC34">
            <v>0</v>
          </cell>
          <cell r="CD34">
            <v>549253</v>
          </cell>
        </row>
        <row r="35">
          <cell r="A35" t="str">
            <v>8.11</v>
          </cell>
          <cell r="B35" t="str">
            <v>Z1010</v>
          </cell>
          <cell r="C35" t="str">
            <v>CAP08</v>
          </cell>
          <cell r="D35" t="str">
            <v>Suministro e instalación rejilla</v>
          </cell>
          <cell r="E35" t="str">
            <v>U</v>
          </cell>
          <cell r="F35" t="str">
            <v>MOC188</v>
          </cell>
          <cell r="G35" t="str">
            <v>NA</v>
          </cell>
          <cell r="H35" t="str">
            <v>NA</v>
          </cell>
          <cell r="I35" t="str">
            <v>NA</v>
          </cell>
          <cell r="J35" t="str">
            <v>NA</v>
          </cell>
          <cell r="K35" t="str">
            <v>NA</v>
          </cell>
          <cell r="L35" t="str">
            <v>NA</v>
          </cell>
          <cell r="M35">
            <v>1</v>
          </cell>
          <cell r="N35" t="str">
            <v>NA</v>
          </cell>
          <cell r="O35" t="str">
            <v>NA</v>
          </cell>
          <cell r="P35" t="str">
            <v>NA</v>
          </cell>
          <cell r="Q35" t="str">
            <v>NA</v>
          </cell>
          <cell r="R35" t="str">
            <v>NA</v>
          </cell>
          <cell r="S35" t="str">
            <v>NA</v>
          </cell>
          <cell r="T35" t="str">
            <v>CEC015</v>
          </cell>
          <cell r="U35" t="str">
            <v>NA</v>
          </cell>
          <cell r="V35" t="str">
            <v>NA</v>
          </cell>
          <cell r="W35" t="str">
            <v>NA</v>
          </cell>
          <cell r="X35" t="str">
            <v>NA</v>
          </cell>
          <cell r="Y35" t="str">
            <v>CMC022</v>
          </cell>
          <cell r="Z35" t="str">
            <v>NA</v>
          </cell>
          <cell r="AA35" t="str">
            <v>NA</v>
          </cell>
          <cell r="AB35" t="str">
            <v>NA</v>
          </cell>
          <cell r="AC35" t="str">
            <v>NA</v>
          </cell>
          <cell r="AD35">
            <v>1</v>
          </cell>
          <cell r="AE35" t="str">
            <v>NA</v>
          </cell>
          <cell r="AF35" t="str">
            <v>NA</v>
          </cell>
          <cell r="AG35" t="str">
            <v>NA</v>
          </cell>
          <cell r="AH35" t="str">
            <v>NA</v>
          </cell>
          <cell r="AI35">
            <v>8</v>
          </cell>
          <cell r="AJ35">
            <v>8</v>
          </cell>
          <cell r="AO35">
            <v>1124253</v>
          </cell>
          <cell r="AP35">
            <v>1100000</v>
          </cell>
          <cell r="AQ35">
            <v>0</v>
          </cell>
          <cell r="AR35">
            <v>0</v>
          </cell>
          <cell r="AS35">
            <v>0</v>
          </cell>
          <cell r="AT35">
            <v>0</v>
          </cell>
          <cell r="AU35">
            <v>0</v>
          </cell>
          <cell r="AV35">
            <v>0</v>
          </cell>
          <cell r="AW35">
            <v>1100000</v>
          </cell>
          <cell r="AX35">
            <v>0</v>
          </cell>
          <cell r="AY35">
            <v>0</v>
          </cell>
          <cell r="AZ35">
            <v>0</v>
          </cell>
          <cell r="BA35">
            <v>0</v>
          </cell>
          <cell r="BB35">
            <v>0</v>
          </cell>
          <cell r="BC35">
            <v>0</v>
          </cell>
          <cell r="BD35">
            <v>1100000</v>
          </cell>
          <cell r="BE35">
            <v>28837</v>
          </cell>
          <cell r="BF35">
            <v>0</v>
          </cell>
          <cell r="BG35">
            <v>0</v>
          </cell>
          <cell r="BH35">
            <v>0</v>
          </cell>
          <cell r="BI35">
            <v>0</v>
          </cell>
          <cell r="BJ35">
            <v>3605</v>
          </cell>
          <cell r="BK35">
            <v>0</v>
          </cell>
          <cell r="BL35">
            <v>0</v>
          </cell>
          <cell r="BM35">
            <v>0</v>
          </cell>
          <cell r="BN35">
            <v>0</v>
          </cell>
          <cell r="BO35">
            <v>3605</v>
          </cell>
          <cell r="BP35">
            <v>165187</v>
          </cell>
          <cell r="BQ35">
            <v>0</v>
          </cell>
          <cell r="BR35">
            <v>0</v>
          </cell>
          <cell r="BS35">
            <v>0</v>
          </cell>
          <cell r="BT35">
            <v>0</v>
          </cell>
          <cell r="BU35">
            <v>20648</v>
          </cell>
          <cell r="BV35">
            <v>0</v>
          </cell>
          <cell r="BW35">
            <v>0</v>
          </cell>
          <cell r="BX35">
            <v>0</v>
          </cell>
          <cell r="BY35">
            <v>0</v>
          </cell>
          <cell r="BZ35">
            <v>20648</v>
          </cell>
          <cell r="CA35">
            <v>3605</v>
          </cell>
          <cell r="CB35">
            <v>24253</v>
          </cell>
          <cell r="CC35">
            <v>0</v>
          </cell>
          <cell r="CD35">
            <v>1124253</v>
          </cell>
        </row>
        <row r="36">
          <cell r="A36" t="str">
            <v>8.12</v>
          </cell>
          <cell r="B36" t="str">
            <v>Z1013</v>
          </cell>
          <cell r="C36" t="str">
            <v>CAP08</v>
          </cell>
          <cell r="D36" t="str">
            <v>Caseta de Bombeo</v>
          </cell>
          <cell r="E36" t="str">
            <v>Global</v>
          </cell>
          <cell r="F36" t="str">
            <v>MOC189</v>
          </cell>
          <cell r="G36" t="str">
            <v>NA</v>
          </cell>
          <cell r="H36" t="str">
            <v>NA</v>
          </cell>
          <cell r="I36" t="str">
            <v>NA</v>
          </cell>
          <cell r="J36" t="str">
            <v>NA</v>
          </cell>
          <cell r="K36" t="str">
            <v>NA</v>
          </cell>
          <cell r="L36" t="str">
            <v>NA</v>
          </cell>
          <cell r="M36">
            <v>1</v>
          </cell>
          <cell r="N36" t="str">
            <v>NA</v>
          </cell>
          <cell r="O36" t="str">
            <v>NA</v>
          </cell>
          <cell r="P36" t="str">
            <v>NA</v>
          </cell>
          <cell r="Q36" t="str">
            <v>NA</v>
          </cell>
          <cell r="R36" t="str">
            <v>NA</v>
          </cell>
          <cell r="S36" t="str">
            <v>NA</v>
          </cell>
          <cell r="T36" t="str">
            <v>NA</v>
          </cell>
          <cell r="U36" t="str">
            <v>NA</v>
          </cell>
          <cell r="V36" t="str">
            <v>NA</v>
          </cell>
          <cell r="W36" t="str">
            <v>NA</v>
          </cell>
          <cell r="X36" t="str">
            <v>NA</v>
          </cell>
          <cell r="Y36" t="str">
            <v>NA</v>
          </cell>
          <cell r="Z36" t="str">
            <v>NA</v>
          </cell>
          <cell r="AA36" t="str">
            <v>NA</v>
          </cell>
          <cell r="AB36" t="str">
            <v>NA</v>
          </cell>
          <cell r="AC36" t="str">
            <v>NA</v>
          </cell>
          <cell r="AD36" t="str">
            <v>NA</v>
          </cell>
          <cell r="AE36" t="str">
            <v>NA</v>
          </cell>
          <cell r="AF36" t="str">
            <v>NA</v>
          </cell>
          <cell r="AG36" t="str">
            <v>NA</v>
          </cell>
          <cell r="AH36" t="str">
            <v>NA</v>
          </cell>
          <cell r="AI36">
            <v>0</v>
          </cell>
          <cell r="AO36">
            <v>25000000</v>
          </cell>
          <cell r="AP36">
            <v>25000000</v>
          </cell>
          <cell r="AQ36">
            <v>0</v>
          </cell>
          <cell r="AR36">
            <v>0</v>
          </cell>
          <cell r="AS36">
            <v>0</v>
          </cell>
          <cell r="AT36">
            <v>0</v>
          </cell>
          <cell r="AU36">
            <v>0</v>
          </cell>
          <cell r="AV36">
            <v>0</v>
          </cell>
          <cell r="AW36">
            <v>25000000</v>
          </cell>
          <cell r="AX36">
            <v>0</v>
          </cell>
          <cell r="AY36">
            <v>0</v>
          </cell>
          <cell r="AZ36">
            <v>0</v>
          </cell>
          <cell r="BA36">
            <v>0</v>
          </cell>
          <cell r="BB36">
            <v>0</v>
          </cell>
          <cell r="BC36">
            <v>0</v>
          </cell>
          <cell r="BD36">
            <v>25000000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25000000</v>
          </cell>
        </row>
        <row r="37">
          <cell r="A37" t="str">
            <v>8.13</v>
          </cell>
          <cell r="B37" t="str">
            <v>Z2013</v>
          </cell>
          <cell r="C37" t="str">
            <v>CAP08</v>
          </cell>
          <cell r="D37" t="str">
            <v>Cerramiento Malla Ciclón</v>
          </cell>
          <cell r="E37" t="str">
            <v>m2</v>
          </cell>
          <cell r="F37" t="str">
            <v>MOC190</v>
          </cell>
          <cell r="G37" t="str">
            <v>NA</v>
          </cell>
          <cell r="H37" t="str">
            <v>NA</v>
          </cell>
          <cell r="I37" t="str">
            <v>NA</v>
          </cell>
          <cell r="J37" t="str">
            <v>NA</v>
          </cell>
          <cell r="K37" t="str">
            <v>NA</v>
          </cell>
          <cell r="L37" t="str">
            <v>NA</v>
          </cell>
          <cell r="M37">
            <v>1</v>
          </cell>
          <cell r="N37" t="str">
            <v>NA</v>
          </cell>
          <cell r="O37" t="str">
            <v>NA</v>
          </cell>
          <cell r="P37" t="str">
            <v>NA</v>
          </cell>
          <cell r="Q37" t="str">
            <v>NA</v>
          </cell>
          <cell r="R37" t="str">
            <v>NA</v>
          </cell>
          <cell r="S37" t="str">
            <v>NA</v>
          </cell>
          <cell r="T37" t="str">
            <v>CEC015</v>
          </cell>
          <cell r="U37" t="str">
            <v>NA</v>
          </cell>
          <cell r="V37" t="str">
            <v>NA</v>
          </cell>
          <cell r="W37" t="str">
            <v>NA</v>
          </cell>
          <cell r="X37" t="str">
            <v>NA</v>
          </cell>
          <cell r="Y37" t="str">
            <v>CMC022</v>
          </cell>
          <cell r="Z37" t="str">
            <v>NA</v>
          </cell>
          <cell r="AA37" t="str">
            <v>NA</v>
          </cell>
          <cell r="AB37" t="str">
            <v>NA</v>
          </cell>
          <cell r="AC37" t="str">
            <v>NA</v>
          </cell>
          <cell r="AD37">
            <v>1</v>
          </cell>
          <cell r="AE37" t="str">
            <v>NA</v>
          </cell>
          <cell r="AF37" t="str">
            <v>NA</v>
          </cell>
          <cell r="AG37" t="str">
            <v>NA</v>
          </cell>
          <cell r="AH37" t="str">
            <v>NA</v>
          </cell>
          <cell r="AI37">
            <v>50</v>
          </cell>
          <cell r="AJ37">
            <v>50</v>
          </cell>
          <cell r="AO37">
            <v>63881</v>
          </cell>
          <cell r="AP37">
            <v>60000</v>
          </cell>
          <cell r="AQ37">
            <v>0</v>
          </cell>
          <cell r="AR37">
            <v>0</v>
          </cell>
          <cell r="AS37">
            <v>0</v>
          </cell>
          <cell r="AT37">
            <v>0</v>
          </cell>
          <cell r="AU37">
            <v>0</v>
          </cell>
          <cell r="AV37">
            <v>0</v>
          </cell>
          <cell r="AW37">
            <v>60000</v>
          </cell>
          <cell r="AX37">
            <v>0</v>
          </cell>
          <cell r="AY37">
            <v>0</v>
          </cell>
          <cell r="AZ37">
            <v>0</v>
          </cell>
          <cell r="BA37">
            <v>0</v>
          </cell>
          <cell r="BB37">
            <v>0</v>
          </cell>
          <cell r="BC37">
            <v>0</v>
          </cell>
          <cell r="BD37">
            <v>60000</v>
          </cell>
          <cell r="BE37">
            <v>28837</v>
          </cell>
          <cell r="BF37">
            <v>0</v>
          </cell>
          <cell r="BG37">
            <v>0</v>
          </cell>
          <cell r="BH37">
            <v>0</v>
          </cell>
          <cell r="BI37">
            <v>0</v>
          </cell>
          <cell r="BJ37">
            <v>577</v>
          </cell>
          <cell r="BK37">
            <v>0</v>
          </cell>
          <cell r="BL37">
            <v>0</v>
          </cell>
          <cell r="BM37">
            <v>0</v>
          </cell>
          <cell r="BN37">
            <v>0</v>
          </cell>
          <cell r="BO37">
            <v>577</v>
          </cell>
          <cell r="BP37">
            <v>165187</v>
          </cell>
          <cell r="BQ37">
            <v>0</v>
          </cell>
          <cell r="BR37">
            <v>0</v>
          </cell>
          <cell r="BS37">
            <v>0</v>
          </cell>
          <cell r="BT37">
            <v>0</v>
          </cell>
          <cell r="BU37">
            <v>3304</v>
          </cell>
          <cell r="BV37">
            <v>0</v>
          </cell>
          <cell r="BW37">
            <v>0</v>
          </cell>
          <cell r="BX37">
            <v>0</v>
          </cell>
          <cell r="BY37">
            <v>0</v>
          </cell>
          <cell r="BZ37">
            <v>3304</v>
          </cell>
          <cell r="CA37">
            <v>577</v>
          </cell>
          <cell r="CB37">
            <v>3881</v>
          </cell>
          <cell r="CC37">
            <v>0</v>
          </cell>
          <cell r="CD37">
            <v>63881</v>
          </cell>
        </row>
        <row r="38">
          <cell r="A38" t="str">
            <v>8.14</v>
          </cell>
          <cell r="B38" t="str">
            <v>Z1013</v>
          </cell>
          <cell r="C38" t="str">
            <v>CAP08</v>
          </cell>
          <cell r="D38" t="str">
            <v>Entibado Tipo 2</v>
          </cell>
          <cell r="E38" t="str">
            <v>m2</v>
          </cell>
          <cell r="F38" t="str">
            <v>MOC191</v>
          </cell>
          <cell r="G38" t="str">
            <v>NA</v>
          </cell>
          <cell r="H38" t="str">
            <v>NA</v>
          </cell>
          <cell r="I38" t="str">
            <v>NA</v>
          </cell>
          <cell r="J38" t="str">
            <v>NA</v>
          </cell>
          <cell r="K38" t="str">
            <v>NA</v>
          </cell>
          <cell r="L38" t="str">
            <v>NA</v>
          </cell>
          <cell r="M38">
            <v>1</v>
          </cell>
          <cell r="N38" t="str">
            <v>NA</v>
          </cell>
          <cell r="O38" t="str">
            <v>NA</v>
          </cell>
          <cell r="P38" t="str">
            <v>NA</v>
          </cell>
          <cell r="Q38" t="str">
            <v>NA</v>
          </cell>
          <cell r="R38" t="str">
            <v>NA</v>
          </cell>
          <cell r="S38" t="str">
            <v>NA</v>
          </cell>
          <cell r="T38" t="str">
            <v>CEC015</v>
          </cell>
          <cell r="U38" t="str">
            <v>NA</v>
          </cell>
          <cell r="V38" t="str">
            <v>NA</v>
          </cell>
          <cell r="W38" t="str">
            <v>NA</v>
          </cell>
          <cell r="X38" t="str">
            <v>NA</v>
          </cell>
          <cell r="Y38" t="str">
            <v>CMC022</v>
          </cell>
          <cell r="Z38" t="str">
            <v>NA</v>
          </cell>
          <cell r="AA38" t="str">
            <v>NA</v>
          </cell>
          <cell r="AB38" t="str">
            <v>NA</v>
          </cell>
          <cell r="AC38" t="str">
            <v>NA</v>
          </cell>
          <cell r="AD38">
            <v>1</v>
          </cell>
          <cell r="AE38" t="str">
            <v>NA</v>
          </cell>
          <cell r="AF38" t="str">
            <v>NA</v>
          </cell>
          <cell r="AG38" t="str">
            <v>NA</v>
          </cell>
          <cell r="AH38" t="str">
            <v>NA</v>
          </cell>
          <cell r="AI38">
            <v>25</v>
          </cell>
          <cell r="AJ38">
            <v>25</v>
          </cell>
          <cell r="AO38">
            <v>54160</v>
          </cell>
          <cell r="AP38">
            <v>46400</v>
          </cell>
          <cell r="AQ38">
            <v>0</v>
          </cell>
          <cell r="AR38">
            <v>0</v>
          </cell>
          <cell r="AS38">
            <v>0</v>
          </cell>
          <cell r="AT38">
            <v>0</v>
          </cell>
          <cell r="AU38">
            <v>0</v>
          </cell>
          <cell r="AV38">
            <v>0</v>
          </cell>
          <cell r="AW38">
            <v>46400</v>
          </cell>
          <cell r="AX38">
            <v>0</v>
          </cell>
          <cell r="AY38">
            <v>0</v>
          </cell>
          <cell r="AZ38">
            <v>0</v>
          </cell>
          <cell r="BA38">
            <v>0</v>
          </cell>
          <cell r="BB38">
            <v>0</v>
          </cell>
          <cell r="BC38">
            <v>0</v>
          </cell>
          <cell r="BD38">
            <v>46400</v>
          </cell>
          <cell r="BE38">
            <v>28837</v>
          </cell>
          <cell r="BF38">
            <v>0</v>
          </cell>
          <cell r="BG38">
            <v>0</v>
          </cell>
          <cell r="BH38">
            <v>0</v>
          </cell>
          <cell r="BI38">
            <v>0</v>
          </cell>
          <cell r="BJ38">
            <v>1153</v>
          </cell>
          <cell r="BK38">
            <v>0</v>
          </cell>
          <cell r="BL38">
            <v>0</v>
          </cell>
          <cell r="BM38">
            <v>0</v>
          </cell>
          <cell r="BN38">
            <v>0</v>
          </cell>
          <cell r="BO38">
            <v>1153</v>
          </cell>
          <cell r="BP38">
            <v>165187</v>
          </cell>
          <cell r="BQ38">
            <v>0</v>
          </cell>
          <cell r="BR38">
            <v>0</v>
          </cell>
          <cell r="BS38">
            <v>0</v>
          </cell>
          <cell r="BT38">
            <v>0</v>
          </cell>
          <cell r="BU38">
            <v>6607</v>
          </cell>
          <cell r="BV38">
            <v>0</v>
          </cell>
          <cell r="BW38">
            <v>0</v>
          </cell>
          <cell r="BX38">
            <v>0</v>
          </cell>
          <cell r="BY38">
            <v>0</v>
          </cell>
          <cell r="BZ38">
            <v>6607</v>
          </cell>
          <cell r="CA38">
            <v>1153</v>
          </cell>
          <cell r="CB38">
            <v>7760</v>
          </cell>
          <cell r="CC38">
            <v>0</v>
          </cell>
          <cell r="CD38">
            <v>54160</v>
          </cell>
        </row>
        <row r="39">
          <cell r="A39" t="str">
            <v>8.2</v>
          </cell>
          <cell r="B39" t="str">
            <v>R2007</v>
          </cell>
          <cell r="C39" t="str">
            <v>CAP08</v>
          </cell>
          <cell r="D39" t="str">
            <v>Placa Piso (Concreto 3000 psi imperm.)</v>
          </cell>
          <cell r="E39" t="str">
            <v>m3</v>
          </cell>
          <cell r="F39" t="str">
            <v>MOC026</v>
          </cell>
          <cell r="G39" t="str">
            <v>MOC204</v>
          </cell>
          <cell r="H39" t="str">
            <v>NA</v>
          </cell>
          <cell r="I39" t="str">
            <v>NA</v>
          </cell>
          <cell r="J39" t="str">
            <v>NA</v>
          </cell>
          <cell r="K39" t="str">
            <v>NA</v>
          </cell>
          <cell r="L39" t="str">
            <v>NA</v>
          </cell>
          <cell r="M39">
            <v>1</v>
          </cell>
          <cell r="N39">
            <v>12</v>
          </cell>
          <cell r="O39" t="str">
            <v>NA</v>
          </cell>
          <cell r="P39" t="str">
            <v>NA</v>
          </cell>
          <cell r="Q39" t="str">
            <v>NA</v>
          </cell>
          <cell r="R39" t="str">
            <v>NA</v>
          </cell>
          <cell r="S39" t="str">
            <v>NA</v>
          </cell>
          <cell r="T39" t="str">
            <v>CEC015</v>
          </cell>
          <cell r="U39" t="str">
            <v>NA</v>
          </cell>
          <cell r="V39" t="str">
            <v>NA</v>
          </cell>
          <cell r="W39" t="str">
            <v>NA</v>
          </cell>
          <cell r="X39" t="str">
            <v>NA</v>
          </cell>
          <cell r="Y39" t="str">
            <v>CMC010</v>
          </cell>
          <cell r="Z39" t="str">
            <v>NA</v>
          </cell>
          <cell r="AA39" t="str">
            <v>NA</v>
          </cell>
          <cell r="AB39" t="str">
            <v>NA</v>
          </cell>
          <cell r="AC39" t="str">
            <v>NA</v>
          </cell>
          <cell r="AD39">
            <v>1</v>
          </cell>
          <cell r="AE39" t="str">
            <v>NA</v>
          </cell>
          <cell r="AF39" t="str">
            <v>NA</v>
          </cell>
          <cell r="AG39" t="str">
            <v>NA</v>
          </cell>
          <cell r="AH39" t="str">
            <v>NA</v>
          </cell>
          <cell r="AI39">
            <v>10</v>
          </cell>
          <cell r="AJ39">
            <v>10</v>
          </cell>
          <cell r="AO39">
            <v>290865</v>
          </cell>
          <cell r="AP39">
            <v>234000</v>
          </cell>
          <cell r="AQ39">
            <v>2050</v>
          </cell>
          <cell r="AR39">
            <v>0</v>
          </cell>
          <cell r="AS39">
            <v>0</v>
          </cell>
          <cell r="AT39">
            <v>0</v>
          </cell>
          <cell r="AU39">
            <v>0</v>
          </cell>
          <cell r="AV39">
            <v>0</v>
          </cell>
          <cell r="AW39">
            <v>234000</v>
          </cell>
          <cell r="AX39">
            <v>24600</v>
          </cell>
          <cell r="AY39">
            <v>0</v>
          </cell>
          <cell r="AZ39">
            <v>0</v>
          </cell>
          <cell r="BA39">
            <v>0</v>
          </cell>
          <cell r="BB39">
            <v>0</v>
          </cell>
          <cell r="BC39">
            <v>0</v>
          </cell>
          <cell r="BD39">
            <v>271530</v>
          </cell>
          <cell r="BE39">
            <v>28837</v>
          </cell>
          <cell r="BF39">
            <v>0</v>
          </cell>
          <cell r="BG39">
            <v>0</v>
          </cell>
          <cell r="BH39">
            <v>0</v>
          </cell>
          <cell r="BI39">
            <v>0</v>
          </cell>
          <cell r="BJ39">
            <v>2884</v>
          </cell>
          <cell r="BK39">
            <v>0</v>
          </cell>
          <cell r="BL39">
            <v>0</v>
          </cell>
          <cell r="BM39">
            <v>0</v>
          </cell>
          <cell r="BN39">
            <v>0</v>
          </cell>
          <cell r="BO39">
            <v>2884</v>
          </cell>
          <cell r="BP39">
            <v>164508</v>
          </cell>
          <cell r="BQ39">
            <v>0</v>
          </cell>
          <cell r="BR39">
            <v>0</v>
          </cell>
          <cell r="BS39">
            <v>0</v>
          </cell>
          <cell r="BT39">
            <v>0</v>
          </cell>
          <cell r="BU39">
            <v>16451</v>
          </cell>
          <cell r="BV39">
            <v>0</v>
          </cell>
          <cell r="BW39">
            <v>0</v>
          </cell>
          <cell r="BX39">
            <v>0</v>
          </cell>
          <cell r="BY39">
            <v>0</v>
          </cell>
          <cell r="BZ39">
            <v>16451</v>
          </cell>
          <cell r="CA39">
            <v>2884</v>
          </cell>
          <cell r="CB39">
            <v>19335</v>
          </cell>
          <cell r="CC39">
            <v>0.05</v>
          </cell>
          <cell r="CD39">
            <v>290865</v>
          </cell>
        </row>
        <row r="40">
          <cell r="A40" t="str">
            <v>8.3</v>
          </cell>
          <cell r="B40" t="str">
            <v>R2007</v>
          </cell>
          <cell r="C40" t="str">
            <v>CAP08</v>
          </cell>
          <cell r="D40" t="str">
            <v>Muro (Concreto 3000 psi imperm.)</v>
          </cell>
          <cell r="E40" t="str">
            <v>m3</v>
          </cell>
          <cell r="F40" t="str">
            <v>MOC026</v>
          </cell>
          <cell r="G40" t="str">
            <v>MOC204</v>
          </cell>
          <cell r="H40" t="str">
            <v>NA</v>
          </cell>
          <cell r="I40" t="str">
            <v>NA</v>
          </cell>
          <cell r="J40" t="str">
            <v>NA</v>
          </cell>
          <cell r="K40" t="str">
            <v>NA</v>
          </cell>
          <cell r="L40" t="str">
            <v>NA</v>
          </cell>
          <cell r="M40">
            <v>1</v>
          </cell>
          <cell r="N40">
            <v>12</v>
          </cell>
          <cell r="O40" t="str">
            <v>NA</v>
          </cell>
          <cell r="P40" t="str">
            <v>NA</v>
          </cell>
          <cell r="Q40" t="str">
            <v>NA</v>
          </cell>
          <cell r="R40" t="str">
            <v>NA</v>
          </cell>
          <cell r="S40" t="str">
            <v>NA</v>
          </cell>
          <cell r="T40" t="str">
            <v>CEC006</v>
          </cell>
          <cell r="U40" t="str">
            <v>NA</v>
          </cell>
          <cell r="V40" t="str">
            <v>NA</v>
          </cell>
          <cell r="W40" t="str">
            <v>NA</v>
          </cell>
          <cell r="X40" t="str">
            <v>NA</v>
          </cell>
          <cell r="Y40" t="str">
            <v>CMC010</v>
          </cell>
          <cell r="Z40" t="str">
            <v>NA</v>
          </cell>
          <cell r="AA40" t="str">
            <v>NA</v>
          </cell>
          <cell r="AB40" t="str">
            <v>NA</v>
          </cell>
          <cell r="AC40" t="str">
            <v>NA</v>
          </cell>
          <cell r="AD40">
            <v>1</v>
          </cell>
          <cell r="AE40" t="str">
            <v>NA</v>
          </cell>
          <cell r="AF40" t="str">
            <v>NA</v>
          </cell>
          <cell r="AG40" t="str">
            <v>NA</v>
          </cell>
          <cell r="AH40" t="str">
            <v>NA</v>
          </cell>
          <cell r="AI40">
            <v>3</v>
          </cell>
          <cell r="AJ40">
            <v>3</v>
          </cell>
          <cell r="AO40">
            <v>354599</v>
          </cell>
          <cell r="AP40">
            <v>234000</v>
          </cell>
          <cell r="AQ40">
            <v>2050</v>
          </cell>
          <cell r="AR40">
            <v>0</v>
          </cell>
          <cell r="AS40">
            <v>0</v>
          </cell>
          <cell r="AT40">
            <v>0</v>
          </cell>
          <cell r="AU40">
            <v>0</v>
          </cell>
          <cell r="AV40">
            <v>0</v>
          </cell>
          <cell r="AW40">
            <v>234000</v>
          </cell>
          <cell r="AX40">
            <v>24600</v>
          </cell>
          <cell r="AY40">
            <v>0</v>
          </cell>
          <cell r="AZ40">
            <v>0</v>
          </cell>
          <cell r="BA40">
            <v>0</v>
          </cell>
          <cell r="BB40">
            <v>0</v>
          </cell>
          <cell r="BC40">
            <v>0</v>
          </cell>
          <cell r="BD40">
            <v>271530</v>
          </cell>
          <cell r="BE40">
            <v>84698</v>
          </cell>
          <cell r="BF40">
            <v>0</v>
          </cell>
          <cell r="BG40">
            <v>0</v>
          </cell>
          <cell r="BH40">
            <v>0</v>
          </cell>
          <cell r="BI40">
            <v>0</v>
          </cell>
          <cell r="BJ40">
            <v>28233</v>
          </cell>
          <cell r="BK40">
            <v>0</v>
          </cell>
          <cell r="BL40">
            <v>0</v>
          </cell>
          <cell r="BM40">
            <v>0</v>
          </cell>
          <cell r="BN40">
            <v>0</v>
          </cell>
          <cell r="BO40">
            <v>28233</v>
          </cell>
          <cell r="BP40">
            <v>164508</v>
          </cell>
          <cell r="BQ40">
            <v>0</v>
          </cell>
          <cell r="BR40">
            <v>0</v>
          </cell>
          <cell r="BS40">
            <v>0</v>
          </cell>
          <cell r="BT40">
            <v>0</v>
          </cell>
          <cell r="BU40">
            <v>54836</v>
          </cell>
          <cell r="BV40">
            <v>0</v>
          </cell>
          <cell r="BW40">
            <v>0</v>
          </cell>
          <cell r="BX40">
            <v>0</v>
          </cell>
          <cell r="BY40">
            <v>0</v>
          </cell>
          <cell r="BZ40">
            <v>54836</v>
          </cell>
          <cell r="CA40">
            <v>28233</v>
          </cell>
          <cell r="CB40">
            <v>83069</v>
          </cell>
          <cell r="CC40">
            <v>0.05</v>
          </cell>
          <cell r="CD40">
            <v>354599</v>
          </cell>
        </row>
        <row r="41">
          <cell r="A41" t="str">
            <v>8.4</v>
          </cell>
          <cell r="B41" t="str">
            <v>R2007</v>
          </cell>
          <cell r="C41" t="str">
            <v>CAP08</v>
          </cell>
          <cell r="D41" t="str">
            <v>Placa Tapa (Concreto 3000 psi imperm.)</v>
          </cell>
          <cell r="E41" t="str">
            <v>m3</v>
          </cell>
          <cell r="F41" t="str">
            <v>MOC026</v>
          </cell>
          <cell r="G41" t="str">
            <v>MOC204</v>
          </cell>
          <cell r="H41" t="str">
            <v>NA</v>
          </cell>
          <cell r="I41" t="str">
            <v>NA</v>
          </cell>
          <cell r="J41" t="str">
            <v>NA</v>
          </cell>
          <cell r="K41" t="str">
            <v>NA</v>
          </cell>
          <cell r="L41" t="str">
            <v>NA</v>
          </cell>
          <cell r="M41">
            <v>1</v>
          </cell>
          <cell r="N41">
            <v>12</v>
          </cell>
          <cell r="O41" t="str">
            <v>NA</v>
          </cell>
          <cell r="P41" t="str">
            <v>NA</v>
          </cell>
          <cell r="Q41" t="str">
            <v>NA</v>
          </cell>
          <cell r="R41" t="str">
            <v>NA</v>
          </cell>
          <cell r="S41" t="str">
            <v>NA</v>
          </cell>
          <cell r="T41" t="str">
            <v>CEC006</v>
          </cell>
          <cell r="U41" t="str">
            <v>NA</v>
          </cell>
          <cell r="V41" t="str">
            <v>NA</v>
          </cell>
          <cell r="W41" t="str">
            <v>NA</v>
          </cell>
          <cell r="X41" t="str">
            <v>NA</v>
          </cell>
          <cell r="Y41" t="str">
            <v>CMC010</v>
          </cell>
          <cell r="Z41" t="str">
            <v>NA</v>
          </cell>
          <cell r="AA41" t="str">
            <v>NA</v>
          </cell>
          <cell r="AB41" t="str">
            <v>NA</v>
          </cell>
          <cell r="AC41" t="str">
            <v>NA</v>
          </cell>
          <cell r="AD41">
            <v>1</v>
          </cell>
          <cell r="AE41" t="str">
            <v>NA</v>
          </cell>
          <cell r="AF41" t="str">
            <v>NA</v>
          </cell>
          <cell r="AG41" t="str">
            <v>NA</v>
          </cell>
          <cell r="AH41" t="str">
            <v>NA</v>
          </cell>
          <cell r="AI41">
            <v>4</v>
          </cell>
          <cell r="AJ41">
            <v>4</v>
          </cell>
          <cell r="AO41">
            <v>333832</v>
          </cell>
          <cell r="AP41">
            <v>234000</v>
          </cell>
          <cell r="AQ41">
            <v>2050</v>
          </cell>
          <cell r="AR41">
            <v>0</v>
          </cell>
          <cell r="AS41">
            <v>0</v>
          </cell>
          <cell r="AT41">
            <v>0</v>
          </cell>
          <cell r="AU41">
            <v>0</v>
          </cell>
          <cell r="AV41">
            <v>0</v>
          </cell>
          <cell r="AW41">
            <v>234000</v>
          </cell>
          <cell r="AX41">
            <v>24600</v>
          </cell>
          <cell r="AY41">
            <v>0</v>
          </cell>
          <cell r="AZ41">
            <v>0</v>
          </cell>
          <cell r="BA41">
            <v>0</v>
          </cell>
          <cell r="BB41">
            <v>0</v>
          </cell>
          <cell r="BC41">
            <v>0</v>
          </cell>
          <cell r="BD41">
            <v>271530</v>
          </cell>
          <cell r="BE41">
            <v>84698</v>
          </cell>
          <cell r="BF41">
            <v>0</v>
          </cell>
          <cell r="BG41">
            <v>0</v>
          </cell>
          <cell r="BH41">
            <v>0</v>
          </cell>
          <cell r="BI41">
            <v>0</v>
          </cell>
          <cell r="BJ41">
            <v>21175</v>
          </cell>
          <cell r="BK41">
            <v>0</v>
          </cell>
          <cell r="BL41">
            <v>0</v>
          </cell>
          <cell r="BM41">
            <v>0</v>
          </cell>
          <cell r="BN41">
            <v>0</v>
          </cell>
          <cell r="BO41">
            <v>21175</v>
          </cell>
          <cell r="BP41">
            <v>164508</v>
          </cell>
          <cell r="BQ41">
            <v>0</v>
          </cell>
          <cell r="BR41">
            <v>0</v>
          </cell>
          <cell r="BS41">
            <v>0</v>
          </cell>
          <cell r="BT41">
            <v>0</v>
          </cell>
          <cell r="BU41">
            <v>41127</v>
          </cell>
          <cell r="BV41">
            <v>0</v>
          </cell>
          <cell r="BW41">
            <v>0</v>
          </cell>
          <cell r="BX41">
            <v>0</v>
          </cell>
          <cell r="BY41">
            <v>0</v>
          </cell>
          <cell r="BZ41">
            <v>41127</v>
          </cell>
          <cell r="CA41">
            <v>21175</v>
          </cell>
          <cell r="CB41">
            <v>62302</v>
          </cell>
          <cell r="CC41">
            <v>0.05</v>
          </cell>
          <cell r="CD41">
            <v>333832</v>
          </cell>
        </row>
        <row r="42">
          <cell r="A42" t="str">
            <v>8.5</v>
          </cell>
          <cell r="B42" t="str">
            <v>Z1015</v>
          </cell>
          <cell r="C42" t="str">
            <v>CAP08</v>
          </cell>
          <cell r="D42" t="str">
            <v>Concreto Ciclópeo</v>
          </cell>
          <cell r="E42" t="str">
            <v>m3</v>
          </cell>
          <cell r="F42" t="str">
            <v>MOC026</v>
          </cell>
          <cell r="G42" t="str">
            <v>MOC183</v>
          </cell>
          <cell r="H42" t="str">
            <v>NA</v>
          </cell>
          <cell r="I42" t="str">
            <v>NA</v>
          </cell>
          <cell r="J42" t="str">
            <v>NA</v>
          </cell>
          <cell r="K42" t="str">
            <v>NA</v>
          </cell>
          <cell r="L42" t="str">
            <v>NA</v>
          </cell>
          <cell r="M42">
            <v>0.6</v>
          </cell>
          <cell r="N42">
            <v>0.4</v>
          </cell>
          <cell r="O42" t="str">
            <v>NA</v>
          </cell>
          <cell r="P42" t="str">
            <v>NA</v>
          </cell>
          <cell r="Q42" t="str">
            <v>NA</v>
          </cell>
          <cell r="R42" t="str">
            <v>NA</v>
          </cell>
          <cell r="S42" t="str">
            <v>NA</v>
          </cell>
          <cell r="T42" t="str">
            <v>CEC012</v>
          </cell>
          <cell r="U42" t="str">
            <v>NA</v>
          </cell>
          <cell r="V42" t="str">
            <v>NA</v>
          </cell>
          <cell r="W42" t="str">
            <v>NA</v>
          </cell>
          <cell r="X42" t="str">
            <v>NA</v>
          </cell>
          <cell r="Y42" t="str">
            <v>CMC010</v>
          </cell>
          <cell r="Z42" t="str">
            <v>NA</v>
          </cell>
          <cell r="AA42" t="str">
            <v>NA</v>
          </cell>
          <cell r="AB42" t="str">
            <v>NA</v>
          </cell>
          <cell r="AC42" t="str">
            <v>NA</v>
          </cell>
          <cell r="AD42">
            <v>1</v>
          </cell>
          <cell r="AE42" t="str">
            <v>NA</v>
          </cell>
          <cell r="AF42" t="str">
            <v>NA</v>
          </cell>
          <cell r="AG42" t="str">
            <v>NA</v>
          </cell>
          <cell r="AH42" t="str">
            <v>NA</v>
          </cell>
          <cell r="AI42">
            <v>6</v>
          </cell>
          <cell r="AJ42">
            <v>6</v>
          </cell>
          <cell r="AO42">
            <v>238912</v>
          </cell>
          <cell r="AP42">
            <v>234000</v>
          </cell>
          <cell r="AQ42">
            <v>130000</v>
          </cell>
          <cell r="AR42">
            <v>0</v>
          </cell>
          <cell r="AS42">
            <v>0</v>
          </cell>
          <cell r="AT42">
            <v>0</v>
          </cell>
          <cell r="AU42">
            <v>0</v>
          </cell>
          <cell r="AV42">
            <v>0</v>
          </cell>
          <cell r="AW42">
            <v>140400</v>
          </cell>
          <cell r="AX42">
            <v>52000</v>
          </cell>
          <cell r="AY42">
            <v>0</v>
          </cell>
          <cell r="AZ42">
            <v>0</v>
          </cell>
          <cell r="BA42">
            <v>0</v>
          </cell>
          <cell r="BB42">
            <v>0</v>
          </cell>
          <cell r="BC42">
            <v>0</v>
          </cell>
          <cell r="BD42">
            <v>202020</v>
          </cell>
          <cell r="BE42">
            <v>56846</v>
          </cell>
          <cell r="BF42">
            <v>0</v>
          </cell>
          <cell r="BG42">
            <v>0</v>
          </cell>
          <cell r="BH42">
            <v>0</v>
          </cell>
          <cell r="BI42">
            <v>0</v>
          </cell>
          <cell r="BJ42">
            <v>9474</v>
          </cell>
          <cell r="BK42">
            <v>0</v>
          </cell>
          <cell r="BL42">
            <v>0</v>
          </cell>
          <cell r="BM42">
            <v>0</v>
          </cell>
          <cell r="BN42">
            <v>0</v>
          </cell>
          <cell r="BO42">
            <v>9474</v>
          </cell>
          <cell r="BP42">
            <v>164508</v>
          </cell>
          <cell r="BQ42">
            <v>0</v>
          </cell>
          <cell r="BR42">
            <v>0</v>
          </cell>
          <cell r="BS42">
            <v>0</v>
          </cell>
          <cell r="BT42">
            <v>0</v>
          </cell>
          <cell r="BU42">
            <v>27418</v>
          </cell>
          <cell r="BV42">
            <v>0</v>
          </cell>
          <cell r="BW42">
            <v>0</v>
          </cell>
          <cell r="BX42">
            <v>0</v>
          </cell>
          <cell r="BY42">
            <v>0</v>
          </cell>
          <cell r="BZ42">
            <v>27418</v>
          </cell>
          <cell r="CA42">
            <v>9474</v>
          </cell>
          <cell r="CB42">
            <v>36892</v>
          </cell>
          <cell r="CC42">
            <v>0.05</v>
          </cell>
          <cell r="CD42">
            <v>238912</v>
          </cell>
        </row>
        <row r="43">
          <cell r="A43" t="str">
            <v>8.6</v>
          </cell>
          <cell r="B43" t="str">
            <v>Z1001</v>
          </cell>
          <cell r="C43" t="str">
            <v>CAP08</v>
          </cell>
          <cell r="D43" t="str">
            <v>Acero de Refuerzo</v>
          </cell>
          <cell r="E43" t="str">
            <v>Kg</v>
          </cell>
          <cell r="F43" t="str">
            <v>MOC074</v>
          </cell>
          <cell r="G43" t="str">
            <v>NA</v>
          </cell>
          <cell r="H43" t="str">
            <v>NA</v>
          </cell>
          <cell r="I43" t="str">
            <v>NA</v>
          </cell>
          <cell r="J43" t="str">
            <v>NA</v>
          </cell>
          <cell r="K43" t="str">
            <v>NA</v>
          </cell>
          <cell r="L43" t="str">
            <v>NA</v>
          </cell>
          <cell r="M43">
            <v>1</v>
          </cell>
          <cell r="N43" t="str">
            <v>NA</v>
          </cell>
          <cell r="O43" t="str">
            <v>NA</v>
          </cell>
          <cell r="P43" t="str">
            <v>NA</v>
          </cell>
          <cell r="Q43" t="str">
            <v>NA</v>
          </cell>
          <cell r="R43" t="str">
            <v>NA</v>
          </cell>
          <cell r="S43" t="str">
            <v>NA</v>
          </cell>
          <cell r="T43" t="str">
            <v>CEC015</v>
          </cell>
          <cell r="U43" t="str">
            <v>NA</v>
          </cell>
          <cell r="V43" t="str">
            <v>NA</v>
          </cell>
          <cell r="W43" t="str">
            <v>NA</v>
          </cell>
          <cell r="X43" t="str">
            <v>NA</v>
          </cell>
          <cell r="Y43" t="str">
            <v>CMC022</v>
          </cell>
          <cell r="Z43" t="str">
            <v>NA</v>
          </cell>
          <cell r="AA43" t="str">
            <v>NA</v>
          </cell>
          <cell r="AB43" t="str">
            <v>NA</v>
          </cell>
          <cell r="AC43" t="str">
            <v>NA</v>
          </cell>
          <cell r="AD43">
            <v>1</v>
          </cell>
          <cell r="AE43" t="str">
            <v>NA</v>
          </cell>
          <cell r="AF43" t="str">
            <v>NA</v>
          </cell>
          <cell r="AG43" t="str">
            <v>NA</v>
          </cell>
          <cell r="AH43" t="str">
            <v>NA</v>
          </cell>
          <cell r="AI43">
            <v>300</v>
          </cell>
          <cell r="AJ43">
            <v>300</v>
          </cell>
          <cell r="AO43">
            <v>2537</v>
          </cell>
          <cell r="AP43">
            <v>1800</v>
          </cell>
          <cell r="AQ43">
            <v>0</v>
          </cell>
          <cell r="AR43">
            <v>0</v>
          </cell>
          <cell r="AS43">
            <v>0</v>
          </cell>
          <cell r="AT43">
            <v>0</v>
          </cell>
          <cell r="AU43">
            <v>0</v>
          </cell>
          <cell r="AV43">
            <v>0</v>
          </cell>
          <cell r="AW43">
            <v>1800</v>
          </cell>
          <cell r="AX43">
            <v>0</v>
          </cell>
          <cell r="AY43">
            <v>0</v>
          </cell>
          <cell r="AZ43">
            <v>0</v>
          </cell>
          <cell r="BA43">
            <v>0</v>
          </cell>
          <cell r="BB43">
            <v>0</v>
          </cell>
          <cell r="BC43">
            <v>0</v>
          </cell>
          <cell r="BD43">
            <v>1890</v>
          </cell>
          <cell r="BE43">
            <v>28837</v>
          </cell>
          <cell r="BF43">
            <v>0</v>
          </cell>
          <cell r="BG43">
            <v>0</v>
          </cell>
          <cell r="BH43">
            <v>0</v>
          </cell>
          <cell r="BI43">
            <v>0</v>
          </cell>
          <cell r="BJ43">
            <v>96</v>
          </cell>
          <cell r="BK43">
            <v>0</v>
          </cell>
          <cell r="BL43">
            <v>0</v>
          </cell>
          <cell r="BM43">
            <v>0</v>
          </cell>
          <cell r="BN43">
            <v>0</v>
          </cell>
          <cell r="BO43">
            <v>96</v>
          </cell>
          <cell r="BP43">
            <v>165187</v>
          </cell>
          <cell r="BQ43">
            <v>0</v>
          </cell>
          <cell r="BR43">
            <v>0</v>
          </cell>
          <cell r="BS43">
            <v>0</v>
          </cell>
          <cell r="BT43">
            <v>0</v>
          </cell>
          <cell r="BU43">
            <v>551</v>
          </cell>
          <cell r="BV43">
            <v>0</v>
          </cell>
          <cell r="BW43">
            <v>0</v>
          </cell>
          <cell r="BX43">
            <v>0</v>
          </cell>
          <cell r="BY43">
            <v>0</v>
          </cell>
          <cell r="BZ43">
            <v>551</v>
          </cell>
          <cell r="CA43">
            <v>96</v>
          </cell>
          <cell r="CB43">
            <v>647</v>
          </cell>
          <cell r="CC43">
            <v>0.05</v>
          </cell>
          <cell r="CD43">
            <v>2537</v>
          </cell>
        </row>
        <row r="44">
          <cell r="A44" t="str">
            <v>8.7</v>
          </cell>
          <cell r="B44" t="str">
            <v>Z2012</v>
          </cell>
          <cell r="C44" t="str">
            <v>CAP08</v>
          </cell>
          <cell r="D44" t="str">
            <v>Escalera de gato</v>
          </cell>
          <cell r="E44" t="str">
            <v>U</v>
          </cell>
          <cell r="F44" t="str">
            <v>MOC184</v>
          </cell>
          <cell r="G44" t="str">
            <v>NA</v>
          </cell>
          <cell r="H44" t="str">
            <v>NA</v>
          </cell>
          <cell r="I44" t="str">
            <v>NA</v>
          </cell>
          <cell r="J44" t="str">
            <v>NA</v>
          </cell>
          <cell r="K44" t="str">
            <v>NA</v>
          </cell>
          <cell r="L44" t="str">
            <v>NA</v>
          </cell>
          <cell r="M44">
            <v>1</v>
          </cell>
          <cell r="N44" t="str">
            <v>NA</v>
          </cell>
          <cell r="O44" t="str">
            <v>NA</v>
          </cell>
          <cell r="P44" t="str">
            <v>NA</v>
          </cell>
          <cell r="Q44" t="str">
            <v>NA</v>
          </cell>
          <cell r="R44" t="str">
            <v>NA</v>
          </cell>
          <cell r="S44" t="str">
            <v>NA</v>
          </cell>
          <cell r="T44" t="str">
            <v>CEC015</v>
          </cell>
          <cell r="U44" t="str">
            <v>NA</v>
          </cell>
          <cell r="V44" t="str">
            <v>NA</v>
          </cell>
          <cell r="W44" t="str">
            <v>NA</v>
          </cell>
          <cell r="X44" t="str">
            <v>NA</v>
          </cell>
          <cell r="Y44" t="str">
            <v>CMC022</v>
          </cell>
          <cell r="Z44" t="str">
            <v>NA</v>
          </cell>
          <cell r="AA44" t="str">
            <v>NA</v>
          </cell>
          <cell r="AB44" t="str">
            <v>NA</v>
          </cell>
          <cell r="AC44" t="str">
            <v>NA</v>
          </cell>
          <cell r="AD44">
            <v>1</v>
          </cell>
          <cell r="AE44" t="str">
            <v>NA</v>
          </cell>
          <cell r="AF44" t="str">
            <v>NA</v>
          </cell>
          <cell r="AG44" t="str">
            <v>NA</v>
          </cell>
          <cell r="AH44" t="str">
            <v>NA</v>
          </cell>
          <cell r="AI44">
            <v>10</v>
          </cell>
          <cell r="AJ44">
            <v>10</v>
          </cell>
          <cell r="AO44">
            <v>269403</v>
          </cell>
          <cell r="AP44">
            <v>250000</v>
          </cell>
          <cell r="AQ44">
            <v>0</v>
          </cell>
          <cell r="AR44">
            <v>0</v>
          </cell>
          <cell r="AS44">
            <v>0</v>
          </cell>
          <cell r="AT44">
            <v>0</v>
          </cell>
          <cell r="AU44">
            <v>0</v>
          </cell>
          <cell r="AV44">
            <v>0</v>
          </cell>
          <cell r="AW44">
            <v>250000</v>
          </cell>
          <cell r="AX44">
            <v>0</v>
          </cell>
          <cell r="AY44">
            <v>0</v>
          </cell>
          <cell r="AZ44">
            <v>0</v>
          </cell>
          <cell r="BA44">
            <v>0</v>
          </cell>
          <cell r="BB44">
            <v>0</v>
          </cell>
          <cell r="BC44">
            <v>0</v>
          </cell>
          <cell r="BD44">
            <v>250000</v>
          </cell>
          <cell r="BE44">
            <v>28837</v>
          </cell>
          <cell r="BF44">
            <v>0</v>
          </cell>
          <cell r="BG44">
            <v>0</v>
          </cell>
          <cell r="BH44">
            <v>0</v>
          </cell>
          <cell r="BI44">
            <v>0</v>
          </cell>
          <cell r="BJ44">
            <v>2884</v>
          </cell>
          <cell r="BK44">
            <v>0</v>
          </cell>
          <cell r="BL44">
            <v>0</v>
          </cell>
          <cell r="BM44">
            <v>0</v>
          </cell>
          <cell r="BN44">
            <v>0</v>
          </cell>
          <cell r="BO44">
            <v>2884</v>
          </cell>
          <cell r="BP44">
            <v>165187</v>
          </cell>
          <cell r="BQ44">
            <v>0</v>
          </cell>
          <cell r="BR44">
            <v>0</v>
          </cell>
          <cell r="BS44">
            <v>0</v>
          </cell>
          <cell r="BT44">
            <v>0</v>
          </cell>
          <cell r="BU44">
            <v>16519</v>
          </cell>
          <cell r="BV44">
            <v>0</v>
          </cell>
          <cell r="BW44">
            <v>0</v>
          </cell>
          <cell r="BX44">
            <v>0</v>
          </cell>
          <cell r="BY44">
            <v>0</v>
          </cell>
          <cell r="BZ44">
            <v>16519</v>
          </cell>
          <cell r="CA44">
            <v>2884</v>
          </cell>
          <cell r="CB44">
            <v>19403</v>
          </cell>
          <cell r="CC44">
            <v>0</v>
          </cell>
          <cell r="CD44">
            <v>269403</v>
          </cell>
        </row>
        <row r="45">
          <cell r="A45" t="str">
            <v>8.8</v>
          </cell>
          <cell r="B45" t="str">
            <v>Z1012</v>
          </cell>
          <cell r="C45" t="str">
            <v>CAP08</v>
          </cell>
          <cell r="D45" t="str">
            <v>Suministro e instalación de tapa pozo húmedo</v>
          </cell>
          <cell r="E45" t="str">
            <v>U</v>
          </cell>
          <cell r="F45" t="str">
            <v>MOC185</v>
          </cell>
          <cell r="G45" t="str">
            <v>NA</v>
          </cell>
          <cell r="H45" t="str">
            <v>NA</v>
          </cell>
          <cell r="I45" t="str">
            <v>NA</v>
          </cell>
          <cell r="J45" t="str">
            <v>NA</v>
          </cell>
          <cell r="K45" t="str">
            <v>NA</v>
          </cell>
          <cell r="L45" t="str">
            <v>NA</v>
          </cell>
          <cell r="M45">
            <v>1</v>
          </cell>
          <cell r="N45" t="str">
            <v>NA</v>
          </cell>
          <cell r="O45" t="str">
            <v>NA</v>
          </cell>
          <cell r="P45" t="str">
            <v>NA</v>
          </cell>
          <cell r="Q45" t="str">
            <v>NA</v>
          </cell>
          <cell r="R45" t="str">
            <v>NA</v>
          </cell>
          <cell r="S45" t="str">
            <v>NA</v>
          </cell>
          <cell r="T45" t="str">
            <v>CEC015</v>
          </cell>
          <cell r="U45" t="str">
            <v>NA</v>
          </cell>
          <cell r="V45" t="str">
            <v>NA</v>
          </cell>
          <cell r="W45" t="str">
            <v>NA</v>
          </cell>
          <cell r="X45" t="str">
            <v>NA</v>
          </cell>
          <cell r="Y45" t="str">
            <v>CMC022</v>
          </cell>
          <cell r="Z45" t="str">
            <v>NA</v>
          </cell>
          <cell r="AA45" t="str">
            <v>NA</v>
          </cell>
          <cell r="AB45" t="str">
            <v>NA</v>
          </cell>
          <cell r="AC45" t="str">
            <v>NA</v>
          </cell>
          <cell r="AD45">
            <v>1</v>
          </cell>
          <cell r="AE45" t="str">
            <v>NA</v>
          </cell>
          <cell r="AF45" t="str">
            <v>NA</v>
          </cell>
          <cell r="AG45" t="str">
            <v>NA</v>
          </cell>
          <cell r="AH45" t="str">
            <v>NA</v>
          </cell>
          <cell r="AI45">
            <v>5</v>
          </cell>
          <cell r="AJ45">
            <v>5</v>
          </cell>
          <cell r="AO45">
            <v>563804</v>
          </cell>
          <cell r="AP45">
            <v>525000</v>
          </cell>
          <cell r="AQ45">
            <v>0</v>
          </cell>
          <cell r="AR45">
            <v>0</v>
          </cell>
          <cell r="AS45">
            <v>0</v>
          </cell>
          <cell r="AT45">
            <v>0</v>
          </cell>
          <cell r="AU45">
            <v>0</v>
          </cell>
          <cell r="AV45">
            <v>0</v>
          </cell>
          <cell r="AW45">
            <v>525000</v>
          </cell>
          <cell r="AX45">
            <v>0</v>
          </cell>
          <cell r="AY45">
            <v>0</v>
          </cell>
          <cell r="AZ45">
            <v>0</v>
          </cell>
          <cell r="BA45">
            <v>0</v>
          </cell>
          <cell r="BB45">
            <v>0</v>
          </cell>
          <cell r="BC45">
            <v>0</v>
          </cell>
          <cell r="BD45">
            <v>525000</v>
          </cell>
          <cell r="BE45">
            <v>28837</v>
          </cell>
          <cell r="BF45">
            <v>0</v>
          </cell>
          <cell r="BG45">
            <v>0</v>
          </cell>
          <cell r="BH45">
            <v>0</v>
          </cell>
          <cell r="BI45">
            <v>0</v>
          </cell>
          <cell r="BJ45">
            <v>5767</v>
          </cell>
          <cell r="BK45">
            <v>0</v>
          </cell>
          <cell r="BL45">
            <v>0</v>
          </cell>
          <cell r="BM45">
            <v>0</v>
          </cell>
          <cell r="BN45">
            <v>0</v>
          </cell>
          <cell r="BO45">
            <v>5767</v>
          </cell>
          <cell r="BP45">
            <v>165187</v>
          </cell>
          <cell r="BQ45">
            <v>0</v>
          </cell>
          <cell r="BR45">
            <v>0</v>
          </cell>
          <cell r="BS45">
            <v>0</v>
          </cell>
          <cell r="BT45">
            <v>0</v>
          </cell>
          <cell r="BU45">
            <v>33037</v>
          </cell>
          <cell r="BV45">
            <v>0</v>
          </cell>
          <cell r="BW45">
            <v>0</v>
          </cell>
          <cell r="BX45">
            <v>0</v>
          </cell>
          <cell r="BY45">
            <v>0</v>
          </cell>
          <cell r="BZ45">
            <v>33037</v>
          </cell>
          <cell r="CA45">
            <v>5767</v>
          </cell>
          <cell r="CB45">
            <v>38804</v>
          </cell>
          <cell r="CC45">
            <v>0</v>
          </cell>
          <cell r="CD45">
            <v>563804</v>
          </cell>
        </row>
        <row r="46">
          <cell r="A46" t="str">
            <v>8.9</v>
          </cell>
          <cell r="B46" t="str">
            <v>Z1012</v>
          </cell>
          <cell r="C46" t="str">
            <v>CAP08</v>
          </cell>
          <cell r="D46" t="str">
            <v>Suministro e instalación de tapa caja válvula</v>
          </cell>
          <cell r="E46" t="str">
            <v>U</v>
          </cell>
          <cell r="F46" t="str">
            <v>MOC186</v>
          </cell>
          <cell r="G46" t="str">
            <v>NA</v>
          </cell>
          <cell r="H46" t="str">
            <v>NA</v>
          </cell>
          <cell r="I46" t="str">
            <v>NA</v>
          </cell>
          <cell r="J46" t="str">
            <v>NA</v>
          </cell>
          <cell r="K46" t="str">
            <v>NA</v>
          </cell>
          <cell r="L46" t="str">
            <v>NA</v>
          </cell>
          <cell r="M46">
            <v>1</v>
          </cell>
          <cell r="N46" t="str">
            <v>NA</v>
          </cell>
          <cell r="O46" t="str">
            <v>NA</v>
          </cell>
          <cell r="P46" t="str">
            <v>NA</v>
          </cell>
          <cell r="Q46" t="str">
            <v>NA</v>
          </cell>
          <cell r="R46" t="str">
            <v>NA</v>
          </cell>
          <cell r="S46" t="str">
            <v>NA</v>
          </cell>
          <cell r="T46" t="str">
            <v>CEC015</v>
          </cell>
          <cell r="U46" t="str">
            <v>NA</v>
          </cell>
          <cell r="V46" t="str">
            <v>NA</v>
          </cell>
          <cell r="W46" t="str">
            <v>NA</v>
          </cell>
          <cell r="X46" t="str">
            <v>NA</v>
          </cell>
          <cell r="Y46" t="str">
            <v>CMC022</v>
          </cell>
          <cell r="Z46" t="str">
            <v>NA</v>
          </cell>
          <cell r="AA46" t="str">
            <v>NA</v>
          </cell>
          <cell r="AB46" t="str">
            <v>NA</v>
          </cell>
          <cell r="AC46" t="str">
            <v>NA</v>
          </cell>
          <cell r="AD46">
            <v>1</v>
          </cell>
          <cell r="AE46" t="str">
            <v>NA</v>
          </cell>
          <cell r="AF46" t="str">
            <v>NA</v>
          </cell>
          <cell r="AG46" t="str">
            <v>NA</v>
          </cell>
          <cell r="AH46" t="str">
            <v>NA</v>
          </cell>
          <cell r="AI46">
            <v>4</v>
          </cell>
          <cell r="AJ46">
            <v>4</v>
          </cell>
          <cell r="AO46">
            <v>698506</v>
          </cell>
          <cell r="AP46">
            <v>650000</v>
          </cell>
          <cell r="AQ46">
            <v>0</v>
          </cell>
          <cell r="AR46">
            <v>0</v>
          </cell>
          <cell r="AS46">
            <v>0</v>
          </cell>
          <cell r="AT46">
            <v>0</v>
          </cell>
          <cell r="AU46">
            <v>0</v>
          </cell>
          <cell r="AV46">
            <v>0</v>
          </cell>
          <cell r="AW46">
            <v>650000</v>
          </cell>
          <cell r="AX46">
            <v>0</v>
          </cell>
          <cell r="AY46">
            <v>0</v>
          </cell>
          <cell r="AZ46">
            <v>0</v>
          </cell>
          <cell r="BA46">
            <v>0</v>
          </cell>
          <cell r="BB46">
            <v>0</v>
          </cell>
          <cell r="BC46">
            <v>0</v>
          </cell>
          <cell r="BD46">
            <v>650000</v>
          </cell>
          <cell r="BE46">
            <v>28837</v>
          </cell>
          <cell r="BF46">
            <v>0</v>
          </cell>
          <cell r="BG46">
            <v>0</v>
          </cell>
          <cell r="BH46">
            <v>0</v>
          </cell>
          <cell r="BI46">
            <v>0</v>
          </cell>
          <cell r="BJ46">
            <v>7209</v>
          </cell>
          <cell r="BK46">
            <v>0</v>
          </cell>
          <cell r="BL46">
            <v>0</v>
          </cell>
          <cell r="BM46">
            <v>0</v>
          </cell>
          <cell r="BN46">
            <v>0</v>
          </cell>
          <cell r="BO46">
            <v>7209</v>
          </cell>
          <cell r="BP46">
            <v>165187</v>
          </cell>
          <cell r="BQ46">
            <v>0</v>
          </cell>
          <cell r="BR46">
            <v>0</v>
          </cell>
          <cell r="BS46">
            <v>0</v>
          </cell>
          <cell r="BT46">
            <v>0</v>
          </cell>
          <cell r="BU46">
            <v>41297</v>
          </cell>
          <cell r="BV46">
            <v>0</v>
          </cell>
          <cell r="BW46">
            <v>0</v>
          </cell>
          <cell r="BX46">
            <v>0</v>
          </cell>
          <cell r="BY46">
            <v>0</v>
          </cell>
          <cell r="BZ46">
            <v>41297</v>
          </cell>
          <cell r="CA46">
            <v>7209</v>
          </cell>
          <cell r="CB46">
            <v>48506</v>
          </cell>
          <cell r="CC46">
            <v>0</v>
          </cell>
          <cell r="CD46">
            <v>698506</v>
          </cell>
        </row>
        <row r="47">
          <cell r="B47" t="str">
            <v>Z1018</v>
          </cell>
          <cell r="C47" t="str">
            <v>CAP01</v>
          </cell>
          <cell r="D47" t="str">
            <v>En Andén granito (china lavada)</v>
          </cell>
          <cell r="E47" t="str">
            <v>m</v>
          </cell>
          <cell r="F47" t="str">
            <v>MOC010</v>
          </cell>
          <cell r="G47" t="str">
            <v>MOC062</v>
          </cell>
          <cell r="H47" t="str">
            <v>MOC128</v>
          </cell>
          <cell r="I47" t="str">
            <v>NA</v>
          </cell>
          <cell r="J47" t="str">
            <v>NA</v>
          </cell>
          <cell r="K47" t="str">
            <v>NA</v>
          </cell>
          <cell r="L47" t="str">
            <v>NA</v>
          </cell>
          <cell r="M47">
            <v>0.1</v>
          </cell>
          <cell r="N47">
            <v>0.5</v>
          </cell>
          <cell r="O47">
            <v>0.37</v>
          </cell>
          <cell r="P47" t="str">
            <v>NA</v>
          </cell>
          <cell r="Q47" t="str">
            <v>NA</v>
          </cell>
          <cell r="R47" t="str">
            <v>NA</v>
          </cell>
          <cell r="S47" t="str">
            <v>NA</v>
          </cell>
          <cell r="T47" t="str">
            <v>CEC002</v>
          </cell>
          <cell r="U47" t="str">
            <v>CEC004</v>
          </cell>
          <cell r="V47" t="str">
            <v>CEC008</v>
          </cell>
          <cell r="W47" t="str">
            <v>CEC011</v>
          </cell>
          <cell r="X47" t="str">
            <v>NA</v>
          </cell>
          <cell r="Y47" t="str">
            <v>CMC002</v>
          </cell>
          <cell r="Z47" t="str">
            <v>CMC004</v>
          </cell>
          <cell r="AA47" t="str">
            <v>CMC007</v>
          </cell>
          <cell r="AB47" t="str">
            <v>CMC008</v>
          </cell>
          <cell r="AC47" t="str">
            <v>NA</v>
          </cell>
          <cell r="AD47">
            <v>0.53</v>
          </cell>
          <cell r="AE47">
            <v>0.9</v>
          </cell>
          <cell r="AF47">
            <v>1</v>
          </cell>
          <cell r="AG47">
            <v>0.9</v>
          </cell>
          <cell r="AH47" t="str">
            <v>NA</v>
          </cell>
          <cell r="AI47">
            <v>45</v>
          </cell>
          <cell r="AJ47">
            <v>85</v>
          </cell>
          <cell r="AK47">
            <v>50</v>
          </cell>
          <cell r="AL47">
            <v>45</v>
          </cell>
          <cell r="AM47">
            <v>50</v>
          </cell>
          <cell r="AO47">
            <v>27108</v>
          </cell>
          <cell r="AP47">
            <v>24000</v>
          </cell>
          <cell r="AQ47">
            <v>300</v>
          </cell>
          <cell r="AR47">
            <v>20000</v>
          </cell>
          <cell r="AS47">
            <v>0</v>
          </cell>
          <cell r="AT47">
            <v>0</v>
          </cell>
          <cell r="AU47">
            <v>0</v>
          </cell>
          <cell r="AV47">
            <v>0</v>
          </cell>
          <cell r="AW47">
            <v>2400</v>
          </cell>
          <cell r="AX47">
            <v>150</v>
          </cell>
          <cell r="AY47">
            <v>7400</v>
          </cell>
          <cell r="AZ47">
            <v>0</v>
          </cell>
          <cell r="BA47">
            <v>0</v>
          </cell>
          <cell r="BB47">
            <v>0</v>
          </cell>
          <cell r="BC47">
            <v>0</v>
          </cell>
          <cell r="BD47">
            <v>10448</v>
          </cell>
          <cell r="BE47">
            <v>584715</v>
          </cell>
          <cell r="BF47">
            <v>2893</v>
          </cell>
          <cell r="BG47">
            <v>90067</v>
          </cell>
          <cell r="BH47">
            <v>20668</v>
          </cell>
          <cell r="BI47">
            <v>0</v>
          </cell>
          <cell r="BJ47">
            <v>6887</v>
          </cell>
          <cell r="BK47">
            <v>58</v>
          </cell>
          <cell r="BL47">
            <v>2001</v>
          </cell>
          <cell r="BM47">
            <v>413</v>
          </cell>
          <cell r="BN47">
            <v>0</v>
          </cell>
          <cell r="BO47">
            <v>9359</v>
          </cell>
          <cell r="BP47">
            <v>89116</v>
          </cell>
          <cell r="BQ47">
            <v>128224</v>
          </cell>
          <cell r="BR47">
            <v>39108</v>
          </cell>
          <cell r="BS47">
            <v>140891</v>
          </cell>
          <cell r="BT47">
            <v>0</v>
          </cell>
          <cell r="BU47">
            <v>1050</v>
          </cell>
          <cell r="BV47">
            <v>2564</v>
          </cell>
          <cell r="BW47">
            <v>869</v>
          </cell>
          <cell r="BX47">
            <v>2818</v>
          </cell>
          <cell r="BY47">
            <v>0</v>
          </cell>
          <cell r="BZ47">
            <v>7301</v>
          </cell>
          <cell r="CA47">
            <v>9359</v>
          </cell>
          <cell r="CB47">
            <v>16660</v>
          </cell>
          <cell r="CC47">
            <v>0.05</v>
          </cell>
          <cell r="CD47">
            <v>27108</v>
          </cell>
        </row>
        <row r="48">
          <cell r="B48" t="str">
            <v>Z2018</v>
          </cell>
          <cell r="C48" t="str">
            <v>CAP01</v>
          </cell>
          <cell r="D48" t="str">
            <v>En Andén granito (china lavada)</v>
          </cell>
          <cell r="E48" t="str">
            <v>m</v>
          </cell>
          <cell r="F48" t="str">
            <v>MOC010</v>
          </cell>
          <cell r="G48" t="str">
            <v>MOC062</v>
          </cell>
          <cell r="H48" t="str">
            <v>MOC128</v>
          </cell>
          <cell r="I48" t="str">
            <v>NA</v>
          </cell>
          <cell r="J48" t="str">
            <v>NA</v>
          </cell>
          <cell r="K48" t="str">
            <v>NA</v>
          </cell>
          <cell r="L48" t="str">
            <v>NA</v>
          </cell>
          <cell r="M48">
            <v>0.14000000000000001</v>
          </cell>
          <cell r="N48">
            <v>0.7</v>
          </cell>
          <cell r="O48">
            <v>0.37</v>
          </cell>
          <cell r="P48" t="str">
            <v>NA</v>
          </cell>
          <cell r="Q48" t="str">
            <v>NA</v>
          </cell>
          <cell r="R48" t="str">
            <v>NA</v>
          </cell>
          <cell r="S48" t="str">
            <v>NA</v>
          </cell>
          <cell r="T48" t="str">
            <v>CEC002</v>
          </cell>
          <cell r="U48" t="str">
            <v>CEC004</v>
          </cell>
          <cell r="V48" t="str">
            <v>CEC008</v>
          </cell>
          <cell r="W48" t="str">
            <v>CEC010</v>
          </cell>
          <cell r="X48" t="str">
            <v>NA</v>
          </cell>
          <cell r="Y48" t="str">
            <v>CMC002</v>
          </cell>
          <cell r="Z48" t="str">
            <v>CMC004</v>
          </cell>
          <cell r="AA48" t="str">
            <v>CMC007</v>
          </cell>
          <cell r="AB48" t="str">
            <v>CMC008</v>
          </cell>
          <cell r="AC48" t="str">
            <v>NA</v>
          </cell>
          <cell r="AD48">
            <v>0.52</v>
          </cell>
          <cell r="AE48">
            <v>0.89</v>
          </cell>
          <cell r="AF48">
            <v>1</v>
          </cell>
          <cell r="AG48">
            <v>0.89</v>
          </cell>
          <cell r="AH48" t="str">
            <v>NA</v>
          </cell>
          <cell r="AI48">
            <v>42.5</v>
          </cell>
          <cell r="AJ48">
            <v>82.5</v>
          </cell>
          <cell r="AK48">
            <v>47.5</v>
          </cell>
          <cell r="AL48">
            <v>42.5</v>
          </cell>
          <cell r="AM48">
            <v>47.5</v>
          </cell>
          <cell r="AO48">
            <v>29202</v>
          </cell>
          <cell r="AP48">
            <v>24000</v>
          </cell>
          <cell r="AQ48">
            <v>300</v>
          </cell>
          <cell r="AR48">
            <v>20000</v>
          </cell>
          <cell r="AS48">
            <v>0</v>
          </cell>
          <cell r="AT48">
            <v>0</v>
          </cell>
          <cell r="AU48">
            <v>0</v>
          </cell>
          <cell r="AV48">
            <v>0</v>
          </cell>
          <cell r="AW48">
            <v>3360</v>
          </cell>
          <cell r="AX48">
            <v>210</v>
          </cell>
          <cell r="AY48">
            <v>7400</v>
          </cell>
          <cell r="AZ48">
            <v>0</v>
          </cell>
          <cell r="BA48">
            <v>0</v>
          </cell>
          <cell r="BB48">
            <v>0</v>
          </cell>
          <cell r="BC48">
            <v>0</v>
          </cell>
          <cell r="BD48">
            <v>11519</v>
          </cell>
          <cell r="BE48">
            <v>584715</v>
          </cell>
          <cell r="BF48">
            <v>2893</v>
          </cell>
          <cell r="BG48">
            <v>90067</v>
          </cell>
          <cell r="BH48">
            <v>33634</v>
          </cell>
          <cell r="BI48">
            <v>0</v>
          </cell>
          <cell r="BJ48">
            <v>7154</v>
          </cell>
          <cell r="BK48">
            <v>61</v>
          </cell>
          <cell r="BL48">
            <v>2119</v>
          </cell>
          <cell r="BM48">
            <v>704</v>
          </cell>
          <cell r="BN48">
            <v>0</v>
          </cell>
          <cell r="BO48">
            <v>10038</v>
          </cell>
          <cell r="BP48">
            <v>89116</v>
          </cell>
          <cell r="BQ48">
            <v>128224</v>
          </cell>
          <cell r="BR48">
            <v>39108</v>
          </cell>
          <cell r="BS48">
            <v>140891</v>
          </cell>
          <cell r="BT48">
            <v>0</v>
          </cell>
          <cell r="BU48">
            <v>1090</v>
          </cell>
          <cell r="BV48">
            <v>2685</v>
          </cell>
          <cell r="BW48">
            <v>920</v>
          </cell>
          <cell r="BX48">
            <v>2950</v>
          </cell>
          <cell r="BY48">
            <v>0</v>
          </cell>
          <cell r="BZ48">
            <v>7645</v>
          </cell>
          <cell r="CA48">
            <v>10038</v>
          </cell>
          <cell r="CB48">
            <v>17683</v>
          </cell>
          <cell r="CC48">
            <v>0.05</v>
          </cell>
          <cell r="CD48">
            <v>29202</v>
          </cell>
        </row>
        <row r="49">
          <cell r="B49" t="str">
            <v>Z1019</v>
          </cell>
          <cell r="C49" t="str">
            <v>CAP01</v>
          </cell>
          <cell r="D49" t="str">
            <v>En Andén granito pulido</v>
          </cell>
          <cell r="E49" t="str">
            <v>m</v>
          </cell>
          <cell r="F49" t="str">
            <v>MOC010</v>
          </cell>
          <cell r="G49" t="str">
            <v>MOC062</v>
          </cell>
          <cell r="H49" t="str">
            <v>MOC128</v>
          </cell>
          <cell r="I49" t="str">
            <v>NA</v>
          </cell>
          <cell r="J49" t="str">
            <v>NA</v>
          </cell>
          <cell r="K49" t="str">
            <v>NA</v>
          </cell>
          <cell r="L49" t="str">
            <v>NA</v>
          </cell>
          <cell r="M49">
            <v>0.1</v>
          </cell>
          <cell r="N49">
            <v>0.5</v>
          </cell>
          <cell r="O49">
            <v>0.37</v>
          </cell>
          <cell r="P49" t="str">
            <v>NA</v>
          </cell>
          <cell r="Q49" t="str">
            <v>NA</v>
          </cell>
          <cell r="R49" t="str">
            <v>NA</v>
          </cell>
          <cell r="S49" t="str">
            <v>NA</v>
          </cell>
          <cell r="T49" t="str">
            <v>CEC002</v>
          </cell>
          <cell r="U49" t="str">
            <v>CEC004</v>
          </cell>
          <cell r="V49" t="str">
            <v>CEC008</v>
          </cell>
          <cell r="W49" t="str">
            <v>CEC010</v>
          </cell>
          <cell r="X49" t="str">
            <v>NA</v>
          </cell>
          <cell r="Y49" t="str">
            <v>CMC002</v>
          </cell>
          <cell r="Z49" t="str">
            <v>CMC004</v>
          </cell>
          <cell r="AA49" t="str">
            <v>CMC007</v>
          </cell>
          <cell r="AB49" t="str">
            <v>CMC008</v>
          </cell>
          <cell r="AC49" t="str">
            <v>NA</v>
          </cell>
          <cell r="AD49">
            <v>0.32</v>
          </cell>
          <cell r="AE49">
            <v>1</v>
          </cell>
          <cell r="AF49">
            <v>1</v>
          </cell>
          <cell r="AG49">
            <v>0.6</v>
          </cell>
          <cell r="AH49" t="str">
            <v>NA</v>
          </cell>
          <cell r="AI49">
            <v>45</v>
          </cell>
          <cell r="AJ49">
            <v>140</v>
          </cell>
          <cell r="AK49">
            <v>45</v>
          </cell>
          <cell r="AL49">
            <v>45</v>
          </cell>
          <cell r="AM49">
            <v>75</v>
          </cell>
          <cell r="AO49">
            <v>23350</v>
          </cell>
          <cell r="AP49">
            <v>24000</v>
          </cell>
          <cell r="AQ49">
            <v>300</v>
          </cell>
          <cell r="AR49">
            <v>20000</v>
          </cell>
          <cell r="AS49">
            <v>0</v>
          </cell>
          <cell r="AT49">
            <v>0</v>
          </cell>
          <cell r="AU49">
            <v>0</v>
          </cell>
          <cell r="AV49">
            <v>0</v>
          </cell>
          <cell r="AW49">
            <v>2400</v>
          </cell>
          <cell r="AX49">
            <v>150</v>
          </cell>
          <cell r="AY49">
            <v>7400</v>
          </cell>
          <cell r="AZ49">
            <v>0</v>
          </cell>
          <cell r="BA49">
            <v>0</v>
          </cell>
          <cell r="BB49">
            <v>0</v>
          </cell>
          <cell r="BC49">
            <v>0</v>
          </cell>
          <cell r="BD49">
            <v>10448</v>
          </cell>
          <cell r="BE49">
            <v>584715</v>
          </cell>
          <cell r="BF49">
            <v>2893</v>
          </cell>
          <cell r="BG49">
            <v>90067</v>
          </cell>
          <cell r="BH49">
            <v>33634</v>
          </cell>
          <cell r="BI49">
            <v>0</v>
          </cell>
          <cell r="BJ49">
            <v>4158</v>
          </cell>
          <cell r="BK49">
            <v>64</v>
          </cell>
          <cell r="BL49">
            <v>2001</v>
          </cell>
          <cell r="BM49">
            <v>448</v>
          </cell>
          <cell r="BN49">
            <v>0</v>
          </cell>
          <cell r="BO49">
            <v>6671</v>
          </cell>
          <cell r="BP49">
            <v>89116</v>
          </cell>
          <cell r="BQ49">
            <v>128224</v>
          </cell>
          <cell r="BR49">
            <v>39108</v>
          </cell>
          <cell r="BS49">
            <v>140891</v>
          </cell>
          <cell r="BT49">
            <v>0</v>
          </cell>
          <cell r="BU49">
            <v>634</v>
          </cell>
          <cell r="BV49">
            <v>2849</v>
          </cell>
          <cell r="BW49">
            <v>869</v>
          </cell>
          <cell r="BX49">
            <v>1879</v>
          </cell>
          <cell r="BY49">
            <v>0</v>
          </cell>
          <cell r="BZ49">
            <v>6231</v>
          </cell>
          <cell r="CA49">
            <v>6671</v>
          </cell>
          <cell r="CB49">
            <v>12902</v>
          </cell>
          <cell r="CC49">
            <v>0.05</v>
          </cell>
          <cell r="CD49">
            <v>23350</v>
          </cell>
        </row>
        <row r="50">
          <cell r="B50" t="str">
            <v>Z2019</v>
          </cell>
          <cell r="C50" t="str">
            <v>CAP01</v>
          </cell>
          <cell r="D50" t="str">
            <v>En Andén granito pulido</v>
          </cell>
          <cell r="E50" t="str">
            <v>m</v>
          </cell>
          <cell r="F50" t="str">
            <v>MOC010</v>
          </cell>
          <cell r="G50" t="str">
            <v>MOC062</v>
          </cell>
          <cell r="H50" t="str">
            <v>MOC128</v>
          </cell>
          <cell r="I50" t="str">
            <v>NA</v>
          </cell>
          <cell r="J50" t="str">
            <v>NA</v>
          </cell>
          <cell r="K50" t="str">
            <v>NA</v>
          </cell>
          <cell r="L50" t="str">
            <v>NA</v>
          </cell>
          <cell r="M50">
            <v>0.14000000000000001</v>
          </cell>
          <cell r="N50">
            <v>0.7</v>
          </cell>
          <cell r="O50">
            <v>0.37</v>
          </cell>
          <cell r="P50" t="str">
            <v>NA</v>
          </cell>
          <cell r="Q50" t="str">
            <v>NA</v>
          </cell>
          <cell r="R50" t="str">
            <v>NA</v>
          </cell>
          <cell r="S50" t="str">
            <v>NA</v>
          </cell>
          <cell r="T50" t="str">
            <v>CEC002</v>
          </cell>
          <cell r="U50" t="str">
            <v>CEC004</v>
          </cell>
          <cell r="V50" t="str">
            <v>CEC008</v>
          </cell>
          <cell r="W50" t="str">
            <v>CEC010</v>
          </cell>
          <cell r="X50" t="str">
            <v>NA</v>
          </cell>
          <cell r="Y50" t="str">
            <v>CMC002</v>
          </cell>
          <cell r="Z50" t="str">
            <v>CMC004</v>
          </cell>
          <cell r="AA50" t="str">
            <v>CMC007</v>
          </cell>
          <cell r="AB50" t="str">
            <v>CMC008</v>
          </cell>
          <cell r="AC50" t="str">
            <v>NA</v>
          </cell>
          <cell r="AD50">
            <v>0.31</v>
          </cell>
          <cell r="AE50">
            <v>1</v>
          </cell>
          <cell r="AF50">
            <v>1</v>
          </cell>
          <cell r="AG50">
            <v>0.59</v>
          </cell>
          <cell r="AH50" t="str">
            <v>NA</v>
          </cell>
          <cell r="AI50">
            <v>42.5</v>
          </cell>
          <cell r="AJ50">
            <v>137.5</v>
          </cell>
          <cell r="AK50">
            <v>42.5</v>
          </cell>
          <cell r="AL50">
            <v>42.5</v>
          </cell>
          <cell r="AM50">
            <v>72.5</v>
          </cell>
          <cell r="AO50">
            <v>24981</v>
          </cell>
          <cell r="AP50">
            <v>24000</v>
          </cell>
          <cell r="AQ50">
            <v>300</v>
          </cell>
          <cell r="AR50">
            <v>20000</v>
          </cell>
          <cell r="AS50">
            <v>0</v>
          </cell>
          <cell r="AT50">
            <v>0</v>
          </cell>
          <cell r="AU50">
            <v>0</v>
          </cell>
          <cell r="AV50">
            <v>0</v>
          </cell>
          <cell r="AW50">
            <v>3360</v>
          </cell>
          <cell r="AX50">
            <v>210</v>
          </cell>
          <cell r="AY50">
            <v>7400</v>
          </cell>
          <cell r="AZ50">
            <v>0</v>
          </cell>
          <cell r="BA50">
            <v>0</v>
          </cell>
          <cell r="BB50">
            <v>0</v>
          </cell>
          <cell r="BC50">
            <v>0</v>
          </cell>
          <cell r="BD50">
            <v>11519</v>
          </cell>
          <cell r="BE50">
            <v>584715</v>
          </cell>
          <cell r="BF50">
            <v>2893</v>
          </cell>
          <cell r="BG50">
            <v>90067</v>
          </cell>
          <cell r="BH50">
            <v>33634</v>
          </cell>
          <cell r="BI50">
            <v>0</v>
          </cell>
          <cell r="BJ50">
            <v>4265</v>
          </cell>
          <cell r="BK50">
            <v>68</v>
          </cell>
          <cell r="BL50">
            <v>2119</v>
          </cell>
          <cell r="BM50">
            <v>467</v>
          </cell>
          <cell r="BN50">
            <v>0</v>
          </cell>
          <cell r="BO50">
            <v>6919</v>
          </cell>
          <cell r="BP50">
            <v>89116</v>
          </cell>
          <cell r="BQ50">
            <v>128224</v>
          </cell>
          <cell r="BR50">
            <v>39108</v>
          </cell>
          <cell r="BS50">
            <v>140891</v>
          </cell>
          <cell r="BT50">
            <v>0</v>
          </cell>
          <cell r="BU50">
            <v>650</v>
          </cell>
          <cell r="BV50">
            <v>3017</v>
          </cell>
          <cell r="BW50">
            <v>920</v>
          </cell>
          <cell r="BX50">
            <v>1956</v>
          </cell>
          <cell r="BY50">
            <v>0</v>
          </cell>
          <cell r="BZ50">
            <v>6543</v>
          </cell>
          <cell r="CA50">
            <v>6919</v>
          </cell>
          <cell r="CB50">
            <v>13462</v>
          </cell>
          <cell r="CC50">
            <v>0.05</v>
          </cell>
          <cell r="CD50">
            <v>24981</v>
          </cell>
        </row>
        <row r="51">
          <cell r="B51" t="str">
            <v>Z1018</v>
          </cell>
          <cell r="C51" t="str">
            <v>CAP01</v>
          </cell>
          <cell r="D51" t="str">
            <v>En andén granito-tableta         (AGT)</v>
          </cell>
          <cell r="E51" t="str">
            <v>m</v>
          </cell>
          <cell r="F51" t="str">
            <v>MOC010</v>
          </cell>
          <cell r="G51" t="str">
            <v>MOC062</v>
          </cell>
          <cell r="H51" t="str">
            <v>MOC103</v>
          </cell>
          <cell r="I51" t="str">
            <v>NA</v>
          </cell>
          <cell r="J51" t="str">
            <v>NA</v>
          </cell>
          <cell r="K51" t="str">
            <v>NA</v>
          </cell>
          <cell r="L51" t="str">
            <v>NA</v>
          </cell>
          <cell r="M51">
            <v>0.14000000000000001</v>
          </cell>
          <cell r="N51">
            <v>0.5</v>
          </cell>
          <cell r="O51">
            <v>0.31</v>
          </cell>
          <cell r="P51" t="str">
            <v>NA</v>
          </cell>
          <cell r="Q51" t="str">
            <v>NA</v>
          </cell>
          <cell r="R51" t="str">
            <v>NA</v>
          </cell>
          <cell r="S51" t="str">
            <v>NA</v>
          </cell>
          <cell r="T51" t="str">
            <v>CEC002</v>
          </cell>
          <cell r="U51" t="str">
            <v>CEC004</v>
          </cell>
          <cell r="V51" t="str">
            <v>CEC008</v>
          </cell>
          <cell r="W51" t="str">
            <v>CEC010</v>
          </cell>
          <cell r="X51" t="str">
            <v>NA</v>
          </cell>
          <cell r="Y51" t="str">
            <v>CMC002</v>
          </cell>
          <cell r="Z51" t="str">
            <v>CMC004</v>
          </cell>
          <cell r="AA51" t="str">
            <v>CMC007</v>
          </cell>
          <cell r="AB51" t="str">
            <v>CMC008</v>
          </cell>
          <cell r="AC51" t="str">
            <v>NA</v>
          </cell>
          <cell r="AD51">
            <v>0.37</v>
          </cell>
          <cell r="AE51">
            <v>1</v>
          </cell>
          <cell r="AF51">
            <v>1</v>
          </cell>
          <cell r="AG51">
            <v>0.79</v>
          </cell>
          <cell r="AH51" t="str">
            <v>NA</v>
          </cell>
          <cell r="AI51">
            <v>55</v>
          </cell>
          <cell r="AJ51">
            <v>150</v>
          </cell>
          <cell r="AK51">
            <v>55</v>
          </cell>
          <cell r="AL51">
            <v>55</v>
          </cell>
          <cell r="AM51">
            <v>70</v>
          </cell>
          <cell r="AO51">
            <v>21970</v>
          </cell>
          <cell r="AP51">
            <v>24000</v>
          </cell>
          <cell r="AQ51">
            <v>300</v>
          </cell>
          <cell r="AR51">
            <v>20000</v>
          </cell>
          <cell r="AS51">
            <v>0</v>
          </cell>
          <cell r="AT51">
            <v>0</v>
          </cell>
          <cell r="AU51">
            <v>0</v>
          </cell>
          <cell r="AV51">
            <v>0</v>
          </cell>
          <cell r="AW51">
            <v>3360</v>
          </cell>
          <cell r="AX51">
            <v>150</v>
          </cell>
          <cell r="AY51">
            <v>6200</v>
          </cell>
          <cell r="AZ51">
            <v>0</v>
          </cell>
          <cell r="BA51">
            <v>0</v>
          </cell>
          <cell r="BB51">
            <v>0</v>
          </cell>
          <cell r="BC51">
            <v>0</v>
          </cell>
          <cell r="BD51">
            <v>10196</v>
          </cell>
          <cell r="BE51">
            <v>584715</v>
          </cell>
          <cell r="BF51">
            <v>2893</v>
          </cell>
          <cell r="BG51">
            <v>90067</v>
          </cell>
          <cell r="BH51">
            <v>33634</v>
          </cell>
          <cell r="BI51">
            <v>0</v>
          </cell>
          <cell r="BJ51">
            <v>3934</v>
          </cell>
          <cell r="BK51">
            <v>53</v>
          </cell>
          <cell r="BL51">
            <v>1638</v>
          </cell>
          <cell r="BM51">
            <v>483</v>
          </cell>
          <cell r="BN51">
            <v>0</v>
          </cell>
          <cell r="BO51">
            <v>6108</v>
          </cell>
          <cell r="BP51">
            <v>89116</v>
          </cell>
          <cell r="BQ51">
            <v>128224</v>
          </cell>
          <cell r="BR51">
            <v>39108</v>
          </cell>
          <cell r="BS51">
            <v>140891</v>
          </cell>
          <cell r="BT51">
            <v>0</v>
          </cell>
          <cell r="BU51">
            <v>600</v>
          </cell>
          <cell r="BV51">
            <v>2331</v>
          </cell>
          <cell r="BW51">
            <v>711</v>
          </cell>
          <cell r="BX51">
            <v>2024</v>
          </cell>
          <cell r="BY51">
            <v>0</v>
          </cell>
          <cell r="BZ51">
            <v>5666</v>
          </cell>
          <cell r="CA51">
            <v>6108</v>
          </cell>
          <cell r="CB51">
            <v>11774</v>
          </cell>
          <cell r="CC51">
            <v>0.05</v>
          </cell>
          <cell r="CD51">
            <v>21970</v>
          </cell>
        </row>
        <row r="52">
          <cell r="B52" t="str">
            <v>Z1016</v>
          </cell>
          <cell r="C52" t="str">
            <v>CAP01</v>
          </cell>
          <cell r="D52" t="str">
            <v>En Andén ladrillo</v>
          </cell>
          <cell r="E52" t="str">
            <v>m</v>
          </cell>
          <cell r="F52" t="str">
            <v>MOC010</v>
          </cell>
          <cell r="G52" t="str">
            <v>MOC062</v>
          </cell>
          <cell r="H52" t="str">
            <v>MOC128</v>
          </cell>
          <cell r="I52" t="str">
            <v>NA</v>
          </cell>
          <cell r="J52" t="str">
            <v>NA</v>
          </cell>
          <cell r="K52" t="str">
            <v>NA</v>
          </cell>
          <cell r="L52" t="str">
            <v>NA</v>
          </cell>
          <cell r="M52">
            <v>0.1</v>
          </cell>
          <cell r="N52">
            <v>0.5</v>
          </cell>
          <cell r="O52">
            <v>0.37</v>
          </cell>
          <cell r="P52" t="str">
            <v>NA</v>
          </cell>
          <cell r="Q52" t="str">
            <v>NA</v>
          </cell>
          <cell r="R52" t="str">
            <v>NA</v>
          </cell>
          <cell r="S52" t="str">
            <v>NA</v>
          </cell>
          <cell r="T52" t="str">
            <v>CEC002</v>
          </cell>
          <cell r="U52" t="str">
            <v>CEC004</v>
          </cell>
          <cell r="V52" t="str">
            <v>CEC008</v>
          </cell>
          <cell r="W52" t="str">
            <v>CEC010</v>
          </cell>
          <cell r="X52" t="str">
            <v>NA</v>
          </cell>
          <cell r="Y52" t="str">
            <v>CMC002</v>
          </cell>
          <cell r="Z52" t="str">
            <v>CMC004</v>
          </cell>
          <cell r="AA52" t="str">
            <v>CMC007</v>
          </cell>
          <cell r="AB52" t="str">
            <v>CMC008</v>
          </cell>
          <cell r="AC52" t="str">
            <v>NA</v>
          </cell>
          <cell r="AD52">
            <v>0.31</v>
          </cell>
          <cell r="AE52">
            <v>1</v>
          </cell>
          <cell r="AF52">
            <v>1</v>
          </cell>
          <cell r="AG52">
            <v>0.65</v>
          </cell>
          <cell r="AH52" t="str">
            <v>NA</v>
          </cell>
          <cell r="AI52">
            <v>55</v>
          </cell>
          <cell r="AJ52">
            <v>175</v>
          </cell>
          <cell r="AK52">
            <v>55</v>
          </cell>
          <cell r="AL52">
            <v>55</v>
          </cell>
          <cell r="AM52">
            <v>85</v>
          </cell>
          <cell r="AO52">
            <v>21041</v>
          </cell>
          <cell r="AP52">
            <v>24000</v>
          </cell>
          <cell r="AQ52">
            <v>300</v>
          </cell>
          <cell r="AR52">
            <v>20000</v>
          </cell>
          <cell r="AS52">
            <v>0</v>
          </cell>
          <cell r="AT52">
            <v>0</v>
          </cell>
          <cell r="AU52">
            <v>0</v>
          </cell>
          <cell r="AV52">
            <v>0</v>
          </cell>
          <cell r="AW52">
            <v>2400</v>
          </cell>
          <cell r="AX52">
            <v>150</v>
          </cell>
          <cell r="AY52">
            <v>7400</v>
          </cell>
          <cell r="AZ52">
            <v>0</v>
          </cell>
          <cell r="BA52">
            <v>0</v>
          </cell>
          <cell r="BB52">
            <v>0</v>
          </cell>
          <cell r="BC52">
            <v>0</v>
          </cell>
          <cell r="BD52">
            <v>10448</v>
          </cell>
          <cell r="BE52">
            <v>584715</v>
          </cell>
          <cell r="BF52">
            <v>2893</v>
          </cell>
          <cell r="BG52">
            <v>90067</v>
          </cell>
          <cell r="BH52">
            <v>33634</v>
          </cell>
          <cell r="BI52">
            <v>0</v>
          </cell>
          <cell r="BJ52">
            <v>3296</v>
          </cell>
          <cell r="BK52">
            <v>53</v>
          </cell>
          <cell r="BL52">
            <v>1638</v>
          </cell>
          <cell r="BM52">
            <v>397</v>
          </cell>
          <cell r="BN52">
            <v>0</v>
          </cell>
          <cell r="BO52">
            <v>5384</v>
          </cell>
          <cell r="BP52">
            <v>89116</v>
          </cell>
          <cell r="BQ52">
            <v>128224</v>
          </cell>
          <cell r="BR52">
            <v>39108</v>
          </cell>
          <cell r="BS52">
            <v>140891</v>
          </cell>
          <cell r="BT52">
            <v>0</v>
          </cell>
          <cell r="BU52">
            <v>502</v>
          </cell>
          <cell r="BV52">
            <v>2331</v>
          </cell>
          <cell r="BW52">
            <v>711</v>
          </cell>
          <cell r="BX52">
            <v>1665</v>
          </cell>
          <cell r="BY52">
            <v>0</v>
          </cell>
          <cell r="BZ52">
            <v>5209</v>
          </cell>
          <cell r="CA52">
            <v>5384</v>
          </cell>
          <cell r="CB52">
            <v>10593</v>
          </cell>
          <cell r="CC52">
            <v>0.05</v>
          </cell>
          <cell r="CD52">
            <v>21041</v>
          </cell>
        </row>
        <row r="53">
          <cell r="B53" t="str">
            <v>Z2016</v>
          </cell>
          <cell r="C53" t="str">
            <v>CAP01</v>
          </cell>
          <cell r="D53" t="str">
            <v>En Andén ladrillo</v>
          </cell>
          <cell r="E53" t="str">
            <v>m</v>
          </cell>
          <cell r="F53" t="str">
            <v>MOC010</v>
          </cell>
          <cell r="G53" t="str">
            <v>MOC062</v>
          </cell>
          <cell r="H53" t="str">
            <v>MOC128</v>
          </cell>
          <cell r="I53" t="str">
            <v>NA</v>
          </cell>
          <cell r="J53" t="str">
            <v>NA</v>
          </cell>
          <cell r="K53" t="str">
            <v>NA</v>
          </cell>
          <cell r="L53" t="str">
            <v>NA</v>
          </cell>
          <cell r="M53">
            <v>0.14000000000000001</v>
          </cell>
          <cell r="N53">
            <v>0.7</v>
          </cell>
          <cell r="O53">
            <v>0.37</v>
          </cell>
          <cell r="P53" t="str">
            <v>NA</v>
          </cell>
          <cell r="Q53" t="str">
            <v>NA</v>
          </cell>
          <cell r="R53" t="str">
            <v>NA</v>
          </cell>
          <cell r="S53" t="str">
            <v>NA</v>
          </cell>
          <cell r="T53" t="str">
            <v>CEC002</v>
          </cell>
          <cell r="U53" t="str">
            <v>CEC004</v>
          </cell>
          <cell r="V53" t="str">
            <v>CEC008</v>
          </cell>
          <cell r="W53" t="str">
            <v>CEC010</v>
          </cell>
          <cell r="X53" t="str">
            <v>NA</v>
          </cell>
          <cell r="Y53" t="str">
            <v>CMC002</v>
          </cell>
          <cell r="Z53" t="str">
            <v>CMC004</v>
          </cell>
          <cell r="AA53" t="str">
            <v>CMC007</v>
          </cell>
          <cell r="AB53" t="str">
            <v>CMC008</v>
          </cell>
          <cell r="AC53" t="str">
            <v>NA</v>
          </cell>
          <cell r="AD53">
            <v>0.33</v>
          </cell>
          <cell r="AE53">
            <v>1</v>
          </cell>
          <cell r="AF53">
            <v>1</v>
          </cell>
          <cell r="AG53">
            <v>0.63</v>
          </cell>
          <cell r="AH53" t="str">
            <v>NA</v>
          </cell>
          <cell r="AI53">
            <v>50</v>
          </cell>
          <cell r="AJ53">
            <v>152.5</v>
          </cell>
          <cell r="AK53">
            <v>50</v>
          </cell>
          <cell r="AL53">
            <v>50</v>
          </cell>
          <cell r="AM53">
            <v>80</v>
          </cell>
          <cell r="AO53">
            <v>23370</v>
          </cell>
          <cell r="AP53">
            <v>24000</v>
          </cell>
          <cell r="AQ53">
            <v>300</v>
          </cell>
          <cell r="AR53">
            <v>20000</v>
          </cell>
          <cell r="AS53">
            <v>0</v>
          </cell>
          <cell r="AT53">
            <v>0</v>
          </cell>
          <cell r="AU53">
            <v>0</v>
          </cell>
          <cell r="AV53">
            <v>0</v>
          </cell>
          <cell r="AW53">
            <v>3360</v>
          </cell>
          <cell r="AX53">
            <v>210</v>
          </cell>
          <cell r="AY53">
            <v>7400</v>
          </cell>
          <cell r="AZ53">
            <v>0</v>
          </cell>
          <cell r="BA53">
            <v>0</v>
          </cell>
          <cell r="BB53">
            <v>0</v>
          </cell>
          <cell r="BC53">
            <v>0</v>
          </cell>
          <cell r="BD53">
            <v>11519</v>
          </cell>
          <cell r="BE53">
            <v>584715</v>
          </cell>
          <cell r="BF53">
            <v>2893</v>
          </cell>
          <cell r="BG53">
            <v>90067</v>
          </cell>
          <cell r="BH53">
            <v>33634</v>
          </cell>
          <cell r="BI53">
            <v>0</v>
          </cell>
          <cell r="BJ53">
            <v>3859</v>
          </cell>
          <cell r="BK53">
            <v>58</v>
          </cell>
          <cell r="BL53">
            <v>1801</v>
          </cell>
          <cell r="BM53">
            <v>424</v>
          </cell>
          <cell r="BN53">
            <v>0</v>
          </cell>
          <cell r="BO53">
            <v>6142</v>
          </cell>
          <cell r="BP53">
            <v>89116</v>
          </cell>
          <cell r="BQ53">
            <v>128224</v>
          </cell>
          <cell r="BR53">
            <v>39108</v>
          </cell>
          <cell r="BS53">
            <v>140891</v>
          </cell>
          <cell r="BT53">
            <v>0</v>
          </cell>
          <cell r="BU53">
            <v>588</v>
          </cell>
          <cell r="BV53">
            <v>2564</v>
          </cell>
          <cell r="BW53">
            <v>782</v>
          </cell>
          <cell r="BX53">
            <v>1775</v>
          </cell>
          <cell r="BY53">
            <v>0</v>
          </cell>
          <cell r="BZ53">
            <v>5709</v>
          </cell>
          <cell r="CA53">
            <v>6142</v>
          </cell>
          <cell r="CB53">
            <v>11851</v>
          </cell>
          <cell r="CC53">
            <v>0.05</v>
          </cell>
          <cell r="CD53">
            <v>23370</v>
          </cell>
        </row>
        <row r="54">
          <cell r="B54" t="str">
            <v>Z1016</v>
          </cell>
          <cell r="C54" t="str">
            <v>CAP01</v>
          </cell>
          <cell r="D54" t="str">
            <v>En andén ladrillo                      (AL)</v>
          </cell>
          <cell r="E54" t="str">
            <v>m</v>
          </cell>
          <cell r="F54" t="str">
            <v>MOC010</v>
          </cell>
          <cell r="G54" t="str">
            <v>MOC062</v>
          </cell>
          <cell r="H54" t="str">
            <v>MOC103</v>
          </cell>
          <cell r="I54" t="str">
            <v>NA</v>
          </cell>
          <cell r="J54" t="str">
            <v>NA</v>
          </cell>
          <cell r="K54" t="str">
            <v>NA</v>
          </cell>
          <cell r="L54" t="str">
            <v>NA</v>
          </cell>
          <cell r="M54">
            <v>0.14000000000000001</v>
          </cell>
          <cell r="N54">
            <v>0.5</v>
          </cell>
          <cell r="O54">
            <v>0.31</v>
          </cell>
          <cell r="P54" t="str">
            <v>NA</v>
          </cell>
          <cell r="Q54" t="str">
            <v>NA</v>
          </cell>
          <cell r="R54" t="str">
            <v>NA</v>
          </cell>
          <cell r="S54" t="str">
            <v>NA</v>
          </cell>
          <cell r="T54" t="str">
            <v>CEC002</v>
          </cell>
          <cell r="U54" t="str">
            <v>CEC004</v>
          </cell>
          <cell r="V54" t="str">
            <v>CEC008</v>
          </cell>
          <cell r="W54" t="str">
            <v>CEC010</v>
          </cell>
          <cell r="X54" t="str">
            <v>NA</v>
          </cell>
          <cell r="Y54" t="str">
            <v>CMC002</v>
          </cell>
          <cell r="Z54" t="str">
            <v>CMC004</v>
          </cell>
          <cell r="AA54" t="str">
            <v>CMC007</v>
          </cell>
          <cell r="AB54" t="str">
            <v>CMC008</v>
          </cell>
          <cell r="AC54" t="str">
            <v>NA</v>
          </cell>
          <cell r="AD54">
            <v>0.31</v>
          </cell>
          <cell r="AE54">
            <v>1</v>
          </cell>
          <cell r="AF54">
            <v>1</v>
          </cell>
          <cell r="AG54">
            <v>0.65</v>
          </cell>
          <cell r="AH54" t="str">
            <v>NA</v>
          </cell>
          <cell r="AI54">
            <v>55</v>
          </cell>
          <cell r="AJ54">
            <v>175</v>
          </cell>
          <cell r="AK54">
            <v>55</v>
          </cell>
          <cell r="AL54">
            <v>55</v>
          </cell>
          <cell r="AM54">
            <v>85</v>
          </cell>
          <cell r="AO54">
            <v>20789</v>
          </cell>
          <cell r="AP54">
            <v>24000</v>
          </cell>
          <cell r="AQ54">
            <v>300</v>
          </cell>
          <cell r="AR54">
            <v>20000</v>
          </cell>
          <cell r="AS54">
            <v>0</v>
          </cell>
          <cell r="AT54">
            <v>0</v>
          </cell>
          <cell r="AU54">
            <v>0</v>
          </cell>
          <cell r="AV54">
            <v>0</v>
          </cell>
          <cell r="AW54">
            <v>3360</v>
          </cell>
          <cell r="AX54">
            <v>150</v>
          </cell>
          <cell r="AY54">
            <v>6200</v>
          </cell>
          <cell r="AZ54">
            <v>0</v>
          </cell>
          <cell r="BA54">
            <v>0</v>
          </cell>
          <cell r="BB54">
            <v>0</v>
          </cell>
          <cell r="BC54">
            <v>0</v>
          </cell>
          <cell r="BD54">
            <v>10196</v>
          </cell>
          <cell r="BE54">
            <v>584715</v>
          </cell>
          <cell r="BF54">
            <v>2893</v>
          </cell>
          <cell r="BG54">
            <v>90067</v>
          </cell>
          <cell r="BH54">
            <v>33634</v>
          </cell>
          <cell r="BI54">
            <v>0</v>
          </cell>
          <cell r="BJ54">
            <v>3296</v>
          </cell>
          <cell r="BK54">
            <v>53</v>
          </cell>
          <cell r="BL54">
            <v>1638</v>
          </cell>
          <cell r="BM54">
            <v>397</v>
          </cell>
          <cell r="BN54">
            <v>0</v>
          </cell>
          <cell r="BO54">
            <v>5384</v>
          </cell>
          <cell r="BP54">
            <v>89116</v>
          </cell>
          <cell r="BQ54">
            <v>128224</v>
          </cell>
          <cell r="BR54">
            <v>39108</v>
          </cell>
          <cell r="BS54">
            <v>140891</v>
          </cell>
          <cell r="BT54">
            <v>0</v>
          </cell>
          <cell r="BU54">
            <v>502</v>
          </cell>
          <cell r="BV54">
            <v>2331</v>
          </cell>
          <cell r="BW54">
            <v>711</v>
          </cell>
          <cell r="BX54">
            <v>1665</v>
          </cell>
          <cell r="BY54">
            <v>0</v>
          </cell>
          <cell r="BZ54">
            <v>5209</v>
          </cell>
          <cell r="CA54">
            <v>5384</v>
          </cell>
          <cell r="CB54">
            <v>10593</v>
          </cell>
          <cell r="CC54">
            <v>0.05</v>
          </cell>
          <cell r="CD54">
            <v>20789</v>
          </cell>
        </row>
        <row r="55">
          <cell r="B55" t="str">
            <v>Z2021</v>
          </cell>
          <cell r="C55" t="str">
            <v>CAP01</v>
          </cell>
          <cell r="D55" t="str">
            <v>En Andén parqueadero</v>
          </cell>
          <cell r="E55" t="str">
            <v>m</v>
          </cell>
          <cell r="F55" t="str">
            <v>MOC010</v>
          </cell>
          <cell r="G55" t="str">
            <v>MOC062</v>
          </cell>
          <cell r="H55" t="str">
            <v>MOC128</v>
          </cell>
          <cell r="I55" t="str">
            <v>NA</v>
          </cell>
          <cell r="J55" t="str">
            <v>NA</v>
          </cell>
          <cell r="K55" t="str">
            <v>NA</v>
          </cell>
          <cell r="L55" t="str">
            <v>NA</v>
          </cell>
          <cell r="M55">
            <v>0.14000000000000001</v>
          </cell>
          <cell r="N55">
            <v>0.7</v>
          </cell>
          <cell r="O55">
            <v>0.37</v>
          </cell>
          <cell r="P55" t="str">
            <v>NA</v>
          </cell>
          <cell r="Q55" t="str">
            <v>NA</v>
          </cell>
          <cell r="R55" t="str">
            <v>NA</v>
          </cell>
          <cell r="S55" t="str">
            <v>NA</v>
          </cell>
          <cell r="T55" t="str">
            <v>CEC001</v>
          </cell>
          <cell r="U55" t="str">
            <v>CEC004</v>
          </cell>
          <cell r="V55" t="str">
            <v>CEC008</v>
          </cell>
          <cell r="W55" t="str">
            <v>CEC010</v>
          </cell>
          <cell r="X55" t="str">
            <v>NA</v>
          </cell>
          <cell r="Y55" t="str">
            <v>CMC002</v>
          </cell>
          <cell r="Z55" t="str">
            <v>CMC004</v>
          </cell>
          <cell r="AA55" t="str">
            <v>CMC007</v>
          </cell>
          <cell r="AB55" t="str">
            <v>CMC008</v>
          </cell>
          <cell r="AC55" t="str">
            <v>NA</v>
          </cell>
          <cell r="AD55">
            <v>1</v>
          </cell>
          <cell r="AE55">
            <v>1</v>
          </cell>
          <cell r="AF55">
            <v>1</v>
          </cell>
          <cell r="AG55">
            <v>1</v>
          </cell>
          <cell r="AH55" t="str">
            <v>NA</v>
          </cell>
          <cell r="AI55">
            <v>28</v>
          </cell>
          <cell r="AJ55">
            <v>28</v>
          </cell>
          <cell r="AK55">
            <v>28</v>
          </cell>
          <cell r="AL55">
            <v>28</v>
          </cell>
          <cell r="AM55">
            <v>28</v>
          </cell>
          <cell r="AO55">
            <v>61729</v>
          </cell>
          <cell r="AP55">
            <v>24000</v>
          </cell>
          <cell r="AQ55">
            <v>300</v>
          </cell>
          <cell r="AR55">
            <v>20000</v>
          </cell>
          <cell r="AS55">
            <v>0</v>
          </cell>
          <cell r="AT55">
            <v>0</v>
          </cell>
          <cell r="AU55">
            <v>0</v>
          </cell>
          <cell r="AV55">
            <v>0</v>
          </cell>
          <cell r="AW55">
            <v>3360</v>
          </cell>
          <cell r="AX55">
            <v>210</v>
          </cell>
          <cell r="AY55">
            <v>7400</v>
          </cell>
          <cell r="AZ55">
            <v>0</v>
          </cell>
          <cell r="BA55">
            <v>0</v>
          </cell>
          <cell r="BB55">
            <v>0</v>
          </cell>
          <cell r="BC55">
            <v>0</v>
          </cell>
          <cell r="BD55">
            <v>11519</v>
          </cell>
          <cell r="BE55">
            <v>881948</v>
          </cell>
          <cell r="BF55">
            <v>2893</v>
          </cell>
          <cell r="BG55">
            <v>90067</v>
          </cell>
          <cell r="BH55">
            <v>33634</v>
          </cell>
          <cell r="BI55">
            <v>0</v>
          </cell>
          <cell r="BJ55">
            <v>31498</v>
          </cell>
          <cell r="BK55">
            <v>103</v>
          </cell>
          <cell r="BL55">
            <v>3217</v>
          </cell>
          <cell r="BM55">
            <v>1201</v>
          </cell>
          <cell r="BN55">
            <v>0</v>
          </cell>
          <cell r="BO55">
            <v>36019</v>
          </cell>
          <cell r="BP55">
            <v>89116</v>
          </cell>
          <cell r="BQ55">
            <v>128224</v>
          </cell>
          <cell r="BR55">
            <v>39108</v>
          </cell>
          <cell r="BS55">
            <v>140891</v>
          </cell>
          <cell r="BT55">
            <v>0</v>
          </cell>
          <cell r="BU55">
            <v>3183</v>
          </cell>
          <cell r="BV55">
            <v>4579</v>
          </cell>
          <cell r="BW55">
            <v>1397</v>
          </cell>
          <cell r="BX55">
            <v>5032</v>
          </cell>
          <cell r="BY55">
            <v>0</v>
          </cell>
          <cell r="BZ55">
            <v>14191</v>
          </cell>
          <cell r="CA55">
            <v>36019</v>
          </cell>
          <cell r="CB55">
            <v>50210</v>
          </cell>
          <cell r="CC55">
            <v>0.05</v>
          </cell>
          <cell r="CD55">
            <v>61729</v>
          </cell>
        </row>
        <row r="56">
          <cell r="B56" t="str">
            <v>Z1017</v>
          </cell>
          <cell r="C56" t="str">
            <v>CAP01</v>
          </cell>
          <cell r="D56" t="str">
            <v>En andén tableta                     (AT)</v>
          </cell>
          <cell r="E56" t="str">
            <v>m</v>
          </cell>
          <cell r="F56" t="str">
            <v>MOC010</v>
          </cell>
          <cell r="G56" t="str">
            <v>MOC062</v>
          </cell>
          <cell r="H56" t="str">
            <v>MOC103</v>
          </cell>
          <cell r="I56" t="str">
            <v>NA</v>
          </cell>
          <cell r="J56" t="str">
            <v>NA</v>
          </cell>
          <cell r="K56" t="str">
            <v>NA</v>
          </cell>
          <cell r="L56" t="str">
            <v>NA</v>
          </cell>
          <cell r="M56">
            <v>0.14000000000000001</v>
          </cell>
          <cell r="N56">
            <v>0.5</v>
          </cell>
          <cell r="O56">
            <v>0.31</v>
          </cell>
          <cell r="P56" t="str">
            <v>NA</v>
          </cell>
          <cell r="Q56" t="str">
            <v>NA</v>
          </cell>
          <cell r="R56" t="str">
            <v>NA</v>
          </cell>
          <cell r="S56" t="str">
            <v>NA</v>
          </cell>
          <cell r="T56" t="str">
            <v>CEC002</v>
          </cell>
          <cell r="U56" t="str">
            <v>CEC004</v>
          </cell>
          <cell r="V56" t="str">
            <v>CEC008</v>
          </cell>
          <cell r="W56" t="str">
            <v>CEC010</v>
          </cell>
          <cell r="X56" t="str">
            <v>NA</v>
          </cell>
          <cell r="Y56" t="str">
            <v>CMC002</v>
          </cell>
          <cell r="Z56" t="str">
            <v>CMC004</v>
          </cell>
          <cell r="AA56" t="str">
            <v>CMC007</v>
          </cell>
          <cell r="AB56" t="str">
            <v>CMC008</v>
          </cell>
          <cell r="AC56" t="str">
            <v>NA</v>
          </cell>
          <cell r="AD56">
            <v>0.31</v>
          </cell>
          <cell r="AE56">
            <v>1</v>
          </cell>
          <cell r="AF56">
            <v>1</v>
          </cell>
          <cell r="AG56">
            <v>0.65</v>
          </cell>
          <cell r="AH56" t="str">
            <v>NA</v>
          </cell>
          <cell r="AI56">
            <v>55</v>
          </cell>
          <cell r="AJ56">
            <v>175</v>
          </cell>
          <cell r="AK56">
            <v>55</v>
          </cell>
          <cell r="AL56">
            <v>55</v>
          </cell>
          <cell r="AM56">
            <v>85</v>
          </cell>
          <cell r="AO56">
            <v>20789</v>
          </cell>
          <cell r="AP56">
            <v>24000</v>
          </cell>
          <cell r="AQ56">
            <v>300</v>
          </cell>
          <cell r="AR56">
            <v>20000</v>
          </cell>
          <cell r="AS56">
            <v>0</v>
          </cell>
          <cell r="AT56">
            <v>0</v>
          </cell>
          <cell r="AU56">
            <v>0</v>
          </cell>
          <cell r="AV56">
            <v>0</v>
          </cell>
          <cell r="AW56">
            <v>3360</v>
          </cell>
          <cell r="AX56">
            <v>150</v>
          </cell>
          <cell r="AY56">
            <v>6200</v>
          </cell>
          <cell r="AZ56">
            <v>0</v>
          </cell>
          <cell r="BA56">
            <v>0</v>
          </cell>
          <cell r="BB56">
            <v>0</v>
          </cell>
          <cell r="BC56">
            <v>0</v>
          </cell>
          <cell r="BD56">
            <v>10196</v>
          </cell>
          <cell r="BE56">
            <v>584715</v>
          </cell>
          <cell r="BF56">
            <v>2893</v>
          </cell>
          <cell r="BG56">
            <v>90067</v>
          </cell>
          <cell r="BH56">
            <v>33634</v>
          </cell>
          <cell r="BI56">
            <v>0</v>
          </cell>
          <cell r="BJ56">
            <v>3296</v>
          </cell>
          <cell r="BK56">
            <v>53</v>
          </cell>
          <cell r="BL56">
            <v>1638</v>
          </cell>
          <cell r="BM56">
            <v>397</v>
          </cell>
          <cell r="BN56">
            <v>0</v>
          </cell>
          <cell r="BO56">
            <v>5384</v>
          </cell>
          <cell r="BP56">
            <v>89116</v>
          </cell>
          <cell r="BQ56">
            <v>128224</v>
          </cell>
          <cell r="BR56">
            <v>39108</v>
          </cell>
          <cell r="BS56">
            <v>140891</v>
          </cell>
          <cell r="BT56">
            <v>0</v>
          </cell>
          <cell r="BU56">
            <v>502</v>
          </cell>
          <cell r="BV56">
            <v>2331</v>
          </cell>
          <cell r="BW56">
            <v>711</v>
          </cell>
          <cell r="BX56">
            <v>1665</v>
          </cell>
          <cell r="BY56">
            <v>0</v>
          </cell>
          <cell r="BZ56">
            <v>5209</v>
          </cell>
          <cell r="CA56">
            <v>5384</v>
          </cell>
          <cell r="CB56">
            <v>10593</v>
          </cell>
          <cell r="CC56">
            <v>0.05</v>
          </cell>
          <cell r="CD56">
            <v>20789</v>
          </cell>
        </row>
        <row r="57">
          <cell r="B57" t="str">
            <v>Z1017</v>
          </cell>
          <cell r="C57" t="str">
            <v>CAP01</v>
          </cell>
          <cell r="D57" t="str">
            <v>En Andén tablón</v>
          </cell>
          <cell r="E57" t="str">
            <v>m</v>
          </cell>
          <cell r="F57" t="str">
            <v>MOC010</v>
          </cell>
          <cell r="G57" t="str">
            <v>MOC062</v>
          </cell>
          <cell r="H57" t="str">
            <v>MOC128</v>
          </cell>
          <cell r="I57" t="str">
            <v>NA</v>
          </cell>
          <cell r="J57" t="str">
            <v>NA</v>
          </cell>
          <cell r="K57" t="str">
            <v>NA</v>
          </cell>
          <cell r="L57" t="str">
            <v>NA</v>
          </cell>
          <cell r="M57">
            <v>0.1</v>
          </cell>
          <cell r="N57">
            <v>0.5</v>
          </cell>
          <cell r="O57">
            <v>0.37</v>
          </cell>
          <cell r="P57" t="str">
            <v>NA</v>
          </cell>
          <cell r="Q57" t="str">
            <v>NA</v>
          </cell>
          <cell r="R57" t="str">
            <v>NA</v>
          </cell>
          <cell r="S57" t="str">
            <v>NA</v>
          </cell>
          <cell r="T57" t="str">
            <v>CEC002</v>
          </cell>
          <cell r="U57" t="str">
            <v>CEC004</v>
          </cell>
          <cell r="V57" t="str">
            <v>CEC008</v>
          </cell>
          <cell r="W57" t="str">
            <v>CEC010</v>
          </cell>
          <cell r="X57" t="str">
            <v>NA</v>
          </cell>
          <cell r="Y57" t="str">
            <v>CMC002</v>
          </cell>
          <cell r="Z57" t="str">
            <v>CMC004</v>
          </cell>
          <cell r="AA57" t="str">
            <v>CMC007</v>
          </cell>
          <cell r="AB57" t="str">
            <v>CMC008</v>
          </cell>
          <cell r="AC57" t="str">
            <v>NA</v>
          </cell>
          <cell r="AD57">
            <v>0.33</v>
          </cell>
          <cell r="AE57">
            <v>1</v>
          </cell>
          <cell r="AF57">
            <v>1</v>
          </cell>
          <cell r="AG57">
            <v>0.63</v>
          </cell>
          <cell r="AH57" t="str">
            <v>NA</v>
          </cell>
          <cell r="AI57">
            <v>50</v>
          </cell>
          <cell r="AJ57">
            <v>150</v>
          </cell>
          <cell r="AK57">
            <v>50</v>
          </cell>
          <cell r="AL57">
            <v>50</v>
          </cell>
          <cell r="AM57">
            <v>80</v>
          </cell>
          <cell r="AO57">
            <v>22299</v>
          </cell>
          <cell r="AP57">
            <v>24000</v>
          </cell>
          <cell r="AQ57">
            <v>300</v>
          </cell>
          <cell r="AR57">
            <v>20000</v>
          </cell>
          <cell r="AS57">
            <v>0</v>
          </cell>
          <cell r="AT57">
            <v>0</v>
          </cell>
          <cell r="AU57">
            <v>0</v>
          </cell>
          <cell r="AV57">
            <v>0</v>
          </cell>
          <cell r="AW57">
            <v>2400</v>
          </cell>
          <cell r="AX57">
            <v>150</v>
          </cell>
          <cell r="AY57">
            <v>7400</v>
          </cell>
          <cell r="AZ57">
            <v>0</v>
          </cell>
          <cell r="BA57">
            <v>0</v>
          </cell>
          <cell r="BB57">
            <v>0</v>
          </cell>
          <cell r="BC57">
            <v>0</v>
          </cell>
          <cell r="BD57">
            <v>10448</v>
          </cell>
          <cell r="BE57">
            <v>584715</v>
          </cell>
          <cell r="BF57">
            <v>2893</v>
          </cell>
          <cell r="BG57">
            <v>90067</v>
          </cell>
          <cell r="BH57">
            <v>33634</v>
          </cell>
          <cell r="BI57">
            <v>0</v>
          </cell>
          <cell r="BJ57">
            <v>3859</v>
          </cell>
          <cell r="BK57">
            <v>58</v>
          </cell>
          <cell r="BL57">
            <v>1801</v>
          </cell>
          <cell r="BM57">
            <v>424</v>
          </cell>
          <cell r="BN57">
            <v>0</v>
          </cell>
          <cell r="BO57">
            <v>6142</v>
          </cell>
          <cell r="BP57">
            <v>89116</v>
          </cell>
          <cell r="BQ57">
            <v>128224</v>
          </cell>
          <cell r="BR57">
            <v>39108</v>
          </cell>
          <cell r="BS57">
            <v>140891</v>
          </cell>
          <cell r="BT57">
            <v>0</v>
          </cell>
          <cell r="BU57">
            <v>588</v>
          </cell>
          <cell r="BV57">
            <v>2564</v>
          </cell>
          <cell r="BW57">
            <v>782</v>
          </cell>
          <cell r="BX57">
            <v>1775</v>
          </cell>
          <cell r="BY57">
            <v>0</v>
          </cell>
          <cell r="BZ57">
            <v>5709</v>
          </cell>
          <cell r="CA57">
            <v>6142</v>
          </cell>
          <cell r="CB57">
            <v>11851</v>
          </cell>
          <cell r="CC57">
            <v>0.05</v>
          </cell>
          <cell r="CD57">
            <v>22299</v>
          </cell>
        </row>
        <row r="58">
          <cell r="B58" t="str">
            <v>Z2017</v>
          </cell>
          <cell r="C58" t="str">
            <v>CAP01</v>
          </cell>
          <cell r="D58" t="str">
            <v>En Andén tablón</v>
          </cell>
          <cell r="E58" t="str">
            <v>m</v>
          </cell>
          <cell r="F58" t="str">
            <v>MOC010</v>
          </cell>
          <cell r="G58" t="str">
            <v>MOC062</v>
          </cell>
          <cell r="H58" t="str">
            <v>MOC128</v>
          </cell>
          <cell r="I58" t="str">
            <v>NA</v>
          </cell>
          <cell r="J58" t="str">
            <v>NA</v>
          </cell>
          <cell r="K58" t="str">
            <v>NA</v>
          </cell>
          <cell r="L58" t="str">
            <v>NA</v>
          </cell>
          <cell r="M58">
            <v>0.14000000000000001</v>
          </cell>
          <cell r="N58">
            <v>0.7</v>
          </cell>
          <cell r="O58">
            <v>0.37</v>
          </cell>
          <cell r="P58" t="str">
            <v>NA</v>
          </cell>
          <cell r="Q58" t="str">
            <v>NA</v>
          </cell>
          <cell r="R58" t="str">
            <v>NA</v>
          </cell>
          <cell r="S58" t="str">
            <v>NA</v>
          </cell>
          <cell r="T58" t="str">
            <v>CEC002</v>
          </cell>
          <cell r="U58" t="str">
            <v>CEC004</v>
          </cell>
          <cell r="V58" t="str">
            <v>CEC008</v>
          </cell>
          <cell r="W58" t="str">
            <v>CEC010</v>
          </cell>
          <cell r="X58" t="str">
            <v>NA</v>
          </cell>
          <cell r="Y58" t="str">
            <v>CMC002</v>
          </cell>
          <cell r="Z58" t="str">
            <v>CMC004</v>
          </cell>
          <cell r="AA58" t="str">
            <v>CMC007</v>
          </cell>
          <cell r="AB58" t="str">
            <v>CMC008</v>
          </cell>
          <cell r="AC58" t="str">
            <v>NA</v>
          </cell>
          <cell r="AD58">
            <v>1</v>
          </cell>
          <cell r="AE58">
            <v>1</v>
          </cell>
          <cell r="AF58">
            <v>1</v>
          </cell>
          <cell r="AG58">
            <v>1</v>
          </cell>
          <cell r="AH58" t="str">
            <v>NA</v>
          </cell>
          <cell r="AI58">
            <v>28</v>
          </cell>
          <cell r="AJ58">
            <v>28</v>
          </cell>
          <cell r="AK58">
            <v>28</v>
          </cell>
          <cell r="AL58">
            <v>28</v>
          </cell>
          <cell r="AM58">
            <v>28</v>
          </cell>
          <cell r="AO58">
            <v>51114</v>
          </cell>
          <cell r="AP58">
            <v>24000</v>
          </cell>
          <cell r="AQ58">
            <v>300</v>
          </cell>
          <cell r="AR58">
            <v>20000</v>
          </cell>
          <cell r="AS58">
            <v>0</v>
          </cell>
          <cell r="AT58">
            <v>0</v>
          </cell>
          <cell r="AU58">
            <v>0</v>
          </cell>
          <cell r="AV58">
            <v>0</v>
          </cell>
          <cell r="AW58">
            <v>3360</v>
          </cell>
          <cell r="AX58">
            <v>210</v>
          </cell>
          <cell r="AY58">
            <v>7400</v>
          </cell>
          <cell r="AZ58">
            <v>0</v>
          </cell>
          <cell r="BA58">
            <v>0</v>
          </cell>
          <cell r="BB58">
            <v>0</v>
          </cell>
          <cell r="BC58">
            <v>0</v>
          </cell>
          <cell r="BD58">
            <v>11519</v>
          </cell>
          <cell r="BE58">
            <v>584715</v>
          </cell>
          <cell r="BF58">
            <v>2893</v>
          </cell>
          <cell r="BG58">
            <v>90067</v>
          </cell>
          <cell r="BH58">
            <v>33634</v>
          </cell>
          <cell r="BI58">
            <v>0</v>
          </cell>
          <cell r="BJ58">
            <v>20883</v>
          </cell>
          <cell r="BK58">
            <v>103</v>
          </cell>
          <cell r="BL58">
            <v>3217</v>
          </cell>
          <cell r="BM58">
            <v>1201</v>
          </cell>
          <cell r="BN58">
            <v>0</v>
          </cell>
          <cell r="BO58">
            <v>25404</v>
          </cell>
          <cell r="BP58">
            <v>89116</v>
          </cell>
          <cell r="BQ58">
            <v>128224</v>
          </cell>
          <cell r="BR58">
            <v>39108</v>
          </cell>
          <cell r="BS58">
            <v>140891</v>
          </cell>
          <cell r="BT58">
            <v>0</v>
          </cell>
          <cell r="BU58">
            <v>3183</v>
          </cell>
          <cell r="BV58">
            <v>4579</v>
          </cell>
          <cell r="BW58">
            <v>1397</v>
          </cell>
          <cell r="BX58">
            <v>5032</v>
          </cell>
          <cell r="BY58">
            <v>0</v>
          </cell>
          <cell r="BZ58">
            <v>14191</v>
          </cell>
          <cell r="CA58">
            <v>25404</v>
          </cell>
          <cell r="CB58">
            <v>39595</v>
          </cell>
          <cell r="CC58">
            <v>0.05</v>
          </cell>
          <cell r="CD58">
            <v>51114</v>
          </cell>
        </row>
        <row r="59">
          <cell r="B59" t="str">
            <v>Z1008</v>
          </cell>
          <cell r="C59" t="str">
            <v>CAP01</v>
          </cell>
          <cell r="D59" t="str">
            <v>En berma asfalto</v>
          </cell>
          <cell r="E59" t="str">
            <v>m</v>
          </cell>
          <cell r="F59" t="str">
            <v>MOC010</v>
          </cell>
          <cell r="G59" t="str">
            <v>MOC062</v>
          </cell>
          <cell r="H59" t="str">
            <v>MOC128</v>
          </cell>
          <cell r="I59" t="str">
            <v>NA</v>
          </cell>
          <cell r="J59" t="str">
            <v>NA</v>
          </cell>
          <cell r="K59" t="str">
            <v>NA</v>
          </cell>
          <cell r="L59" t="str">
            <v>NA</v>
          </cell>
          <cell r="M59">
            <v>0.1</v>
          </cell>
          <cell r="N59">
            <v>0.5</v>
          </cell>
          <cell r="O59">
            <v>0.41</v>
          </cell>
          <cell r="P59" t="str">
            <v>NA</v>
          </cell>
          <cell r="Q59" t="str">
            <v>NA</v>
          </cell>
          <cell r="R59" t="str">
            <v>NA</v>
          </cell>
          <cell r="S59" t="str">
            <v>NA</v>
          </cell>
          <cell r="T59" t="str">
            <v>CEC004</v>
          </cell>
          <cell r="U59" t="str">
            <v>CEC008</v>
          </cell>
          <cell r="V59" t="str">
            <v>CEC009</v>
          </cell>
          <cell r="W59" t="str">
            <v>NA</v>
          </cell>
          <cell r="X59" t="str">
            <v>NA</v>
          </cell>
          <cell r="Y59" t="str">
            <v>CMC004</v>
          </cell>
          <cell r="Z59" t="str">
            <v>CMC007</v>
          </cell>
          <cell r="AA59" t="str">
            <v>CMC008</v>
          </cell>
          <cell r="AB59" t="str">
            <v>NA</v>
          </cell>
          <cell r="AC59" t="str">
            <v>NA</v>
          </cell>
          <cell r="AD59">
            <v>1</v>
          </cell>
          <cell r="AE59">
            <v>0.67</v>
          </cell>
          <cell r="AF59">
            <v>1</v>
          </cell>
          <cell r="AG59" t="str">
            <v>NA</v>
          </cell>
          <cell r="AH59" t="str">
            <v>NA</v>
          </cell>
          <cell r="AI59">
            <v>50</v>
          </cell>
          <cell r="AJ59">
            <v>50</v>
          </cell>
          <cell r="AK59">
            <v>75</v>
          </cell>
          <cell r="AL59">
            <v>50</v>
          </cell>
          <cell r="AO59">
            <v>20287</v>
          </cell>
          <cell r="AP59">
            <v>24000</v>
          </cell>
          <cell r="AQ59">
            <v>300</v>
          </cell>
          <cell r="AR59">
            <v>20000</v>
          </cell>
          <cell r="AS59">
            <v>0</v>
          </cell>
          <cell r="AT59">
            <v>0</v>
          </cell>
          <cell r="AU59">
            <v>0</v>
          </cell>
          <cell r="AV59">
            <v>0</v>
          </cell>
          <cell r="AW59">
            <v>2400</v>
          </cell>
          <cell r="AX59">
            <v>150</v>
          </cell>
          <cell r="AY59">
            <v>8200</v>
          </cell>
          <cell r="AZ59">
            <v>0</v>
          </cell>
          <cell r="BA59">
            <v>0</v>
          </cell>
          <cell r="BB59">
            <v>0</v>
          </cell>
          <cell r="BC59">
            <v>0</v>
          </cell>
          <cell r="BD59">
            <v>11288</v>
          </cell>
          <cell r="BE59">
            <v>2893</v>
          </cell>
          <cell r="BF59">
            <v>90067</v>
          </cell>
          <cell r="BG59">
            <v>91382</v>
          </cell>
          <cell r="BH59">
            <v>0</v>
          </cell>
          <cell r="BI59">
            <v>0</v>
          </cell>
          <cell r="BJ59">
            <v>58</v>
          </cell>
          <cell r="BK59">
            <v>1207</v>
          </cell>
          <cell r="BL59">
            <v>1828</v>
          </cell>
          <cell r="BM59">
            <v>0</v>
          </cell>
          <cell r="BN59">
            <v>0</v>
          </cell>
          <cell r="BO59">
            <v>3093</v>
          </cell>
          <cell r="BP59">
            <v>128224</v>
          </cell>
          <cell r="BQ59">
            <v>39108</v>
          </cell>
          <cell r="BR59">
            <v>140891</v>
          </cell>
          <cell r="BS59">
            <v>0</v>
          </cell>
          <cell r="BT59">
            <v>0</v>
          </cell>
          <cell r="BU59">
            <v>2564</v>
          </cell>
          <cell r="BV59">
            <v>524</v>
          </cell>
          <cell r="BW59">
            <v>2818</v>
          </cell>
          <cell r="BX59">
            <v>0</v>
          </cell>
          <cell r="BY59">
            <v>0</v>
          </cell>
          <cell r="BZ59">
            <v>5906</v>
          </cell>
          <cell r="CA59">
            <v>3093</v>
          </cell>
          <cell r="CB59">
            <v>8999</v>
          </cell>
          <cell r="CC59">
            <v>0.05</v>
          </cell>
          <cell r="CD59">
            <v>20287</v>
          </cell>
        </row>
        <row r="60">
          <cell r="B60" t="str">
            <v>Z2008</v>
          </cell>
          <cell r="C60" t="str">
            <v>CAP01</v>
          </cell>
          <cell r="D60" t="str">
            <v>En berma asfalto</v>
          </cell>
          <cell r="E60" t="str">
            <v>m</v>
          </cell>
          <cell r="F60" t="str">
            <v>MOC010</v>
          </cell>
          <cell r="G60" t="str">
            <v>MOC062</v>
          </cell>
          <cell r="H60" t="str">
            <v>MOC128</v>
          </cell>
          <cell r="I60" t="str">
            <v>NA</v>
          </cell>
          <cell r="J60" t="str">
            <v>NA</v>
          </cell>
          <cell r="K60" t="str">
            <v>NA</v>
          </cell>
          <cell r="L60" t="str">
            <v>NA</v>
          </cell>
          <cell r="M60">
            <v>0.14000000000000001</v>
          </cell>
          <cell r="N60">
            <v>0.5</v>
          </cell>
          <cell r="O60">
            <v>0.41</v>
          </cell>
          <cell r="P60" t="str">
            <v>NA</v>
          </cell>
          <cell r="Q60" t="str">
            <v>NA</v>
          </cell>
          <cell r="R60" t="str">
            <v>NA</v>
          </cell>
          <cell r="S60" t="str">
            <v>NA</v>
          </cell>
          <cell r="T60" t="str">
            <v>CEC004</v>
          </cell>
          <cell r="U60" t="str">
            <v>CEC008</v>
          </cell>
          <cell r="V60" t="str">
            <v>CEC009</v>
          </cell>
          <cell r="W60" t="str">
            <v>NA</v>
          </cell>
          <cell r="X60" t="str">
            <v>NA</v>
          </cell>
          <cell r="Y60" t="str">
            <v>CMC004</v>
          </cell>
          <cell r="Z60" t="str">
            <v>CMC007</v>
          </cell>
          <cell r="AA60" t="str">
            <v>CMC008</v>
          </cell>
          <cell r="AB60" t="str">
            <v>NA</v>
          </cell>
          <cell r="AC60" t="str">
            <v>NA</v>
          </cell>
          <cell r="AD60">
            <v>1</v>
          </cell>
          <cell r="AE60">
            <v>0.91</v>
          </cell>
          <cell r="AF60">
            <v>0.91</v>
          </cell>
          <cell r="AG60" t="str">
            <v>NA</v>
          </cell>
          <cell r="AH60" t="str">
            <v>NA</v>
          </cell>
          <cell r="AI60">
            <v>52.5</v>
          </cell>
          <cell r="AJ60">
            <v>52.5</v>
          </cell>
          <cell r="AK60">
            <v>57.5</v>
          </cell>
          <cell r="AL60">
            <v>57.5</v>
          </cell>
          <cell r="AO60">
            <v>21058</v>
          </cell>
          <cell r="AP60">
            <v>24000</v>
          </cell>
          <cell r="AQ60">
            <v>300</v>
          </cell>
          <cell r="AR60">
            <v>20000</v>
          </cell>
          <cell r="AS60">
            <v>0</v>
          </cell>
          <cell r="AT60">
            <v>0</v>
          </cell>
          <cell r="AU60">
            <v>0</v>
          </cell>
          <cell r="AV60">
            <v>0</v>
          </cell>
          <cell r="AW60">
            <v>3360</v>
          </cell>
          <cell r="AX60">
            <v>150</v>
          </cell>
          <cell r="AY60">
            <v>8200</v>
          </cell>
          <cell r="AZ60">
            <v>0</v>
          </cell>
          <cell r="BA60">
            <v>0</v>
          </cell>
          <cell r="BB60">
            <v>0</v>
          </cell>
          <cell r="BC60">
            <v>0</v>
          </cell>
          <cell r="BD60">
            <v>12296</v>
          </cell>
          <cell r="BE60">
            <v>2893</v>
          </cell>
          <cell r="BF60">
            <v>90067</v>
          </cell>
          <cell r="BG60">
            <v>91382</v>
          </cell>
          <cell r="BH60">
            <v>0</v>
          </cell>
          <cell r="BI60">
            <v>0</v>
          </cell>
          <cell r="BJ60">
            <v>55</v>
          </cell>
          <cell r="BK60">
            <v>1561</v>
          </cell>
          <cell r="BL60">
            <v>1584</v>
          </cell>
          <cell r="BM60">
            <v>0</v>
          </cell>
          <cell r="BN60">
            <v>0</v>
          </cell>
          <cell r="BO60">
            <v>3200</v>
          </cell>
          <cell r="BP60">
            <v>128224</v>
          </cell>
          <cell r="BQ60">
            <v>39108</v>
          </cell>
          <cell r="BR60">
            <v>140891</v>
          </cell>
          <cell r="BS60">
            <v>0</v>
          </cell>
          <cell r="BT60">
            <v>0</v>
          </cell>
          <cell r="BU60">
            <v>2442</v>
          </cell>
          <cell r="BV60">
            <v>678</v>
          </cell>
          <cell r="BW60">
            <v>2442</v>
          </cell>
          <cell r="BX60">
            <v>0</v>
          </cell>
          <cell r="BY60">
            <v>0</v>
          </cell>
          <cell r="BZ60">
            <v>5562</v>
          </cell>
          <cell r="CA60">
            <v>3200</v>
          </cell>
          <cell r="CB60">
            <v>8762</v>
          </cell>
          <cell r="CC60">
            <v>0.05</v>
          </cell>
          <cell r="CD60">
            <v>21058</v>
          </cell>
        </row>
        <row r="61">
          <cell r="B61" t="str">
            <v>Z1008</v>
          </cell>
          <cell r="C61" t="str">
            <v>CAP01</v>
          </cell>
          <cell r="D61" t="str">
            <v>En berma asfalto                    (BA)</v>
          </cell>
          <cell r="E61" t="str">
            <v>m</v>
          </cell>
          <cell r="F61" t="str">
            <v>MOC010</v>
          </cell>
          <cell r="G61" t="str">
            <v>MOC062</v>
          </cell>
          <cell r="H61" t="str">
            <v>MOC103</v>
          </cell>
          <cell r="I61" t="str">
            <v>NA</v>
          </cell>
          <cell r="J61" t="str">
            <v>NA</v>
          </cell>
          <cell r="K61" t="str">
            <v>NA</v>
          </cell>
          <cell r="L61" t="str">
            <v>NA</v>
          </cell>
          <cell r="M61">
            <v>0.14000000000000001</v>
          </cell>
          <cell r="N61">
            <v>0.5</v>
          </cell>
          <cell r="O61">
            <v>0.48</v>
          </cell>
          <cell r="P61" t="str">
            <v>NA</v>
          </cell>
          <cell r="Q61" t="str">
            <v>NA</v>
          </cell>
          <cell r="R61" t="str">
            <v>NA</v>
          </cell>
          <cell r="S61" t="str">
            <v>NA</v>
          </cell>
          <cell r="T61" t="str">
            <v>CEC004</v>
          </cell>
          <cell r="U61" t="str">
            <v>CEC008</v>
          </cell>
          <cell r="V61" t="str">
            <v>CEC009</v>
          </cell>
          <cell r="W61" t="str">
            <v>NA</v>
          </cell>
          <cell r="X61" t="str">
            <v>NA</v>
          </cell>
          <cell r="Y61" t="str">
            <v>CMC004</v>
          </cell>
          <cell r="Z61" t="str">
            <v>CMC007</v>
          </cell>
          <cell r="AA61" t="str">
            <v>CMC008</v>
          </cell>
          <cell r="AB61" t="str">
            <v>NA</v>
          </cell>
          <cell r="AC61" t="str">
            <v>NA</v>
          </cell>
          <cell r="AD61">
            <v>1</v>
          </cell>
          <cell r="AE61">
            <v>0.67</v>
          </cell>
          <cell r="AF61">
            <v>1</v>
          </cell>
          <cell r="AG61" t="str">
            <v>NA</v>
          </cell>
          <cell r="AH61" t="str">
            <v>NA</v>
          </cell>
          <cell r="AI61">
            <v>50</v>
          </cell>
          <cell r="AJ61">
            <v>50</v>
          </cell>
          <cell r="AK61">
            <v>75</v>
          </cell>
          <cell r="AL61">
            <v>50</v>
          </cell>
          <cell r="AO61">
            <v>22765</v>
          </cell>
          <cell r="AP61">
            <v>24000</v>
          </cell>
          <cell r="AQ61">
            <v>300</v>
          </cell>
          <cell r="AR61">
            <v>20000</v>
          </cell>
          <cell r="AS61">
            <v>0</v>
          </cell>
          <cell r="AT61">
            <v>0</v>
          </cell>
          <cell r="AU61">
            <v>0</v>
          </cell>
          <cell r="AV61">
            <v>0</v>
          </cell>
          <cell r="AW61">
            <v>3360</v>
          </cell>
          <cell r="AX61">
            <v>150</v>
          </cell>
          <cell r="AY61">
            <v>9600</v>
          </cell>
          <cell r="AZ61">
            <v>0</v>
          </cell>
          <cell r="BA61">
            <v>0</v>
          </cell>
          <cell r="BB61">
            <v>0</v>
          </cell>
          <cell r="BC61">
            <v>0</v>
          </cell>
          <cell r="BD61">
            <v>13766</v>
          </cell>
          <cell r="BE61">
            <v>2893</v>
          </cell>
          <cell r="BF61">
            <v>90067</v>
          </cell>
          <cell r="BG61">
            <v>91382</v>
          </cell>
          <cell r="BH61">
            <v>0</v>
          </cell>
          <cell r="BI61">
            <v>0</v>
          </cell>
          <cell r="BJ61">
            <v>58</v>
          </cell>
          <cell r="BK61">
            <v>1207</v>
          </cell>
          <cell r="BL61">
            <v>1828</v>
          </cell>
          <cell r="BM61">
            <v>0</v>
          </cell>
          <cell r="BN61">
            <v>0</v>
          </cell>
          <cell r="BO61">
            <v>3093</v>
          </cell>
          <cell r="BP61">
            <v>128224</v>
          </cell>
          <cell r="BQ61">
            <v>39108</v>
          </cell>
          <cell r="BR61">
            <v>140891</v>
          </cell>
          <cell r="BS61">
            <v>0</v>
          </cell>
          <cell r="BT61">
            <v>0</v>
          </cell>
          <cell r="BU61">
            <v>2564</v>
          </cell>
          <cell r="BV61">
            <v>524</v>
          </cell>
          <cell r="BW61">
            <v>2818</v>
          </cell>
          <cell r="BX61">
            <v>0</v>
          </cell>
          <cell r="BY61">
            <v>0</v>
          </cell>
          <cell r="BZ61">
            <v>5906</v>
          </cell>
          <cell r="CA61">
            <v>3093</v>
          </cell>
          <cell r="CB61">
            <v>8999</v>
          </cell>
          <cell r="CC61">
            <v>0.05</v>
          </cell>
          <cell r="CD61">
            <v>22765</v>
          </cell>
        </row>
        <row r="62">
          <cell r="B62" t="str">
            <v>Z1009</v>
          </cell>
          <cell r="C62" t="str">
            <v>CAP01</v>
          </cell>
          <cell r="D62" t="str">
            <v>En berma concreto</v>
          </cell>
          <cell r="E62" t="str">
            <v>m</v>
          </cell>
          <cell r="F62" t="str">
            <v>MOC010</v>
          </cell>
          <cell r="G62" t="str">
            <v>MOC062</v>
          </cell>
          <cell r="H62" t="str">
            <v>MOC128</v>
          </cell>
          <cell r="I62" t="str">
            <v>NA</v>
          </cell>
          <cell r="J62" t="str">
            <v>NA</v>
          </cell>
          <cell r="K62" t="str">
            <v>NA</v>
          </cell>
          <cell r="L62" t="str">
            <v>NA</v>
          </cell>
          <cell r="M62">
            <v>0.1</v>
          </cell>
          <cell r="N62">
            <v>0.5</v>
          </cell>
          <cell r="O62">
            <v>0.41</v>
          </cell>
          <cell r="P62" t="str">
            <v>NA</v>
          </cell>
          <cell r="Q62" t="str">
            <v>NA</v>
          </cell>
          <cell r="R62" t="str">
            <v>NA</v>
          </cell>
          <cell r="S62" t="str">
            <v>NA</v>
          </cell>
          <cell r="T62" t="str">
            <v>CEC004</v>
          </cell>
          <cell r="U62" t="str">
            <v>CEC008</v>
          </cell>
          <cell r="V62" t="str">
            <v>CEC009</v>
          </cell>
          <cell r="W62" t="str">
            <v>NA</v>
          </cell>
          <cell r="X62" t="str">
            <v>NA</v>
          </cell>
          <cell r="Y62" t="str">
            <v>CMC004</v>
          </cell>
          <cell r="Z62" t="str">
            <v>CMC007</v>
          </cell>
          <cell r="AA62" t="str">
            <v>CMC008</v>
          </cell>
          <cell r="AB62" t="str">
            <v>NA</v>
          </cell>
          <cell r="AC62" t="str">
            <v>NA</v>
          </cell>
          <cell r="AD62">
            <v>1</v>
          </cell>
          <cell r="AE62">
            <v>0.67</v>
          </cell>
          <cell r="AF62">
            <v>1</v>
          </cell>
          <cell r="AG62" t="str">
            <v>NA</v>
          </cell>
          <cell r="AH62" t="str">
            <v>NA</v>
          </cell>
          <cell r="AI62">
            <v>50</v>
          </cell>
          <cell r="AJ62">
            <v>50</v>
          </cell>
          <cell r="AK62">
            <v>75</v>
          </cell>
          <cell r="AL62">
            <v>50</v>
          </cell>
          <cell r="AO62">
            <v>20287</v>
          </cell>
          <cell r="AP62">
            <v>24000</v>
          </cell>
          <cell r="AQ62">
            <v>300</v>
          </cell>
          <cell r="AR62">
            <v>20000</v>
          </cell>
          <cell r="AS62">
            <v>0</v>
          </cell>
          <cell r="AT62">
            <v>0</v>
          </cell>
          <cell r="AU62">
            <v>0</v>
          </cell>
          <cell r="AV62">
            <v>0</v>
          </cell>
          <cell r="AW62">
            <v>2400</v>
          </cell>
          <cell r="AX62">
            <v>150</v>
          </cell>
          <cell r="AY62">
            <v>8200</v>
          </cell>
          <cell r="AZ62">
            <v>0</v>
          </cell>
          <cell r="BA62">
            <v>0</v>
          </cell>
          <cell r="BB62">
            <v>0</v>
          </cell>
          <cell r="BC62">
            <v>0</v>
          </cell>
          <cell r="BD62">
            <v>11288</v>
          </cell>
          <cell r="BE62">
            <v>2893</v>
          </cell>
          <cell r="BF62">
            <v>90067</v>
          </cell>
          <cell r="BG62">
            <v>91382</v>
          </cell>
          <cell r="BH62">
            <v>0</v>
          </cell>
          <cell r="BI62">
            <v>0</v>
          </cell>
          <cell r="BJ62">
            <v>58</v>
          </cell>
          <cell r="BK62">
            <v>1207</v>
          </cell>
          <cell r="BL62">
            <v>1828</v>
          </cell>
          <cell r="BM62">
            <v>0</v>
          </cell>
          <cell r="BN62">
            <v>0</v>
          </cell>
          <cell r="BO62">
            <v>3093</v>
          </cell>
          <cell r="BP62">
            <v>128224</v>
          </cell>
          <cell r="BQ62">
            <v>39108</v>
          </cell>
          <cell r="BR62">
            <v>140891</v>
          </cell>
          <cell r="BS62">
            <v>0</v>
          </cell>
          <cell r="BT62">
            <v>0</v>
          </cell>
          <cell r="BU62">
            <v>2564</v>
          </cell>
          <cell r="BV62">
            <v>524</v>
          </cell>
          <cell r="BW62">
            <v>2818</v>
          </cell>
          <cell r="BX62">
            <v>0</v>
          </cell>
          <cell r="BY62">
            <v>0</v>
          </cell>
          <cell r="BZ62">
            <v>5906</v>
          </cell>
          <cell r="CA62">
            <v>3093</v>
          </cell>
          <cell r="CB62">
            <v>8999</v>
          </cell>
          <cell r="CC62">
            <v>0.05</v>
          </cell>
          <cell r="CD62">
            <v>20287</v>
          </cell>
        </row>
        <row r="63">
          <cell r="B63" t="str">
            <v>Z2009</v>
          </cell>
          <cell r="C63" t="str">
            <v>CAP01</v>
          </cell>
          <cell r="D63" t="str">
            <v>En berma concreto</v>
          </cell>
          <cell r="E63" t="str">
            <v>m</v>
          </cell>
          <cell r="F63" t="str">
            <v>MOC010</v>
          </cell>
          <cell r="G63" t="str">
            <v>MOC062</v>
          </cell>
          <cell r="H63" t="str">
            <v>MOC128</v>
          </cell>
          <cell r="I63" t="str">
            <v>NA</v>
          </cell>
          <cell r="J63" t="str">
            <v>NA</v>
          </cell>
          <cell r="K63" t="str">
            <v>NA</v>
          </cell>
          <cell r="L63" t="str">
            <v>NA</v>
          </cell>
          <cell r="M63">
            <v>0.14000000000000001</v>
          </cell>
          <cell r="N63">
            <v>0.5</v>
          </cell>
          <cell r="O63">
            <v>0.41</v>
          </cell>
          <cell r="P63" t="str">
            <v>NA</v>
          </cell>
          <cell r="Q63" t="str">
            <v>NA</v>
          </cell>
          <cell r="R63" t="str">
            <v>NA</v>
          </cell>
          <cell r="S63" t="str">
            <v>NA</v>
          </cell>
          <cell r="T63" t="str">
            <v>CEC004</v>
          </cell>
          <cell r="U63" t="str">
            <v>CEC008</v>
          </cell>
          <cell r="V63" t="str">
            <v>CEC009</v>
          </cell>
          <cell r="W63" t="str">
            <v>NA</v>
          </cell>
          <cell r="X63" t="str">
            <v>NA</v>
          </cell>
          <cell r="Y63" t="str">
            <v>CMC004</v>
          </cell>
          <cell r="Z63" t="str">
            <v>CMC007</v>
          </cell>
          <cell r="AA63" t="str">
            <v>CMC008</v>
          </cell>
          <cell r="AB63" t="str">
            <v>NA</v>
          </cell>
          <cell r="AC63" t="str">
            <v>NA</v>
          </cell>
          <cell r="AD63">
            <v>0.92</v>
          </cell>
          <cell r="AE63">
            <v>1</v>
          </cell>
          <cell r="AF63">
            <v>1</v>
          </cell>
          <cell r="AG63" t="str">
            <v>NA</v>
          </cell>
          <cell r="AH63" t="str">
            <v>NA</v>
          </cell>
          <cell r="AI63">
            <v>57.5</v>
          </cell>
          <cell r="AJ63">
            <v>62.5</v>
          </cell>
          <cell r="AK63">
            <v>57.5</v>
          </cell>
          <cell r="AL63">
            <v>57.5</v>
          </cell>
          <cell r="AO63">
            <v>20679</v>
          </cell>
          <cell r="AP63">
            <v>24000</v>
          </cell>
          <cell r="AQ63">
            <v>300</v>
          </cell>
          <cell r="AR63">
            <v>20000</v>
          </cell>
          <cell r="AS63">
            <v>0</v>
          </cell>
          <cell r="AT63">
            <v>0</v>
          </cell>
          <cell r="AU63">
            <v>0</v>
          </cell>
          <cell r="AV63">
            <v>0</v>
          </cell>
          <cell r="AW63">
            <v>3360</v>
          </cell>
          <cell r="AX63">
            <v>150</v>
          </cell>
          <cell r="AY63">
            <v>8200</v>
          </cell>
          <cell r="AZ63">
            <v>0</v>
          </cell>
          <cell r="BA63">
            <v>0</v>
          </cell>
          <cell r="BB63">
            <v>0</v>
          </cell>
          <cell r="BC63">
            <v>0</v>
          </cell>
          <cell r="BD63">
            <v>12296</v>
          </cell>
          <cell r="BE63">
            <v>2893</v>
          </cell>
          <cell r="BF63">
            <v>90067</v>
          </cell>
          <cell r="BG63">
            <v>91382</v>
          </cell>
          <cell r="BH63">
            <v>0</v>
          </cell>
          <cell r="BI63">
            <v>0</v>
          </cell>
          <cell r="BJ63">
            <v>46</v>
          </cell>
          <cell r="BK63">
            <v>1566</v>
          </cell>
          <cell r="BL63">
            <v>1589</v>
          </cell>
          <cell r="BM63">
            <v>0</v>
          </cell>
          <cell r="BN63">
            <v>0</v>
          </cell>
          <cell r="BO63">
            <v>3201</v>
          </cell>
          <cell r="BP63">
            <v>128224</v>
          </cell>
          <cell r="BQ63">
            <v>39108</v>
          </cell>
          <cell r="BR63">
            <v>140891</v>
          </cell>
          <cell r="BS63">
            <v>0</v>
          </cell>
          <cell r="BT63">
            <v>0</v>
          </cell>
          <cell r="BU63">
            <v>2052</v>
          </cell>
          <cell r="BV63">
            <v>680</v>
          </cell>
          <cell r="BW63">
            <v>2450</v>
          </cell>
          <cell r="BX63">
            <v>0</v>
          </cell>
          <cell r="BY63">
            <v>0</v>
          </cell>
          <cell r="BZ63">
            <v>5182</v>
          </cell>
          <cell r="CA63">
            <v>3201</v>
          </cell>
          <cell r="CB63">
            <v>8383</v>
          </cell>
          <cell r="CC63">
            <v>0.05</v>
          </cell>
          <cell r="CD63">
            <v>20679</v>
          </cell>
        </row>
        <row r="64">
          <cell r="B64" t="str">
            <v>Z1009</v>
          </cell>
          <cell r="C64" t="str">
            <v>CAP01</v>
          </cell>
          <cell r="D64" t="str">
            <v>En berma concreto                (BC)</v>
          </cell>
          <cell r="E64" t="str">
            <v>m</v>
          </cell>
          <cell r="F64" t="str">
            <v>MOC010</v>
          </cell>
          <cell r="G64" t="str">
            <v>MOC062</v>
          </cell>
          <cell r="H64" t="str">
            <v>MOC103</v>
          </cell>
          <cell r="I64" t="str">
            <v>NA</v>
          </cell>
          <cell r="J64" t="str">
            <v>NA</v>
          </cell>
          <cell r="K64" t="str">
            <v>NA</v>
          </cell>
          <cell r="L64" t="str">
            <v>NA</v>
          </cell>
          <cell r="M64">
            <v>0.14000000000000001</v>
          </cell>
          <cell r="N64">
            <v>0.5</v>
          </cell>
          <cell r="O64">
            <v>0.41</v>
          </cell>
          <cell r="P64" t="str">
            <v>NA</v>
          </cell>
          <cell r="Q64" t="str">
            <v>NA</v>
          </cell>
          <cell r="R64" t="str">
            <v>NA</v>
          </cell>
          <cell r="S64" t="str">
            <v>NA</v>
          </cell>
          <cell r="T64" t="str">
            <v>CEC004</v>
          </cell>
          <cell r="U64" t="str">
            <v>CEC008</v>
          </cell>
          <cell r="V64" t="str">
            <v>CEC009</v>
          </cell>
          <cell r="W64" t="str">
            <v>NA</v>
          </cell>
          <cell r="X64" t="str">
            <v>NA</v>
          </cell>
          <cell r="Y64" t="str">
            <v>CMC004</v>
          </cell>
          <cell r="Z64" t="str">
            <v>CMC007</v>
          </cell>
          <cell r="AA64" t="str">
            <v>CMC008</v>
          </cell>
          <cell r="AB64" t="str">
            <v>NA</v>
          </cell>
          <cell r="AC64" t="str">
            <v>NA</v>
          </cell>
          <cell r="AD64">
            <v>1</v>
          </cell>
          <cell r="AE64">
            <v>0.67</v>
          </cell>
          <cell r="AF64">
            <v>1</v>
          </cell>
          <cell r="AG64" t="str">
            <v>NA</v>
          </cell>
          <cell r="AH64" t="str">
            <v>NA</v>
          </cell>
          <cell r="AI64">
            <v>50</v>
          </cell>
          <cell r="AJ64">
            <v>50</v>
          </cell>
          <cell r="AK64">
            <v>75</v>
          </cell>
          <cell r="AL64">
            <v>50</v>
          </cell>
          <cell r="AO64">
            <v>21295</v>
          </cell>
          <cell r="AP64">
            <v>24000</v>
          </cell>
          <cell r="AQ64">
            <v>300</v>
          </cell>
          <cell r="AR64">
            <v>20000</v>
          </cell>
          <cell r="AS64">
            <v>0</v>
          </cell>
          <cell r="AT64">
            <v>0</v>
          </cell>
          <cell r="AU64">
            <v>0</v>
          </cell>
          <cell r="AV64">
            <v>0</v>
          </cell>
          <cell r="AW64">
            <v>3360</v>
          </cell>
          <cell r="AX64">
            <v>150</v>
          </cell>
          <cell r="AY64">
            <v>8200</v>
          </cell>
          <cell r="AZ64">
            <v>0</v>
          </cell>
          <cell r="BA64">
            <v>0</v>
          </cell>
          <cell r="BB64">
            <v>0</v>
          </cell>
          <cell r="BC64">
            <v>0</v>
          </cell>
          <cell r="BD64">
            <v>12296</v>
          </cell>
          <cell r="BE64">
            <v>2893</v>
          </cell>
          <cell r="BF64">
            <v>90067</v>
          </cell>
          <cell r="BG64">
            <v>91382</v>
          </cell>
          <cell r="BH64">
            <v>0</v>
          </cell>
          <cell r="BI64">
            <v>0</v>
          </cell>
          <cell r="BJ64">
            <v>58</v>
          </cell>
          <cell r="BK64">
            <v>1207</v>
          </cell>
          <cell r="BL64">
            <v>1828</v>
          </cell>
          <cell r="BM64">
            <v>0</v>
          </cell>
          <cell r="BN64">
            <v>0</v>
          </cell>
          <cell r="BO64">
            <v>3093</v>
          </cell>
          <cell r="BP64">
            <v>128224</v>
          </cell>
          <cell r="BQ64">
            <v>39108</v>
          </cell>
          <cell r="BR64">
            <v>140891</v>
          </cell>
          <cell r="BS64">
            <v>0</v>
          </cell>
          <cell r="BT64">
            <v>0</v>
          </cell>
          <cell r="BU64">
            <v>2564</v>
          </cell>
          <cell r="BV64">
            <v>524</v>
          </cell>
          <cell r="BW64">
            <v>2818</v>
          </cell>
          <cell r="BX64">
            <v>0</v>
          </cell>
          <cell r="BY64">
            <v>0</v>
          </cell>
          <cell r="BZ64">
            <v>5906</v>
          </cell>
          <cell r="CA64">
            <v>3093</v>
          </cell>
          <cell r="CB64">
            <v>8999</v>
          </cell>
          <cell r="CC64">
            <v>0.05</v>
          </cell>
          <cell r="CD64">
            <v>21295</v>
          </cell>
        </row>
        <row r="65">
          <cell r="B65" t="str">
            <v>Z1007</v>
          </cell>
          <cell r="C65" t="str">
            <v>CAP01</v>
          </cell>
          <cell r="D65" t="str">
            <v>En berma destapada</v>
          </cell>
          <cell r="E65" t="str">
            <v>m</v>
          </cell>
          <cell r="F65" t="str">
            <v>MOC010</v>
          </cell>
          <cell r="G65" t="str">
            <v>MOC062</v>
          </cell>
          <cell r="H65" t="str">
            <v>MOC128</v>
          </cell>
          <cell r="I65" t="str">
            <v>NA</v>
          </cell>
          <cell r="J65" t="str">
            <v>NA</v>
          </cell>
          <cell r="K65" t="str">
            <v>NA</v>
          </cell>
          <cell r="L65" t="str">
            <v>NA</v>
          </cell>
          <cell r="M65">
            <v>0.1</v>
          </cell>
          <cell r="N65">
            <v>0.5</v>
          </cell>
          <cell r="O65">
            <v>0.41</v>
          </cell>
          <cell r="P65" t="str">
            <v>NA</v>
          </cell>
          <cell r="Q65" t="str">
            <v>NA</v>
          </cell>
          <cell r="R65" t="str">
            <v>NA</v>
          </cell>
          <cell r="S65" t="str">
            <v>NA</v>
          </cell>
          <cell r="T65" t="str">
            <v>CEC004</v>
          </cell>
          <cell r="U65" t="str">
            <v>CEC008</v>
          </cell>
          <cell r="V65" t="str">
            <v>CEC009</v>
          </cell>
          <cell r="W65" t="str">
            <v>NA</v>
          </cell>
          <cell r="X65" t="str">
            <v>NA</v>
          </cell>
          <cell r="Y65" t="str">
            <v>CMC004</v>
          </cell>
          <cell r="Z65" t="str">
            <v>CMC007</v>
          </cell>
          <cell r="AA65" t="str">
            <v>CMC008</v>
          </cell>
          <cell r="AB65" t="str">
            <v>NA</v>
          </cell>
          <cell r="AC65" t="str">
            <v>NA</v>
          </cell>
          <cell r="AD65">
            <v>1</v>
          </cell>
          <cell r="AE65">
            <v>0.94</v>
          </cell>
          <cell r="AF65">
            <v>0.94</v>
          </cell>
          <cell r="AG65" t="str">
            <v>NA</v>
          </cell>
          <cell r="AH65" t="str">
            <v>NA</v>
          </cell>
          <cell r="AI65">
            <v>77.5</v>
          </cell>
          <cell r="AJ65">
            <v>77.5</v>
          </cell>
          <cell r="AK65">
            <v>82.5</v>
          </cell>
          <cell r="AL65">
            <v>82.5</v>
          </cell>
          <cell r="AO65">
            <v>17363</v>
          </cell>
          <cell r="AP65">
            <v>24000</v>
          </cell>
          <cell r="AQ65">
            <v>300</v>
          </cell>
          <cell r="AR65">
            <v>20000</v>
          </cell>
          <cell r="AS65">
            <v>0</v>
          </cell>
          <cell r="AT65">
            <v>0</v>
          </cell>
          <cell r="AU65">
            <v>0</v>
          </cell>
          <cell r="AV65">
            <v>0</v>
          </cell>
          <cell r="AW65">
            <v>2400</v>
          </cell>
          <cell r="AX65">
            <v>150</v>
          </cell>
          <cell r="AY65">
            <v>8200</v>
          </cell>
          <cell r="AZ65">
            <v>0</v>
          </cell>
          <cell r="BA65">
            <v>0</v>
          </cell>
          <cell r="BB65">
            <v>0</v>
          </cell>
          <cell r="BC65">
            <v>0</v>
          </cell>
          <cell r="BD65">
            <v>11288</v>
          </cell>
          <cell r="BE65">
            <v>2893</v>
          </cell>
          <cell r="BF65">
            <v>90067</v>
          </cell>
          <cell r="BG65">
            <v>91382</v>
          </cell>
          <cell r="BH65">
            <v>0</v>
          </cell>
          <cell r="BI65">
            <v>0</v>
          </cell>
          <cell r="BJ65">
            <v>37</v>
          </cell>
          <cell r="BK65">
            <v>1092</v>
          </cell>
          <cell r="BL65">
            <v>1108</v>
          </cell>
          <cell r="BM65">
            <v>0</v>
          </cell>
          <cell r="BN65">
            <v>0</v>
          </cell>
          <cell r="BO65">
            <v>2237</v>
          </cell>
          <cell r="BP65">
            <v>128224</v>
          </cell>
          <cell r="BQ65">
            <v>39108</v>
          </cell>
          <cell r="BR65">
            <v>140891</v>
          </cell>
          <cell r="BS65">
            <v>0</v>
          </cell>
          <cell r="BT65">
            <v>0</v>
          </cell>
          <cell r="BU65">
            <v>1655</v>
          </cell>
          <cell r="BV65">
            <v>474</v>
          </cell>
          <cell r="BW65">
            <v>1709</v>
          </cell>
          <cell r="BX65">
            <v>0</v>
          </cell>
          <cell r="BY65">
            <v>0</v>
          </cell>
          <cell r="BZ65">
            <v>3838</v>
          </cell>
          <cell r="CA65">
            <v>2237</v>
          </cell>
          <cell r="CB65">
            <v>6075</v>
          </cell>
          <cell r="CC65">
            <v>0.05</v>
          </cell>
          <cell r="CD65">
            <v>17363</v>
          </cell>
        </row>
        <row r="66">
          <cell r="B66" t="str">
            <v>Z2007</v>
          </cell>
          <cell r="C66" t="str">
            <v>CAP01</v>
          </cell>
          <cell r="D66" t="str">
            <v>En berma destapada</v>
          </cell>
          <cell r="E66" t="str">
            <v>m</v>
          </cell>
          <cell r="F66" t="str">
            <v>MOC010</v>
          </cell>
          <cell r="G66" t="str">
            <v>MOC062</v>
          </cell>
          <cell r="H66" t="str">
            <v>MOC128</v>
          </cell>
          <cell r="I66" t="str">
            <v>NA</v>
          </cell>
          <cell r="J66" t="str">
            <v>NA</v>
          </cell>
          <cell r="K66" t="str">
            <v>NA</v>
          </cell>
          <cell r="L66" t="str">
            <v>NA</v>
          </cell>
          <cell r="M66">
            <v>0.14000000000000001</v>
          </cell>
          <cell r="N66">
            <v>0.5</v>
          </cell>
          <cell r="O66">
            <v>0.41</v>
          </cell>
          <cell r="P66" t="str">
            <v>NA</v>
          </cell>
          <cell r="Q66" t="str">
            <v>NA</v>
          </cell>
          <cell r="R66" t="str">
            <v>NA</v>
          </cell>
          <cell r="S66" t="str">
            <v>NA</v>
          </cell>
          <cell r="T66" t="str">
            <v>CEC004</v>
          </cell>
          <cell r="U66" t="str">
            <v>CEC008</v>
          </cell>
          <cell r="V66" t="str">
            <v>CEC009</v>
          </cell>
          <cell r="W66" t="str">
            <v>NA</v>
          </cell>
          <cell r="X66" t="str">
            <v>NA</v>
          </cell>
          <cell r="Y66" t="str">
            <v>CMC004</v>
          </cell>
          <cell r="Z66" t="str">
            <v>CMC007</v>
          </cell>
          <cell r="AA66" t="str">
            <v>CMC008</v>
          </cell>
          <cell r="AB66" t="str">
            <v>NA</v>
          </cell>
          <cell r="AC66" t="str">
            <v>NA</v>
          </cell>
          <cell r="AD66">
            <v>1</v>
          </cell>
          <cell r="AE66">
            <v>0.92</v>
          </cell>
          <cell r="AF66">
            <v>0.92</v>
          </cell>
          <cell r="AG66" t="str">
            <v>NA</v>
          </cell>
          <cell r="AH66" t="str">
            <v>NA</v>
          </cell>
          <cell r="AI66">
            <v>55</v>
          </cell>
          <cell r="AJ66">
            <v>55</v>
          </cell>
          <cell r="AK66">
            <v>60</v>
          </cell>
          <cell r="AL66">
            <v>60</v>
          </cell>
          <cell r="AO66">
            <v>20727</v>
          </cell>
          <cell r="AP66">
            <v>24000</v>
          </cell>
          <cell r="AQ66">
            <v>300</v>
          </cell>
          <cell r="AR66">
            <v>20000</v>
          </cell>
          <cell r="AS66">
            <v>0</v>
          </cell>
          <cell r="AT66">
            <v>0</v>
          </cell>
          <cell r="AU66">
            <v>0</v>
          </cell>
          <cell r="AV66">
            <v>0</v>
          </cell>
          <cell r="AW66">
            <v>3360</v>
          </cell>
          <cell r="AX66">
            <v>150</v>
          </cell>
          <cell r="AY66">
            <v>8200</v>
          </cell>
          <cell r="AZ66">
            <v>0</v>
          </cell>
          <cell r="BA66">
            <v>0</v>
          </cell>
          <cell r="BB66">
            <v>0</v>
          </cell>
          <cell r="BC66">
            <v>0</v>
          </cell>
          <cell r="BD66">
            <v>12296</v>
          </cell>
          <cell r="BE66">
            <v>2893</v>
          </cell>
          <cell r="BF66">
            <v>90067</v>
          </cell>
          <cell r="BG66">
            <v>91382</v>
          </cell>
          <cell r="BH66">
            <v>0</v>
          </cell>
          <cell r="BI66">
            <v>0</v>
          </cell>
          <cell r="BJ66">
            <v>53</v>
          </cell>
          <cell r="BK66">
            <v>1507</v>
          </cell>
          <cell r="BL66">
            <v>1529</v>
          </cell>
          <cell r="BM66">
            <v>0</v>
          </cell>
          <cell r="BN66">
            <v>0</v>
          </cell>
          <cell r="BO66">
            <v>3089</v>
          </cell>
          <cell r="BP66">
            <v>128224</v>
          </cell>
          <cell r="BQ66">
            <v>39108</v>
          </cell>
          <cell r="BR66">
            <v>140891</v>
          </cell>
          <cell r="BS66">
            <v>0</v>
          </cell>
          <cell r="BT66">
            <v>0</v>
          </cell>
          <cell r="BU66">
            <v>2331</v>
          </cell>
          <cell r="BV66">
            <v>654</v>
          </cell>
          <cell r="BW66">
            <v>2357</v>
          </cell>
          <cell r="BX66">
            <v>0</v>
          </cell>
          <cell r="BY66">
            <v>0</v>
          </cell>
          <cell r="BZ66">
            <v>5342</v>
          </cell>
          <cell r="CA66">
            <v>3089</v>
          </cell>
          <cell r="CB66">
            <v>8431</v>
          </cell>
          <cell r="CC66">
            <v>0.05</v>
          </cell>
          <cell r="CD66">
            <v>20727</v>
          </cell>
        </row>
        <row r="67">
          <cell r="B67" t="str">
            <v>Z1007</v>
          </cell>
          <cell r="C67" t="str">
            <v>CAP01</v>
          </cell>
          <cell r="D67" t="str">
            <v>En berma destapada              (BD)</v>
          </cell>
          <cell r="E67" t="str">
            <v>m</v>
          </cell>
          <cell r="F67" t="str">
            <v>MOC010</v>
          </cell>
          <cell r="G67" t="str">
            <v>MOC062</v>
          </cell>
          <cell r="H67" t="str">
            <v>MOC103</v>
          </cell>
          <cell r="I67" t="str">
            <v>NA</v>
          </cell>
          <cell r="J67" t="str">
            <v>NA</v>
          </cell>
          <cell r="K67" t="str">
            <v>NA</v>
          </cell>
          <cell r="L67" t="str">
            <v>NA</v>
          </cell>
          <cell r="M67">
            <v>0.14000000000000001</v>
          </cell>
          <cell r="N67">
            <v>0.5</v>
          </cell>
          <cell r="O67">
            <v>0.41</v>
          </cell>
          <cell r="P67" t="str">
            <v>NA</v>
          </cell>
          <cell r="Q67" t="str">
            <v>NA</v>
          </cell>
          <cell r="R67" t="str">
            <v>NA</v>
          </cell>
          <cell r="S67" t="str">
            <v>NA</v>
          </cell>
          <cell r="T67" t="str">
            <v>CEC004</v>
          </cell>
          <cell r="U67" t="str">
            <v>CEC008</v>
          </cell>
          <cell r="V67" t="str">
            <v>CEC009</v>
          </cell>
          <cell r="W67" t="str">
            <v>NA</v>
          </cell>
          <cell r="X67" t="str">
            <v>NA</v>
          </cell>
          <cell r="Y67" t="str">
            <v>CMC004</v>
          </cell>
          <cell r="Z67" t="str">
            <v>CMC007</v>
          </cell>
          <cell r="AA67" t="str">
            <v>CMC008</v>
          </cell>
          <cell r="AB67" t="str">
            <v>NA</v>
          </cell>
          <cell r="AC67" t="str">
            <v>NA</v>
          </cell>
          <cell r="AD67">
            <v>1</v>
          </cell>
          <cell r="AE67">
            <v>0.94</v>
          </cell>
          <cell r="AF67">
            <v>0.94</v>
          </cell>
          <cell r="AG67" t="str">
            <v>NA</v>
          </cell>
          <cell r="AH67" t="str">
            <v>NA</v>
          </cell>
          <cell r="AI67">
            <v>77.5</v>
          </cell>
          <cell r="AJ67">
            <v>77.5</v>
          </cell>
          <cell r="AK67">
            <v>82.5</v>
          </cell>
          <cell r="AL67">
            <v>82.5</v>
          </cell>
          <cell r="AO67">
            <v>18371</v>
          </cell>
          <cell r="AP67">
            <v>24000</v>
          </cell>
          <cell r="AQ67">
            <v>300</v>
          </cell>
          <cell r="AR67">
            <v>20000</v>
          </cell>
          <cell r="AS67">
            <v>0</v>
          </cell>
          <cell r="AT67">
            <v>0</v>
          </cell>
          <cell r="AU67">
            <v>0</v>
          </cell>
          <cell r="AV67">
            <v>0</v>
          </cell>
          <cell r="AW67">
            <v>3360</v>
          </cell>
          <cell r="AX67">
            <v>150</v>
          </cell>
          <cell r="AY67">
            <v>8200</v>
          </cell>
          <cell r="AZ67">
            <v>0</v>
          </cell>
          <cell r="BA67">
            <v>0</v>
          </cell>
          <cell r="BB67">
            <v>0</v>
          </cell>
          <cell r="BC67">
            <v>0</v>
          </cell>
          <cell r="BD67">
            <v>12296</v>
          </cell>
          <cell r="BE67">
            <v>2893</v>
          </cell>
          <cell r="BF67">
            <v>90067</v>
          </cell>
          <cell r="BG67">
            <v>91382</v>
          </cell>
          <cell r="BH67">
            <v>0</v>
          </cell>
          <cell r="BI67">
            <v>0</v>
          </cell>
          <cell r="BJ67">
            <v>37</v>
          </cell>
          <cell r="BK67">
            <v>1092</v>
          </cell>
          <cell r="BL67">
            <v>1108</v>
          </cell>
          <cell r="BM67">
            <v>0</v>
          </cell>
          <cell r="BN67">
            <v>0</v>
          </cell>
          <cell r="BO67">
            <v>2237</v>
          </cell>
          <cell r="BP67">
            <v>128224</v>
          </cell>
          <cell r="BQ67">
            <v>39108</v>
          </cell>
          <cell r="BR67">
            <v>140891</v>
          </cell>
          <cell r="BS67">
            <v>0</v>
          </cell>
          <cell r="BT67">
            <v>0</v>
          </cell>
          <cell r="BU67">
            <v>1655</v>
          </cell>
          <cell r="BV67">
            <v>474</v>
          </cell>
          <cell r="BW67">
            <v>1709</v>
          </cell>
          <cell r="BX67">
            <v>0</v>
          </cell>
          <cell r="BY67">
            <v>0</v>
          </cell>
          <cell r="BZ67">
            <v>3838</v>
          </cell>
          <cell r="CA67">
            <v>2237</v>
          </cell>
          <cell r="CB67">
            <v>6075</v>
          </cell>
          <cell r="CC67">
            <v>0.05</v>
          </cell>
          <cell r="CD67">
            <v>18371</v>
          </cell>
        </row>
        <row r="68">
          <cell r="B68" t="str">
            <v>Z1006</v>
          </cell>
          <cell r="C68" t="str">
            <v>CAP01</v>
          </cell>
          <cell r="D68" t="str">
            <v>En calzada adoquinada</v>
          </cell>
          <cell r="E68" t="str">
            <v>m</v>
          </cell>
          <cell r="F68" t="str">
            <v>MOC010</v>
          </cell>
          <cell r="G68" t="str">
            <v>MOC062</v>
          </cell>
          <cell r="H68" t="str">
            <v>MOC128</v>
          </cell>
          <cell r="I68" t="str">
            <v>NA</v>
          </cell>
          <cell r="J68" t="str">
            <v>NA</v>
          </cell>
          <cell r="K68" t="str">
            <v>NA</v>
          </cell>
          <cell r="L68" t="str">
            <v>NA</v>
          </cell>
          <cell r="M68">
            <v>0.1</v>
          </cell>
          <cell r="N68">
            <v>0.5</v>
          </cell>
          <cell r="O68">
            <v>0.41</v>
          </cell>
          <cell r="P68" t="str">
            <v>NA</v>
          </cell>
          <cell r="Q68" t="str">
            <v>NA</v>
          </cell>
          <cell r="R68" t="str">
            <v>NA</v>
          </cell>
          <cell r="S68" t="str">
            <v>NA</v>
          </cell>
          <cell r="T68" t="str">
            <v>CEC001</v>
          </cell>
          <cell r="U68" t="str">
            <v>CEC004</v>
          </cell>
          <cell r="V68" t="str">
            <v>CEC008</v>
          </cell>
          <cell r="W68" t="str">
            <v>CEC009</v>
          </cell>
          <cell r="X68" t="str">
            <v>NA</v>
          </cell>
          <cell r="Y68" t="str">
            <v>CMC001</v>
          </cell>
          <cell r="Z68" t="str">
            <v>CMC004</v>
          </cell>
          <cell r="AA68" t="str">
            <v>CMC007</v>
          </cell>
          <cell r="AB68" t="str">
            <v>CMC008</v>
          </cell>
          <cell r="AC68" t="str">
            <v>NA</v>
          </cell>
          <cell r="AD68">
            <v>0.76</v>
          </cell>
          <cell r="AE68">
            <v>0.76</v>
          </cell>
          <cell r="AF68">
            <v>1</v>
          </cell>
          <cell r="AG68">
            <v>0.76</v>
          </cell>
          <cell r="AH68" t="str">
            <v>NA</v>
          </cell>
          <cell r="AI68">
            <v>65</v>
          </cell>
          <cell r="AJ68">
            <v>85</v>
          </cell>
          <cell r="AK68">
            <v>85</v>
          </cell>
          <cell r="AL68">
            <v>65</v>
          </cell>
          <cell r="AM68">
            <v>85</v>
          </cell>
          <cell r="AO68">
            <v>28548</v>
          </cell>
          <cell r="AP68">
            <v>24000</v>
          </cell>
          <cell r="AQ68">
            <v>300</v>
          </cell>
          <cell r="AR68">
            <v>20000</v>
          </cell>
          <cell r="AS68">
            <v>0</v>
          </cell>
          <cell r="AT68">
            <v>0</v>
          </cell>
          <cell r="AU68">
            <v>0</v>
          </cell>
          <cell r="AV68">
            <v>0</v>
          </cell>
          <cell r="AW68">
            <v>2400</v>
          </cell>
          <cell r="AX68">
            <v>150</v>
          </cell>
          <cell r="AY68">
            <v>8200</v>
          </cell>
          <cell r="AZ68">
            <v>0</v>
          </cell>
          <cell r="BA68">
            <v>0</v>
          </cell>
          <cell r="BB68">
            <v>0</v>
          </cell>
          <cell r="BC68">
            <v>0</v>
          </cell>
          <cell r="BD68">
            <v>11288</v>
          </cell>
          <cell r="BE68">
            <v>881948</v>
          </cell>
          <cell r="BF68">
            <v>2893</v>
          </cell>
          <cell r="BG68">
            <v>90067</v>
          </cell>
          <cell r="BH68">
            <v>91382</v>
          </cell>
          <cell r="BI68">
            <v>0</v>
          </cell>
          <cell r="BJ68">
            <v>10312</v>
          </cell>
          <cell r="BK68">
            <v>34</v>
          </cell>
          <cell r="BL68">
            <v>1386</v>
          </cell>
          <cell r="BM68">
            <v>1068</v>
          </cell>
          <cell r="BN68">
            <v>0</v>
          </cell>
          <cell r="BO68">
            <v>12800</v>
          </cell>
          <cell r="BP68">
            <v>60908</v>
          </cell>
          <cell r="BQ68">
            <v>128224</v>
          </cell>
          <cell r="BR68">
            <v>39108</v>
          </cell>
          <cell r="BS68">
            <v>140891</v>
          </cell>
          <cell r="BT68">
            <v>0</v>
          </cell>
          <cell r="BU68">
            <v>712</v>
          </cell>
          <cell r="BV68">
            <v>1499</v>
          </cell>
          <cell r="BW68">
            <v>602</v>
          </cell>
          <cell r="BX68">
            <v>1647</v>
          </cell>
          <cell r="BY68">
            <v>0</v>
          </cell>
          <cell r="BZ68">
            <v>4460</v>
          </cell>
          <cell r="CA68">
            <v>12800</v>
          </cell>
          <cell r="CB68">
            <v>17260</v>
          </cell>
          <cell r="CC68">
            <v>0.05</v>
          </cell>
          <cell r="CD68">
            <v>28548</v>
          </cell>
        </row>
        <row r="69">
          <cell r="B69" t="str">
            <v>Z2006</v>
          </cell>
          <cell r="C69" t="str">
            <v>CAP01</v>
          </cell>
          <cell r="D69" t="str">
            <v>En calzada adoquinada</v>
          </cell>
          <cell r="E69" t="str">
            <v>m</v>
          </cell>
          <cell r="F69" t="str">
            <v>MOC010</v>
          </cell>
          <cell r="G69" t="str">
            <v>MOC062</v>
          </cell>
          <cell r="H69" t="str">
            <v>MOC128</v>
          </cell>
          <cell r="I69" t="str">
            <v>NA</v>
          </cell>
          <cell r="J69" t="str">
            <v>NA</v>
          </cell>
          <cell r="K69" t="str">
            <v>NA</v>
          </cell>
          <cell r="L69" t="str">
            <v>NA</v>
          </cell>
          <cell r="M69">
            <v>0.14000000000000001</v>
          </cell>
          <cell r="N69">
            <v>0.7</v>
          </cell>
          <cell r="O69">
            <v>0.49</v>
          </cell>
          <cell r="P69" t="str">
            <v>NA</v>
          </cell>
          <cell r="Q69" t="str">
            <v>NA</v>
          </cell>
          <cell r="R69" t="str">
            <v>NA</v>
          </cell>
          <cell r="S69" t="str">
            <v>NA</v>
          </cell>
          <cell r="T69" t="str">
            <v>CEC001</v>
          </cell>
          <cell r="U69" t="str">
            <v>CEC004</v>
          </cell>
          <cell r="V69" t="str">
            <v>CEC008</v>
          </cell>
          <cell r="W69" t="str">
            <v>CEC009</v>
          </cell>
          <cell r="X69" t="str">
            <v>NA</v>
          </cell>
          <cell r="Y69" t="str">
            <v>CMC001</v>
          </cell>
          <cell r="Z69" t="str">
            <v>CMC004</v>
          </cell>
          <cell r="AA69" t="str">
            <v>CMC007</v>
          </cell>
          <cell r="AB69" t="str">
            <v>CMC008</v>
          </cell>
          <cell r="AC69" t="str">
            <v>NA</v>
          </cell>
          <cell r="AD69">
            <v>1</v>
          </cell>
          <cell r="AE69">
            <v>0.84</v>
          </cell>
          <cell r="AF69">
            <v>0.84</v>
          </cell>
          <cell r="AG69">
            <v>0.72</v>
          </cell>
          <cell r="AH69" t="str">
            <v>NA</v>
          </cell>
          <cell r="AI69">
            <v>52.5</v>
          </cell>
          <cell r="AJ69">
            <v>52.5</v>
          </cell>
          <cell r="AK69">
            <v>62.5</v>
          </cell>
          <cell r="AL69">
            <v>62.5</v>
          </cell>
          <cell r="AM69">
            <v>72.5</v>
          </cell>
          <cell r="AO69">
            <v>39348</v>
          </cell>
          <cell r="AP69">
            <v>24000</v>
          </cell>
          <cell r="AQ69">
            <v>300</v>
          </cell>
          <cell r="AR69">
            <v>20000</v>
          </cell>
          <cell r="AS69">
            <v>0</v>
          </cell>
          <cell r="AT69">
            <v>0</v>
          </cell>
          <cell r="AU69">
            <v>0</v>
          </cell>
          <cell r="AV69">
            <v>0</v>
          </cell>
          <cell r="AW69">
            <v>3360</v>
          </cell>
          <cell r="AX69">
            <v>210</v>
          </cell>
          <cell r="AY69">
            <v>9800</v>
          </cell>
          <cell r="AZ69">
            <v>0</v>
          </cell>
          <cell r="BA69">
            <v>0</v>
          </cell>
          <cell r="BB69">
            <v>0</v>
          </cell>
          <cell r="BC69">
            <v>0</v>
          </cell>
          <cell r="BD69">
            <v>14039</v>
          </cell>
          <cell r="BE69">
            <v>881948</v>
          </cell>
          <cell r="BF69">
            <v>2893</v>
          </cell>
          <cell r="BG69">
            <v>90067</v>
          </cell>
          <cell r="BH69">
            <v>91382</v>
          </cell>
          <cell r="BI69">
            <v>0</v>
          </cell>
          <cell r="BJ69">
            <v>16799</v>
          </cell>
          <cell r="BK69">
            <v>46</v>
          </cell>
          <cell r="BL69">
            <v>1441</v>
          </cell>
          <cell r="BM69">
            <v>1253</v>
          </cell>
          <cell r="BN69">
            <v>0</v>
          </cell>
          <cell r="BO69">
            <v>19539</v>
          </cell>
          <cell r="BP69">
            <v>60908</v>
          </cell>
          <cell r="BQ69">
            <v>128224</v>
          </cell>
          <cell r="BR69">
            <v>39108</v>
          </cell>
          <cell r="BS69">
            <v>140891</v>
          </cell>
          <cell r="BT69">
            <v>0</v>
          </cell>
          <cell r="BU69">
            <v>1160</v>
          </cell>
          <cell r="BV69">
            <v>2052</v>
          </cell>
          <cell r="BW69">
            <v>626</v>
          </cell>
          <cell r="BX69">
            <v>1932</v>
          </cell>
          <cell r="BY69">
            <v>0</v>
          </cell>
          <cell r="BZ69">
            <v>5770</v>
          </cell>
          <cell r="CA69">
            <v>19539</v>
          </cell>
          <cell r="CB69">
            <v>25309</v>
          </cell>
          <cell r="CC69">
            <v>0.05</v>
          </cell>
          <cell r="CD69">
            <v>39348</v>
          </cell>
        </row>
        <row r="70">
          <cell r="B70" t="str">
            <v>Z1006</v>
          </cell>
          <cell r="C70" t="str">
            <v>CAP01</v>
          </cell>
          <cell r="D70" t="str">
            <v>En calzada adoquinada          (CAd)</v>
          </cell>
          <cell r="E70" t="str">
            <v>m</v>
          </cell>
          <cell r="F70" t="str">
            <v>MOC010</v>
          </cell>
          <cell r="G70" t="str">
            <v>MOC062</v>
          </cell>
          <cell r="H70" t="str">
            <v>MOC103</v>
          </cell>
          <cell r="I70" t="str">
            <v>NA</v>
          </cell>
          <cell r="J70" t="str">
            <v>NA</v>
          </cell>
          <cell r="K70" t="str">
            <v>NA</v>
          </cell>
          <cell r="L70" t="str">
            <v>NA</v>
          </cell>
          <cell r="M70">
            <v>0.14000000000000001</v>
          </cell>
          <cell r="N70">
            <v>0.5</v>
          </cell>
          <cell r="O70">
            <v>0.41</v>
          </cell>
          <cell r="P70" t="str">
            <v>NA</v>
          </cell>
          <cell r="Q70" t="str">
            <v>NA</v>
          </cell>
          <cell r="R70" t="str">
            <v>NA</v>
          </cell>
          <cell r="S70" t="str">
            <v>NA</v>
          </cell>
          <cell r="T70" t="str">
            <v>CEC001</v>
          </cell>
          <cell r="U70" t="str">
            <v>CEC004</v>
          </cell>
          <cell r="V70" t="str">
            <v>CEC008</v>
          </cell>
          <cell r="W70" t="str">
            <v>CEC009</v>
          </cell>
          <cell r="X70" t="str">
            <v>NA</v>
          </cell>
          <cell r="Y70" t="str">
            <v>CMC001</v>
          </cell>
          <cell r="Z70" t="str">
            <v>CMC004</v>
          </cell>
          <cell r="AA70" t="str">
            <v>CMC007</v>
          </cell>
          <cell r="AB70" t="str">
            <v>CMC008</v>
          </cell>
          <cell r="AC70" t="str">
            <v>NA</v>
          </cell>
          <cell r="AD70">
            <v>0.76</v>
          </cell>
          <cell r="AE70">
            <v>0.76</v>
          </cell>
          <cell r="AF70">
            <v>1</v>
          </cell>
          <cell r="AG70">
            <v>0.76</v>
          </cell>
          <cell r="AH70" t="str">
            <v>NA</v>
          </cell>
          <cell r="AI70">
            <v>65</v>
          </cell>
          <cell r="AJ70">
            <v>85</v>
          </cell>
          <cell r="AK70">
            <v>85</v>
          </cell>
          <cell r="AL70">
            <v>65</v>
          </cell>
          <cell r="AM70">
            <v>85</v>
          </cell>
          <cell r="AO70">
            <v>29556</v>
          </cell>
          <cell r="AP70">
            <v>24000</v>
          </cell>
          <cell r="AQ70">
            <v>300</v>
          </cell>
          <cell r="AR70">
            <v>20000</v>
          </cell>
          <cell r="AS70">
            <v>0</v>
          </cell>
          <cell r="AT70">
            <v>0</v>
          </cell>
          <cell r="AU70">
            <v>0</v>
          </cell>
          <cell r="AV70">
            <v>0</v>
          </cell>
          <cell r="AW70">
            <v>3360</v>
          </cell>
          <cell r="AX70">
            <v>150</v>
          </cell>
          <cell r="AY70">
            <v>8200</v>
          </cell>
          <cell r="AZ70">
            <v>0</v>
          </cell>
          <cell r="BA70">
            <v>0</v>
          </cell>
          <cell r="BB70">
            <v>0</v>
          </cell>
          <cell r="BC70">
            <v>0</v>
          </cell>
          <cell r="BD70">
            <v>12296</v>
          </cell>
          <cell r="BE70">
            <v>881948</v>
          </cell>
          <cell r="BF70">
            <v>2893</v>
          </cell>
          <cell r="BG70">
            <v>90067</v>
          </cell>
          <cell r="BH70">
            <v>91382</v>
          </cell>
          <cell r="BI70">
            <v>0</v>
          </cell>
          <cell r="BJ70">
            <v>10312</v>
          </cell>
          <cell r="BK70">
            <v>34</v>
          </cell>
          <cell r="BL70">
            <v>1386</v>
          </cell>
          <cell r="BM70">
            <v>1068</v>
          </cell>
          <cell r="BN70">
            <v>0</v>
          </cell>
          <cell r="BO70">
            <v>12800</v>
          </cell>
          <cell r="BP70">
            <v>60908</v>
          </cell>
          <cell r="BQ70">
            <v>128224</v>
          </cell>
          <cell r="BR70">
            <v>39108</v>
          </cell>
          <cell r="BS70">
            <v>140891</v>
          </cell>
          <cell r="BT70">
            <v>0</v>
          </cell>
          <cell r="BU70">
            <v>712</v>
          </cell>
          <cell r="BV70">
            <v>1499</v>
          </cell>
          <cell r="BW70">
            <v>602</v>
          </cell>
          <cell r="BX70">
            <v>1647</v>
          </cell>
          <cell r="BY70">
            <v>0</v>
          </cell>
          <cell r="BZ70">
            <v>4460</v>
          </cell>
          <cell r="CA70">
            <v>12800</v>
          </cell>
          <cell r="CB70">
            <v>17260</v>
          </cell>
          <cell r="CC70">
            <v>0.05</v>
          </cell>
          <cell r="CD70">
            <v>29556</v>
          </cell>
        </row>
        <row r="71">
          <cell r="B71" t="str">
            <v>Z1002</v>
          </cell>
          <cell r="C71" t="str">
            <v>CAP01</v>
          </cell>
          <cell r="D71" t="str">
            <v>En calzada asfalto</v>
          </cell>
          <cell r="E71" t="str">
            <v>m</v>
          </cell>
          <cell r="F71" t="str">
            <v>MOC010</v>
          </cell>
          <cell r="G71" t="str">
            <v>MOC062</v>
          </cell>
          <cell r="H71" t="str">
            <v>MOC128</v>
          </cell>
          <cell r="I71" t="str">
            <v>NA</v>
          </cell>
          <cell r="J71" t="str">
            <v>NA</v>
          </cell>
          <cell r="K71" t="str">
            <v>NA</v>
          </cell>
          <cell r="L71" t="str">
            <v>NA</v>
          </cell>
          <cell r="M71">
            <v>0.1</v>
          </cell>
          <cell r="N71">
            <v>0.5</v>
          </cell>
          <cell r="O71">
            <v>0.41</v>
          </cell>
          <cell r="P71" t="str">
            <v>NA</v>
          </cell>
          <cell r="Q71" t="str">
            <v>NA</v>
          </cell>
          <cell r="R71" t="str">
            <v>NA</v>
          </cell>
          <cell r="S71" t="str">
            <v>NA</v>
          </cell>
          <cell r="T71" t="str">
            <v>CEC003</v>
          </cell>
          <cell r="U71" t="str">
            <v>CEC004</v>
          </cell>
          <cell r="V71" t="str">
            <v>CEC008</v>
          </cell>
          <cell r="W71" t="str">
            <v>CEC009</v>
          </cell>
          <cell r="X71" t="str">
            <v>NA</v>
          </cell>
          <cell r="Y71" t="str">
            <v>CMC001</v>
          </cell>
          <cell r="Z71" t="str">
            <v>CMC004</v>
          </cell>
          <cell r="AA71" t="str">
            <v>CMC007</v>
          </cell>
          <cell r="AB71" t="str">
            <v>CMC008</v>
          </cell>
          <cell r="AC71" t="str">
            <v>NA</v>
          </cell>
          <cell r="AD71">
            <v>0.89</v>
          </cell>
          <cell r="AE71">
            <v>1</v>
          </cell>
          <cell r="AF71">
            <v>1</v>
          </cell>
          <cell r="AG71">
            <v>1</v>
          </cell>
          <cell r="AH71" t="str">
            <v>NA</v>
          </cell>
          <cell r="AI71">
            <v>77.5</v>
          </cell>
          <cell r="AJ71">
            <v>87.5</v>
          </cell>
          <cell r="AK71">
            <v>77.5</v>
          </cell>
          <cell r="AL71">
            <v>77.5</v>
          </cell>
          <cell r="AM71">
            <v>77.5</v>
          </cell>
          <cell r="AO71">
            <v>18636</v>
          </cell>
          <cell r="AP71">
            <v>24000</v>
          </cell>
          <cell r="AQ71">
            <v>300</v>
          </cell>
          <cell r="AR71">
            <v>20000</v>
          </cell>
          <cell r="AS71">
            <v>0</v>
          </cell>
          <cell r="AT71">
            <v>0</v>
          </cell>
          <cell r="AU71">
            <v>0</v>
          </cell>
          <cell r="AV71">
            <v>0</v>
          </cell>
          <cell r="AW71">
            <v>2400</v>
          </cell>
          <cell r="AX71">
            <v>150</v>
          </cell>
          <cell r="AY71">
            <v>8200</v>
          </cell>
          <cell r="AZ71">
            <v>0</v>
          </cell>
          <cell r="BA71">
            <v>0</v>
          </cell>
          <cell r="BB71">
            <v>0</v>
          </cell>
          <cell r="BC71">
            <v>0</v>
          </cell>
          <cell r="BD71">
            <v>11288</v>
          </cell>
          <cell r="BE71">
            <v>25547</v>
          </cell>
          <cell r="BF71">
            <v>2893</v>
          </cell>
          <cell r="BG71">
            <v>90067</v>
          </cell>
          <cell r="BH71">
            <v>91382</v>
          </cell>
          <cell r="BI71">
            <v>0</v>
          </cell>
          <cell r="BJ71">
            <v>293</v>
          </cell>
          <cell r="BK71">
            <v>37</v>
          </cell>
          <cell r="BL71">
            <v>1162</v>
          </cell>
          <cell r="BM71">
            <v>1179</v>
          </cell>
          <cell r="BN71">
            <v>0</v>
          </cell>
          <cell r="BO71">
            <v>2671</v>
          </cell>
          <cell r="BP71">
            <v>60908</v>
          </cell>
          <cell r="BQ71">
            <v>128224</v>
          </cell>
          <cell r="BR71">
            <v>39108</v>
          </cell>
          <cell r="BS71">
            <v>140891</v>
          </cell>
          <cell r="BT71">
            <v>0</v>
          </cell>
          <cell r="BU71">
            <v>699</v>
          </cell>
          <cell r="BV71">
            <v>1655</v>
          </cell>
          <cell r="BW71">
            <v>505</v>
          </cell>
          <cell r="BX71">
            <v>1818</v>
          </cell>
          <cell r="BY71">
            <v>0</v>
          </cell>
          <cell r="BZ71">
            <v>4677</v>
          </cell>
          <cell r="CA71">
            <v>2671</v>
          </cell>
          <cell r="CB71">
            <v>7348</v>
          </cell>
          <cell r="CC71">
            <v>0.05</v>
          </cell>
          <cell r="CD71">
            <v>18636</v>
          </cell>
        </row>
        <row r="72">
          <cell r="B72" t="str">
            <v>Z2002</v>
          </cell>
          <cell r="C72" t="str">
            <v>CAP01</v>
          </cell>
          <cell r="D72" t="str">
            <v>En calzada asfalto</v>
          </cell>
          <cell r="E72" t="str">
            <v>m</v>
          </cell>
          <cell r="F72" t="str">
            <v>MOC010</v>
          </cell>
          <cell r="G72" t="str">
            <v>MOC062</v>
          </cell>
          <cell r="H72" t="str">
            <v>MOC128</v>
          </cell>
          <cell r="I72" t="str">
            <v>NA</v>
          </cell>
          <cell r="J72" t="str">
            <v>NA</v>
          </cell>
          <cell r="K72" t="str">
            <v>NA</v>
          </cell>
          <cell r="L72" t="str">
            <v>NA</v>
          </cell>
          <cell r="M72">
            <v>0.14000000000000001</v>
          </cell>
          <cell r="N72">
            <v>0.7</v>
          </cell>
          <cell r="O72">
            <v>0.56999999999999995</v>
          </cell>
          <cell r="P72" t="str">
            <v>NA</v>
          </cell>
          <cell r="Q72" t="str">
            <v>NA</v>
          </cell>
          <cell r="R72" t="str">
            <v>NA</v>
          </cell>
          <cell r="S72" t="str">
            <v>NA</v>
          </cell>
          <cell r="T72" t="str">
            <v>CEC001</v>
          </cell>
          <cell r="U72" t="str">
            <v>CEC004</v>
          </cell>
          <cell r="V72" t="str">
            <v>CEC008</v>
          </cell>
          <cell r="W72" t="str">
            <v>CEC009</v>
          </cell>
          <cell r="X72" t="str">
            <v>NA</v>
          </cell>
          <cell r="Y72" t="str">
            <v>CMC001</v>
          </cell>
          <cell r="Z72" t="str">
            <v>CMC004</v>
          </cell>
          <cell r="AA72" t="str">
            <v>CMC007</v>
          </cell>
          <cell r="AB72" t="str">
            <v>CMC008</v>
          </cell>
          <cell r="AC72" t="str">
            <v>NA</v>
          </cell>
          <cell r="AD72">
            <v>1</v>
          </cell>
          <cell r="AE72">
            <v>1</v>
          </cell>
          <cell r="AF72">
            <v>1</v>
          </cell>
          <cell r="AG72">
            <v>1</v>
          </cell>
          <cell r="AH72" t="str">
            <v>NA</v>
          </cell>
          <cell r="AI72">
            <v>20</v>
          </cell>
          <cell r="AJ72">
            <v>20</v>
          </cell>
          <cell r="AK72">
            <v>20</v>
          </cell>
          <cell r="AL72">
            <v>20</v>
          </cell>
          <cell r="AM72">
            <v>20</v>
          </cell>
          <cell r="AO72">
            <v>87489</v>
          </cell>
          <cell r="AP72">
            <v>24000</v>
          </cell>
          <cell r="AQ72">
            <v>300</v>
          </cell>
          <cell r="AR72">
            <v>20000</v>
          </cell>
          <cell r="AS72">
            <v>0</v>
          </cell>
          <cell r="AT72">
            <v>0</v>
          </cell>
          <cell r="AU72">
            <v>0</v>
          </cell>
          <cell r="AV72">
            <v>0</v>
          </cell>
          <cell r="AW72">
            <v>3360</v>
          </cell>
          <cell r="AX72">
            <v>210</v>
          </cell>
          <cell r="AY72">
            <v>11400</v>
          </cell>
          <cell r="AZ72">
            <v>0</v>
          </cell>
          <cell r="BA72">
            <v>0</v>
          </cell>
          <cell r="BB72">
            <v>0</v>
          </cell>
          <cell r="BC72">
            <v>0</v>
          </cell>
          <cell r="BD72">
            <v>15719</v>
          </cell>
          <cell r="BE72">
            <v>881948</v>
          </cell>
          <cell r="BF72">
            <v>2893</v>
          </cell>
          <cell r="BG72">
            <v>90067</v>
          </cell>
          <cell r="BH72">
            <v>91382</v>
          </cell>
          <cell r="BI72">
            <v>0</v>
          </cell>
          <cell r="BJ72">
            <v>44097</v>
          </cell>
          <cell r="BK72">
            <v>145</v>
          </cell>
          <cell r="BL72">
            <v>4503</v>
          </cell>
          <cell r="BM72">
            <v>4569</v>
          </cell>
          <cell r="BN72">
            <v>0</v>
          </cell>
          <cell r="BO72">
            <v>53314</v>
          </cell>
          <cell r="BP72">
            <v>60908</v>
          </cell>
          <cell r="BQ72">
            <v>128224</v>
          </cell>
          <cell r="BR72">
            <v>39108</v>
          </cell>
          <cell r="BS72">
            <v>140891</v>
          </cell>
          <cell r="BT72">
            <v>0</v>
          </cell>
          <cell r="BU72">
            <v>3045</v>
          </cell>
          <cell r="BV72">
            <v>6411</v>
          </cell>
          <cell r="BW72">
            <v>1955</v>
          </cell>
          <cell r="BX72">
            <v>7045</v>
          </cell>
          <cell r="BY72">
            <v>0</v>
          </cell>
          <cell r="BZ72">
            <v>18456</v>
          </cell>
          <cell r="CA72">
            <v>53314</v>
          </cell>
          <cell r="CB72">
            <v>71770</v>
          </cell>
          <cell r="CC72">
            <v>0.05</v>
          </cell>
          <cell r="CD72">
            <v>87489</v>
          </cell>
        </row>
        <row r="73">
          <cell r="B73" t="str">
            <v>Z2002</v>
          </cell>
          <cell r="C73" t="str">
            <v>CAP01</v>
          </cell>
          <cell r="D73" t="str">
            <v>En calzada asfalto</v>
          </cell>
          <cell r="E73" t="str">
            <v>m</v>
          </cell>
          <cell r="F73" t="str">
            <v>MOC010</v>
          </cell>
          <cell r="G73" t="str">
            <v>MOC062</v>
          </cell>
          <cell r="H73" t="str">
            <v>MOC128</v>
          </cell>
          <cell r="I73" t="str">
            <v>NA</v>
          </cell>
          <cell r="J73" t="str">
            <v>NA</v>
          </cell>
          <cell r="K73" t="str">
            <v>NA</v>
          </cell>
          <cell r="L73" t="str">
            <v>NA</v>
          </cell>
          <cell r="M73">
            <v>0.14000000000000001</v>
          </cell>
          <cell r="N73">
            <v>0.7</v>
          </cell>
          <cell r="O73">
            <v>0.56999999999999995</v>
          </cell>
          <cell r="P73" t="str">
            <v>NA</v>
          </cell>
          <cell r="Q73" t="str">
            <v>NA</v>
          </cell>
          <cell r="R73" t="str">
            <v>NA</v>
          </cell>
          <cell r="S73" t="str">
            <v>NA</v>
          </cell>
          <cell r="T73" t="str">
            <v>CEC001</v>
          </cell>
          <cell r="U73" t="str">
            <v>CEC004</v>
          </cell>
          <cell r="V73" t="str">
            <v>CEC008</v>
          </cell>
          <cell r="W73" t="str">
            <v>CEC009</v>
          </cell>
          <cell r="X73" t="str">
            <v>NA</v>
          </cell>
          <cell r="Y73" t="str">
            <v>CMC001</v>
          </cell>
          <cell r="Z73" t="str">
            <v>CMC004</v>
          </cell>
          <cell r="AA73" t="str">
            <v>CMC007</v>
          </cell>
          <cell r="AB73" t="str">
            <v>CMC008</v>
          </cell>
          <cell r="AC73" t="str">
            <v>NA</v>
          </cell>
          <cell r="AD73">
            <v>0.92</v>
          </cell>
          <cell r="AE73">
            <v>1</v>
          </cell>
          <cell r="AF73">
            <v>1</v>
          </cell>
          <cell r="AG73">
            <v>1</v>
          </cell>
          <cell r="AH73" t="str">
            <v>NA</v>
          </cell>
          <cell r="AI73">
            <v>55</v>
          </cell>
          <cell r="AJ73">
            <v>60</v>
          </cell>
          <cell r="AK73">
            <v>55</v>
          </cell>
          <cell r="AL73">
            <v>55</v>
          </cell>
          <cell r="AM73">
            <v>55</v>
          </cell>
          <cell r="AO73">
            <v>40447</v>
          </cell>
          <cell r="AP73">
            <v>24000</v>
          </cell>
          <cell r="AQ73">
            <v>300</v>
          </cell>
          <cell r="AR73">
            <v>20000</v>
          </cell>
          <cell r="AS73">
            <v>0</v>
          </cell>
          <cell r="AT73">
            <v>0</v>
          </cell>
          <cell r="AU73">
            <v>0</v>
          </cell>
          <cell r="AV73">
            <v>0</v>
          </cell>
          <cell r="AW73">
            <v>3360</v>
          </cell>
          <cell r="AX73">
            <v>210</v>
          </cell>
          <cell r="AY73">
            <v>11400</v>
          </cell>
          <cell r="AZ73">
            <v>0</v>
          </cell>
          <cell r="BA73">
            <v>0</v>
          </cell>
          <cell r="BB73">
            <v>0</v>
          </cell>
          <cell r="BC73">
            <v>0</v>
          </cell>
          <cell r="BD73">
            <v>15719</v>
          </cell>
          <cell r="BE73">
            <v>881948</v>
          </cell>
          <cell r="BF73">
            <v>2893</v>
          </cell>
          <cell r="BG73">
            <v>90067</v>
          </cell>
          <cell r="BH73">
            <v>91382</v>
          </cell>
          <cell r="BI73">
            <v>0</v>
          </cell>
          <cell r="BJ73">
            <v>14753</v>
          </cell>
          <cell r="BK73">
            <v>53</v>
          </cell>
          <cell r="BL73">
            <v>1638</v>
          </cell>
          <cell r="BM73">
            <v>1661</v>
          </cell>
          <cell r="BN73">
            <v>0</v>
          </cell>
          <cell r="BO73">
            <v>18105</v>
          </cell>
          <cell r="BP73">
            <v>60908</v>
          </cell>
          <cell r="BQ73">
            <v>128224</v>
          </cell>
          <cell r="BR73">
            <v>39108</v>
          </cell>
          <cell r="BS73">
            <v>140891</v>
          </cell>
          <cell r="BT73">
            <v>0</v>
          </cell>
          <cell r="BU73">
            <v>1019</v>
          </cell>
          <cell r="BV73">
            <v>2331</v>
          </cell>
          <cell r="BW73">
            <v>711</v>
          </cell>
          <cell r="BX73">
            <v>2562</v>
          </cell>
          <cell r="BY73">
            <v>0</v>
          </cell>
          <cell r="BZ73">
            <v>6623</v>
          </cell>
          <cell r="CA73">
            <v>18105</v>
          </cell>
          <cell r="CB73">
            <v>24728</v>
          </cell>
          <cell r="CC73">
            <v>0.05</v>
          </cell>
          <cell r="CD73">
            <v>40447</v>
          </cell>
        </row>
        <row r="74">
          <cell r="B74" t="str">
            <v>Z1002</v>
          </cell>
          <cell r="C74" t="str">
            <v>CAP01</v>
          </cell>
          <cell r="D74" t="str">
            <v>En calzada asfalto                 (CA)</v>
          </cell>
          <cell r="E74" t="str">
            <v>m</v>
          </cell>
          <cell r="F74" t="str">
            <v>MOC010</v>
          </cell>
          <cell r="G74" t="str">
            <v>MOC062</v>
          </cell>
          <cell r="H74" t="str">
            <v>MOC103</v>
          </cell>
          <cell r="I74" t="str">
            <v>NA</v>
          </cell>
          <cell r="J74" t="str">
            <v>NA</v>
          </cell>
          <cell r="K74" t="str">
            <v>NA</v>
          </cell>
          <cell r="L74" t="str">
            <v>NA</v>
          </cell>
          <cell r="M74">
            <v>0.14000000000000001</v>
          </cell>
          <cell r="N74">
            <v>0.5</v>
          </cell>
          <cell r="O74">
            <v>0.41</v>
          </cell>
          <cell r="P74" t="str">
            <v>NA</v>
          </cell>
          <cell r="Q74" t="str">
            <v>NA</v>
          </cell>
          <cell r="R74" t="str">
            <v>NA</v>
          </cell>
          <cell r="S74" t="str">
            <v>NA</v>
          </cell>
          <cell r="T74" t="str">
            <v>CEC003</v>
          </cell>
          <cell r="U74" t="str">
            <v>CEC004</v>
          </cell>
          <cell r="V74" t="str">
            <v>CEC008</v>
          </cell>
          <cell r="W74" t="str">
            <v>CEC009</v>
          </cell>
          <cell r="X74" t="str">
            <v>NA</v>
          </cell>
          <cell r="Y74" t="str">
            <v>CMC001</v>
          </cell>
          <cell r="Z74" t="str">
            <v>CMC004</v>
          </cell>
          <cell r="AA74" t="str">
            <v>CMC007</v>
          </cell>
          <cell r="AB74" t="str">
            <v>CMC008</v>
          </cell>
          <cell r="AC74" t="str">
            <v>NA</v>
          </cell>
          <cell r="AD74">
            <v>0.89</v>
          </cell>
          <cell r="AE74">
            <v>1</v>
          </cell>
          <cell r="AF74">
            <v>1</v>
          </cell>
          <cell r="AG74">
            <v>1</v>
          </cell>
          <cell r="AH74" t="str">
            <v>NA</v>
          </cell>
          <cell r="AI74">
            <v>77.5</v>
          </cell>
          <cell r="AJ74">
            <v>87.5</v>
          </cell>
          <cell r="AK74">
            <v>77.5</v>
          </cell>
          <cell r="AL74">
            <v>77.5</v>
          </cell>
          <cell r="AM74">
            <v>77.5</v>
          </cell>
          <cell r="AO74">
            <v>19644</v>
          </cell>
          <cell r="AP74">
            <v>24000</v>
          </cell>
          <cell r="AQ74">
            <v>300</v>
          </cell>
          <cell r="AR74">
            <v>20000</v>
          </cell>
          <cell r="AS74">
            <v>0</v>
          </cell>
          <cell r="AT74">
            <v>0</v>
          </cell>
          <cell r="AU74">
            <v>0</v>
          </cell>
          <cell r="AV74">
            <v>0</v>
          </cell>
          <cell r="AW74">
            <v>3360</v>
          </cell>
          <cell r="AX74">
            <v>150</v>
          </cell>
          <cell r="AY74">
            <v>8200</v>
          </cell>
          <cell r="AZ74">
            <v>0</v>
          </cell>
          <cell r="BA74">
            <v>0</v>
          </cell>
          <cell r="BB74">
            <v>0</v>
          </cell>
          <cell r="BC74">
            <v>0</v>
          </cell>
          <cell r="BD74">
            <v>12296</v>
          </cell>
          <cell r="BE74">
            <v>25547</v>
          </cell>
          <cell r="BF74">
            <v>2893</v>
          </cell>
          <cell r="BG74">
            <v>90067</v>
          </cell>
          <cell r="BH74">
            <v>91382</v>
          </cell>
          <cell r="BI74">
            <v>0</v>
          </cell>
          <cell r="BJ74">
            <v>293</v>
          </cell>
          <cell r="BK74">
            <v>37</v>
          </cell>
          <cell r="BL74">
            <v>1162</v>
          </cell>
          <cell r="BM74">
            <v>1179</v>
          </cell>
          <cell r="BN74">
            <v>0</v>
          </cell>
          <cell r="BO74">
            <v>2671</v>
          </cell>
          <cell r="BP74">
            <v>60908</v>
          </cell>
          <cell r="BQ74">
            <v>128224</v>
          </cell>
          <cell r="BR74">
            <v>39108</v>
          </cell>
          <cell r="BS74">
            <v>140891</v>
          </cell>
          <cell r="BT74">
            <v>0</v>
          </cell>
          <cell r="BU74">
            <v>699</v>
          </cell>
          <cell r="BV74">
            <v>1655</v>
          </cell>
          <cell r="BW74">
            <v>505</v>
          </cell>
          <cell r="BX74">
            <v>1818</v>
          </cell>
          <cell r="BY74">
            <v>0</v>
          </cell>
          <cell r="BZ74">
            <v>4677</v>
          </cell>
          <cell r="CA74">
            <v>2671</v>
          </cell>
          <cell r="CB74">
            <v>7348</v>
          </cell>
          <cell r="CC74">
            <v>0.05</v>
          </cell>
          <cell r="CD74">
            <v>19644</v>
          </cell>
        </row>
        <row r="75">
          <cell r="B75" t="str">
            <v>Z1004</v>
          </cell>
          <cell r="C75" t="str">
            <v>CAP01</v>
          </cell>
          <cell r="D75" t="str">
            <v>En calzada asfalto-concreto</v>
          </cell>
          <cell r="E75" t="str">
            <v>m</v>
          </cell>
          <cell r="F75" t="str">
            <v>MOC010</v>
          </cell>
          <cell r="G75" t="str">
            <v>MOC062</v>
          </cell>
          <cell r="H75" t="str">
            <v>MOC128</v>
          </cell>
          <cell r="I75" t="str">
            <v>NA</v>
          </cell>
          <cell r="J75" t="str">
            <v>NA</v>
          </cell>
          <cell r="K75" t="str">
            <v>NA</v>
          </cell>
          <cell r="L75" t="str">
            <v>NA</v>
          </cell>
          <cell r="M75">
            <v>0.1</v>
          </cell>
          <cell r="N75">
            <v>0.5</v>
          </cell>
          <cell r="O75">
            <v>0.41</v>
          </cell>
          <cell r="P75" t="str">
            <v>NA</v>
          </cell>
          <cell r="Q75" t="str">
            <v>NA</v>
          </cell>
          <cell r="R75" t="str">
            <v>NA</v>
          </cell>
          <cell r="S75" t="str">
            <v>NA</v>
          </cell>
          <cell r="T75" t="str">
            <v>CEC001</v>
          </cell>
          <cell r="U75" t="str">
            <v>CEC004</v>
          </cell>
          <cell r="V75" t="str">
            <v>CEC008</v>
          </cell>
          <cell r="W75" t="str">
            <v>CEC009</v>
          </cell>
          <cell r="X75" t="str">
            <v>NA</v>
          </cell>
          <cell r="Y75" t="str">
            <v>CMC001</v>
          </cell>
          <cell r="Z75" t="str">
            <v>CMC004</v>
          </cell>
          <cell r="AA75" t="str">
            <v>CMC007</v>
          </cell>
          <cell r="AB75" t="str">
            <v>CMC008</v>
          </cell>
          <cell r="AC75" t="str">
            <v>NA</v>
          </cell>
          <cell r="AD75">
            <v>1</v>
          </cell>
          <cell r="AE75">
            <v>1</v>
          </cell>
          <cell r="AF75">
            <v>1</v>
          </cell>
          <cell r="AG75">
            <v>1</v>
          </cell>
          <cell r="AH75" t="str">
            <v>NA</v>
          </cell>
          <cell r="AI75">
            <v>60</v>
          </cell>
          <cell r="AJ75">
            <v>60</v>
          </cell>
          <cell r="AK75">
            <v>60</v>
          </cell>
          <cell r="AL75">
            <v>60</v>
          </cell>
          <cell r="AM75">
            <v>60</v>
          </cell>
          <cell r="AO75">
            <v>35211</v>
          </cell>
          <cell r="AP75">
            <v>24000</v>
          </cell>
          <cell r="AQ75">
            <v>300</v>
          </cell>
          <cell r="AR75">
            <v>20000</v>
          </cell>
          <cell r="AS75">
            <v>0</v>
          </cell>
          <cell r="AT75">
            <v>0</v>
          </cell>
          <cell r="AU75">
            <v>0</v>
          </cell>
          <cell r="AV75">
            <v>0</v>
          </cell>
          <cell r="AW75">
            <v>2400</v>
          </cell>
          <cell r="AX75">
            <v>150</v>
          </cell>
          <cell r="AY75">
            <v>8200</v>
          </cell>
          <cell r="AZ75">
            <v>0</v>
          </cell>
          <cell r="BA75">
            <v>0</v>
          </cell>
          <cell r="BB75">
            <v>0</v>
          </cell>
          <cell r="BC75">
            <v>0</v>
          </cell>
          <cell r="BD75">
            <v>11288</v>
          </cell>
          <cell r="BE75">
            <v>881948</v>
          </cell>
          <cell r="BF75">
            <v>2893</v>
          </cell>
          <cell r="BG75">
            <v>90067</v>
          </cell>
          <cell r="BH75">
            <v>91382</v>
          </cell>
          <cell r="BI75">
            <v>0</v>
          </cell>
          <cell r="BJ75">
            <v>14699</v>
          </cell>
          <cell r="BK75">
            <v>48</v>
          </cell>
          <cell r="BL75">
            <v>1501</v>
          </cell>
          <cell r="BM75">
            <v>1523</v>
          </cell>
          <cell r="BN75">
            <v>0</v>
          </cell>
          <cell r="BO75">
            <v>17771</v>
          </cell>
          <cell r="BP75">
            <v>60908</v>
          </cell>
          <cell r="BQ75">
            <v>128224</v>
          </cell>
          <cell r="BR75">
            <v>39108</v>
          </cell>
          <cell r="BS75">
            <v>140891</v>
          </cell>
          <cell r="BT75">
            <v>0</v>
          </cell>
          <cell r="BU75">
            <v>1015</v>
          </cell>
          <cell r="BV75">
            <v>2137</v>
          </cell>
          <cell r="BW75">
            <v>652</v>
          </cell>
          <cell r="BX75">
            <v>2348</v>
          </cell>
          <cell r="BY75">
            <v>0</v>
          </cell>
          <cell r="BZ75">
            <v>6152</v>
          </cell>
          <cell r="CA75">
            <v>17771</v>
          </cell>
          <cell r="CB75">
            <v>23923</v>
          </cell>
          <cell r="CC75">
            <v>0.05</v>
          </cell>
          <cell r="CD75">
            <v>35211</v>
          </cell>
        </row>
        <row r="76">
          <cell r="B76" t="str">
            <v>Z2004</v>
          </cell>
          <cell r="C76" t="str">
            <v>CAP01</v>
          </cell>
          <cell r="D76" t="str">
            <v>En calzada asfalto-concreto</v>
          </cell>
          <cell r="E76" t="str">
            <v>m</v>
          </cell>
          <cell r="F76" t="str">
            <v>MOC010</v>
          </cell>
          <cell r="G76" t="str">
            <v>MOC062</v>
          </cell>
          <cell r="H76" t="str">
            <v>MOC128</v>
          </cell>
          <cell r="I76" t="str">
            <v>NA</v>
          </cell>
          <cell r="J76" t="str">
            <v>NA</v>
          </cell>
          <cell r="K76" t="str">
            <v>NA</v>
          </cell>
          <cell r="L76" t="str">
            <v>NA</v>
          </cell>
          <cell r="M76">
            <v>0.14000000000000001</v>
          </cell>
          <cell r="N76">
            <v>0.7</v>
          </cell>
          <cell r="O76">
            <v>0.49</v>
          </cell>
          <cell r="P76" t="str">
            <v>NA</v>
          </cell>
          <cell r="Q76" t="str">
            <v>NA</v>
          </cell>
          <cell r="R76" t="str">
            <v>NA</v>
          </cell>
          <cell r="S76" t="str">
            <v>NA</v>
          </cell>
          <cell r="T76" t="str">
            <v>CEC001</v>
          </cell>
          <cell r="U76" t="str">
            <v>CEC004</v>
          </cell>
          <cell r="V76" t="str">
            <v>CEC008</v>
          </cell>
          <cell r="W76" t="str">
            <v>CEC009</v>
          </cell>
          <cell r="X76" t="str">
            <v>NA</v>
          </cell>
          <cell r="Y76" t="str">
            <v>CMC001</v>
          </cell>
          <cell r="Z76" t="str">
            <v>CMC004</v>
          </cell>
          <cell r="AA76" t="str">
            <v>CMC007</v>
          </cell>
          <cell r="AB76" t="str">
            <v>CMC008</v>
          </cell>
          <cell r="AC76" t="str">
            <v>NA</v>
          </cell>
          <cell r="AD76">
            <v>1</v>
          </cell>
          <cell r="AE76">
            <v>0.83</v>
          </cell>
          <cell r="AF76">
            <v>0.83</v>
          </cell>
          <cell r="AG76">
            <v>0.71</v>
          </cell>
          <cell r="AH76" t="str">
            <v>NA</v>
          </cell>
          <cell r="AI76">
            <v>50</v>
          </cell>
          <cell r="AJ76">
            <v>50</v>
          </cell>
          <cell r="AK76">
            <v>60</v>
          </cell>
          <cell r="AL76">
            <v>60</v>
          </cell>
          <cell r="AM76">
            <v>70</v>
          </cell>
          <cell r="AO76">
            <v>40516</v>
          </cell>
          <cell r="AP76">
            <v>24000</v>
          </cell>
          <cell r="AQ76">
            <v>300</v>
          </cell>
          <cell r="AR76">
            <v>20000</v>
          </cell>
          <cell r="AS76">
            <v>0</v>
          </cell>
          <cell r="AT76">
            <v>0</v>
          </cell>
          <cell r="AU76">
            <v>0</v>
          </cell>
          <cell r="AV76">
            <v>0</v>
          </cell>
          <cell r="AW76">
            <v>3360</v>
          </cell>
          <cell r="AX76">
            <v>210</v>
          </cell>
          <cell r="AY76">
            <v>9800</v>
          </cell>
          <cell r="AZ76">
            <v>0</v>
          </cell>
          <cell r="BA76">
            <v>0</v>
          </cell>
          <cell r="BB76">
            <v>0</v>
          </cell>
          <cell r="BC76">
            <v>0</v>
          </cell>
          <cell r="BD76">
            <v>14039</v>
          </cell>
          <cell r="BE76">
            <v>881948</v>
          </cell>
          <cell r="BF76">
            <v>2893</v>
          </cell>
          <cell r="BG76">
            <v>90067</v>
          </cell>
          <cell r="BH76">
            <v>91382</v>
          </cell>
          <cell r="BI76">
            <v>0</v>
          </cell>
          <cell r="BJ76">
            <v>17639</v>
          </cell>
          <cell r="BK76">
            <v>48</v>
          </cell>
          <cell r="BL76">
            <v>1495</v>
          </cell>
          <cell r="BM76">
            <v>1298</v>
          </cell>
          <cell r="BN76">
            <v>0</v>
          </cell>
          <cell r="BO76">
            <v>20480</v>
          </cell>
          <cell r="BP76">
            <v>60908</v>
          </cell>
          <cell r="BQ76">
            <v>128224</v>
          </cell>
          <cell r="BR76">
            <v>39108</v>
          </cell>
          <cell r="BS76">
            <v>140891</v>
          </cell>
          <cell r="BT76">
            <v>0</v>
          </cell>
          <cell r="BU76">
            <v>1218</v>
          </cell>
          <cell r="BV76">
            <v>2129</v>
          </cell>
          <cell r="BW76">
            <v>649</v>
          </cell>
          <cell r="BX76">
            <v>2001</v>
          </cell>
          <cell r="BY76">
            <v>0</v>
          </cell>
          <cell r="BZ76">
            <v>5997</v>
          </cell>
          <cell r="CA76">
            <v>20480</v>
          </cell>
          <cell r="CB76">
            <v>26477</v>
          </cell>
          <cell r="CC76">
            <v>0.05</v>
          </cell>
          <cell r="CD76">
            <v>40516</v>
          </cell>
        </row>
        <row r="77">
          <cell r="B77" t="str">
            <v>Z1001</v>
          </cell>
          <cell r="C77" t="str">
            <v>CAP01</v>
          </cell>
          <cell r="D77" t="str">
            <v>En calzada concreto</v>
          </cell>
          <cell r="E77" t="str">
            <v>m</v>
          </cell>
          <cell r="F77" t="str">
            <v>MOC010</v>
          </cell>
          <cell r="G77" t="str">
            <v>MOC062</v>
          </cell>
          <cell r="H77" t="str">
            <v>MOC103</v>
          </cell>
          <cell r="I77" t="str">
            <v>NA</v>
          </cell>
          <cell r="J77" t="str">
            <v>NA</v>
          </cell>
          <cell r="K77" t="str">
            <v>NA</v>
          </cell>
          <cell r="L77" t="str">
            <v>NA</v>
          </cell>
          <cell r="M77">
            <v>0.14000000000000001</v>
          </cell>
          <cell r="N77">
            <v>0.5</v>
          </cell>
          <cell r="O77">
            <v>0.41</v>
          </cell>
          <cell r="P77" t="str">
            <v>NA</v>
          </cell>
          <cell r="Q77" t="str">
            <v>NA</v>
          </cell>
          <cell r="R77" t="str">
            <v>NA</v>
          </cell>
          <cell r="S77" t="str">
            <v>NA</v>
          </cell>
          <cell r="T77" t="str">
            <v>CEC001</v>
          </cell>
          <cell r="U77" t="str">
            <v>CEC004</v>
          </cell>
          <cell r="V77" t="str">
            <v>CEC008</v>
          </cell>
          <cell r="W77" t="str">
            <v>CEC009</v>
          </cell>
          <cell r="X77" t="str">
            <v>NA</v>
          </cell>
          <cell r="Y77" t="str">
            <v>CMC001</v>
          </cell>
          <cell r="Z77" t="str">
            <v>CMC004</v>
          </cell>
          <cell r="AA77" t="str">
            <v>CMC007</v>
          </cell>
          <cell r="AB77" t="str">
            <v>CMC008</v>
          </cell>
          <cell r="AC77" t="str">
            <v>NA</v>
          </cell>
          <cell r="AD77">
            <v>1</v>
          </cell>
          <cell r="AE77">
            <v>0.9</v>
          </cell>
          <cell r="AF77">
            <v>0.9</v>
          </cell>
          <cell r="AG77">
            <v>0.9</v>
          </cell>
          <cell r="AH77">
            <v>0.9</v>
          </cell>
          <cell r="AI77">
            <v>50</v>
          </cell>
          <cell r="AJ77">
            <v>50</v>
          </cell>
          <cell r="AK77">
            <v>55.75</v>
          </cell>
          <cell r="AL77">
            <v>55.75</v>
          </cell>
          <cell r="AM77">
            <v>55.75</v>
          </cell>
          <cell r="AN77">
            <v>55.75</v>
          </cell>
          <cell r="AO77">
            <v>40019</v>
          </cell>
          <cell r="AP77">
            <v>24000</v>
          </cell>
          <cell r="AQ77">
            <v>300</v>
          </cell>
          <cell r="AR77">
            <v>20000</v>
          </cell>
          <cell r="AS77">
            <v>0</v>
          </cell>
          <cell r="AT77">
            <v>0</v>
          </cell>
          <cell r="AU77">
            <v>0</v>
          </cell>
          <cell r="AV77">
            <v>0</v>
          </cell>
          <cell r="AW77">
            <v>3360</v>
          </cell>
          <cell r="AX77">
            <v>150</v>
          </cell>
          <cell r="AY77">
            <v>8200</v>
          </cell>
          <cell r="AZ77">
            <v>0</v>
          </cell>
          <cell r="BA77">
            <v>0</v>
          </cell>
          <cell r="BB77">
            <v>0</v>
          </cell>
          <cell r="BC77">
            <v>0</v>
          </cell>
          <cell r="BD77">
            <v>12296</v>
          </cell>
          <cell r="BE77">
            <v>881948</v>
          </cell>
          <cell r="BF77">
            <v>2893</v>
          </cell>
          <cell r="BG77">
            <v>90067</v>
          </cell>
          <cell r="BH77">
            <v>91382</v>
          </cell>
          <cell r="BI77">
            <v>0</v>
          </cell>
          <cell r="BJ77">
            <v>17639</v>
          </cell>
          <cell r="BK77">
            <v>52</v>
          </cell>
          <cell r="BL77">
            <v>1621</v>
          </cell>
          <cell r="BM77">
            <v>1645</v>
          </cell>
          <cell r="BN77">
            <v>0</v>
          </cell>
          <cell r="BO77">
            <v>20957</v>
          </cell>
          <cell r="BP77">
            <v>60908</v>
          </cell>
          <cell r="BQ77">
            <v>128224</v>
          </cell>
          <cell r="BR77">
            <v>39108</v>
          </cell>
          <cell r="BS77">
            <v>140891</v>
          </cell>
          <cell r="BT77">
            <v>0</v>
          </cell>
          <cell r="BU77">
            <v>1218</v>
          </cell>
          <cell r="BV77">
            <v>2308</v>
          </cell>
          <cell r="BW77">
            <v>704</v>
          </cell>
          <cell r="BX77">
            <v>2536</v>
          </cell>
          <cell r="BY77">
            <v>0</v>
          </cell>
          <cell r="BZ77">
            <v>6766</v>
          </cell>
          <cell r="CA77">
            <v>20957</v>
          </cell>
          <cell r="CB77">
            <v>27723</v>
          </cell>
          <cell r="CC77">
            <v>0.05</v>
          </cell>
          <cell r="CD77">
            <v>40019</v>
          </cell>
        </row>
        <row r="78">
          <cell r="B78" t="str">
            <v>Z1003</v>
          </cell>
          <cell r="C78" t="str">
            <v>CAP01</v>
          </cell>
          <cell r="D78" t="str">
            <v>En calzada concreto</v>
          </cell>
          <cell r="E78" t="str">
            <v>m</v>
          </cell>
          <cell r="F78" t="str">
            <v>MOC010</v>
          </cell>
          <cell r="G78" t="str">
            <v>MOC062</v>
          </cell>
          <cell r="H78" t="str">
            <v>MOC128</v>
          </cell>
          <cell r="I78" t="str">
            <v>NA</v>
          </cell>
          <cell r="J78" t="str">
            <v>NA</v>
          </cell>
          <cell r="K78" t="str">
            <v>NA</v>
          </cell>
          <cell r="L78" t="str">
            <v>NA</v>
          </cell>
          <cell r="M78">
            <v>0.1</v>
          </cell>
          <cell r="N78">
            <v>0.5</v>
          </cell>
          <cell r="O78">
            <v>0.41</v>
          </cell>
          <cell r="P78" t="str">
            <v>NA</v>
          </cell>
          <cell r="Q78" t="str">
            <v>NA</v>
          </cell>
          <cell r="R78" t="str">
            <v>NA</v>
          </cell>
          <cell r="S78" t="str">
            <v>NA</v>
          </cell>
          <cell r="T78" t="str">
            <v>CEC001</v>
          </cell>
          <cell r="U78" t="str">
            <v>CEC004</v>
          </cell>
          <cell r="V78" t="str">
            <v>CEC008</v>
          </cell>
          <cell r="W78" t="str">
            <v>CEC009</v>
          </cell>
          <cell r="X78" t="str">
            <v>NA</v>
          </cell>
          <cell r="Y78" t="str">
            <v>CMC001</v>
          </cell>
          <cell r="Z78" t="str">
            <v>CMC004</v>
          </cell>
          <cell r="AA78" t="str">
            <v>CMC007</v>
          </cell>
          <cell r="AB78" t="str">
            <v>CMC008</v>
          </cell>
          <cell r="AC78" t="str">
            <v>NA</v>
          </cell>
          <cell r="AD78">
            <v>0.89</v>
          </cell>
          <cell r="AE78">
            <v>1</v>
          </cell>
          <cell r="AF78">
            <v>1</v>
          </cell>
          <cell r="AG78">
            <v>1</v>
          </cell>
          <cell r="AH78" t="str">
            <v>NA</v>
          </cell>
          <cell r="AI78">
            <v>77.5</v>
          </cell>
          <cell r="AJ78">
            <v>87.5</v>
          </cell>
          <cell r="AK78">
            <v>77.5</v>
          </cell>
          <cell r="AL78">
            <v>77.5</v>
          </cell>
          <cell r="AM78">
            <v>77.5</v>
          </cell>
          <cell r="AO78">
            <v>28471</v>
          </cell>
          <cell r="AP78">
            <v>24000</v>
          </cell>
          <cell r="AQ78">
            <v>300</v>
          </cell>
          <cell r="AR78">
            <v>20000</v>
          </cell>
          <cell r="AS78">
            <v>0</v>
          </cell>
          <cell r="AT78">
            <v>0</v>
          </cell>
          <cell r="AU78">
            <v>0</v>
          </cell>
          <cell r="AV78">
            <v>0</v>
          </cell>
          <cell r="AW78">
            <v>2400</v>
          </cell>
          <cell r="AX78">
            <v>150</v>
          </cell>
          <cell r="AY78">
            <v>8200</v>
          </cell>
          <cell r="AZ78">
            <v>0</v>
          </cell>
          <cell r="BA78">
            <v>0</v>
          </cell>
          <cell r="BB78">
            <v>0</v>
          </cell>
          <cell r="BC78">
            <v>0</v>
          </cell>
          <cell r="BD78">
            <v>11288</v>
          </cell>
          <cell r="BE78">
            <v>881948</v>
          </cell>
          <cell r="BF78">
            <v>2893</v>
          </cell>
          <cell r="BG78">
            <v>90067</v>
          </cell>
          <cell r="BH78">
            <v>91382</v>
          </cell>
          <cell r="BI78">
            <v>0</v>
          </cell>
          <cell r="BJ78">
            <v>10128</v>
          </cell>
          <cell r="BK78">
            <v>37</v>
          </cell>
          <cell r="BL78">
            <v>1162</v>
          </cell>
          <cell r="BM78">
            <v>1179</v>
          </cell>
          <cell r="BN78">
            <v>0</v>
          </cell>
          <cell r="BO78">
            <v>12506</v>
          </cell>
          <cell r="BP78">
            <v>60908</v>
          </cell>
          <cell r="BQ78">
            <v>128224</v>
          </cell>
          <cell r="BR78">
            <v>39108</v>
          </cell>
          <cell r="BS78">
            <v>140891</v>
          </cell>
          <cell r="BT78">
            <v>0</v>
          </cell>
          <cell r="BU78">
            <v>699</v>
          </cell>
          <cell r="BV78">
            <v>1655</v>
          </cell>
          <cell r="BW78">
            <v>505</v>
          </cell>
          <cell r="BX78">
            <v>1818</v>
          </cell>
          <cell r="BY78">
            <v>0</v>
          </cell>
          <cell r="BZ78">
            <v>4677</v>
          </cell>
          <cell r="CA78">
            <v>12506</v>
          </cell>
          <cell r="CB78">
            <v>17183</v>
          </cell>
          <cell r="CC78">
            <v>0.05</v>
          </cell>
          <cell r="CD78">
            <v>28471</v>
          </cell>
        </row>
        <row r="79">
          <cell r="B79" t="str">
            <v>Z1003</v>
          </cell>
          <cell r="C79" t="str">
            <v>CAP01</v>
          </cell>
          <cell r="D79" t="str">
            <v>En calzada concreto              (CC)</v>
          </cell>
          <cell r="E79" t="str">
            <v>m</v>
          </cell>
          <cell r="F79" t="str">
            <v>MOC010</v>
          </cell>
          <cell r="G79" t="str">
            <v>MOC062</v>
          </cell>
          <cell r="H79" t="str">
            <v>MOC103</v>
          </cell>
          <cell r="I79" t="str">
            <v>NA</v>
          </cell>
          <cell r="J79" t="str">
            <v>NA</v>
          </cell>
          <cell r="K79" t="str">
            <v>NA</v>
          </cell>
          <cell r="L79" t="str">
            <v>NA</v>
          </cell>
          <cell r="M79">
            <v>0.14000000000000001</v>
          </cell>
          <cell r="N79">
            <v>0.5</v>
          </cell>
          <cell r="O79">
            <v>0.41</v>
          </cell>
          <cell r="P79" t="str">
            <v>NA</v>
          </cell>
          <cell r="Q79" t="str">
            <v>NA</v>
          </cell>
          <cell r="R79" t="str">
            <v>NA</v>
          </cell>
          <cell r="S79" t="str">
            <v>NA</v>
          </cell>
          <cell r="T79" t="str">
            <v>CEC001</v>
          </cell>
          <cell r="U79" t="str">
            <v>CEC004</v>
          </cell>
          <cell r="V79" t="str">
            <v>CEC008</v>
          </cell>
          <cell r="W79" t="str">
            <v>CEC009</v>
          </cell>
          <cell r="X79" t="str">
            <v>NA</v>
          </cell>
          <cell r="Y79" t="str">
            <v>CMC001</v>
          </cell>
          <cell r="Z79" t="str">
            <v>CMC004</v>
          </cell>
          <cell r="AA79" t="str">
            <v>CMC007</v>
          </cell>
          <cell r="AB79" t="str">
            <v>CMC008</v>
          </cell>
          <cell r="AC79" t="str">
            <v>NA</v>
          </cell>
          <cell r="AD79">
            <v>0.89</v>
          </cell>
          <cell r="AE79">
            <v>1</v>
          </cell>
          <cell r="AF79">
            <v>1</v>
          </cell>
          <cell r="AG79">
            <v>1</v>
          </cell>
          <cell r="AH79" t="str">
            <v>NA</v>
          </cell>
          <cell r="AI79">
            <v>77.5</v>
          </cell>
          <cell r="AJ79">
            <v>87.5</v>
          </cell>
          <cell r="AK79">
            <v>77.5</v>
          </cell>
          <cell r="AL79">
            <v>77.5</v>
          </cell>
          <cell r="AM79">
            <v>77.5</v>
          </cell>
          <cell r="AO79">
            <v>29479</v>
          </cell>
          <cell r="AP79">
            <v>24000</v>
          </cell>
          <cell r="AQ79">
            <v>300</v>
          </cell>
          <cell r="AR79">
            <v>20000</v>
          </cell>
          <cell r="AS79">
            <v>0</v>
          </cell>
          <cell r="AT79">
            <v>0</v>
          </cell>
          <cell r="AU79">
            <v>0</v>
          </cell>
          <cell r="AV79">
            <v>0</v>
          </cell>
          <cell r="AW79">
            <v>3360</v>
          </cell>
          <cell r="AX79">
            <v>150</v>
          </cell>
          <cell r="AY79">
            <v>8200</v>
          </cell>
          <cell r="AZ79">
            <v>0</v>
          </cell>
          <cell r="BA79">
            <v>0</v>
          </cell>
          <cell r="BB79">
            <v>0</v>
          </cell>
          <cell r="BC79">
            <v>0</v>
          </cell>
          <cell r="BD79">
            <v>12296</v>
          </cell>
          <cell r="BE79">
            <v>881948</v>
          </cell>
          <cell r="BF79">
            <v>2893</v>
          </cell>
          <cell r="BG79">
            <v>90067</v>
          </cell>
          <cell r="BH79">
            <v>91382</v>
          </cell>
          <cell r="BI79">
            <v>0</v>
          </cell>
          <cell r="BJ79">
            <v>10128</v>
          </cell>
          <cell r="BK79">
            <v>37</v>
          </cell>
          <cell r="BL79">
            <v>1162</v>
          </cell>
          <cell r="BM79">
            <v>1179</v>
          </cell>
          <cell r="BN79">
            <v>0</v>
          </cell>
          <cell r="BO79">
            <v>12506</v>
          </cell>
          <cell r="BP79">
            <v>60908</v>
          </cell>
          <cell r="BQ79">
            <v>128224</v>
          </cell>
          <cell r="BR79">
            <v>39108</v>
          </cell>
          <cell r="BS79">
            <v>140891</v>
          </cell>
          <cell r="BT79">
            <v>0</v>
          </cell>
          <cell r="BU79">
            <v>699</v>
          </cell>
          <cell r="BV79">
            <v>1655</v>
          </cell>
          <cell r="BW79">
            <v>505</v>
          </cell>
          <cell r="BX79">
            <v>1818</v>
          </cell>
          <cell r="BY79">
            <v>0</v>
          </cell>
          <cell r="BZ79">
            <v>4677</v>
          </cell>
          <cell r="CA79">
            <v>12506</v>
          </cell>
          <cell r="CB79">
            <v>17183</v>
          </cell>
          <cell r="CC79">
            <v>0.05</v>
          </cell>
          <cell r="CD79">
            <v>29479</v>
          </cell>
        </row>
        <row r="80">
          <cell r="B80" t="str">
            <v>Z1001</v>
          </cell>
          <cell r="C80" t="str">
            <v>CAP01</v>
          </cell>
          <cell r="D80" t="str">
            <v>En calzada destapada</v>
          </cell>
          <cell r="E80" t="str">
            <v>m</v>
          </cell>
          <cell r="F80" t="str">
            <v>MOC010</v>
          </cell>
          <cell r="G80" t="str">
            <v>MOC062</v>
          </cell>
          <cell r="H80" t="str">
            <v>MOC128</v>
          </cell>
          <cell r="I80" t="str">
            <v>NA</v>
          </cell>
          <cell r="J80" t="str">
            <v>NA</v>
          </cell>
          <cell r="K80" t="str">
            <v>NA</v>
          </cell>
          <cell r="L80" t="str">
            <v>NA</v>
          </cell>
          <cell r="M80">
            <v>0.13</v>
          </cell>
          <cell r="N80">
            <v>0.5</v>
          </cell>
          <cell r="O80">
            <v>0.34</v>
          </cell>
          <cell r="P80" t="str">
            <v>NA</v>
          </cell>
          <cell r="Q80" t="str">
            <v>NA</v>
          </cell>
          <cell r="R80" t="str">
            <v>NA</v>
          </cell>
          <cell r="S80" t="str">
            <v>NA</v>
          </cell>
          <cell r="T80" t="str">
            <v>CEC004</v>
          </cell>
          <cell r="U80" t="str">
            <v>CEC008</v>
          </cell>
          <cell r="V80" t="str">
            <v>CEC009</v>
          </cell>
          <cell r="W80" t="str">
            <v>NA</v>
          </cell>
          <cell r="X80" t="str">
            <v>NA</v>
          </cell>
          <cell r="Y80" t="str">
            <v>CMC004</v>
          </cell>
          <cell r="Z80" t="str">
            <v>CMC007</v>
          </cell>
          <cell r="AA80" t="str">
            <v>CMC008</v>
          </cell>
          <cell r="AB80" t="str">
            <v>NA</v>
          </cell>
          <cell r="AC80" t="str">
            <v>NA</v>
          </cell>
          <cell r="AD80">
            <v>1</v>
          </cell>
          <cell r="AE80">
            <v>0.96</v>
          </cell>
          <cell r="AF80">
            <v>0.96</v>
          </cell>
          <cell r="AG80" t="str">
            <v>NA</v>
          </cell>
          <cell r="AH80" t="str">
            <v>NA</v>
          </cell>
          <cell r="AI80">
            <v>55</v>
          </cell>
          <cell r="AJ80">
            <v>55</v>
          </cell>
          <cell r="AK80">
            <v>57.5</v>
          </cell>
          <cell r="AL80">
            <v>57</v>
          </cell>
          <cell r="AO80">
            <v>19267</v>
          </cell>
          <cell r="AP80">
            <v>24000</v>
          </cell>
          <cell r="AQ80">
            <v>300</v>
          </cell>
          <cell r="AR80">
            <v>20000</v>
          </cell>
          <cell r="AS80">
            <v>0</v>
          </cell>
          <cell r="AT80">
            <v>0</v>
          </cell>
          <cell r="AU80">
            <v>0</v>
          </cell>
          <cell r="AV80">
            <v>0</v>
          </cell>
          <cell r="AW80">
            <v>3120</v>
          </cell>
          <cell r="AX80">
            <v>150</v>
          </cell>
          <cell r="AY80">
            <v>6800</v>
          </cell>
          <cell r="AZ80">
            <v>0</v>
          </cell>
          <cell r="BA80">
            <v>0</v>
          </cell>
          <cell r="BB80">
            <v>0</v>
          </cell>
          <cell r="BC80">
            <v>0</v>
          </cell>
          <cell r="BD80">
            <v>10574</v>
          </cell>
          <cell r="BE80">
            <v>2893</v>
          </cell>
          <cell r="BF80">
            <v>90067</v>
          </cell>
          <cell r="BG80">
            <v>91382</v>
          </cell>
          <cell r="BH80">
            <v>0</v>
          </cell>
          <cell r="BI80">
            <v>0</v>
          </cell>
          <cell r="BJ80">
            <v>53</v>
          </cell>
          <cell r="BK80">
            <v>1572</v>
          </cell>
          <cell r="BL80">
            <v>1595</v>
          </cell>
          <cell r="BM80">
            <v>0</v>
          </cell>
          <cell r="BN80">
            <v>0</v>
          </cell>
          <cell r="BO80">
            <v>3220</v>
          </cell>
          <cell r="BP80">
            <v>128224</v>
          </cell>
          <cell r="BQ80">
            <v>39108</v>
          </cell>
          <cell r="BR80">
            <v>140891</v>
          </cell>
          <cell r="BS80">
            <v>0</v>
          </cell>
          <cell r="BT80">
            <v>0</v>
          </cell>
          <cell r="BU80">
            <v>2331</v>
          </cell>
          <cell r="BV80">
            <v>683</v>
          </cell>
          <cell r="BW80">
            <v>2459</v>
          </cell>
          <cell r="BX80">
            <v>0</v>
          </cell>
          <cell r="BY80">
            <v>0</v>
          </cell>
          <cell r="BZ80">
            <v>5473</v>
          </cell>
          <cell r="CA80">
            <v>3220</v>
          </cell>
          <cell r="CB80">
            <v>8693</v>
          </cell>
          <cell r="CC80">
            <v>0.05</v>
          </cell>
          <cell r="CD80">
            <v>19267</v>
          </cell>
        </row>
        <row r="81">
          <cell r="B81" t="str">
            <v>Z2001</v>
          </cell>
          <cell r="C81" t="str">
            <v>CAP01</v>
          </cell>
          <cell r="D81" t="str">
            <v>En calzada destapada</v>
          </cell>
          <cell r="E81" t="str">
            <v>m</v>
          </cell>
          <cell r="F81" t="str">
            <v>MOC010</v>
          </cell>
          <cell r="G81" t="str">
            <v>MOC062</v>
          </cell>
          <cell r="H81" t="str">
            <v>MOC128</v>
          </cell>
          <cell r="I81" t="str">
            <v>NA</v>
          </cell>
          <cell r="J81" t="str">
            <v>NA</v>
          </cell>
          <cell r="K81" t="str">
            <v>NA</v>
          </cell>
          <cell r="L81" t="str">
            <v>NA</v>
          </cell>
          <cell r="M81">
            <v>0.14000000000000001</v>
          </cell>
          <cell r="N81">
            <v>0.7</v>
          </cell>
          <cell r="O81">
            <v>0.49</v>
          </cell>
          <cell r="P81" t="str">
            <v>NA</v>
          </cell>
          <cell r="Q81" t="str">
            <v>NA</v>
          </cell>
          <cell r="R81" t="str">
            <v>NA</v>
          </cell>
          <cell r="S81" t="str">
            <v>NA</v>
          </cell>
          <cell r="T81" t="str">
            <v>CEC004</v>
          </cell>
          <cell r="U81" t="str">
            <v>CEC008</v>
          </cell>
          <cell r="V81" t="str">
            <v>CEC009</v>
          </cell>
          <cell r="W81" t="str">
            <v>NA</v>
          </cell>
          <cell r="X81" t="str">
            <v>NA</v>
          </cell>
          <cell r="Y81" t="str">
            <v>CMC004</v>
          </cell>
          <cell r="Z81" t="str">
            <v>CMC007</v>
          </cell>
          <cell r="AA81" t="str">
            <v>CMC008</v>
          </cell>
          <cell r="AB81" t="str">
            <v>NA</v>
          </cell>
          <cell r="AC81" t="str">
            <v>NA</v>
          </cell>
          <cell r="AD81">
            <v>1</v>
          </cell>
          <cell r="AE81">
            <v>0.91</v>
          </cell>
          <cell r="AF81">
            <v>0.91</v>
          </cell>
          <cell r="AG81" t="str">
            <v>NA</v>
          </cell>
          <cell r="AH81" t="str">
            <v>NA</v>
          </cell>
          <cell r="AI81">
            <v>50</v>
          </cell>
          <cell r="AJ81">
            <v>50</v>
          </cell>
          <cell r="AK81">
            <v>55</v>
          </cell>
          <cell r="AL81">
            <v>55</v>
          </cell>
          <cell r="AO81">
            <v>23239</v>
          </cell>
          <cell r="AP81">
            <v>24000</v>
          </cell>
          <cell r="AQ81">
            <v>300</v>
          </cell>
          <cell r="AR81">
            <v>20000</v>
          </cell>
          <cell r="AS81">
            <v>0</v>
          </cell>
          <cell r="AT81">
            <v>0</v>
          </cell>
          <cell r="AU81">
            <v>0</v>
          </cell>
          <cell r="AV81">
            <v>0</v>
          </cell>
          <cell r="AW81">
            <v>3360</v>
          </cell>
          <cell r="AX81">
            <v>210</v>
          </cell>
          <cell r="AY81">
            <v>9800</v>
          </cell>
          <cell r="AZ81">
            <v>0</v>
          </cell>
          <cell r="BA81">
            <v>0</v>
          </cell>
          <cell r="BB81">
            <v>0</v>
          </cell>
          <cell r="BC81">
            <v>0</v>
          </cell>
          <cell r="BD81">
            <v>14039</v>
          </cell>
          <cell r="BE81">
            <v>2893</v>
          </cell>
          <cell r="BF81">
            <v>90067</v>
          </cell>
          <cell r="BG81">
            <v>91382</v>
          </cell>
          <cell r="BH81">
            <v>0</v>
          </cell>
          <cell r="BI81">
            <v>0</v>
          </cell>
          <cell r="BJ81">
            <v>58</v>
          </cell>
          <cell r="BK81">
            <v>1639</v>
          </cell>
          <cell r="BL81">
            <v>1663</v>
          </cell>
          <cell r="BM81">
            <v>0</v>
          </cell>
          <cell r="BN81">
            <v>0</v>
          </cell>
          <cell r="BO81">
            <v>3360</v>
          </cell>
          <cell r="BP81">
            <v>128224</v>
          </cell>
          <cell r="BQ81">
            <v>39108</v>
          </cell>
          <cell r="BR81">
            <v>140891</v>
          </cell>
          <cell r="BS81">
            <v>0</v>
          </cell>
          <cell r="BT81">
            <v>0</v>
          </cell>
          <cell r="BU81">
            <v>2564</v>
          </cell>
          <cell r="BV81">
            <v>712</v>
          </cell>
          <cell r="BW81">
            <v>2564</v>
          </cell>
          <cell r="BX81">
            <v>0</v>
          </cell>
          <cell r="BY81">
            <v>0</v>
          </cell>
          <cell r="BZ81">
            <v>5840</v>
          </cell>
          <cell r="CA81">
            <v>3360</v>
          </cell>
          <cell r="CB81">
            <v>9200</v>
          </cell>
          <cell r="CC81">
            <v>0.05</v>
          </cell>
          <cell r="CD81">
            <v>23239</v>
          </cell>
        </row>
        <row r="82">
          <cell r="B82" t="str">
            <v>Z1001</v>
          </cell>
          <cell r="C82" t="str">
            <v>CAP01</v>
          </cell>
          <cell r="D82" t="str">
            <v>En calzada destapada           (CD)</v>
          </cell>
          <cell r="E82" t="str">
            <v>m</v>
          </cell>
          <cell r="F82" t="str">
            <v>MOC010</v>
          </cell>
          <cell r="G82" t="str">
            <v>MOC062</v>
          </cell>
          <cell r="H82" t="str">
            <v>MOC103</v>
          </cell>
          <cell r="I82" t="str">
            <v>NA</v>
          </cell>
          <cell r="J82" t="str">
            <v>NA</v>
          </cell>
          <cell r="K82" t="str">
            <v>NA</v>
          </cell>
          <cell r="L82" t="str">
            <v>NA</v>
          </cell>
          <cell r="M82">
            <v>0.14000000000000001</v>
          </cell>
          <cell r="N82">
            <v>0.5</v>
          </cell>
          <cell r="O82">
            <v>0.41</v>
          </cell>
          <cell r="P82" t="str">
            <v>NA</v>
          </cell>
          <cell r="Q82" t="str">
            <v>NA</v>
          </cell>
          <cell r="R82" t="str">
            <v>NA</v>
          </cell>
          <cell r="S82" t="str">
            <v>NA</v>
          </cell>
          <cell r="T82" t="str">
            <v>CEC004</v>
          </cell>
          <cell r="U82" t="str">
            <v>CEC008</v>
          </cell>
          <cell r="V82" t="str">
            <v>CEC009</v>
          </cell>
          <cell r="W82" t="str">
            <v>NA</v>
          </cell>
          <cell r="X82" t="str">
            <v>NA</v>
          </cell>
          <cell r="Y82" t="str">
            <v>CMC004</v>
          </cell>
          <cell r="Z82" t="str">
            <v>CMC007</v>
          </cell>
          <cell r="AA82" t="str">
            <v>CMC008</v>
          </cell>
          <cell r="AB82" t="str">
            <v>NA</v>
          </cell>
          <cell r="AC82" t="str">
            <v>NA</v>
          </cell>
          <cell r="AD82">
            <v>1</v>
          </cell>
          <cell r="AE82">
            <v>0.94</v>
          </cell>
          <cell r="AF82">
            <v>0.94</v>
          </cell>
          <cell r="AG82" t="str">
            <v>NA</v>
          </cell>
          <cell r="AH82" t="str">
            <v>NA</v>
          </cell>
          <cell r="AI82">
            <v>77.5</v>
          </cell>
          <cell r="AJ82">
            <v>77.5</v>
          </cell>
          <cell r="AK82">
            <v>82.5</v>
          </cell>
          <cell r="AL82">
            <v>82.5</v>
          </cell>
          <cell r="AO82">
            <v>18371</v>
          </cell>
          <cell r="AP82">
            <v>24000</v>
          </cell>
          <cell r="AQ82">
            <v>300</v>
          </cell>
          <cell r="AR82">
            <v>20000</v>
          </cell>
          <cell r="AS82">
            <v>0</v>
          </cell>
          <cell r="AT82">
            <v>0</v>
          </cell>
          <cell r="AU82">
            <v>0</v>
          </cell>
          <cell r="AV82">
            <v>0</v>
          </cell>
          <cell r="AW82">
            <v>3360</v>
          </cell>
          <cell r="AX82">
            <v>150</v>
          </cell>
          <cell r="AY82">
            <v>8200</v>
          </cell>
          <cell r="AZ82">
            <v>0</v>
          </cell>
          <cell r="BA82">
            <v>0</v>
          </cell>
          <cell r="BB82">
            <v>0</v>
          </cell>
          <cell r="BC82">
            <v>0</v>
          </cell>
          <cell r="BD82">
            <v>12296</v>
          </cell>
          <cell r="BE82">
            <v>2893</v>
          </cell>
          <cell r="BF82">
            <v>90067</v>
          </cell>
          <cell r="BG82">
            <v>91382</v>
          </cell>
          <cell r="BH82">
            <v>0</v>
          </cell>
          <cell r="BI82">
            <v>0</v>
          </cell>
          <cell r="BJ82">
            <v>37</v>
          </cell>
          <cell r="BK82">
            <v>1092</v>
          </cell>
          <cell r="BL82">
            <v>1108</v>
          </cell>
          <cell r="BM82">
            <v>0</v>
          </cell>
          <cell r="BN82">
            <v>0</v>
          </cell>
          <cell r="BO82">
            <v>2237</v>
          </cell>
          <cell r="BP82">
            <v>128224</v>
          </cell>
          <cell r="BQ82">
            <v>39108</v>
          </cell>
          <cell r="BR82">
            <v>140891</v>
          </cell>
          <cell r="BS82">
            <v>0</v>
          </cell>
          <cell r="BT82">
            <v>0</v>
          </cell>
          <cell r="BU82">
            <v>1655</v>
          </cell>
          <cell r="BV82">
            <v>474</v>
          </cell>
          <cell r="BW82">
            <v>1709</v>
          </cell>
          <cell r="BX82">
            <v>0</v>
          </cell>
          <cell r="BY82">
            <v>0</v>
          </cell>
          <cell r="BZ82">
            <v>3838</v>
          </cell>
          <cell r="CA82">
            <v>2237</v>
          </cell>
          <cell r="CB82">
            <v>6075</v>
          </cell>
          <cell r="CC82">
            <v>0.05</v>
          </cell>
          <cell r="CD82">
            <v>18371</v>
          </cell>
        </row>
        <row r="83">
          <cell r="B83" t="str">
            <v>Z1005</v>
          </cell>
          <cell r="C83" t="str">
            <v>CAP01</v>
          </cell>
          <cell r="D83" t="str">
            <v>En calzada empedrada</v>
          </cell>
          <cell r="E83" t="str">
            <v>m</v>
          </cell>
          <cell r="F83" t="str">
            <v>MOC010</v>
          </cell>
          <cell r="G83" t="str">
            <v>MOC062</v>
          </cell>
          <cell r="H83" t="str">
            <v>MOC128</v>
          </cell>
          <cell r="I83" t="str">
            <v>NA</v>
          </cell>
          <cell r="J83" t="str">
            <v>NA</v>
          </cell>
          <cell r="K83" t="str">
            <v>NA</v>
          </cell>
          <cell r="L83" t="str">
            <v>NA</v>
          </cell>
          <cell r="M83">
            <v>0.1</v>
          </cell>
          <cell r="N83">
            <v>0.5</v>
          </cell>
          <cell r="O83">
            <v>0.41</v>
          </cell>
          <cell r="P83" t="str">
            <v>NA</v>
          </cell>
          <cell r="Q83" t="str">
            <v>NA</v>
          </cell>
          <cell r="R83" t="str">
            <v>NA</v>
          </cell>
          <cell r="S83" t="str">
            <v>NA</v>
          </cell>
          <cell r="T83" t="str">
            <v>CEC001</v>
          </cell>
          <cell r="U83" t="str">
            <v>CEC004</v>
          </cell>
          <cell r="V83" t="str">
            <v>CEC008</v>
          </cell>
          <cell r="W83" t="str">
            <v>CEC009</v>
          </cell>
          <cell r="X83" t="str">
            <v>NA</v>
          </cell>
          <cell r="Y83" t="str">
            <v>CMC001</v>
          </cell>
          <cell r="Z83" t="str">
            <v>CMC004</v>
          </cell>
          <cell r="AA83" t="str">
            <v>CMC007</v>
          </cell>
          <cell r="AB83" t="str">
            <v>CMC008</v>
          </cell>
          <cell r="AC83" t="str">
            <v>NA</v>
          </cell>
          <cell r="AD83">
            <v>1</v>
          </cell>
          <cell r="AE83">
            <v>1</v>
          </cell>
          <cell r="AF83">
            <v>1</v>
          </cell>
          <cell r="AG83">
            <v>1</v>
          </cell>
          <cell r="AH83" t="str">
            <v>NA</v>
          </cell>
          <cell r="AI83">
            <v>75</v>
          </cell>
          <cell r="AJ83">
            <v>75</v>
          </cell>
          <cell r="AK83">
            <v>75</v>
          </cell>
          <cell r="AL83">
            <v>75</v>
          </cell>
          <cell r="AM83">
            <v>75</v>
          </cell>
          <cell r="AO83">
            <v>30427</v>
          </cell>
          <cell r="AP83">
            <v>24000</v>
          </cell>
          <cell r="AQ83">
            <v>300</v>
          </cell>
          <cell r="AR83">
            <v>20000</v>
          </cell>
          <cell r="AS83">
            <v>0</v>
          </cell>
          <cell r="AT83">
            <v>0</v>
          </cell>
          <cell r="AU83">
            <v>0</v>
          </cell>
          <cell r="AV83">
            <v>0</v>
          </cell>
          <cell r="AW83">
            <v>2400</v>
          </cell>
          <cell r="AX83">
            <v>150</v>
          </cell>
          <cell r="AY83">
            <v>8200</v>
          </cell>
          <cell r="AZ83">
            <v>0</v>
          </cell>
          <cell r="BA83">
            <v>0</v>
          </cell>
          <cell r="BB83">
            <v>0</v>
          </cell>
          <cell r="BC83">
            <v>0</v>
          </cell>
          <cell r="BD83">
            <v>11288</v>
          </cell>
          <cell r="BE83">
            <v>881948</v>
          </cell>
          <cell r="BF83">
            <v>2893</v>
          </cell>
          <cell r="BG83">
            <v>90067</v>
          </cell>
          <cell r="BH83">
            <v>91382</v>
          </cell>
          <cell r="BI83">
            <v>0</v>
          </cell>
          <cell r="BJ83">
            <v>11759</v>
          </cell>
          <cell r="BK83">
            <v>39</v>
          </cell>
          <cell r="BL83">
            <v>1201</v>
          </cell>
          <cell r="BM83">
            <v>1218</v>
          </cell>
          <cell r="BN83">
            <v>0</v>
          </cell>
          <cell r="BO83">
            <v>14217</v>
          </cell>
          <cell r="BP83">
            <v>60908</v>
          </cell>
          <cell r="BQ83">
            <v>128224</v>
          </cell>
          <cell r="BR83">
            <v>39108</v>
          </cell>
          <cell r="BS83">
            <v>140891</v>
          </cell>
          <cell r="BT83">
            <v>0</v>
          </cell>
          <cell r="BU83">
            <v>812</v>
          </cell>
          <cell r="BV83">
            <v>1710</v>
          </cell>
          <cell r="BW83">
            <v>521</v>
          </cell>
          <cell r="BX83">
            <v>1879</v>
          </cell>
          <cell r="BY83">
            <v>0</v>
          </cell>
          <cell r="BZ83">
            <v>4922</v>
          </cell>
          <cell r="CA83">
            <v>14217</v>
          </cell>
          <cell r="CB83">
            <v>19139</v>
          </cell>
          <cell r="CC83">
            <v>0.05</v>
          </cell>
          <cell r="CD83">
            <v>30427</v>
          </cell>
        </row>
        <row r="84">
          <cell r="B84" t="str">
            <v>Z2005</v>
          </cell>
          <cell r="C84" t="str">
            <v>CAP01</v>
          </cell>
          <cell r="D84" t="str">
            <v>En calzada empedrada</v>
          </cell>
          <cell r="E84" t="str">
            <v>m</v>
          </cell>
          <cell r="F84" t="str">
            <v>MOC010</v>
          </cell>
          <cell r="G84" t="str">
            <v>MOC062</v>
          </cell>
          <cell r="H84" t="str">
            <v>MOC128</v>
          </cell>
          <cell r="I84" t="str">
            <v>NA</v>
          </cell>
          <cell r="J84" t="str">
            <v>NA</v>
          </cell>
          <cell r="K84" t="str">
            <v>NA</v>
          </cell>
          <cell r="L84" t="str">
            <v>NA</v>
          </cell>
          <cell r="M84">
            <v>0.14000000000000001</v>
          </cell>
          <cell r="N84">
            <v>0.7</v>
          </cell>
          <cell r="O84">
            <v>0.49</v>
          </cell>
          <cell r="P84" t="str">
            <v>NA</v>
          </cell>
          <cell r="Q84" t="str">
            <v>NA</v>
          </cell>
          <cell r="R84" t="str">
            <v>NA</v>
          </cell>
          <cell r="S84" t="str">
            <v>NA</v>
          </cell>
          <cell r="T84" t="str">
            <v>CEC001</v>
          </cell>
          <cell r="U84" t="str">
            <v>CEC004</v>
          </cell>
          <cell r="V84" t="str">
            <v>CEC008</v>
          </cell>
          <cell r="W84" t="str">
            <v>CEC009</v>
          </cell>
          <cell r="X84" t="str">
            <v>NA</v>
          </cell>
          <cell r="Y84" t="str">
            <v>CMC001</v>
          </cell>
          <cell r="Z84" t="str">
            <v>CMC004</v>
          </cell>
          <cell r="AA84" t="str">
            <v>CMC007</v>
          </cell>
          <cell r="AB84" t="str">
            <v>CMC008</v>
          </cell>
          <cell r="AC84" t="str">
            <v>NA</v>
          </cell>
          <cell r="AD84">
            <v>1</v>
          </cell>
          <cell r="AE84">
            <v>0.83</v>
          </cell>
          <cell r="AF84">
            <v>0.83</v>
          </cell>
          <cell r="AG84">
            <v>0.71</v>
          </cell>
          <cell r="AH84" t="str">
            <v>NA</v>
          </cell>
          <cell r="AI84">
            <v>50</v>
          </cell>
          <cell r="AJ84">
            <v>50</v>
          </cell>
          <cell r="AK84">
            <v>60</v>
          </cell>
          <cell r="AL84">
            <v>60</v>
          </cell>
          <cell r="AM84">
            <v>70</v>
          </cell>
          <cell r="AO84">
            <v>40516</v>
          </cell>
          <cell r="AP84">
            <v>24000</v>
          </cell>
          <cell r="AQ84">
            <v>300</v>
          </cell>
          <cell r="AR84">
            <v>20000</v>
          </cell>
          <cell r="AS84">
            <v>0</v>
          </cell>
          <cell r="AT84">
            <v>0</v>
          </cell>
          <cell r="AU84">
            <v>0</v>
          </cell>
          <cell r="AV84">
            <v>0</v>
          </cell>
          <cell r="AW84">
            <v>3360</v>
          </cell>
          <cell r="AX84">
            <v>210</v>
          </cell>
          <cell r="AY84">
            <v>9800</v>
          </cell>
          <cell r="AZ84">
            <v>0</v>
          </cell>
          <cell r="BA84">
            <v>0</v>
          </cell>
          <cell r="BB84">
            <v>0</v>
          </cell>
          <cell r="BC84">
            <v>0</v>
          </cell>
          <cell r="BD84">
            <v>14039</v>
          </cell>
          <cell r="BE84">
            <v>881948</v>
          </cell>
          <cell r="BF84">
            <v>2893</v>
          </cell>
          <cell r="BG84">
            <v>90067</v>
          </cell>
          <cell r="BH84">
            <v>91382</v>
          </cell>
          <cell r="BI84">
            <v>0</v>
          </cell>
          <cell r="BJ84">
            <v>17639</v>
          </cell>
          <cell r="BK84">
            <v>48</v>
          </cell>
          <cell r="BL84">
            <v>1495</v>
          </cell>
          <cell r="BM84">
            <v>1298</v>
          </cell>
          <cell r="BN84">
            <v>0</v>
          </cell>
          <cell r="BO84">
            <v>20480</v>
          </cell>
          <cell r="BP84">
            <v>60908</v>
          </cell>
          <cell r="BQ84">
            <v>128224</v>
          </cell>
          <cell r="BR84">
            <v>39108</v>
          </cell>
          <cell r="BS84">
            <v>140891</v>
          </cell>
          <cell r="BT84">
            <v>0</v>
          </cell>
          <cell r="BU84">
            <v>1218</v>
          </cell>
          <cell r="BV84">
            <v>2129</v>
          </cell>
          <cell r="BW84">
            <v>649</v>
          </cell>
          <cell r="BX84">
            <v>2001</v>
          </cell>
          <cell r="BY84">
            <v>0</v>
          </cell>
          <cell r="BZ84">
            <v>5997</v>
          </cell>
          <cell r="CA84">
            <v>20480</v>
          </cell>
          <cell r="CB84">
            <v>26477</v>
          </cell>
          <cell r="CC84">
            <v>0.05</v>
          </cell>
          <cell r="CD84">
            <v>40516</v>
          </cell>
        </row>
        <row r="85">
          <cell r="B85" t="str">
            <v>Z1005</v>
          </cell>
          <cell r="C85" t="str">
            <v>CAP01</v>
          </cell>
          <cell r="D85" t="str">
            <v>En calzada empedrada           (CE)</v>
          </cell>
          <cell r="E85" t="str">
            <v>U</v>
          </cell>
          <cell r="F85" t="str">
            <v>MOC010</v>
          </cell>
          <cell r="G85" t="str">
            <v>MOC062</v>
          </cell>
          <cell r="H85" t="str">
            <v>MOC103</v>
          </cell>
          <cell r="I85" t="str">
            <v>NA</v>
          </cell>
          <cell r="J85" t="str">
            <v>NA</v>
          </cell>
          <cell r="K85" t="str">
            <v>NA</v>
          </cell>
          <cell r="L85" t="str">
            <v>NA</v>
          </cell>
          <cell r="M85">
            <v>0.14000000000000001</v>
          </cell>
          <cell r="N85">
            <v>0.5</v>
          </cell>
          <cell r="O85">
            <v>0.41</v>
          </cell>
          <cell r="P85" t="str">
            <v>NA</v>
          </cell>
          <cell r="Q85" t="str">
            <v>NA</v>
          </cell>
          <cell r="R85" t="str">
            <v>NA</v>
          </cell>
          <cell r="S85" t="str">
            <v>NA</v>
          </cell>
          <cell r="T85" t="str">
            <v>CEC001</v>
          </cell>
          <cell r="U85" t="str">
            <v>CEC004</v>
          </cell>
          <cell r="V85" t="str">
            <v>CEC008</v>
          </cell>
          <cell r="W85" t="str">
            <v>CEC009</v>
          </cell>
          <cell r="X85" t="str">
            <v>NA</v>
          </cell>
          <cell r="Y85" t="str">
            <v>CMC001</v>
          </cell>
          <cell r="Z85" t="str">
            <v>CMC004</v>
          </cell>
          <cell r="AA85" t="str">
            <v>CMC007</v>
          </cell>
          <cell r="AB85" t="str">
            <v>CMC008</v>
          </cell>
          <cell r="AC85" t="str">
            <v>NA</v>
          </cell>
          <cell r="AD85">
            <v>1</v>
          </cell>
          <cell r="AE85">
            <v>1</v>
          </cell>
          <cell r="AF85">
            <v>1</v>
          </cell>
          <cell r="AG85">
            <v>1</v>
          </cell>
          <cell r="AH85" t="str">
            <v>NA</v>
          </cell>
          <cell r="AI85">
            <v>75</v>
          </cell>
          <cell r="AJ85">
            <v>75</v>
          </cell>
          <cell r="AK85">
            <v>75</v>
          </cell>
          <cell r="AL85">
            <v>75</v>
          </cell>
          <cell r="AM85">
            <v>75</v>
          </cell>
          <cell r="AO85">
            <v>31435</v>
          </cell>
          <cell r="AP85">
            <v>24000</v>
          </cell>
          <cell r="AQ85">
            <v>300</v>
          </cell>
          <cell r="AR85">
            <v>20000</v>
          </cell>
          <cell r="AS85">
            <v>0</v>
          </cell>
          <cell r="AT85">
            <v>0</v>
          </cell>
          <cell r="AU85">
            <v>0</v>
          </cell>
          <cell r="AV85">
            <v>0</v>
          </cell>
          <cell r="AW85">
            <v>3360</v>
          </cell>
          <cell r="AX85">
            <v>150</v>
          </cell>
          <cell r="AY85">
            <v>8200</v>
          </cell>
          <cell r="AZ85">
            <v>0</v>
          </cell>
          <cell r="BA85">
            <v>0</v>
          </cell>
          <cell r="BB85">
            <v>0</v>
          </cell>
          <cell r="BC85">
            <v>0</v>
          </cell>
          <cell r="BD85">
            <v>12296</v>
          </cell>
          <cell r="BE85">
            <v>881948</v>
          </cell>
          <cell r="BF85">
            <v>2893</v>
          </cell>
          <cell r="BG85">
            <v>90067</v>
          </cell>
          <cell r="BH85">
            <v>91382</v>
          </cell>
          <cell r="BI85">
            <v>0</v>
          </cell>
          <cell r="BJ85">
            <v>11759</v>
          </cell>
          <cell r="BK85">
            <v>39</v>
          </cell>
          <cell r="BL85">
            <v>1201</v>
          </cell>
          <cell r="BM85">
            <v>1218</v>
          </cell>
          <cell r="BN85">
            <v>0</v>
          </cell>
          <cell r="BO85">
            <v>14217</v>
          </cell>
          <cell r="BP85">
            <v>60908</v>
          </cell>
          <cell r="BQ85">
            <v>128224</v>
          </cell>
          <cell r="BR85">
            <v>39108</v>
          </cell>
          <cell r="BS85">
            <v>140891</v>
          </cell>
          <cell r="BT85">
            <v>0</v>
          </cell>
          <cell r="BU85">
            <v>812</v>
          </cell>
          <cell r="BV85">
            <v>1710</v>
          </cell>
          <cell r="BW85">
            <v>521</v>
          </cell>
          <cell r="BX85">
            <v>1879</v>
          </cell>
          <cell r="BY85">
            <v>0</v>
          </cell>
          <cell r="BZ85">
            <v>4922</v>
          </cell>
          <cell r="CA85">
            <v>14217</v>
          </cell>
          <cell r="CB85">
            <v>19139</v>
          </cell>
          <cell r="CC85">
            <v>0.05</v>
          </cell>
          <cell r="CD85">
            <v>31435</v>
          </cell>
        </row>
        <row r="86">
          <cell r="B86" t="str">
            <v>Z1020</v>
          </cell>
          <cell r="C86" t="str">
            <v>CAP01</v>
          </cell>
          <cell r="D86" t="str">
            <v>En zona verde</v>
          </cell>
          <cell r="E86" t="str">
            <v>m</v>
          </cell>
          <cell r="F86" t="str">
            <v>MOC010</v>
          </cell>
          <cell r="G86" t="str">
            <v>MOC062</v>
          </cell>
          <cell r="H86" t="str">
            <v>MOC128</v>
          </cell>
          <cell r="I86" t="str">
            <v>NA</v>
          </cell>
          <cell r="J86" t="str">
            <v>NA</v>
          </cell>
          <cell r="K86" t="str">
            <v>NA</v>
          </cell>
          <cell r="L86" t="str">
            <v>NA</v>
          </cell>
          <cell r="M86">
            <v>0.1</v>
          </cell>
          <cell r="N86">
            <v>0.5</v>
          </cell>
          <cell r="O86">
            <v>0.37</v>
          </cell>
          <cell r="P86" t="str">
            <v>NA</v>
          </cell>
          <cell r="Q86" t="str">
            <v>NA</v>
          </cell>
          <cell r="R86" t="str">
            <v>NA</v>
          </cell>
          <cell r="S86" t="str">
            <v>NA</v>
          </cell>
          <cell r="T86" t="str">
            <v>CEC004</v>
          </cell>
          <cell r="U86" t="str">
            <v>CEC008</v>
          </cell>
          <cell r="V86" t="str">
            <v>CEC010</v>
          </cell>
          <cell r="W86" t="str">
            <v>NA</v>
          </cell>
          <cell r="X86" t="str">
            <v>NA</v>
          </cell>
          <cell r="Y86" t="str">
            <v>CMC004</v>
          </cell>
          <cell r="Z86" t="str">
            <v>CMC007</v>
          </cell>
          <cell r="AA86" t="str">
            <v>CMC008</v>
          </cell>
          <cell r="AB86" t="str">
            <v>NA</v>
          </cell>
          <cell r="AC86" t="str">
            <v>NA</v>
          </cell>
          <cell r="AD86">
            <v>1</v>
          </cell>
          <cell r="AE86">
            <v>0.8</v>
          </cell>
          <cell r="AF86">
            <v>0.89</v>
          </cell>
          <cell r="AG86" t="str">
            <v>NA</v>
          </cell>
          <cell r="AH86" t="str">
            <v>NA</v>
          </cell>
          <cell r="AI86">
            <v>80</v>
          </cell>
          <cell r="AJ86">
            <v>80</v>
          </cell>
          <cell r="AK86">
            <v>100</v>
          </cell>
          <cell r="AL86">
            <v>90</v>
          </cell>
          <cell r="AO86">
            <v>15320</v>
          </cell>
          <cell r="AP86">
            <v>24000</v>
          </cell>
          <cell r="AQ86">
            <v>300</v>
          </cell>
          <cell r="AR86">
            <v>20000</v>
          </cell>
          <cell r="AS86">
            <v>0</v>
          </cell>
          <cell r="AT86">
            <v>0</v>
          </cell>
          <cell r="AU86">
            <v>0</v>
          </cell>
          <cell r="AV86">
            <v>0</v>
          </cell>
          <cell r="AW86">
            <v>2400</v>
          </cell>
          <cell r="AX86">
            <v>150</v>
          </cell>
          <cell r="AY86">
            <v>7400</v>
          </cell>
          <cell r="AZ86">
            <v>0</v>
          </cell>
          <cell r="BA86">
            <v>0</v>
          </cell>
          <cell r="BB86">
            <v>0</v>
          </cell>
          <cell r="BC86">
            <v>0</v>
          </cell>
          <cell r="BD86">
            <v>10448</v>
          </cell>
          <cell r="BE86">
            <v>2893</v>
          </cell>
          <cell r="BF86">
            <v>90067</v>
          </cell>
          <cell r="BG86">
            <v>33634</v>
          </cell>
          <cell r="BH86">
            <v>0</v>
          </cell>
          <cell r="BI86">
            <v>0</v>
          </cell>
          <cell r="BJ86">
            <v>36</v>
          </cell>
          <cell r="BK86">
            <v>901</v>
          </cell>
          <cell r="BL86">
            <v>374</v>
          </cell>
          <cell r="BM86">
            <v>0</v>
          </cell>
          <cell r="BN86">
            <v>0</v>
          </cell>
          <cell r="BO86">
            <v>1311</v>
          </cell>
          <cell r="BP86">
            <v>128224</v>
          </cell>
          <cell r="BQ86">
            <v>39108</v>
          </cell>
          <cell r="BR86">
            <v>140891</v>
          </cell>
          <cell r="BS86">
            <v>0</v>
          </cell>
          <cell r="BT86">
            <v>0</v>
          </cell>
          <cell r="BU86">
            <v>1603</v>
          </cell>
          <cell r="BV86">
            <v>391</v>
          </cell>
          <cell r="BW86">
            <v>1567</v>
          </cell>
          <cell r="BX86">
            <v>0</v>
          </cell>
          <cell r="BY86">
            <v>0</v>
          </cell>
          <cell r="BZ86">
            <v>3561</v>
          </cell>
          <cell r="CA86">
            <v>1311</v>
          </cell>
          <cell r="CB86">
            <v>4872</v>
          </cell>
          <cell r="CC86">
            <v>0.05</v>
          </cell>
          <cell r="CD86">
            <v>15320</v>
          </cell>
        </row>
        <row r="87">
          <cell r="B87" t="str">
            <v>Z2020</v>
          </cell>
          <cell r="C87" t="str">
            <v>CAP01</v>
          </cell>
          <cell r="D87" t="str">
            <v>En zona verde</v>
          </cell>
          <cell r="E87" t="str">
            <v>m</v>
          </cell>
          <cell r="F87" t="str">
            <v>MOC010</v>
          </cell>
          <cell r="G87" t="str">
            <v>MOC062</v>
          </cell>
          <cell r="H87" t="str">
            <v>MOC128</v>
          </cell>
          <cell r="I87" t="str">
            <v>NA</v>
          </cell>
          <cell r="J87" t="str">
            <v>NA</v>
          </cell>
          <cell r="K87" t="str">
            <v>NA</v>
          </cell>
          <cell r="L87" t="str">
            <v>NA</v>
          </cell>
          <cell r="M87">
            <v>0.14000000000000001</v>
          </cell>
          <cell r="N87">
            <v>0.7</v>
          </cell>
          <cell r="O87">
            <v>0.37</v>
          </cell>
          <cell r="P87" t="str">
            <v>NA</v>
          </cell>
          <cell r="Q87" t="str">
            <v>NA</v>
          </cell>
          <cell r="R87" t="str">
            <v>NA</v>
          </cell>
          <cell r="S87" t="str">
            <v>NA</v>
          </cell>
          <cell r="T87" t="str">
            <v>CEC004</v>
          </cell>
          <cell r="U87" t="str">
            <v>CEC008</v>
          </cell>
          <cell r="V87" t="str">
            <v>CEC010</v>
          </cell>
          <cell r="W87" t="str">
            <v>NA</v>
          </cell>
          <cell r="X87" t="str">
            <v>NA</v>
          </cell>
          <cell r="Y87" t="str">
            <v>CMC004</v>
          </cell>
          <cell r="Z87" t="str">
            <v>CMC007</v>
          </cell>
          <cell r="AA87" t="str">
            <v>CMC008</v>
          </cell>
          <cell r="AB87" t="str">
            <v>NA</v>
          </cell>
          <cell r="AC87" t="str">
            <v>NA</v>
          </cell>
          <cell r="AD87">
            <v>1</v>
          </cell>
          <cell r="AE87">
            <v>0.81</v>
          </cell>
          <cell r="AF87">
            <v>0.87</v>
          </cell>
          <cell r="AG87" t="str">
            <v>NA</v>
          </cell>
          <cell r="AH87" t="str">
            <v>NA</v>
          </cell>
          <cell r="AI87">
            <v>65</v>
          </cell>
          <cell r="AJ87">
            <v>65</v>
          </cell>
          <cell r="AK87">
            <v>80</v>
          </cell>
          <cell r="AL87">
            <v>75</v>
          </cell>
          <cell r="AO87">
            <v>17482</v>
          </cell>
          <cell r="AP87">
            <v>24000</v>
          </cell>
          <cell r="AQ87">
            <v>300</v>
          </cell>
          <cell r="AR87">
            <v>20000</v>
          </cell>
          <cell r="AS87">
            <v>0</v>
          </cell>
          <cell r="AT87">
            <v>0</v>
          </cell>
          <cell r="AU87">
            <v>0</v>
          </cell>
          <cell r="AV87">
            <v>0</v>
          </cell>
          <cell r="AW87">
            <v>3360</v>
          </cell>
          <cell r="AX87">
            <v>210</v>
          </cell>
          <cell r="AY87">
            <v>7400</v>
          </cell>
          <cell r="AZ87">
            <v>0</v>
          </cell>
          <cell r="BA87">
            <v>0</v>
          </cell>
          <cell r="BB87">
            <v>0</v>
          </cell>
          <cell r="BC87">
            <v>0</v>
          </cell>
          <cell r="BD87">
            <v>11519</v>
          </cell>
          <cell r="BE87">
            <v>2893</v>
          </cell>
          <cell r="BF87">
            <v>90067</v>
          </cell>
          <cell r="BG87">
            <v>33634</v>
          </cell>
          <cell r="BH87">
            <v>0</v>
          </cell>
          <cell r="BI87">
            <v>0</v>
          </cell>
          <cell r="BJ87">
            <v>45</v>
          </cell>
          <cell r="BK87">
            <v>1122</v>
          </cell>
          <cell r="BL87">
            <v>450</v>
          </cell>
          <cell r="BM87">
            <v>0</v>
          </cell>
          <cell r="BN87">
            <v>0</v>
          </cell>
          <cell r="BO87">
            <v>1617</v>
          </cell>
          <cell r="BP87">
            <v>128224</v>
          </cell>
          <cell r="BQ87">
            <v>39108</v>
          </cell>
          <cell r="BR87">
            <v>140891</v>
          </cell>
          <cell r="BS87">
            <v>0</v>
          </cell>
          <cell r="BT87">
            <v>0</v>
          </cell>
          <cell r="BU87">
            <v>1973</v>
          </cell>
          <cell r="BV87">
            <v>487</v>
          </cell>
          <cell r="BW87">
            <v>1886</v>
          </cell>
          <cell r="BX87">
            <v>0</v>
          </cell>
          <cell r="BY87">
            <v>0</v>
          </cell>
          <cell r="BZ87">
            <v>4346</v>
          </cell>
          <cell r="CA87">
            <v>1617</v>
          </cell>
          <cell r="CB87">
            <v>5963</v>
          </cell>
          <cell r="CC87">
            <v>0.05</v>
          </cell>
          <cell r="CD87">
            <v>17482</v>
          </cell>
        </row>
        <row r="88">
          <cell r="B88" t="str">
            <v>Z1020</v>
          </cell>
          <cell r="C88" t="str">
            <v>CAP01</v>
          </cell>
          <cell r="D88" t="str">
            <v>En zona verde                         (ZV)</v>
          </cell>
          <cell r="E88" t="str">
            <v>m</v>
          </cell>
          <cell r="F88" t="str">
            <v>MOC010</v>
          </cell>
          <cell r="G88" t="str">
            <v>MOC062</v>
          </cell>
          <cell r="H88" t="str">
            <v>MOC103</v>
          </cell>
          <cell r="I88" t="str">
            <v>NA</v>
          </cell>
          <cell r="J88" t="str">
            <v>NA</v>
          </cell>
          <cell r="K88" t="str">
            <v>NA</v>
          </cell>
          <cell r="L88" t="str">
            <v>NA</v>
          </cell>
          <cell r="M88">
            <v>0.14000000000000001</v>
          </cell>
          <cell r="N88">
            <v>0.5</v>
          </cell>
          <cell r="O88">
            <v>0.31</v>
          </cell>
          <cell r="P88" t="str">
            <v>NA</v>
          </cell>
          <cell r="Q88" t="str">
            <v>NA</v>
          </cell>
          <cell r="R88" t="str">
            <v>NA</v>
          </cell>
          <cell r="S88" t="str">
            <v>NA</v>
          </cell>
          <cell r="T88" t="str">
            <v>CEC004</v>
          </cell>
          <cell r="U88" t="str">
            <v>CEC008</v>
          </cell>
          <cell r="V88" t="str">
            <v>CEC010</v>
          </cell>
          <cell r="W88" t="str">
            <v>NA</v>
          </cell>
          <cell r="X88" t="str">
            <v>NA</v>
          </cell>
          <cell r="Y88" t="str">
            <v>CMC004</v>
          </cell>
          <cell r="Z88" t="str">
            <v>CMC007</v>
          </cell>
          <cell r="AA88" t="str">
            <v>CMC008</v>
          </cell>
          <cell r="AB88" t="str">
            <v>NA</v>
          </cell>
          <cell r="AC88" t="str">
            <v>NA</v>
          </cell>
          <cell r="AD88">
            <v>1</v>
          </cell>
          <cell r="AE88">
            <v>0.8</v>
          </cell>
          <cell r="AF88">
            <v>0.89</v>
          </cell>
          <cell r="AG88" t="str">
            <v>NA</v>
          </cell>
          <cell r="AH88" t="str">
            <v>NA</v>
          </cell>
          <cell r="AI88">
            <v>80</v>
          </cell>
          <cell r="AJ88">
            <v>80</v>
          </cell>
          <cell r="AK88">
            <v>100</v>
          </cell>
          <cell r="AL88">
            <v>90</v>
          </cell>
          <cell r="AO88">
            <v>15068</v>
          </cell>
          <cell r="AP88">
            <v>24000</v>
          </cell>
          <cell r="AQ88">
            <v>300</v>
          </cell>
          <cell r="AR88">
            <v>20000</v>
          </cell>
          <cell r="AS88">
            <v>0</v>
          </cell>
          <cell r="AT88">
            <v>0</v>
          </cell>
          <cell r="AU88">
            <v>0</v>
          </cell>
          <cell r="AV88">
            <v>0</v>
          </cell>
          <cell r="AW88">
            <v>3360</v>
          </cell>
          <cell r="AX88">
            <v>150</v>
          </cell>
          <cell r="AY88">
            <v>6200</v>
          </cell>
          <cell r="AZ88">
            <v>0</v>
          </cell>
          <cell r="BA88">
            <v>0</v>
          </cell>
          <cell r="BB88">
            <v>0</v>
          </cell>
          <cell r="BC88">
            <v>0</v>
          </cell>
          <cell r="BD88">
            <v>10196</v>
          </cell>
          <cell r="BE88">
            <v>2893</v>
          </cell>
          <cell r="BF88">
            <v>90067</v>
          </cell>
          <cell r="BG88">
            <v>33634</v>
          </cell>
          <cell r="BH88">
            <v>0</v>
          </cell>
          <cell r="BI88">
            <v>0</v>
          </cell>
          <cell r="BJ88">
            <v>36</v>
          </cell>
          <cell r="BK88">
            <v>901</v>
          </cell>
          <cell r="BL88">
            <v>374</v>
          </cell>
          <cell r="BM88">
            <v>0</v>
          </cell>
          <cell r="BN88">
            <v>0</v>
          </cell>
          <cell r="BO88">
            <v>1311</v>
          </cell>
          <cell r="BP88">
            <v>128224</v>
          </cell>
          <cell r="BQ88">
            <v>39108</v>
          </cell>
          <cell r="BR88">
            <v>140891</v>
          </cell>
          <cell r="BS88">
            <v>0</v>
          </cell>
          <cell r="BT88">
            <v>0</v>
          </cell>
          <cell r="BU88">
            <v>1603</v>
          </cell>
          <cell r="BV88">
            <v>391</v>
          </cell>
          <cell r="BW88">
            <v>1567</v>
          </cell>
          <cell r="BX88">
            <v>0</v>
          </cell>
          <cell r="BY88">
            <v>0</v>
          </cell>
          <cell r="BZ88">
            <v>3561</v>
          </cell>
          <cell r="CA88">
            <v>1311</v>
          </cell>
          <cell r="CB88">
            <v>4872</v>
          </cell>
          <cell r="CC88">
            <v>0.05</v>
          </cell>
          <cell r="CD88">
            <v>15068</v>
          </cell>
        </row>
        <row r="89">
          <cell r="C89" t="str">
            <v>CAP02</v>
          </cell>
          <cell r="D89" t="str">
            <v>En anden adoquin</v>
          </cell>
          <cell r="E89" t="str">
            <v>m</v>
          </cell>
          <cell r="F89" t="str">
            <v>MOC010</v>
          </cell>
          <cell r="G89" t="str">
            <v>MOC062</v>
          </cell>
          <cell r="H89" t="str">
            <v>MOC103</v>
          </cell>
          <cell r="I89" t="str">
            <v>NA</v>
          </cell>
          <cell r="J89" t="str">
            <v>NA</v>
          </cell>
          <cell r="K89" t="str">
            <v>NA</v>
          </cell>
          <cell r="L89" t="str">
            <v>NA</v>
          </cell>
          <cell r="M89">
            <v>0.1</v>
          </cell>
          <cell r="N89">
            <v>1</v>
          </cell>
          <cell r="O89">
            <v>0.31</v>
          </cell>
          <cell r="P89" t="str">
            <v>NA</v>
          </cell>
          <cell r="Q89" t="str">
            <v>NA</v>
          </cell>
          <cell r="R89" t="str">
            <v>NA</v>
          </cell>
          <cell r="S89" t="str">
            <v>NA</v>
          </cell>
          <cell r="T89" t="str">
            <v>CEC004</v>
          </cell>
          <cell r="U89" t="str">
            <v>CEC010</v>
          </cell>
          <cell r="V89" t="str">
            <v>NA</v>
          </cell>
          <cell r="W89" t="str">
            <v>NA</v>
          </cell>
          <cell r="X89" t="str">
            <v>NA</v>
          </cell>
          <cell r="Y89" t="str">
            <v>CMC004</v>
          </cell>
          <cell r="Z89" t="str">
            <v>CMC008</v>
          </cell>
          <cell r="AA89" t="str">
            <v>NA</v>
          </cell>
          <cell r="AB89" t="str">
            <v>NA</v>
          </cell>
          <cell r="AC89" t="str">
            <v>NA</v>
          </cell>
          <cell r="AD89">
            <v>1</v>
          </cell>
          <cell r="AE89">
            <v>1</v>
          </cell>
          <cell r="AF89" t="str">
            <v>NA</v>
          </cell>
          <cell r="AG89" t="str">
            <v>NA</v>
          </cell>
          <cell r="AH89" t="str">
            <v>NA</v>
          </cell>
          <cell r="AI89">
            <v>80</v>
          </cell>
          <cell r="AJ89">
            <v>80</v>
          </cell>
          <cell r="AK89">
            <v>80</v>
          </cell>
          <cell r="AO89">
            <v>13165</v>
          </cell>
          <cell r="AP89">
            <v>24000</v>
          </cell>
          <cell r="AQ89">
            <v>300</v>
          </cell>
          <cell r="AR89">
            <v>20000</v>
          </cell>
          <cell r="AS89">
            <v>0</v>
          </cell>
          <cell r="AT89">
            <v>0</v>
          </cell>
          <cell r="AU89">
            <v>0</v>
          </cell>
          <cell r="AV89">
            <v>0</v>
          </cell>
          <cell r="AW89">
            <v>2400</v>
          </cell>
          <cell r="AX89">
            <v>300</v>
          </cell>
          <cell r="AY89">
            <v>6200</v>
          </cell>
          <cell r="AZ89">
            <v>0</v>
          </cell>
          <cell r="BA89">
            <v>0</v>
          </cell>
          <cell r="BB89">
            <v>0</v>
          </cell>
          <cell r="BC89">
            <v>0</v>
          </cell>
          <cell r="BD89">
            <v>9345</v>
          </cell>
          <cell r="BE89">
            <v>2893</v>
          </cell>
          <cell r="BF89">
            <v>33634</v>
          </cell>
          <cell r="BG89">
            <v>0</v>
          </cell>
          <cell r="BH89">
            <v>0</v>
          </cell>
          <cell r="BI89">
            <v>0</v>
          </cell>
          <cell r="BJ89">
            <v>36</v>
          </cell>
          <cell r="BK89">
            <v>420</v>
          </cell>
          <cell r="BL89">
            <v>0</v>
          </cell>
          <cell r="BM89">
            <v>0</v>
          </cell>
          <cell r="BN89">
            <v>0</v>
          </cell>
          <cell r="BO89">
            <v>456</v>
          </cell>
          <cell r="BP89">
            <v>128224</v>
          </cell>
          <cell r="BQ89">
            <v>140891</v>
          </cell>
          <cell r="BR89">
            <v>0</v>
          </cell>
          <cell r="BS89">
            <v>0</v>
          </cell>
          <cell r="BT89">
            <v>0</v>
          </cell>
          <cell r="BU89">
            <v>1603</v>
          </cell>
          <cell r="BV89">
            <v>1761</v>
          </cell>
          <cell r="BW89">
            <v>0</v>
          </cell>
          <cell r="BX89">
            <v>0</v>
          </cell>
          <cell r="BY89">
            <v>0</v>
          </cell>
          <cell r="BZ89">
            <v>3364</v>
          </cell>
          <cell r="CA89">
            <v>456</v>
          </cell>
          <cell r="CB89">
            <v>3820</v>
          </cell>
          <cell r="CC89">
            <v>0.05</v>
          </cell>
          <cell r="CD89">
            <v>13165</v>
          </cell>
        </row>
        <row r="90">
          <cell r="B90" t="str">
            <v>AC014</v>
          </cell>
          <cell r="C90" t="str">
            <v>CAP02</v>
          </cell>
          <cell r="D90" t="str">
            <v>En Andén adoquinado</v>
          </cell>
          <cell r="E90" t="str">
            <v>m</v>
          </cell>
          <cell r="F90" t="str">
            <v>MOC010</v>
          </cell>
          <cell r="G90" t="str">
            <v>MOC062</v>
          </cell>
          <cell r="H90" t="str">
            <v>MOC128</v>
          </cell>
          <cell r="I90" t="str">
            <v>NA</v>
          </cell>
          <cell r="J90" t="str">
            <v>NA</v>
          </cell>
          <cell r="K90" t="str">
            <v>NA</v>
          </cell>
          <cell r="L90" t="str">
            <v>NA</v>
          </cell>
          <cell r="M90">
            <v>0.05</v>
          </cell>
          <cell r="N90">
            <v>0.3</v>
          </cell>
          <cell r="O90">
            <v>0.24</v>
          </cell>
          <cell r="P90" t="str">
            <v>NA</v>
          </cell>
          <cell r="Q90" t="str">
            <v>NA</v>
          </cell>
          <cell r="R90" t="str">
            <v>NA</v>
          </cell>
          <cell r="S90" t="str">
            <v>NA</v>
          </cell>
          <cell r="T90" t="str">
            <v>CEC002</v>
          </cell>
          <cell r="U90" t="str">
            <v>CEC004</v>
          </cell>
          <cell r="V90" t="str">
            <v>CEC011</v>
          </cell>
          <cell r="W90" t="str">
            <v>CEC008</v>
          </cell>
          <cell r="X90" t="str">
            <v>NA</v>
          </cell>
          <cell r="Y90" t="str">
            <v>CMC002</v>
          </cell>
          <cell r="Z90" t="str">
            <v>CMC004</v>
          </cell>
          <cell r="AA90" t="str">
            <v>CMC008</v>
          </cell>
          <cell r="AB90" t="str">
            <v>CMC007</v>
          </cell>
          <cell r="AC90" t="str">
            <v>NA</v>
          </cell>
          <cell r="AD90">
            <v>1</v>
          </cell>
          <cell r="AE90">
            <v>1</v>
          </cell>
          <cell r="AF90">
            <v>1</v>
          </cell>
          <cell r="AG90">
            <v>1</v>
          </cell>
          <cell r="AH90" t="str">
            <v>NA</v>
          </cell>
          <cell r="AI90">
            <v>110</v>
          </cell>
          <cell r="AJ90">
            <v>110</v>
          </cell>
          <cell r="AK90">
            <v>110</v>
          </cell>
          <cell r="AL90">
            <v>110</v>
          </cell>
          <cell r="AM90">
            <v>110</v>
          </cell>
          <cell r="AO90">
            <v>16357</v>
          </cell>
          <cell r="AP90">
            <v>24000</v>
          </cell>
          <cell r="AQ90">
            <v>300</v>
          </cell>
          <cell r="AR90">
            <v>20000</v>
          </cell>
          <cell r="AS90">
            <v>0</v>
          </cell>
          <cell r="AT90">
            <v>0</v>
          </cell>
          <cell r="AU90">
            <v>0</v>
          </cell>
          <cell r="AV90">
            <v>0</v>
          </cell>
          <cell r="AW90">
            <v>1200</v>
          </cell>
          <cell r="AX90">
            <v>90</v>
          </cell>
          <cell r="AY90">
            <v>4800</v>
          </cell>
          <cell r="AZ90">
            <v>0</v>
          </cell>
          <cell r="BA90">
            <v>0</v>
          </cell>
          <cell r="BB90">
            <v>0</v>
          </cell>
          <cell r="BC90">
            <v>0</v>
          </cell>
          <cell r="BD90">
            <v>6395</v>
          </cell>
          <cell r="BE90">
            <v>584715</v>
          </cell>
          <cell r="BF90">
            <v>2893</v>
          </cell>
          <cell r="BG90">
            <v>20668</v>
          </cell>
          <cell r="BH90">
            <v>90067</v>
          </cell>
          <cell r="BI90">
            <v>0</v>
          </cell>
          <cell r="BJ90">
            <v>5316</v>
          </cell>
          <cell r="BK90">
            <v>26</v>
          </cell>
          <cell r="BL90">
            <v>188</v>
          </cell>
          <cell r="BM90">
            <v>819</v>
          </cell>
          <cell r="BN90">
            <v>0</v>
          </cell>
          <cell r="BO90">
            <v>6349</v>
          </cell>
          <cell r="BP90">
            <v>89116</v>
          </cell>
          <cell r="BQ90">
            <v>128224</v>
          </cell>
          <cell r="BR90">
            <v>140891</v>
          </cell>
          <cell r="BS90">
            <v>39108</v>
          </cell>
          <cell r="BT90">
            <v>0</v>
          </cell>
          <cell r="BU90">
            <v>810</v>
          </cell>
          <cell r="BV90">
            <v>1166</v>
          </cell>
          <cell r="BW90">
            <v>1281</v>
          </cell>
          <cell r="BX90">
            <v>356</v>
          </cell>
          <cell r="BY90">
            <v>0</v>
          </cell>
          <cell r="BZ90">
            <v>3613</v>
          </cell>
          <cell r="CA90">
            <v>6349</v>
          </cell>
          <cell r="CB90">
            <v>9962</v>
          </cell>
          <cell r="CC90">
            <v>0.05</v>
          </cell>
          <cell r="CD90">
            <v>16357</v>
          </cell>
        </row>
        <row r="91">
          <cell r="B91" t="str">
            <v>AC011</v>
          </cell>
          <cell r="C91" t="str">
            <v>CAP02</v>
          </cell>
          <cell r="D91" t="str">
            <v>En Andén asfalto</v>
          </cell>
          <cell r="E91" t="str">
            <v>m</v>
          </cell>
          <cell r="F91" t="str">
            <v>MOC010</v>
          </cell>
          <cell r="G91" t="str">
            <v>MOC062</v>
          </cell>
          <cell r="H91" t="str">
            <v>MOC128</v>
          </cell>
          <cell r="I91" t="str">
            <v>NA</v>
          </cell>
          <cell r="J91" t="str">
            <v>NA</v>
          </cell>
          <cell r="K91" t="str">
            <v>NA</v>
          </cell>
          <cell r="L91" t="str">
            <v>NA</v>
          </cell>
          <cell r="M91">
            <v>0.05</v>
          </cell>
          <cell r="N91">
            <v>0.3</v>
          </cell>
          <cell r="O91">
            <v>0.24</v>
          </cell>
          <cell r="P91" t="str">
            <v>NA</v>
          </cell>
          <cell r="Q91" t="str">
            <v>NA</v>
          </cell>
          <cell r="R91" t="str">
            <v>NA</v>
          </cell>
          <cell r="S91" t="str">
            <v>NA</v>
          </cell>
          <cell r="T91" t="str">
            <v>CEC004</v>
          </cell>
          <cell r="U91" t="str">
            <v>CEC010</v>
          </cell>
          <cell r="V91" t="str">
            <v>CEC008</v>
          </cell>
          <cell r="W91" t="str">
            <v>NA</v>
          </cell>
          <cell r="X91" t="str">
            <v>NA</v>
          </cell>
          <cell r="Y91" t="str">
            <v>CMC004</v>
          </cell>
          <cell r="Z91" t="str">
            <v>CMC008</v>
          </cell>
          <cell r="AA91" t="str">
            <v>CMC007</v>
          </cell>
          <cell r="AB91" t="str">
            <v>NA</v>
          </cell>
          <cell r="AC91" t="str">
            <v>NA</v>
          </cell>
          <cell r="AD91">
            <v>0.7</v>
          </cell>
          <cell r="AE91">
            <v>1</v>
          </cell>
          <cell r="AF91">
            <v>0.94</v>
          </cell>
          <cell r="AG91" t="str">
            <v>NA</v>
          </cell>
          <cell r="AH91" t="str">
            <v>NA</v>
          </cell>
          <cell r="AI91">
            <v>80</v>
          </cell>
          <cell r="AJ91">
            <v>115</v>
          </cell>
          <cell r="AK91">
            <v>80</v>
          </cell>
          <cell r="AL91">
            <v>85</v>
          </cell>
          <cell r="AO91">
            <v>11241</v>
          </cell>
          <cell r="AP91">
            <v>24000</v>
          </cell>
          <cell r="AQ91">
            <v>300</v>
          </cell>
          <cell r="AR91">
            <v>20000</v>
          </cell>
          <cell r="AS91">
            <v>0</v>
          </cell>
          <cell r="AT91">
            <v>0</v>
          </cell>
          <cell r="AU91">
            <v>0</v>
          </cell>
          <cell r="AV91">
            <v>0</v>
          </cell>
          <cell r="AW91">
            <v>1200</v>
          </cell>
          <cell r="AX91">
            <v>90</v>
          </cell>
          <cell r="AY91">
            <v>4800</v>
          </cell>
          <cell r="AZ91">
            <v>0</v>
          </cell>
          <cell r="BA91">
            <v>0</v>
          </cell>
          <cell r="BB91">
            <v>0</v>
          </cell>
          <cell r="BC91">
            <v>0</v>
          </cell>
          <cell r="BD91">
            <v>6395</v>
          </cell>
          <cell r="BE91">
            <v>2893</v>
          </cell>
          <cell r="BF91">
            <v>33634</v>
          </cell>
          <cell r="BG91">
            <v>90067</v>
          </cell>
          <cell r="BH91">
            <v>0</v>
          </cell>
          <cell r="BI91">
            <v>0</v>
          </cell>
          <cell r="BJ91">
            <v>25</v>
          </cell>
          <cell r="BK91">
            <v>420</v>
          </cell>
          <cell r="BL91">
            <v>1058</v>
          </cell>
          <cell r="BM91">
            <v>0</v>
          </cell>
          <cell r="BN91">
            <v>0</v>
          </cell>
          <cell r="BO91">
            <v>1503</v>
          </cell>
          <cell r="BP91">
            <v>128224</v>
          </cell>
          <cell r="BQ91">
            <v>140891</v>
          </cell>
          <cell r="BR91">
            <v>39108</v>
          </cell>
          <cell r="BS91">
            <v>0</v>
          </cell>
          <cell r="BT91">
            <v>0</v>
          </cell>
          <cell r="BU91">
            <v>1122</v>
          </cell>
          <cell r="BV91">
            <v>1761</v>
          </cell>
          <cell r="BW91">
            <v>460</v>
          </cell>
          <cell r="BX91">
            <v>0</v>
          </cell>
          <cell r="BY91">
            <v>0</v>
          </cell>
          <cell r="BZ91">
            <v>3343</v>
          </cell>
          <cell r="CA91">
            <v>1503</v>
          </cell>
          <cell r="CB91">
            <v>4846</v>
          </cell>
          <cell r="CC91">
            <v>0.05</v>
          </cell>
          <cell r="CD91">
            <v>11241</v>
          </cell>
        </row>
        <row r="92">
          <cell r="B92" t="str">
            <v>AC015</v>
          </cell>
          <cell r="C92" t="str">
            <v>CAP02</v>
          </cell>
          <cell r="D92" t="str">
            <v>En Andén baldosa</v>
          </cell>
          <cell r="E92" t="str">
            <v>m</v>
          </cell>
          <cell r="F92" t="str">
            <v>MOC010</v>
          </cell>
          <cell r="G92" t="str">
            <v>MOC062</v>
          </cell>
          <cell r="H92" t="str">
            <v>MOC128</v>
          </cell>
          <cell r="I92" t="str">
            <v>NA</v>
          </cell>
          <cell r="J92" t="str">
            <v>NA</v>
          </cell>
          <cell r="K92" t="str">
            <v>NA</v>
          </cell>
          <cell r="L92" t="str">
            <v>NA</v>
          </cell>
          <cell r="M92">
            <v>0.05</v>
          </cell>
          <cell r="N92">
            <v>0.3</v>
          </cell>
          <cell r="O92">
            <v>0.24</v>
          </cell>
          <cell r="P92" t="str">
            <v>NA</v>
          </cell>
          <cell r="Q92" t="str">
            <v>NA</v>
          </cell>
          <cell r="R92" t="str">
            <v>NA</v>
          </cell>
          <cell r="S92" t="str">
            <v>NA</v>
          </cell>
          <cell r="T92" t="str">
            <v>CEC002</v>
          </cell>
          <cell r="U92" t="str">
            <v>CEC004</v>
          </cell>
          <cell r="V92" t="str">
            <v>CEC010</v>
          </cell>
          <cell r="W92" t="str">
            <v>CEC008</v>
          </cell>
          <cell r="X92" t="str">
            <v>NA</v>
          </cell>
          <cell r="Y92" t="str">
            <v>CMC002</v>
          </cell>
          <cell r="Z92" t="str">
            <v>CMC004</v>
          </cell>
          <cell r="AA92" t="str">
            <v>CMC008</v>
          </cell>
          <cell r="AB92" t="str">
            <v>CMC007</v>
          </cell>
          <cell r="AC92" t="str">
            <v>NA</v>
          </cell>
          <cell r="AD92">
            <v>1</v>
          </cell>
          <cell r="AE92">
            <v>1</v>
          </cell>
          <cell r="AF92">
            <v>1</v>
          </cell>
          <cell r="AG92">
            <v>1</v>
          </cell>
          <cell r="AH92" t="str">
            <v>NA</v>
          </cell>
          <cell r="AI92">
            <v>115</v>
          </cell>
          <cell r="AJ92">
            <v>115</v>
          </cell>
          <cell r="AK92">
            <v>115</v>
          </cell>
          <cell r="AL92">
            <v>115</v>
          </cell>
          <cell r="AM92">
            <v>115</v>
          </cell>
          <cell r="AO92">
            <v>16034</v>
          </cell>
          <cell r="AP92">
            <v>24000</v>
          </cell>
          <cell r="AQ92">
            <v>300</v>
          </cell>
          <cell r="AR92">
            <v>20000</v>
          </cell>
          <cell r="AS92">
            <v>0</v>
          </cell>
          <cell r="AT92">
            <v>0</v>
          </cell>
          <cell r="AU92">
            <v>0</v>
          </cell>
          <cell r="AV92">
            <v>0</v>
          </cell>
          <cell r="AW92">
            <v>1200</v>
          </cell>
          <cell r="AX92">
            <v>90</v>
          </cell>
          <cell r="AY92">
            <v>4800</v>
          </cell>
          <cell r="AZ92">
            <v>0</v>
          </cell>
          <cell r="BA92">
            <v>0</v>
          </cell>
          <cell r="BB92">
            <v>0</v>
          </cell>
          <cell r="BC92">
            <v>0</v>
          </cell>
          <cell r="BD92">
            <v>6395</v>
          </cell>
          <cell r="BE92">
            <v>584715</v>
          </cell>
          <cell r="BF92">
            <v>2893</v>
          </cell>
          <cell r="BG92">
            <v>33634</v>
          </cell>
          <cell r="BH92">
            <v>90067</v>
          </cell>
          <cell r="BI92">
            <v>0</v>
          </cell>
          <cell r="BJ92">
            <v>5084</v>
          </cell>
          <cell r="BK92">
            <v>25</v>
          </cell>
          <cell r="BL92">
            <v>292</v>
          </cell>
          <cell r="BM92">
            <v>783</v>
          </cell>
          <cell r="BN92">
            <v>0</v>
          </cell>
          <cell r="BO92">
            <v>6184</v>
          </cell>
          <cell r="BP92">
            <v>89116</v>
          </cell>
          <cell r="BQ92">
            <v>128224</v>
          </cell>
          <cell r="BR92">
            <v>140891</v>
          </cell>
          <cell r="BS92">
            <v>39108</v>
          </cell>
          <cell r="BT92">
            <v>0</v>
          </cell>
          <cell r="BU92">
            <v>775</v>
          </cell>
          <cell r="BV92">
            <v>1115</v>
          </cell>
          <cell r="BW92">
            <v>1225</v>
          </cell>
          <cell r="BX92">
            <v>340</v>
          </cell>
          <cell r="BY92">
            <v>0</v>
          </cell>
          <cell r="BZ92">
            <v>3455</v>
          </cell>
          <cell r="CA92">
            <v>6184</v>
          </cell>
          <cell r="CB92">
            <v>9639</v>
          </cell>
          <cell r="CC92">
            <v>0.05</v>
          </cell>
          <cell r="CD92">
            <v>16034</v>
          </cell>
        </row>
        <row r="93">
          <cell r="C93" t="str">
            <v>CAP02</v>
          </cell>
          <cell r="D93" t="str">
            <v>En Anden Concreto</v>
          </cell>
          <cell r="E93" t="str">
            <v>m</v>
          </cell>
          <cell r="F93" t="str">
            <v>MOC010</v>
          </cell>
          <cell r="G93" t="str">
            <v>MOC062</v>
          </cell>
          <cell r="H93" t="str">
            <v>MOC103</v>
          </cell>
          <cell r="I93" t="str">
            <v>NA</v>
          </cell>
          <cell r="J93" t="str">
            <v>NA</v>
          </cell>
          <cell r="K93" t="str">
            <v>NA</v>
          </cell>
          <cell r="L93" t="str">
            <v>NA</v>
          </cell>
          <cell r="M93">
            <v>0.1</v>
          </cell>
          <cell r="N93">
            <v>1</v>
          </cell>
          <cell r="O93">
            <v>0.31</v>
          </cell>
          <cell r="P93" t="str">
            <v>NA</v>
          </cell>
          <cell r="Q93" t="str">
            <v>NA</v>
          </cell>
          <cell r="R93" t="str">
            <v>NA</v>
          </cell>
          <cell r="S93" t="str">
            <v>NA</v>
          </cell>
          <cell r="T93" t="str">
            <v>CEC004</v>
          </cell>
          <cell r="U93" t="str">
            <v>CEC010</v>
          </cell>
          <cell r="V93" t="str">
            <v>NA</v>
          </cell>
          <cell r="W93" t="str">
            <v>NA</v>
          </cell>
          <cell r="X93" t="str">
            <v>NA</v>
          </cell>
          <cell r="Y93" t="str">
            <v>CMC004</v>
          </cell>
          <cell r="Z93" t="str">
            <v>CMC008</v>
          </cell>
          <cell r="AA93" t="str">
            <v>NA</v>
          </cell>
          <cell r="AB93" t="str">
            <v>NA</v>
          </cell>
          <cell r="AC93" t="str">
            <v>NA</v>
          </cell>
          <cell r="AD93">
            <v>1</v>
          </cell>
          <cell r="AE93">
            <v>1</v>
          </cell>
          <cell r="AF93" t="str">
            <v>NA</v>
          </cell>
          <cell r="AG93" t="str">
            <v>NA</v>
          </cell>
          <cell r="AH93" t="str">
            <v>NA</v>
          </cell>
          <cell r="AI93">
            <v>60</v>
          </cell>
          <cell r="AJ93">
            <v>60</v>
          </cell>
          <cell r="AK93">
            <v>60</v>
          </cell>
          <cell r="AO93">
            <v>14439</v>
          </cell>
          <cell r="AP93">
            <v>24000</v>
          </cell>
          <cell r="AQ93">
            <v>300</v>
          </cell>
          <cell r="AR93">
            <v>20000</v>
          </cell>
          <cell r="AS93">
            <v>0</v>
          </cell>
          <cell r="AT93">
            <v>0</v>
          </cell>
          <cell r="AU93">
            <v>0</v>
          </cell>
          <cell r="AV93">
            <v>0</v>
          </cell>
          <cell r="AW93">
            <v>2400</v>
          </cell>
          <cell r="AX93">
            <v>300</v>
          </cell>
          <cell r="AY93">
            <v>6200</v>
          </cell>
          <cell r="AZ93">
            <v>0</v>
          </cell>
          <cell r="BA93">
            <v>0</v>
          </cell>
          <cell r="BB93">
            <v>0</v>
          </cell>
          <cell r="BC93">
            <v>0</v>
          </cell>
          <cell r="BD93">
            <v>9345</v>
          </cell>
          <cell r="BE93">
            <v>2893</v>
          </cell>
          <cell r="BF93">
            <v>33634</v>
          </cell>
          <cell r="BG93">
            <v>0</v>
          </cell>
          <cell r="BH93">
            <v>0</v>
          </cell>
          <cell r="BI93">
            <v>0</v>
          </cell>
          <cell r="BJ93">
            <v>48</v>
          </cell>
          <cell r="BK93">
            <v>561</v>
          </cell>
          <cell r="BL93">
            <v>0</v>
          </cell>
          <cell r="BM93">
            <v>0</v>
          </cell>
          <cell r="BN93">
            <v>0</v>
          </cell>
          <cell r="BO93">
            <v>609</v>
          </cell>
          <cell r="BP93">
            <v>128224</v>
          </cell>
          <cell r="BQ93">
            <v>140891</v>
          </cell>
          <cell r="BR93">
            <v>0</v>
          </cell>
          <cell r="BS93">
            <v>0</v>
          </cell>
          <cell r="BT93">
            <v>0</v>
          </cell>
          <cell r="BU93">
            <v>2137</v>
          </cell>
          <cell r="BV93">
            <v>2348</v>
          </cell>
          <cell r="BW93">
            <v>0</v>
          </cell>
          <cell r="BX93">
            <v>0</v>
          </cell>
          <cell r="BY93">
            <v>0</v>
          </cell>
          <cell r="BZ93">
            <v>4485</v>
          </cell>
          <cell r="CA93">
            <v>609</v>
          </cell>
          <cell r="CB93">
            <v>5094</v>
          </cell>
          <cell r="CC93">
            <v>0.05</v>
          </cell>
          <cell r="CD93">
            <v>14439</v>
          </cell>
        </row>
        <row r="94">
          <cell r="B94" t="str">
            <v>AC012</v>
          </cell>
          <cell r="C94" t="str">
            <v>CAP02</v>
          </cell>
          <cell r="D94" t="str">
            <v>En andén concreto                  (AC)</v>
          </cell>
          <cell r="E94" t="str">
            <v>m</v>
          </cell>
          <cell r="F94" t="str">
            <v>MOC010</v>
          </cell>
          <cell r="G94" t="str">
            <v>MOC062</v>
          </cell>
          <cell r="H94" t="str">
            <v>MOC103</v>
          </cell>
          <cell r="I94" t="str">
            <v>NA</v>
          </cell>
          <cell r="J94" t="str">
            <v>NA</v>
          </cell>
          <cell r="K94" t="str">
            <v>NA</v>
          </cell>
          <cell r="L94" t="str">
            <v>NA</v>
          </cell>
          <cell r="M94">
            <v>0.05</v>
          </cell>
          <cell r="N94">
            <v>0.3</v>
          </cell>
          <cell r="O94">
            <v>0.24</v>
          </cell>
          <cell r="P94" t="str">
            <v>NA</v>
          </cell>
          <cell r="Q94" t="str">
            <v>NA</v>
          </cell>
          <cell r="R94" t="str">
            <v>NA</v>
          </cell>
          <cell r="S94" t="str">
            <v>NA</v>
          </cell>
          <cell r="T94" t="str">
            <v>CEC001</v>
          </cell>
          <cell r="U94" t="str">
            <v>CEC004</v>
          </cell>
          <cell r="V94" t="str">
            <v>CEC011</v>
          </cell>
          <cell r="W94" t="str">
            <v>CEC008</v>
          </cell>
          <cell r="X94" t="str">
            <v>NA</v>
          </cell>
          <cell r="Y94" t="str">
            <v>CMC002</v>
          </cell>
          <cell r="Z94" t="str">
            <v>CMC004</v>
          </cell>
          <cell r="AA94" t="str">
            <v>CMC008</v>
          </cell>
          <cell r="AB94" t="str">
            <v>CMC007</v>
          </cell>
          <cell r="AC94" t="str">
            <v>NA</v>
          </cell>
          <cell r="AD94">
            <v>1</v>
          </cell>
          <cell r="AE94">
            <v>1</v>
          </cell>
          <cell r="AF94">
            <v>1</v>
          </cell>
          <cell r="AG94">
            <v>1</v>
          </cell>
          <cell r="AH94" t="str">
            <v>NA</v>
          </cell>
          <cell r="AI94">
            <v>120</v>
          </cell>
          <cell r="AJ94">
            <v>120</v>
          </cell>
          <cell r="AK94">
            <v>120</v>
          </cell>
          <cell r="AL94">
            <v>120</v>
          </cell>
          <cell r="AM94">
            <v>120</v>
          </cell>
          <cell r="AO94">
            <v>18004</v>
          </cell>
          <cell r="AP94">
            <v>24000</v>
          </cell>
          <cell r="AQ94">
            <v>300</v>
          </cell>
          <cell r="AR94">
            <v>20000</v>
          </cell>
          <cell r="AS94">
            <v>0</v>
          </cell>
          <cell r="AT94">
            <v>0</v>
          </cell>
          <cell r="AU94">
            <v>0</v>
          </cell>
          <cell r="AV94">
            <v>0</v>
          </cell>
          <cell r="AW94">
            <v>1200</v>
          </cell>
          <cell r="AX94">
            <v>90</v>
          </cell>
          <cell r="AY94">
            <v>4800</v>
          </cell>
          <cell r="AZ94">
            <v>0</v>
          </cell>
          <cell r="BA94">
            <v>0</v>
          </cell>
          <cell r="BB94">
            <v>0</v>
          </cell>
          <cell r="BC94">
            <v>0</v>
          </cell>
          <cell r="BD94">
            <v>6395</v>
          </cell>
          <cell r="BE94">
            <v>881948</v>
          </cell>
          <cell r="BF94">
            <v>2893</v>
          </cell>
          <cell r="BG94">
            <v>20668</v>
          </cell>
          <cell r="BH94">
            <v>90067</v>
          </cell>
          <cell r="BI94">
            <v>0</v>
          </cell>
          <cell r="BJ94">
            <v>7350</v>
          </cell>
          <cell r="BK94">
            <v>24</v>
          </cell>
          <cell r="BL94">
            <v>172</v>
          </cell>
          <cell r="BM94">
            <v>751</v>
          </cell>
          <cell r="BN94">
            <v>0</v>
          </cell>
          <cell r="BO94">
            <v>8297</v>
          </cell>
          <cell r="BP94">
            <v>89116</v>
          </cell>
          <cell r="BQ94">
            <v>128224</v>
          </cell>
          <cell r="BR94">
            <v>140891</v>
          </cell>
          <cell r="BS94">
            <v>39108</v>
          </cell>
          <cell r="BT94">
            <v>0</v>
          </cell>
          <cell r="BU94">
            <v>743</v>
          </cell>
          <cell r="BV94">
            <v>1069</v>
          </cell>
          <cell r="BW94">
            <v>1174</v>
          </cell>
          <cell r="BX94">
            <v>326</v>
          </cell>
          <cell r="BY94">
            <v>0</v>
          </cell>
          <cell r="BZ94">
            <v>3312</v>
          </cell>
          <cell r="CA94">
            <v>8297</v>
          </cell>
          <cell r="CB94">
            <v>11609</v>
          </cell>
          <cell r="CC94">
            <v>0.05</v>
          </cell>
          <cell r="CD94">
            <v>18004</v>
          </cell>
        </row>
        <row r="95">
          <cell r="B95" t="str">
            <v>AC013</v>
          </cell>
          <cell r="C95" t="str">
            <v>CAP02</v>
          </cell>
          <cell r="D95" t="str">
            <v>En Andén empedrado</v>
          </cell>
          <cell r="E95" t="str">
            <v>m</v>
          </cell>
          <cell r="F95" t="str">
            <v>MOC010</v>
          </cell>
          <cell r="G95" t="str">
            <v>MOC062</v>
          </cell>
          <cell r="H95" t="str">
            <v>MOC128</v>
          </cell>
          <cell r="I95" t="str">
            <v>NA</v>
          </cell>
          <cell r="J95" t="str">
            <v>NA</v>
          </cell>
          <cell r="K95" t="str">
            <v>NA</v>
          </cell>
          <cell r="L95" t="str">
            <v>NA</v>
          </cell>
          <cell r="M95">
            <v>0.05</v>
          </cell>
          <cell r="N95">
            <v>0.3</v>
          </cell>
          <cell r="O95">
            <v>0.24</v>
          </cell>
          <cell r="P95" t="str">
            <v>NA</v>
          </cell>
          <cell r="Q95" t="str">
            <v>NA</v>
          </cell>
          <cell r="R95" t="str">
            <v>NA</v>
          </cell>
          <cell r="S95" t="str">
            <v>NA</v>
          </cell>
          <cell r="T95" t="str">
            <v>CEC002</v>
          </cell>
          <cell r="U95" t="str">
            <v>CEC004</v>
          </cell>
          <cell r="V95" t="str">
            <v>CEC010</v>
          </cell>
          <cell r="W95" t="str">
            <v>CEC008</v>
          </cell>
          <cell r="X95" t="str">
            <v>NA</v>
          </cell>
          <cell r="Y95" t="str">
            <v>CMC002</v>
          </cell>
          <cell r="Z95" t="str">
            <v>CMC004</v>
          </cell>
          <cell r="AA95" t="str">
            <v>CMC008</v>
          </cell>
          <cell r="AB95" t="str">
            <v>CMC007</v>
          </cell>
          <cell r="AC95" t="str">
            <v>NA</v>
          </cell>
          <cell r="AD95">
            <v>1</v>
          </cell>
          <cell r="AE95">
            <v>1</v>
          </cell>
          <cell r="AF95">
            <v>1</v>
          </cell>
          <cell r="AG95">
            <v>1</v>
          </cell>
          <cell r="AH95" t="str">
            <v>NA</v>
          </cell>
          <cell r="AI95">
            <v>110</v>
          </cell>
          <cell r="AJ95">
            <v>110</v>
          </cell>
          <cell r="AK95">
            <v>110</v>
          </cell>
          <cell r="AL95">
            <v>110</v>
          </cell>
          <cell r="AM95">
            <v>110</v>
          </cell>
          <cell r="AO95">
            <v>16475</v>
          </cell>
          <cell r="AP95">
            <v>24000</v>
          </cell>
          <cell r="AQ95">
            <v>300</v>
          </cell>
          <cell r="AR95">
            <v>20000</v>
          </cell>
          <cell r="AS95">
            <v>0</v>
          </cell>
          <cell r="AT95">
            <v>0</v>
          </cell>
          <cell r="AU95">
            <v>0</v>
          </cell>
          <cell r="AV95">
            <v>0</v>
          </cell>
          <cell r="AW95">
            <v>1200</v>
          </cell>
          <cell r="AX95">
            <v>90</v>
          </cell>
          <cell r="AY95">
            <v>4800</v>
          </cell>
          <cell r="AZ95">
            <v>0</v>
          </cell>
          <cell r="BA95">
            <v>0</v>
          </cell>
          <cell r="BB95">
            <v>0</v>
          </cell>
          <cell r="BC95">
            <v>0</v>
          </cell>
          <cell r="BD95">
            <v>6395</v>
          </cell>
          <cell r="BE95">
            <v>584715</v>
          </cell>
          <cell r="BF95">
            <v>2893</v>
          </cell>
          <cell r="BG95">
            <v>33634</v>
          </cell>
          <cell r="BH95">
            <v>90067</v>
          </cell>
          <cell r="BI95">
            <v>0</v>
          </cell>
          <cell r="BJ95">
            <v>5316</v>
          </cell>
          <cell r="BK95">
            <v>26</v>
          </cell>
          <cell r="BL95">
            <v>306</v>
          </cell>
          <cell r="BM95">
            <v>819</v>
          </cell>
          <cell r="BN95">
            <v>0</v>
          </cell>
          <cell r="BO95">
            <v>6467</v>
          </cell>
          <cell r="BP95">
            <v>89116</v>
          </cell>
          <cell r="BQ95">
            <v>128224</v>
          </cell>
          <cell r="BR95">
            <v>140891</v>
          </cell>
          <cell r="BS95">
            <v>39108</v>
          </cell>
          <cell r="BT95">
            <v>0</v>
          </cell>
          <cell r="BU95">
            <v>810</v>
          </cell>
          <cell r="BV95">
            <v>1166</v>
          </cell>
          <cell r="BW95">
            <v>1281</v>
          </cell>
          <cell r="BX95">
            <v>356</v>
          </cell>
          <cell r="BY95">
            <v>0</v>
          </cell>
          <cell r="BZ95">
            <v>3613</v>
          </cell>
          <cell r="CA95">
            <v>6467</v>
          </cell>
          <cell r="CB95">
            <v>10080</v>
          </cell>
          <cell r="CC95">
            <v>0.05</v>
          </cell>
          <cell r="CD95">
            <v>16475</v>
          </cell>
        </row>
        <row r="96">
          <cell r="C96" t="str">
            <v>CAP02</v>
          </cell>
          <cell r="D96" t="str">
            <v>En anden granito</v>
          </cell>
          <cell r="E96" t="str">
            <v>m</v>
          </cell>
          <cell r="F96" t="str">
            <v>MOC010</v>
          </cell>
          <cell r="G96" t="str">
            <v>MOC062</v>
          </cell>
          <cell r="H96" t="str">
            <v>MOC103</v>
          </cell>
          <cell r="I96" t="str">
            <v>NA</v>
          </cell>
          <cell r="J96" t="str">
            <v>NA</v>
          </cell>
          <cell r="K96" t="str">
            <v>NA</v>
          </cell>
          <cell r="L96" t="str">
            <v>NA</v>
          </cell>
          <cell r="M96">
            <v>0.1</v>
          </cell>
          <cell r="N96">
            <v>1</v>
          </cell>
          <cell r="O96">
            <v>0.31</v>
          </cell>
          <cell r="P96" t="str">
            <v>NA</v>
          </cell>
          <cell r="Q96" t="str">
            <v>NA</v>
          </cell>
          <cell r="R96" t="str">
            <v>NA</v>
          </cell>
          <cell r="S96" t="str">
            <v>NA</v>
          </cell>
          <cell r="T96" t="str">
            <v>CEC004</v>
          </cell>
          <cell r="U96" t="str">
            <v>CEC010</v>
          </cell>
          <cell r="V96" t="str">
            <v>NA</v>
          </cell>
          <cell r="W96" t="str">
            <v>NA</v>
          </cell>
          <cell r="X96" t="str">
            <v>NA</v>
          </cell>
          <cell r="Y96" t="str">
            <v>CMC004</v>
          </cell>
          <cell r="Z96" t="str">
            <v>CMC008</v>
          </cell>
          <cell r="AA96" t="str">
            <v>NA</v>
          </cell>
          <cell r="AB96" t="str">
            <v>NA</v>
          </cell>
          <cell r="AC96" t="str">
            <v>NA</v>
          </cell>
          <cell r="AD96">
            <v>1</v>
          </cell>
          <cell r="AE96">
            <v>1</v>
          </cell>
          <cell r="AF96" t="str">
            <v>NA</v>
          </cell>
          <cell r="AG96" t="str">
            <v>NA</v>
          </cell>
          <cell r="AH96" t="str">
            <v>NA</v>
          </cell>
          <cell r="AI96">
            <v>110</v>
          </cell>
          <cell r="AJ96">
            <v>110</v>
          </cell>
          <cell r="AK96">
            <v>110</v>
          </cell>
          <cell r="AO96">
            <v>12124</v>
          </cell>
          <cell r="AP96">
            <v>24000</v>
          </cell>
          <cell r="AQ96">
            <v>300</v>
          </cell>
          <cell r="AR96">
            <v>20000</v>
          </cell>
          <cell r="AS96">
            <v>0</v>
          </cell>
          <cell r="AT96">
            <v>0</v>
          </cell>
          <cell r="AU96">
            <v>0</v>
          </cell>
          <cell r="AV96">
            <v>0</v>
          </cell>
          <cell r="AW96">
            <v>2400</v>
          </cell>
          <cell r="AX96">
            <v>300</v>
          </cell>
          <cell r="AY96">
            <v>6200</v>
          </cell>
          <cell r="AZ96">
            <v>0</v>
          </cell>
          <cell r="BA96">
            <v>0</v>
          </cell>
          <cell r="BB96">
            <v>0</v>
          </cell>
          <cell r="BC96">
            <v>0</v>
          </cell>
          <cell r="BD96">
            <v>9345</v>
          </cell>
          <cell r="BE96">
            <v>2893</v>
          </cell>
          <cell r="BF96">
            <v>33634</v>
          </cell>
          <cell r="BG96">
            <v>0</v>
          </cell>
          <cell r="BH96">
            <v>0</v>
          </cell>
          <cell r="BI96">
            <v>0</v>
          </cell>
          <cell r="BJ96">
            <v>26</v>
          </cell>
          <cell r="BK96">
            <v>306</v>
          </cell>
          <cell r="BL96">
            <v>0</v>
          </cell>
          <cell r="BM96">
            <v>0</v>
          </cell>
          <cell r="BN96">
            <v>0</v>
          </cell>
          <cell r="BO96">
            <v>332</v>
          </cell>
          <cell r="BP96">
            <v>128224</v>
          </cell>
          <cell r="BQ96">
            <v>140891</v>
          </cell>
          <cell r="BR96">
            <v>0</v>
          </cell>
          <cell r="BS96">
            <v>0</v>
          </cell>
          <cell r="BT96">
            <v>0</v>
          </cell>
          <cell r="BU96">
            <v>1166</v>
          </cell>
          <cell r="BV96">
            <v>1281</v>
          </cell>
          <cell r="BW96">
            <v>0</v>
          </cell>
          <cell r="BX96">
            <v>0</v>
          </cell>
          <cell r="BY96">
            <v>0</v>
          </cell>
          <cell r="BZ96">
            <v>2447</v>
          </cell>
          <cell r="CA96">
            <v>332</v>
          </cell>
          <cell r="CB96">
            <v>2779</v>
          </cell>
          <cell r="CC96">
            <v>0.05</v>
          </cell>
          <cell r="CD96">
            <v>12124</v>
          </cell>
        </row>
        <row r="97">
          <cell r="B97" t="str">
            <v>AC018</v>
          </cell>
          <cell r="C97" t="str">
            <v>CAP02</v>
          </cell>
          <cell r="D97" t="str">
            <v>En Andén granito (china lavada)</v>
          </cell>
          <cell r="E97" t="str">
            <v>m</v>
          </cell>
          <cell r="F97" t="str">
            <v>MOC010</v>
          </cell>
          <cell r="G97" t="str">
            <v>MOC062</v>
          </cell>
          <cell r="H97" t="str">
            <v>MOC128</v>
          </cell>
          <cell r="I97" t="str">
            <v>NA</v>
          </cell>
          <cell r="J97" t="str">
            <v>NA</v>
          </cell>
          <cell r="K97" t="str">
            <v>NA</v>
          </cell>
          <cell r="L97" t="str">
            <v>NA</v>
          </cell>
          <cell r="M97">
            <v>0.05</v>
          </cell>
          <cell r="N97">
            <v>0.3</v>
          </cell>
          <cell r="O97">
            <v>0.24</v>
          </cell>
          <cell r="P97" t="str">
            <v>NA</v>
          </cell>
          <cell r="Q97" t="str">
            <v>NA</v>
          </cell>
          <cell r="R97" t="str">
            <v>NA</v>
          </cell>
          <cell r="S97" t="str">
            <v>NA</v>
          </cell>
          <cell r="T97" t="str">
            <v>CEC002</v>
          </cell>
          <cell r="U97" t="str">
            <v>CEC004</v>
          </cell>
          <cell r="V97" t="str">
            <v>CEC010</v>
          </cell>
          <cell r="W97" t="str">
            <v>CEC008</v>
          </cell>
          <cell r="X97" t="str">
            <v>NA</v>
          </cell>
          <cell r="Y97" t="str">
            <v>CMC002</v>
          </cell>
          <cell r="Z97" t="str">
            <v>CMC004</v>
          </cell>
          <cell r="AA97" t="str">
            <v>CMC008</v>
          </cell>
          <cell r="AB97" t="str">
            <v>CMC007</v>
          </cell>
          <cell r="AC97" t="str">
            <v>NA</v>
          </cell>
          <cell r="AD97">
            <v>1</v>
          </cell>
          <cell r="AE97">
            <v>1</v>
          </cell>
          <cell r="AF97">
            <v>1</v>
          </cell>
          <cell r="AG97">
            <v>1</v>
          </cell>
          <cell r="AH97" t="str">
            <v>NA</v>
          </cell>
          <cell r="AI97">
            <v>100</v>
          </cell>
          <cell r="AJ97">
            <v>100</v>
          </cell>
          <cell r="AK97">
            <v>100</v>
          </cell>
          <cell r="AL97">
            <v>100</v>
          </cell>
          <cell r="AM97">
            <v>100</v>
          </cell>
          <cell r="AO97">
            <v>17481</v>
          </cell>
          <cell r="AP97">
            <v>24000</v>
          </cell>
          <cell r="AQ97">
            <v>300</v>
          </cell>
          <cell r="AR97">
            <v>20000</v>
          </cell>
          <cell r="AS97">
            <v>0</v>
          </cell>
          <cell r="AT97">
            <v>0</v>
          </cell>
          <cell r="AU97">
            <v>0</v>
          </cell>
          <cell r="AV97">
            <v>0</v>
          </cell>
          <cell r="AW97">
            <v>1200</v>
          </cell>
          <cell r="AX97">
            <v>90</v>
          </cell>
          <cell r="AY97">
            <v>4800</v>
          </cell>
          <cell r="AZ97">
            <v>0</v>
          </cell>
          <cell r="BA97">
            <v>0</v>
          </cell>
          <cell r="BB97">
            <v>0</v>
          </cell>
          <cell r="BC97">
            <v>0</v>
          </cell>
          <cell r="BD97">
            <v>6395</v>
          </cell>
          <cell r="BE97">
            <v>584715</v>
          </cell>
          <cell r="BF97">
            <v>2893</v>
          </cell>
          <cell r="BG97">
            <v>33634</v>
          </cell>
          <cell r="BH97">
            <v>90067</v>
          </cell>
          <cell r="BI97">
            <v>0</v>
          </cell>
          <cell r="BJ97">
            <v>5847</v>
          </cell>
          <cell r="BK97">
            <v>29</v>
          </cell>
          <cell r="BL97">
            <v>336</v>
          </cell>
          <cell r="BM97">
            <v>901</v>
          </cell>
          <cell r="BN97">
            <v>0</v>
          </cell>
          <cell r="BO97">
            <v>7113</v>
          </cell>
          <cell r="BP97">
            <v>89116</v>
          </cell>
          <cell r="BQ97">
            <v>128224</v>
          </cell>
          <cell r="BR97">
            <v>140891</v>
          </cell>
          <cell r="BS97">
            <v>39108</v>
          </cell>
          <cell r="BT97">
            <v>0</v>
          </cell>
          <cell r="BU97">
            <v>891</v>
          </cell>
          <cell r="BV97">
            <v>1282</v>
          </cell>
          <cell r="BW97">
            <v>1409</v>
          </cell>
          <cell r="BX97">
            <v>391</v>
          </cell>
          <cell r="BY97">
            <v>0</v>
          </cell>
          <cell r="BZ97">
            <v>3973</v>
          </cell>
          <cell r="CA97">
            <v>7113</v>
          </cell>
          <cell r="CB97">
            <v>11086</v>
          </cell>
          <cell r="CC97">
            <v>0.05</v>
          </cell>
          <cell r="CD97">
            <v>17481</v>
          </cell>
        </row>
        <row r="98">
          <cell r="B98" t="str">
            <v>AC019</v>
          </cell>
          <cell r="C98" t="str">
            <v>CAP02</v>
          </cell>
          <cell r="D98" t="str">
            <v>En Andén granito pulido</v>
          </cell>
          <cell r="E98" t="str">
            <v>m</v>
          </cell>
          <cell r="F98" t="str">
            <v>MOC010</v>
          </cell>
          <cell r="G98" t="str">
            <v>MOC062</v>
          </cell>
          <cell r="H98" t="str">
            <v>MOC128</v>
          </cell>
          <cell r="I98" t="str">
            <v>NA</v>
          </cell>
          <cell r="J98" t="str">
            <v>NA</v>
          </cell>
          <cell r="K98" t="str">
            <v>NA</v>
          </cell>
          <cell r="L98" t="str">
            <v>NA</v>
          </cell>
          <cell r="M98">
            <v>0.05</v>
          </cell>
          <cell r="N98">
            <v>0.3</v>
          </cell>
          <cell r="O98">
            <v>0.24</v>
          </cell>
          <cell r="P98" t="str">
            <v>NA</v>
          </cell>
          <cell r="Q98" t="str">
            <v>NA</v>
          </cell>
          <cell r="R98" t="str">
            <v>NA</v>
          </cell>
          <cell r="S98" t="str">
            <v>NA</v>
          </cell>
          <cell r="T98" t="str">
            <v>CEC002</v>
          </cell>
          <cell r="U98" t="str">
            <v>CEC004</v>
          </cell>
          <cell r="V98" t="str">
            <v>CEC010</v>
          </cell>
          <cell r="W98" t="str">
            <v>CEC008</v>
          </cell>
          <cell r="X98" t="str">
            <v>NA</v>
          </cell>
          <cell r="Y98" t="str">
            <v>CMC002</v>
          </cell>
          <cell r="Z98" t="str">
            <v>CMC004</v>
          </cell>
          <cell r="AA98" t="str">
            <v>CMC008</v>
          </cell>
          <cell r="AB98" t="str">
            <v>CMC007</v>
          </cell>
          <cell r="AC98" t="str">
            <v>NA</v>
          </cell>
          <cell r="AD98">
            <v>1</v>
          </cell>
          <cell r="AE98">
            <v>1</v>
          </cell>
          <cell r="AF98">
            <v>1</v>
          </cell>
          <cell r="AG98">
            <v>1</v>
          </cell>
          <cell r="AH98" t="str">
            <v>NA</v>
          </cell>
          <cell r="AI98">
            <v>110</v>
          </cell>
          <cell r="AJ98">
            <v>110</v>
          </cell>
          <cell r="AK98">
            <v>110</v>
          </cell>
          <cell r="AL98">
            <v>110</v>
          </cell>
          <cell r="AM98">
            <v>110</v>
          </cell>
          <cell r="AO98">
            <v>16475</v>
          </cell>
          <cell r="AP98">
            <v>24000</v>
          </cell>
          <cell r="AQ98">
            <v>300</v>
          </cell>
          <cell r="AR98">
            <v>20000</v>
          </cell>
          <cell r="AS98">
            <v>0</v>
          </cell>
          <cell r="AT98">
            <v>0</v>
          </cell>
          <cell r="AU98">
            <v>0</v>
          </cell>
          <cell r="AV98">
            <v>0</v>
          </cell>
          <cell r="AW98">
            <v>1200</v>
          </cell>
          <cell r="AX98">
            <v>90</v>
          </cell>
          <cell r="AY98">
            <v>4800</v>
          </cell>
          <cell r="AZ98">
            <v>0</v>
          </cell>
          <cell r="BA98">
            <v>0</v>
          </cell>
          <cell r="BB98">
            <v>0</v>
          </cell>
          <cell r="BC98">
            <v>0</v>
          </cell>
          <cell r="BD98">
            <v>6395</v>
          </cell>
          <cell r="BE98">
            <v>584715</v>
          </cell>
          <cell r="BF98">
            <v>2893</v>
          </cell>
          <cell r="BG98">
            <v>33634</v>
          </cell>
          <cell r="BH98">
            <v>90067</v>
          </cell>
          <cell r="BI98">
            <v>0</v>
          </cell>
          <cell r="BJ98">
            <v>5316</v>
          </cell>
          <cell r="BK98">
            <v>26</v>
          </cell>
          <cell r="BL98">
            <v>306</v>
          </cell>
          <cell r="BM98">
            <v>819</v>
          </cell>
          <cell r="BN98">
            <v>0</v>
          </cell>
          <cell r="BO98">
            <v>6467</v>
          </cell>
          <cell r="BP98">
            <v>89116</v>
          </cell>
          <cell r="BQ98">
            <v>128224</v>
          </cell>
          <cell r="BR98">
            <v>140891</v>
          </cell>
          <cell r="BS98">
            <v>39108</v>
          </cell>
          <cell r="BT98">
            <v>0</v>
          </cell>
          <cell r="BU98">
            <v>810</v>
          </cell>
          <cell r="BV98">
            <v>1166</v>
          </cell>
          <cell r="BW98">
            <v>1281</v>
          </cell>
          <cell r="BX98">
            <v>356</v>
          </cell>
          <cell r="BY98">
            <v>0</v>
          </cell>
          <cell r="BZ98">
            <v>3613</v>
          </cell>
          <cell r="CA98">
            <v>6467</v>
          </cell>
          <cell r="CB98">
            <v>10080</v>
          </cell>
          <cell r="CC98">
            <v>0.05</v>
          </cell>
          <cell r="CD98">
            <v>16475</v>
          </cell>
        </row>
        <row r="99">
          <cell r="B99" t="str">
            <v>AC016</v>
          </cell>
          <cell r="C99" t="str">
            <v>CAP02</v>
          </cell>
          <cell r="D99" t="str">
            <v>En Andén ladrillo</v>
          </cell>
          <cell r="E99" t="str">
            <v>m</v>
          </cell>
          <cell r="F99" t="str">
            <v>MOC010</v>
          </cell>
          <cell r="G99" t="str">
            <v>MOC062</v>
          </cell>
          <cell r="H99" t="str">
            <v>MOC128</v>
          </cell>
          <cell r="I99" t="str">
            <v>NA</v>
          </cell>
          <cell r="J99" t="str">
            <v>NA</v>
          </cell>
          <cell r="K99" t="str">
            <v>NA</v>
          </cell>
          <cell r="L99" t="str">
            <v>NA</v>
          </cell>
          <cell r="M99">
            <v>0.05</v>
          </cell>
          <cell r="N99">
            <v>0.3</v>
          </cell>
          <cell r="O99">
            <v>0.24</v>
          </cell>
          <cell r="P99" t="str">
            <v>NA</v>
          </cell>
          <cell r="Q99" t="str">
            <v>NA</v>
          </cell>
          <cell r="R99" t="str">
            <v>NA</v>
          </cell>
          <cell r="S99" t="str">
            <v>NA</v>
          </cell>
          <cell r="T99" t="str">
            <v>CEC002</v>
          </cell>
          <cell r="U99" t="str">
            <v>CEC004</v>
          </cell>
          <cell r="V99" t="str">
            <v>CEC010</v>
          </cell>
          <cell r="W99" t="str">
            <v>CEC008</v>
          </cell>
          <cell r="X99" t="str">
            <v>NA</v>
          </cell>
          <cell r="Y99" t="str">
            <v>CMC002</v>
          </cell>
          <cell r="Z99" t="str">
            <v>CMC004</v>
          </cell>
          <cell r="AA99" t="str">
            <v>CMC008</v>
          </cell>
          <cell r="AB99" t="str">
            <v>CMC007</v>
          </cell>
          <cell r="AC99" t="str">
            <v>NA</v>
          </cell>
          <cell r="AD99">
            <v>1</v>
          </cell>
          <cell r="AE99">
            <v>1</v>
          </cell>
          <cell r="AF99">
            <v>1</v>
          </cell>
          <cell r="AG99">
            <v>1</v>
          </cell>
          <cell r="AH99" t="str">
            <v>NA</v>
          </cell>
          <cell r="AI99">
            <v>110</v>
          </cell>
          <cell r="AJ99">
            <v>110</v>
          </cell>
          <cell r="AK99">
            <v>110</v>
          </cell>
          <cell r="AL99">
            <v>110</v>
          </cell>
          <cell r="AM99">
            <v>110</v>
          </cell>
          <cell r="AO99">
            <v>16475</v>
          </cell>
          <cell r="AP99">
            <v>24000</v>
          </cell>
          <cell r="AQ99">
            <v>300</v>
          </cell>
          <cell r="AR99">
            <v>20000</v>
          </cell>
          <cell r="AS99">
            <v>0</v>
          </cell>
          <cell r="AT99">
            <v>0</v>
          </cell>
          <cell r="AU99">
            <v>0</v>
          </cell>
          <cell r="AV99">
            <v>0</v>
          </cell>
          <cell r="AW99">
            <v>1200</v>
          </cell>
          <cell r="AX99">
            <v>90</v>
          </cell>
          <cell r="AY99">
            <v>4800</v>
          </cell>
          <cell r="AZ99">
            <v>0</v>
          </cell>
          <cell r="BA99">
            <v>0</v>
          </cell>
          <cell r="BB99">
            <v>0</v>
          </cell>
          <cell r="BC99">
            <v>0</v>
          </cell>
          <cell r="BD99">
            <v>6395</v>
          </cell>
          <cell r="BE99">
            <v>584715</v>
          </cell>
          <cell r="BF99">
            <v>2893</v>
          </cell>
          <cell r="BG99">
            <v>33634</v>
          </cell>
          <cell r="BH99">
            <v>90067</v>
          </cell>
          <cell r="BI99">
            <v>0</v>
          </cell>
          <cell r="BJ99">
            <v>5316</v>
          </cell>
          <cell r="BK99">
            <v>26</v>
          </cell>
          <cell r="BL99">
            <v>306</v>
          </cell>
          <cell r="BM99">
            <v>819</v>
          </cell>
          <cell r="BN99">
            <v>0</v>
          </cell>
          <cell r="BO99">
            <v>6467</v>
          </cell>
          <cell r="BP99">
            <v>89116</v>
          </cell>
          <cell r="BQ99">
            <v>128224</v>
          </cell>
          <cell r="BR99">
            <v>140891</v>
          </cell>
          <cell r="BS99">
            <v>39108</v>
          </cell>
          <cell r="BT99">
            <v>0</v>
          </cell>
          <cell r="BU99">
            <v>810</v>
          </cell>
          <cell r="BV99">
            <v>1166</v>
          </cell>
          <cell r="BW99">
            <v>1281</v>
          </cell>
          <cell r="BX99">
            <v>356</v>
          </cell>
          <cell r="BY99">
            <v>0</v>
          </cell>
          <cell r="BZ99">
            <v>3613</v>
          </cell>
          <cell r="CA99">
            <v>6467</v>
          </cell>
          <cell r="CB99">
            <v>10080</v>
          </cell>
          <cell r="CC99">
            <v>0.05</v>
          </cell>
          <cell r="CD99">
            <v>16475</v>
          </cell>
        </row>
        <row r="100">
          <cell r="B100" t="str">
            <v>AC021</v>
          </cell>
          <cell r="C100" t="str">
            <v>CAP02</v>
          </cell>
          <cell r="D100" t="str">
            <v>En Andén parqueadero</v>
          </cell>
          <cell r="E100" t="str">
            <v>m</v>
          </cell>
          <cell r="F100" t="str">
            <v>MOC010</v>
          </cell>
          <cell r="G100" t="str">
            <v>MOC062</v>
          </cell>
          <cell r="H100" t="str">
            <v>MOC128</v>
          </cell>
          <cell r="I100" t="str">
            <v>NA</v>
          </cell>
          <cell r="J100" t="str">
            <v>NA</v>
          </cell>
          <cell r="K100" t="str">
            <v>NA</v>
          </cell>
          <cell r="L100" t="str">
            <v>NA</v>
          </cell>
          <cell r="M100">
            <v>0.05</v>
          </cell>
          <cell r="N100">
            <v>0.3</v>
          </cell>
          <cell r="O100">
            <v>0.24</v>
          </cell>
          <cell r="P100" t="str">
            <v>NA</v>
          </cell>
          <cell r="Q100" t="str">
            <v>NA</v>
          </cell>
          <cell r="R100" t="str">
            <v>NA</v>
          </cell>
          <cell r="S100" t="str">
            <v>NA</v>
          </cell>
          <cell r="T100" t="str">
            <v>CEC001</v>
          </cell>
          <cell r="U100" t="str">
            <v>CEC004</v>
          </cell>
          <cell r="V100" t="str">
            <v>CEC010</v>
          </cell>
          <cell r="W100" t="str">
            <v>CEC008</v>
          </cell>
          <cell r="X100" t="str">
            <v>NA</v>
          </cell>
          <cell r="Y100" t="str">
            <v>CMC002</v>
          </cell>
          <cell r="Z100" t="str">
            <v>CMC004</v>
          </cell>
          <cell r="AA100" t="str">
            <v>CMC008</v>
          </cell>
          <cell r="AB100" t="str">
            <v>CMC007</v>
          </cell>
          <cell r="AC100" t="str">
            <v>NA</v>
          </cell>
          <cell r="AD100">
            <v>1</v>
          </cell>
          <cell r="AE100">
            <v>1</v>
          </cell>
          <cell r="AF100">
            <v>1</v>
          </cell>
          <cell r="AG100">
            <v>1</v>
          </cell>
          <cell r="AH100" t="str">
            <v>NA</v>
          </cell>
          <cell r="AI100">
            <v>97.5</v>
          </cell>
          <cell r="AJ100">
            <v>97.5</v>
          </cell>
          <cell r="AK100">
            <v>97.5</v>
          </cell>
          <cell r="AL100">
            <v>97.5</v>
          </cell>
          <cell r="AM100">
            <v>97.5</v>
          </cell>
          <cell r="AO100">
            <v>20815</v>
          </cell>
          <cell r="AP100">
            <v>24000</v>
          </cell>
          <cell r="AQ100">
            <v>300</v>
          </cell>
          <cell r="AR100">
            <v>20000</v>
          </cell>
          <cell r="AS100">
            <v>0</v>
          </cell>
          <cell r="AT100">
            <v>0</v>
          </cell>
          <cell r="AU100">
            <v>0</v>
          </cell>
          <cell r="AV100">
            <v>0</v>
          </cell>
          <cell r="AW100">
            <v>1200</v>
          </cell>
          <cell r="AX100">
            <v>90</v>
          </cell>
          <cell r="AY100">
            <v>4800</v>
          </cell>
          <cell r="AZ100">
            <v>0</v>
          </cell>
          <cell r="BA100">
            <v>0</v>
          </cell>
          <cell r="BB100">
            <v>0</v>
          </cell>
          <cell r="BC100">
            <v>0</v>
          </cell>
          <cell r="BD100">
            <v>6395</v>
          </cell>
          <cell r="BE100">
            <v>881948</v>
          </cell>
          <cell r="BF100">
            <v>2893</v>
          </cell>
          <cell r="BG100">
            <v>33634</v>
          </cell>
          <cell r="BH100">
            <v>90067</v>
          </cell>
          <cell r="BI100">
            <v>0</v>
          </cell>
          <cell r="BJ100">
            <v>9046</v>
          </cell>
          <cell r="BK100">
            <v>30</v>
          </cell>
          <cell r="BL100">
            <v>345</v>
          </cell>
          <cell r="BM100">
            <v>924</v>
          </cell>
          <cell r="BN100">
            <v>0</v>
          </cell>
          <cell r="BO100">
            <v>10345</v>
          </cell>
          <cell r="BP100">
            <v>89116</v>
          </cell>
          <cell r="BQ100">
            <v>128224</v>
          </cell>
          <cell r="BR100">
            <v>140891</v>
          </cell>
          <cell r="BS100">
            <v>39108</v>
          </cell>
          <cell r="BT100">
            <v>0</v>
          </cell>
          <cell r="BU100">
            <v>914</v>
          </cell>
          <cell r="BV100">
            <v>1315</v>
          </cell>
          <cell r="BW100">
            <v>1445</v>
          </cell>
          <cell r="BX100">
            <v>401</v>
          </cell>
          <cell r="BY100">
            <v>0</v>
          </cell>
          <cell r="BZ100">
            <v>4075</v>
          </cell>
          <cell r="CA100">
            <v>10345</v>
          </cell>
          <cell r="CB100">
            <v>14420</v>
          </cell>
          <cell r="CC100">
            <v>0.05</v>
          </cell>
          <cell r="CD100">
            <v>20815</v>
          </cell>
        </row>
        <row r="101">
          <cell r="C101" t="str">
            <v>CAP02</v>
          </cell>
          <cell r="D101" t="str">
            <v>En anden piedra coralina</v>
          </cell>
          <cell r="E101" t="str">
            <v>m</v>
          </cell>
          <cell r="F101" t="str">
            <v>MOC010</v>
          </cell>
          <cell r="G101" t="str">
            <v>MOC062</v>
          </cell>
          <cell r="H101" t="str">
            <v>MOC103</v>
          </cell>
          <cell r="I101" t="str">
            <v>NA</v>
          </cell>
          <cell r="J101" t="str">
            <v>NA</v>
          </cell>
          <cell r="K101" t="str">
            <v>NA</v>
          </cell>
          <cell r="L101" t="str">
            <v>NA</v>
          </cell>
          <cell r="M101">
            <v>0.1</v>
          </cell>
          <cell r="N101">
            <v>1</v>
          </cell>
          <cell r="O101">
            <v>0.31</v>
          </cell>
          <cell r="P101" t="str">
            <v>NA</v>
          </cell>
          <cell r="Q101" t="str">
            <v>NA</v>
          </cell>
          <cell r="R101" t="str">
            <v>NA</v>
          </cell>
          <cell r="S101" t="str">
            <v>NA</v>
          </cell>
          <cell r="T101" t="str">
            <v>CEC004</v>
          </cell>
          <cell r="U101" t="str">
            <v>CEC010</v>
          </cell>
          <cell r="V101" t="str">
            <v>NA</v>
          </cell>
          <cell r="W101" t="str">
            <v>NA</v>
          </cell>
          <cell r="X101" t="str">
            <v>NA</v>
          </cell>
          <cell r="Y101" t="str">
            <v>CMC004</v>
          </cell>
          <cell r="Z101" t="str">
            <v>CMC008</v>
          </cell>
          <cell r="AA101" t="str">
            <v>NA</v>
          </cell>
          <cell r="AB101" t="str">
            <v>NA</v>
          </cell>
          <cell r="AC101" t="str">
            <v>NA</v>
          </cell>
          <cell r="AD101">
            <v>1</v>
          </cell>
          <cell r="AE101">
            <v>1</v>
          </cell>
          <cell r="AF101" t="str">
            <v>NA</v>
          </cell>
          <cell r="AG101" t="str">
            <v>NA</v>
          </cell>
          <cell r="AH101" t="str">
            <v>NA</v>
          </cell>
          <cell r="AI101">
            <v>97.5</v>
          </cell>
          <cell r="AJ101">
            <v>97.5</v>
          </cell>
          <cell r="AK101">
            <v>97.5</v>
          </cell>
          <cell r="AO101">
            <v>12480</v>
          </cell>
          <cell r="AP101">
            <v>24000</v>
          </cell>
          <cell r="AQ101">
            <v>300</v>
          </cell>
          <cell r="AR101">
            <v>20000</v>
          </cell>
          <cell r="AS101">
            <v>0</v>
          </cell>
          <cell r="AT101">
            <v>0</v>
          </cell>
          <cell r="AU101">
            <v>0</v>
          </cell>
          <cell r="AV101">
            <v>0</v>
          </cell>
          <cell r="AW101">
            <v>2400</v>
          </cell>
          <cell r="AX101">
            <v>300</v>
          </cell>
          <cell r="AY101">
            <v>6200</v>
          </cell>
          <cell r="AZ101">
            <v>0</v>
          </cell>
          <cell r="BA101">
            <v>0</v>
          </cell>
          <cell r="BB101">
            <v>0</v>
          </cell>
          <cell r="BC101">
            <v>0</v>
          </cell>
          <cell r="BD101">
            <v>9345</v>
          </cell>
          <cell r="BE101">
            <v>2893</v>
          </cell>
          <cell r="BF101">
            <v>33634</v>
          </cell>
          <cell r="BG101">
            <v>0</v>
          </cell>
          <cell r="BH101">
            <v>0</v>
          </cell>
          <cell r="BI101">
            <v>0</v>
          </cell>
          <cell r="BJ101">
            <v>30</v>
          </cell>
          <cell r="BK101">
            <v>345</v>
          </cell>
          <cell r="BL101">
            <v>0</v>
          </cell>
          <cell r="BM101">
            <v>0</v>
          </cell>
          <cell r="BN101">
            <v>0</v>
          </cell>
          <cell r="BO101">
            <v>375</v>
          </cell>
          <cell r="BP101">
            <v>128224</v>
          </cell>
          <cell r="BQ101">
            <v>140891</v>
          </cell>
          <cell r="BR101">
            <v>0</v>
          </cell>
          <cell r="BS101">
            <v>0</v>
          </cell>
          <cell r="BT101">
            <v>0</v>
          </cell>
          <cell r="BU101">
            <v>1315</v>
          </cell>
          <cell r="BV101">
            <v>1445</v>
          </cell>
          <cell r="BW101">
            <v>0</v>
          </cell>
          <cell r="BX101">
            <v>0</v>
          </cell>
          <cell r="BY101">
            <v>0</v>
          </cell>
          <cell r="BZ101">
            <v>2760</v>
          </cell>
          <cell r="CA101">
            <v>375</v>
          </cell>
          <cell r="CB101">
            <v>3135</v>
          </cell>
          <cell r="CC101">
            <v>0.05</v>
          </cell>
          <cell r="CD101">
            <v>12480</v>
          </cell>
        </row>
        <row r="102">
          <cell r="C102" t="str">
            <v>CAP02</v>
          </cell>
          <cell r="D102" t="str">
            <v>En anden tablon</v>
          </cell>
          <cell r="E102" t="str">
            <v>m</v>
          </cell>
          <cell r="F102" t="str">
            <v>MOC010</v>
          </cell>
          <cell r="G102" t="str">
            <v>MOC062</v>
          </cell>
          <cell r="H102" t="str">
            <v>MOC103</v>
          </cell>
          <cell r="I102" t="str">
            <v>NA</v>
          </cell>
          <cell r="J102" t="str">
            <v>NA</v>
          </cell>
          <cell r="K102" t="str">
            <v>NA</v>
          </cell>
          <cell r="L102" t="str">
            <v>NA</v>
          </cell>
          <cell r="M102">
            <v>0.1</v>
          </cell>
          <cell r="N102">
            <v>1</v>
          </cell>
          <cell r="O102">
            <v>0.31</v>
          </cell>
          <cell r="P102" t="str">
            <v>NA</v>
          </cell>
          <cell r="Q102" t="str">
            <v>NA</v>
          </cell>
          <cell r="R102" t="str">
            <v>NA</v>
          </cell>
          <cell r="S102" t="str">
            <v>NA</v>
          </cell>
          <cell r="T102" t="str">
            <v>CEC004</v>
          </cell>
          <cell r="U102" t="str">
            <v>CEC010</v>
          </cell>
          <cell r="V102" t="str">
            <v>NA</v>
          </cell>
          <cell r="W102" t="str">
            <v>NA</v>
          </cell>
          <cell r="X102" t="str">
            <v>NA</v>
          </cell>
          <cell r="Y102" t="str">
            <v>CMC004</v>
          </cell>
          <cell r="Z102" t="str">
            <v>CMC008</v>
          </cell>
          <cell r="AA102" t="str">
            <v>NA</v>
          </cell>
          <cell r="AB102" t="str">
            <v>NA</v>
          </cell>
          <cell r="AC102" t="str">
            <v>NA</v>
          </cell>
          <cell r="AD102">
            <v>1</v>
          </cell>
          <cell r="AE102">
            <v>1</v>
          </cell>
          <cell r="AF102" t="str">
            <v>NA</v>
          </cell>
          <cell r="AG102" t="str">
            <v>NA</v>
          </cell>
          <cell r="AH102" t="str">
            <v>NA</v>
          </cell>
          <cell r="AI102">
            <v>97.5</v>
          </cell>
          <cell r="AJ102">
            <v>97.5</v>
          </cell>
          <cell r="AK102">
            <v>97.5</v>
          </cell>
          <cell r="AO102">
            <v>12480</v>
          </cell>
          <cell r="AP102">
            <v>24000</v>
          </cell>
          <cell r="AQ102">
            <v>300</v>
          </cell>
          <cell r="AR102">
            <v>20000</v>
          </cell>
          <cell r="AS102">
            <v>0</v>
          </cell>
          <cell r="AT102">
            <v>0</v>
          </cell>
          <cell r="AU102">
            <v>0</v>
          </cell>
          <cell r="AV102">
            <v>0</v>
          </cell>
          <cell r="AW102">
            <v>2400</v>
          </cell>
          <cell r="AX102">
            <v>300</v>
          </cell>
          <cell r="AY102">
            <v>6200</v>
          </cell>
          <cell r="AZ102">
            <v>0</v>
          </cell>
          <cell r="BA102">
            <v>0</v>
          </cell>
          <cell r="BB102">
            <v>0</v>
          </cell>
          <cell r="BC102">
            <v>0</v>
          </cell>
          <cell r="BD102">
            <v>9345</v>
          </cell>
          <cell r="BE102">
            <v>2893</v>
          </cell>
          <cell r="BF102">
            <v>33634</v>
          </cell>
          <cell r="BG102">
            <v>0</v>
          </cell>
          <cell r="BH102">
            <v>0</v>
          </cell>
          <cell r="BI102">
            <v>0</v>
          </cell>
          <cell r="BJ102">
            <v>30</v>
          </cell>
          <cell r="BK102">
            <v>345</v>
          </cell>
          <cell r="BL102">
            <v>0</v>
          </cell>
          <cell r="BM102">
            <v>0</v>
          </cell>
          <cell r="BN102">
            <v>0</v>
          </cell>
          <cell r="BO102">
            <v>375</v>
          </cell>
          <cell r="BP102">
            <v>128224</v>
          </cell>
          <cell r="BQ102">
            <v>140891</v>
          </cell>
          <cell r="BR102">
            <v>0</v>
          </cell>
          <cell r="BS102">
            <v>0</v>
          </cell>
          <cell r="BT102">
            <v>0</v>
          </cell>
          <cell r="BU102">
            <v>1315</v>
          </cell>
          <cell r="BV102">
            <v>1445</v>
          </cell>
          <cell r="BW102">
            <v>0</v>
          </cell>
          <cell r="BX102">
            <v>0</v>
          </cell>
          <cell r="BY102">
            <v>0</v>
          </cell>
          <cell r="BZ102">
            <v>2760</v>
          </cell>
          <cell r="CA102">
            <v>375</v>
          </cell>
          <cell r="CB102">
            <v>3135</v>
          </cell>
          <cell r="CC102">
            <v>0.05</v>
          </cell>
          <cell r="CD102">
            <v>12480</v>
          </cell>
        </row>
        <row r="103">
          <cell r="B103" t="str">
            <v>AC017</v>
          </cell>
          <cell r="C103" t="str">
            <v>CAP02</v>
          </cell>
          <cell r="D103" t="str">
            <v>En Andén tablón</v>
          </cell>
          <cell r="E103" t="str">
            <v>m</v>
          </cell>
          <cell r="F103" t="str">
            <v>MOC010</v>
          </cell>
          <cell r="G103" t="str">
            <v>MOC062</v>
          </cell>
          <cell r="H103" t="str">
            <v>MOC128</v>
          </cell>
          <cell r="I103" t="str">
            <v>NA</v>
          </cell>
          <cell r="J103" t="str">
            <v>NA</v>
          </cell>
          <cell r="K103" t="str">
            <v>NA</v>
          </cell>
          <cell r="L103" t="str">
            <v>NA</v>
          </cell>
          <cell r="M103">
            <v>0.05</v>
          </cell>
          <cell r="N103">
            <v>0.3</v>
          </cell>
          <cell r="O103">
            <v>0.24</v>
          </cell>
          <cell r="P103" t="str">
            <v>NA</v>
          </cell>
          <cell r="Q103" t="str">
            <v>NA</v>
          </cell>
          <cell r="R103" t="str">
            <v>NA</v>
          </cell>
          <cell r="S103" t="str">
            <v>NA</v>
          </cell>
          <cell r="T103" t="str">
            <v>CEC002</v>
          </cell>
          <cell r="U103" t="str">
            <v>CEC004</v>
          </cell>
          <cell r="V103" t="str">
            <v>CEC010</v>
          </cell>
          <cell r="W103" t="str">
            <v>CEC008</v>
          </cell>
          <cell r="X103" t="str">
            <v>NA</v>
          </cell>
          <cell r="Y103" t="str">
            <v>CMC002</v>
          </cell>
          <cell r="Z103" t="str">
            <v>CMC004</v>
          </cell>
          <cell r="AA103" t="str">
            <v>CMC008</v>
          </cell>
          <cell r="AB103" t="str">
            <v>CMC007</v>
          </cell>
          <cell r="AC103" t="str">
            <v>NA</v>
          </cell>
          <cell r="AD103">
            <v>1</v>
          </cell>
          <cell r="AE103">
            <v>1</v>
          </cell>
          <cell r="AF103">
            <v>1</v>
          </cell>
          <cell r="AG103">
            <v>1</v>
          </cell>
          <cell r="AH103" t="str">
            <v>NA</v>
          </cell>
          <cell r="AI103">
            <v>115</v>
          </cell>
          <cell r="AJ103">
            <v>115</v>
          </cell>
          <cell r="AK103">
            <v>115</v>
          </cell>
          <cell r="AL103">
            <v>115</v>
          </cell>
          <cell r="AM103">
            <v>115</v>
          </cell>
          <cell r="AO103">
            <v>16034</v>
          </cell>
          <cell r="AP103">
            <v>24000</v>
          </cell>
          <cell r="AQ103">
            <v>300</v>
          </cell>
          <cell r="AR103">
            <v>20000</v>
          </cell>
          <cell r="AS103">
            <v>0</v>
          </cell>
          <cell r="AT103">
            <v>0</v>
          </cell>
          <cell r="AU103">
            <v>0</v>
          </cell>
          <cell r="AV103">
            <v>0</v>
          </cell>
          <cell r="AW103">
            <v>1200</v>
          </cell>
          <cell r="AX103">
            <v>90</v>
          </cell>
          <cell r="AY103">
            <v>4800</v>
          </cell>
          <cell r="AZ103">
            <v>0</v>
          </cell>
          <cell r="BA103">
            <v>0</v>
          </cell>
          <cell r="BB103">
            <v>0</v>
          </cell>
          <cell r="BC103">
            <v>0</v>
          </cell>
          <cell r="BD103">
            <v>6395</v>
          </cell>
          <cell r="BE103">
            <v>584715</v>
          </cell>
          <cell r="BF103">
            <v>2893</v>
          </cell>
          <cell r="BG103">
            <v>33634</v>
          </cell>
          <cell r="BH103">
            <v>90067</v>
          </cell>
          <cell r="BI103">
            <v>0</v>
          </cell>
          <cell r="BJ103">
            <v>5084</v>
          </cell>
          <cell r="BK103">
            <v>25</v>
          </cell>
          <cell r="BL103">
            <v>292</v>
          </cell>
          <cell r="BM103">
            <v>783</v>
          </cell>
          <cell r="BN103">
            <v>0</v>
          </cell>
          <cell r="BO103">
            <v>6184</v>
          </cell>
          <cell r="BP103">
            <v>89116</v>
          </cell>
          <cell r="BQ103">
            <v>128224</v>
          </cell>
          <cell r="BR103">
            <v>140891</v>
          </cell>
          <cell r="BS103">
            <v>39108</v>
          </cell>
          <cell r="BT103">
            <v>0</v>
          </cell>
          <cell r="BU103">
            <v>775</v>
          </cell>
          <cell r="BV103">
            <v>1115</v>
          </cell>
          <cell r="BW103">
            <v>1225</v>
          </cell>
          <cell r="BX103">
            <v>340</v>
          </cell>
          <cell r="BY103">
            <v>0</v>
          </cell>
          <cell r="BZ103">
            <v>3455</v>
          </cell>
          <cell r="CA103">
            <v>6184</v>
          </cell>
          <cell r="CB103">
            <v>9639</v>
          </cell>
          <cell r="CC103">
            <v>0.05</v>
          </cell>
          <cell r="CD103">
            <v>16034</v>
          </cell>
        </row>
        <row r="104">
          <cell r="B104" t="str">
            <v>AC008</v>
          </cell>
          <cell r="C104" t="str">
            <v>CAP02</v>
          </cell>
          <cell r="D104" t="str">
            <v>En berma asfalto</v>
          </cell>
          <cell r="E104" t="str">
            <v>m</v>
          </cell>
          <cell r="F104" t="str">
            <v>MOC010</v>
          </cell>
          <cell r="G104" t="str">
            <v>MOC062</v>
          </cell>
          <cell r="H104" t="str">
            <v>MOC128</v>
          </cell>
          <cell r="I104" t="str">
            <v>NA</v>
          </cell>
          <cell r="J104" t="str">
            <v>NA</v>
          </cell>
          <cell r="K104" t="str">
            <v>NA</v>
          </cell>
          <cell r="L104" t="str">
            <v>NA</v>
          </cell>
          <cell r="M104">
            <v>0.1</v>
          </cell>
          <cell r="N104">
            <v>0.5</v>
          </cell>
          <cell r="O104">
            <v>0.48</v>
          </cell>
          <cell r="P104" t="str">
            <v>NA</v>
          </cell>
          <cell r="Q104" t="str">
            <v>NA</v>
          </cell>
          <cell r="R104" t="str">
            <v>NA</v>
          </cell>
          <cell r="S104" t="str">
            <v>NA</v>
          </cell>
          <cell r="T104" t="str">
            <v>CEC004</v>
          </cell>
          <cell r="U104" t="str">
            <v>CEC009</v>
          </cell>
          <cell r="V104" t="str">
            <v>CEC008</v>
          </cell>
          <cell r="W104" t="str">
            <v>NA</v>
          </cell>
          <cell r="X104" t="str">
            <v>NA</v>
          </cell>
          <cell r="Y104" t="str">
            <v>CMC004</v>
          </cell>
          <cell r="Z104" t="str">
            <v>CMC008</v>
          </cell>
          <cell r="AA104" t="str">
            <v>CMC007</v>
          </cell>
          <cell r="AB104" t="str">
            <v>NA</v>
          </cell>
          <cell r="AC104" t="str">
            <v>NA</v>
          </cell>
          <cell r="AD104">
            <v>0.96</v>
          </cell>
          <cell r="AE104">
            <v>1</v>
          </cell>
          <cell r="AF104">
            <v>1</v>
          </cell>
          <cell r="AG104" t="str">
            <v>NA</v>
          </cell>
          <cell r="AH104" t="str">
            <v>NA</v>
          </cell>
          <cell r="AI104">
            <v>110</v>
          </cell>
          <cell r="AJ104">
            <v>115</v>
          </cell>
          <cell r="AK104">
            <v>110</v>
          </cell>
          <cell r="AL104">
            <v>110</v>
          </cell>
          <cell r="AO104">
            <v>17189</v>
          </cell>
          <cell r="AP104">
            <v>24000</v>
          </cell>
          <cell r="AQ104">
            <v>300</v>
          </cell>
          <cell r="AR104">
            <v>20000</v>
          </cell>
          <cell r="AS104">
            <v>0</v>
          </cell>
          <cell r="AT104">
            <v>0</v>
          </cell>
          <cell r="AU104">
            <v>0</v>
          </cell>
          <cell r="AV104">
            <v>0</v>
          </cell>
          <cell r="AW104">
            <v>2400</v>
          </cell>
          <cell r="AX104">
            <v>150</v>
          </cell>
          <cell r="AY104">
            <v>9600</v>
          </cell>
          <cell r="AZ104">
            <v>0</v>
          </cell>
          <cell r="BA104">
            <v>0</v>
          </cell>
          <cell r="BB104">
            <v>0</v>
          </cell>
          <cell r="BC104">
            <v>0</v>
          </cell>
          <cell r="BD104">
            <v>12758</v>
          </cell>
          <cell r="BE104">
            <v>2893</v>
          </cell>
          <cell r="BF104">
            <v>91382</v>
          </cell>
          <cell r="BG104">
            <v>90067</v>
          </cell>
          <cell r="BH104">
            <v>0</v>
          </cell>
          <cell r="BI104">
            <v>0</v>
          </cell>
          <cell r="BJ104">
            <v>25</v>
          </cell>
          <cell r="BK104">
            <v>831</v>
          </cell>
          <cell r="BL104">
            <v>819</v>
          </cell>
          <cell r="BM104">
            <v>0</v>
          </cell>
          <cell r="BN104">
            <v>0</v>
          </cell>
          <cell r="BO104">
            <v>1675</v>
          </cell>
          <cell r="BP104">
            <v>128224</v>
          </cell>
          <cell r="BQ104">
            <v>140891</v>
          </cell>
          <cell r="BR104">
            <v>39108</v>
          </cell>
          <cell r="BS104">
            <v>0</v>
          </cell>
          <cell r="BT104">
            <v>0</v>
          </cell>
          <cell r="BU104">
            <v>1119</v>
          </cell>
          <cell r="BV104">
            <v>1281</v>
          </cell>
          <cell r="BW104">
            <v>356</v>
          </cell>
          <cell r="BX104">
            <v>0</v>
          </cell>
          <cell r="BY104">
            <v>0</v>
          </cell>
          <cell r="BZ104">
            <v>2756</v>
          </cell>
          <cell r="CA104">
            <v>1675</v>
          </cell>
          <cell r="CB104">
            <v>4431</v>
          </cell>
          <cell r="CC104">
            <v>0.05</v>
          </cell>
          <cell r="CD104">
            <v>17189</v>
          </cell>
        </row>
        <row r="105">
          <cell r="B105" t="str">
            <v>AC009</v>
          </cell>
          <cell r="C105" t="str">
            <v>CAP02</v>
          </cell>
          <cell r="D105" t="str">
            <v>En berma concreto</v>
          </cell>
          <cell r="E105" t="str">
            <v>m</v>
          </cell>
          <cell r="F105" t="str">
            <v>MOC010</v>
          </cell>
          <cell r="G105" t="str">
            <v>MOC062</v>
          </cell>
          <cell r="H105" t="str">
            <v>MOC128</v>
          </cell>
          <cell r="I105" t="str">
            <v>NA</v>
          </cell>
          <cell r="J105" t="str">
            <v>NA</v>
          </cell>
          <cell r="K105" t="str">
            <v>NA</v>
          </cell>
          <cell r="L105" t="str">
            <v>NA</v>
          </cell>
          <cell r="M105">
            <v>0.1</v>
          </cell>
          <cell r="N105">
            <v>0.5</v>
          </cell>
          <cell r="O105">
            <v>0.41</v>
          </cell>
          <cell r="P105" t="str">
            <v>NA</v>
          </cell>
          <cell r="Q105" t="str">
            <v>NA</v>
          </cell>
          <cell r="R105" t="str">
            <v>NA</v>
          </cell>
          <cell r="S105" t="str">
            <v>NA</v>
          </cell>
          <cell r="T105" t="str">
            <v>CEC004</v>
          </cell>
          <cell r="U105" t="str">
            <v>CEC009</v>
          </cell>
          <cell r="V105" t="str">
            <v>CEC008</v>
          </cell>
          <cell r="W105" t="str">
            <v>NA</v>
          </cell>
          <cell r="X105" t="str">
            <v>NA</v>
          </cell>
          <cell r="Y105" t="str">
            <v>CMC004</v>
          </cell>
          <cell r="Z105" t="str">
            <v>CMC008</v>
          </cell>
          <cell r="AA105" t="str">
            <v>CMC007</v>
          </cell>
          <cell r="AB105" t="str">
            <v>NA</v>
          </cell>
          <cell r="AC105" t="str">
            <v>NA</v>
          </cell>
          <cell r="AD105">
            <v>1</v>
          </cell>
          <cell r="AE105">
            <v>0.84</v>
          </cell>
          <cell r="AF105">
            <v>0.84</v>
          </cell>
          <cell r="AG105" t="str">
            <v>NA</v>
          </cell>
          <cell r="AH105" t="str">
            <v>NA</v>
          </cell>
          <cell r="AI105">
            <v>80</v>
          </cell>
          <cell r="AJ105">
            <v>80</v>
          </cell>
          <cell r="AK105">
            <v>95</v>
          </cell>
          <cell r="AL105">
            <v>95</v>
          </cell>
          <cell r="AO105">
            <v>16723</v>
          </cell>
          <cell r="AP105">
            <v>24000</v>
          </cell>
          <cell r="AQ105">
            <v>300</v>
          </cell>
          <cell r="AR105">
            <v>20000</v>
          </cell>
          <cell r="AS105">
            <v>0</v>
          </cell>
          <cell r="AT105">
            <v>0</v>
          </cell>
          <cell r="AU105">
            <v>0</v>
          </cell>
          <cell r="AV105">
            <v>0</v>
          </cell>
          <cell r="AW105">
            <v>2400</v>
          </cell>
          <cell r="AX105">
            <v>150</v>
          </cell>
          <cell r="AY105">
            <v>8200</v>
          </cell>
          <cell r="AZ105">
            <v>0</v>
          </cell>
          <cell r="BA105">
            <v>0</v>
          </cell>
          <cell r="BB105">
            <v>0</v>
          </cell>
          <cell r="BC105">
            <v>0</v>
          </cell>
          <cell r="BD105">
            <v>11288</v>
          </cell>
          <cell r="BE105">
            <v>2893</v>
          </cell>
          <cell r="BF105">
            <v>91382</v>
          </cell>
          <cell r="BG105">
            <v>90067</v>
          </cell>
          <cell r="BH105">
            <v>0</v>
          </cell>
          <cell r="BI105">
            <v>0</v>
          </cell>
          <cell r="BJ105">
            <v>36</v>
          </cell>
          <cell r="BK105">
            <v>960</v>
          </cell>
          <cell r="BL105">
            <v>946</v>
          </cell>
          <cell r="BM105">
            <v>0</v>
          </cell>
          <cell r="BN105">
            <v>0</v>
          </cell>
          <cell r="BO105">
            <v>1942</v>
          </cell>
          <cell r="BP105">
            <v>128224</v>
          </cell>
          <cell r="BQ105">
            <v>140891</v>
          </cell>
          <cell r="BR105">
            <v>39108</v>
          </cell>
          <cell r="BS105">
            <v>0</v>
          </cell>
          <cell r="BT105">
            <v>0</v>
          </cell>
          <cell r="BU105">
            <v>1603</v>
          </cell>
          <cell r="BV105">
            <v>1479</v>
          </cell>
          <cell r="BW105">
            <v>411</v>
          </cell>
          <cell r="BX105">
            <v>0</v>
          </cell>
          <cell r="BY105">
            <v>0</v>
          </cell>
          <cell r="BZ105">
            <v>3493</v>
          </cell>
          <cell r="CA105">
            <v>1942</v>
          </cell>
          <cell r="CB105">
            <v>5435</v>
          </cell>
          <cell r="CC105">
            <v>0.05</v>
          </cell>
          <cell r="CD105">
            <v>16723</v>
          </cell>
        </row>
        <row r="106">
          <cell r="B106" t="str">
            <v>AC007</v>
          </cell>
          <cell r="C106" t="str">
            <v>CAP02</v>
          </cell>
          <cell r="D106" t="str">
            <v>En berma destapada</v>
          </cell>
          <cell r="E106" t="str">
            <v>m</v>
          </cell>
          <cell r="F106" t="str">
            <v>MOC010</v>
          </cell>
          <cell r="G106" t="str">
            <v>MOC062</v>
          </cell>
          <cell r="H106" t="str">
            <v>MOC128</v>
          </cell>
          <cell r="I106" t="str">
            <v>NA</v>
          </cell>
          <cell r="J106" t="str">
            <v>NA</v>
          </cell>
          <cell r="K106" t="str">
            <v>NA</v>
          </cell>
          <cell r="L106" t="str">
            <v>NA</v>
          </cell>
          <cell r="M106">
            <v>0.1</v>
          </cell>
          <cell r="N106">
            <v>0.5</v>
          </cell>
          <cell r="O106">
            <v>0.41</v>
          </cell>
          <cell r="P106" t="str">
            <v>NA</v>
          </cell>
          <cell r="Q106" t="str">
            <v>NA</v>
          </cell>
          <cell r="R106" t="str">
            <v>NA</v>
          </cell>
          <cell r="S106" t="str">
            <v>NA</v>
          </cell>
          <cell r="T106" t="str">
            <v>CEC004</v>
          </cell>
          <cell r="U106" t="str">
            <v>CEC009</v>
          </cell>
          <cell r="V106" t="str">
            <v>CEC008</v>
          </cell>
          <cell r="W106" t="str">
            <v>NA</v>
          </cell>
          <cell r="X106" t="str">
            <v>NA</v>
          </cell>
          <cell r="Y106" t="str">
            <v>CMC004</v>
          </cell>
          <cell r="Z106" t="str">
            <v>CMC008</v>
          </cell>
          <cell r="AA106" t="str">
            <v>CMC007</v>
          </cell>
          <cell r="AB106" t="str">
            <v>NA</v>
          </cell>
          <cell r="AC106" t="str">
            <v>NA</v>
          </cell>
          <cell r="AD106">
            <v>0.73</v>
          </cell>
          <cell r="AE106">
            <v>1</v>
          </cell>
          <cell r="AF106">
            <v>1</v>
          </cell>
          <cell r="AG106" t="str">
            <v>NA</v>
          </cell>
          <cell r="AH106" t="str">
            <v>NA</v>
          </cell>
          <cell r="AI106">
            <v>80</v>
          </cell>
          <cell r="AJ106">
            <v>110</v>
          </cell>
          <cell r="AK106">
            <v>80</v>
          </cell>
          <cell r="AL106">
            <v>80</v>
          </cell>
          <cell r="AO106">
            <v>17002</v>
          </cell>
          <cell r="AP106">
            <v>24000</v>
          </cell>
          <cell r="AQ106">
            <v>300</v>
          </cell>
          <cell r="AR106">
            <v>20000</v>
          </cell>
          <cell r="AS106">
            <v>0</v>
          </cell>
          <cell r="AT106">
            <v>0</v>
          </cell>
          <cell r="AU106">
            <v>0</v>
          </cell>
          <cell r="AV106">
            <v>0</v>
          </cell>
          <cell r="AW106">
            <v>2400</v>
          </cell>
          <cell r="AX106">
            <v>150</v>
          </cell>
          <cell r="AY106">
            <v>8200</v>
          </cell>
          <cell r="AZ106">
            <v>0</v>
          </cell>
          <cell r="BA106">
            <v>0</v>
          </cell>
          <cell r="BB106">
            <v>0</v>
          </cell>
          <cell r="BC106">
            <v>0</v>
          </cell>
          <cell r="BD106">
            <v>11288</v>
          </cell>
          <cell r="BE106">
            <v>2893</v>
          </cell>
          <cell r="BF106">
            <v>91382</v>
          </cell>
          <cell r="BG106">
            <v>90067</v>
          </cell>
          <cell r="BH106">
            <v>0</v>
          </cell>
          <cell r="BI106">
            <v>0</v>
          </cell>
          <cell r="BJ106">
            <v>26</v>
          </cell>
          <cell r="BK106">
            <v>1142</v>
          </cell>
          <cell r="BL106">
            <v>1126</v>
          </cell>
          <cell r="BM106">
            <v>0</v>
          </cell>
          <cell r="BN106">
            <v>0</v>
          </cell>
          <cell r="BO106">
            <v>2294</v>
          </cell>
          <cell r="BP106">
            <v>128224</v>
          </cell>
          <cell r="BQ106">
            <v>140891</v>
          </cell>
          <cell r="BR106">
            <v>39108</v>
          </cell>
          <cell r="BS106">
            <v>0</v>
          </cell>
          <cell r="BT106">
            <v>0</v>
          </cell>
          <cell r="BU106">
            <v>1170</v>
          </cell>
          <cell r="BV106">
            <v>1761</v>
          </cell>
          <cell r="BW106">
            <v>489</v>
          </cell>
          <cell r="BX106">
            <v>0</v>
          </cell>
          <cell r="BY106">
            <v>0</v>
          </cell>
          <cell r="BZ106">
            <v>3420</v>
          </cell>
          <cell r="CA106">
            <v>2294</v>
          </cell>
          <cell r="CB106">
            <v>5714</v>
          </cell>
          <cell r="CC106">
            <v>0.05</v>
          </cell>
          <cell r="CD106">
            <v>17002</v>
          </cell>
        </row>
        <row r="107">
          <cell r="B107" t="str">
            <v>AC006</v>
          </cell>
          <cell r="C107" t="str">
            <v>CAP02</v>
          </cell>
          <cell r="D107" t="str">
            <v>En calzada adoquinada</v>
          </cell>
          <cell r="E107" t="str">
            <v>m</v>
          </cell>
          <cell r="F107" t="str">
            <v>MOC010</v>
          </cell>
          <cell r="G107" t="str">
            <v>MOC062</v>
          </cell>
          <cell r="H107" t="str">
            <v>MOC128</v>
          </cell>
          <cell r="I107" t="str">
            <v>NA</v>
          </cell>
          <cell r="J107" t="str">
            <v>NA</v>
          </cell>
          <cell r="K107" t="str">
            <v>NA</v>
          </cell>
          <cell r="L107" t="str">
            <v>NA</v>
          </cell>
          <cell r="M107">
            <v>0.05</v>
          </cell>
          <cell r="N107">
            <v>0.3</v>
          </cell>
          <cell r="O107">
            <v>0.16</v>
          </cell>
          <cell r="P107" t="str">
            <v>NA</v>
          </cell>
          <cell r="Q107" t="str">
            <v>NA</v>
          </cell>
          <cell r="R107" t="str">
            <v>NA</v>
          </cell>
          <cell r="S107" t="str">
            <v>NA</v>
          </cell>
          <cell r="T107" t="str">
            <v>CEC001</v>
          </cell>
          <cell r="U107" t="str">
            <v>CEC004</v>
          </cell>
          <cell r="V107" t="str">
            <v>CEC009</v>
          </cell>
          <cell r="W107" t="str">
            <v>CEC008</v>
          </cell>
          <cell r="X107" t="str">
            <v>NA</v>
          </cell>
          <cell r="Y107" t="str">
            <v>CMC001</v>
          </cell>
          <cell r="Z107" t="str">
            <v>CMC004</v>
          </cell>
          <cell r="AA107" t="str">
            <v>CMC008</v>
          </cell>
          <cell r="AB107" t="str">
            <v>CMC007</v>
          </cell>
          <cell r="AC107" t="str">
            <v>NA</v>
          </cell>
          <cell r="AD107">
            <v>1</v>
          </cell>
          <cell r="AE107">
            <v>0.84</v>
          </cell>
          <cell r="AF107">
            <v>0.84</v>
          </cell>
          <cell r="AG107">
            <v>0.84</v>
          </cell>
          <cell r="AH107" t="str">
            <v>NA</v>
          </cell>
          <cell r="AI107">
            <v>80</v>
          </cell>
          <cell r="AJ107">
            <v>80</v>
          </cell>
          <cell r="AK107">
            <v>95</v>
          </cell>
          <cell r="AL107">
            <v>95</v>
          </cell>
          <cell r="AM107">
            <v>95</v>
          </cell>
          <cell r="AO107">
            <v>21672</v>
          </cell>
          <cell r="AP107">
            <v>24000</v>
          </cell>
          <cell r="AQ107">
            <v>300</v>
          </cell>
          <cell r="AR107">
            <v>20000</v>
          </cell>
          <cell r="AS107">
            <v>0</v>
          </cell>
          <cell r="AT107">
            <v>0</v>
          </cell>
          <cell r="AU107">
            <v>0</v>
          </cell>
          <cell r="AV107">
            <v>0</v>
          </cell>
          <cell r="AW107">
            <v>1200</v>
          </cell>
          <cell r="AX107">
            <v>90</v>
          </cell>
          <cell r="AY107">
            <v>3200</v>
          </cell>
          <cell r="AZ107">
            <v>0</v>
          </cell>
          <cell r="BA107">
            <v>0</v>
          </cell>
          <cell r="BB107">
            <v>0</v>
          </cell>
          <cell r="BC107">
            <v>0</v>
          </cell>
          <cell r="BD107">
            <v>4715</v>
          </cell>
          <cell r="BE107">
            <v>881948</v>
          </cell>
          <cell r="BF107">
            <v>2893</v>
          </cell>
          <cell r="BG107">
            <v>91382</v>
          </cell>
          <cell r="BH107">
            <v>90067</v>
          </cell>
          <cell r="BI107">
            <v>0</v>
          </cell>
          <cell r="BJ107">
            <v>11024</v>
          </cell>
          <cell r="BK107">
            <v>30</v>
          </cell>
          <cell r="BL107">
            <v>960</v>
          </cell>
          <cell r="BM107">
            <v>946</v>
          </cell>
          <cell r="BN107">
            <v>0</v>
          </cell>
          <cell r="BO107">
            <v>12960</v>
          </cell>
          <cell r="BP107">
            <v>60908</v>
          </cell>
          <cell r="BQ107">
            <v>128224</v>
          </cell>
          <cell r="BR107">
            <v>140891</v>
          </cell>
          <cell r="BS107">
            <v>39108</v>
          </cell>
          <cell r="BT107">
            <v>0</v>
          </cell>
          <cell r="BU107">
            <v>761</v>
          </cell>
          <cell r="BV107">
            <v>1346</v>
          </cell>
          <cell r="BW107">
            <v>1479</v>
          </cell>
          <cell r="BX107">
            <v>411</v>
          </cell>
          <cell r="BY107">
            <v>0</v>
          </cell>
          <cell r="BZ107">
            <v>3997</v>
          </cell>
          <cell r="CA107">
            <v>12960</v>
          </cell>
          <cell r="CB107">
            <v>16957</v>
          </cell>
          <cell r="CC107">
            <v>0.05</v>
          </cell>
          <cell r="CD107">
            <v>21672</v>
          </cell>
        </row>
        <row r="108">
          <cell r="B108" t="str">
            <v>AC002</v>
          </cell>
          <cell r="C108" t="str">
            <v>CAP02</v>
          </cell>
          <cell r="D108" t="str">
            <v>En calzada asfalto</v>
          </cell>
          <cell r="E108" t="str">
            <v>m</v>
          </cell>
          <cell r="F108" t="str">
            <v>MOC010</v>
          </cell>
          <cell r="G108" t="str">
            <v>MOC062</v>
          </cell>
          <cell r="H108" t="str">
            <v>MOC128</v>
          </cell>
          <cell r="I108" t="str">
            <v>NA</v>
          </cell>
          <cell r="J108" t="str">
            <v>NA</v>
          </cell>
          <cell r="K108" t="str">
            <v>NA</v>
          </cell>
          <cell r="L108" t="str">
            <v>NA</v>
          </cell>
          <cell r="M108">
            <v>0.05</v>
          </cell>
          <cell r="N108">
            <v>0.3</v>
          </cell>
          <cell r="O108">
            <v>0.22</v>
          </cell>
          <cell r="P108" t="str">
            <v>NA</v>
          </cell>
          <cell r="Q108" t="str">
            <v>NA</v>
          </cell>
          <cell r="R108" t="str">
            <v>NA</v>
          </cell>
          <cell r="S108" t="str">
            <v>NA</v>
          </cell>
          <cell r="T108" t="str">
            <v>CEC003</v>
          </cell>
          <cell r="U108" t="str">
            <v>CEC004</v>
          </cell>
          <cell r="V108" t="str">
            <v>CEC009</v>
          </cell>
          <cell r="W108" t="str">
            <v>CEC008</v>
          </cell>
          <cell r="X108" t="str">
            <v>NA</v>
          </cell>
          <cell r="Y108" t="str">
            <v>CMC001</v>
          </cell>
          <cell r="Z108" t="str">
            <v>CMC004</v>
          </cell>
          <cell r="AA108" t="str">
            <v>CMC008</v>
          </cell>
          <cell r="AB108" t="str">
            <v>CMC007</v>
          </cell>
          <cell r="AC108" t="str">
            <v>NA</v>
          </cell>
          <cell r="AD108">
            <v>0.91</v>
          </cell>
          <cell r="AE108">
            <v>1</v>
          </cell>
          <cell r="AF108">
            <v>1</v>
          </cell>
          <cell r="AG108">
            <v>1</v>
          </cell>
          <cell r="AH108" t="str">
            <v>NA</v>
          </cell>
          <cell r="AI108">
            <v>100</v>
          </cell>
          <cell r="AJ108">
            <v>110</v>
          </cell>
          <cell r="AK108">
            <v>100</v>
          </cell>
          <cell r="AL108">
            <v>100</v>
          </cell>
          <cell r="AM108">
            <v>100</v>
          </cell>
          <cell r="AO108">
            <v>11687</v>
          </cell>
          <cell r="AP108">
            <v>24000</v>
          </cell>
          <cell r="AQ108">
            <v>300</v>
          </cell>
          <cell r="AR108">
            <v>20000</v>
          </cell>
          <cell r="AS108">
            <v>0</v>
          </cell>
          <cell r="AT108">
            <v>0</v>
          </cell>
          <cell r="AU108">
            <v>0</v>
          </cell>
          <cell r="AV108">
            <v>0</v>
          </cell>
          <cell r="AW108">
            <v>1200</v>
          </cell>
          <cell r="AX108">
            <v>90</v>
          </cell>
          <cell r="AY108">
            <v>4400</v>
          </cell>
          <cell r="AZ108">
            <v>0</v>
          </cell>
          <cell r="BA108">
            <v>0</v>
          </cell>
          <cell r="BB108">
            <v>0</v>
          </cell>
          <cell r="BC108">
            <v>0</v>
          </cell>
          <cell r="BD108">
            <v>5975</v>
          </cell>
          <cell r="BE108">
            <v>25547</v>
          </cell>
          <cell r="BF108">
            <v>2893</v>
          </cell>
          <cell r="BG108">
            <v>91382</v>
          </cell>
          <cell r="BH108">
            <v>90067</v>
          </cell>
          <cell r="BI108">
            <v>0</v>
          </cell>
          <cell r="BJ108">
            <v>232</v>
          </cell>
          <cell r="BK108">
            <v>29</v>
          </cell>
          <cell r="BL108">
            <v>914</v>
          </cell>
          <cell r="BM108">
            <v>901</v>
          </cell>
          <cell r="BN108">
            <v>0</v>
          </cell>
          <cell r="BO108">
            <v>2076</v>
          </cell>
          <cell r="BP108">
            <v>60908</v>
          </cell>
          <cell r="BQ108">
            <v>128224</v>
          </cell>
          <cell r="BR108">
            <v>140891</v>
          </cell>
          <cell r="BS108">
            <v>39108</v>
          </cell>
          <cell r="BT108">
            <v>0</v>
          </cell>
          <cell r="BU108">
            <v>554</v>
          </cell>
          <cell r="BV108">
            <v>1282</v>
          </cell>
          <cell r="BW108">
            <v>1409</v>
          </cell>
          <cell r="BX108">
            <v>391</v>
          </cell>
          <cell r="BY108">
            <v>0</v>
          </cell>
          <cell r="BZ108">
            <v>3636</v>
          </cell>
          <cell r="CA108">
            <v>2076</v>
          </cell>
          <cell r="CB108">
            <v>5712</v>
          </cell>
          <cell r="CC108">
            <v>0.05</v>
          </cell>
          <cell r="CD108">
            <v>11687</v>
          </cell>
        </row>
        <row r="109">
          <cell r="B109" t="str">
            <v>AC004</v>
          </cell>
          <cell r="C109" t="str">
            <v>CAP02</v>
          </cell>
          <cell r="D109" t="str">
            <v>En calzada asfalto-concreto</v>
          </cell>
          <cell r="E109" t="str">
            <v>m</v>
          </cell>
          <cell r="F109" t="str">
            <v>MOC010</v>
          </cell>
          <cell r="G109" t="str">
            <v>MOC062</v>
          </cell>
          <cell r="H109" t="str">
            <v>MOC128</v>
          </cell>
          <cell r="I109" t="str">
            <v>NA</v>
          </cell>
          <cell r="J109" t="str">
            <v>NA</v>
          </cell>
          <cell r="K109" t="str">
            <v>NA</v>
          </cell>
          <cell r="L109" t="str">
            <v>NA</v>
          </cell>
          <cell r="M109">
            <v>0.05</v>
          </cell>
          <cell r="N109">
            <v>0.3</v>
          </cell>
          <cell r="O109">
            <v>0.16</v>
          </cell>
          <cell r="P109" t="str">
            <v>NA</v>
          </cell>
          <cell r="Q109" t="str">
            <v>NA</v>
          </cell>
          <cell r="R109" t="str">
            <v>NA</v>
          </cell>
          <cell r="S109" t="str">
            <v>NA</v>
          </cell>
          <cell r="T109" t="str">
            <v>CEC001</v>
          </cell>
          <cell r="U109" t="str">
            <v>CEC004</v>
          </cell>
          <cell r="V109" t="str">
            <v>CEC009</v>
          </cell>
          <cell r="W109" t="str">
            <v>CEC008</v>
          </cell>
          <cell r="X109" t="str">
            <v>NA</v>
          </cell>
          <cell r="Y109" t="str">
            <v>CMC001</v>
          </cell>
          <cell r="Z109" t="str">
            <v>CMC004</v>
          </cell>
          <cell r="AA109" t="str">
            <v>CMC008</v>
          </cell>
          <cell r="AB109" t="str">
            <v>CMC007</v>
          </cell>
          <cell r="AC109" t="str">
            <v>NA</v>
          </cell>
          <cell r="AD109">
            <v>1</v>
          </cell>
          <cell r="AE109">
            <v>0.97</v>
          </cell>
          <cell r="AF109">
            <v>0.97</v>
          </cell>
          <cell r="AG109">
            <v>0.97</v>
          </cell>
          <cell r="AH109" t="str">
            <v>NA</v>
          </cell>
          <cell r="AI109">
            <v>92.5</v>
          </cell>
          <cell r="AJ109">
            <v>92.5</v>
          </cell>
          <cell r="AK109">
            <v>95</v>
          </cell>
          <cell r="AL109">
            <v>95</v>
          </cell>
          <cell r="AM109">
            <v>95</v>
          </cell>
          <cell r="AO109">
            <v>20072</v>
          </cell>
          <cell r="AP109">
            <v>24000</v>
          </cell>
          <cell r="AQ109">
            <v>300</v>
          </cell>
          <cell r="AR109">
            <v>20000</v>
          </cell>
          <cell r="AS109">
            <v>0</v>
          </cell>
          <cell r="AT109">
            <v>0</v>
          </cell>
          <cell r="AU109">
            <v>0</v>
          </cell>
          <cell r="AV109">
            <v>0</v>
          </cell>
          <cell r="AW109">
            <v>1200</v>
          </cell>
          <cell r="AX109">
            <v>90</v>
          </cell>
          <cell r="AY109">
            <v>3200</v>
          </cell>
          <cell r="AZ109">
            <v>0</v>
          </cell>
          <cell r="BA109">
            <v>0</v>
          </cell>
          <cell r="BB109">
            <v>0</v>
          </cell>
          <cell r="BC109">
            <v>0</v>
          </cell>
          <cell r="BD109">
            <v>4715</v>
          </cell>
          <cell r="BE109">
            <v>881948</v>
          </cell>
          <cell r="BF109">
            <v>2893</v>
          </cell>
          <cell r="BG109">
            <v>91382</v>
          </cell>
          <cell r="BH109">
            <v>90067</v>
          </cell>
          <cell r="BI109">
            <v>0</v>
          </cell>
          <cell r="BJ109">
            <v>9535</v>
          </cell>
          <cell r="BK109">
            <v>30</v>
          </cell>
          <cell r="BL109">
            <v>958</v>
          </cell>
          <cell r="BM109">
            <v>944</v>
          </cell>
          <cell r="BN109">
            <v>0</v>
          </cell>
          <cell r="BO109">
            <v>11467</v>
          </cell>
          <cell r="BP109">
            <v>60908</v>
          </cell>
          <cell r="BQ109">
            <v>128224</v>
          </cell>
          <cell r="BR109">
            <v>140891</v>
          </cell>
          <cell r="BS109">
            <v>39108</v>
          </cell>
          <cell r="BT109">
            <v>0</v>
          </cell>
          <cell r="BU109">
            <v>658</v>
          </cell>
          <cell r="BV109">
            <v>1345</v>
          </cell>
          <cell r="BW109">
            <v>1477</v>
          </cell>
          <cell r="BX109">
            <v>410</v>
          </cell>
          <cell r="BY109">
            <v>0</v>
          </cell>
          <cell r="BZ109">
            <v>3890</v>
          </cell>
          <cell r="CA109">
            <v>11467</v>
          </cell>
          <cell r="CB109">
            <v>15357</v>
          </cell>
          <cell r="CC109">
            <v>0.05</v>
          </cell>
          <cell r="CD109">
            <v>20072</v>
          </cell>
        </row>
        <row r="110">
          <cell r="B110" t="str">
            <v>AC003</v>
          </cell>
          <cell r="C110" t="str">
            <v>CAP02</v>
          </cell>
          <cell r="D110" t="str">
            <v>En calzada concreto</v>
          </cell>
          <cell r="E110" t="str">
            <v>m</v>
          </cell>
          <cell r="F110" t="str">
            <v>MOC010</v>
          </cell>
          <cell r="G110" t="str">
            <v>MOC062</v>
          </cell>
          <cell r="H110" t="str">
            <v>MOC128</v>
          </cell>
          <cell r="I110" t="str">
            <v>NA</v>
          </cell>
          <cell r="J110" t="str">
            <v>NA</v>
          </cell>
          <cell r="K110" t="str">
            <v>NA</v>
          </cell>
          <cell r="L110" t="str">
            <v>NA</v>
          </cell>
          <cell r="M110">
            <v>0.05</v>
          </cell>
          <cell r="N110">
            <v>0.3</v>
          </cell>
          <cell r="O110">
            <v>0.22</v>
          </cell>
          <cell r="P110" t="str">
            <v>NA</v>
          </cell>
          <cell r="Q110" t="str">
            <v>NA</v>
          </cell>
          <cell r="R110" t="str">
            <v>NA</v>
          </cell>
          <cell r="S110" t="str">
            <v>NA</v>
          </cell>
          <cell r="T110" t="str">
            <v>CEC001</v>
          </cell>
          <cell r="U110" t="str">
            <v>CEC004</v>
          </cell>
          <cell r="V110" t="str">
            <v>CEC009</v>
          </cell>
          <cell r="W110" t="str">
            <v>CEC008</v>
          </cell>
          <cell r="X110" t="str">
            <v>NA</v>
          </cell>
          <cell r="Y110" t="str">
            <v>CMC001</v>
          </cell>
          <cell r="Z110" t="str">
            <v>CMC004</v>
          </cell>
          <cell r="AA110" t="str">
            <v>CMC008</v>
          </cell>
          <cell r="AB110" t="str">
            <v>CMC007</v>
          </cell>
          <cell r="AC110" t="str">
            <v>NA</v>
          </cell>
          <cell r="AD110">
            <v>1</v>
          </cell>
          <cell r="AE110">
            <v>0.83</v>
          </cell>
          <cell r="AF110">
            <v>0.83</v>
          </cell>
          <cell r="AG110">
            <v>0.83</v>
          </cell>
          <cell r="AH110" t="str">
            <v>NA</v>
          </cell>
          <cell r="AI110">
            <v>75</v>
          </cell>
          <cell r="AJ110">
            <v>75</v>
          </cell>
          <cell r="AK110">
            <v>90</v>
          </cell>
          <cell r="AL110">
            <v>90</v>
          </cell>
          <cell r="AM110">
            <v>90</v>
          </cell>
          <cell r="AO110">
            <v>23997</v>
          </cell>
          <cell r="AP110">
            <v>24000</v>
          </cell>
          <cell r="AQ110">
            <v>300</v>
          </cell>
          <cell r="AR110">
            <v>20000</v>
          </cell>
          <cell r="AS110">
            <v>0</v>
          </cell>
          <cell r="AT110">
            <v>0</v>
          </cell>
          <cell r="AU110">
            <v>0</v>
          </cell>
          <cell r="AV110">
            <v>0</v>
          </cell>
          <cell r="AW110">
            <v>1200</v>
          </cell>
          <cell r="AX110">
            <v>90</v>
          </cell>
          <cell r="AY110">
            <v>4400</v>
          </cell>
          <cell r="AZ110">
            <v>0</v>
          </cell>
          <cell r="BA110">
            <v>0</v>
          </cell>
          <cell r="BB110">
            <v>0</v>
          </cell>
          <cell r="BC110">
            <v>0</v>
          </cell>
          <cell r="BD110">
            <v>5975</v>
          </cell>
          <cell r="BE110">
            <v>881948</v>
          </cell>
          <cell r="BF110">
            <v>2893</v>
          </cell>
          <cell r="BG110">
            <v>91382</v>
          </cell>
          <cell r="BH110">
            <v>90067</v>
          </cell>
          <cell r="BI110">
            <v>0</v>
          </cell>
          <cell r="BJ110">
            <v>11759</v>
          </cell>
          <cell r="BK110">
            <v>32</v>
          </cell>
          <cell r="BL110">
            <v>1011</v>
          </cell>
          <cell r="BM110">
            <v>997</v>
          </cell>
          <cell r="BN110">
            <v>0</v>
          </cell>
          <cell r="BO110">
            <v>13799</v>
          </cell>
          <cell r="BP110">
            <v>60908</v>
          </cell>
          <cell r="BQ110">
            <v>128224</v>
          </cell>
          <cell r="BR110">
            <v>140891</v>
          </cell>
          <cell r="BS110">
            <v>39108</v>
          </cell>
          <cell r="BT110">
            <v>0</v>
          </cell>
          <cell r="BU110">
            <v>812</v>
          </cell>
          <cell r="BV110">
            <v>1419</v>
          </cell>
          <cell r="BW110">
            <v>1559</v>
          </cell>
          <cell r="BX110">
            <v>433</v>
          </cell>
          <cell r="BY110">
            <v>0</v>
          </cell>
          <cell r="BZ110">
            <v>4223</v>
          </cell>
          <cell r="CA110">
            <v>13799</v>
          </cell>
          <cell r="CB110">
            <v>18022</v>
          </cell>
          <cell r="CC110">
            <v>0.05</v>
          </cell>
          <cell r="CD110">
            <v>23997</v>
          </cell>
        </row>
        <row r="111">
          <cell r="C111" t="str">
            <v>CAP02</v>
          </cell>
          <cell r="D111" t="str">
            <v>En Calzada Concreto.</v>
          </cell>
          <cell r="E111" t="str">
            <v>m</v>
          </cell>
          <cell r="F111" t="str">
            <v>MOC010</v>
          </cell>
          <cell r="G111" t="str">
            <v>MOC062</v>
          </cell>
          <cell r="H111" t="str">
            <v>MOC103</v>
          </cell>
          <cell r="I111" t="str">
            <v>NA</v>
          </cell>
          <cell r="J111" t="str">
            <v>NA</v>
          </cell>
          <cell r="K111" t="str">
            <v>NA</v>
          </cell>
          <cell r="L111" t="str">
            <v>NA</v>
          </cell>
          <cell r="M111">
            <v>0.1</v>
          </cell>
          <cell r="N111">
            <v>1</v>
          </cell>
          <cell r="O111">
            <v>0.26</v>
          </cell>
          <cell r="P111" t="str">
            <v>NA</v>
          </cell>
          <cell r="Q111" t="str">
            <v>NA</v>
          </cell>
          <cell r="R111" t="str">
            <v>NA</v>
          </cell>
          <cell r="S111" t="str">
            <v>NA</v>
          </cell>
          <cell r="T111" t="str">
            <v>CEC004</v>
          </cell>
          <cell r="U111" t="str">
            <v>CEC009</v>
          </cell>
          <cell r="V111" t="str">
            <v>NA</v>
          </cell>
          <cell r="W111" t="str">
            <v>NA</v>
          </cell>
          <cell r="X111" t="str">
            <v>NA</v>
          </cell>
          <cell r="Y111" t="str">
            <v>CMC004</v>
          </cell>
          <cell r="Z111" t="str">
            <v>CMC008</v>
          </cell>
          <cell r="AA111" t="str">
            <v>NA</v>
          </cell>
          <cell r="AB111" t="str">
            <v>NA</v>
          </cell>
          <cell r="AC111" t="str">
            <v>NA</v>
          </cell>
          <cell r="AD111">
            <v>1</v>
          </cell>
          <cell r="AE111">
            <v>0.67</v>
          </cell>
          <cell r="AF111" t="str">
            <v>NA</v>
          </cell>
          <cell r="AG111" t="str">
            <v>NA</v>
          </cell>
          <cell r="AH111" t="str">
            <v>NA</v>
          </cell>
          <cell r="AI111">
            <v>50</v>
          </cell>
          <cell r="AJ111">
            <v>50</v>
          </cell>
          <cell r="AK111">
            <v>75</v>
          </cell>
          <cell r="AO111">
            <v>14030</v>
          </cell>
          <cell r="AP111">
            <v>24000</v>
          </cell>
          <cell r="AQ111">
            <v>300</v>
          </cell>
          <cell r="AR111">
            <v>20000</v>
          </cell>
          <cell r="AS111">
            <v>0</v>
          </cell>
          <cell r="AT111">
            <v>0</v>
          </cell>
          <cell r="AU111">
            <v>0</v>
          </cell>
          <cell r="AV111">
            <v>0</v>
          </cell>
          <cell r="AW111">
            <v>2400</v>
          </cell>
          <cell r="AX111">
            <v>300</v>
          </cell>
          <cell r="AY111">
            <v>5200</v>
          </cell>
          <cell r="AZ111">
            <v>0</v>
          </cell>
          <cell r="BA111">
            <v>0</v>
          </cell>
          <cell r="BB111">
            <v>0</v>
          </cell>
          <cell r="BC111">
            <v>0</v>
          </cell>
          <cell r="BD111">
            <v>8295</v>
          </cell>
          <cell r="BE111">
            <v>2893</v>
          </cell>
          <cell r="BF111">
            <v>91382</v>
          </cell>
          <cell r="BG111">
            <v>0</v>
          </cell>
          <cell r="BH111">
            <v>0</v>
          </cell>
          <cell r="BI111">
            <v>0</v>
          </cell>
          <cell r="BJ111">
            <v>58</v>
          </cell>
          <cell r="BK111">
            <v>1225</v>
          </cell>
          <cell r="BL111">
            <v>0</v>
          </cell>
          <cell r="BM111">
            <v>0</v>
          </cell>
          <cell r="BN111">
            <v>0</v>
          </cell>
          <cell r="BO111">
            <v>1283</v>
          </cell>
          <cell r="BP111">
            <v>128224</v>
          </cell>
          <cell r="BQ111">
            <v>140891</v>
          </cell>
          <cell r="BR111">
            <v>0</v>
          </cell>
          <cell r="BS111">
            <v>0</v>
          </cell>
          <cell r="BT111">
            <v>0</v>
          </cell>
          <cell r="BU111">
            <v>2564</v>
          </cell>
          <cell r="BV111">
            <v>1888</v>
          </cell>
          <cell r="BW111">
            <v>0</v>
          </cell>
          <cell r="BX111">
            <v>0</v>
          </cell>
          <cell r="BY111">
            <v>0</v>
          </cell>
          <cell r="BZ111">
            <v>4452</v>
          </cell>
          <cell r="CA111">
            <v>1283</v>
          </cell>
          <cell r="CB111">
            <v>5735</v>
          </cell>
          <cell r="CC111">
            <v>0.05</v>
          </cell>
          <cell r="CD111">
            <v>14030</v>
          </cell>
        </row>
        <row r="112">
          <cell r="B112" t="str">
            <v>AC001</v>
          </cell>
          <cell r="C112" t="str">
            <v>CAP02</v>
          </cell>
          <cell r="D112" t="str">
            <v>En calzada destapada</v>
          </cell>
          <cell r="E112" t="str">
            <v>m</v>
          </cell>
          <cell r="F112" t="str">
            <v>MOC010</v>
          </cell>
          <cell r="G112" t="str">
            <v>MOC062</v>
          </cell>
          <cell r="H112" t="str">
            <v>MOC128</v>
          </cell>
          <cell r="I112" t="str">
            <v>NA</v>
          </cell>
          <cell r="J112" t="str">
            <v>NA</v>
          </cell>
          <cell r="K112" t="str">
            <v>NA</v>
          </cell>
          <cell r="L112" t="str">
            <v>NA</v>
          </cell>
          <cell r="M112">
            <v>0.05</v>
          </cell>
          <cell r="N112">
            <v>0.3</v>
          </cell>
          <cell r="O112">
            <v>0.16</v>
          </cell>
          <cell r="P112" t="str">
            <v>NA</v>
          </cell>
          <cell r="Q112" t="str">
            <v>NA</v>
          </cell>
          <cell r="R112" t="str">
            <v>NA</v>
          </cell>
          <cell r="S112" t="str">
            <v>NA</v>
          </cell>
          <cell r="T112" t="str">
            <v>CEC004</v>
          </cell>
          <cell r="U112" t="str">
            <v>CEC009</v>
          </cell>
          <cell r="V112" t="str">
            <v>CEC008</v>
          </cell>
          <cell r="W112" t="str">
            <v>NA</v>
          </cell>
          <cell r="X112" t="str">
            <v>NA</v>
          </cell>
          <cell r="Y112" t="str">
            <v>CMC001</v>
          </cell>
          <cell r="Z112" t="str">
            <v>CMC008</v>
          </cell>
          <cell r="AA112" t="str">
            <v>CMC007</v>
          </cell>
          <cell r="AB112" t="str">
            <v>NA</v>
          </cell>
          <cell r="AC112" t="str">
            <v>NA</v>
          </cell>
          <cell r="AD112">
            <v>0.75</v>
          </cell>
          <cell r="AE112">
            <v>1</v>
          </cell>
          <cell r="AF112">
            <v>1</v>
          </cell>
          <cell r="AG112" t="str">
            <v>NA</v>
          </cell>
          <cell r="AH112" t="str">
            <v>NA</v>
          </cell>
          <cell r="AI112">
            <v>75</v>
          </cell>
          <cell r="AJ112">
            <v>100</v>
          </cell>
          <cell r="AK112">
            <v>75</v>
          </cell>
          <cell r="AL112">
            <v>75</v>
          </cell>
          <cell r="AO112">
            <v>10172</v>
          </cell>
          <cell r="AP112">
            <v>24000</v>
          </cell>
          <cell r="AQ112">
            <v>300</v>
          </cell>
          <cell r="AR112">
            <v>20000</v>
          </cell>
          <cell r="AS112">
            <v>0</v>
          </cell>
          <cell r="AT112">
            <v>0</v>
          </cell>
          <cell r="AU112">
            <v>0</v>
          </cell>
          <cell r="AV112">
            <v>0</v>
          </cell>
          <cell r="AW112">
            <v>1200</v>
          </cell>
          <cell r="AX112">
            <v>90</v>
          </cell>
          <cell r="AY112">
            <v>3200</v>
          </cell>
          <cell r="AZ112">
            <v>0</v>
          </cell>
          <cell r="BA112">
            <v>0</v>
          </cell>
          <cell r="BB112">
            <v>0</v>
          </cell>
          <cell r="BC112">
            <v>0</v>
          </cell>
          <cell r="BD112">
            <v>4715</v>
          </cell>
          <cell r="BE112">
            <v>2893</v>
          </cell>
          <cell r="BF112">
            <v>91382</v>
          </cell>
          <cell r="BG112">
            <v>90067</v>
          </cell>
          <cell r="BH112">
            <v>0</v>
          </cell>
          <cell r="BI112">
            <v>0</v>
          </cell>
          <cell r="BJ112">
            <v>29</v>
          </cell>
          <cell r="BK112">
            <v>1218</v>
          </cell>
          <cell r="BL112">
            <v>1201</v>
          </cell>
          <cell r="BM112">
            <v>0</v>
          </cell>
          <cell r="BN112">
            <v>0</v>
          </cell>
          <cell r="BO112">
            <v>2448</v>
          </cell>
          <cell r="BP112">
            <v>60908</v>
          </cell>
          <cell r="BQ112">
            <v>140891</v>
          </cell>
          <cell r="BR112">
            <v>39108</v>
          </cell>
          <cell r="BS112">
            <v>0</v>
          </cell>
          <cell r="BT112">
            <v>0</v>
          </cell>
          <cell r="BU112">
            <v>609</v>
          </cell>
          <cell r="BV112">
            <v>1879</v>
          </cell>
          <cell r="BW112">
            <v>521</v>
          </cell>
          <cell r="BX112">
            <v>0</v>
          </cell>
          <cell r="BY112">
            <v>0</v>
          </cell>
          <cell r="BZ112">
            <v>3009</v>
          </cell>
          <cell r="CA112">
            <v>2448</v>
          </cell>
          <cell r="CB112">
            <v>5457</v>
          </cell>
          <cell r="CC112">
            <v>0.05</v>
          </cell>
          <cell r="CD112">
            <v>10172</v>
          </cell>
        </row>
        <row r="113">
          <cell r="C113" t="str">
            <v>CAP02</v>
          </cell>
          <cell r="D113" t="str">
            <v>En Calzada Destapada</v>
          </cell>
          <cell r="E113" t="str">
            <v>m</v>
          </cell>
          <cell r="F113" t="str">
            <v>MOC010</v>
          </cell>
          <cell r="G113" t="str">
            <v>MOC062</v>
          </cell>
          <cell r="H113" t="str">
            <v>MOC103</v>
          </cell>
          <cell r="I113" t="str">
            <v>NA</v>
          </cell>
          <cell r="J113" t="str">
            <v>NA</v>
          </cell>
          <cell r="K113" t="str">
            <v>NA</v>
          </cell>
          <cell r="L113" t="str">
            <v>NA</v>
          </cell>
          <cell r="M113">
            <v>0.1</v>
          </cell>
          <cell r="N113">
            <v>1</v>
          </cell>
          <cell r="O113">
            <v>0.36</v>
          </cell>
          <cell r="P113" t="str">
            <v>NA</v>
          </cell>
          <cell r="Q113" t="str">
            <v>NA</v>
          </cell>
          <cell r="R113" t="str">
            <v>NA</v>
          </cell>
          <cell r="S113" t="str">
            <v>NA</v>
          </cell>
          <cell r="T113" t="str">
            <v>CEC004</v>
          </cell>
          <cell r="U113" t="str">
            <v>CEC009</v>
          </cell>
          <cell r="V113" t="str">
            <v>NA</v>
          </cell>
          <cell r="W113" t="str">
            <v>NA</v>
          </cell>
          <cell r="X113" t="str">
            <v>NA</v>
          </cell>
          <cell r="Y113" t="str">
            <v>CMC004</v>
          </cell>
          <cell r="Z113" t="str">
            <v>CMC008</v>
          </cell>
          <cell r="AA113" t="str">
            <v>NA</v>
          </cell>
          <cell r="AB113" t="str">
            <v>NA</v>
          </cell>
          <cell r="AC113" t="str">
            <v>NA</v>
          </cell>
          <cell r="AD113">
            <v>1</v>
          </cell>
          <cell r="AE113">
            <v>1</v>
          </cell>
          <cell r="AF113" t="str">
            <v>NA</v>
          </cell>
          <cell r="AG113" t="str">
            <v>NA</v>
          </cell>
          <cell r="AH113" t="str">
            <v>NA</v>
          </cell>
          <cell r="AI113">
            <v>55</v>
          </cell>
          <cell r="AJ113">
            <v>55</v>
          </cell>
          <cell r="AK113">
            <v>55</v>
          </cell>
          <cell r="AO113">
            <v>17002</v>
          </cell>
          <cell r="AP113">
            <v>24000</v>
          </cell>
          <cell r="AQ113">
            <v>300</v>
          </cell>
          <cell r="AR113">
            <v>20000</v>
          </cell>
          <cell r="AS113">
            <v>0</v>
          </cell>
          <cell r="AT113">
            <v>0</v>
          </cell>
          <cell r="AU113">
            <v>0</v>
          </cell>
          <cell r="AV113">
            <v>0</v>
          </cell>
          <cell r="AW113">
            <v>2400</v>
          </cell>
          <cell r="AX113">
            <v>300</v>
          </cell>
          <cell r="AY113">
            <v>7200</v>
          </cell>
          <cell r="AZ113">
            <v>0</v>
          </cell>
          <cell r="BA113">
            <v>0</v>
          </cell>
          <cell r="BB113">
            <v>0</v>
          </cell>
          <cell r="BC113">
            <v>0</v>
          </cell>
          <cell r="BD113">
            <v>10395</v>
          </cell>
          <cell r="BE113">
            <v>2893</v>
          </cell>
          <cell r="BF113">
            <v>91382</v>
          </cell>
          <cell r="BG113">
            <v>0</v>
          </cell>
          <cell r="BH113">
            <v>0</v>
          </cell>
          <cell r="BI113">
            <v>0</v>
          </cell>
          <cell r="BJ113">
            <v>53</v>
          </cell>
          <cell r="BK113">
            <v>1661</v>
          </cell>
          <cell r="BL113">
            <v>0</v>
          </cell>
          <cell r="BM113">
            <v>0</v>
          </cell>
          <cell r="BN113">
            <v>0</v>
          </cell>
          <cell r="BO113">
            <v>1714</v>
          </cell>
          <cell r="BP113">
            <v>128224</v>
          </cell>
          <cell r="BQ113">
            <v>140891</v>
          </cell>
          <cell r="BR113">
            <v>0</v>
          </cell>
          <cell r="BS113">
            <v>0</v>
          </cell>
          <cell r="BT113">
            <v>0</v>
          </cell>
          <cell r="BU113">
            <v>2331</v>
          </cell>
          <cell r="BV113">
            <v>2562</v>
          </cell>
          <cell r="BW113">
            <v>0</v>
          </cell>
          <cell r="BX113">
            <v>0</v>
          </cell>
          <cell r="BY113">
            <v>0</v>
          </cell>
          <cell r="BZ113">
            <v>4893</v>
          </cell>
          <cell r="CA113">
            <v>1714</v>
          </cell>
          <cell r="CB113">
            <v>6607</v>
          </cell>
          <cell r="CC113">
            <v>0.05</v>
          </cell>
          <cell r="CD113">
            <v>17002</v>
          </cell>
        </row>
        <row r="114">
          <cell r="B114" t="str">
            <v>AC005</v>
          </cell>
          <cell r="C114" t="str">
            <v>CAP02</v>
          </cell>
          <cell r="D114" t="str">
            <v>En calzada empedrada</v>
          </cell>
          <cell r="E114" t="str">
            <v>m</v>
          </cell>
          <cell r="F114" t="str">
            <v>MOC010</v>
          </cell>
          <cell r="G114" t="str">
            <v>MOC062</v>
          </cell>
          <cell r="H114" t="str">
            <v>MOC128</v>
          </cell>
          <cell r="I114" t="str">
            <v>NA</v>
          </cell>
          <cell r="J114" t="str">
            <v>NA</v>
          </cell>
          <cell r="K114" t="str">
            <v>NA</v>
          </cell>
          <cell r="L114" t="str">
            <v>NA</v>
          </cell>
          <cell r="M114">
            <v>0.05</v>
          </cell>
          <cell r="N114">
            <v>0.3</v>
          </cell>
          <cell r="O114">
            <v>0.16</v>
          </cell>
          <cell r="P114" t="str">
            <v>NA</v>
          </cell>
          <cell r="Q114" t="str">
            <v>NA</v>
          </cell>
          <cell r="R114" t="str">
            <v>NA</v>
          </cell>
          <cell r="S114" t="str">
            <v>NA</v>
          </cell>
          <cell r="T114" t="str">
            <v>CEC001</v>
          </cell>
          <cell r="U114" t="str">
            <v>CEC004</v>
          </cell>
          <cell r="V114" t="str">
            <v>CEC009</v>
          </cell>
          <cell r="W114" t="str">
            <v>CEC008</v>
          </cell>
          <cell r="X114" t="str">
            <v>NA</v>
          </cell>
          <cell r="Y114" t="str">
            <v>CMC001</v>
          </cell>
          <cell r="Z114" t="str">
            <v>CMC004</v>
          </cell>
          <cell r="AA114" t="str">
            <v>CMC008</v>
          </cell>
          <cell r="AB114" t="str">
            <v>CMC007</v>
          </cell>
          <cell r="AC114" t="str">
            <v>NA</v>
          </cell>
          <cell r="AD114">
            <v>1</v>
          </cell>
          <cell r="AE114">
            <v>0.84</v>
          </cell>
          <cell r="AF114">
            <v>0.84</v>
          </cell>
          <cell r="AG114">
            <v>0.84</v>
          </cell>
          <cell r="AH114" t="str">
            <v>NA</v>
          </cell>
          <cell r="AI114">
            <v>80</v>
          </cell>
          <cell r="AJ114">
            <v>80</v>
          </cell>
          <cell r="AK114">
            <v>95</v>
          </cell>
          <cell r="AL114">
            <v>95</v>
          </cell>
          <cell r="AM114">
            <v>95</v>
          </cell>
          <cell r="AO114">
            <v>21672</v>
          </cell>
          <cell r="AP114">
            <v>24000</v>
          </cell>
          <cell r="AQ114">
            <v>300</v>
          </cell>
          <cell r="AR114">
            <v>20000</v>
          </cell>
          <cell r="AS114">
            <v>0</v>
          </cell>
          <cell r="AT114">
            <v>0</v>
          </cell>
          <cell r="AU114">
            <v>0</v>
          </cell>
          <cell r="AV114">
            <v>0</v>
          </cell>
          <cell r="AW114">
            <v>1200</v>
          </cell>
          <cell r="AX114">
            <v>90</v>
          </cell>
          <cell r="AY114">
            <v>3200</v>
          </cell>
          <cell r="AZ114">
            <v>0</v>
          </cell>
          <cell r="BA114">
            <v>0</v>
          </cell>
          <cell r="BB114">
            <v>0</v>
          </cell>
          <cell r="BC114">
            <v>0</v>
          </cell>
          <cell r="BD114">
            <v>4715</v>
          </cell>
          <cell r="BE114">
            <v>881948</v>
          </cell>
          <cell r="BF114">
            <v>2893</v>
          </cell>
          <cell r="BG114">
            <v>91382</v>
          </cell>
          <cell r="BH114">
            <v>90067</v>
          </cell>
          <cell r="BI114">
            <v>0</v>
          </cell>
          <cell r="BJ114">
            <v>11024</v>
          </cell>
          <cell r="BK114">
            <v>30</v>
          </cell>
          <cell r="BL114">
            <v>960</v>
          </cell>
          <cell r="BM114">
            <v>946</v>
          </cell>
          <cell r="BN114">
            <v>0</v>
          </cell>
          <cell r="BO114">
            <v>12960</v>
          </cell>
          <cell r="BP114">
            <v>60908</v>
          </cell>
          <cell r="BQ114">
            <v>128224</v>
          </cell>
          <cell r="BR114">
            <v>140891</v>
          </cell>
          <cell r="BS114">
            <v>39108</v>
          </cell>
          <cell r="BT114">
            <v>0</v>
          </cell>
          <cell r="BU114">
            <v>761</v>
          </cell>
          <cell r="BV114">
            <v>1346</v>
          </cell>
          <cell r="BW114">
            <v>1479</v>
          </cell>
          <cell r="BX114">
            <v>411</v>
          </cell>
          <cell r="BY114">
            <v>0</v>
          </cell>
          <cell r="BZ114">
            <v>3997</v>
          </cell>
          <cell r="CA114">
            <v>12960</v>
          </cell>
          <cell r="CB114">
            <v>16957</v>
          </cell>
          <cell r="CC114">
            <v>0.05</v>
          </cell>
          <cell r="CD114">
            <v>21672</v>
          </cell>
        </row>
        <row r="115">
          <cell r="B115" t="str">
            <v>AC020</v>
          </cell>
          <cell r="C115" t="str">
            <v>CAP02</v>
          </cell>
          <cell r="D115" t="str">
            <v>En zona verde</v>
          </cell>
          <cell r="E115" t="str">
            <v>m</v>
          </cell>
          <cell r="F115" t="str">
            <v>MOC010</v>
          </cell>
          <cell r="G115" t="str">
            <v>MOC062</v>
          </cell>
          <cell r="H115" t="str">
            <v>MOC128</v>
          </cell>
          <cell r="I115" t="str">
            <v>NA</v>
          </cell>
          <cell r="J115" t="str">
            <v>NA</v>
          </cell>
          <cell r="K115" t="str">
            <v>NA</v>
          </cell>
          <cell r="L115" t="str">
            <v>NA</v>
          </cell>
          <cell r="M115">
            <v>0.05</v>
          </cell>
          <cell r="N115">
            <v>0.3</v>
          </cell>
          <cell r="O115">
            <v>0.24</v>
          </cell>
          <cell r="P115" t="str">
            <v>NA</v>
          </cell>
          <cell r="Q115" t="str">
            <v>NA</v>
          </cell>
          <cell r="R115" t="str">
            <v>NA</v>
          </cell>
          <cell r="S115" t="str">
            <v>NA</v>
          </cell>
          <cell r="T115" t="str">
            <v>CEC004</v>
          </cell>
          <cell r="U115" t="str">
            <v>CEC010</v>
          </cell>
          <cell r="V115" t="str">
            <v>CEC008</v>
          </cell>
          <cell r="W115" t="str">
            <v>NA</v>
          </cell>
          <cell r="X115" t="str">
            <v>NA</v>
          </cell>
          <cell r="Y115" t="str">
            <v>CMC004</v>
          </cell>
          <cell r="Z115" t="str">
            <v>CMC008</v>
          </cell>
          <cell r="AA115" t="str">
            <v>CMC007</v>
          </cell>
          <cell r="AB115" t="str">
            <v>NA</v>
          </cell>
          <cell r="AC115" t="str">
            <v>NA</v>
          </cell>
          <cell r="AD115">
            <v>0.85</v>
          </cell>
          <cell r="AE115">
            <v>1</v>
          </cell>
          <cell r="AF115">
            <v>1</v>
          </cell>
          <cell r="AG115" t="str">
            <v>NA</v>
          </cell>
          <cell r="AH115" t="str">
            <v>NA</v>
          </cell>
          <cell r="AI115">
            <v>110</v>
          </cell>
          <cell r="AJ115">
            <v>130</v>
          </cell>
          <cell r="AK115">
            <v>110</v>
          </cell>
          <cell r="AL115">
            <v>110</v>
          </cell>
          <cell r="AO115">
            <v>10170</v>
          </cell>
          <cell r="AP115">
            <v>24000</v>
          </cell>
          <cell r="AQ115">
            <v>300</v>
          </cell>
          <cell r="AR115">
            <v>20000</v>
          </cell>
          <cell r="AS115">
            <v>0</v>
          </cell>
          <cell r="AT115">
            <v>0</v>
          </cell>
          <cell r="AU115">
            <v>0</v>
          </cell>
          <cell r="AV115">
            <v>0</v>
          </cell>
          <cell r="AW115">
            <v>1200</v>
          </cell>
          <cell r="AX115">
            <v>90</v>
          </cell>
          <cell r="AY115">
            <v>4800</v>
          </cell>
          <cell r="AZ115">
            <v>0</v>
          </cell>
          <cell r="BA115">
            <v>0</v>
          </cell>
          <cell r="BB115">
            <v>0</v>
          </cell>
          <cell r="BC115">
            <v>0</v>
          </cell>
          <cell r="BD115">
            <v>6395</v>
          </cell>
          <cell r="BE115">
            <v>2893</v>
          </cell>
          <cell r="BF115">
            <v>33634</v>
          </cell>
          <cell r="BG115">
            <v>90067</v>
          </cell>
          <cell r="BH115">
            <v>0</v>
          </cell>
          <cell r="BI115">
            <v>0</v>
          </cell>
          <cell r="BJ115">
            <v>22</v>
          </cell>
          <cell r="BK115">
            <v>306</v>
          </cell>
          <cell r="BL115">
            <v>819</v>
          </cell>
          <cell r="BM115">
            <v>0</v>
          </cell>
          <cell r="BN115">
            <v>0</v>
          </cell>
          <cell r="BO115">
            <v>1147</v>
          </cell>
          <cell r="BP115">
            <v>128224</v>
          </cell>
          <cell r="BQ115">
            <v>140891</v>
          </cell>
          <cell r="BR115">
            <v>39108</v>
          </cell>
          <cell r="BS115">
            <v>0</v>
          </cell>
          <cell r="BT115">
            <v>0</v>
          </cell>
          <cell r="BU115">
            <v>991</v>
          </cell>
          <cell r="BV115">
            <v>1281</v>
          </cell>
          <cell r="BW115">
            <v>356</v>
          </cell>
          <cell r="BX115">
            <v>0</v>
          </cell>
          <cell r="BY115">
            <v>0</v>
          </cell>
          <cell r="BZ115">
            <v>2628</v>
          </cell>
          <cell r="CA115">
            <v>1147</v>
          </cell>
          <cell r="CB115">
            <v>3775</v>
          </cell>
          <cell r="CC115">
            <v>0.05</v>
          </cell>
          <cell r="CD115">
            <v>10170</v>
          </cell>
        </row>
        <row r="116">
          <cell r="C116" t="str">
            <v>CAP02</v>
          </cell>
          <cell r="D116" t="str">
            <v>En zona verde</v>
          </cell>
          <cell r="E116" t="str">
            <v>m</v>
          </cell>
          <cell r="F116" t="str">
            <v>MOC010</v>
          </cell>
          <cell r="G116" t="str">
            <v>MOC062</v>
          </cell>
          <cell r="H116" t="str">
            <v>MOC103</v>
          </cell>
          <cell r="I116" t="str">
            <v>NA</v>
          </cell>
          <cell r="J116" t="str">
            <v>NA</v>
          </cell>
          <cell r="K116" t="str">
            <v>NA</v>
          </cell>
          <cell r="L116" t="str">
            <v>NA</v>
          </cell>
          <cell r="M116">
            <v>0.1</v>
          </cell>
          <cell r="N116">
            <v>1</v>
          </cell>
          <cell r="O116">
            <v>0.31</v>
          </cell>
          <cell r="P116" t="str">
            <v>NA</v>
          </cell>
          <cell r="Q116" t="str">
            <v>NA</v>
          </cell>
          <cell r="R116" t="str">
            <v>NA</v>
          </cell>
          <cell r="S116" t="str">
            <v>NA</v>
          </cell>
          <cell r="T116" t="str">
            <v>CEC004</v>
          </cell>
          <cell r="U116" t="str">
            <v>CEC010</v>
          </cell>
          <cell r="V116" t="str">
            <v>NA</v>
          </cell>
          <cell r="W116" t="str">
            <v>NA</v>
          </cell>
          <cell r="X116" t="str">
            <v>NA</v>
          </cell>
          <cell r="Y116" t="str">
            <v>CMC004</v>
          </cell>
          <cell r="Z116" t="str">
            <v>CMC008</v>
          </cell>
          <cell r="AA116" t="str">
            <v>NA</v>
          </cell>
          <cell r="AB116" t="str">
            <v>NA</v>
          </cell>
          <cell r="AC116" t="str">
            <v>NA</v>
          </cell>
          <cell r="AD116">
            <v>1</v>
          </cell>
          <cell r="AE116">
            <v>1</v>
          </cell>
          <cell r="AF116" t="str">
            <v>NA</v>
          </cell>
          <cell r="AG116" t="str">
            <v>NA</v>
          </cell>
          <cell r="AH116" t="str">
            <v>NA</v>
          </cell>
          <cell r="AI116">
            <v>105</v>
          </cell>
          <cell r="AJ116">
            <v>105</v>
          </cell>
          <cell r="AK116">
            <v>105</v>
          </cell>
          <cell r="AO116">
            <v>12256</v>
          </cell>
          <cell r="AP116">
            <v>24000</v>
          </cell>
          <cell r="AQ116">
            <v>300</v>
          </cell>
          <cell r="AR116">
            <v>20000</v>
          </cell>
          <cell r="AS116">
            <v>0</v>
          </cell>
          <cell r="AT116">
            <v>0</v>
          </cell>
          <cell r="AU116">
            <v>0</v>
          </cell>
          <cell r="AV116">
            <v>0</v>
          </cell>
          <cell r="AW116">
            <v>2400</v>
          </cell>
          <cell r="AX116">
            <v>300</v>
          </cell>
          <cell r="AY116">
            <v>6200</v>
          </cell>
          <cell r="AZ116">
            <v>0</v>
          </cell>
          <cell r="BA116">
            <v>0</v>
          </cell>
          <cell r="BB116">
            <v>0</v>
          </cell>
          <cell r="BC116">
            <v>0</v>
          </cell>
          <cell r="BD116">
            <v>9345</v>
          </cell>
          <cell r="BE116">
            <v>2893</v>
          </cell>
          <cell r="BF116">
            <v>33634</v>
          </cell>
          <cell r="BG116">
            <v>0</v>
          </cell>
          <cell r="BH116">
            <v>0</v>
          </cell>
          <cell r="BI116">
            <v>0</v>
          </cell>
          <cell r="BJ116">
            <v>28</v>
          </cell>
          <cell r="BK116">
            <v>320</v>
          </cell>
          <cell r="BL116">
            <v>0</v>
          </cell>
          <cell r="BM116">
            <v>0</v>
          </cell>
          <cell r="BN116">
            <v>0</v>
          </cell>
          <cell r="BO116">
            <v>348</v>
          </cell>
          <cell r="BP116">
            <v>128224</v>
          </cell>
          <cell r="BQ116">
            <v>140891</v>
          </cell>
          <cell r="BR116">
            <v>0</v>
          </cell>
          <cell r="BS116">
            <v>0</v>
          </cell>
          <cell r="BT116">
            <v>0</v>
          </cell>
          <cell r="BU116">
            <v>1221</v>
          </cell>
          <cell r="BV116">
            <v>1342</v>
          </cell>
          <cell r="BW116">
            <v>0</v>
          </cell>
          <cell r="BX116">
            <v>0</v>
          </cell>
          <cell r="BY116">
            <v>0</v>
          </cell>
          <cell r="BZ116">
            <v>2563</v>
          </cell>
          <cell r="CA116">
            <v>348</v>
          </cell>
          <cell r="CB116">
            <v>2911</v>
          </cell>
          <cell r="CC116">
            <v>0.05</v>
          </cell>
          <cell r="CD116">
            <v>12256</v>
          </cell>
        </row>
        <row r="117">
          <cell r="C117" t="str">
            <v>CAP03</v>
          </cell>
          <cell r="D117" t="str">
            <v>En anden adoquin</v>
          </cell>
          <cell r="E117" t="str">
            <v>m2</v>
          </cell>
          <cell r="F117" t="str">
            <v>MOC005</v>
          </cell>
          <cell r="G117" t="str">
            <v>MOC011</v>
          </cell>
          <cell r="H117" t="str">
            <v>MOC086</v>
          </cell>
          <cell r="I117" t="str">
            <v>NA</v>
          </cell>
          <cell r="J117" t="str">
            <v>NA</v>
          </cell>
          <cell r="K117" t="str">
            <v>NA</v>
          </cell>
          <cell r="L117" t="str">
            <v>NA</v>
          </cell>
          <cell r="M117">
            <v>1</v>
          </cell>
          <cell r="N117">
            <v>0.01</v>
          </cell>
          <cell r="O117">
            <v>3.0000000000000001E-3</v>
          </cell>
          <cell r="P117" t="str">
            <v>NA</v>
          </cell>
          <cell r="Q117" t="str">
            <v>NA</v>
          </cell>
          <cell r="R117" t="str">
            <v>NA</v>
          </cell>
          <cell r="S117" t="str">
            <v>NA</v>
          </cell>
          <cell r="T117" t="str">
            <v>CEC014</v>
          </cell>
          <cell r="U117" t="str">
            <v>NA</v>
          </cell>
          <cell r="V117" t="str">
            <v>NA</v>
          </cell>
          <cell r="W117" t="str">
            <v>NA</v>
          </cell>
          <cell r="X117" t="str">
            <v>NA</v>
          </cell>
          <cell r="Y117" t="str">
            <v>CMC010</v>
          </cell>
          <cell r="Z117" t="str">
            <v>NA</v>
          </cell>
          <cell r="AA117" t="str">
            <v>NA</v>
          </cell>
          <cell r="AB117" t="str">
            <v>NA</v>
          </cell>
          <cell r="AC117" t="str">
            <v>NA</v>
          </cell>
          <cell r="AD117">
            <v>1</v>
          </cell>
          <cell r="AE117" t="str">
            <v>NA</v>
          </cell>
          <cell r="AF117" t="str">
            <v>NA</v>
          </cell>
          <cell r="AG117" t="str">
            <v>NA</v>
          </cell>
          <cell r="AH117" t="str">
            <v>NA</v>
          </cell>
          <cell r="AI117">
            <v>30</v>
          </cell>
          <cell r="AJ117">
            <v>30</v>
          </cell>
          <cell r="AO117">
            <v>31526</v>
          </cell>
          <cell r="AP117">
            <v>23000</v>
          </cell>
          <cell r="AQ117">
            <v>43000</v>
          </cell>
          <cell r="AR117">
            <v>227016.3</v>
          </cell>
          <cell r="AS117">
            <v>0</v>
          </cell>
          <cell r="AT117">
            <v>0</v>
          </cell>
          <cell r="AU117">
            <v>0</v>
          </cell>
          <cell r="AV117">
            <v>0</v>
          </cell>
          <cell r="AW117">
            <v>23000</v>
          </cell>
          <cell r="AX117">
            <v>430</v>
          </cell>
          <cell r="AY117">
            <v>681</v>
          </cell>
          <cell r="AZ117">
            <v>0</v>
          </cell>
          <cell r="BA117">
            <v>0</v>
          </cell>
          <cell r="BB117">
            <v>0</v>
          </cell>
          <cell r="BC117">
            <v>0</v>
          </cell>
          <cell r="BD117">
            <v>25317</v>
          </cell>
          <cell r="BE117">
            <v>21737</v>
          </cell>
          <cell r="BF117">
            <v>0</v>
          </cell>
          <cell r="BG117">
            <v>0</v>
          </cell>
          <cell r="BH117">
            <v>0</v>
          </cell>
          <cell r="BI117">
            <v>0</v>
          </cell>
          <cell r="BJ117">
            <v>725</v>
          </cell>
          <cell r="BK117">
            <v>0</v>
          </cell>
          <cell r="BL117">
            <v>0</v>
          </cell>
          <cell r="BM117">
            <v>0</v>
          </cell>
          <cell r="BN117">
            <v>0</v>
          </cell>
          <cell r="BO117">
            <v>725</v>
          </cell>
          <cell r="BP117">
            <v>164508</v>
          </cell>
          <cell r="BQ117">
            <v>0</v>
          </cell>
          <cell r="BR117">
            <v>0</v>
          </cell>
          <cell r="BS117">
            <v>0</v>
          </cell>
          <cell r="BT117">
            <v>0</v>
          </cell>
          <cell r="BU117">
            <v>5484</v>
          </cell>
          <cell r="BV117">
            <v>0</v>
          </cell>
          <cell r="BW117">
            <v>0</v>
          </cell>
          <cell r="BX117">
            <v>0</v>
          </cell>
          <cell r="BY117">
            <v>0</v>
          </cell>
          <cell r="BZ117">
            <v>5484</v>
          </cell>
          <cell r="CA117">
            <v>725</v>
          </cell>
          <cell r="CB117">
            <v>6209</v>
          </cell>
          <cell r="CC117">
            <v>0.05</v>
          </cell>
          <cell r="CD117">
            <v>31526</v>
          </cell>
        </row>
        <row r="118">
          <cell r="B118" t="str">
            <v>R1011</v>
          </cell>
          <cell r="C118" t="str">
            <v>CAP03</v>
          </cell>
          <cell r="D118" t="str">
            <v>En Andén adoquinado</v>
          </cell>
          <cell r="E118" t="str">
            <v>m</v>
          </cell>
          <cell r="F118" t="str">
            <v>MOC005</v>
          </cell>
          <cell r="G118" t="str">
            <v>MOC011</v>
          </cell>
          <cell r="H118" t="str">
            <v>NA</v>
          </cell>
          <cell r="I118" t="str">
            <v>NA</v>
          </cell>
          <cell r="J118" t="str">
            <v>NA</v>
          </cell>
          <cell r="K118" t="str">
            <v>NA</v>
          </cell>
          <cell r="L118" t="str">
            <v>NA</v>
          </cell>
          <cell r="M118">
            <v>0.6</v>
          </cell>
          <cell r="N118">
            <v>0.15</v>
          </cell>
          <cell r="O118" t="str">
            <v>NA</v>
          </cell>
          <cell r="P118" t="str">
            <v>NA</v>
          </cell>
          <cell r="Q118" t="str">
            <v>NA</v>
          </cell>
          <cell r="R118" t="str">
            <v>NA</v>
          </cell>
          <cell r="S118" t="str">
            <v>NA</v>
          </cell>
          <cell r="T118" t="str">
            <v>CEC014</v>
          </cell>
          <cell r="U118" t="str">
            <v>NA</v>
          </cell>
          <cell r="V118" t="str">
            <v>NA</v>
          </cell>
          <cell r="W118" t="str">
            <v>NA</v>
          </cell>
          <cell r="X118" t="str">
            <v>NA</v>
          </cell>
          <cell r="Y118" t="str">
            <v>CMC010</v>
          </cell>
          <cell r="Z118" t="str">
            <v>NA</v>
          </cell>
          <cell r="AA118" t="str">
            <v>NA</v>
          </cell>
          <cell r="AB118" t="str">
            <v>NA</v>
          </cell>
          <cell r="AC118" t="str">
            <v>NA</v>
          </cell>
          <cell r="AD118">
            <v>1</v>
          </cell>
          <cell r="AE118" t="str">
            <v>NA</v>
          </cell>
          <cell r="AF118" t="str">
            <v>NA</v>
          </cell>
          <cell r="AG118" t="str">
            <v>NA</v>
          </cell>
          <cell r="AH118" t="str">
            <v>NA</v>
          </cell>
          <cell r="AI118">
            <v>35</v>
          </cell>
          <cell r="AJ118">
            <v>35</v>
          </cell>
          <cell r="AO118">
            <v>26584</v>
          </cell>
          <cell r="AP118">
            <v>23000</v>
          </cell>
          <cell r="AQ118">
            <v>43000</v>
          </cell>
          <cell r="AR118">
            <v>0</v>
          </cell>
          <cell r="AS118">
            <v>0</v>
          </cell>
          <cell r="AT118">
            <v>0</v>
          </cell>
          <cell r="AU118">
            <v>0</v>
          </cell>
          <cell r="AV118">
            <v>0</v>
          </cell>
          <cell r="AW118">
            <v>13800</v>
          </cell>
          <cell r="AX118">
            <v>6450</v>
          </cell>
          <cell r="AY118">
            <v>0</v>
          </cell>
          <cell r="AZ118">
            <v>0</v>
          </cell>
          <cell r="BA118">
            <v>0</v>
          </cell>
          <cell r="BB118">
            <v>0</v>
          </cell>
          <cell r="BC118">
            <v>0</v>
          </cell>
          <cell r="BD118">
            <v>21263</v>
          </cell>
          <cell r="BE118">
            <v>21737</v>
          </cell>
          <cell r="BF118">
            <v>0</v>
          </cell>
          <cell r="BG118">
            <v>0</v>
          </cell>
          <cell r="BH118">
            <v>0</v>
          </cell>
          <cell r="BI118">
            <v>0</v>
          </cell>
          <cell r="BJ118">
            <v>621</v>
          </cell>
          <cell r="BK118">
            <v>0</v>
          </cell>
          <cell r="BL118">
            <v>0</v>
          </cell>
          <cell r="BM118">
            <v>0</v>
          </cell>
          <cell r="BN118">
            <v>0</v>
          </cell>
          <cell r="BO118">
            <v>621</v>
          </cell>
          <cell r="BP118">
            <v>164508</v>
          </cell>
          <cell r="BQ118">
            <v>0</v>
          </cell>
          <cell r="BR118">
            <v>0</v>
          </cell>
          <cell r="BS118">
            <v>0</v>
          </cell>
          <cell r="BT118">
            <v>0</v>
          </cell>
          <cell r="BU118">
            <v>4700</v>
          </cell>
          <cell r="BV118">
            <v>0</v>
          </cell>
          <cell r="BW118">
            <v>0</v>
          </cell>
          <cell r="BX118">
            <v>0</v>
          </cell>
          <cell r="BY118">
            <v>0</v>
          </cell>
          <cell r="BZ118">
            <v>4700</v>
          </cell>
          <cell r="CA118">
            <v>621</v>
          </cell>
          <cell r="CB118">
            <v>5321</v>
          </cell>
          <cell r="CC118">
            <v>0.05</v>
          </cell>
          <cell r="CD118">
            <v>26584</v>
          </cell>
        </row>
        <row r="119">
          <cell r="B119" t="str">
            <v>R1011</v>
          </cell>
          <cell r="C119" t="str">
            <v>CAP03</v>
          </cell>
          <cell r="D119" t="str">
            <v>En andén adoquinado              (AAd)</v>
          </cell>
          <cell r="E119" t="str">
            <v>m</v>
          </cell>
          <cell r="F119" t="str">
            <v>MOC005</v>
          </cell>
          <cell r="G119" t="str">
            <v>MOC011</v>
          </cell>
          <cell r="H119" t="str">
            <v>MOC086</v>
          </cell>
          <cell r="I119" t="str">
            <v>NA</v>
          </cell>
          <cell r="J119" t="str">
            <v>NA</v>
          </cell>
          <cell r="K119" t="str">
            <v>NA</v>
          </cell>
          <cell r="L119" t="str">
            <v>NA</v>
          </cell>
          <cell r="M119">
            <v>0.53</v>
          </cell>
          <cell r="N119">
            <v>0.01</v>
          </cell>
          <cell r="O119">
            <v>3.0000000000000001E-3</v>
          </cell>
          <cell r="P119" t="str">
            <v>NA</v>
          </cell>
          <cell r="Q119" t="str">
            <v>NA</v>
          </cell>
          <cell r="R119" t="str">
            <v>NA</v>
          </cell>
          <cell r="S119" t="str">
            <v>NA</v>
          </cell>
          <cell r="T119" t="str">
            <v>CEC014</v>
          </cell>
          <cell r="U119" t="str">
            <v>NA</v>
          </cell>
          <cell r="V119" t="str">
            <v>NA</v>
          </cell>
          <cell r="W119" t="str">
            <v>NA</v>
          </cell>
          <cell r="X119" t="str">
            <v>NA</v>
          </cell>
          <cell r="Y119" t="str">
            <v>CMC010</v>
          </cell>
          <cell r="Z119" t="str">
            <v>NA</v>
          </cell>
          <cell r="AA119" t="str">
            <v>NA</v>
          </cell>
          <cell r="AB119" t="str">
            <v>NA</v>
          </cell>
          <cell r="AC119" t="str">
            <v>NA</v>
          </cell>
          <cell r="AD119">
            <v>1</v>
          </cell>
          <cell r="AE119" t="str">
            <v>NA</v>
          </cell>
          <cell r="AF119" t="str">
            <v>NA</v>
          </cell>
          <cell r="AG119" t="str">
            <v>NA</v>
          </cell>
          <cell r="AH119" t="str">
            <v>NA</v>
          </cell>
          <cell r="AI119">
            <v>60</v>
          </cell>
          <cell r="AJ119">
            <v>60</v>
          </cell>
          <cell r="AO119">
            <v>17070</v>
          </cell>
          <cell r="AP119">
            <v>23000</v>
          </cell>
          <cell r="AQ119">
            <v>43000</v>
          </cell>
          <cell r="AR119">
            <v>227016.3</v>
          </cell>
          <cell r="AS119">
            <v>0</v>
          </cell>
          <cell r="AT119">
            <v>0</v>
          </cell>
          <cell r="AU119">
            <v>0</v>
          </cell>
          <cell r="AV119">
            <v>0</v>
          </cell>
          <cell r="AW119">
            <v>12190</v>
          </cell>
          <cell r="AX119">
            <v>430</v>
          </cell>
          <cell r="AY119">
            <v>681</v>
          </cell>
          <cell r="AZ119">
            <v>0</v>
          </cell>
          <cell r="BA119">
            <v>0</v>
          </cell>
          <cell r="BB119">
            <v>0</v>
          </cell>
          <cell r="BC119">
            <v>0</v>
          </cell>
          <cell r="BD119">
            <v>13966</v>
          </cell>
          <cell r="BE119">
            <v>21737</v>
          </cell>
          <cell r="BF119">
            <v>0</v>
          </cell>
          <cell r="BG119">
            <v>0</v>
          </cell>
          <cell r="BH119">
            <v>0</v>
          </cell>
          <cell r="BI119">
            <v>0</v>
          </cell>
          <cell r="BJ119">
            <v>362</v>
          </cell>
          <cell r="BK119">
            <v>0</v>
          </cell>
          <cell r="BL119">
            <v>0</v>
          </cell>
          <cell r="BM119">
            <v>0</v>
          </cell>
          <cell r="BN119">
            <v>0</v>
          </cell>
          <cell r="BO119">
            <v>362</v>
          </cell>
          <cell r="BP119">
            <v>164508</v>
          </cell>
          <cell r="BQ119">
            <v>0</v>
          </cell>
          <cell r="BR119">
            <v>0</v>
          </cell>
          <cell r="BS119">
            <v>0</v>
          </cell>
          <cell r="BT119">
            <v>0</v>
          </cell>
          <cell r="BU119">
            <v>2742</v>
          </cell>
          <cell r="BV119">
            <v>0</v>
          </cell>
          <cell r="BW119">
            <v>0</v>
          </cell>
          <cell r="BX119">
            <v>0</v>
          </cell>
          <cell r="BY119">
            <v>0</v>
          </cell>
          <cell r="BZ119">
            <v>2742</v>
          </cell>
          <cell r="CA119">
            <v>362</v>
          </cell>
          <cell r="CB119">
            <v>3104</v>
          </cell>
          <cell r="CC119">
            <v>0.05</v>
          </cell>
          <cell r="CD119">
            <v>17070</v>
          </cell>
        </row>
        <row r="120">
          <cell r="B120" t="str">
            <v>R1008</v>
          </cell>
          <cell r="C120" t="str">
            <v>CAP03</v>
          </cell>
          <cell r="D120" t="str">
            <v>En Andén asfalto</v>
          </cell>
          <cell r="E120" t="str">
            <v>m</v>
          </cell>
          <cell r="F120" t="str">
            <v>MOC016</v>
          </cell>
          <cell r="G120" t="str">
            <v>MOC104</v>
          </cell>
          <cell r="H120" t="str">
            <v>NA</v>
          </cell>
          <cell r="I120" t="str">
            <v>NA</v>
          </cell>
          <cell r="J120" t="str">
            <v>NA</v>
          </cell>
          <cell r="K120" t="str">
            <v>NA</v>
          </cell>
          <cell r="L120" t="str">
            <v>NA</v>
          </cell>
          <cell r="M120">
            <v>0.05</v>
          </cell>
          <cell r="N120">
            <v>0.02</v>
          </cell>
          <cell r="O120" t="str">
            <v>NA</v>
          </cell>
          <cell r="P120" t="str">
            <v>NA</v>
          </cell>
          <cell r="Q120" t="str">
            <v>NA</v>
          </cell>
          <cell r="R120" t="str">
            <v>NA</v>
          </cell>
          <cell r="S120" t="str">
            <v>NA</v>
          </cell>
          <cell r="T120" t="str">
            <v>CEC012</v>
          </cell>
          <cell r="U120" t="str">
            <v>NA</v>
          </cell>
          <cell r="V120" t="str">
            <v>NA</v>
          </cell>
          <cell r="W120" t="str">
            <v>NA</v>
          </cell>
          <cell r="X120" t="str">
            <v>NA</v>
          </cell>
          <cell r="Y120" t="str">
            <v>CMC009</v>
          </cell>
          <cell r="Z120" t="str">
            <v>NA</v>
          </cell>
          <cell r="AA120" t="str">
            <v>NA</v>
          </cell>
          <cell r="AB120" t="str">
            <v>NA</v>
          </cell>
          <cell r="AC120" t="str">
            <v>NA</v>
          </cell>
          <cell r="AD120">
            <v>1</v>
          </cell>
          <cell r="AE120" t="str">
            <v>NA</v>
          </cell>
          <cell r="AF120" t="str">
            <v>NA</v>
          </cell>
          <cell r="AG120" t="str">
            <v>NA</v>
          </cell>
          <cell r="AH120" t="str">
            <v>NA</v>
          </cell>
          <cell r="AI120">
            <v>65</v>
          </cell>
          <cell r="AJ120">
            <v>65</v>
          </cell>
          <cell r="AO120">
            <v>19247</v>
          </cell>
          <cell r="AP120">
            <v>230000</v>
          </cell>
          <cell r="AQ120">
            <v>165000</v>
          </cell>
          <cell r="AR120">
            <v>0</v>
          </cell>
          <cell r="AS120">
            <v>0</v>
          </cell>
          <cell r="AT120">
            <v>0</v>
          </cell>
          <cell r="AU120">
            <v>0</v>
          </cell>
          <cell r="AV120">
            <v>0</v>
          </cell>
          <cell r="AW120">
            <v>11500</v>
          </cell>
          <cell r="AX120">
            <v>3300</v>
          </cell>
          <cell r="AY120">
            <v>0</v>
          </cell>
          <cell r="AZ120">
            <v>0</v>
          </cell>
          <cell r="BA120">
            <v>0</v>
          </cell>
          <cell r="BB120">
            <v>0</v>
          </cell>
          <cell r="BC120">
            <v>0</v>
          </cell>
          <cell r="BD120">
            <v>15540</v>
          </cell>
          <cell r="BE120">
            <v>56846</v>
          </cell>
          <cell r="BF120">
            <v>0</v>
          </cell>
          <cell r="BG120">
            <v>0</v>
          </cell>
          <cell r="BH120">
            <v>0</v>
          </cell>
          <cell r="BI120">
            <v>0</v>
          </cell>
          <cell r="BJ120">
            <v>875</v>
          </cell>
          <cell r="BK120">
            <v>0</v>
          </cell>
          <cell r="BL120">
            <v>0</v>
          </cell>
          <cell r="BM120">
            <v>0</v>
          </cell>
          <cell r="BN120">
            <v>0</v>
          </cell>
          <cell r="BO120">
            <v>875</v>
          </cell>
          <cell r="BP120">
            <v>184062</v>
          </cell>
          <cell r="BQ120">
            <v>0</v>
          </cell>
          <cell r="BR120">
            <v>0</v>
          </cell>
          <cell r="BS120">
            <v>0</v>
          </cell>
          <cell r="BT120">
            <v>0</v>
          </cell>
          <cell r="BU120">
            <v>2832</v>
          </cell>
          <cell r="BV120">
            <v>0</v>
          </cell>
          <cell r="BW120">
            <v>0</v>
          </cell>
          <cell r="BX120">
            <v>0</v>
          </cell>
          <cell r="BY120">
            <v>0</v>
          </cell>
          <cell r="BZ120">
            <v>2832</v>
          </cell>
          <cell r="CA120">
            <v>875</v>
          </cell>
          <cell r="CB120">
            <v>3707</v>
          </cell>
          <cell r="CC120">
            <v>0.05</v>
          </cell>
          <cell r="CD120">
            <v>19247</v>
          </cell>
        </row>
        <row r="121">
          <cell r="B121" t="str">
            <v>R2008</v>
          </cell>
          <cell r="C121" t="str">
            <v>CAP03</v>
          </cell>
          <cell r="D121" t="str">
            <v>En Andén asfalto</v>
          </cell>
          <cell r="E121" t="str">
            <v>m</v>
          </cell>
          <cell r="F121" t="str">
            <v>MOC016</v>
          </cell>
          <cell r="G121" t="str">
            <v>MOC104</v>
          </cell>
          <cell r="H121" t="str">
            <v>NA</v>
          </cell>
          <cell r="I121" t="str">
            <v>NA</v>
          </cell>
          <cell r="J121" t="str">
            <v>NA</v>
          </cell>
          <cell r="K121" t="str">
            <v>NA</v>
          </cell>
          <cell r="L121" t="str">
            <v>NA</v>
          </cell>
          <cell r="M121">
            <v>0.03</v>
          </cell>
          <cell r="N121">
            <v>0.02</v>
          </cell>
          <cell r="O121" t="str">
            <v>NA</v>
          </cell>
          <cell r="P121" t="str">
            <v>NA</v>
          </cell>
          <cell r="Q121" t="str">
            <v>NA</v>
          </cell>
          <cell r="R121" t="str">
            <v>NA</v>
          </cell>
          <cell r="S121" t="str">
            <v>NA</v>
          </cell>
          <cell r="T121" t="str">
            <v>CEC012</v>
          </cell>
          <cell r="U121" t="str">
            <v>NA</v>
          </cell>
          <cell r="V121" t="str">
            <v>NA</v>
          </cell>
          <cell r="W121" t="str">
            <v>NA</v>
          </cell>
          <cell r="X121" t="str">
            <v>NA</v>
          </cell>
          <cell r="Y121" t="str">
            <v>CMC009</v>
          </cell>
          <cell r="Z121" t="str">
            <v>NA</v>
          </cell>
          <cell r="AA121" t="str">
            <v>NA</v>
          </cell>
          <cell r="AB121" t="str">
            <v>NA</v>
          </cell>
          <cell r="AC121" t="str">
            <v>NA</v>
          </cell>
          <cell r="AD121">
            <v>1</v>
          </cell>
          <cell r="AE121" t="str">
            <v>NA</v>
          </cell>
          <cell r="AF121" t="str">
            <v>NA</v>
          </cell>
          <cell r="AG121" t="str">
            <v>NA</v>
          </cell>
          <cell r="AH121" t="str">
            <v>NA</v>
          </cell>
          <cell r="AI121">
            <v>62.5</v>
          </cell>
          <cell r="AJ121">
            <v>62.5</v>
          </cell>
          <cell r="AO121">
            <v>14565</v>
          </cell>
          <cell r="AP121">
            <v>230000</v>
          </cell>
          <cell r="AQ121">
            <v>165000</v>
          </cell>
          <cell r="AR121">
            <v>0</v>
          </cell>
          <cell r="AS121">
            <v>0</v>
          </cell>
          <cell r="AT121">
            <v>0</v>
          </cell>
          <cell r="AU121">
            <v>0</v>
          </cell>
          <cell r="AV121">
            <v>0</v>
          </cell>
          <cell r="AW121">
            <v>6900</v>
          </cell>
          <cell r="AX121">
            <v>3300</v>
          </cell>
          <cell r="AY121">
            <v>0</v>
          </cell>
          <cell r="AZ121">
            <v>0</v>
          </cell>
          <cell r="BA121">
            <v>0</v>
          </cell>
          <cell r="BB121">
            <v>0</v>
          </cell>
          <cell r="BC121">
            <v>0</v>
          </cell>
          <cell r="BD121">
            <v>10710</v>
          </cell>
          <cell r="BE121">
            <v>56846</v>
          </cell>
          <cell r="BF121">
            <v>0</v>
          </cell>
          <cell r="BG121">
            <v>0</v>
          </cell>
          <cell r="BH121">
            <v>0</v>
          </cell>
          <cell r="BI121">
            <v>0</v>
          </cell>
          <cell r="BJ121">
            <v>910</v>
          </cell>
          <cell r="BK121">
            <v>0</v>
          </cell>
          <cell r="BL121">
            <v>0</v>
          </cell>
          <cell r="BM121">
            <v>0</v>
          </cell>
          <cell r="BN121">
            <v>0</v>
          </cell>
          <cell r="BO121">
            <v>910</v>
          </cell>
          <cell r="BP121">
            <v>184062</v>
          </cell>
          <cell r="BQ121">
            <v>0</v>
          </cell>
          <cell r="BR121">
            <v>0</v>
          </cell>
          <cell r="BS121">
            <v>0</v>
          </cell>
          <cell r="BT121">
            <v>0</v>
          </cell>
          <cell r="BU121">
            <v>2945</v>
          </cell>
          <cell r="BV121">
            <v>0</v>
          </cell>
          <cell r="BW121">
            <v>0</v>
          </cell>
          <cell r="BX121">
            <v>0</v>
          </cell>
          <cell r="BY121">
            <v>0</v>
          </cell>
          <cell r="BZ121">
            <v>2945</v>
          </cell>
          <cell r="CA121">
            <v>910</v>
          </cell>
          <cell r="CB121">
            <v>3855</v>
          </cell>
          <cell r="CC121">
            <v>0.05</v>
          </cell>
          <cell r="CD121">
            <v>14565</v>
          </cell>
        </row>
        <row r="122">
          <cell r="B122" t="str">
            <v>R1008</v>
          </cell>
          <cell r="C122" t="str">
            <v>CAP03</v>
          </cell>
          <cell r="D122" t="str">
            <v>En andén asfalto                      (AA)</v>
          </cell>
          <cell r="E122" t="str">
            <v>m</v>
          </cell>
          <cell r="F122" t="str">
            <v>MOC016</v>
          </cell>
          <cell r="G122" t="str">
            <v>MOC104</v>
          </cell>
          <cell r="H122" t="str">
            <v>NA</v>
          </cell>
          <cell r="I122" t="str">
            <v>NA</v>
          </cell>
          <cell r="J122" t="str">
            <v>NA</v>
          </cell>
          <cell r="K122" t="str">
            <v>NA</v>
          </cell>
          <cell r="L122" t="str">
            <v>NA</v>
          </cell>
          <cell r="M122">
            <v>0.02</v>
          </cell>
          <cell r="N122">
            <v>0.01</v>
          </cell>
          <cell r="O122" t="str">
            <v>NA</v>
          </cell>
          <cell r="P122" t="str">
            <v>NA</v>
          </cell>
          <cell r="Q122" t="str">
            <v>NA</v>
          </cell>
          <cell r="R122" t="str">
            <v>NA</v>
          </cell>
          <cell r="S122" t="str">
            <v>NA</v>
          </cell>
          <cell r="T122" t="str">
            <v>CEC012</v>
          </cell>
          <cell r="U122" t="str">
            <v>NA</v>
          </cell>
          <cell r="V122" t="str">
            <v>NA</v>
          </cell>
          <cell r="W122" t="str">
            <v>NA</v>
          </cell>
          <cell r="X122" t="str">
            <v>NA</v>
          </cell>
          <cell r="Y122" t="str">
            <v>CMC009</v>
          </cell>
          <cell r="Z122" t="str">
            <v>NA</v>
          </cell>
          <cell r="AA122" t="str">
            <v>NA</v>
          </cell>
          <cell r="AB122" t="str">
            <v>NA</v>
          </cell>
          <cell r="AC122" t="str">
            <v>NA</v>
          </cell>
          <cell r="AD122">
            <v>1</v>
          </cell>
          <cell r="AE122" t="str">
            <v>NA</v>
          </cell>
          <cell r="AF122" t="str">
            <v>NA</v>
          </cell>
          <cell r="AG122" t="str">
            <v>NA</v>
          </cell>
          <cell r="AH122" t="str">
            <v>NA</v>
          </cell>
          <cell r="AI122">
            <v>75</v>
          </cell>
          <cell r="AJ122">
            <v>75</v>
          </cell>
          <cell r="AO122">
            <v>9775</v>
          </cell>
          <cell r="AP122">
            <v>230000</v>
          </cell>
          <cell r="AQ122">
            <v>165000</v>
          </cell>
          <cell r="AR122">
            <v>0</v>
          </cell>
          <cell r="AS122">
            <v>0</v>
          </cell>
          <cell r="AT122">
            <v>0</v>
          </cell>
          <cell r="AU122">
            <v>0</v>
          </cell>
          <cell r="AV122">
            <v>0</v>
          </cell>
          <cell r="AW122">
            <v>4600</v>
          </cell>
          <cell r="AX122">
            <v>1650</v>
          </cell>
          <cell r="AY122">
            <v>0</v>
          </cell>
          <cell r="AZ122">
            <v>0</v>
          </cell>
          <cell r="BA122">
            <v>0</v>
          </cell>
          <cell r="BB122">
            <v>0</v>
          </cell>
          <cell r="BC122">
            <v>0</v>
          </cell>
          <cell r="BD122">
            <v>6563</v>
          </cell>
          <cell r="BE122">
            <v>56846</v>
          </cell>
          <cell r="BF122">
            <v>0</v>
          </cell>
          <cell r="BG122">
            <v>0</v>
          </cell>
          <cell r="BH122">
            <v>0</v>
          </cell>
          <cell r="BI122">
            <v>0</v>
          </cell>
          <cell r="BJ122">
            <v>758</v>
          </cell>
          <cell r="BK122">
            <v>0</v>
          </cell>
          <cell r="BL122">
            <v>0</v>
          </cell>
          <cell r="BM122">
            <v>0</v>
          </cell>
          <cell r="BN122">
            <v>0</v>
          </cell>
          <cell r="BO122">
            <v>758</v>
          </cell>
          <cell r="BP122">
            <v>184062</v>
          </cell>
          <cell r="BQ122">
            <v>0</v>
          </cell>
          <cell r="BR122">
            <v>0</v>
          </cell>
          <cell r="BS122">
            <v>0</v>
          </cell>
          <cell r="BT122">
            <v>0</v>
          </cell>
          <cell r="BU122">
            <v>2454</v>
          </cell>
          <cell r="BV122">
            <v>0</v>
          </cell>
          <cell r="BW122">
            <v>0</v>
          </cell>
          <cell r="BX122">
            <v>0</v>
          </cell>
          <cell r="BY122">
            <v>0</v>
          </cell>
          <cell r="BZ122">
            <v>2454</v>
          </cell>
          <cell r="CA122">
            <v>758</v>
          </cell>
          <cell r="CB122">
            <v>3212</v>
          </cell>
          <cell r="CC122">
            <v>0.05</v>
          </cell>
          <cell r="CD122">
            <v>9775</v>
          </cell>
        </row>
        <row r="123">
          <cell r="C123" t="str">
            <v>CAP03</v>
          </cell>
          <cell r="D123" t="str">
            <v>En Anden Baldosa</v>
          </cell>
          <cell r="E123" t="str">
            <v>m2</v>
          </cell>
          <cell r="F123" t="str">
            <v>MOC026</v>
          </cell>
          <cell r="G123" t="str">
            <v>MOC015</v>
          </cell>
          <cell r="H123" t="str">
            <v>MOC086</v>
          </cell>
          <cell r="I123" t="str">
            <v>NA</v>
          </cell>
          <cell r="J123" t="str">
            <v>NA</v>
          </cell>
          <cell r="K123" t="str">
            <v>NA</v>
          </cell>
          <cell r="L123" t="str">
            <v>NA</v>
          </cell>
          <cell r="M123">
            <v>0.05</v>
          </cell>
          <cell r="N123">
            <v>1</v>
          </cell>
          <cell r="O123">
            <v>2.5000000000000001E-2</v>
          </cell>
          <cell r="P123" t="str">
            <v>NA</v>
          </cell>
          <cell r="Q123" t="str">
            <v>NA</v>
          </cell>
          <cell r="R123" t="str">
            <v>NA</v>
          </cell>
          <cell r="S123" t="str">
            <v>NA</v>
          </cell>
          <cell r="T123" t="str">
            <v>CEC013</v>
          </cell>
          <cell r="U123" t="str">
            <v>CEC014</v>
          </cell>
          <cell r="V123" t="str">
            <v>NA</v>
          </cell>
          <cell r="W123" t="str">
            <v>NA</v>
          </cell>
          <cell r="X123" t="str">
            <v>NA</v>
          </cell>
          <cell r="Y123" t="str">
            <v>CMC009</v>
          </cell>
          <cell r="Z123" t="str">
            <v>CMC010</v>
          </cell>
          <cell r="AA123" t="str">
            <v>NA</v>
          </cell>
          <cell r="AB123" t="str">
            <v>NA</v>
          </cell>
          <cell r="AC123" t="str">
            <v>NA</v>
          </cell>
          <cell r="AD123">
            <v>1</v>
          </cell>
          <cell r="AE123">
            <v>1</v>
          </cell>
          <cell r="AF123" t="str">
            <v>NA</v>
          </cell>
          <cell r="AG123" t="str">
            <v>NA</v>
          </cell>
          <cell r="AH123" t="str">
            <v>NA</v>
          </cell>
          <cell r="AI123">
            <v>35</v>
          </cell>
          <cell r="AJ123">
            <v>35</v>
          </cell>
          <cell r="AK123">
            <v>35</v>
          </cell>
          <cell r="AO123">
            <v>39884</v>
          </cell>
          <cell r="AP123">
            <v>234000</v>
          </cell>
          <cell r="AQ123">
            <v>9900</v>
          </cell>
          <cell r="AR123">
            <v>227016.3</v>
          </cell>
          <cell r="AS123">
            <v>0</v>
          </cell>
          <cell r="AT123">
            <v>0</v>
          </cell>
          <cell r="AU123">
            <v>0</v>
          </cell>
          <cell r="AV123">
            <v>0</v>
          </cell>
          <cell r="AW123">
            <v>11700</v>
          </cell>
          <cell r="AX123">
            <v>9900</v>
          </cell>
          <cell r="AY123">
            <v>5675</v>
          </cell>
          <cell r="AZ123">
            <v>0</v>
          </cell>
          <cell r="BA123">
            <v>0</v>
          </cell>
          <cell r="BB123">
            <v>0</v>
          </cell>
          <cell r="BC123">
            <v>0</v>
          </cell>
          <cell r="BD123">
            <v>28639</v>
          </cell>
          <cell r="BE123">
            <v>23278</v>
          </cell>
          <cell r="BF123">
            <v>21737</v>
          </cell>
          <cell r="BG123">
            <v>0</v>
          </cell>
          <cell r="BH123">
            <v>0</v>
          </cell>
          <cell r="BI123">
            <v>0</v>
          </cell>
          <cell r="BJ123">
            <v>665</v>
          </cell>
          <cell r="BK123">
            <v>621</v>
          </cell>
          <cell r="BL123">
            <v>0</v>
          </cell>
          <cell r="BM123">
            <v>0</v>
          </cell>
          <cell r="BN123">
            <v>0</v>
          </cell>
          <cell r="BO123">
            <v>1286</v>
          </cell>
          <cell r="BP123">
            <v>184062</v>
          </cell>
          <cell r="BQ123">
            <v>164508</v>
          </cell>
          <cell r="BR123">
            <v>0</v>
          </cell>
          <cell r="BS123">
            <v>0</v>
          </cell>
          <cell r="BT123">
            <v>0</v>
          </cell>
          <cell r="BU123">
            <v>5259</v>
          </cell>
          <cell r="BV123">
            <v>4700</v>
          </cell>
          <cell r="BW123">
            <v>0</v>
          </cell>
          <cell r="BX123">
            <v>0</v>
          </cell>
          <cell r="BY123">
            <v>0</v>
          </cell>
          <cell r="BZ123">
            <v>9959</v>
          </cell>
          <cell r="CA123">
            <v>1286</v>
          </cell>
          <cell r="CB123">
            <v>11245</v>
          </cell>
          <cell r="CC123">
            <v>0.05</v>
          </cell>
          <cell r="CD123">
            <v>39884</v>
          </cell>
        </row>
        <row r="124">
          <cell r="B124" t="str">
            <v>R1012</v>
          </cell>
          <cell r="C124" t="str">
            <v>CAP03</v>
          </cell>
          <cell r="D124" t="str">
            <v>En Andén baldosa</v>
          </cell>
          <cell r="E124" t="str">
            <v>m</v>
          </cell>
          <cell r="F124" t="str">
            <v>MOC027</v>
          </cell>
          <cell r="G124" t="str">
            <v>MOC015</v>
          </cell>
          <cell r="H124" t="str">
            <v>MOC086</v>
          </cell>
          <cell r="I124" t="str">
            <v>NA</v>
          </cell>
          <cell r="J124" t="str">
            <v>NA</v>
          </cell>
          <cell r="K124" t="str">
            <v>NA</v>
          </cell>
          <cell r="L124" t="str">
            <v>NA</v>
          </cell>
          <cell r="M124">
            <v>0.03</v>
          </cell>
          <cell r="N124">
            <v>0.6</v>
          </cell>
          <cell r="O124">
            <v>0.02</v>
          </cell>
          <cell r="P124" t="str">
            <v>NA</v>
          </cell>
          <cell r="Q124" t="str">
            <v>NA</v>
          </cell>
          <cell r="R124" t="str">
            <v>NA</v>
          </cell>
          <cell r="S124" t="str">
            <v>NA</v>
          </cell>
          <cell r="T124" t="str">
            <v>CEC013</v>
          </cell>
          <cell r="U124" t="str">
            <v>CEC014</v>
          </cell>
          <cell r="V124" t="str">
            <v>NA</v>
          </cell>
          <cell r="W124" t="str">
            <v>NA</v>
          </cell>
          <cell r="X124" t="str">
            <v>NA</v>
          </cell>
          <cell r="Y124" t="str">
            <v>CMC009</v>
          </cell>
          <cell r="Z124" t="str">
            <v>CMC010</v>
          </cell>
          <cell r="AA124" t="str">
            <v>NA</v>
          </cell>
          <cell r="AB124" t="str">
            <v>NA</v>
          </cell>
          <cell r="AC124" t="str">
            <v>NA</v>
          </cell>
          <cell r="AD124">
            <v>0.2</v>
          </cell>
          <cell r="AE124">
            <v>1</v>
          </cell>
          <cell r="AF124" t="str">
            <v>NA</v>
          </cell>
          <cell r="AG124" t="str">
            <v>NA</v>
          </cell>
          <cell r="AH124" t="str">
            <v>NA</v>
          </cell>
          <cell r="AI124">
            <v>40</v>
          </cell>
          <cell r="AJ124">
            <v>200</v>
          </cell>
          <cell r="AK124">
            <v>40</v>
          </cell>
          <cell r="AO124">
            <v>31218</v>
          </cell>
          <cell r="AP124">
            <v>461000</v>
          </cell>
          <cell r="AQ124">
            <v>9900</v>
          </cell>
          <cell r="AR124">
            <v>227016.3</v>
          </cell>
          <cell r="AS124">
            <v>0</v>
          </cell>
          <cell r="AT124">
            <v>0</v>
          </cell>
          <cell r="AU124">
            <v>0</v>
          </cell>
          <cell r="AV124">
            <v>0</v>
          </cell>
          <cell r="AW124">
            <v>13830</v>
          </cell>
          <cell r="AX124">
            <v>5940</v>
          </cell>
          <cell r="AY124">
            <v>4540</v>
          </cell>
          <cell r="AZ124">
            <v>0</v>
          </cell>
          <cell r="BA124">
            <v>0</v>
          </cell>
          <cell r="BB124">
            <v>0</v>
          </cell>
          <cell r="BC124">
            <v>0</v>
          </cell>
          <cell r="BD124">
            <v>25526</v>
          </cell>
          <cell r="BE124">
            <v>23278</v>
          </cell>
          <cell r="BF124">
            <v>21737</v>
          </cell>
          <cell r="BG124">
            <v>0</v>
          </cell>
          <cell r="BH124">
            <v>0</v>
          </cell>
          <cell r="BI124">
            <v>0</v>
          </cell>
          <cell r="BJ124">
            <v>116</v>
          </cell>
          <cell r="BK124">
            <v>543</v>
          </cell>
          <cell r="BL124">
            <v>0</v>
          </cell>
          <cell r="BM124">
            <v>0</v>
          </cell>
          <cell r="BN124">
            <v>0</v>
          </cell>
          <cell r="BO124">
            <v>659</v>
          </cell>
          <cell r="BP124">
            <v>184062</v>
          </cell>
          <cell r="BQ124">
            <v>164508</v>
          </cell>
          <cell r="BR124">
            <v>0</v>
          </cell>
          <cell r="BS124">
            <v>0</v>
          </cell>
          <cell r="BT124">
            <v>0</v>
          </cell>
          <cell r="BU124">
            <v>920</v>
          </cell>
          <cell r="BV124">
            <v>4113</v>
          </cell>
          <cell r="BW124">
            <v>0</v>
          </cell>
          <cell r="BX124">
            <v>0</v>
          </cell>
          <cell r="BY124">
            <v>0</v>
          </cell>
          <cell r="BZ124">
            <v>5033</v>
          </cell>
          <cell r="CA124">
            <v>659</v>
          </cell>
          <cell r="CB124">
            <v>5692</v>
          </cell>
          <cell r="CC124">
            <v>0.05</v>
          </cell>
          <cell r="CD124">
            <v>31218</v>
          </cell>
        </row>
        <row r="125">
          <cell r="B125" t="str">
            <v>R1012</v>
          </cell>
          <cell r="C125" t="str">
            <v>CAP03</v>
          </cell>
          <cell r="D125" t="str">
            <v>En andén baldosa                   (AB)</v>
          </cell>
          <cell r="E125" t="str">
            <v>m</v>
          </cell>
          <cell r="F125" t="str">
            <v>MOC027</v>
          </cell>
          <cell r="G125" t="str">
            <v>MOC015</v>
          </cell>
          <cell r="H125" t="str">
            <v>MOC086</v>
          </cell>
          <cell r="I125" t="str">
            <v>NA</v>
          </cell>
          <cell r="J125" t="str">
            <v>NA</v>
          </cell>
          <cell r="K125" t="str">
            <v>NA</v>
          </cell>
          <cell r="L125" t="str">
            <v>NA</v>
          </cell>
          <cell r="M125">
            <v>0.03</v>
          </cell>
          <cell r="N125">
            <v>0.5</v>
          </cell>
          <cell r="O125">
            <v>0.01</v>
          </cell>
          <cell r="P125" t="str">
            <v>NA</v>
          </cell>
          <cell r="Q125" t="str">
            <v>NA</v>
          </cell>
          <cell r="R125" t="str">
            <v>NA</v>
          </cell>
          <cell r="S125" t="str">
            <v>NA</v>
          </cell>
          <cell r="T125" t="str">
            <v>CEC013</v>
          </cell>
          <cell r="U125" t="str">
            <v>CEC014</v>
          </cell>
          <cell r="V125" t="str">
            <v>NA</v>
          </cell>
          <cell r="W125" t="str">
            <v>NA</v>
          </cell>
          <cell r="X125" t="str">
            <v>NA</v>
          </cell>
          <cell r="Y125" t="str">
            <v>CMC009</v>
          </cell>
          <cell r="Z125" t="str">
            <v>CMC010</v>
          </cell>
          <cell r="AA125" t="str">
            <v>NA</v>
          </cell>
          <cell r="AB125" t="str">
            <v>NA</v>
          </cell>
          <cell r="AC125" t="str">
            <v>NA</v>
          </cell>
          <cell r="AD125">
            <v>0.3</v>
          </cell>
          <cell r="AE125">
            <v>1</v>
          </cell>
          <cell r="AF125" t="str">
            <v>NA</v>
          </cell>
          <cell r="AG125" t="str">
            <v>NA</v>
          </cell>
          <cell r="AH125" t="str">
            <v>NA</v>
          </cell>
          <cell r="AI125">
            <v>90</v>
          </cell>
          <cell r="AJ125">
            <v>300</v>
          </cell>
          <cell r="AK125">
            <v>90</v>
          </cell>
          <cell r="AO125">
            <v>24865</v>
          </cell>
          <cell r="AP125">
            <v>461000</v>
          </cell>
          <cell r="AQ125">
            <v>9900</v>
          </cell>
          <cell r="AR125">
            <v>227016.3</v>
          </cell>
          <cell r="AS125">
            <v>0</v>
          </cell>
          <cell r="AT125">
            <v>0</v>
          </cell>
          <cell r="AU125">
            <v>0</v>
          </cell>
          <cell r="AV125">
            <v>0</v>
          </cell>
          <cell r="AW125">
            <v>13830</v>
          </cell>
          <cell r="AX125">
            <v>4950</v>
          </cell>
          <cell r="AY125">
            <v>2270</v>
          </cell>
          <cell r="AZ125">
            <v>0</v>
          </cell>
          <cell r="BA125">
            <v>0</v>
          </cell>
          <cell r="BB125">
            <v>0</v>
          </cell>
          <cell r="BC125">
            <v>0</v>
          </cell>
          <cell r="BD125">
            <v>22103</v>
          </cell>
          <cell r="BE125">
            <v>23278</v>
          </cell>
          <cell r="BF125">
            <v>21737</v>
          </cell>
          <cell r="BG125">
            <v>0</v>
          </cell>
          <cell r="BH125">
            <v>0</v>
          </cell>
          <cell r="BI125">
            <v>0</v>
          </cell>
          <cell r="BJ125">
            <v>78</v>
          </cell>
          <cell r="BK125">
            <v>242</v>
          </cell>
          <cell r="BL125">
            <v>0</v>
          </cell>
          <cell r="BM125">
            <v>0</v>
          </cell>
          <cell r="BN125">
            <v>0</v>
          </cell>
          <cell r="BO125">
            <v>320</v>
          </cell>
          <cell r="BP125">
            <v>184062</v>
          </cell>
          <cell r="BQ125">
            <v>164508</v>
          </cell>
          <cell r="BR125">
            <v>0</v>
          </cell>
          <cell r="BS125">
            <v>0</v>
          </cell>
          <cell r="BT125">
            <v>0</v>
          </cell>
          <cell r="BU125">
            <v>614</v>
          </cell>
          <cell r="BV125">
            <v>1828</v>
          </cell>
          <cell r="BW125">
            <v>0</v>
          </cell>
          <cell r="BX125">
            <v>0</v>
          </cell>
          <cell r="BY125">
            <v>0</v>
          </cell>
          <cell r="BZ125">
            <v>2442</v>
          </cell>
          <cell r="CA125">
            <v>320</v>
          </cell>
          <cell r="CB125">
            <v>2762</v>
          </cell>
          <cell r="CC125">
            <v>0.05</v>
          </cell>
          <cell r="CD125">
            <v>24865</v>
          </cell>
        </row>
        <row r="126">
          <cell r="C126" t="str">
            <v>CAP03</v>
          </cell>
          <cell r="D126" t="str">
            <v>En Anden Concreto</v>
          </cell>
          <cell r="E126" t="str">
            <v>m2</v>
          </cell>
          <cell r="F126" t="str">
            <v>MOC026</v>
          </cell>
          <cell r="G126" t="str">
            <v>MRD353</v>
          </cell>
          <cell r="H126" t="str">
            <v>NA</v>
          </cell>
          <cell r="I126" t="str">
            <v>NA</v>
          </cell>
          <cell r="J126" t="str">
            <v>NA</v>
          </cell>
          <cell r="K126" t="str">
            <v>NA</v>
          </cell>
          <cell r="L126" t="str">
            <v>NA</v>
          </cell>
          <cell r="M126">
            <v>0.1</v>
          </cell>
          <cell r="N126">
            <v>0.6</v>
          </cell>
          <cell r="O126" t="str">
            <v>NA</v>
          </cell>
          <cell r="P126" t="str">
            <v>NA</v>
          </cell>
          <cell r="Q126" t="str">
            <v>NA</v>
          </cell>
          <cell r="R126" t="str">
            <v>NA</v>
          </cell>
          <cell r="S126" t="str">
            <v>NA</v>
          </cell>
          <cell r="T126" t="str">
            <v>CEC013</v>
          </cell>
          <cell r="U126" t="str">
            <v>NA</v>
          </cell>
          <cell r="V126" t="str">
            <v>NA</v>
          </cell>
          <cell r="W126" t="str">
            <v>NA</v>
          </cell>
          <cell r="X126" t="str">
            <v>NA</v>
          </cell>
          <cell r="Y126" t="str">
            <v>CMC009</v>
          </cell>
          <cell r="Z126" t="str">
            <v>NA</v>
          </cell>
          <cell r="AA126" t="str">
            <v>NA</v>
          </cell>
          <cell r="AB126" t="str">
            <v>NA</v>
          </cell>
          <cell r="AC126" t="str">
            <v>NA</v>
          </cell>
          <cell r="AD126">
            <v>1</v>
          </cell>
          <cell r="AE126" t="str">
            <v>NA</v>
          </cell>
          <cell r="AF126" t="str">
            <v>NA</v>
          </cell>
          <cell r="AG126" t="str">
            <v>NA</v>
          </cell>
          <cell r="AH126" t="str">
            <v>NA</v>
          </cell>
          <cell r="AI126">
            <v>35</v>
          </cell>
          <cell r="AJ126">
            <v>35</v>
          </cell>
          <cell r="AO126">
            <v>32006</v>
          </cell>
          <cell r="AP126">
            <v>234000</v>
          </cell>
          <cell r="AQ126">
            <v>2400</v>
          </cell>
          <cell r="AR126">
            <v>0</v>
          </cell>
          <cell r="AS126">
            <v>0</v>
          </cell>
          <cell r="AT126">
            <v>0</v>
          </cell>
          <cell r="AU126">
            <v>0</v>
          </cell>
          <cell r="AV126">
            <v>0</v>
          </cell>
          <cell r="AW126">
            <v>23400</v>
          </cell>
          <cell r="AX126">
            <v>1440</v>
          </cell>
          <cell r="AY126">
            <v>0</v>
          </cell>
          <cell r="AZ126">
            <v>0</v>
          </cell>
          <cell r="BA126">
            <v>0</v>
          </cell>
          <cell r="BB126">
            <v>0</v>
          </cell>
          <cell r="BC126">
            <v>0</v>
          </cell>
          <cell r="BD126">
            <v>26082</v>
          </cell>
          <cell r="BE126">
            <v>23278</v>
          </cell>
          <cell r="BF126">
            <v>0</v>
          </cell>
          <cell r="BG126">
            <v>0</v>
          </cell>
          <cell r="BH126">
            <v>0</v>
          </cell>
          <cell r="BI126">
            <v>0</v>
          </cell>
          <cell r="BJ126">
            <v>665</v>
          </cell>
          <cell r="BK126">
            <v>0</v>
          </cell>
          <cell r="BL126">
            <v>0</v>
          </cell>
          <cell r="BM126">
            <v>0</v>
          </cell>
          <cell r="BN126">
            <v>0</v>
          </cell>
          <cell r="BO126">
            <v>665</v>
          </cell>
          <cell r="BP126">
            <v>184062</v>
          </cell>
          <cell r="BQ126">
            <v>0</v>
          </cell>
          <cell r="BR126">
            <v>0</v>
          </cell>
          <cell r="BS126">
            <v>0</v>
          </cell>
          <cell r="BT126">
            <v>0</v>
          </cell>
          <cell r="BU126">
            <v>5259</v>
          </cell>
          <cell r="BV126">
            <v>0</v>
          </cell>
          <cell r="BW126">
            <v>0</v>
          </cell>
          <cell r="BX126">
            <v>0</v>
          </cell>
          <cell r="BY126">
            <v>0</v>
          </cell>
          <cell r="BZ126">
            <v>5259</v>
          </cell>
          <cell r="CA126">
            <v>665</v>
          </cell>
          <cell r="CB126">
            <v>5924</v>
          </cell>
          <cell r="CC126">
            <v>0.05</v>
          </cell>
          <cell r="CD126">
            <v>32006</v>
          </cell>
        </row>
        <row r="127">
          <cell r="B127" t="str">
            <v>R1009</v>
          </cell>
          <cell r="C127" t="str">
            <v>CAP03</v>
          </cell>
          <cell r="D127" t="str">
            <v>En Andén concreto</v>
          </cell>
          <cell r="E127" t="str">
            <v>m</v>
          </cell>
          <cell r="F127" t="str">
            <v>MOC026</v>
          </cell>
          <cell r="G127" t="str">
            <v>MRD353</v>
          </cell>
          <cell r="H127" t="str">
            <v>NA</v>
          </cell>
          <cell r="I127" t="str">
            <v>NA</v>
          </cell>
          <cell r="J127" t="str">
            <v>NA</v>
          </cell>
          <cell r="K127" t="str">
            <v>NA</v>
          </cell>
          <cell r="L127" t="str">
            <v>NA</v>
          </cell>
          <cell r="M127">
            <v>0.06</v>
          </cell>
          <cell r="N127">
            <v>0.6</v>
          </cell>
          <cell r="O127" t="str">
            <v>NA</v>
          </cell>
          <cell r="P127" t="str">
            <v>NA</v>
          </cell>
          <cell r="Q127" t="str">
            <v>NA</v>
          </cell>
          <cell r="R127" t="str">
            <v>NA</v>
          </cell>
          <cell r="S127" t="str">
            <v>NA</v>
          </cell>
          <cell r="T127" t="str">
            <v>CEC013</v>
          </cell>
          <cell r="U127" t="str">
            <v>NA</v>
          </cell>
          <cell r="V127" t="str">
            <v>NA</v>
          </cell>
          <cell r="W127" t="str">
            <v>NA</v>
          </cell>
          <cell r="X127" t="str">
            <v>NA</v>
          </cell>
          <cell r="Y127" t="str">
            <v>CMC009</v>
          </cell>
          <cell r="Z127" t="str">
            <v>NA</v>
          </cell>
          <cell r="AA127" t="str">
            <v>NA</v>
          </cell>
          <cell r="AB127" t="str">
            <v>NA</v>
          </cell>
          <cell r="AC127" t="str">
            <v>NA</v>
          </cell>
          <cell r="AD127">
            <v>1</v>
          </cell>
          <cell r="AE127" t="str">
            <v>NA</v>
          </cell>
          <cell r="AF127" t="str">
            <v>NA</v>
          </cell>
          <cell r="AG127" t="str">
            <v>NA</v>
          </cell>
          <cell r="AH127" t="str">
            <v>NA</v>
          </cell>
          <cell r="AI127">
            <v>111</v>
          </cell>
          <cell r="AJ127">
            <v>111</v>
          </cell>
          <cell r="AO127">
            <v>18122</v>
          </cell>
          <cell r="AP127">
            <v>234000</v>
          </cell>
          <cell r="AQ127">
            <v>2400</v>
          </cell>
          <cell r="AR127">
            <v>0</v>
          </cell>
          <cell r="AS127">
            <v>0</v>
          </cell>
          <cell r="AT127">
            <v>0</v>
          </cell>
          <cell r="AU127">
            <v>0</v>
          </cell>
          <cell r="AV127">
            <v>0</v>
          </cell>
          <cell r="AW127">
            <v>14040</v>
          </cell>
          <cell r="AX127">
            <v>1440</v>
          </cell>
          <cell r="AY127">
            <v>0</v>
          </cell>
          <cell r="AZ127">
            <v>0</v>
          </cell>
          <cell r="BA127">
            <v>0</v>
          </cell>
          <cell r="BB127">
            <v>0</v>
          </cell>
          <cell r="BC127">
            <v>0</v>
          </cell>
          <cell r="BD127">
            <v>16254</v>
          </cell>
          <cell r="BE127">
            <v>23278</v>
          </cell>
          <cell r="BF127">
            <v>0</v>
          </cell>
          <cell r="BG127">
            <v>0</v>
          </cell>
          <cell r="BH127">
            <v>0</v>
          </cell>
          <cell r="BI127">
            <v>0</v>
          </cell>
          <cell r="BJ127">
            <v>210</v>
          </cell>
          <cell r="BK127">
            <v>0</v>
          </cell>
          <cell r="BL127">
            <v>0</v>
          </cell>
          <cell r="BM127">
            <v>0</v>
          </cell>
          <cell r="BN127">
            <v>0</v>
          </cell>
          <cell r="BO127">
            <v>210</v>
          </cell>
          <cell r="BP127">
            <v>184062</v>
          </cell>
          <cell r="BQ127">
            <v>0</v>
          </cell>
          <cell r="BR127">
            <v>0</v>
          </cell>
          <cell r="BS127">
            <v>0</v>
          </cell>
          <cell r="BT127">
            <v>0</v>
          </cell>
          <cell r="BU127">
            <v>1658</v>
          </cell>
          <cell r="BV127">
            <v>0</v>
          </cell>
          <cell r="BW127">
            <v>0</v>
          </cell>
          <cell r="BX127">
            <v>0</v>
          </cell>
          <cell r="BY127">
            <v>0</v>
          </cell>
          <cell r="BZ127">
            <v>1658</v>
          </cell>
          <cell r="CA127">
            <v>210</v>
          </cell>
          <cell r="CB127">
            <v>1868</v>
          </cell>
          <cell r="CC127">
            <v>0.05</v>
          </cell>
          <cell r="CD127">
            <v>18122</v>
          </cell>
        </row>
        <row r="128">
          <cell r="B128" t="str">
            <v>R2009</v>
          </cell>
          <cell r="C128" t="str">
            <v>CAP03</v>
          </cell>
          <cell r="D128" t="str">
            <v>En Andén concreto</v>
          </cell>
          <cell r="E128" t="str">
            <v>m</v>
          </cell>
          <cell r="F128" t="str">
            <v>MOC014</v>
          </cell>
          <cell r="G128" t="str">
            <v>MOC026</v>
          </cell>
          <cell r="H128" t="str">
            <v>MOC108</v>
          </cell>
          <cell r="I128" t="str">
            <v>MOC129</v>
          </cell>
          <cell r="J128" t="str">
            <v>NA</v>
          </cell>
          <cell r="K128" t="str">
            <v>NA</v>
          </cell>
          <cell r="L128" t="str">
            <v>NA</v>
          </cell>
          <cell r="M128">
            <v>0.13</v>
          </cell>
          <cell r="N128">
            <v>0.06</v>
          </cell>
          <cell r="O128">
            <v>0.16</v>
          </cell>
          <cell r="P128">
            <v>0.1</v>
          </cell>
          <cell r="Q128" t="str">
            <v>NA</v>
          </cell>
          <cell r="R128" t="str">
            <v>NA</v>
          </cell>
          <cell r="S128" t="str">
            <v>NA</v>
          </cell>
          <cell r="T128" t="str">
            <v>CEC013</v>
          </cell>
          <cell r="U128" t="str">
            <v>NA</v>
          </cell>
          <cell r="V128" t="str">
            <v>NA</v>
          </cell>
          <cell r="W128" t="str">
            <v>NA</v>
          </cell>
          <cell r="X128" t="str">
            <v>NA</v>
          </cell>
          <cell r="Y128" t="str">
            <v>CMC009</v>
          </cell>
          <cell r="Z128" t="str">
            <v>NA</v>
          </cell>
          <cell r="AA128" t="str">
            <v>NA</v>
          </cell>
          <cell r="AB128" t="str">
            <v>NA</v>
          </cell>
          <cell r="AC128" t="str">
            <v>NA</v>
          </cell>
          <cell r="AD128">
            <v>1</v>
          </cell>
          <cell r="AE128" t="str">
            <v>NA</v>
          </cell>
          <cell r="AF128" t="str">
            <v>NA</v>
          </cell>
          <cell r="AG128" t="str">
            <v>NA</v>
          </cell>
          <cell r="AH128" t="str">
            <v>NA</v>
          </cell>
          <cell r="AI128">
            <v>67.5</v>
          </cell>
          <cell r="AJ128">
            <v>67.5</v>
          </cell>
          <cell r="AO128">
            <v>18888</v>
          </cell>
          <cell r="AP128">
            <v>4800</v>
          </cell>
          <cell r="AQ128">
            <v>234000</v>
          </cell>
          <cell r="AR128">
            <v>560</v>
          </cell>
          <cell r="AS128">
            <v>3090</v>
          </cell>
          <cell r="AT128">
            <v>0</v>
          </cell>
          <cell r="AU128">
            <v>0</v>
          </cell>
          <cell r="AV128">
            <v>0</v>
          </cell>
          <cell r="AW128">
            <v>624</v>
          </cell>
          <cell r="AX128">
            <v>14040</v>
          </cell>
          <cell r="AY128">
            <v>90</v>
          </cell>
          <cell r="AZ128">
            <v>309</v>
          </cell>
          <cell r="BA128">
            <v>0</v>
          </cell>
          <cell r="BB128">
            <v>0</v>
          </cell>
          <cell r="BC128">
            <v>0</v>
          </cell>
          <cell r="BD128">
            <v>15816</v>
          </cell>
          <cell r="BE128">
            <v>23278</v>
          </cell>
          <cell r="BF128">
            <v>0</v>
          </cell>
          <cell r="BG128">
            <v>0</v>
          </cell>
          <cell r="BH128">
            <v>0</v>
          </cell>
          <cell r="BI128">
            <v>0</v>
          </cell>
          <cell r="BJ128">
            <v>345</v>
          </cell>
          <cell r="BK128">
            <v>0</v>
          </cell>
          <cell r="BL128">
            <v>0</v>
          </cell>
          <cell r="BM128">
            <v>0</v>
          </cell>
          <cell r="BN128">
            <v>0</v>
          </cell>
          <cell r="BO128">
            <v>345</v>
          </cell>
          <cell r="BP128">
            <v>184062</v>
          </cell>
          <cell r="BQ128">
            <v>0</v>
          </cell>
          <cell r="BR128">
            <v>0</v>
          </cell>
          <cell r="BS128">
            <v>0</v>
          </cell>
          <cell r="BT128">
            <v>0</v>
          </cell>
          <cell r="BU128">
            <v>2727</v>
          </cell>
          <cell r="BV128">
            <v>0</v>
          </cell>
          <cell r="BW128">
            <v>0</v>
          </cell>
          <cell r="BX128">
            <v>0</v>
          </cell>
          <cell r="BY128">
            <v>0</v>
          </cell>
          <cell r="BZ128">
            <v>2727</v>
          </cell>
          <cell r="CA128">
            <v>345</v>
          </cell>
          <cell r="CB128">
            <v>3072</v>
          </cell>
          <cell r="CC128">
            <v>0.05</v>
          </cell>
          <cell r="CD128">
            <v>18888</v>
          </cell>
        </row>
        <row r="129">
          <cell r="B129" t="str">
            <v>R1009</v>
          </cell>
          <cell r="C129" t="str">
            <v>CAP03</v>
          </cell>
          <cell r="D129" t="str">
            <v>En andén concreto                  (AC)</v>
          </cell>
          <cell r="E129" t="str">
            <v>m</v>
          </cell>
          <cell r="F129" t="str">
            <v>MOC014</v>
          </cell>
          <cell r="G129" t="str">
            <v>MOC027</v>
          </cell>
          <cell r="H129" t="str">
            <v>MOC108</v>
          </cell>
          <cell r="I129" t="str">
            <v>MOC129</v>
          </cell>
          <cell r="J129" t="str">
            <v>MRD353</v>
          </cell>
          <cell r="K129" t="str">
            <v>NA</v>
          </cell>
          <cell r="L129" t="str">
            <v>NA</v>
          </cell>
          <cell r="M129">
            <v>0.01</v>
          </cell>
          <cell r="N129">
            <v>0.05</v>
          </cell>
          <cell r="O129">
            <v>0.10666666666666667</v>
          </cell>
          <cell r="P129">
            <v>6.666666666666668E-2</v>
          </cell>
          <cell r="Q129">
            <v>0.25</v>
          </cell>
          <cell r="R129" t="str">
            <v>NA</v>
          </cell>
          <cell r="S129" t="str">
            <v>NA</v>
          </cell>
          <cell r="T129" t="str">
            <v>CEC013</v>
          </cell>
          <cell r="U129" t="str">
            <v>NA</v>
          </cell>
          <cell r="V129" t="str">
            <v>NA</v>
          </cell>
          <cell r="W129" t="str">
            <v>NA</v>
          </cell>
          <cell r="X129" t="str">
            <v>NA</v>
          </cell>
          <cell r="Y129" t="str">
            <v>CMC009</v>
          </cell>
          <cell r="Z129" t="str">
            <v>NA</v>
          </cell>
          <cell r="AA129" t="str">
            <v>NA</v>
          </cell>
          <cell r="AB129" t="str">
            <v>NA</v>
          </cell>
          <cell r="AC129" t="str">
            <v>NA</v>
          </cell>
          <cell r="AD129">
            <v>1</v>
          </cell>
          <cell r="AE129" t="str">
            <v>NA</v>
          </cell>
          <cell r="AF129" t="str">
            <v>NA</v>
          </cell>
          <cell r="AG129" t="str">
            <v>NA</v>
          </cell>
          <cell r="AH129" t="str">
            <v>NA</v>
          </cell>
          <cell r="AI129">
            <v>135</v>
          </cell>
          <cell r="AJ129">
            <v>135</v>
          </cell>
          <cell r="AO129">
            <v>26697</v>
          </cell>
          <cell r="AP129">
            <v>4800</v>
          </cell>
          <cell r="AQ129">
            <v>461000</v>
          </cell>
          <cell r="AR129">
            <v>560</v>
          </cell>
          <cell r="AS129">
            <v>3090</v>
          </cell>
          <cell r="AT129">
            <v>2400</v>
          </cell>
          <cell r="AU129">
            <v>0</v>
          </cell>
          <cell r="AV129">
            <v>0</v>
          </cell>
          <cell r="AW129">
            <v>48</v>
          </cell>
          <cell r="AX129">
            <v>23050</v>
          </cell>
          <cell r="AY129">
            <v>60</v>
          </cell>
          <cell r="AZ129">
            <v>206</v>
          </cell>
          <cell r="BA129">
            <v>600</v>
          </cell>
          <cell r="BB129">
            <v>0</v>
          </cell>
          <cell r="BC129">
            <v>0</v>
          </cell>
          <cell r="BD129">
            <v>25162</v>
          </cell>
          <cell r="BE129">
            <v>23278</v>
          </cell>
          <cell r="BF129">
            <v>0</v>
          </cell>
          <cell r="BG129">
            <v>0</v>
          </cell>
          <cell r="BH129">
            <v>0</v>
          </cell>
          <cell r="BI129">
            <v>0</v>
          </cell>
          <cell r="BJ129">
            <v>172</v>
          </cell>
          <cell r="BK129">
            <v>0</v>
          </cell>
          <cell r="BL129">
            <v>0</v>
          </cell>
          <cell r="BM129">
            <v>0</v>
          </cell>
          <cell r="BN129">
            <v>0</v>
          </cell>
          <cell r="BO129">
            <v>172</v>
          </cell>
          <cell r="BP129">
            <v>184062</v>
          </cell>
          <cell r="BQ129">
            <v>0</v>
          </cell>
          <cell r="BR129">
            <v>0</v>
          </cell>
          <cell r="BS129">
            <v>0</v>
          </cell>
          <cell r="BT129">
            <v>0</v>
          </cell>
          <cell r="BU129">
            <v>1363</v>
          </cell>
          <cell r="BV129">
            <v>0</v>
          </cell>
          <cell r="BW129">
            <v>0</v>
          </cell>
          <cell r="BX129">
            <v>0</v>
          </cell>
          <cell r="BY129">
            <v>0</v>
          </cell>
          <cell r="BZ129">
            <v>1363</v>
          </cell>
          <cell r="CA129">
            <v>172</v>
          </cell>
          <cell r="CB129">
            <v>1535</v>
          </cell>
          <cell r="CC129">
            <v>0.05</v>
          </cell>
          <cell r="CD129">
            <v>26697</v>
          </cell>
        </row>
        <row r="130">
          <cell r="B130" t="str">
            <v>R1010</v>
          </cell>
          <cell r="C130" t="str">
            <v>CAP03</v>
          </cell>
          <cell r="D130" t="str">
            <v>En Andén empedrado</v>
          </cell>
          <cell r="E130" t="str">
            <v>m</v>
          </cell>
          <cell r="F130" t="str">
            <v>MOC086</v>
          </cell>
          <cell r="G130" t="str">
            <v>NA</v>
          </cell>
          <cell r="H130" t="str">
            <v>NA</v>
          </cell>
          <cell r="I130" t="str">
            <v>NA</v>
          </cell>
          <cell r="J130" t="str">
            <v>NA</v>
          </cell>
          <cell r="K130" t="str">
            <v>NA</v>
          </cell>
          <cell r="L130" t="str">
            <v>NA</v>
          </cell>
          <cell r="M130">
            <v>0.01</v>
          </cell>
          <cell r="N130" t="str">
            <v>NA</v>
          </cell>
          <cell r="O130" t="str">
            <v>NA</v>
          </cell>
          <cell r="P130" t="str">
            <v>NA</v>
          </cell>
          <cell r="Q130" t="str">
            <v>NA</v>
          </cell>
          <cell r="R130" t="str">
            <v>NA</v>
          </cell>
          <cell r="S130" t="str">
            <v>NA</v>
          </cell>
          <cell r="T130" t="str">
            <v>CEC014</v>
          </cell>
          <cell r="U130" t="str">
            <v>NA</v>
          </cell>
          <cell r="V130" t="str">
            <v>NA</v>
          </cell>
          <cell r="W130" t="str">
            <v>NA</v>
          </cell>
          <cell r="X130" t="str">
            <v>NA</v>
          </cell>
          <cell r="Y130" t="str">
            <v>CMC010</v>
          </cell>
          <cell r="Z130" t="str">
            <v>NA</v>
          </cell>
          <cell r="AA130" t="str">
            <v>NA</v>
          </cell>
          <cell r="AB130" t="str">
            <v>NA</v>
          </cell>
          <cell r="AC130" t="str">
            <v>NA</v>
          </cell>
          <cell r="AD130">
            <v>1</v>
          </cell>
          <cell r="AE130" t="str">
            <v>NA</v>
          </cell>
          <cell r="AF130" t="str">
            <v>NA</v>
          </cell>
          <cell r="AG130" t="str">
            <v>NA</v>
          </cell>
          <cell r="AH130" t="str">
            <v>NA</v>
          </cell>
          <cell r="AI130">
            <v>35</v>
          </cell>
          <cell r="AJ130">
            <v>35</v>
          </cell>
          <cell r="AO130">
            <v>7705</v>
          </cell>
          <cell r="AP130">
            <v>227016.3</v>
          </cell>
          <cell r="AQ130">
            <v>0</v>
          </cell>
          <cell r="AR130">
            <v>0</v>
          </cell>
          <cell r="AS130">
            <v>0</v>
          </cell>
          <cell r="AT130">
            <v>0</v>
          </cell>
          <cell r="AU130">
            <v>0</v>
          </cell>
          <cell r="AV130">
            <v>0</v>
          </cell>
          <cell r="AW130">
            <v>2270</v>
          </cell>
          <cell r="AX130">
            <v>0</v>
          </cell>
          <cell r="AY130">
            <v>0</v>
          </cell>
          <cell r="AZ130">
            <v>0</v>
          </cell>
          <cell r="BA130">
            <v>0</v>
          </cell>
          <cell r="BB130">
            <v>0</v>
          </cell>
          <cell r="BC130">
            <v>0</v>
          </cell>
          <cell r="BD130">
            <v>2384</v>
          </cell>
          <cell r="BE130">
            <v>21737</v>
          </cell>
          <cell r="BF130">
            <v>0</v>
          </cell>
          <cell r="BG130">
            <v>0</v>
          </cell>
          <cell r="BH130">
            <v>0</v>
          </cell>
          <cell r="BI130">
            <v>0</v>
          </cell>
          <cell r="BJ130">
            <v>621</v>
          </cell>
          <cell r="BK130">
            <v>0</v>
          </cell>
          <cell r="BL130">
            <v>0</v>
          </cell>
          <cell r="BM130">
            <v>0</v>
          </cell>
          <cell r="BN130">
            <v>0</v>
          </cell>
          <cell r="BO130">
            <v>621</v>
          </cell>
          <cell r="BP130">
            <v>164508</v>
          </cell>
          <cell r="BQ130">
            <v>0</v>
          </cell>
          <cell r="BR130">
            <v>0</v>
          </cell>
          <cell r="BS130">
            <v>0</v>
          </cell>
          <cell r="BT130">
            <v>0</v>
          </cell>
          <cell r="BU130">
            <v>4700</v>
          </cell>
          <cell r="BV130">
            <v>0</v>
          </cell>
          <cell r="BW130">
            <v>0</v>
          </cell>
          <cell r="BX130">
            <v>0</v>
          </cell>
          <cell r="BY130">
            <v>0</v>
          </cell>
          <cell r="BZ130">
            <v>4700</v>
          </cell>
          <cell r="CA130">
            <v>621</v>
          </cell>
          <cell r="CB130">
            <v>5321</v>
          </cell>
          <cell r="CC130">
            <v>0.05</v>
          </cell>
          <cell r="CD130">
            <v>7705</v>
          </cell>
        </row>
        <row r="131">
          <cell r="B131" t="str">
            <v>R1010</v>
          </cell>
          <cell r="C131" t="str">
            <v>CAP03</v>
          </cell>
          <cell r="D131" t="str">
            <v>En andén empedrado               (AE)</v>
          </cell>
          <cell r="E131" t="str">
            <v>m</v>
          </cell>
          <cell r="F131" t="str">
            <v>MOC086</v>
          </cell>
          <cell r="G131" t="str">
            <v>NA</v>
          </cell>
          <cell r="H131" t="str">
            <v>NA</v>
          </cell>
          <cell r="I131" t="str">
            <v>NA</v>
          </cell>
          <cell r="J131" t="str">
            <v>NA</v>
          </cell>
          <cell r="K131" t="str">
            <v>NA</v>
          </cell>
          <cell r="L131" t="str">
            <v>NA</v>
          </cell>
          <cell r="M131">
            <v>0.01</v>
          </cell>
          <cell r="N131" t="str">
            <v>NA</v>
          </cell>
          <cell r="O131" t="str">
            <v>NA</v>
          </cell>
          <cell r="P131" t="str">
            <v>NA</v>
          </cell>
          <cell r="Q131" t="str">
            <v>NA</v>
          </cell>
          <cell r="R131" t="str">
            <v>NA</v>
          </cell>
          <cell r="S131" t="str">
            <v>NA</v>
          </cell>
          <cell r="T131" t="str">
            <v>CEC014</v>
          </cell>
          <cell r="U131" t="str">
            <v>NA</v>
          </cell>
          <cell r="V131" t="str">
            <v>NA</v>
          </cell>
          <cell r="W131" t="str">
            <v>NA</v>
          </cell>
          <cell r="X131" t="str">
            <v>NA</v>
          </cell>
          <cell r="Y131" t="str">
            <v>CMC010</v>
          </cell>
          <cell r="Z131" t="str">
            <v>NA</v>
          </cell>
          <cell r="AA131" t="str">
            <v>NA</v>
          </cell>
          <cell r="AB131" t="str">
            <v>NA</v>
          </cell>
          <cell r="AC131" t="str">
            <v>NA</v>
          </cell>
          <cell r="AD131">
            <v>1</v>
          </cell>
          <cell r="AE131" t="str">
            <v>NA</v>
          </cell>
          <cell r="AF131" t="str">
            <v>NA</v>
          </cell>
          <cell r="AG131" t="str">
            <v>NA</v>
          </cell>
          <cell r="AH131" t="str">
            <v>NA</v>
          </cell>
          <cell r="AI131">
            <v>65</v>
          </cell>
          <cell r="AJ131">
            <v>65</v>
          </cell>
          <cell r="AO131">
            <v>5249</v>
          </cell>
          <cell r="AP131">
            <v>227016.3</v>
          </cell>
          <cell r="AQ131">
            <v>0</v>
          </cell>
          <cell r="AR131">
            <v>0</v>
          </cell>
          <cell r="AS131">
            <v>0</v>
          </cell>
          <cell r="AT131">
            <v>0</v>
          </cell>
          <cell r="AU131">
            <v>0</v>
          </cell>
          <cell r="AV131">
            <v>0</v>
          </cell>
          <cell r="AW131">
            <v>2270</v>
          </cell>
          <cell r="AX131">
            <v>0</v>
          </cell>
          <cell r="AY131">
            <v>0</v>
          </cell>
          <cell r="AZ131">
            <v>0</v>
          </cell>
          <cell r="BA131">
            <v>0</v>
          </cell>
          <cell r="BB131">
            <v>0</v>
          </cell>
          <cell r="BC131">
            <v>0</v>
          </cell>
          <cell r="BD131">
            <v>2384</v>
          </cell>
          <cell r="BE131">
            <v>21737</v>
          </cell>
          <cell r="BF131">
            <v>0</v>
          </cell>
          <cell r="BG131">
            <v>0</v>
          </cell>
          <cell r="BH131">
            <v>0</v>
          </cell>
          <cell r="BI131">
            <v>0</v>
          </cell>
          <cell r="BJ131">
            <v>334</v>
          </cell>
          <cell r="BK131">
            <v>0</v>
          </cell>
          <cell r="BL131">
            <v>0</v>
          </cell>
          <cell r="BM131">
            <v>0</v>
          </cell>
          <cell r="BN131">
            <v>0</v>
          </cell>
          <cell r="BO131">
            <v>334</v>
          </cell>
          <cell r="BP131">
            <v>164508</v>
          </cell>
          <cell r="BQ131">
            <v>0</v>
          </cell>
          <cell r="BR131">
            <v>0</v>
          </cell>
          <cell r="BS131">
            <v>0</v>
          </cell>
          <cell r="BT131">
            <v>0</v>
          </cell>
          <cell r="BU131">
            <v>2531</v>
          </cell>
          <cell r="BV131">
            <v>0</v>
          </cell>
          <cell r="BW131">
            <v>0</v>
          </cell>
          <cell r="BX131">
            <v>0</v>
          </cell>
          <cell r="BY131">
            <v>0</v>
          </cell>
          <cell r="BZ131">
            <v>2531</v>
          </cell>
          <cell r="CA131">
            <v>334</v>
          </cell>
          <cell r="CB131">
            <v>2865</v>
          </cell>
          <cell r="CC131">
            <v>0.05</v>
          </cell>
          <cell r="CD131">
            <v>5249</v>
          </cell>
        </row>
        <row r="132">
          <cell r="C132" t="str">
            <v>CAP03</v>
          </cell>
          <cell r="D132" t="str">
            <v>En anden granito</v>
          </cell>
          <cell r="E132" t="str">
            <v>m2</v>
          </cell>
          <cell r="F132" t="str">
            <v>MOC066</v>
          </cell>
          <cell r="G132" t="str">
            <v>MOC026</v>
          </cell>
          <cell r="H132" t="str">
            <v>MOC022</v>
          </cell>
          <cell r="I132" t="str">
            <v>MOC044</v>
          </cell>
          <cell r="J132" t="str">
            <v>NA</v>
          </cell>
          <cell r="K132" t="str">
            <v>NA</v>
          </cell>
          <cell r="L132" t="str">
            <v>NA</v>
          </cell>
          <cell r="M132">
            <v>1</v>
          </cell>
          <cell r="N132">
            <v>0.05</v>
          </cell>
          <cell r="O132">
            <v>10</v>
          </cell>
          <cell r="P132">
            <v>2</v>
          </cell>
          <cell r="Q132" t="str">
            <v>NA</v>
          </cell>
          <cell r="R132" t="str">
            <v>NA</v>
          </cell>
          <cell r="S132" t="str">
            <v>NA</v>
          </cell>
          <cell r="T132" t="str">
            <v>CEC013</v>
          </cell>
          <cell r="U132" t="str">
            <v>CEC014</v>
          </cell>
          <cell r="V132" t="str">
            <v>CEC010</v>
          </cell>
          <cell r="W132" t="str">
            <v>NA</v>
          </cell>
          <cell r="X132" t="str">
            <v>NA</v>
          </cell>
          <cell r="Y132" t="str">
            <v>CMC009</v>
          </cell>
          <cell r="Z132" t="str">
            <v>CMC010</v>
          </cell>
          <cell r="AA132" t="str">
            <v>NA</v>
          </cell>
          <cell r="AB132" t="str">
            <v>NA</v>
          </cell>
          <cell r="AC132" t="str">
            <v>NA</v>
          </cell>
          <cell r="AD132">
            <v>1</v>
          </cell>
          <cell r="AE132">
            <v>1</v>
          </cell>
          <cell r="AF132">
            <v>0.88</v>
          </cell>
          <cell r="AG132" t="str">
            <v>NA</v>
          </cell>
          <cell r="AH132" t="str">
            <v>NA</v>
          </cell>
          <cell r="AI132">
            <v>35</v>
          </cell>
          <cell r="AJ132">
            <v>35</v>
          </cell>
          <cell r="AK132">
            <v>35</v>
          </cell>
          <cell r="AL132">
            <v>40</v>
          </cell>
          <cell r="AO132">
            <v>51361</v>
          </cell>
          <cell r="AP132">
            <v>10800</v>
          </cell>
          <cell r="AQ132">
            <v>234000</v>
          </cell>
          <cell r="AR132">
            <v>750</v>
          </cell>
          <cell r="AS132">
            <v>3700</v>
          </cell>
          <cell r="AT132">
            <v>0</v>
          </cell>
          <cell r="AU132">
            <v>0</v>
          </cell>
          <cell r="AV132">
            <v>0</v>
          </cell>
          <cell r="AW132">
            <v>10800</v>
          </cell>
          <cell r="AX132">
            <v>11700</v>
          </cell>
          <cell r="AY132">
            <v>7500</v>
          </cell>
          <cell r="AZ132">
            <v>7400</v>
          </cell>
          <cell r="BA132">
            <v>0</v>
          </cell>
          <cell r="BB132">
            <v>0</v>
          </cell>
          <cell r="BC132">
            <v>0</v>
          </cell>
          <cell r="BD132">
            <v>39270</v>
          </cell>
          <cell r="BE132">
            <v>23278</v>
          </cell>
          <cell r="BF132">
            <v>21737</v>
          </cell>
          <cell r="BG132">
            <v>33634</v>
          </cell>
          <cell r="BH132">
            <v>0</v>
          </cell>
          <cell r="BI132">
            <v>0</v>
          </cell>
          <cell r="BJ132">
            <v>665</v>
          </cell>
          <cell r="BK132">
            <v>621</v>
          </cell>
          <cell r="BL132">
            <v>846</v>
          </cell>
          <cell r="BM132">
            <v>0</v>
          </cell>
          <cell r="BN132">
            <v>0</v>
          </cell>
          <cell r="BO132">
            <v>2132</v>
          </cell>
          <cell r="BP132">
            <v>184062</v>
          </cell>
          <cell r="BQ132">
            <v>164508</v>
          </cell>
          <cell r="BR132">
            <v>0</v>
          </cell>
          <cell r="BS132">
            <v>0</v>
          </cell>
          <cell r="BT132">
            <v>0</v>
          </cell>
          <cell r="BU132">
            <v>5259</v>
          </cell>
          <cell r="BV132">
            <v>4700</v>
          </cell>
          <cell r="BW132">
            <v>0</v>
          </cell>
          <cell r="BX132">
            <v>0</v>
          </cell>
          <cell r="BY132">
            <v>0</v>
          </cell>
          <cell r="BZ132">
            <v>9959</v>
          </cell>
          <cell r="CA132">
            <v>2132</v>
          </cell>
          <cell r="CB132">
            <v>12091</v>
          </cell>
          <cell r="CC132">
            <v>0.05</v>
          </cell>
          <cell r="CD132">
            <v>51361</v>
          </cell>
        </row>
        <row r="133">
          <cell r="B133" t="str">
            <v>R1016</v>
          </cell>
          <cell r="C133" t="str">
            <v>CAP03</v>
          </cell>
          <cell r="D133" t="str">
            <v>En andén granito                     (AG)</v>
          </cell>
          <cell r="E133" t="str">
            <v>m</v>
          </cell>
          <cell r="F133" t="str">
            <v>MOC066</v>
          </cell>
          <cell r="G133" t="str">
            <v>MOC027</v>
          </cell>
          <cell r="H133" t="str">
            <v>MOC022</v>
          </cell>
          <cell r="I133" t="str">
            <v>MOC044</v>
          </cell>
          <cell r="J133" t="str">
            <v>NA</v>
          </cell>
          <cell r="K133" t="str">
            <v>NA</v>
          </cell>
          <cell r="L133" t="str">
            <v>NA</v>
          </cell>
          <cell r="M133">
            <v>0.4</v>
          </cell>
          <cell r="N133">
            <v>0.03</v>
          </cell>
          <cell r="O133">
            <v>10.5</v>
          </cell>
          <cell r="P133">
            <v>0.24</v>
          </cell>
          <cell r="Q133" t="str">
            <v>NA</v>
          </cell>
          <cell r="R133" t="str">
            <v>NA</v>
          </cell>
          <cell r="S133" t="str">
            <v>NA</v>
          </cell>
          <cell r="T133" t="str">
            <v>CEC013</v>
          </cell>
          <cell r="U133" t="str">
            <v>CEC014</v>
          </cell>
          <cell r="V133" t="str">
            <v>NA</v>
          </cell>
          <cell r="W133" t="str">
            <v>NA</v>
          </cell>
          <cell r="X133" t="str">
            <v>NA</v>
          </cell>
          <cell r="Y133" t="str">
            <v>CMC009</v>
          </cell>
          <cell r="Z133" t="str">
            <v>CMC010</v>
          </cell>
          <cell r="AA133" t="str">
            <v>NA</v>
          </cell>
          <cell r="AB133" t="str">
            <v>NA</v>
          </cell>
          <cell r="AC133" t="str">
            <v>NA</v>
          </cell>
          <cell r="AD133">
            <v>0.44</v>
          </cell>
          <cell r="AE133">
            <v>1</v>
          </cell>
          <cell r="AF133" t="str">
            <v>NA</v>
          </cell>
          <cell r="AG133" t="str">
            <v>NA</v>
          </cell>
          <cell r="AH133" t="str">
            <v>NA</v>
          </cell>
          <cell r="AI133">
            <v>35</v>
          </cell>
          <cell r="AJ133">
            <v>80</v>
          </cell>
          <cell r="AK133">
            <v>35</v>
          </cell>
          <cell r="AO133">
            <v>36187</v>
          </cell>
          <cell r="AP133">
            <v>10800</v>
          </cell>
          <cell r="AQ133">
            <v>461000</v>
          </cell>
          <cell r="AR133">
            <v>750</v>
          </cell>
          <cell r="AS133">
            <v>3700</v>
          </cell>
          <cell r="AT133">
            <v>0</v>
          </cell>
          <cell r="AU133">
            <v>0</v>
          </cell>
          <cell r="AV133">
            <v>0</v>
          </cell>
          <cell r="AW133">
            <v>4320</v>
          </cell>
          <cell r="AX133">
            <v>13830</v>
          </cell>
          <cell r="AY133">
            <v>7875</v>
          </cell>
          <cell r="AZ133">
            <v>888</v>
          </cell>
          <cell r="BA133">
            <v>0</v>
          </cell>
          <cell r="BB133">
            <v>0</v>
          </cell>
          <cell r="BC133">
            <v>0</v>
          </cell>
          <cell r="BD133">
            <v>28259</v>
          </cell>
          <cell r="BE133">
            <v>23278</v>
          </cell>
          <cell r="BF133">
            <v>21737</v>
          </cell>
          <cell r="BG133">
            <v>0</v>
          </cell>
          <cell r="BH133">
            <v>0</v>
          </cell>
          <cell r="BI133">
            <v>0</v>
          </cell>
          <cell r="BJ133">
            <v>293</v>
          </cell>
          <cell r="BK133">
            <v>621</v>
          </cell>
          <cell r="BL133">
            <v>0</v>
          </cell>
          <cell r="BM133">
            <v>0</v>
          </cell>
          <cell r="BN133">
            <v>0</v>
          </cell>
          <cell r="BO133">
            <v>914</v>
          </cell>
          <cell r="BP133">
            <v>184062</v>
          </cell>
          <cell r="BQ133">
            <v>164508</v>
          </cell>
          <cell r="BR133">
            <v>0</v>
          </cell>
          <cell r="BS133">
            <v>0</v>
          </cell>
          <cell r="BT133">
            <v>0</v>
          </cell>
          <cell r="BU133">
            <v>2314</v>
          </cell>
          <cell r="BV133">
            <v>4700</v>
          </cell>
          <cell r="BW133">
            <v>0</v>
          </cell>
          <cell r="BX133">
            <v>0</v>
          </cell>
          <cell r="BY133">
            <v>0</v>
          </cell>
          <cell r="BZ133">
            <v>7014</v>
          </cell>
          <cell r="CA133">
            <v>914</v>
          </cell>
          <cell r="CB133">
            <v>7928</v>
          </cell>
          <cell r="CC133">
            <v>0.05</v>
          </cell>
          <cell r="CD133">
            <v>36187</v>
          </cell>
        </row>
        <row r="134">
          <cell r="B134" t="str">
            <v>R1015</v>
          </cell>
          <cell r="C134" t="str">
            <v>CAP03</v>
          </cell>
          <cell r="D134" t="str">
            <v>En Andén granito (china lavada)</v>
          </cell>
          <cell r="E134" t="str">
            <v>m</v>
          </cell>
          <cell r="F134" t="str">
            <v>MOC026</v>
          </cell>
          <cell r="G134" t="str">
            <v>MOC066</v>
          </cell>
          <cell r="H134" t="str">
            <v>NA</v>
          </cell>
          <cell r="I134" t="str">
            <v>NA</v>
          </cell>
          <cell r="J134" t="str">
            <v>NA</v>
          </cell>
          <cell r="K134" t="str">
            <v>NA</v>
          </cell>
          <cell r="L134" t="str">
            <v>NA</v>
          </cell>
          <cell r="M134">
            <v>0.03</v>
          </cell>
          <cell r="N134">
            <v>0.6</v>
          </cell>
          <cell r="O134" t="str">
            <v>NA</v>
          </cell>
          <cell r="P134" t="str">
            <v>NA</v>
          </cell>
          <cell r="Q134" t="str">
            <v>NA</v>
          </cell>
          <cell r="R134" t="str">
            <v>NA</v>
          </cell>
          <cell r="S134" t="str">
            <v>NA</v>
          </cell>
          <cell r="T134" t="str">
            <v>CEC013</v>
          </cell>
          <cell r="U134" t="str">
            <v>CEC014</v>
          </cell>
          <cell r="V134" t="str">
            <v>NA</v>
          </cell>
          <cell r="W134" t="str">
            <v>NA</v>
          </cell>
          <cell r="X134" t="str">
            <v>NA</v>
          </cell>
          <cell r="Y134" t="str">
            <v>CMC009</v>
          </cell>
          <cell r="Z134" t="str">
            <v>CMC010</v>
          </cell>
          <cell r="AA134" t="str">
            <v>NA</v>
          </cell>
          <cell r="AB134" t="str">
            <v>NA</v>
          </cell>
          <cell r="AC134" t="str">
            <v>NA</v>
          </cell>
          <cell r="AD134">
            <v>0.45</v>
          </cell>
          <cell r="AE134">
            <v>1</v>
          </cell>
          <cell r="AF134" t="str">
            <v>NA</v>
          </cell>
          <cell r="AG134" t="str">
            <v>NA</v>
          </cell>
          <cell r="AH134" t="str">
            <v>NA</v>
          </cell>
          <cell r="AI134">
            <v>45</v>
          </cell>
          <cell r="AJ134">
            <v>100</v>
          </cell>
          <cell r="AK134">
            <v>45</v>
          </cell>
          <cell r="AO134">
            <v>20388</v>
          </cell>
          <cell r="AP134">
            <v>234000</v>
          </cell>
          <cell r="AQ134">
            <v>10800</v>
          </cell>
          <cell r="AR134">
            <v>0</v>
          </cell>
          <cell r="AS134">
            <v>0</v>
          </cell>
          <cell r="AT134">
            <v>0</v>
          </cell>
          <cell r="AU134">
            <v>0</v>
          </cell>
          <cell r="AV134">
            <v>0</v>
          </cell>
          <cell r="AW134">
            <v>7020</v>
          </cell>
          <cell r="AX134">
            <v>6480</v>
          </cell>
          <cell r="AY134">
            <v>0</v>
          </cell>
          <cell r="AZ134">
            <v>0</v>
          </cell>
          <cell r="BA134">
            <v>0</v>
          </cell>
          <cell r="BB134">
            <v>0</v>
          </cell>
          <cell r="BC134">
            <v>0</v>
          </cell>
          <cell r="BD134">
            <v>14175</v>
          </cell>
          <cell r="BE134">
            <v>23278</v>
          </cell>
          <cell r="BF134">
            <v>21737</v>
          </cell>
          <cell r="BG134">
            <v>0</v>
          </cell>
          <cell r="BH134">
            <v>0</v>
          </cell>
          <cell r="BI134">
            <v>0</v>
          </cell>
          <cell r="BJ134">
            <v>233</v>
          </cell>
          <cell r="BK134">
            <v>483</v>
          </cell>
          <cell r="BL134">
            <v>0</v>
          </cell>
          <cell r="BM134">
            <v>0</v>
          </cell>
          <cell r="BN134">
            <v>0</v>
          </cell>
          <cell r="BO134">
            <v>716</v>
          </cell>
          <cell r="BP134">
            <v>184062</v>
          </cell>
          <cell r="BQ134">
            <v>164508</v>
          </cell>
          <cell r="BR134">
            <v>0</v>
          </cell>
          <cell r="BS134">
            <v>0</v>
          </cell>
          <cell r="BT134">
            <v>0</v>
          </cell>
          <cell r="BU134">
            <v>1841</v>
          </cell>
          <cell r="BV134">
            <v>3656</v>
          </cell>
          <cell r="BW134">
            <v>0</v>
          </cell>
          <cell r="BX134">
            <v>0</v>
          </cell>
          <cell r="BY134">
            <v>0</v>
          </cell>
          <cell r="BZ134">
            <v>5497</v>
          </cell>
          <cell r="CA134">
            <v>716</v>
          </cell>
          <cell r="CB134">
            <v>6213</v>
          </cell>
          <cell r="CC134">
            <v>0.05</v>
          </cell>
          <cell r="CD134">
            <v>20388</v>
          </cell>
        </row>
        <row r="135">
          <cell r="B135" t="str">
            <v>R1016</v>
          </cell>
          <cell r="C135" t="str">
            <v>CAP03</v>
          </cell>
          <cell r="D135" t="str">
            <v>En Andén granito pulido</v>
          </cell>
          <cell r="E135" t="str">
            <v>m</v>
          </cell>
          <cell r="F135" t="str">
            <v>MOC027</v>
          </cell>
          <cell r="G135" t="str">
            <v>MOC066</v>
          </cell>
          <cell r="H135" t="str">
            <v>NA</v>
          </cell>
          <cell r="I135" t="str">
            <v>NA</v>
          </cell>
          <cell r="J135" t="str">
            <v>NA</v>
          </cell>
          <cell r="K135" t="str">
            <v>NA</v>
          </cell>
          <cell r="L135" t="str">
            <v>NA</v>
          </cell>
          <cell r="M135">
            <v>0.04</v>
          </cell>
          <cell r="N135">
            <v>0.6</v>
          </cell>
          <cell r="O135" t="str">
            <v>NA</v>
          </cell>
          <cell r="P135" t="str">
            <v>NA</v>
          </cell>
          <cell r="Q135" t="str">
            <v>NA</v>
          </cell>
          <cell r="R135" t="str">
            <v>NA</v>
          </cell>
          <cell r="S135" t="str">
            <v>NA</v>
          </cell>
          <cell r="T135" t="str">
            <v>CEC013</v>
          </cell>
          <cell r="U135" t="str">
            <v>CEC014</v>
          </cell>
          <cell r="V135" t="str">
            <v>NA</v>
          </cell>
          <cell r="W135" t="str">
            <v>NA</v>
          </cell>
          <cell r="X135" t="str">
            <v>NA</v>
          </cell>
          <cell r="Y135" t="str">
            <v>CMC009</v>
          </cell>
          <cell r="Z135" t="str">
            <v>CMC010</v>
          </cell>
          <cell r="AA135" t="str">
            <v>NA</v>
          </cell>
          <cell r="AB135" t="str">
            <v>NA</v>
          </cell>
          <cell r="AC135" t="str">
            <v>NA</v>
          </cell>
          <cell r="AD135">
            <v>0.5</v>
          </cell>
          <cell r="AE135">
            <v>1</v>
          </cell>
          <cell r="AF135" t="str">
            <v>NA</v>
          </cell>
          <cell r="AG135" t="str">
            <v>NA</v>
          </cell>
          <cell r="AH135" t="str">
            <v>NA</v>
          </cell>
          <cell r="AI135">
            <v>35</v>
          </cell>
          <cell r="AJ135">
            <v>70</v>
          </cell>
          <cell r="AK135">
            <v>35</v>
          </cell>
          <cell r="AO135">
            <v>34449</v>
          </cell>
          <cell r="AP135">
            <v>461000</v>
          </cell>
          <cell r="AQ135">
            <v>10800</v>
          </cell>
          <cell r="AR135">
            <v>0</v>
          </cell>
          <cell r="AS135">
            <v>0</v>
          </cell>
          <cell r="AT135">
            <v>0</v>
          </cell>
          <cell r="AU135">
            <v>0</v>
          </cell>
          <cell r="AV135">
            <v>0</v>
          </cell>
          <cell r="AW135">
            <v>18440</v>
          </cell>
          <cell r="AX135">
            <v>6480</v>
          </cell>
          <cell r="AY135">
            <v>0</v>
          </cell>
          <cell r="AZ135">
            <v>0</v>
          </cell>
          <cell r="BA135">
            <v>0</v>
          </cell>
          <cell r="BB135">
            <v>0</v>
          </cell>
          <cell r="BC135">
            <v>0</v>
          </cell>
          <cell r="BD135">
            <v>26166</v>
          </cell>
          <cell r="BE135">
            <v>23278</v>
          </cell>
          <cell r="BF135">
            <v>21737</v>
          </cell>
          <cell r="BG135">
            <v>0</v>
          </cell>
          <cell r="BH135">
            <v>0</v>
          </cell>
          <cell r="BI135">
            <v>0</v>
          </cell>
          <cell r="BJ135">
            <v>333</v>
          </cell>
          <cell r="BK135">
            <v>621</v>
          </cell>
          <cell r="BL135">
            <v>0</v>
          </cell>
          <cell r="BM135">
            <v>0</v>
          </cell>
          <cell r="BN135">
            <v>0</v>
          </cell>
          <cell r="BO135">
            <v>954</v>
          </cell>
          <cell r="BP135">
            <v>184062</v>
          </cell>
          <cell r="BQ135">
            <v>164508</v>
          </cell>
          <cell r="BR135">
            <v>0</v>
          </cell>
          <cell r="BS135">
            <v>0</v>
          </cell>
          <cell r="BT135">
            <v>0</v>
          </cell>
          <cell r="BU135">
            <v>2629</v>
          </cell>
          <cell r="BV135">
            <v>4700</v>
          </cell>
          <cell r="BW135">
            <v>0</v>
          </cell>
          <cell r="BX135">
            <v>0</v>
          </cell>
          <cell r="BY135">
            <v>0</v>
          </cell>
          <cell r="BZ135">
            <v>7329</v>
          </cell>
          <cell r="CA135">
            <v>954</v>
          </cell>
          <cell r="CB135">
            <v>8283</v>
          </cell>
          <cell r="CC135">
            <v>0.05</v>
          </cell>
          <cell r="CD135">
            <v>34449</v>
          </cell>
        </row>
        <row r="136">
          <cell r="B136" t="str">
            <v>R1015</v>
          </cell>
          <cell r="C136" t="str">
            <v>CAP03</v>
          </cell>
          <cell r="D136" t="str">
            <v>En andén granito-tableta         (AGT)</v>
          </cell>
          <cell r="E136" t="str">
            <v>m</v>
          </cell>
          <cell r="F136" t="str">
            <v>MOC066</v>
          </cell>
          <cell r="G136" t="str">
            <v>MOC027</v>
          </cell>
          <cell r="H136" t="str">
            <v>MOC106</v>
          </cell>
          <cell r="I136" t="str">
            <v>MOC086</v>
          </cell>
          <cell r="J136" t="str">
            <v>NA</v>
          </cell>
          <cell r="K136" t="str">
            <v>NA</v>
          </cell>
          <cell r="L136" t="str">
            <v>NA</v>
          </cell>
          <cell r="M136">
            <v>0.15000000000000002</v>
          </cell>
          <cell r="N136">
            <v>7.4999999999999997E-3</v>
          </cell>
          <cell r="O136">
            <v>0.85</v>
          </cell>
          <cell r="P136">
            <v>1.7000000000000001E-2</v>
          </cell>
          <cell r="Q136" t="str">
            <v>NA</v>
          </cell>
          <cell r="R136" t="str">
            <v>NA</v>
          </cell>
          <cell r="S136" t="str">
            <v>NA</v>
          </cell>
          <cell r="T136" t="str">
            <v>CEC013</v>
          </cell>
          <cell r="U136" t="str">
            <v>CEC014</v>
          </cell>
          <cell r="V136" t="str">
            <v>NA</v>
          </cell>
          <cell r="W136" t="str">
            <v>NA</v>
          </cell>
          <cell r="X136" t="str">
            <v>NA</v>
          </cell>
          <cell r="Y136" t="str">
            <v>CMC009</v>
          </cell>
          <cell r="Z136" t="str">
            <v>CMC010</v>
          </cell>
          <cell r="AA136" t="str">
            <v>NA</v>
          </cell>
          <cell r="AB136" t="str">
            <v>NA</v>
          </cell>
          <cell r="AC136" t="str">
            <v>NA</v>
          </cell>
          <cell r="AD136">
            <v>0.5</v>
          </cell>
          <cell r="AE136">
            <v>1</v>
          </cell>
          <cell r="AF136" t="str">
            <v>NA</v>
          </cell>
          <cell r="AG136" t="str">
            <v>NA</v>
          </cell>
          <cell r="AH136" t="str">
            <v>NA</v>
          </cell>
          <cell r="AI136">
            <v>35</v>
          </cell>
          <cell r="AJ136">
            <v>70</v>
          </cell>
          <cell r="AK136">
            <v>35</v>
          </cell>
          <cell r="AO136">
            <v>26503</v>
          </cell>
          <cell r="AP136">
            <v>10800</v>
          </cell>
          <cell r="AQ136">
            <v>461000</v>
          </cell>
          <cell r="AR136">
            <v>9900</v>
          </cell>
          <cell r="AS136">
            <v>227016.3</v>
          </cell>
          <cell r="AT136">
            <v>0</v>
          </cell>
          <cell r="AU136">
            <v>0</v>
          </cell>
          <cell r="AV136">
            <v>0</v>
          </cell>
          <cell r="AW136">
            <v>1620</v>
          </cell>
          <cell r="AX136">
            <v>3458</v>
          </cell>
          <cell r="AY136">
            <v>8415</v>
          </cell>
          <cell r="AZ136">
            <v>3859</v>
          </cell>
          <cell r="BA136">
            <v>0</v>
          </cell>
          <cell r="BB136">
            <v>0</v>
          </cell>
          <cell r="BC136">
            <v>0</v>
          </cell>
          <cell r="BD136">
            <v>18220</v>
          </cell>
          <cell r="BE136">
            <v>23278</v>
          </cell>
          <cell r="BF136">
            <v>21737</v>
          </cell>
          <cell r="BG136">
            <v>0</v>
          </cell>
          <cell r="BH136">
            <v>0</v>
          </cell>
          <cell r="BI136">
            <v>0</v>
          </cell>
          <cell r="BJ136">
            <v>333</v>
          </cell>
          <cell r="BK136">
            <v>621</v>
          </cell>
          <cell r="BL136">
            <v>0</v>
          </cell>
          <cell r="BM136">
            <v>0</v>
          </cell>
          <cell r="BN136">
            <v>0</v>
          </cell>
          <cell r="BO136">
            <v>954</v>
          </cell>
          <cell r="BP136">
            <v>184062</v>
          </cell>
          <cell r="BQ136">
            <v>164508</v>
          </cell>
          <cell r="BR136">
            <v>0</v>
          </cell>
          <cell r="BS136">
            <v>0</v>
          </cell>
          <cell r="BT136">
            <v>0</v>
          </cell>
          <cell r="BU136">
            <v>2629</v>
          </cell>
          <cell r="BV136">
            <v>4700</v>
          </cell>
          <cell r="BW136">
            <v>0</v>
          </cell>
          <cell r="BX136">
            <v>0</v>
          </cell>
          <cell r="BY136">
            <v>0</v>
          </cell>
          <cell r="BZ136">
            <v>7329</v>
          </cell>
          <cell r="CA136">
            <v>954</v>
          </cell>
          <cell r="CB136">
            <v>8283</v>
          </cell>
          <cell r="CC136">
            <v>0.05</v>
          </cell>
          <cell r="CD136">
            <v>26503</v>
          </cell>
        </row>
        <row r="137">
          <cell r="B137" t="str">
            <v>R1013</v>
          </cell>
          <cell r="C137" t="str">
            <v>CAP03</v>
          </cell>
          <cell r="D137" t="str">
            <v>En Andén ladrillo</v>
          </cell>
          <cell r="E137" t="str">
            <v>m</v>
          </cell>
          <cell r="F137" t="str">
            <v>MOC026</v>
          </cell>
          <cell r="G137" t="str">
            <v>MOC086</v>
          </cell>
          <cell r="H137" t="str">
            <v>MOC078</v>
          </cell>
          <cell r="I137" t="str">
            <v>NA</v>
          </cell>
          <cell r="J137" t="str">
            <v>NA</v>
          </cell>
          <cell r="K137" t="str">
            <v>NA</v>
          </cell>
          <cell r="L137" t="str">
            <v>NA</v>
          </cell>
          <cell r="M137">
            <v>0.03</v>
          </cell>
          <cell r="N137">
            <v>0.01</v>
          </cell>
          <cell r="O137">
            <v>19</v>
          </cell>
          <cell r="P137" t="str">
            <v>NA</v>
          </cell>
          <cell r="Q137" t="str">
            <v>NA</v>
          </cell>
          <cell r="R137" t="str">
            <v>NA</v>
          </cell>
          <cell r="S137" t="str">
            <v>NA</v>
          </cell>
          <cell r="T137" t="str">
            <v>CEC014</v>
          </cell>
          <cell r="U137" t="str">
            <v>NA</v>
          </cell>
          <cell r="V137" t="str">
            <v>NA</v>
          </cell>
          <cell r="W137" t="str">
            <v>NA</v>
          </cell>
          <cell r="X137" t="str">
            <v>NA</v>
          </cell>
          <cell r="Y137" t="str">
            <v>CMC010</v>
          </cell>
          <cell r="Z137" t="str">
            <v>NA</v>
          </cell>
          <cell r="AA137" t="str">
            <v>NA</v>
          </cell>
          <cell r="AB137" t="str">
            <v>NA</v>
          </cell>
          <cell r="AC137" t="str">
            <v>NA</v>
          </cell>
          <cell r="AD137">
            <v>1</v>
          </cell>
          <cell r="AE137" t="str">
            <v>NA</v>
          </cell>
          <cell r="AF137" t="str">
            <v>NA</v>
          </cell>
          <cell r="AG137" t="str">
            <v>NA</v>
          </cell>
          <cell r="AH137" t="str">
            <v>NA</v>
          </cell>
          <cell r="AI137">
            <v>35</v>
          </cell>
          <cell r="AJ137">
            <v>35</v>
          </cell>
          <cell r="AO137">
            <v>21659</v>
          </cell>
          <cell r="AP137">
            <v>234000</v>
          </cell>
          <cell r="AQ137">
            <v>227016.3</v>
          </cell>
          <cell r="AR137">
            <v>330</v>
          </cell>
          <cell r="AS137">
            <v>0</v>
          </cell>
          <cell r="AT137">
            <v>0</v>
          </cell>
          <cell r="AU137">
            <v>0</v>
          </cell>
          <cell r="AV137">
            <v>0</v>
          </cell>
          <cell r="AW137">
            <v>7020</v>
          </cell>
          <cell r="AX137">
            <v>2270</v>
          </cell>
          <cell r="AY137">
            <v>6270</v>
          </cell>
          <cell r="AZ137">
            <v>0</v>
          </cell>
          <cell r="BA137">
            <v>0</v>
          </cell>
          <cell r="BB137">
            <v>0</v>
          </cell>
          <cell r="BC137">
            <v>0</v>
          </cell>
          <cell r="BD137">
            <v>16338</v>
          </cell>
          <cell r="BE137">
            <v>21737</v>
          </cell>
          <cell r="BF137">
            <v>0</v>
          </cell>
          <cell r="BG137">
            <v>0</v>
          </cell>
          <cell r="BH137">
            <v>0</v>
          </cell>
          <cell r="BI137">
            <v>0</v>
          </cell>
          <cell r="BJ137">
            <v>621</v>
          </cell>
          <cell r="BK137">
            <v>0</v>
          </cell>
          <cell r="BL137">
            <v>0</v>
          </cell>
          <cell r="BM137">
            <v>0</v>
          </cell>
          <cell r="BN137">
            <v>0</v>
          </cell>
          <cell r="BO137">
            <v>621</v>
          </cell>
          <cell r="BP137">
            <v>164508</v>
          </cell>
          <cell r="BQ137">
            <v>0</v>
          </cell>
          <cell r="BR137">
            <v>0</v>
          </cell>
          <cell r="BS137">
            <v>0</v>
          </cell>
          <cell r="BT137">
            <v>0</v>
          </cell>
          <cell r="BU137">
            <v>4700</v>
          </cell>
          <cell r="BV137">
            <v>0</v>
          </cell>
          <cell r="BW137">
            <v>0</v>
          </cell>
          <cell r="BX137">
            <v>0</v>
          </cell>
          <cell r="BY137">
            <v>0</v>
          </cell>
          <cell r="BZ137">
            <v>4700</v>
          </cell>
          <cell r="CA137">
            <v>621</v>
          </cell>
          <cell r="CB137">
            <v>5321</v>
          </cell>
          <cell r="CC137">
            <v>0.05</v>
          </cell>
          <cell r="CD137">
            <v>21659</v>
          </cell>
        </row>
        <row r="138">
          <cell r="B138" t="str">
            <v>R1013</v>
          </cell>
          <cell r="C138" t="str">
            <v>CAP03</v>
          </cell>
          <cell r="D138" t="str">
            <v>En andén ladrillo                      (AL)</v>
          </cell>
          <cell r="E138" t="str">
            <v>m</v>
          </cell>
          <cell r="F138" t="str">
            <v>MOC086</v>
          </cell>
          <cell r="G138" t="str">
            <v>MOC078</v>
          </cell>
          <cell r="H138" t="str">
            <v>NA</v>
          </cell>
          <cell r="I138" t="str">
            <v>NA</v>
          </cell>
          <cell r="J138" t="str">
            <v>NA</v>
          </cell>
          <cell r="K138" t="str">
            <v>NA</v>
          </cell>
          <cell r="L138" t="str">
            <v>NA</v>
          </cell>
          <cell r="M138">
            <v>0.01</v>
          </cell>
          <cell r="N138">
            <v>19</v>
          </cell>
          <cell r="O138" t="str">
            <v>NA</v>
          </cell>
          <cell r="P138" t="str">
            <v>NA</v>
          </cell>
          <cell r="Q138" t="str">
            <v>NA</v>
          </cell>
          <cell r="R138" t="str">
            <v>NA</v>
          </cell>
          <cell r="S138" t="str">
            <v>NA</v>
          </cell>
          <cell r="T138" t="str">
            <v>CEC014</v>
          </cell>
          <cell r="U138" t="str">
            <v>NA</v>
          </cell>
          <cell r="V138" t="str">
            <v>NA</v>
          </cell>
          <cell r="W138" t="str">
            <v>NA</v>
          </cell>
          <cell r="X138" t="str">
            <v>NA</v>
          </cell>
          <cell r="Y138" t="str">
            <v>CMC010</v>
          </cell>
          <cell r="Z138" t="str">
            <v>NA</v>
          </cell>
          <cell r="AA138" t="str">
            <v>NA</v>
          </cell>
          <cell r="AB138" t="str">
            <v>NA</v>
          </cell>
          <cell r="AC138" t="str">
            <v>NA</v>
          </cell>
          <cell r="AD138">
            <v>1</v>
          </cell>
          <cell r="AE138" t="str">
            <v>NA</v>
          </cell>
          <cell r="AF138" t="str">
            <v>NA</v>
          </cell>
          <cell r="AG138" t="str">
            <v>NA</v>
          </cell>
          <cell r="AH138" t="str">
            <v>NA</v>
          </cell>
          <cell r="AI138">
            <v>60</v>
          </cell>
          <cell r="AJ138">
            <v>60</v>
          </cell>
          <cell r="AO138">
            <v>12071</v>
          </cell>
          <cell r="AP138">
            <v>227016.3</v>
          </cell>
          <cell r="AQ138">
            <v>330</v>
          </cell>
          <cell r="AR138">
            <v>0</v>
          </cell>
          <cell r="AS138">
            <v>0</v>
          </cell>
          <cell r="AT138">
            <v>0</v>
          </cell>
          <cell r="AU138">
            <v>0</v>
          </cell>
          <cell r="AV138">
            <v>0</v>
          </cell>
          <cell r="AW138">
            <v>2270</v>
          </cell>
          <cell r="AX138">
            <v>6270</v>
          </cell>
          <cell r="AY138">
            <v>0</v>
          </cell>
          <cell r="AZ138">
            <v>0</v>
          </cell>
          <cell r="BA138">
            <v>0</v>
          </cell>
          <cell r="BB138">
            <v>0</v>
          </cell>
          <cell r="BC138">
            <v>0</v>
          </cell>
          <cell r="BD138">
            <v>8967</v>
          </cell>
          <cell r="BE138">
            <v>21737</v>
          </cell>
          <cell r="BF138">
            <v>0</v>
          </cell>
          <cell r="BG138">
            <v>0</v>
          </cell>
          <cell r="BH138">
            <v>0</v>
          </cell>
          <cell r="BI138">
            <v>0</v>
          </cell>
          <cell r="BJ138">
            <v>362</v>
          </cell>
          <cell r="BK138">
            <v>0</v>
          </cell>
          <cell r="BL138">
            <v>0</v>
          </cell>
          <cell r="BM138">
            <v>0</v>
          </cell>
          <cell r="BN138">
            <v>0</v>
          </cell>
          <cell r="BO138">
            <v>362</v>
          </cell>
          <cell r="BP138">
            <v>164508</v>
          </cell>
          <cell r="BQ138">
            <v>0</v>
          </cell>
          <cell r="BR138">
            <v>0</v>
          </cell>
          <cell r="BS138">
            <v>0</v>
          </cell>
          <cell r="BT138">
            <v>0</v>
          </cell>
          <cell r="BU138">
            <v>2742</v>
          </cell>
          <cell r="BV138">
            <v>0</v>
          </cell>
          <cell r="BW138">
            <v>0</v>
          </cell>
          <cell r="BX138">
            <v>0</v>
          </cell>
          <cell r="BY138">
            <v>0</v>
          </cell>
          <cell r="BZ138">
            <v>2742</v>
          </cell>
          <cell r="CA138">
            <v>362</v>
          </cell>
          <cell r="CB138">
            <v>3104</v>
          </cell>
          <cell r="CC138">
            <v>0.05</v>
          </cell>
          <cell r="CD138">
            <v>12071</v>
          </cell>
        </row>
        <row r="139">
          <cell r="B139" t="str">
            <v>Z1021</v>
          </cell>
          <cell r="C139" t="str">
            <v>CAP03</v>
          </cell>
          <cell r="D139" t="str">
            <v>En Andén parqueadero</v>
          </cell>
          <cell r="E139" t="str">
            <v>m</v>
          </cell>
          <cell r="F139" t="str">
            <v>MOC010</v>
          </cell>
          <cell r="G139" t="str">
            <v>MOC062</v>
          </cell>
          <cell r="H139" t="str">
            <v>MOC128</v>
          </cell>
          <cell r="I139" t="str">
            <v>NA</v>
          </cell>
          <cell r="J139" t="str">
            <v>NA</v>
          </cell>
          <cell r="K139" t="str">
            <v>NA</v>
          </cell>
          <cell r="L139" t="str">
            <v>NA</v>
          </cell>
          <cell r="M139">
            <v>0.1</v>
          </cell>
          <cell r="N139">
            <v>0.5</v>
          </cell>
          <cell r="O139">
            <v>0.37</v>
          </cell>
          <cell r="P139" t="str">
            <v>NA</v>
          </cell>
          <cell r="Q139" t="str">
            <v>NA</v>
          </cell>
          <cell r="R139" t="str">
            <v>NA</v>
          </cell>
          <cell r="S139" t="str">
            <v>NA</v>
          </cell>
          <cell r="T139" t="str">
            <v>CEC002</v>
          </cell>
          <cell r="U139" t="str">
            <v>CEC004</v>
          </cell>
          <cell r="V139" t="str">
            <v>CEC008</v>
          </cell>
          <cell r="W139" t="str">
            <v>CEC011</v>
          </cell>
          <cell r="X139" t="str">
            <v>NA</v>
          </cell>
          <cell r="Y139" t="str">
            <v>CMC002</v>
          </cell>
          <cell r="Z139" t="str">
            <v>CMC004</v>
          </cell>
          <cell r="AA139" t="str">
            <v>CMC007</v>
          </cell>
          <cell r="AB139" t="str">
            <v>CMC008</v>
          </cell>
          <cell r="AC139" t="str">
            <v>NA</v>
          </cell>
          <cell r="AD139">
            <v>1</v>
          </cell>
          <cell r="AE139">
            <v>1</v>
          </cell>
          <cell r="AF139">
            <v>1</v>
          </cell>
          <cell r="AG139">
            <v>1</v>
          </cell>
          <cell r="AH139" t="str">
            <v>NA</v>
          </cell>
          <cell r="AI139">
            <v>118</v>
          </cell>
          <cell r="AJ139">
            <v>118</v>
          </cell>
          <cell r="AK139">
            <v>118</v>
          </cell>
          <cell r="AL139">
            <v>118</v>
          </cell>
          <cell r="AM139">
            <v>118</v>
          </cell>
          <cell r="AO139">
            <v>19733</v>
          </cell>
          <cell r="AP139">
            <v>24000</v>
          </cell>
          <cell r="AQ139">
            <v>300</v>
          </cell>
          <cell r="AR139">
            <v>20000</v>
          </cell>
          <cell r="AS139">
            <v>0</v>
          </cell>
          <cell r="AT139">
            <v>0</v>
          </cell>
          <cell r="AU139">
            <v>0</v>
          </cell>
          <cell r="AV139">
            <v>0</v>
          </cell>
          <cell r="AW139">
            <v>2400</v>
          </cell>
          <cell r="AX139">
            <v>150</v>
          </cell>
          <cell r="AY139">
            <v>7400</v>
          </cell>
          <cell r="AZ139">
            <v>0</v>
          </cell>
          <cell r="BA139">
            <v>0</v>
          </cell>
          <cell r="BB139">
            <v>0</v>
          </cell>
          <cell r="BC139">
            <v>0</v>
          </cell>
          <cell r="BD139">
            <v>10448</v>
          </cell>
          <cell r="BE139">
            <v>584715</v>
          </cell>
          <cell r="BF139">
            <v>2893</v>
          </cell>
          <cell r="BG139">
            <v>90067</v>
          </cell>
          <cell r="BH139">
            <v>20668</v>
          </cell>
          <cell r="BI139">
            <v>0</v>
          </cell>
          <cell r="BJ139">
            <v>4955</v>
          </cell>
          <cell r="BK139">
            <v>25</v>
          </cell>
          <cell r="BL139">
            <v>763</v>
          </cell>
          <cell r="BM139">
            <v>175</v>
          </cell>
          <cell r="BN139">
            <v>0</v>
          </cell>
          <cell r="BO139">
            <v>5918</v>
          </cell>
          <cell r="BP139">
            <v>89116</v>
          </cell>
          <cell r="BQ139">
            <v>128224</v>
          </cell>
          <cell r="BR139">
            <v>39108</v>
          </cell>
          <cell r="BS139">
            <v>140891</v>
          </cell>
          <cell r="BT139">
            <v>0</v>
          </cell>
          <cell r="BU139">
            <v>755</v>
          </cell>
          <cell r="BV139">
            <v>1087</v>
          </cell>
          <cell r="BW139">
            <v>331</v>
          </cell>
          <cell r="BX139">
            <v>1194</v>
          </cell>
          <cell r="BY139">
            <v>0</v>
          </cell>
          <cell r="BZ139">
            <v>3367</v>
          </cell>
          <cell r="CA139">
            <v>5918</v>
          </cell>
          <cell r="CB139">
            <v>9285</v>
          </cell>
          <cell r="CC139">
            <v>0.05</v>
          </cell>
          <cell r="CD139">
            <v>19733</v>
          </cell>
        </row>
        <row r="140">
          <cell r="C140" t="str">
            <v>CAP03</v>
          </cell>
          <cell r="D140" t="str">
            <v>En anden piedra coralina</v>
          </cell>
          <cell r="E140" t="str">
            <v>m2</v>
          </cell>
          <cell r="F140" t="str">
            <v>MRD359</v>
          </cell>
          <cell r="G140" t="str">
            <v>MOC086</v>
          </cell>
          <cell r="H140" t="str">
            <v>NA</v>
          </cell>
          <cell r="I140" t="str">
            <v>NA</v>
          </cell>
          <cell r="J140" t="str">
            <v>NA</v>
          </cell>
          <cell r="K140" t="str">
            <v>NA</v>
          </cell>
          <cell r="L140" t="str">
            <v>NA</v>
          </cell>
          <cell r="M140">
            <v>1</v>
          </cell>
          <cell r="N140">
            <v>2.5000000000000001E-2</v>
          </cell>
          <cell r="O140" t="str">
            <v>NA</v>
          </cell>
          <cell r="P140" t="str">
            <v>NA</v>
          </cell>
          <cell r="Q140" t="str">
            <v>NA</v>
          </cell>
          <cell r="R140" t="str">
            <v>NA</v>
          </cell>
          <cell r="S140" t="str">
            <v>NA</v>
          </cell>
          <cell r="T140" t="str">
            <v>CEC014</v>
          </cell>
          <cell r="U140" t="str">
            <v>NA</v>
          </cell>
          <cell r="V140" t="str">
            <v>NA</v>
          </cell>
          <cell r="W140" t="str">
            <v>NA</v>
          </cell>
          <cell r="X140" t="str">
            <v>NA</v>
          </cell>
          <cell r="Y140" t="str">
            <v>CMC010</v>
          </cell>
          <cell r="Z140" t="str">
            <v>NA</v>
          </cell>
          <cell r="AA140" t="str">
            <v>NA</v>
          </cell>
          <cell r="AB140" t="str">
            <v>NA</v>
          </cell>
          <cell r="AC140" t="str">
            <v>NA</v>
          </cell>
          <cell r="AD140">
            <v>1</v>
          </cell>
          <cell r="AE140" t="str">
            <v>NA</v>
          </cell>
          <cell r="AF140" t="str">
            <v>NA</v>
          </cell>
          <cell r="AG140" t="str">
            <v>NA</v>
          </cell>
          <cell r="AH140" t="str">
            <v>NA</v>
          </cell>
          <cell r="AI140">
            <v>30</v>
          </cell>
          <cell r="AJ140">
            <v>30</v>
          </cell>
          <cell r="AO140">
            <v>59418</v>
          </cell>
          <cell r="AP140">
            <v>45000</v>
          </cell>
          <cell r="AQ140">
            <v>227016.3</v>
          </cell>
          <cell r="AR140">
            <v>0</v>
          </cell>
          <cell r="AS140">
            <v>0</v>
          </cell>
          <cell r="AT140">
            <v>0</v>
          </cell>
          <cell r="AU140">
            <v>0</v>
          </cell>
          <cell r="AV140">
            <v>0</v>
          </cell>
          <cell r="AW140">
            <v>45000</v>
          </cell>
          <cell r="AX140">
            <v>5675</v>
          </cell>
          <cell r="AY140">
            <v>0</v>
          </cell>
          <cell r="AZ140">
            <v>0</v>
          </cell>
          <cell r="BA140">
            <v>0</v>
          </cell>
          <cell r="BB140">
            <v>0</v>
          </cell>
          <cell r="BC140">
            <v>0</v>
          </cell>
          <cell r="BD140">
            <v>53209</v>
          </cell>
          <cell r="BE140">
            <v>21737</v>
          </cell>
          <cell r="BF140">
            <v>0</v>
          </cell>
          <cell r="BG140">
            <v>0</v>
          </cell>
          <cell r="BH140">
            <v>0</v>
          </cell>
          <cell r="BI140">
            <v>0</v>
          </cell>
          <cell r="BJ140">
            <v>725</v>
          </cell>
          <cell r="BK140">
            <v>0</v>
          </cell>
          <cell r="BL140">
            <v>0</v>
          </cell>
          <cell r="BM140">
            <v>0</v>
          </cell>
          <cell r="BN140">
            <v>0</v>
          </cell>
          <cell r="BO140">
            <v>725</v>
          </cell>
          <cell r="BP140">
            <v>164508</v>
          </cell>
          <cell r="BQ140">
            <v>0</v>
          </cell>
          <cell r="BR140">
            <v>0</v>
          </cell>
          <cell r="BS140">
            <v>0</v>
          </cell>
          <cell r="BT140">
            <v>0</v>
          </cell>
          <cell r="BU140">
            <v>5484</v>
          </cell>
          <cell r="BV140">
            <v>0</v>
          </cell>
          <cell r="BW140">
            <v>0</v>
          </cell>
          <cell r="BX140">
            <v>0</v>
          </cell>
          <cell r="BY140">
            <v>0</v>
          </cell>
          <cell r="BZ140">
            <v>5484</v>
          </cell>
          <cell r="CA140">
            <v>725</v>
          </cell>
          <cell r="CB140">
            <v>6209</v>
          </cell>
          <cell r="CC140">
            <v>0.05</v>
          </cell>
          <cell r="CD140">
            <v>59418</v>
          </cell>
        </row>
        <row r="141">
          <cell r="B141" t="str">
            <v>R1014</v>
          </cell>
          <cell r="C141" t="str">
            <v>CAP03</v>
          </cell>
          <cell r="D141" t="str">
            <v>En andén tableta                     (AT)</v>
          </cell>
          <cell r="E141" t="str">
            <v>m</v>
          </cell>
          <cell r="F141" t="str">
            <v>MOC027</v>
          </cell>
          <cell r="G141" t="str">
            <v>MOC106</v>
          </cell>
          <cell r="H141" t="str">
            <v>MOC086</v>
          </cell>
          <cell r="I141" t="str">
            <v>NA</v>
          </cell>
          <cell r="J141" t="str">
            <v>NA</v>
          </cell>
          <cell r="K141" t="str">
            <v>NA</v>
          </cell>
          <cell r="L141" t="str">
            <v>NA</v>
          </cell>
          <cell r="M141">
            <v>0.03</v>
          </cell>
          <cell r="N141">
            <v>0.53</v>
          </cell>
          <cell r="O141">
            <v>0.01</v>
          </cell>
          <cell r="P141" t="str">
            <v>NA</v>
          </cell>
          <cell r="Q141" t="str">
            <v>NA</v>
          </cell>
          <cell r="R141" t="str">
            <v>NA</v>
          </cell>
          <cell r="S141" t="str">
            <v>NA</v>
          </cell>
          <cell r="T141" t="str">
            <v>CEC013</v>
          </cell>
          <cell r="U141" t="str">
            <v>CEC014</v>
          </cell>
          <cell r="V141" t="str">
            <v>NA</v>
          </cell>
          <cell r="W141" t="str">
            <v>NA</v>
          </cell>
          <cell r="X141" t="str">
            <v>NA</v>
          </cell>
          <cell r="Y141" t="str">
            <v>CMC009</v>
          </cell>
          <cell r="Z141" t="str">
            <v>CMC010</v>
          </cell>
          <cell r="AA141" t="str">
            <v>NA</v>
          </cell>
          <cell r="AB141" t="str">
            <v>NA</v>
          </cell>
          <cell r="AC141" t="str">
            <v>NA</v>
          </cell>
          <cell r="AD141">
            <v>0.3</v>
          </cell>
          <cell r="AE141">
            <v>1</v>
          </cell>
          <cell r="AF141" t="str">
            <v>NA</v>
          </cell>
          <cell r="AG141" t="str">
            <v>NA</v>
          </cell>
          <cell r="AH141" t="str">
            <v>NA</v>
          </cell>
          <cell r="AI141">
            <v>90</v>
          </cell>
          <cell r="AJ141">
            <v>300</v>
          </cell>
          <cell r="AK141">
            <v>90</v>
          </cell>
          <cell r="AO141">
            <v>25176</v>
          </cell>
          <cell r="AP141">
            <v>461000</v>
          </cell>
          <cell r="AQ141">
            <v>9900</v>
          </cell>
          <cell r="AR141">
            <v>227016.3</v>
          </cell>
          <cell r="AS141">
            <v>0</v>
          </cell>
          <cell r="AT141">
            <v>0</v>
          </cell>
          <cell r="AU141">
            <v>0</v>
          </cell>
          <cell r="AV141">
            <v>0</v>
          </cell>
          <cell r="AW141">
            <v>13830</v>
          </cell>
          <cell r="AX141">
            <v>5247</v>
          </cell>
          <cell r="AY141">
            <v>2270</v>
          </cell>
          <cell r="AZ141">
            <v>0</v>
          </cell>
          <cell r="BA141">
            <v>0</v>
          </cell>
          <cell r="BB141">
            <v>0</v>
          </cell>
          <cell r="BC141">
            <v>0</v>
          </cell>
          <cell r="BD141">
            <v>22414</v>
          </cell>
          <cell r="BE141">
            <v>23278</v>
          </cell>
          <cell r="BF141">
            <v>21737</v>
          </cell>
          <cell r="BG141">
            <v>0</v>
          </cell>
          <cell r="BH141">
            <v>0</v>
          </cell>
          <cell r="BI141">
            <v>0</v>
          </cell>
          <cell r="BJ141">
            <v>78</v>
          </cell>
          <cell r="BK141">
            <v>242</v>
          </cell>
          <cell r="BL141">
            <v>0</v>
          </cell>
          <cell r="BM141">
            <v>0</v>
          </cell>
          <cell r="BN141">
            <v>0</v>
          </cell>
          <cell r="BO141">
            <v>320</v>
          </cell>
          <cell r="BP141">
            <v>184062</v>
          </cell>
          <cell r="BQ141">
            <v>164508</v>
          </cell>
          <cell r="BR141">
            <v>0</v>
          </cell>
          <cell r="BS141">
            <v>0</v>
          </cell>
          <cell r="BT141">
            <v>0</v>
          </cell>
          <cell r="BU141">
            <v>614</v>
          </cell>
          <cell r="BV141">
            <v>1828</v>
          </cell>
          <cell r="BW141">
            <v>0</v>
          </cell>
          <cell r="BX141">
            <v>0</v>
          </cell>
          <cell r="BY141">
            <v>0</v>
          </cell>
          <cell r="BZ141">
            <v>2442</v>
          </cell>
          <cell r="CA141">
            <v>320</v>
          </cell>
          <cell r="CB141">
            <v>2762</v>
          </cell>
          <cell r="CC141">
            <v>0.05</v>
          </cell>
          <cell r="CD141">
            <v>25176</v>
          </cell>
        </row>
        <row r="142">
          <cell r="C142" t="str">
            <v>CAP03</v>
          </cell>
          <cell r="D142" t="str">
            <v>En anden tablon</v>
          </cell>
          <cell r="E142" t="str">
            <v>m2</v>
          </cell>
          <cell r="F142" t="str">
            <v>MOC026</v>
          </cell>
          <cell r="G142" t="str">
            <v>MOC106</v>
          </cell>
          <cell r="H142" t="str">
            <v>MOC086</v>
          </cell>
          <cell r="I142" t="str">
            <v>NA</v>
          </cell>
          <cell r="J142" t="str">
            <v>NA</v>
          </cell>
          <cell r="K142" t="str">
            <v>NA</v>
          </cell>
          <cell r="L142" t="str">
            <v>NA</v>
          </cell>
          <cell r="M142">
            <v>0.05</v>
          </cell>
          <cell r="N142">
            <v>1</v>
          </cell>
          <cell r="O142">
            <v>2.5000000000000001E-2</v>
          </cell>
          <cell r="P142" t="str">
            <v>NA</v>
          </cell>
          <cell r="Q142" t="str">
            <v>NA</v>
          </cell>
          <cell r="R142" t="str">
            <v>NA</v>
          </cell>
          <cell r="S142" t="str">
            <v>NA</v>
          </cell>
          <cell r="T142" t="str">
            <v>CEC013</v>
          </cell>
          <cell r="U142" t="str">
            <v>CEC014</v>
          </cell>
          <cell r="V142" t="str">
            <v>NA</v>
          </cell>
          <cell r="W142" t="str">
            <v>NA</v>
          </cell>
          <cell r="X142" t="str">
            <v>NA</v>
          </cell>
          <cell r="Y142" t="str">
            <v>CMC009</v>
          </cell>
          <cell r="Z142" t="str">
            <v>CMC010</v>
          </cell>
          <cell r="AA142" t="str">
            <v>NA</v>
          </cell>
          <cell r="AB142" t="str">
            <v>NA</v>
          </cell>
          <cell r="AC142" t="str">
            <v>NA</v>
          </cell>
          <cell r="AD142">
            <v>0.3</v>
          </cell>
          <cell r="AE142">
            <v>1</v>
          </cell>
          <cell r="AF142" t="str">
            <v>NA</v>
          </cell>
          <cell r="AG142" t="str">
            <v>NA</v>
          </cell>
          <cell r="AH142" t="str">
            <v>NA</v>
          </cell>
          <cell r="AI142">
            <v>36</v>
          </cell>
          <cell r="AJ142">
            <v>120</v>
          </cell>
          <cell r="AK142">
            <v>36</v>
          </cell>
          <cell r="AO142">
            <v>35541</v>
          </cell>
          <cell r="AP142">
            <v>234000</v>
          </cell>
          <cell r="AQ142">
            <v>9900</v>
          </cell>
          <cell r="AR142">
            <v>227016.3</v>
          </cell>
          <cell r="AS142">
            <v>0</v>
          </cell>
          <cell r="AT142">
            <v>0</v>
          </cell>
          <cell r="AU142">
            <v>0</v>
          </cell>
          <cell r="AV142">
            <v>0</v>
          </cell>
          <cell r="AW142">
            <v>11700</v>
          </cell>
          <cell r="AX142">
            <v>9900</v>
          </cell>
          <cell r="AY142">
            <v>5675</v>
          </cell>
          <cell r="AZ142">
            <v>0</v>
          </cell>
          <cell r="BA142">
            <v>0</v>
          </cell>
          <cell r="BB142">
            <v>0</v>
          </cell>
          <cell r="BC142">
            <v>0</v>
          </cell>
          <cell r="BD142">
            <v>28639</v>
          </cell>
          <cell r="BE142">
            <v>23278</v>
          </cell>
          <cell r="BF142">
            <v>21737</v>
          </cell>
          <cell r="BG142">
            <v>0</v>
          </cell>
          <cell r="BH142">
            <v>0</v>
          </cell>
          <cell r="BI142">
            <v>0</v>
          </cell>
          <cell r="BJ142">
            <v>194</v>
          </cell>
          <cell r="BK142">
            <v>604</v>
          </cell>
          <cell r="BL142">
            <v>0</v>
          </cell>
          <cell r="BM142">
            <v>0</v>
          </cell>
          <cell r="BN142">
            <v>0</v>
          </cell>
          <cell r="BO142">
            <v>798</v>
          </cell>
          <cell r="BP142">
            <v>184062</v>
          </cell>
          <cell r="BQ142">
            <v>164508</v>
          </cell>
          <cell r="BR142">
            <v>0</v>
          </cell>
          <cell r="BS142">
            <v>0</v>
          </cell>
          <cell r="BT142">
            <v>0</v>
          </cell>
          <cell r="BU142">
            <v>1534</v>
          </cell>
          <cell r="BV142">
            <v>4570</v>
          </cell>
          <cell r="BW142">
            <v>0</v>
          </cell>
          <cell r="BX142">
            <v>0</v>
          </cell>
          <cell r="BY142">
            <v>0</v>
          </cell>
          <cell r="BZ142">
            <v>6104</v>
          </cell>
          <cell r="CA142">
            <v>798</v>
          </cell>
          <cell r="CB142">
            <v>6902</v>
          </cell>
          <cell r="CC142">
            <v>0.05</v>
          </cell>
          <cell r="CD142">
            <v>35541</v>
          </cell>
        </row>
        <row r="143">
          <cell r="B143" t="str">
            <v>R1014</v>
          </cell>
          <cell r="C143" t="str">
            <v>CAP03</v>
          </cell>
          <cell r="D143" t="str">
            <v>En Andén tablón</v>
          </cell>
          <cell r="E143" t="str">
            <v>m</v>
          </cell>
          <cell r="F143" t="str">
            <v>MOC026</v>
          </cell>
          <cell r="G143" t="str">
            <v>MOC106</v>
          </cell>
          <cell r="H143" t="str">
            <v>MOC086</v>
          </cell>
          <cell r="I143" t="str">
            <v>NA</v>
          </cell>
          <cell r="J143" t="str">
            <v>NA</v>
          </cell>
          <cell r="K143" t="str">
            <v>NA</v>
          </cell>
          <cell r="L143" t="str">
            <v>NA</v>
          </cell>
          <cell r="M143">
            <v>0.03</v>
          </cell>
          <cell r="N143">
            <v>0.6</v>
          </cell>
          <cell r="O143">
            <v>0.01</v>
          </cell>
          <cell r="P143" t="str">
            <v>NA</v>
          </cell>
          <cell r="Q143" t="str">
            <v>NA</v>
          </cell>
          <cell r="R143" t="str">
            <v>NA</v>
          </cell>
          <cell r="S143" t="str">
            <v>NA</v>
          </cell>
          <cell r="T143" t="str">
            <v>CEC013</v>
          </cell>
          <cell r="U143" t="str">
            <v>CEC014</v>
          </cell>
          <cell r="V143" t="str">
            <v>NA</v>
          </cell>
          <cell r="W143" t="str">
            <v>NA</v>
          </cell>
          <cell r="X143" t="str">
            <v>NA</v>
          </cell>
          <cell r="Y143" t="str">
            <v>CMC009</v>
          </cell>
          <cell r="Z143" t="str">
            <v>CMC010</v>
          </cell>
          <cell r="AA143" t="str">
            <v>NA</v>
          </cell>
          <cell r="AB143" t="str">
            <v>NA</v>
          </cell>
          <cell r="AC143" t="str">
            <v>NA</v>
          </cell>
          <cell r="AD143">
            <v>0.2</v>
          </cell>
          <cell r="AE143">
            <v>1</v>
          </cell>
          <cell r="AF143" t="str">
            <v>NA</v>
          </cell>
          <cell r="AG143" t="str">
            <v>NA</v>
          </cell>
          <cell r="AH143" t="str">
            <v>NA</v>
          </cell>
          <cell r="AI143">
            <v>40</v>
          </cell>
          <cell r="AJ143">
            <v>200</v>
          </cell>
          <cell r="AK143">
            <v>40</v>
          </cell>
          <cell r="AO143">
            <v>21684</v>
          </cell>
          <cell r="AP143">
            <v>234000</v>
          </cell>
          <cell r="AQ143">
            <v>9900</v>
          </cell>
          <cell r="AR143">
            <v>227016.3</v>
          </cell>
          <cell r="AS143">
            <v>0</v>
          </cell>
          <cell r="AT143">
            <v>0</v>
          </cell>
          <cell r="AU143">
            <v>0</v>
          </cell>
          <cell r="AV143">
            <v>0</v>
          </cell>
          <cell r="AW143">
            <v>7020</v>
          </cell>
          <cell r="AX143">
            <v>5940</v>
          </cell>
          <cell r="AY143">
            <v>2270</v>
          </cell>
          <cell r="AZ143">
            <v>0</v>
          </cell>
          <cell r="BA143">
            <v>0</v>
          </cell>
          <cell r="BB143">
            <v>0</v>
          </cell>
          <cell r="BC143">
            <v>0</v>
          </cell>
          <cell r="BD143">
            <v>15992</v>
          </cell>
          <cell r="BE143">
            <v>23278</v>
          </cell>
          <cell r="BF143">
            <v>21737</v>
          </cell>
          <cell r="BG143">
            <v>0</v>
          </cell>
          <cell r="BH143">
            <v>0</v>
          </cell>
          <cell r="BI143">
            <v>0</v>
          </cell>
          <cell r="BJ143">
            <v>116</v>
          </cell>
          <cell r="BK143">
            <v>543</v>
          </cell>
          <cell r="BL143">
            <v>0</v>
          </cell>
          <cell r="BM143">
            <v>0</v>
          </cell>
          <cell r="BN143">
            <v>0</v>
          </cell>
          <cell r="BO143">
            <v>659</v>
          </cell>
          <cell r="BP143">
            <v>184062</v>
          </cell>
          <cell r="BQ143">
            <v>164508</v>
          </cell>
          <cell r="BR143">
            <v>0</v>
          </cell>
          <cell r="BS143">
            <v>0</v>
          </cell>
          <cell r="BT143">
            <v>0</v>
          </cell>
          <cell r="BU143">
            <v>920</v>
          </cell>
          <cell r="BV143">
            <v>4113</v>
          </cell>
          <cell r="BW143">
            <v>0</v>
          </cell>
          <cell r="BX143">
            <v>0</v>
          </cell>
          <cell r="BY143">
            <v>0</v>
          </cell>
          <cell r="BZ143">
            <v>5033</v>
          </cell>
          <cell r="CA143">
            <v>659</v>
          </cell>
          <cell r="CB143">
            <v>5692</v>
          </cell>
          <cell r="CC143">
            <v>0.05</v>
          </cell>
          <cell r="CD143">
            <v>21684</v>
          </cell>
        </row>
        <row r="144">
          <cell r="B144" t="str">
            <v>R1006</v>
          </cell>
          <cell r="C144" t="str">
            <v>CAP03</v>
          </cell>
          <cell r="D144" t="str">
            <v>En berma asfalto</v>
          </cell>
          <cell r="E144" t="str">
            <v>m</v>
          </cell>
          <cell r="F144" t="str">
            <v>MOC016</v>
          </cell>
          <cell r="G144" t="str">
            <v>NA</v>
          </cell>
          <cell r="H144" t="str">
            <v>NA</v>
          </cell>
          <cell r="I144" t="str">
            <v>NA</v>
          </cell>
          <cell r="J144" t="str">
            <v>NA</v>
          </cell>
          <cell r="K144" t="str">
            <v>NA</v>
          </cell>
          <cell r="L144" t="str">
            <v>NA</v>
          </cell>
          <cell r="M144">
            <v>0.05</v>
          </cell>
          <cell r="N144" t="str">
            <v>NA</v>
          </cell>
          <cell r="O144" t="str">
            <v>NA</v>
          </cell>
          <cell r="P144" t="str">
            <v>NA</v>
          </cell>
          <cell r="Q144" t="str">
            <v>NA</v>
          </cell>
          <cell r="R144" t="str">
            <v>NA</v>
          </cell>
          <cell r="S144" t="str">
            <v>NA</v>
          </cell>
          <cell r="T144" t="str">
            <v>CEC012</v>
          </cell>
          <cell r="U144" t="str">
            <v>NA</v>
          </cell>
          <cell r="V144" t="str">
            <v>NA</v>
          </cell>
          <cell r="W144" t="str">
            <v>NA</v>
          </cell>
          <cell r="X144" t="str">
            <v>NA</v>
          </cell>
          <cell r="Y144" t="str">
            <v>CMC009</v>
          </cell>
          <cell r="Z144" t="str">
            <v>NA</v>
          </cell>
          <cell r="AA144" t="str">
            <v>NA</v>
          </cell>
          <cell r="AB144" t="str">
            <v>NA</v>
          </cell>
          <cell r="AC144" t="str">
            <v>NA</v>
          </cell>
          <cell r="AD144">
            <v>1</v>
          </cell>
          <cell r="AE144" t="str">
            <v>NA</v>
          </cell>
          <cell r="AF144" t="str">
            <v>NA</v>
          </cell>
          <cell r="AG144" t="str">
            <v>NA</v>
          </cell>
          <cell r="AH144" t="str">
            <v>NA</v>
          </cell>
          <cell r="AI144">
            <v>55</v>
          </cell>
          <cell r="AJ144">
            <v>55</v>
          </cell>
          <cell r="AO144">
            <v>16456</v>
          </cell>
          <cell r="AP144">
            <v>230000</v>
          </cell>
          <cell r="AQ144">
            <v>0</v>
          </cell>
          <cell r="AR144">
            <v>0</v>
          </cell>
          <cell r="AS144">
            <v>0</v>
          </cell>
          <cell r="AT144">
            <v>0</v>
          </cell>
          <cell r="AU144">
            <v>0</v>
          </cell>
          <cell r="AV144">
            <v>0</v>
          </cell>
          <cell r="AW144">
            <v>11500</v>
          </cell>
          <cell r="AX144">
            <v>0</v>
          </cell>
          <cell r="AY144">
            <v>0</v>
          </cell>
          <cell r="AZ144">
            <v>0</v>
          </cell>
          <cell r="BA144">
            <v>0</v>
          </cell>
          <cell r="BB144">
            <v>0</v>
          </cell>
          <cell r="BC144">
            <v>0</v>
          </cell>
          <cell r="BD144">
            <v>12075</v>
          </cell>
          <cell r="BE144">
            <v>56846</v>
          </cell>
          <cell r="BF144">
            <v>0</v>
          </cell>
          <cell r="BG144">
            <v>0</v>
          </cell>
          <cell r="BH144">
            <v>0</v>
          </cell>
          <cell r="BI144">
            <v>0</v>
          </cell>
          <cell r="BJ144">
            <v>1034</v>
          </cell>
          <cell r="BK144">
            <v>0</v>
          </cell>
          <cell r="BL144">
            <v>0</v>
          </cell>
          <cell r="BM144">
            <v>0</v>
          </cell>
          <cell r="BN144">
            <v>0</v>
          </cell>
          <cell r="BO144">
            <v>1034</v>
          </cell>
          <cell r="BP144">
            <v>184062</v>
          </cell>
          <cell r="BQ144">
            <v>0</v>
          </cell>
          <cell r="BR144">
            <v>0</v>
          </cell>
          <cell r="BS144">
            <v>0</v>
          </cell>
          <cell r="BT144">
            <v>0</v>
          </cell>
          <cell r="BU144">
            <v>3347</v>
          </cell>
          <cell r="BV144">
            <v>0</v>
          </cell>
          <cell r="BW144">
            <v>0</v>
          </cell>
          <cell r="BX144">
            <v>0</v>
          </cell>
          <cell r="BY144">
            <v>0</v>
          </cell>
          <cell r="BZ144">
            <v>3347</v>
          </cell>
          <cell r="CA144">
            <v>1034</v>
          </cell>
          <cell r="CB144">
            <v>4381</v>
          </cell>
          <cell r="CC144">
            <v>0.05</v>
          </cell>
          <cell r="CD144">
            <v>16456</v>
          </cell>
        </row>
        <row r="145">
          <cell r="B145" t="str">
            <v>R2006</v>
          </cell>
          <cell r="C145" t="str">
            <v>CAP03</v>
          </cell>
          <cell r="D145" t="str">
            <v>En berma asfalto</v>
          </cell>
          <cell r="E145" t="str">
            <v>m</v>
          </cell>
          <cell r="F145" t="str">
            <v>MOC016</v>
          </cell>
          <cell r="G145" t="str">
            <v>NA</v>
          </cell>
          <cell r="H145" t="str">
            <v>NA</v>
          </cell>
          <cell r="I145" t="str">
            <v>NA</v>
          </cell>
          <cell r="J145" t="str">
            <v>NA</v>
          </cell>
          <cell r="K145" t="str">
            <v>NA</v>
          </cell>
          <cell r="L145" t="str">
            <v>NA</v>
          </cell>
          <cell r="M145">
            <v>0.06</v>
          </cell>
          <cell r="N145" t="str">
            <v>NA</v>
          </cell>
          <cell r="O145" t="str">
            <v>NA</v>
          </cell>
          <cell r="P145" t="str">
            <v>NA</v>
          </cell>
          <cell r="Q145" t="str">
            <v>NA</v>
          </cell>
          <cell r="R145" t="str">
            <v>NA</v>
          </cell>
          <cell r="S145" t="str">
            <v>NA</v>
          </cell>
          <cell r="T145" t="str">
            <v>CEC012</v>
          </cell>
          <cell r="U145" t="str">
            <v>NA</v>
          </cell>
          <cell r="V145" t="str">
            <v>NA</v>
          </cell>
          <cell r="W145" t="str">
            <v>NA</v>
          </cell>
          <cell r="X145" t="str">
            <v>NA</v>
          </cell>
          <cell r="Y145" t="str">
            <v>CMC009</v>
          </cell>
          <cell r="Z145" t="str">
            <v>NA</v>
          </cell>
          <cell r="AA145" t="str">
            <v>NA</v>
          </cell>
          <cell r="AB145" t="str">
            <v>NA</v>
          </cell>
          <cell r="AC145" t="str">
            <v>NA</v>
          </cell>
          <cell r="AD145">
            <v>1</v>
          </cell>
          <cell r="AE145" t="str">
            <v>NA</v>
          </cell>
          <cell r="AF145" t="str">
            <v>NA</v>
          </cell>
          <cell r="AG145" t="str">
            <v>NA</v>
          </cell>
          <cell r="AH145" t="str">
            <v>NA</v>
          </cell>
          <cell r="AI145">
            <v>52.5</v>
          </cell>
          <cell r="AJ145">
            <v>52.5</v>
          </cell>
          <cell r="AO145">
            <v>19079</v>
          </cell>
          <cell r="AP145">
            <v>230000</v>
          </cell>
          <cell r="AQ145">
            <v>0</v>
          </cell>
          <cell r="AR145">
            <v>0</v>
          </cell>
          <cell r="AS145">
            <v>0</v>
          </cell>
          <cell r="AT145">
            <v>0</v>
          </cell>
          <cell r="AU145">
            <v>0</v>
          </cell>
          <cell r="AV145">
            <v>0</v>
          </cell>
          <cell r="AW145">
            <v>13800</v>
          </cell>
          <cell r="AX145">
            <v>0</v>
          </cell>
          <cell r="AY145">
            <v>0</v>
          </cell>
          <cell r="AZ145">
            <v>0</v>
          </cell>
          <cell r="BA145">
            <v>0</v>
          </cell>
          <cell r="BB145">
            <v>0</v>
          </cell>
          <cell r="BC145">
            <v>0</v>
          </cell>
          <cell r="BD145">
            <v>14490</v>
          </cell>
          <cell r="BE145">
            <v>56846</v>
          </cell>
          <cell r="BF145">
            <v>0</v>
          </cell>
          <cell r="BG145">
            <v>0</v>
          </cell>
          <cell r="BH145">
            <v>0</v>
          </cell>
          <cell r="BI145">
            <v>0</v>
          </cell>
          <cell r="BJ145">
            <v>1083</v>
          </cell>
          <cell r="BK145">
            <v>0</v>
          </cell>
          <cell r="BL145">
            <v>0</v>
          </cell>
          <cell r="BM145">
            <v>0</v>
          </cell>
          <cell r="BN145">
            <v>0</v>
          </cell>
          <cell r="BO145">
            <v>1083</v>
          </cell>
          <cell r="BP145">
            <v>184062</v>
          </cell>
          <cell r="BQ145">
            <v>0</v>
          </cell>
          <cell r="BR145">
            <v>0</v>
          </cell>
          <cell r="BS145">
            <v>0</v>
          </cell>
          <cell r="BT145">
            <v>0</v>
          </cell>
          <cell r="BU145">
            <v>3506</v>
          </cell>
          <cell r="BV145">
            <v>0</v>
          </cell>
          <cell r="BW145">
            <v>0</v>
          </cell>
          <cell r="BX145">
            <v>0</v>
          </cell>
          <cell r="BY145">
            <v>0</v>
          </cell>
          <cell r="BZ145">
            <v>3506</v>
          </cell>
          <cell r="CA145">
            <v>1083</v>
          </cell>
          <cell r="CB145">
            <v>4589</v>
          </cell>
          <cell r="CC145">
            <v>0.05</v>
          </cell>
          <cell r="CD145">
            <v>19079</v>
          </cell>
        </row>
        <row r="146">
          <cell r="B146" t="str">
            <v>R1006</v>
          </cell>
          <cell r="C146" t="str">
            <v>CAP03</v>
          </cell>
          <cell r="D146" t="str">
            <v>En berma asfalto                    (BA)</v>
          </cell>
          <cell r="E146" t="str">
            <v>m</v>
          </cell>
          <cell r="F146" t="str">
            <v>MOC016</v>
          </cell>
          <cell r="G146" t="str">
            <v>NA</v>
          </cell>
          <cell r="H146" t="str">
            <v>NA</v>
          </cell>
          <cell r="I146" t="str">
            <v>NA</v>
          </cell>
          <cell r="J146" t="str">
            <v>NA</v>
          </cell>
          <cell r="K146" t="str">
            <v>NA</v>
          </cell>
          <cell r="L146" t="str">
            <v>NA</v>
          </cell>
          <cell r="M146">
            <v>0.05</v>
          </cell>
          <cell r="N146" t="str">
            <v>NA</v>
          </cell>
          <cell r="O146" t="str">
            <v>NA</v>
          </cell>
          <cell r="P146" t="str">
            <v>NA</v>
          </cell>
          <cell r="Q146" t="str">
            <v>NA</v>
          </cell>
          <cell r="R146" t="str">
            <v>NA</v>
          </cell>
          <cell r="S146" t="str">
            <v>NA</v>
          </cell>
          <cell r="T146" t="str">
            <v>CEC012</v>
          </cell>
          <cell r="U146" t="str">
            <v>NA</v>
          </cell>
          <cell r="V146" t="str">
            <v>NA</v>
          </cell>
          <cell r="W146" t="str">
            <v>NA</v>
          </cell>
          <cell r="X146" t="str">
            <v>NA</v>
          </cell>
          <cell r="Y146" t="str">
            <v>CMC009</v>
          </cell>
          <cell r="Z146" t="str">
            <v>NA</v>
          </cell>
          <cell r="AA146" t="str">
            <v>NA</v>
          </cell>
          <cell r="AB146" t="str">
            <v>NA</v>
          </cell>
          <cell r="AC146" t="str">
            <v>NA</v>
          </cell>
          <cell r="AD146">
            <v>1</v>
          </cell>
          <cell r="AE146" t="str">
            <v>NA</v>
          </cell>
          <cell r="AF146" t="str">
            <v>NA</v>
          </cell>
          <cell r="AG146" t="str">
            <v>NA</v>
          </cell>
          <cell r="AH146" t="str">
            <v>NA</v>
          </cell>
          <cell r="AI146">
            <v>60</v>
          </cell>
          <cell r="AJ146">
            <v>60</v>
          </cell>
          <cell r="AO146">
            <v>16090</v>
          </cell>
          <cell r="AP146">
            <v>230000</v>
          </cell>
          <cell r="AQ146">
            <v>0</v>
          </cell>
          <cell r="AR146">
            <v>0</v>
          </cell>
          <cell r="AS146">
            <v>0</v>
          </cell>
          <cell r="AT146">
            <v>0</v>
          </cell>
          <cell r="AU146">
            <v>0</v>
          </cell>
          <cell r="AV146">
            <v>0</v>
          </cell>
          <cell r="AW146">
            <v>11500</v>
          </cell>
          <cell r="AX146">
            <v>0</v>
          </cell>
          <cell r="AY146">
            <v>0</v>
          </cell>
          <cell r="AZ146">
            <v>0</v>
          </cell>
          <cell r="BA146">
            <v>0</v>
          </cell>
          <cell r="BB146">
            <v>0</v>
          </cell>
          <cell r="BC146">
            <v>0</v>
          </cell>
          <cell r="BD146">
            <v>12075</v>
          </cell>
          <cell r="BE146">
            <v>56846</v>
          </cell>
          <cell r="BF146">
            <v>0</v>
          </cell>
          <cell r="BG146">
            <v>0</v>
          </cell>
          <cell r="BH146">
            <v>0</v>
          </cell>
          <cell r="BI146">
            <v>0</v>
          </cell>
          <cell r="BJ146">
            <v>947</v>
          </cell>
          <cell r="BK146">
            <v>0</v>
          </cell>
          <cell r="BL146">
            <v>0</v>
          </cell>
          <cell r="BM146">
            <v>0</v>
          </cell>
          <cell r="BN146">
            <v>0</v>
          </cell>
          <cell r="BO146">
            <v>947</v>
          </cell>
          <cell r="BP146">
            <v>184062</v>
          </cell>
          <cell r="BQ146">
            <v>0</v>
          </cell>
          <cell r="BR146">
            <v>0</v>
          </cell>
          <cell r="BS146">
            <v>0</v>
          </cell>
          <cell r="BT146">
            <v>0</v>
          </cell>
          <cell r="BU146">
            <v>3068</v>
          </cell>
          <cell r="BV146">
            <v>0</v>
          </cell>
          <cell r="BW146">
            <v>0</v>
          </cell>
          <cell r="BX146">
            <v>0</v>
          </cell>
          <cell r="BY146">
            <v>0</v>
          </cell>
          <cell r="BZ146">
            <v>3068</v>
          </cell>
          <cell r="CA146">
            <v>947</v>
          </cell>
          <cell r="CB146">
            <v>4015</v>
          </cell>
          <cell r="CC146">
            <v>0.05</v>
          </cell>
          <cell r="CD146">
            <v>16090</v>
          </cell>
        </row>
        <row r="147">
          <cell r="B147" t="str">
            <v>R1007</v>
          </cell>
          <cell r="C147" t="str">
            <v>CAP03</v>
          </cell>
          <cell r="D147" t="str">
            <v>En berma concreto</v>
          </cell>
          <cell r="E147" t="str">
            <v>m</v>
          </cell>
          <cell r="F147" t="str">
            <v>MOC026</v>
          </cell>
          <cell r="G147" t="str">
            <v>NA</v>
          </cell>
          <cell r="H147" t="str">
            <v>NA</v>
          </cell>
          <cell r="I147" t="str">
            <v>NA</v>
          </cell>
          <cell r="J147" t="str">
            <v>NA</v>
          </cell>
          <cell r="K147" t="str">
            <v>NA</v>
          </cell>
          <cell r="L147" t="str">
            <v>NA</v>
          </cell>
          <cell r="M147">
            <v>0.11</v>
          </cell>
          <cell r="N147" t="str">
            <v>NA</v>
          </cell>
          <cell r="O147" t="str">
            <v>NA</v>
          </cell>
          <cell r="P147" t="str">
            <v>NA</v>
          </cell>
          <cell r="Q147" t="str">
            <v>NA</v>
          </cell>
          <cell r="R147" t="str">
            <v>NA</v>
          </cell>
          <cell r="S147" t="str">
            <v>NA</v>
          </cell>
          <cell r="T147" t="str">
            <v>CEC013</v>
          </cell>
          <cell r="U147" t="str">
            <v>NA</v>
          </cell>
          <cell r="V147" t="str">
            <v>NA</v>
          </cell>
          <cell r="W147" t="str">
            <v>NA</v>
          </cell>
          <cell r="X147" t="str">
            <v>NA</v>
          </cell>
          <cell r="Y147" t="str">
            <v>CMC009</v>
          </cell>
          <cell r="Z147" t="str">
            <v>NA</v>
          </cell>
          <cell r="AA147" t="str">
            <v>NA</v>
          </cell>
          <cell r="AB147" t="str">
            <v>NA</v>
          </cell>
          <cell r="AC147" t="str">
            <v>NA</v>
          </cell>
          <cell r="AD147">
            <v>1</v>
          </cell>
          <cell r="AE147" t="str">
            <v>NA</v>
          </cell>
          <cell r="AF147" t="str">
            <v>NA</v>
          </cell>
          <cell r="AG147" t="str">
            <v>NA</v>
          </cell>
          <cell r="AH147" t="str">
            <v>NA</v>
          </cell>
          <cell r="AI147">
            <v>70</v>
          </cell>
          <cell r="AJ147">
            <v>70</v>
          </cell>
          <cell r="AO147">
            <v>29989</v>
          </cell>
          <cell r="AP147">
            <v>234000</v>
          </cell>
          <cell r="AQ147">
            <v>0</v>
          </cell>
          <cell r="AR147">
            <v>0</v>
          </cell>
          <cell r="AS147">
            <v>0</v>
          </cell>
          <cell r="AT147">
            <v>0</v>
          </cell>
          <cell r="AU147">
            <v>0</v>
          </cell>
          <cell r="AV147">
            <v>0</v>
          </cell>
          <cell r="AW147">
            <v>25740</v>
          </cell>
          <cell r="AX147">
            <v>0</v>
          </cell>
          <cell r="AY147">
            <v>0</v>
          </cell>
          <cell r="AZ147">
            <v>0</v>
          </cell>
          <cell r="BA147">
            <v>0</v>
          </cell>
          <cell r="BB147">
            <v>0</v>
          </cell>
          <cell r="BC147">
            <v>0</v>
          </cell>
          <cell r="BD147">
            <v>27027</v>
          </cell>
          <cell r="BE147">
            <v>23278</v>
          </cell>
          <cell r="BF147">
            <v>0</v>
          </cell>
          <cell r="BG147">
            <v>0</v>
          </cell>
          <cell r="BH147">
            <v>0</v>
          </cell>
          <cell r="BI147">
            <v>0</v>
          </cell>
          <cell r="BJ147">
            <v>333</v>
          </cell>
          <cell r="BK147">
            <v>0</v>
          </cell>
          <cell r="BL147">
            <v>0</v>
          </cell>
          <cell r="BM147">
            <v>0</v>
          </cell>
          <cell r="BN147">
            <v>0</v>
          </cell>
          <cell r="BO147">
            <v>333</v>
          </cell>
          <cell r="BP147">
            <v>184062</v>
          </cell>
          <cell r="BQ147">
            <v>0</v>
          </cell>
          <cell r="BR147">
            <v>0</v>
          </cell>
          <cell r="BS147">
            <v>0</v>
          </cell>
          <cell r="BT147">
            <v>0</v>
          </cell>
          <cell r="BU147">
            <v>2629</v>
          </cell>
          <cell r="BV147">
            <v>0</v>
          </cell>
          <cell r="BW147">
            <v>0</v>
          </cell>
          <cell r="BX147">
            <v>0</v>
          </cell>
          <cell r="BY147">
            <v>0</v>
          </cell>
          <cell r="BZ147">
            <v>2629</v>
          </cell>
          <cell r="CA147">
            <v>333</v>
          </cell>
          <cell r="CB147">
            <v>2962</v>
          </cell>
          <cell r="CC147">
            <v>0.05</v>
          </cell>
          <cell r="CD147">
            <v>29989</v>
          </cell>
        </row>
        <row r="148">
          <cell r="B148" t="str">
            <v>R2007</v>
          </cell>
          <cell r="C148" t="str">
            <v>CAP03</v>
          </cell>
          <cell r="D148" t="str">
            <v>En berma concreto</v>
          </cell>
          <cell r="E148" t="str">
            <v>m</v>
          </cell>
          <cell r="F148" t="str">
            <v>MOC026</v>
          </cell>
          <cell r="G148" t="str">
            <v>NA</v>
          </cell>
          <cell r="H148" t="str">
            <v>NA</v>
          </cell>
          <cell r="I148" t="str">
            <v>NA</v>
          </cell>
          <cell r="J148" t="str">
            <v>NA</v>
          </cell>
          <cell r="K148" t="str">
            <v>NA</v>
          </cell>
          <cell r="L148" t="str">
            <v>NA</v>
          </cell>
          <cell r="M148">
            <v>0.13</v>
          </cell>
          <cell r="N148" t="str">
            <v>NA</v>
          </cell>
          <cell r="O148" t="str">
            <v>NA</v>
          </cell>
          <cell r="P148" t="str">
            <v>NA</v>
          </cell>
          <cell r="Q148" t="str">
            <v>NA</v>
          </cell>
          <cell r="R148" t="str">
            <v>NA</v>
          </cell>
          <cell r="S148" t="str">
            <v>NA</v>
          </cell>
          <cell r="T148" t="str">
            <v>CEC013</v>
          </cell>
          <cell r="U148" t="str">
            <v>NA</v>
          </cell>
          <cell r="V148" t="str">
            <v>NA</v>
          </cell>
          <cell r="W148" t="str">
            <v>NA</v>
          </cell>
          <cell r="X148" t="str">
            <v>NA</v>
          </cell>
          <cell r="Y148" t="str">
            <v>CMC009</v>
          </cell>
          <cell r="Z148" t="str">
            <v>NA</v>
          </cell>
          <cell r="AA148" t="str">
            <v>NA</v>
          </cell>
          <cell r="AB148" t="str">
            <v>NA</v>
          </cell>
          <cell r="AC148" t="str">
            <v>NA</v>
          </cell>
          <cell r="AD148">
            <v>1</v>
          </cell>
          <cell r="AE148" t="str">
            <v>NA</v>
          </cell>
          <cell r="AF148" t="str">
            <v>NA</v>
          </cell>
          <cell r="AG148" t="str">
            <v>NA</v>
          </cell>
          <cell r="AH148" t="str">
            <v>NA</v>
          </cell>
          <cell r="AI148">
            <v>67.5</v>
          </cell>
          <cell r="AJ148">
            <v>67.5</v>
          </cell>
          <cell r="AO148">
            <v>35013</v>
          </cell>
          <cell r="AP148">
            <v>234000</v>
          </cell>
          <cell r="AQ148">
            <v>0</v>
          </cell>
          <cell r="AR148">
            <v>0</v>
          </cell>
          <cell r="AS148">
            <v>0</v>
          </cell>
          <cell r="AT148">
            <v>0</v>
          </cell>
          <cell r="AU148">
            <v>0</v>
          </cell>
          <cell r="AV148">
            <v>0</v>
          </cell>
          <cell r="AW148">
            <v>30420</v>
          </cell>
          <cell r="AX148">
            <v>0</v>
          </cell>
          <cell r="AY148">
            <v>0</v>
          </cell>
          <cell r="AZ148">
            <v>0</v>
          </cell>
          <cell r="BA148">
            <v>0</v>
          </cell>
          <cell r="BB148">
            <v>0</v>
          </cell>
          <cell r="BC148">
            <v>0</v>
          </cell>
          <cell r="BD148">
            <v>31941</v>
          </cell>
          <cell r="BE148">
            <v>23278</v>
          </cell>
          <cell r="BF148">
            <v>0</v>
          </cell>
          <cell r="BG148">
            <v>0</v>
          </cell>
          <cell r="BH148">
            <v>0</v>
          </cell>
          <cell r="BI148">
            <v>0</v>
          </cell>
          <cell r="BJ148">
            <v>345</v>
          </cell>
          <cell r="BK148">
            <v>0</v>
          </cell>
          <cell r="BL148">
            <v>0</v>
          </cell>
          <cell r="BM148">
            <v>0</v>
          </cell>
          <cell r="BN148">
            <v>0</v>
          </cell>
          <cell r="BO148">
            <v>345</v>
          </cell>
          <cell r="BP148">
            <v>184062</v>
          </cell>
          <cell r="BQ148">
            <v>0</v>
          </cell>
          <cell r="BR148">
            <v>0</v>
          </cell>
          <cell r="BS148">
            <v>0</v>
          </cell>
          <cell r="BT148">
            <v>0</v>
          </cell>
          <cell r="BU148">
            <v>2727</v>
          </cell>
          <cell r="BV148">
            <v>0</v>
          </cell>
          <cell r="BW148">
            <v>0</v>
          </cell>
          <cell r="BX148">
            <v>0</v>
          </cell>
          <cell r="BY148">
            <v>0</v>
          </cell>
          <cell r="BZ148">
            <v>2727</v>
          </cell>
          <cell r="CA148">
            <v>345</v>
          </cell>
          <cell r="CB148">
            <v>3072</v>
          </cell>
          <cell r="CC148">
            <v>0.05</v>
          </cell>
          <cell r="CD148">
            <v>35013</v>
          </cell>
        </row>
        <row r="149">
          <cell r="B149" t="str">
            <v>R1007</v>
          </cell>
          <cell r="C149" t="str">
            <v>CAP03</v>
          </cell>
          <cell r="D149" t="str">
            <v>En berma concreto                  (BC)</v>
          </cell>
          <cell r="E149" t="str">
            <v>m</v>
          </cell>
          <cell r="F149" t="str">
            <v>MOC026</v>
          </cell>
          <cell r="G149" t="str">
            <v>NA</v>
          </cell>
          <cell r="H149" t="str">
            <v>NA</v>
          </cell>
          <cell r="I149" t="str">
            <v>NA</v>
          </cell>
          <cell r="J149" t="str">
            <v>NA</v>
          </cell>
          <cell r="K149" t="str">
            <v>NA</v>
          </cell>
          <cell r="L149" t="str">
            <v>NA</v>
          </cell>
          <cell r="M149">
            <v>0.11</v>
          </cell>
          <cell r="N149" t="str">
            <v>NA</v>
          </cell>
          <cell r="O149" t="str">
            <v>NA</v>
          </cell>
          <cell r="P149" t="str">
            <v>NA</v>
          </cell>
          <cell r="Q149" t="str">
            <v>NA</v>
          </cell>
          <cell r="R149" t="str">
            <v>NA</v>
          </cell>
          <cell r="S149" t="str">
            <v>NA</v>
          </cell>
          <cell r="T149" t="str">
            <v>CEC013</v>
          </cell>
          <cell r="U149" t="str">
            <v>NA</v>
          </cell>
          <cell r="V149" t="str">
            <v>NA</v>
          </cell>
          <cell r="W149" t="str">
            <v>NA</v>
          </cell>
          <cell r="X149" t="str">
            <v>NA</v>
          </cell>
          <cell r="Y149" t="str">
            <v>CMC009</v>
          </cell>
          <cell r="Z149" t="str">
            <v>NA</v>
          </cell>
          <cell r="AA149" t="str">
            <v>NA</v>
          </cell>
          <cell r="AB149" t="str">
            <v>NA</v>
          </cell>
          <cell r="AC149" t="str">
            <v>NA</v>
          </cell>
          <cell r="AD149">
            <v>1</v>
          </cell>
          <cell r="AE149" t="str">
            <v>NA</v>
          </cell>
          <cell r="AF149" t="str">
            <v>NA</v>
          </cell>
          <cell r="AG149" t="str">
            <v>NA</v>
          </cell>
          <cell r="AH149" t="str">
            <v>NA</v>
          </cell>
          <cell r="AI149">
            <v>100</v>
          </cell>
          <cell r="AJ149">
            <v>100</v>
          </cell>
          <cell r="AO149">
            <v>29101</v>
          </cell>
          <cell r="AP149">
            <v>234000</v>
          </cell>
          <cell r="AQ149">
            <v>0</v>
          </cell>
          <cell r="AR149">
            <v>0</v>
          </cell>
          <cell r="AS149">
            <v>0</v>
          </cell>
          <cell r="AT149">
            <v>0</v>
          </cell>
          <cell r="AU149">
            <v>0</v>
          </cell>
          <cell r="AV149">
            <v>0</v>
          </cell>
          <cell r="AW149">
            <v>25740</v>
          </cell>
          <cell r="AX149">
            <v>0</v>
          </cell>
          <cell r="AY149">
            <v>0</v>
          </cell>
          <cell r="AZ149">
            <v>0</v>
          </cell>
          <cell r="BA149">
            <v>0</v>
          </cell>
          <cell r="BB149">
            <v>0</v>
          </cell>
          <cell r="BC149">
            <v>0</v>
          </cell>
          <cell r="BD149">
            <v>27027</v>
          </cell>
          <cell r="BE149">
            <v>23278</v>
          </cell>
          <cell r="BF149">
            <v>0</v>
          </cell>
          <cell r="BG149">
            <v>0</v>
          </cell>
          <cell r="BH149">
            <v>0</v>
          </cell>
          <cell r="BI149">
            <v>0</v>
          </cell>
          <cell r="BJ149">
            <v>233</v>
          </cell>
          <cell r="BK149">
            <v>0</v>
          </cell>
          <cell r="BL149">
            <v>0</v>
          </cell>
          <cell r="BM149">
            <v>0</v>
          </cell>
          <cell r="BN149">
            <v>0</v>
          </cell>
          <cell r="BO149">
            <v>233</v>
          </cell>
          <cell r="BP149">
            <v>184062</v>
          </cell>
          <cell r="BQ149">
            <v>0</v>
          </cell>
          <cell r="BR149">
            <v>0</v>
          </cell>
          <cell r="BS149">
            <v>0</v>
          </cell>
          <cell r="BT149">
            <v>0</v>
          </cell>
          <cell r="BU149">
            <v>1841</v>
          </cell>
          <cell r="BV149">
            <v>0</v>
          </cell>
          <cell r="BW149">
            <v>0</v>
          </cell>
          <cell r="BX149">
            <v>0</v>
          </cell>
          <cell r="BY149">
            <v>0</v>
          </cell>
          <cell r="BZ149">
            <v>1841</v>
          </cell>
          <cell r="CA149">
            <v>233</v>
          </cell>
          <cell r="CB149">
            <v>2074</v>
          </cell>
          <cell r="CC149">
            <v>0.05</v>
          </cell>
          <cell r="CD149">
            <v>29101</v>
          </cell>
        </row>
        <row r="150">
          <cell r="B150" t="str">
            <v>R1005</v>
          </cell>
          <cell r="C150" t="str">
            <v>CAP03</v>
          </cell>
          <cell r="D150" t="str">
            <v>En calzada adoquinada</v>
          </cell>
          <cell r="E150" t="str">
            <v>m</v>
          </cell>
          <cell r="F150" t="str">
            <v>MOC010</v>
          </cell>
          <cell r="G150" t="str">
            <v>MOC005</v>
          </cell>
          <cell r="H150" t="str">
            <v>NA</v>
          </cell>
          <cell r="I150" t="str">
            <v>NA</v>
          </cell>
          <cell r="J150" t="str">
            <v>NA</v>
          </cell>
          <cell r="K150" t="str">
            <v>NA</v>
          </cell>
          <cell r="L150" t="str">
            <v>NA</v>
          </cell>
          <cell r="M150">
            <v>0.52</v>
          </cell>
          <cell r="N150">
            <v>0.4</v>
          </cell>
          <cell r="O150" t="str">
            <v>NA</v>
          </cell>
          <cell r="P150" t="str">
            <v>NA</v>
          </cell>
          <cell r="Q150" t="str">
            <v>NA</v>
          </cell>
          <cell r="R150" t="str">
            <v>NA</v>
          </cell>
          <cell r="S150" t="str">
            <v>NA</v>
          </cell>
          <cell r="T150" t="str">
            <v>CEC010</v>
          </cell>
          <cell r="U150" t="str">
            <v>CEC014</v>
          </cell>
          <cell r="V150" t="str">
            <v>NA</v>
          </cell>
          <cell r="W150" t="str">
            <v>NA</v>
          </cell>
          <cell r="X150" t="str">
            <v>NA</v>
          </cell>
          <cell r="Y150" t="str">
            <v>CMC009</v>
          </cell>
          <cell r="Z150" t="str">
            <v>CMC010</v>
          </cell>
          <cell r="AA150" t="str">
            <v>NA</v>
          </cell>
          <cell r="AB150" t="str">
            <v>NA</v>
          </cell>
          <cell r="AC150" t="str">
            <v>NA</v>
          </cell>
          <cell r="AD150">
            <v>1</v>
          </cell>
          <cell r="AE150">
            <v>1</v>
          </cell>
          <cell r="AF150" t="str">
            <v>NA</v>
          </cell>
          <cell r="AG150" t="str">
            <v>NA</v>
          </cell>
          <cell r="AH150" t="str">
            <v>NA</v>
          </cell>
          <cell r="AI150">
            <v>90</v>
          </cell>
          <cell r="AJ150">
            <v>90</v>
          </cell>
          <cell r="AK150">
            <v>90</v>
          </cell>
          <cell r="AO150">
            <v>27253</v>
          </cell>
          <cell r="AP150">
            <v>24000</v>
          </cell>
          <cell r="AQ150">
            <v>23000</v>
          </cell>
          <cell r="AR150">
            <v>0</v>
          </cell>
          <cell r="AS150">
            <v>0</v>
          </cell>
          <cell r="AT150">
            <v>0</v>
          </cell>
          <cell r="AU150">
            <v>0</v>
          </cell>
          <cell r="AV150">
            <v>0</v>
          </cell>
          <cell r="AW150">
            <v>12480</v>
          </cell>
          <cell r="AX150">
            <v>9200</v>
          </cell>
          <cell r="AY150">
            <v>0</v>
          </cell>
          <cell r="AZ150">
            <v>0</v>
          </cell>
          <cell r="BA150">
            <v>0</v>
          </cell>
          <cell r="BB150">
            <v>0</v>
          </cell>
          <cell r="BC150">
            <v>0</v>
          </cell>
          <cell r="BD150">
            <v>22764</v>
          </cell>
          <cell r="BE150">
            <v>33634</v>
          </cell>
          <cell r="BF150">
            <v>21737</v>
          </cell>
          <cell r="BG150">
            <v>0</v>
          </cell>
          <cell r="BH150">
            <v>0</v>
          </cell>
          <cell r="BI150">
            <v>0</v>
          </cell>
          <cell r="BJ150">
            <v>374</v>
          </cell>
          <cell r="BK150">
            <v>242</v>
          </cell>
          <cell r="BL150">
            <v>0</v>
          </cell>
          <cell r="BM150">
            <v>0</v>
          </cell>
          <cell r="BN150">
            <v>0</v>
          </cell>
          <cell r="BO150">
            <v>616</v>
          </cell>
          <cell r="BP150">
            <v>184062</v>
          </cell>
          <cell r="BQ150">
            <v>164508</v>
          </cell>
          <cell r="BR150">
            <v>0</v>
          </cell>
          <cell r="BS150">
            <v>0</v>
          </cell>
          <cell r="BT150">
            <v>0</v>
          </cell>
          <cell r="BU150">
            <v>2045</v>
          </cell>
          <cell r="BV150">
            <v>1828</v>
          </cell>
          <cell r="BW150">
            <v>0</v>
          </cell>
          <cell r="BX150">
            <v>0</v>
          </cell>
          <cell r="BY150">
            <v>0</v>
          </cell>
          <cell r="BZ150">
            <v>3873</v>
          </cell>
          <cell r="CA150">
            <v>616</v>
          </cell>
          <cell r="CB150">
            <v>4489</v>
          </cell>
          <cell r="CC150">
            <v>0.05</v>
          </cell>
          <cell r="CD150">
            <v>27253</v>
          </cell>
        </row>
        <row r="151">
          <cell r="B151" t="str">
            <v>R2005</v>
          </cell>
          <cell r="C151" t="str">
            <v>CAP03</v>
          </cell>
          <cell r="D151" t="str">
            <v>En calzada adoquinada</v>
          </cell>
          <cell r="E151" t="str">
            <v>m</v>
          </cell>
          <cell r="F151" t="str">
            <v>NA</v>
          </cell>
          <cell r="G151" t="str">
            <v>NA</v>
          </cell>
          <cell r="H151" t="str">
            <v>NA</v>
          </cell>
          <cell r="I151" t="str">
            <v>NA</v>
          </cell>
          <cell r="J151" t="str">
            <v>NA</v>
          </cell>
          <cell r="K151" t="str">
            <v>NA</v>
          </cell>
          <cell r="L151" t="str">
            <v>NA</v>
          </cell>
          <cell r="M151" t="str">
            <v>NA</v>
          </cell>
          <cell r="N151" t="str">
            <v>NA</v>
          </cell>
          <cell r="O151" t="str">
            <v>NA</v>
          </cell>
          <cell r="P151" t="str">
            <v>NA</v>
          </cell>
          <cell r="Q151" t="str">
            <v>NA</v>
          </cell>
          <cell r="R151" t="str">
            <v>NA</v>
          </cell>
          <cell r="S151" t="str">
            <v>NA</v>
          </cell>
          <cell r="T151" t="str">
            <v>NA</v>
          </cell>
          <cell r="U151" t="str">
            <v>NA</v>
          </cell>
          <cell r="V151" t="str">
            <v>NA</v>
          </cell>
          <cell r="W151" t="str">
            <v>NA</v>
          </cell>
          <cell r="X151" t="str">
            <v>NA</v>
          </cell>
          <cell r="Y151" t="str">
            <v>NA</v>
          </cell>
          <cell r="Z151" t="str">
            <v>NA</v>
          </cell>
          <cell r="AA151" t="str">
            <v>NA</v>
          </cell>
          <cell r="AB151" t="str">
            <v>NA</v>
          </cell>
          <cell r="AC151" t="str">
            <v>NA</v>
          </cell>
          <cell r="AD151" t="str">
            <v>NA</v>
          </cell>
          <cell r="AE151" t="str">
            <v>NA</v>
          </cell>
          <cell r="AF151" t="str">
            <v>NA</v>
          </cell>
          <cell r="AG151" t="str">
            <v>NA</v>
          </cell>
          <cell r="AH151" t="str">
            <v>NA</v>
          </cell>
          <cell r="AI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v>
          </cell>
          <cell r="BE151">
            <v>0</v>
          </cell>
          <cell r="BF151">
            <v>0</v>
          </cell>
          <cell r="BG151">
            <v>0</v>
          </cell>
          <cell r="BH151">
            <v>0</v>
          </cell>
          <cell r="BI151">
            <v>0</v>
          </cell>
          <cell r="BJ151">
            <v>0</v>
          </cell>
          <cell r="BK151">
            <v>0</v>
          </cell>
          <cell r="BL151">
            <v>0</v>
          </cell>
          <cell r="BM151">
            <v>0</v>
          </cell>
          <cell r="BN151">
            <v>0</v>
          </cell>
          <cell r="BO151">
            <v>0</v>
          </cell>
          <cell r="BP151">
            <v>0</v>
          </cell>
          <cell r="BQ151">
            <v>0</v>
          </cell>
          <cell r="BR151">
            <v>0</v>
          </cell>
          <cell r="BS151">
            <v>0</v>
          </cell>
          <cell r="BT151">
            <v>0</v>
          </cell>
          <cell r="BU151">
            <v>0</v>
          </cell>
          <cell r="BV151">
            <v>0</v>
          </cell>
          <cell r="BW151">
            <v>0</v>
          </cell>
          <cell r="BX151">
            <v>0</v>
          </cell>
          <cell r="BY151">
            <v>0</v>
          </cell>
          <cell r="BZ151">
            <v>0</v>
          </cell>
          <cell r="CA151">
            <v>0</v>
          </cell>
          <cell r="CB151">
            <v>0</v>
          </cell>
          <cell r="CC151">
            <v>0.05</v>
          </cell>
          <cell r="CD151">
            <v>0</v>
          </cell>
        </row>
        <row r="152">
          <cell r="B152" t="str">
            <v>R1005</v>
          </cell>
          <cell r="C152" t="str">
            <v>CAP03</v>
          </cell>
          <cell r="D152" t="str">
            <v>En calzada adoquinada          (CAd)</v>
          </cell>
          <cell r="E152" t="str">
            <v>m</v>
          </cell>
          <cell r="F152" t="str">
            <v>MOC010</v>
          </cell>
          <cell r="G152" t="str">
            <v>MOC005</v>
          </cell>
          <cell r="H152" t="str">
            <v>MOC086</v>
          </cell>
          <cell r="I152" t="str">
            <v>NA</v>
          </cell>
          <cell r="J152" t="str">
            <v>NA</v>
          </cell>
          <cell r="K152" t="str">
            <v>NA</v>
          </cell>
          <cell r="L152" t="str">
            <v>NA</v>
          </cell>
          <cell r="M152">
            <v>0.01</v>
          </cell>
          <cell r="N152">
            <v>0.5</v>
          </cell>
          <cell r="O152">
            <v>3.0000000000000001E-3</v>
          </cell>
          <cell r="P152" t="str">
            <v>NA</v>
          </cell>
          <cell r="Q152" t="str">
            <v>NA</v>
          </cell>
          <cell r="R152" t="str">
            <v>NA</v>
          </cell>
          <cell r="S152" t="str">
            <v>NA</v>
          </cell>
          <cell r="T152" t="str">
            <v>CEC010</v>
          </cell>
          <cell r="U152" t="str">
            <v>CEC014</v>
          </cell>
          <cell r="V152" t="str">
            <v>NA</v>
          </cell>
          <cell r="W152" t="str">
            <v>NA</v>
          </cell>
          <cell r="X152" t="str">
            <v>NA</v>
          </cell>
          <cell r="Y152" t="str">
            <v>CMC009</v>
          </cell>
          <cell r="Z152" t="str">
            <v>CMC010</v>
          </cell>
          <cell r="AA152" t="str">
            <v>NA</v>
          </cell>
          <cell r="AB152" t="str">
            <v>NA</v>
          </cell>
          <cell r="AC152" t="str">
            <v>NA</v>
          </cell>
          <cell r="AD152">
            <v>1</v>
          </cell>
          <cell r="AE152">
            <v>1</v>
          </cell>
          <cell r="AF152" t="str">
            <v>NA</v>
          </cell>
          <cell r="AG152" t="str">
            <v>NA</v>
          </cell>
          <cell r="AH152" t="str">
            <v>NA</v>
          </cell>
          <cell r="AI152">
            <v>100</v>
          </cell>
          <cell r="AJ152">
            <v>100</v>
          </cell>
          <cell r="AK152">
            <v>100</v>
          </cell>
          <cell r="AO152">
            <v>17081</v>
          </cell>
          <cell r="AP152">
            <v>24000</v>
          </cell>
          <cell r="AQ152">
            <v>23000</v>
          </cell>
          <cell r="AR152">
            <v>227016.3</v>
          </cell>
          <cell r="AS152">
            <v>0</v>
          </cell>
          <cell r="AT152">
            <v>0</v>
          </cell>
          <cell r="AU152">
            <v>0</v>
          </cell>
          <cell r="AV152">
            <v>0</v>
          </cell>
          <cell r="AW152">
            <v>240</v>
          </cell>
          <cell r="AX152">
            <v>11500</v>
          </cell>
          <cell r="AY152">
            <v>681</v>
          </cell>
          <cell r="AZ152">
            <v>0</v>
          </cell>
          <cell r="BA152">
            <v>0</v>
          </cell>
          <cell r="BB152">
            <v>0</v>
          </cell>
          <cell r="BC152">
            <v>0</v>
          </cell>
          <cell r="BD152">
            <v>13042</v>
          </cell>
          <cell r="BE152">
            <v>33634</v>
          </cell>
          <cell r="BF152">
            <v>21737</v>
          </cell>
          <cell r="BG152">
            <v>0</v>
          </cell>
          <cell r="BH152">
            <v>0</v>
          </cell>
          <cell r="BI152">
            <v>0</v>
          </cell>
          <cell r="BJ152">
            <v>336</v>
          </cell>
          <cell r="BK152">
            <v>217</v>
          </cell>
          <cell r="BL152">
            <v>0</v>
          </cell>
          <cell r="BM152">
            <v>0</v>
          </cell>
          <cell r="BN152">
            <v>0</v>
          </cell>
          <cell r="BO152">
            <v>553</v>
          </cell>
          <cell r="BP152">
            <v>184062</v>
          </cell>
          <cell r="BQ152">
            <v>164508</v>
          </cell>
          <cell r="BR152">
            <v>0</v>
          </cell>
          <cell r="BS152">
            <v>0</v>
          </cell>
          <cell r="BT152">
            <v>0</v>
          </cell>
          <cell r="BU152">
            <v>1841</v>
          </cell>
          <cell r="BV152">
            <v>1645</v>
          </cell>
          <cell r="BW152">
            <v>0</v>
          </cell>
          <cell r="BX152">
            <v>0</v>
          </cell>
          <cell r="BY152">
            <v>0</v>
          </cell>
          <cell r="BZ152">
            <v>3486</v>
          </cell>
          <cell r="CA152">
            <v>553</v>
          </cell>
          <cell r="CB152">
            <v>4039</v>
          </cell>
          <cell r="CC152">
            <v>0.05</v>
          </cell>
          <cell r="CD152">
            <v>17081</v>
          </cell>
        </row>
        <row r="153">
          <cell r="B153" t="str">
            <v>R1001</v>
          </cell>
          <cell r="C153" t="str">
            <v>CAP03</v>
          </cell>
          <cell r="D153" t="str">
            <v>En calzada asfalto</v>
          </cell>
          <cell r="E153" t="str">
            <v>m</v>
          </cell>
          <cell r="F153" t="str">
            <v>MOC016</v>
          </cell>
          <cell r="G153" t="str">
            <v>MOC104</v>
          </cell>
          <cell r="H153" t="str">
            <v>NA</v>
          </cell>
          <cell r="I153" t="str">
            <v>NA</v>
          </cell>
          <cell r="J153" t="str">
            <v>NA</v>
          </cell>
          <cell r="K153" t="str">
            <v>NA</v>
          </cell>
          <cell r="L153" t="str">
            <v>NA</v>
          </cell>
          <cell r="M153">
            <v>7.0000000000000007E-2</v>
          </cell>
          <cell r="N153">
            <v>0.03</v>
          </cell>
          <cell r="O153" t="str">
            <v>NA</v>
          </cell>
          <cell r="P153" t="str">
            <v>NA</v>
          </cell>
          <cell r="Q153" t="str">
            <v>NA</v>
          </cell>
          <cell r="R153" t="str">
            <v>NA</v>
          </cell>
          <cell r="S153" t="str">
            <v>NA</v>
          </cell>
          <cell r="T153" t="str">
            <v>CEC012</v>
          </cell>
          <cell r="U153" t="str">
            <v>NA</v>
          </cell>
          <cell r="V153" t="str">
            <v>NA</v>
          </cell>
          <cell r="W153" t="str">
            <v>NA</v>
          </cell>
          <cell r="X153" t="str">
            <v>NA</v>
          </cell>
          <cell r="Y153" t="str">
            <v>CMC009</v>
          </cell>
          <cell r="Z153" t="str">
            <v>NA</v>
          </cell>
          <cell r="AA153" t="str">
            <v>NA</v>
          </cell>
          <cell r="AB153" t="str">
            <v>NA</v>
          </cell>
          <cell r="AC153" t="str">
            <v>NA</v>
          </cell>
          <cell r="AD153">
            <v>1</v>
          </cell>
          <cell r="AE153" t="str">
            <v>NA</v>
          </cell>
          <cell r="AF153" t="str">
            <v>NA</v>
          </cell>
          <cell r="AG153" t="str">
            <v>NA</v>
          </cell>
          <cell r="AH153" t="str">
            <v>NA</v>
          </cell>
          <cell r="AI153">
            <v>65</v>
          </cell>
          <cell r="AJ153">
            <v>65</v>
          </cell>
          <cell r="AO153">
            <v>25810</v>
          </cell>
          <cell r="AP153">
            <v>230000</v>
          </cell>
          <cell r="AQ153">
            <v>165000</v>
          </cell>
          <cell r="AR153">
            <v>0</v>
          </cell>
          <cell r="AS153">
            <v>0</v>
          </cell>
          <cell r="AT153">
            <v>0</v>
          </cell>
          <cell r="AU153">
            <v>0</v>
          </cell>
          <cell r="AV153">
            <v>0</v>
          </cell>
          <cell r="AW153">
            <v>16100</v>
          </cell>
          <cell r="AX153">
            <v>4950</v>
          </cell>
          <cell r="AY153">
            <v>0</v>
          </cell>
          <cell r="AZ153">
            <v>0</v>
          </cell>
          <cell r="BA153">
            <v>0</v>
          </cell>
          <cell r="BB153">
            <v>0</v>
          </cell>
          <cell r="BC153">
            <v>0</v>
          </cell>
          <cell r="BD153">
            <v>22103</v>
          </cell>
          <cell r="BE153">
            <v>56846</v>
          </cell>
          <cell r="BF153">
            <v>0</v>
          </cell>
          <cell r="BG153">
            <v>0</v>
          </cell>
          <cell r="BH153">
            <v>0</v>
          </cell>
          <cell r="BI153">
            <v>0</v>
          </cell>
          <cell r="BJ153">
            <v>875</v>
          </cell>
          <cell r="BK153">
            <v>0</v>
          </cell>
          <cell r="BL153">
            <v>0</v>
          </cell>
          <cell r="BM153">
            <v>0</v>
          </cell>
          <cell r="BN153">
            <v>0</v>
          </cell>
          <cell r="BO153">
            <v>875</v>
          </cell>
          <cell r="BP153">
            <v>184062</v>
          </cell>
          <cell r="BQ153">
            <v>0</v>
          </cell>
          <cell r="BR153">
            <v>0</v>
          </cell>
          <cell r="BS153">
            <v>0</v>
          </cell>
          <cell r="BT153">
            <v>0</v>
          </cell>
          <cell r="BU153">
            <v>2832</v>
          </cell>
          <cell r="BV153">
            <v>0</v>
          </cell>
          <cell r="BW153">
            <v>0</v>
          </cell>
          <cell r="BX153">
            <v>0</v>
          </cell>
          <cell r="BY153">
            <v>0</v>
          </cell>
          <cell r="BZ153">
            <v>2832</v>
          </cell>
          <cell r="CA153">
            <v>875</v>
          </cell>
          <cell r="CB153">
            <v>3707</v>
          </cell>
          <cell r="CC153">
            <v>0.05</v>
          </cell>
          <cell r="CD153">
            <v>25810</v>
          </cell>
        </row>
        <row r="154">
          <cell r="B154" t="str">
            <v>R2001</v>
          </cell>
          <cell r="C154" t="str">
            <v>CAP03</v>
          </cell>
          <cell r="D154" t="str">
            <v>En calzada asfalto</v>
          </cell>
          <cell r="E154" t="str">
            <v>m</v>
          </cell>
          <cell r="F154" t="str">
            <v>MOC016</v>
          </cell>
          <cell r="G154" t="str">
            <v>MOC104</v>
          </cell>
          <cell r="H154" t="str">
            <v>NA</v>
          </cell>
          <cell r="I154" t="str">
            <v>NA</v>
          </cell>
          <cell r="J154" t="str">
            <v>NA</v>
          </cell>
          <cell r="K154" t="str">
            <v>NA</v>
          </cell>
          <cell r="L154" t="str">
            <v>NA</v>
          </cell>
          <cell r="M154">
            <v>0.06</v>
          </cell>
          <cell r="N154">
            <v>0.02</v>
          </cell>
          <cell r="O154" t="str">
            <v>NA</v>
          </cell>
          <cell r="P154" t="str">
            <v>NA</v>
          </cell>
          <cell r="Q154" t="str">
            <v>NA</v>
          </cell>
          <cell r="R154" t="str">
            <v>NA</v>
          </cell>
          <cell r="S154" t="str">
            <v>NA</v>
          </cell>
          <cell r="T154" t="str">
            <v>CEC012</v>
          </cell>
          <cell r="U154" t="str">
            <v>NA</v>
          </cell>
          <cell r="V154" t="str">
            <v>NA</v>
          </cell>
          <cell r="W154" t="str">
            <v>NA</v>
          </cell>
          <cell r="X154" t="str">
            <v>NA</v>
          </cell>
          <cell r="Y154" t="str">
            <v>CMC009</v>
          </cell>
          <cell r="Z154" t="str">
            <v>NA</v>
          </cell>
          <cell r="AA154" t="str">
            <v>NA</v>
          </cell>
          <cell r="AB154" t="str">
            <v>NA</v>
          </cell>
          <cell r="AC154" t="str">
            <v>NA</v>
          </cell>
          <cell r="AD154">
            <v>1</v>
          </cell>
          <cell r="AE154" t="str">
            <v>NA</v>
          </cell>
          <cell r="AF154" t="str">
            <v>NA</v>
          </cell>
          <cell r="AG154" t="str">
            <v>NA</v>
          </cell>
          <cell r="AH154" t="str">
            <v>NA</v>
          </cell>
          <cell r="AI154">
            <v>18</v>
          </cell>
          <cell r="AJ154">
            <v>18</v>
          </cell>
          <cell r="AO154">
            <v>31339</v>
          </cell>
          <cell r="AP154">
            <v>230000</v>
          </cell>
          <cell r="AQ154">
            <v>165000</v>
          </cell>
          <cell r="AR154">
            <v>0</v>
          </cell>
          <cell r="AS154">
            <v>0</v>
          </cell>
          <cell r="AT154">
            <v>0</v>
          </cell>
          <cell r="AU154">
            <v>0</v>
          </cell>
          <cell r="AV154">
            <v>0</v>
          </cell>
          <cell r="AW154">
            <v>13800</v>
          </cell>
          <cell r="AX154">
            <v>3300</v>
          </cell>
          <cell r="AY154">
            <v>0</v>
          </cell>
          <cell r="AZ154">
            <v>0</v>
          </cell>
          <cell r="BA154">
            <v>0</v>
          </cell>
          <cell r="BB154">
            <v>0</v>
          </cell>
          <cell r="BC154">
            <v>0</v>
          </cell>
          <cell r="BD154">
            <v>17955</v>
          </cell>
          <cell r="BE154">
            <v>56846</v>
          </cell>
          <cell r="BF154">
            <v>0</v>
          </cell>
          <cell r="BG154">
            <v>0</v>
          </cell>
          <cell r="BH154">
            <v>0</v>
          </cell>
          <cell r="BI154">
            <v>0</v>
          </cell>
          <cell r="BJ154">
            <v>3158</v>
          </cell>
          <cell r="BK154">
            <v>0</v>
          </cell>
          <cell r="BL154">
            <v>0</v>
          </cell>
          <cell r="BM154">
            <v>0</v>
          </cell>
          <cell r="BN154">
            <v>0</v>
          </cell>
          <cell r="BO154">
            <v>3158</v>
          </cell>
          <cell r="BP154">
            <v>184062</v>
          </cell>
          <cell r="BQ154">
            <v>0</v>
          </cell>
          <cell r="BR154">
            <v>0</v>
          </cell>
          <cell r="BS154">
            <v>0</v>
          </cell>
          <cell r="BT154">
            <v>0</v>
          </cell>
          <cell r="BU154">
            <v>10226</v>
          </cell>
          <cell r="BV154">
            <v>0</v>
          </cell>
          <cell r="BW154">
            <v>0</v>
          </cell>
          <cell r="BX154">
            <v>0</v>
          </cell>
          <cell r="BY154">
            <v>0</v>
          </cell>
          <cell r="BZ154">
            <v>10226</v>
          </cell>
          <cell r="CA154">
            <v>3158</v>
          </cell>
          <cell r="CB154">
            <v>13384</v>
          </cell>
          <cell r="CC154">
            <v>0.05</v>
          </cell>
          <cell r="CD154">
            <v>31339</v>
          </cell>
        </row>
        <row r="155">
          <cell r="B155" t="str">
            <v>R2001</v>
          </cell>
          <cell r="C155" t="str">
            <v>CAP03</v>
          </cell>
          <cell r="D155" t="str">
            <v>En calzada asfalto</v>
          </cell>
          <cell r="E155" t="str">
            <v>m</v>
          </cell>
          <cell r="F155" t="str">
            <v>MOC016</v>
          </cell>
          <cell r="G155" t="str">
            <v>MOC104</v>
          </cell>
          <cell r="H155" t="str">
            <v>NA</v>
          </cell>
          <cell r="I155" t="str">
            <v>NA</v>
          </cell>
          <cell r="J155" t="str">
            <v>NA</v>
          </cell>
          <cell r="K155" t="str">
            <v>NA</v>
          </cell>
          <cell r="L155" t="str">
            <v>NA</v>
          </cell>
          <cell r="M155">
            <v>0.08</v>
          </cell>
          <cell r="N155">
            <v>0.03</v>
          </cell>
          <cell r="O155" t="str">
            <v>NA</v>
          </cell>
          <cell r="P155" t="str">
            <v>NA</v>
          </cell>
          <cell r="Q155" t="str">
            <v>NA</v>
          </cell>
          <cell r="R155" t="str">
            <v>NA</v>
          </cell>
          <cell r="S155" t="str">
            <v>NA</v>
          </cell>
          <cell r="T155" t="str">
            <v>CEC012</v>
          </cell>
          <cell r="U155" t="str">
            <v>NA</v>
          </cell>
          <cell r="V155" t="str">
            <v>NA</v>
          </cell>
          <cell r="W155" t="str">
            <v>NA</v>
          </cell>
          <cell r="X155" t="str">
            <v>NA</v>
          </cell>
          <cell r="Y155" t="str">
            <v>CMC009</v>
          </cell>
          <cell r="Z155" t="str">
            <v>NA</v>
          </cell>
          <cell r="AA155" t="str">
            <v>NA</v>
          </cell>
          <cell r="AB155" t="str">
            <v>NA</v>
          </cell>
          <cell r="AC155" t="str">
            <v>NA</v>
          </cell>
          <cell r="AD155">
            <v>1</v>
          </cell>
          <cell r="AE155" t="str">
            <v>NA</v>
          </cell>
          <cell r="AF155" t="str">
            <v>NA</v>
          </cell>
          <cell r="AG155" t="str">
            <v>NA</v>
          </cell>
          <cell r="AH155" t="str">
            <v>NA</v>
          </cell>
          <cell r="AI155">
            <v>62.5</v>
          </cell>
          <cell r="AJ155">
            <v>62.5</v>
          </cell>
          <cell r="AO155">
            <v>28373</v>
          </cell>
          <cell r="AP155">
            <v>230000</v>
          </cell>
          <cell r="AQ155">
            <v>165000</v>
          </cell>
          <cell r="AR155">
            <v>0</v>
          </cell>
          <cell r="AS155">
            <v>0</v>
          </cell>
          <cell r="AT155">
            <v>0</v>
          </cell>
          <cell r="AU155">
            <v>0</v>
          </cell>
          <cell r="AV155">
            <v>0</v>
          </cell>
          <cell r="AW155">
            <v>18400</v>
          </cell>
          <cell r="AX155">
            <v>4950</v>
          </cell>
          <cell r="AY155">
            <v>0</v>
          </cell>
          <cell r="AZ155">
            <v>0</v>
          </cell>
          <cell r="BA155">
            <v>0</v>
          </cell>
          <cell r="BB155">
            <v>0</v>
          </cell>
          <cell r="BC155">
            <v>0</v>
          </cell>
          <cell r="BD155">
            <v>24518</v>
          </cell>
          <cell r="BE155">
            <v>56846</v>
          </cell>
          <cell r="BF155">
            <v>0</v>
          </cell>
          <cell r="BG155">
            <v>0</v>
          </cell>
          <cell r="BH155">
            <v>0</v>
          </cell>
          <cell r="BI155">
            <v>0</v>
          </cell>
          <cell r="BJ155">
            <v>910</v>
          </cell>
          <cell r="BK155">
            <v>0</v>
          </cell>
          <cell r="BL155">
            <v>0</v>
          </cell>
          <cell r="BM155">
            <v>0</v>
          </cell>
          <cell r="BN155">
            <v>0</v>
          </cell>
          <cell r="BO155">
            <v>910</v>
          </cell>
          <cell r="BP155">
            <v>184062</v>
          </cell>
          <cell r="BQ155">
            <v>0</v>
          </cell>
          <cell r="BR155">
            <v>0</v>
          </cell>
          <cell r="BS155">
            <v>0</v>
          </cell>
          <cell r="BT155">
            <v>0</v>
          </cell>
          <cell r="BU155">
            <v>2945</v>
          </cell>
          <cell r="BV155">
            <v>0</v>
          </cell>
          <cell r="BW155">
            <v>0</v>
          </cell>
          <cell r="BX155">
            <v>0</v>
          </cell>
          <cell r="BY155">
            <v>0</v>
          </cell>
          <cell r="BZ155">
            <v>2945</v>
          </cell>
          <cell r="CA155">
            <v>910</v>
          </cell>
          <cell r="CB155">
            <v>3855</v>
          </cell>
          <cell r="CC155">
            <v>0.05</v>
          </cell>
          <cell r="CD155">
            <v>28373</v>
          </cell>
        </row>
        <row r="156">
          <cell r="C156" t="str">
            <v>CAP03</v>
          </cell>
          <cell r="D156" t="str">
            <v>En Calzada Asfalto</v>
          </cell>
          <cell r="E156" t="str">
            <v>m2</v>
          </cell>
          <cell r="F156" t="str">
            <v>MOC016</v>
          </cell>
          <cell r="G156" t="str">
            <v>MOC104</v>
          </cell>
          <cell r="H156" t="str">
            <v>NA</v>
          </cell>
          <cell r="I156" t="str">
            <v>NA</v>
          </cell>
          <cell r="J156" t="str">
            <v>NA</v>
          </cell>
          <cell r="K156" t="str">
            <v>NA</v>
          </cell>
          <cell r="L156" t="str">
            <v>NA</v>
          </cell>
          <cell r="M156">
            <v>0.05</v>
          </cell>
          <cell r="N156">
            <v>2.5000000000000001E-2</v>
          </cell>
          <cell r="O156" t="str">
            <v>NA</v>
          </cell>
          <cell r="P156" t="str">
            <v>NA</v>
          </cell>
          <cell r="Q156" t="str">
            <v>NA</v>
          </cell>
          <cell r="R156" t="str">
            <v>NA</v>
          </cell>
          <cell r="S156" t="str">
            <v>NA</v>
          </cell>
          <cell r="T156" t="str">
            <v>CEC012</v>
          </cell>
          <cell r="U156" t="str">
            <v>NA</v>
          </cell>
          <cell r="V156" t="str">
            <v>NA</v>
          </cell>
          <cell r="W156" t="str">
            <v>NA</v>
          </cell>
          <cell r="X156" t="str">
            <v>NA</v>
          </cell>
          <cell r="Y156" t="str">
            <v>CMC009</v>
          </cell>
          <cell r="Z156" t="str">
            <v>NA</v>
          </cell>
          <cell r="AA156" t="str">
            <v>NA</v>
          </cell>
          <cell r="AB156" t="str">
            <v>NA</v>
          </cell>
          <cell r="AC156" t="str">
            <v>NA</v>
          </cell>
          <cell r="AD156">
            <v>1</v>
          </cell>
          <cell r="AE156" t="str">
            <v>NA</v>
          </cell>
          <cell r="AF156" t="str">
            <v>NA</v>
          </cell>
          <cell r="AG156" t="str">
            <v>NA</v>
          </cell>
          <cell r="AH156" t="str">
            <v>NA</v>
          </cell>
          <cell r="AI156">
            <v>30</v>
          </cell>
          <cell r="AJ156">
            <v>30</v>
          </cell>
          <cell r="AO156">
            <v>24436</v>
          </cell>
          <cell r="AP156">
            <v>230000</v>
          </cell>
          <cell r="AQ156">
            <v>165000</v>
          </cell>
          <cell r="AR156">
            <v>0</v>
          </cell>
          <cell r="AS156">
            <v>0</v>
          </cell>
          <cell r="AT156">
            <v>0</v>
          </cell>
          <cell r="AU156">
            <v>0</v>
          </cell>
          <cell r="AV156">
            <v>0</v>
          </cell>
          <cell r="AW156">
            <v>11500</v>
          </cell>
          <cell r="AX156">
            <v>4125</v>
          </cell>
          <cell r="AY156">
            <v>0</v>
          </cell>
          <cell r="AZ156">
            <v>0</v>
          </cell>
          <cell r="BA156">
            <v>0</v>
          </cell>
          <cell r="BB156">
            <v>0</v>
          </cell>
          <cell r="BC156">
            <v>0</v>
          </cell>
          <cell r="BD156">
            <v>16406</v>
          </cell>
          <cell r="BE156">
            <v>56846</v>
          </cell>
          <cell r="BF156">
            <v>0</v>
          </cell>
          <cell r="BG156">
            <v>0</v>
          </cell>
          <cell r="BH156">
            <v>0</v>
          </cell>
          <cell r="BI156">
            <v>0</v>
          </cell>
          <cell r="BJ156">
            <v>1895</v>
          </cell>
          <cell r="BK156">
            <v>0</v>
          </cell>
          <cell r="BL156">
            <v>0</v>
          </cell>
          <cell r="BM156">
            <v>0</v>
          </cell>
          <cell r="BN156">
            <v>0</v>
          </cell>
          <cell r="BO156">
            <v>1895</v>
          </cell>
          <cell r="BP156">
            <v>184062</v>
          </cell>
          <cell r="BQ156">
            <v>0</v>
          </cell>
          <cell r="BR156">
            <v>0</v>
          </cell>
          <cell r="BS156">
            <v>0</v>
          </cell>
          <cell r="BT156">
            <v>0</v>
          </cell>
          <cell r="BU156">
            <v>6135</v>
          </cell>
          <cell r="BV156">
            <v>0</v>
          </cell>
          <cell r="BW156">
            <v>0</v>
          </cell>
          <cell r="BX156">
            <v>0</v>
          </cell>
          <cell r="BY156">
            <v>0</v>
          </cell>
          <cell r="BZ156">
            <v>6135</v>
          </cell>
          <cell r="CA156">
            <v>1895</v>
          </cell>
          <cell r="CB156">
            <v>8030</v>
          </cell>
          <cell r="CC156">
            <v>0.05</v>
          </cell>
          <cell r="CD156">
            <v>24436</v>
          </cell>
        </row>
        <row r="157">
          <cell r="B157" t="str">
            <v>R1001</v>
          </cell>
          <cell r="C157" t="str">
            <v>CAP03</v>
          </cell>
          <cell r="D157" t="str">
            <v>En calzada asfalto                 (CA)</v>
          </cell>
          <cell r="E157" t="str">
            <v>m</v>
          </cell>
          <cell r="F157" t="str">
            <v>MOC016</v>
          </cell>
          <cell r="G157" t="str">
            <v>MOC104</v>
          </cell>
          <cell r="H157" t="str">
            <v>NA</v>
          </cell>
          <cell r="I157" t="str">
            <v>NA</v>
          </cell>
          <cell r="J157" t="str">
            <v>NA</v>
          </cell>
          <cell r="K157" t="str">
            <v>NA</v>
          </cell>
          <cell r="L157" t="str">
            <v>NA</v>
          </cell>
          <cell r="M157">
            <v>0.05</v>
          </cell>
          <cell r="N157">
            <v>0.02</v>
          </cell>
          <cell r="O157" t="str">
            <v>NA</v>
          </cell>
          <cell r="P157" t="str">
            <v>NA</v>
          </cell>
          <cell r="Q157" t="str">
            <v>NA</v>
          </cell>
          <cell r="R157" t="str">
            <v>NA</v>
          </cell>
          <cell r="S157" t="str">
            <v>NA</v>
          </cell>
          <cell r="T157" t="str">
            <v>CEC012</v>
          </cell>
          <cell r="U157" t="str">
            <v>NA</v>
          </cell>
          <cell r="V157" t="str">
            <v>NA</v>
          </cell>
          <cell r="W157" t="str">
            <v>NA</v>
          </cell>
          <cell r="X157" t="str">
            <v>NA</v>
          </cell>
          <cell r="Y157" t="str">
            <v>CMC009</v>
          </cell>
          <cell r="Z157" t="str">
            <v>NA</v>
          </cell>
          <cell r="AA157" t="str">
            <v>NA</v>
          </cell>
          <cell r="AB157" t="str">
            <v>NA</v>
          </cell>
          <cell r="AC157" t="str">
            <v>NA</v>
          </cell>
          <cell r="AD157">
            <v>1</v>
          </cell>
          <cell r="AE157" t="str">
            <v>NA</v>
          </cell>
          <cell r="AF157" t="str">
            <v>NA</v>
          </cell>
          <cell r="AG157" t="str">
            <v>NA</v>
          </cell>
          <cell r="AH157" t="str">
            <v>NA</v>
          </cell>
          <cell r="AI157">
            <v>75</v>
          </cell>
          <cell r="AJ157">
            <v>75</v>
          </cell>
          <cell r="AO157">
            <v>18752</v>
          </cell>
          <cell r="AP157">
            <v>230000</v>
          </cell>
          <cell r="AQ157">
            <v>165000</v>
          </cell>
          <cell r="AR157">
            <v>0</v>
          </cell>
          <cell r="AS157">
            <v>0</v>
          </cell>
          <cell r="AT157">
            <v>0</v>
          </cell>
          <cell r="AU157">
            <v>0</v>
          </cell>
          <cell r="AV157">
            <v>0</v>
          </cell>
          <cell r="AW157">
            <v>11500</v>
          </cell>
          <cell r="AX157">
            <v>3300</v>
          </cell>
          <cell r="AY157">
            <v>0</v>
          </cell>
          <cell r="AZ157">
            <v>0</v>
          </cell>
          <cell r="BA157">
            <v>0</v>
          </cell>
          <cell r="BB157">
            <v>0</v>
          </cell>
          <cell r="BC157">
            <v>0</v>
          </cell>
          <cell r="BD157">
            <v>15540</v>
          </cell>
          <cell r="BE157">
            <v>56846</v>
          </cell>
          <cell r="BF157">
            <v>0</v>
          </cell>
          <cell r="BG157">
            <v>0</v>
          </cell>
          <cell r="BH157">
            <v>0</v>
          </cell>
          <cell r="BI157">
            <v>0</v>
          </cell>
          <cell r="BJ157">
            <v>758</v>
          </cell>
          <cell r="BK157">
            <v>0</v>
          </cell>
          <cell r="BL157">
            <v>0</v>
          </cell>
          <cell r="BM157">
            <v>0</v>
          </cell>
          <cell r="BN157">
            <v>0</v>
          </cell>
          <cell r="BO157">
            <v>758</v>
          </cell>
          <cell r="BP157">
            <v>184062</v>
          </cell>
          <cell r="BQ157">
            <v>0</v>
          </cell>
          <cell r="BR157">
            <v>0</v>
          </cell>
          <cell r="BS157">
            <v>0</v>
          </cell>
          <cell r="BT157">
            <v>0</v>
          </cell>
          <cell r="BU157">
            <v>2454</v>
          </cell>
          <cell r="BV157">
            <v>0</v>
          </cell>
          <cell r="BW157">
            <v>0</v>
          </cell>
          <cell r="BX157">
            <v>0</v>
          </cell>
          <cell r="BY157">
            <v>0</v>
          </cell>
          <cell r="BZ157">
            <v>2454</v>
          </cell>
          <cell r="CA157">
            <v>758</v>
          </cell>
          <cell r="CB157">
            <v>3212</v>
          </cell>
          <cell r="CC157">
            <v>0.05</v>
          </cell>
          <cell r="CD157">
            <v>18752</v>
          </cell>
        </row>
        <row r="158">
          <cell r="B158" t="str">
            <v>R1003</v>
          </cell>
          <cell r="C158" t="str">
            <v>CAP03</v>
          </cell>
          <cell r="D158" t="str">
            <v>En calzada asfalto-concreto</v>
          </cell>
          <cell r="E158" t="str">
            <v>m</v>
          </cell>
          <cell r="F158" t="str">
            <v>NA</v>
          </cell>
          <cell r="G158" t="str">
            <v>NA</v>
          </cell>
          <cell r="H158" t="str">
            <v>NA</v>
          </cell>
          <cell r="I158" t="str">
            <v>NA</v>
          </cell>
          <cell r="J158" t="str">
            <v>NA</v>
          </cell>
          <cell r="K158" t="str">
            <v>NA</v>
          </cell>
          <cell r="L158" t="str">
            <v>NA</v>
          </cell>
          <cell r="M158" t="str">
            <v>NA</v>
          </cell>
          <cell r="N158" t="str">
            <v>NA</v>
          </cell>
          <cell r="O158" t="str">
            <v>NA</v>
          </cell>
          <cell r="P158" t="str">
            <v>NA</v>
          </cell>
          <cell r="Q158" t="str">
            <v>NA</v>
          </cell>
          <cell r="R158" t="str">
            <v>NA</v>
          </cell>
          <cell r="S158" t="str">
            <v>NA</v>
          </cell>
          <cell r="T158" t="str">
            <v>NA</v>
          </cell>
          <cell r="U158" t="str">
            <v>NA</v>
          </cell>
          <cell r="V158" t="str">
            <v>NA</v>
          </cell>
          <cell r="W158" t="str">
            <v>NA</v>
          </cell>
          <cell r="X158" t="str">
            <v>NA</v>
          </cell>
          <cell r="Y158" t="str">
            <v>NA</v>
          </cell>
          <cell r="Z158" t="str">
            <v>NA</v>
          </cell>
          <cell r="AA158" t="str">
            <v>NA</v>
          </cell>
          <cell r="AB158" t="str">
            <v>NA</v>
          </cell>
          <cell r="AC158" t="str">
            <v>NA</v>
          </cell>
          <cell r="AD158">
            <v>1</v>
          </cell>
          <cell r="AE158" t="str">
            <v>NA</v>
          </cell>
          <cell r="AF158" t="str">
            <v>NA</v>
          </cell>
          <cell r="AG158" t="str">
            <v>NA</v>
          </cell>
          <cell r="AH158" t="str">
            <v>NA</v>
          </cell>
          <cell r="AI158">
            <v>60</v>
          </cell>
          <cell r="AJ158">
            <v>60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v>
          </cell>
          <cell r="CA158">
            <v>0</v>
          </cell>
          <cell r="CB158">
            <v>0</v>
          </cell>
          <cell r="CC158">
            <v>0.05</v>
          </cell>
          <cell r="CD158">
            <v>0</v>
          </cell>
        </row>
        <row r="159">
          <cell r="B159" t="str">
            <v>R2003</v>
          </cell>
          <cell r="C159" t="str">
            <v>CAP03</v>
          </cell>
          <cell r="D159" t="str">
            <v>En calzada asfalto-concreto</v>
          </cell>
          <cell r="E159" t="str">
            <v>m</v>
          </cell>
          <cell r="F159" t="str">
            <v>NA</v>
          </cell>
          <cell r="G159" t="str">
            <v>NA</v>
          </cell>
          <cell r="H159" t="str">
            <v>NA</v>
          </cell>
          <cell r="I159" t="str">
            <v>NA</v>
          </cell>
          <cell r="J159" t="str">
            <v>NA</v>
          </cell>
          <cell r="K159" t="str">
            <v>NA</v>
          </cell>
          <cell r="L159" t="str">
            <v>NA</v>
          </cell>
          <cell r="M159" t="str">
            <v>NA</v>
          </cell>
          <cell r="N159" t="str">
            <v>NA</v>
          </cell>
          <cell r="O159" t="str">
            <v>NA</v>
          </cell>
          <cell r="P159" t="str">
            <v>NA</v>
          </cell>
          <cell r="Q159" t="str">
            <v>NA</v>
          </cell>
          <cell r="R159" t="str">
            <v>NA</v>
          </cell>
          <cell r="S159" t="str">
            <v>NA</v>
          </cell>
          <cell r="T159" t="str">
            <v>NA</v>
          </cell>
          <cell r="U159" t="str">
            <v>NA</v>
          </cell>
          <cell r="V159" t="str">
            <v>NA</v>
          </cell>
          <cell r="W159" t="str">
            <v>NA</v>
          </cell>
          <cell r="X159" t="str">
            <v>NA</v>
          </cell>
          <cell r="Y159" t="str">
            <v>NA</v>
          </cell>
          <cell r="Z159" t="str">
            <v>NA</v>
          </cell>
          <cell r="AA159" t="str">
            <v>NA</v>
          </cell>
          <cell r="AB159" t="str">
            <v>NA</v>
          </cell>
          <cell r="AC159" t="str">
            <v>NA</v>
          </cell>
          <cell r="AD159" t="str">
            <v>NA</v>
          </cell>
          <cell r="AE159" t="str">
            <v>NA</v>
          </cell>
          <cell r="AF159" t="str">
            <v>NA</v>
          </cell>
          <cell r="AG159" t="str">
            <v>NA</v>
          </cell>
          <cell r="AH159" t="str">
            <v>NA</v>
          </cell>
          <cell r="AI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R159">
            <v>0</v>
          </cell>
          <cell r="BS159">
            <v>0</v>
          </cell>
          <cell r="BT159">
            <v>0</v>
          </cell>
          <cell r="BU159">
            <v>0</v>
          </cell>
          <cell r="BV159">
            <v>0</v>
          </cell>
          <cell r="BW159">
            <v>0</v>
          </cell>
          <cell r="BX159">
            <v>0</v>
          </cell>
          <cell r="BY159">
            <v>0</v>
          </cell>
          <cell r="BZ159">
            <v>0</v>
          </cell>
          <cell r="CA159">
            <v>0</v>
          </cell>
          <cell r="CB159">
            <v>0</v>
          </cell>
          <cell r="CC159">
            <v>0.05</v>
          </cell>
          <cell r="CD159">
            <v>0</v>
          </cell>
        </row>
        <row r="160">
          <cell r="B160" t="str">
            <v>R1002</v>
          </cell>
          <cell r="C160" t="str">
            <v>CAP03</v>
          </cell>
          <cell r="D160" t="str">
            <v>En calzada concreto</v>
          </cell>
          <cell r="E160" t="str">
            <v>m</v>
          </cell>
          <cell r="F160" t="str">
            <v>MOC027</v>
          </cell>
          <cell r="G160" t="str">
            <v>NA</v>
          </cell>
          <cell r="H160" t="str">
            <v>NA</v>
          </cell>
          <cell r="I160" t="str">
            <v>NA</v>
          </cell>
          <cell r="J160" t="str">
            <v>NA</v>
          </cell>
          <cell r="K160" t="str">
            <v>NA</v>
          </cell>
          <cell r="L160" t="str">
            <v>NA</v>
          </cell>
          <cell r="M160">
            <v>0.12</v>
          </cell>
          <cell r="N160" t="str">
            <v>NA</v>
          </cell>
          <cell r="O160" t="str">
            <v>NA</v>
          </cell>
          <cell r="P160" t="str">
            <v>NA</v>
          </cell>
          <cell r="Q160" t="str">
            <v>NA</v>
          </cell>
          <cell r="R160" t="str">
            <v>NA</v>
          </cell>
          <cell r="S160" t="str">
            <v>NA</v>
          </cell>
          <cell r="T160" t="str">
            <v>CEC013</v>
          </cell>
          <cell r="U160" t="str">
            <v>NA</v>
          </cell>
          <cell r="V160" t="str">
            <v>NA</v>
          </cell>
          <cell r="W160" t="str">
            <v>NA</v>
          </cell>
          <cell r="X160" t="str">
            <v>NA</v>
          </cell>
          <cell r="Y160" t="str">
            <v>CMC009</v>
          </cell>
          <cell r="Z160" t="str">
            <v>NA</v>
          </cell>
          <cell r="AA160" t="str">
            <v>NA</v>
          </cell>
          <cell r="AB160" t="str">
            <v>NA</v>
          </cell>
          <cell r="AC160" t="str">
            <v>NA</v>
          </cell>
          <cell r="AD160">
            <v>1</v>
          </cell>
          <cell r="AE160" t="str">
            <v>NA</v>
          </cell>
          <cell r="AF160" t="str">
            <v>NA</v>
          </cell>
          <cell r="AG160" t="str">
            <v>NA</v>
          </cell>
          <cell r="AH160" t="str">
            <v>NA</v>
          </cell>
          <cell r="AI160">
            <v>111</v>
          </cell>
          <cell r="AJ160">
            <v>111</v>
          </cell>
          <cell r="AO160">
            <v>57188</v>
          </cell>
          <cell r="AP160">
            <v>461000</v>
          </cell>
          <cell r="AQ160">
            <v>0</v>
          </cell>
          <cell r="AR160">
            <v>0</v>
          </cell>
          <cell r="AS160">
            <v>0</v>
          </cell>
          <cell r="AT160">
            <v>0</v>
          </cell>
          <cell r="AU160">
            <v>0</v>
          </cell>
          <cell r="AV160">
            <v>0</v>
          </cell>
          <cell r="AW160">
            <v>55320</v>
          </cell>
          <cell r="AX160">
            <v>0</v>
          </cell>
          <cell r="AY160">
            <v>0</v>
          </cell>
          <cell r="AZ160">
            <v>0</v>
          </cell>
          <cell r="BA160">
            <v>0</v>
          </cell>
          <cell r="BB160">
            <v>0</v>
          </cell>
          <cell r="BC160">
            <v>0</v>
          </cell>
          <cell r="BD160">
            <v>55320</v>
          </cell>
          <cell r="BE160">
            <v>23278</v>
          </cell>
          <cell r="BF160">
            <v>0</v>
          </cell>
          <cell r="BG160">
            <v>0</v>
          </cell>
          <cell r="BH160">
            <v>0</v>
          </cell>
          <cell r="BI160">
            <v>0</v>
          </cell>
          <cell r="BJ160">
            <v>210</v>
          </cell>
          <cell r="BK160">
            <v>0</v>
          </cell>
          <cell r="BL160">
            <v>0</v>
          </cell>
          <cell r="BM160">
            <v>0</v>
          </cell>
          <cell r="BN160">
            <v>0</v>
          </cell>
          <cell r="BO160">
            <v>210</v>
          </cell>
          <cell r="BP160">
            <v>184062</v>
          </cell>
          <cell r="BQ160">
            <v>0</v>
          </cell>
          <cell r="BR160">
            <v>0</v>
          </cell>
          <cell r="BS160">
            <v>0</v>
          </cell>
          <cell r="BT160">
            <v>0</v>
          </cell>
          <cell r="BU160">
            <v>1658</v>
          </cell>
          <cell r="BV160">
            <v>0</v>
          </cell>
          <cell r="BW160">
            <v>0</v>
          </cell>
          <cell r="BX160">
            <v>0</v>
          </cell>
          <cell r="BY160">
            <v>0</v>
          </cell>
          <cell r="BZ160">
            <v>1658</v>
          </cell>
          <cell r="CA160">
            <v>210</v>
          </cell>
          <cell r="CB160">
            <v>1868</v>
          </cell>
          <cell r="CD160">
            <v>57188</v>
          </cell>
        </row>
        <row r="161">
          <cell r="B161" t="str">
            <v>R1002</v>
          </cell>
          <cell r="C161" t="str">
            <v>CAP03</v>
          </cell>
          <cell r="D161" t="str">
            <v>En calzada concreto</v>
          </cell>
          <cell r="E161" t="str">
            <v>m</v>
          </cell>
          <cell r="F161" t="str">
            <v>MOC014</v>
          </cell>
          <cell r="G161" t="str">
            <v>MOC026</v>
          </cell>
          <cell r="H161" t="str">
            <v>MOC109</v>
          </cell>
          <cell r="I161" t="str">
            <v>MOC129</v>
          </cell>
          <cell r="J161" t="str">
            <v>MRD353</v>
          </cell>
          <cell r="K161" t="str">
            <v>NA</v>
          </cell>
          <cell r="L161" t="str">
            <v>NA</v>
          </cell>
          <cell r="M161">
            <v>0.4</v>
          </cell>
          <cell r="N161">
            <v>0.11</v>
          </cell>
          <cell r="O161">
            <v>0.16</v>
          </cell>
          <cell r="P161">
            <v>0.1</v>
          </cell>
          <cell r="Q161">
            <v>0.45</v>
          </cell>
          <cell r="R161" t="str">
            <v>NA</v>
          </cell>
          <cell r="S161" t="str">
            <v>NA</v>
          </cell>
          <cell r="T161" t="str">
            <v>CEC013</v>
          </cell>
          <cell r="U161" t="str">
            <v>NA</v>
          </cell>
          <cell r="V161" t="str">
            <v>NA</v>
          </cell>
          <cell r="W161" t="str">
            <v>NA</v>
          </cell>
          <cell r="X161" t="str">
            <v>NA</v>
          </cell>
          <cell r="Y161" t="str">
            <v>CMC009</v>
          </cell>
          <cell r="Z161" t="str">
            <v>NA</v>
          </cell>
          <cell r="AA161" t="str">
            <v>NA</v>
          </cell>
          <cell r="AB161" t="str">
            <v>NA</v>
          </cell>
          <cell r="AC161" t="str">
            <v>NA</v>
          </cell>
          <cell r="AD161">
            <v>1</v>
          </cell>
          <cell r="AE161" t="str">
            <v>NA</v>
          </cell>
          <cell r="AF161" t="str">
            <v>NA</v>
          </cell>
          <cell r="AG161" t="str">
            <v>NA</v>
          </cell>
          <cell r="AH161" t="str">
            <v>NA</v>
          </cell>
          <cell r="AI161">
            <v>70</v>
          </cell>
          <cell r="AJ161">
            <v>70</v>
          </cell>
          <cell r="AO161">
            <v>33649</v>
          </cell>
          <cell r="AP161">
            <v>4800</v>
          </cell>
          <cell r="AQ161">
            <v>234000</v>
          </cell>
          <cell r="AR161">
            <v>1104</v>
          </cell>
          <cell r="AS161">
            <v>3090</v>
          </cell>
          <cell r="AT161">
            <v>2400</v>
          </cell>
          <cell r="AU161">
            <v>0</v>
          </cell>
          <cell r="AV161">
            <v>0</v>
          </cell>
          <cell r="AW161">
            <v>1920</v>
          </cell>
          <cell r="AX161">
            <v>25740</v>
          </cell>
          <cell r="AY161">
            <v>177</v>
          </cell>
          <cell r="AZ161">
            <v>309</v>
          </cell>
          <cell r="BA161">
            <v>1080</v>
          </cell>
          <cell r="BB161">
            <v>0</v>
          </cell>
          <cell r="BC161">
            <v>0</v>
          </cell>
          <cell r="BD161">
            <v>30687</v>
          </cell>
          <cell r="BE161">
            <v>23278</v>
          </cell>
          <cell r="BF161">
            <v>0</v>
          </cell>
          <cell r="BG161">
            <v>0</v>
          </cell>
          <cell r="BH161">
            <v>0</v>
          </cell>
          <cell r="BI161">
            <v>0</v>
          </cell>
          <cell r="BJ161">
            <v>333</v>
          </cell>
          <cell r="BK161">
            <v>0</v>
          </cell>
          <cell r="BL161">
            <v>0</v>
          </cell>
          <cell r="BM161">
            <v>0</v>
          </cell>
          <cell r="BN161">
            <v>0</v>
          </cell>
          <cell r="BO161">
            <v>333</v>
          </cell>
          <cell r="BP161">
            <v>184062</v>
          </cell>
          <cell r="BQ161">
            <v>0</v>
          </cell>
          <cell r="BR161">
            <v>0</v>
          </cell>
          <cell r="BS161">
            <v>0</v>
          </cell>
          <cell r="BT161">
            <v>0</v>
          </cell>
          <cell r="BU161">
            <v>2629</v>
          </cell>
          <cell r="BV161">
            <v>0</v>
          </cell>
          <cell r="BW161">
            <v>0</v>
          </cell>
          <cell r="BX161">
            <v>0</v>
          </cell>
          <cell r="BY161">
            <v>0</v>
          </cell>
          <cell r="BZ161">
            <v>2629</v>
          </cell>
          <cell r="CA161">
            <v>333</v>
          </cell>
          <cell r="CB161">
            <v>2962</v>
          </cell>
          <cell r="CC161">
            <v>0.05</v>
          </cell>
          <cell r="CD161">
            <v>33649</v>
          </cell>
        </row>
        <row r="162">
          <cell r="B162" t="str">
            <v>R1002</v>
          </cell>
          <cell r="C162" t="str">
            <v>CAP03</v>
          </cell>
          <cell r="D162" t="str">
            <v>En calzada concreto</v>
          </cell>
          <cell r="E162" t="str">
            <v>m</v>
          </cell>
          <cell r="F162" t="str">
            <v>MOC014</v>
          </cell>
          <cell r="G162" t="str">
            <v>MOC026</v>
          </cell>
          <cell r="H162" t="str">
            <v>MRD353</v>
          </cell>
          <cell r="I162" t="str">
            <v>NA</v>
          </cell>
          <cell r="J162" t="str">
            <v>NA</v>
          </cell>
          <cell r="K162" t="str">
            <v>NA</v>
          </cell>
          <cell r="L162" t="str">
            <v>NA</v>
          </cell>
          <cell r="M162">
            <v>0.25</v>
          </cell>
          <cell r="N162">
            <v>0.12</v>
          </cell>
          <cell r="O162">
            <v>0.6</v>
          </cell>
          <cell r="P162" t="str">
            <v>NA</v>
          </cell>
          <cell r="Q162" t="str">
            <v>NA</v>
          </cell>
          <cell r="R162" t="str">
            <v>NA</v>
          </cell>
          <cell r="S162" t="str">
            <v>NA</v>
          </cell>
          <cell r="T162" t="str">
            <v>CEC013</v>
          </cell>
          <cell r="U162" t="str">
            <v>NA</v>
          </cell>
          <cell r="V162" t="str">
            <v>NA</v>
          </cell>
          <cell r="W162" t="str">
            <v>NA</v>
          </cell>
          <cell r="X162" t="str">
            <v>NA</v>
          </cell>
          <cell r="Y162" t="str">
            <v>CMC009</v>
          </cell>
          <cell r="Z162" t="str">
            <v>NA</v>
          </cell>
          <cell r="AA162" t="str">
            <v>NA</v>
          </cell>
          <cell r="AB162" t="str">
            <v>NA</v>
          </cell>
          <cell r="AC162" t="str">
            <v>NA</v>
          </cell>
          <cell r="AD162">
            <v>1</v>
          </cell>
          <cell r="AE162" t="str">
            <v>NA</v>
          </cell>
          <cell r="AF162" t="str">
            <v>NA</v>
          </cell>
          <cell r="AG162" t="str">
            <v>NA</v>
          </cell>
          <cell r="AH162" t="str">
            <v>NA</v>
          </cell>
          <cell r="AI162">
            <v>60</v>
          </cell>
          <cell r="AJ162">
            <v>60</v>
          </cell>
          <cell r="AO162">
            <v>35712</v>
          </cell>
          <cell r="AP162">
            <v>4800</v>
          </cell>
          <cell r="AQ162">
            <v>234000</v>
          </cell>
          <cell r="AR162">
            <v>2400</v>
          </cell>
          <cell r="AS162">
            <v>0</v>
          </cell>
          <cell r="AT162">
            <v>0</v>
          </cell>
          <cell r="AU162">
            <v>0</v>
          </cell>
          <cell r="AV162">
            <v>0</v>
          </cell>
          <cell r="AW162">
            <v>1200</v>
          </cell>
          <cell r="AX162">
            <v>28080</v>
          </cell>
          <cell r="AY162">
            <v>1440</v>
          </cell>
          <cell r="AZ162">
            <v>0</v>
          </cell>
          <cell r="BA162">
            <v>0</v>
          </cell>
          <cell r="BB162">
            <v>0</v>
          </cell>
          <cell r="BC162">
            <v>0</v>
          </cell>
          <cell r="BD162">
            <v>32256</v>
          </cell>
          <cell r="BE162">
            <v>23278</v>
          </cell>
          <cell r="BF162">
            <v>0</v>
          </cell>
          <cell r="BG162">
            <v>0</v>
          </cell>
          <cell r="BH162">
            <v>0</v>
          </cell>
          <cell r="BI162">
            <v>0</v>
          </cell>
          <cell r="BJ162">
            <v>388</v>
          </cell>
          <cell r="BK162">
            <v>0</v>
          </cell>
          <cell r="BL162">
            <v>0</v>
          </cell>
          <cell r="BM162">
            <v>0</v>
          </cell>
          <cell r="BN162">
            <v>0</v>
          </cell>
          <cell r="BO162">
            <v>388</v>
          </cell>
          <cell r="BP162">
            <v>184062</v>
          </cell>
          <cell r="BQ162">
            <v>0</v>
          </cell>
          <cell r="BR162">
            <v>0</v>
          </cell>
          <cell r="BS162">
            <v>0</v>
          </cell>
          <cell r="BT162">
            <v>0</v>
          </cell>
          <cell r="BU162">
            <v>3068</v>
          </cell>
          <cell r="BV162">
            <v>0</v>
          </cell>
          <cell r="BW162">
            <v>0</v>
          </cell>
          <cell r="BX162">
            <v>0</v>
          </cell>
          <cell r="BY162">
            <v>0</v>
          </cell>
          <cell r="BZ162">
            <v>3068</v>
          </cell>
          <cell r="CA162">
            <v>388</v>
          </cell>
          <cell r="CB162">
            <v>3456</v>
          </cell>
          <cell r="CC162">
            <v>0.05</v>
          </cell>
          <cell r="CD162">
            <v>35712</v>
          </cell>
        </row>
        <row r="163">
          <cell r="B163" t="str">
            <v>R2002</v>
          </cell>
          <cell r="C163" t="str">
            <v>CAP03</v>
          </cell>
          <cell r="D163" t="str">
            <v>En calzada concreto</v>
          </cell>
          <cell r="E163" t="str">
            <v>m</v>
          </cell>
          <cell r="F163" t="str">
            <v>MOC014</v>
          </cell>
          <cell r="G163" t="str">
            <v>MOC026</v>
          </cell>
          <cell r="H163" t="str">
            <v>MOC109</v>
          </cell>
          <cell r="I163" t="str">
            <v>MOC129</v>
          </cell>
          <cell r="J163" t="str">
            <v>MRD353</v>
          </cell>
          <cell r="K163" t="str">
            <v>NA</v>
          </cell>
          <cell r="L163" t="str">
            <v>NA</v>
          </cell>
          <cell r="M163">
            <v>0.25</v>
          </cell>
          <cell r="N163">
            <v>0.13</v>
          </cell>
          <cell r="O163">
            <v>0.16</v>
          </cell>
          <cell r="P163">
            <v>0.1</v>
          </cell>
          <cell r="Q163">
            <v>0.6</v>
          </cell>
          <cell r="R163" t="str">
            <v>NA</v>
          </cell>
          <cell r="S163" t="str">
            <v>NA</v>
          </cell>
          <cell r="T163" t="str">
            <v>CEC013</v>
          </cell>
          <cell r="U163" t="str">
            <v>NA</v>
          </cell>
          <cell r="V163" t="str">
            <v>NA</v>
          </cell>
          <cell r="W163" t="str">
            <v>NA</v>
          </cell>
          <cell r="X163" t="str">
            <v>NA</v>
          </cell>
          <cell r="Y163" t="str">
            <v>CMC009</v>
          </cell>
          <cell r="Z163" t="str">
            <v>NA</v>
          </cell>
          <cell r="AA163" t="str">
            <v>NA</v>
          </cell>
          <cell r="AB163" t="str">
            <v>NA</v>
          </cell>
          <cell r="AC163" t="str">
            <v>NA</v>
          </cell>
          <cell r="AD163">
            <v>1</v>
          </cell>
          <cell r="AE163" t="str">
            <v>NA</v>
          </cell>
          <cell r="AF163" t="str">
            <v>NA</v>
          </cell>
          <cell r="AG163" t="str">
            <v>NA</v>
          </cell>
          <cell r="AH163" t="str">
            <v>NA</v>
          </cell>
          <cell r="AI163">
            <v>47.5</v>
          </cell>
          <cell r="AJ163">
            <v>47.5</v>
          </cell>
          <cell r="AO163">
            <v>39588</v>
          </cell>
          <cell r="AP163">
            <v>4800</v>
          </cell>
          <cell r="AQ163">
            <v>234000</v>
          </cell>
          <cell r="AR163">
            <v>1104</v>
          </cell>
          <cell r="AS163">
            <v>3090</v>
          </cell>
          <cell r="AT163">
            <v>2400</v>
          </cell>
          <cell r="AU163">
            <v>0</v>
          </cell>
          <cell r="AV163">
            <v>0</v>
          </cell>
          <cell r="AW163">
            <v>1200</v>
          </cell>
          <cell r="AX163">
            <v>30420</v>
          </cell>
          <cell r="AY163">
            <v>177</v>
          </cell>
          <cell r="AZ163">
            <v>309</v>
          </cell>
          <cell r="BA163">
            <v>1440</v>
          </cell>
          <cell r="BB163">
            <v>0</v>
          </cell>
          <cell r="BC163">
            <v>0</v>
          </cell>
          <cell r="BD163">
            <v>35223</v>
          </cell>
          <cell r="BE163">
            <v>23278</v>
          </cell>
          <cell r="BF163">
            <v>0</v>
          </cell>
          <cell r="BG163">
            <v>0</v>
          </cell>
          <cell r="BH163">
            <v>0</v>
          </cell>
          <cell r="BI163">
            <v>0</v>
          </cell>
          <cell r="BJ163">
            <v>490</v>
          </cell>
          <cell r="BK163">
            <v>0</v>
          </cell>
          <cell r="BL163">
            <v>0</v>
          </cell>
          <cell r="BM163">
            <v>0</v>
          </cell>
          <cell r="BN163">
            <v>0</v>
          </cell>
          <cell r="BO163">
            <v>490</v>
          </cell>
          <cell r="BP163">
            <v>184062</v>
          </cell>
          <cell r="BQ163">
            <v>0</v>
          </cell>
          <cell r="BR163">
            <v>0</v>
          </cell>
          <cell r="BS163">
            <v>0</v>
          </cell>
          <cell r="BT163">
            <v>0</v>
          </cell>
          <cell r="BU163">
            <v>3875</v>
          </cell>
          <cell r="BV163">
            <v>0</v>
          </cell>
          <cell r="BW163">
            <v>0</v>
          </cell>
          <cell r="BX163">
            <v>0</v>
          </cell>
          <cell r="BY163">
            <v>0</v>
          </cell>
          <cell r="BZ163">
            <v>3875</v>
          </cell>
          <cell r="CA163">
            <v>490</v>
          </cell>
          <cell r="CB163">
            <v>4365</v>
          </cell>
          <cell r="CC163">
            <v>0.05</v>
          </cell>
          <cell r="CD163">
            <v>39588</v>
          </cell>
        </row>
        <row r="164">
          <cell r="C164" t="str">
            <v>CAP03</v>
          </cell>
          <cell r="D164" t="str">
            <v>En Calzada Concreto (Fastrack a 24 Horas)</v>
          </cell>
          <cell r="E164" t="str">
            <v>m2</v>
          </cell>
          <cell r="F164" t="str">
            <v>MOC027</v>
          </cell>
          <cell r="G164" t="str">
            <v>MRD353</v>
          </cell>
          <cell r="H164" t="str">
            <v>NA</v>
          </cell>
          <cell r="I164" t="str">
            <v>NA</v>
          </cell>
          <cell r="J164" t="str">
            <v>NA</v>
          </cell>
          <cell r="K164" t="str">
            <v>NA</v>
          </cell>
          <cell r="L164" t="str">
            <v>NA</v>
          </cell>
          <cell r="M164">
            <v>0.2</v>
          </cell>
          <cell r="N164">
            <v>0.6</v>
          </cell>
          <cell r="O164" t="str">
            <v>NA</v>
          </cell>
          <cell r="P164" t="str">
            <v>NA</v>
          </cell>
          <cell r="Q164" t="str">
            <v>NA</v>
          </cell>
          <cell r="R164" t="str">
            <v>NA</v>
          </cell>
          <cell r="S164" t="str">
            <v>NA</v>
          </cell>
          <cell r="T164" t="str">
            <v>CEC013</v>
          </cell>
          <cell r="U164" t="str">
            <v>NA</v>
          </cell>
          <cell r="V164" t="str">
            <v>NA</v>
          </cell>
          <cell r="W164" t="str">
            <v>NA</v>
          </cell>
          <cell r="X164" t="str">
            <v>NA</v>
          </cell>
          <cell r="Y164" t="str">
            <v>CMC009</v>
          </cell>
          <cell r="Z164" t="str">
            <v>NA</v>
          </cell>
          <cell r="AA164" t="str">
            <v>NA</v>
          </cell>
          <cell r="AB164" t="str">
            <v>NA</v>
          </cell>
          <cell r="AC164" t="str">
            <v>NA</v>
          </cell>
          <cell r="AD164">
            <v>1</v>
          </cell>
          <cell r="AE164" t="str">
            <v>NA</v>
          </cell>
          <cell r="AF164" t="str">
            <v>NA</v>
          </cell>
          <cell r="AG164" t="str">
            <v>NA</v>
          </cell>
          <cell r="AH164" t="str">
            <v>NA</v>
          </cell>
          <cell r="AI164">
            <v>32</v>
          </cell>
          <cell r="AJ164">
            <v>32</v>
          </cell>
          <cell r="AO164">
            <v>104801</v>
          </cell>
          <cell r="AP164">
            <v>461000</v>
          </cell>
          <cell r="AQ164">
            <v>2400</v>
          </cell>
          <cell r="AR164">
            <v>0</v>
          </cell>
          <cell r="AS164">
            <v>0</v>
          </cell>
          <cell r="AT164">
            <v>0</v>
          </cell>
          <cell r="AU164">
            <v>0</v>
          </cell>
          <cell r="AV164">
            <v>0</v>
          </cell>
          <cell r="AW164">
            <v>92200</v>
          </cell>
          <cell r="AX164">
            <v>1440</v>
          </cell>
          <cell r="AY164">
            <v>0</v>
          </cell>
          <cell r="AZ164">
            <v>0</v>
          </cell>
          <cell r="BA164">
            <v>0</v>
          </cell>
          <cell r="BB164">
            <v>0</v>
          </cell>
          <cell r="BC164">
            <v>0</v>
          </cell>
          <cell r="BD164">
            <v>98322</v>
          </cell>
          <cell r="BE164">
            <v>23278</v>
          </cell>
          <cell r="BF164">
            <v>0</v>
          </cell>
          <cell r="BG164">
            <v>0</v>
          </cell>
          <cell r="BH164">
            <v>0</v>
          </cell>
          <cell r="BI164">
            <v>0</v>
          </cell>
          <cell r="BJ164">
            <v>727</v>
          </cell>
          <cell r="BK164">
            <v>0</v>
          </cell>
          <cell r="BL164">
            <v>0</v>
          </cell>
          <cell r="BM164">
            <v>0</v>
          </cell>
          <cell r="BN164">
            <v>0</v>
          </cell>
          <cell r="BO164">
            <v>727</v>
          </cell>
          <cell r="BP164">
            <v>184062</v>
          </cell>
          <cell r="BQ164">
            <v>0</v>
          </cell>
          <cell r="BR164">
            <v>0</v>
          </cell>
          <cell r="BS164">
            <v>0</v>
          </cell>
          <cell r="BT164">
            <v>0</v>
          </cell>
          <cell r="BU164">
            <v>5752</v>
          </cell>
          <cell r="BV164">
            <v>0</v>
          </cell>
          <cell r="BW164">
            <v>0</v>
          </cell>
          <cell r="BX164">
            <v>0</v>
          </cell>
          <cell r="BY164">
            <v>0</v>
          </cell>
          <cell r="BZ164">
            <v>5752</v>
          </cell>
          <cell r="CA164">
            <v>727</v>
          </cell>
          <cell r="CB164">
            <v>6479</v>
          </cell>
          <cell r="CC164">
            <v>0.05</v>
          </cell>
          <cell r="CD164">
            <v>104801</v>
          </cell>
        </row>
        <row r="165">
          <cell r="B165" t="str">
            <v>R1004</v>
          </cell>
          <cell r="C165" t="str">
            <v>CAP03</v>
          </cell>
          <cell r="D165" t="str">
            <v>En calzada empedrada</v>
          </cell>
          <cell r="E165" t="str">
            <v>m</v>
          </cell>
          <cell r="F165" t="str">
            <v>NA</v>
          </cell>
          <cell r="G165" t="str">
            <v>NA</v>
          </cell>
          <cell r="H165" t="str">
            <v>NA</v>
          </cell>
          <cell r="I165" t="str">
            <v>NA</v>
          </cell>
          <cell r="J165" t="str">
            <v>NA</v>
          </cell>
          <cell r="K165" t="str">
            <v>NA</v>
          </cell>
          <cell r="L165" t="str">
            <v>NA</v>
          </cell>
          <cell r="M165" t="str">
            <v>NA</v>
          </cell>
          <cell r="N165" t="str">
            <v>NA</v>
          </cell>
          <cell r="O165" t="str">
            <v>NA</v>
          </cell>
          <cell r="P165" t="str">
            <v>NA</v>
          </cell>
          <cell r="Q165" t="str">
            <v>NA</v>
          </cell>
          <cell r="R165" t="str">
            <v>NA</v>
          </cell>
          <cell r="S165" t="str">
            <v>NA</v>
          </cell>
          <cell r="T165" t="str">
            <v>NA</v>
          </cell>
          <cell r="U165" t="str">
            <v>NA</v>
          </cell>
          <cell r="V165" t="str">
            <v>NA</v>
          </cell>
          <cell r="W165" t="str">
            <v>NA</v>
          </cell>
          <cell r="X165" t="str">
            <v>NA</v>
          </cell>
          <cell r="Y165" t="str">
            <v>NA</v>
          </cell>
          <cell r="Z165" t="str">
            <v>NA</v>
          </cell>
          <cell r="AA165" t="str">
            <v>NA</v>
          </cell>
          <cell r="AB165" t="str">
            <v>NA</v>
          </cell>
          <cell r="AC165" t="str">
            <v>NA</v>
          </cell>
          <cell r="AD165" t="str">
            <v>NA</v>
          </cell>
          <cell r="AE165" t="str">
            <v>NA</v>
          </cell>
          <cell r="AF165" t="str">
            <v>NA</v>
          </cell>
          <cell r="AG165" t="str">
            <v>NA</v>
          </cell>
          <cell r="AH165" t="str">
            <v>NA</v>
          </cell>
          <cell r="AI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v>
          </cell>
          <cell r="BH165">
            <v>0</v>
          </cell>
          <cell r="BI165">
            <v>0</v>
          </cell>
          <cell r="BJ165">
            <v>0</v>
          </cell>
          <cell r="BK165">
            <v>0</v>
          </cell>
          <cell r="BL165">
            <v>0</v>
          </cell>
          <cell r="BM165">
            <v>0</v>
          </cell>
          <cell r="BN165">
            <v>0</v>
          </cell>
          <cell r="BO165">
            <v>0</v>
          </cell>
          <cell r="BP165">
            <v>0</v>
          </cell>
          <cell r="BQ165">
            <v>0</v>
          </cell>
          <cell r="BR165">
            <v>0</v>
          </cell>
          <cell r="BS165">
            <v>0</v>
          </cell>
          <cell r="BT165">
            <v>0</v>
          </cell>
          <cell r="BU165">
            <v>0</v>
          </cell>
          <cell r="BV165">
            <v>0</v>
          </cell>
          <cell r="BW165">
            <v>0</v>
          </cell>
          <cell r="BX165">
            <v>0</v>
          </cell>
          <cell r="BY165">
            <v>0</v>
          </cell>
          <cell r="BZ165">
            <v>0</v>
          </cell>
          <cell r="CA165">
            <v>0</v>
          </cell>
          <cell r="CB165">
            <v>0</v>
          </cell>
          <cell r="CC165">
            <v>0.05</v>
          </cell>
          <cell r="CD165">
            <v>0</v>
          </cell>
        </row>
        <row r="166">
          <cell r="B166" t="str">
            <v>R2004</v>
          </cell>
          <cell r="C166" t="str">
            <v>CAP03</v>
          </cell>
          <cell r="D166" t="str">
            <v>En calzada empedrada</v>
          </cell>
          <cell r="E166" t="str">
            <v>m</v>
          </cell>
          <cell r="F166" t="str">
            <v>NA</v>
          </cell>
          <cell r="G166" t="str">
            <v>NA</v>
          </cell>
          <cell r="H166" t="str">
            <v>NA</v>
          </cell>
          <cell r="I166" t="str">
            <v>NA</v>
          </cell>
          <cell r="J166" t="str">
            <v>NA</v>
          </cell>
          <cell r="K166" t="str">
            <v>NA</v>
          </cell>
          <cell r="L166" t="str">
            <v>NA</v>
          </cell>
          <cell r="M166" t="str">
            <v>NA</v>
          </cell>
          <cell r="N166" t="str">
            <v>NA</v>
          </cell>
          <cell r="O166" t="str">
            <v>NA</v>
          </cell>
          <cell r="P166" t="str">
            <v>NA</v>
          </cell>
          <cell r="Q166" t="str">
            <v>NA</v>
          </cell>
          <cell r="R166" t="str">
            <v>NA</v>
          </cell>
          <cell r="S166" t="str">
            <v>NA</v>
          </cell>
          <cell r="T166" t="str">
            <v>NA</v>
          </cell>
          <cell r="U166" t="str">
            <v>NA</v>
          </cell>
          <cell r="V166" t="str">
            <v>NA</v>
          </cell>
          <cell r="W166" t="str">
            <v>NA</v>
          </cell>
          <cell r="X166" t="str">
            <v>NA</v>
          </cell>
          <cell r="Y166" t="str">
            <v>NA</v>
          </cell>
          <cell r="Z166" t="str">
            <v>NA</v>
          </cell>
          <cell r="AA166" t="str">
            <v>NA</v>
          </cell>
          <cell r="AB166" t="str">
            <v>NA</v>
          </cell>
          <cell r="AC166" t="str">
            <v>NA</v>
          </cell>
          <cell r="AD166" t="str">
            <v>NA</v>
          </cell>
          <cell r="AE166" t="str">
            <v>NA</v>
          </cell>
          <cell r="AF166" t="str">
            <v>NA</v>
          </cell>
          <cell r="AG166" t="str">
            <v>NA</v>
          </cell>
          <cell r="AH166" t="str">
            <v>NA</v>
          </cell>
          <cell r="AI166">
            <v>0</v>
          </cell>
          <cell r="AO166">
            <v>0</v>
          </cell>
          <cell r="AP166">
            <v>0</v>
          </cell>
          <cell r="AQ166">
            <v>0</v>
          </cell>
          <cell r="AR166">
            <v>0</v>
          </cell>
          <cell r="AS166">
            <v>0</v>
          </cell>
          <cell r="AT166">
            <v>0</v>
          </cell>
          <cell r="AU166">
            <v>0</v>
          </cell>
          <cell r="AV166">
            <v>0</v>
          </cell>
          <cell r="AW166">
            <v>0</v>
          </cell>
          <cell r="AX166">
            <v>0</v>
          </cell>
          <cell r="AY166">
            <v>0</v>
          </cell>
          <cell r="AZ166">
            <v>0</v>
          </cell>
          <cell r="BA166">
            <v>0</v>
          </cell>
          <cell r="BB166">
            <v>0</v>
          </cell>
          <cell r="BC166">
            <v>0</v>
          </cell>
          <cell r="BD166">
            <v>0</v>
          </cell>
          <cell r="BE166">
            <v>0</v>
          </cell>
          <cell r="BF166">
            <v>0</v>
          </cell>
          <cell r="BG166">
            <v>0</v>
          </cell>
          <cell r="BH166">
            <v>0</v>
          </cell>
          <cell r="BI166">
            <v>0</v>
          </cell>
          <cell r="BJ166">
            <v>0</v>
          </cell>
          <cell r="BK166">
            <v>0</v>
          </cell>
          <cell r="BL166">
            <v>0</v>
          </cell>
          <cell r="BM166">
            <v>0</v>
          </cell>
          <cell r="BN166">
            <v>0</v>
          </cell>
          <cell r="BO166">
            <v>0</v>
          </cell>
          <cell r="BP166">
            <v>0</v>
          </cell>
          <cell r="BQ166">
            <v>0</v>
          </cell>
          <cell r="BR166">
            <v>0</v>
          </cell>
          <cell r="BS166">
            <v>0</v>
          </cell>
          <cell r="BT166">
            <v>0</v>
          </cell>
          <cell r="BU166">
            <v>0</v>
          </cell>
          <cell r="BV166">
            <v>0</v>
          </cell>
          <cell r="BW166">
            <v>0</v>
          </cell>
          <cell r="BX166">
            <v>0</v>
          </cell>
          <cell r="BY166">
            <v>0</v>
          </cell>
          <cell r="BZ166">
            <v>0</v>
          </cell>
          <cell r="CA166">
            <v>0</v>
          </cell>
          <cell r="CB166">
            <v>0</v>
          </cell>
          <cell r="CC166">
            <v>0.05</v>
          </cell>
          <cell r="CD166">
            <v>0</v>
          </cell>
        </row>
        <row r="167">
          <cell r="B167" t="str">
            <v>R1004</v>
          </cell>
          <cell r="C167" t="str">
            <v>CAP03</v>
          </cell>
          <cell r="D167" t="str">
            <v>En calzada empedrada           (CE)</v>
          </cell>
          <cell r="E167" t="str">
            <v>U</v>
          </cell>
          <cell r="F167" t="str">
            <v>MOC086</v>
          </cell>
          <cell r="G167" t="str">
            <v>NA</v>
          </cell>
          <cell r="H167" t="str">
            <v>NA</v>
          </cell>
          <cell r="I167" t="str">
            <v>NA</v>
          </cell>
          <cell r="J167" t="str">
            <v>NA</v>
          </cell>
          <cell r="K167" t="str">
            <v>NA</v>
          </cell>
          <cell r="L167" t="str">
            <v>NA</v>
          </cell>
          <cell r="M167">
            <v>0.01</v>
          </cell>
          <cell r="N167" t="str">
            <v>NA</v>
          </cell>
          <cell r="O167" t="str">
            <v>NA</v>
          </cell>
          <cell r="P167" t="str">
            <v>NA</v>
          </cell>
          <cell r="Q167" t="str">
            <v>NA</v>
          </cell>
          <cell r="R167" t="str">
            <v>NA</v>
          </cell>
          <cell r="S167" t="str">
            <v>NA</v>
          </cell>
          <cell r="T167" t="str">
            <v>CEC014</v>
          </cell>
          <cell r="U167" t="str">
            <v>NA</v>
          </cell>
          <cell r="V167" t="str">
            <v>NA</v>
          </cell>
          <cell r="W167" t="str">
            <v>NA</v>
          </cell>
          <cell r="X167" t="str">
            <v>NA</v>
          </cell>
          <cell r="Y167" t="str">
            <v>CMC010</v>
          </cell>
          <cell r="Z167" t="str">
            <v>NA</v>
          </cell>
          <cell r="AA167" t="str">
            <v>NA</v>
          </cell>
          <cell r="AB167" t="str">
            <v>NA</v>
          </cell>
          <cell r="AC167" t="str">
            <v>NA</v>
          </cell>
          <cell r="AD167">
            <v>1</v>
          </cell>
          <cell r="AE167" t="str">
            <v>NA</v>
          </cell>
          <cell r="AF167" t="str">
            <v>NA</v>
          </cell>
          <cell r="AG167" t="str">
            <v>NA</v>
          </cell>
          <cell r="AH167" t="str">
            <v>NA</v>
          </cell>
          <cell r="AI167">
            <v>33</v>
          </cell>
          <cell r="AJ167">
            <v>33</v>
          </cell>
          <cell r="AO167">
            <v>8028</v>
          </cell>
          <cell r="AP167">
            <v>227016.3</v>
          </cell>
          <cell r="AQ167">
            <v>0</v>
          </cell>
          <cell r="AR167">
            <v>0</v>
          </cell>
          <cell r="AS167">
            <v>0</v>
          </cell>
          <cell r="AT167">
            <v>0</v>
          </cell>
          <cell r="AU167">
            <v>0</v>
          </cell>
          <cell r="AV167">
            <v>0</v>
          </cell>
          <cell r="AW167">
            <v>2270</v>
          </cell>
          <cell r="AX167">
            <v>0</v>
          </cell>
          <cell r="AY167">
            <v>0</v>
          </cell>
          <cell r="AZ167">
            <v>0</v>
          </cell>
          <cell r="BA167">
            <v>0</v>
          </cell>
          <cell r="BB167">
            <v>0</v>
          </cell>
          <cell r="BC167">
            <v>0</v>
          </cell>
          <cell r="BD167">
            <v>2384</v>
          </cell>
          <cell r="BE167">
            <v>21737</v>
          </cell>
          <cell r="BF167">
            <v>0</v>
          </cell>
          <cell r="BG167">
            <v>0</v>
          </cell>
          <cell r="BH167">
            <v>0</v>
          </cell>
          <cell r="BI167">
            <v>0</v>
          </cell>
          <cell r="BJ167">
            <v>659</v>
          </cell>
          <cell r="BK167">
            <v>0</v>
          </cell>
          <cell r="BL167">
            <v>0</v>
          </cell>
          <cell r="BM167">
            <v>0</v>
          </cell>
          <cell r="BN167">
            <v>0</v>
          </cell>
          <cell r="BO167">
            <v>659</v>
          </cell>
          <cell r="BP167">
            <v>164508</v>
          </cell>
          <cell r="BQ167">
            <v>0</v>
          </cell>
          <cell r="BR167">
            <v>0</v>
          </cell>
          <cell r="BS167">
            <v>0</v>
          </cell>
          <cell r="BT167">
            <v>0</v>
          </cell>
          <cell r="BU167">
            <v>4985</v>
          </cell>
          <cell r="BV167">
            <v>0</v>
          </cell>
          <cell r="BW167">
            <v>0</v>
          </cell>
          <cell r="BX167">
            <v>0</v>
          </cell>
          <cell r="BY167">
            <v>0</v>
          </cell>
          <cell r="BZ167">
            <v>4985</v>
          </cell>
          <cell r="CA167">
            <v>659</v>
          </cell>
          <cell r="CB167">
            <v>5644</v>
          </cell>
          <cell r="CC167">
            <v>0.05</v>
          </cell>
          <cell r="CD167">
            <v>8028</v>
          </cell>
        </row>
        <row r="168">
          <cell r="B168" t="str">
            <v>R2009</v>
          </cell>
          <cell r="C168" t="str">
            <v>CAP03</v>
          </cell>
          <cell r="D168" t="str">
            <v>REPAV. En Andén concreto</v>
          </cell>
          <cell r="E168" t="str">
            <v>m</v>
          </cell>
          <cell r="F168" t="str">
            <v>MOC014</v>
          </cell>
          <cell r="G168" t="str">
            <v>MOC026</v>
          </cell>
          <cell r="H168" t="str">
            <v>MOC108</v>
          </cell>
          <cell r="I168" t="str">
            <v>MOC129</v>
          </cell>
          <cell r="J168" t="str">
            <v>NA</v>
          </cell>
          <cell r="K168" t="str">
            <v>NA</v>
          </cell>
          <cell r="L168" t="str">
            <v>NA</v>
          </cell>
          <cell r="M168">
            <v>0.13</v>
          </cell>
          <cell r="N168">
            <v>0.06</v>
          </cell>
          <cell r="O168">
            <v>0.16</v>
          </cell>
          <cell r="P168">
            <v>0.1</v>
          </cell>
          <cell r="Q168" t="str">
            <v>NA</v>
          </cell>
          <cell r="R168" t="str">
            <v>NA</v>
          </cell>
          <cell r="S168" t="str">
            <v>NA</v>
          </cell>
          <cell r="T168" t="str">
            <v>CEC013</v>
          </cell>
          <cell r="U168" t="str">
            <v>NA</v>
          </cell>
          <cell r="V168" t="str">
            <v>NA</v>
          </cell>
          <cell r="W168" t="str">
            <v>NA</v>
          </cell>
          <cell r="X168" t="str">
            <v>NA</v>
          </cell>
          <cell r="Y168" t="str">
            <v>CMC009</v>
          </cell>
          <cell r="Z168" t="str">
            <v>NA</v>
          </cell>
          <cell r="AA168" t="str">
            <v>NA</v>
          </cell>
          <cell r="AB168" t="str">
            <v>NA</v>
          </cell>
          <cell r="AC168" t="str">
            <v>NA</v>
          </cell>
          <cell r="AD168">
            <v>1</v>
          </cell>
          <cell r="AE168" t="str">
            <v>NA</v>
          </cell>
          <cell r="AF168" t="str">
            <v>NA</v>
          </cell>
          <cell r="AG168" t="str">
            <v>NA</v>
          </cell>
          <cell r="AH168" t="str">
            <v>NA</v>
          </cell>
          <cell r="AI168">
            <v>111</v>
          </cell>
          <cell r="AJ168">
            <v>111</v>
          </cell>
          <cell r="AO168">
            <v>17684</v>
          </cell>
          <cell r="AP168">
            <v>4800</v>
          </cell>
          <cell r="AQ168">
            <v>234000</v>
          </cell>
          <cell r="AR168">
            <v>560</v>
          </cell>
          <cell r="AS168">
            <v>3090</v>
          </cell>
          <cell r="AT168">
            <v>0</v>
          </cell>
          <cell r="AU168">
            <v>0</v>
          </cell>
          <cell r="AV168">
            <v>0</v>
          </cell>
          <cell r="AW168">
            <v>624</v>
          </cell>
          <cell r="AX168">
            <v>14040</v>
          </cell>
          <cell r="AY168">
            <v>90</v>
          </cell>
          <cell r="AZ168">
            <v>309</v>
          </cell>
          <cell r="BA168">
            <v>0</v>
          </cell>
          <cell r="BB168">
            <v>0</v>
          </cell>
          <cell r="BC168">
            <v>0</v>
          </cell>
          <cell r="BD168">
            <v>15816</v>
          </cell>
          <cell r="BE168">
            <v>23278</v>
          </cell>
          <cell r="BF168">
            <v>0</v>
          </cell>
          <cell r="BG168">
            <v>0</v>
          </cell>
          <cell r="BH168">
            <v>0</v>
          </cell>
          <cell r="BI168">
            <v>0</v>
          </cell>
          <cell r="BJ168">
            <v>210</v>
          </cell>
          <cell r="BK168">
            <v>0</v>
          </cell>
          <cell r="BL168">
            <v>0</v>
          </cell>
          <cell r="BM168">
            <v>0</v>
          </cell>
          <cell r="BN168">
            <v>0</v>
          </cell>
          <cell r="BO168">
            <v>210</v>
          </cell>
          <cell r="BP168">
            <v>184062</v>
          </cell>
          <cell r="BQ168">
            <v>0</v>
          </cell>
          <cell r="BR168">
            <v>0</v>
          </cell>
          <cell r="BS168">
            <v>0</v>
          </cell>
          <cell r="BT168">
            <v>0</v>
          </cell>
          <cell r="BU168">
            <v>1658</v>
          </cell>
          <cell r="BV168">
            <v>0</v>
          </cell>
          <cell r="BW168">
            <v>0</v>
          </cell>
          <cell r="BX168">
            <v>0</v>
          </cell>
          <cell r="BY168">
            <v>0</v>
          </cell>
          <cell r="BZ168">
            <v>1658</v>
          </cell>
          <cell r="CA168">
            <v>210</v>
          </cell>
          <cell r="CB168">
            <v>1868</v>
          </cell>
          <cell r="CC168">
            <v>0.05</v>
          </cell>
          <cell r="CD168">
            <v>17684</v>
          </cell>
        </row>
        <row r="169">
          <cell r="B169" t="str">
            <v>R1017</v>
          </cell>
          <cell r="C169" t="str">
            <v>CAP03</v>
          </cell>
          <cell r="D169" t="str">
            <v>REPAV. En Andén parqueadero</v>
          </cell>
          <cell r="E169" t="str">
            <v>m</v>
          </cell>
          <cell r="F169" t="str">
            <v>MOC014</v>
          </cell>
          <cell r="G169" t="str">
            <v>MOC026</v>
          </cell>
          <cell r="H169" t="str">
            <v>MOC108</v>
          </cell>
          <cell r="I169" t="str">
            <v>MOC129</v>
          </cell>
          <cell r="J169" t="str">
            <v>NA</v>
          </cell>
          <cell r="K169" t="str">
            <v>NA</v>
          </cell>
          <cell r="L169" t="str">
            <v>NA</v>
          </cell>
          <cell r="M169">
            <v>0.1</v>
          </cell>
          <cell r="N169">
            <v>0.05</v>
          </cell>
          <cell r="O169">
            <v>0.13</v>
          </cell>
          <cell r="P169">
            <v>0.1</v>
          </cell>
          <cell r="Q169" t="str">
            <v>NA</v>
          </cell>
          <cell r="R169" t="str">
            <v>NA</v>
          </cell>
          <cell r="S169" t="str">
            <v>NA</v>
          </cell>
          <cell r="T169" t="str">
            <v>CEC013</v>
          </cell>
          <cell r="U169" t="str">
            <v>NA</v>
          </cell>
          <cell r="V169" t="str">
            <v>NA</v>
          </cell>
          <cell r="W169" t="str">
            <v>NA</v>
          </cell>
          <cell r="X169" t="str">
            <v>NA</v>
          </cell>
          <cell r="Y169" t="str">
            <v>CMC009</v>
          </cell>
          <cell r="Z169" t="str">
            <v>NA</v>
          </cell>
          <cell r="AA169" t="str">
            <v>NA</v>
          </cell>
          <cell r="AB169" t="str">
            <v>NA</v>
          </cell>
          <cell r="AC169" t="str">
            <v>NA</v>
          </cell>
          <cell r="AD169">
            <v>1</v>
          </cell>
          <cell r="AE169" t="str">
            <v>NA</v>
          </cell>
          <cell r="AF169" t="str">
            <v>NA</v>
          </cell>
          <cell r="AG169" t="str">
            <v>NA</v>
          </cell>
          <cell r="AH169" t="str">
            <v>NA</v>
          </cell>
          <cell r="AI169">
            <v>23.5</v>
          </cell>
          <cell r="AJ169">
            <v>23.5</v>
          </cell>
          <cell r="AO169">
            <v>22013</v>
          </cell>
          <cell r="AP169">
            <v>4800</v>
          </cell>
          <cell r="AQ169">
            <v>234000</v>
          </cell>
          <cell r="AR169">
            <v>560</v>
          </cell>
          <cell r="AS169">
            <v>3090</v>
          </cell>
          <cell r="AT169">
            <v>0</v>
          </cell>
          <cell r="AU169">
            <v>0</v>
          </cell>
          <cell r="AV169">
            <v>0</v>
          </cell>
          <cell r="AW169">
            <v>480</v>
          </cell>
          <cell r="AX169">
            <v>11700</v>
          </cell>
          <cell r="AY169">
            <v>73</v>
          </cell>
          <cell r="AZ169">
            <v>309</v>
          </cell>
          <cell r="BA169">
            <v>0</v>
          </cell>
          <cell r="BB169">
            <v>0</v>
          </cell>
          <cell r="BC169">
            <v>0</v>
          </cell>
          <cell r="BD169">
            <v>13190</v>
          </cell>
          <cell r="BE169">
            <v>23278</v>
          </cell>
          <cell r="BF169">
            <v>0</v>
          </cell>
          <cell r="BG169">
            <v>0</v>
          </cell>
          <cell r="BH169">
            <v>0</v>
          </cell>
          <cell r="BI169">
            <v>0</v>
          </cell>
          <cell r="BJ169">
            <v>991</v>
          </cell>
          <cell r="BK169">
            <v>0</v>
          </cell>
          <cell r="BL169">
            <v>0</v>
          </cell>
          <cell r="BM169">
            <v>0</v>
          </cell>
          <cell r="BN169">
            <v>0</v>
          </cell>
          <cell r="BO169">
            <v>991</v>
          </cell>
          <cell r="BP169">
            <v>184062</v>
          </cell>
          <cell r="BQ169">
            <v>0</v>
          </cell>
          <cell r="BR169">
            <v>0</v>
          </cell>
          <cell r="BS169">
            <v>0</v>
          </cell>
          <cell r="BT169">
            <v>0</v>
          </cell>
          <cell r="BU169">
            <v>7832</v>
          </cell>
          <cell r="BV169">
            <v>0</v>
          </cell>
          <cell r="BW169">
            <v>0</v>
          </cell>
          <cell r="BX169">
            <v>0</v>
          </cell>
          <cell r="BY169">
            <v>0</v>
          </cell>
          <cell r="BZ169">
            <v>7832</v>
          </cell>
          <cell r="CA169">
            <v>991</v>
          </cell>
          <cell r="CB169">
            <v>8823</v>
          </cell>
          <cell r="CC169">
            <v>0.05</v>
          </cell>
          <cell r="CD169">
            <v>22013</v>
          </cell>
        </row>
        <row r="170">
          <cell r="C170" t="str">
            <v>CAP04</v>
          </cell>
          <cell r="D170" t="str">
            <v>De 1-1/2" para ducto de 4"</v>
          </cell>
          <cell r="E170" t="str">
            <v>m</v>
          </cell>
          <cell r="F170" t="str">
            <v>MRD379</v>
          </cell>
          <cell r="G170" t="str">
            <v>MRD385</v>
          </cell>
          <cell r="H170" t="str">
            <v>NA</v>
          </cell>
          <cell r="I170" t="str">
            <v>NA</v>
          </cell>
          <cell r="J170" t="str">
            <v>NA</v>
          </cell>
          <cell r="K170" t="str">
            <v>NA</v>
          </cell>
          <cell r="L170" t="str">
            <v>NA</v>
          </cell>
          <cell r="M170">
            <v>1</v>
          </cell>
          <cell r="N170">
            <v>2.9000000000000001E-2</v>
          </cell>
          <cell r="O170" t="str">
            <v>NA</v>
          </cell>
          <cell r="P170" t="str">
            <v>NA</v>
          </cell>
          <cell r="Q170" t="str">
            <v>NA</v>
          </cell>
          <cell r="R170" t="str">
            <v>NA</v>
          </cell>
          <cell r="S170" t="str">
            <v>NA</v>
          </cell>
          <cell r="T170" t="str">
            <v>CEC005</v>
          </cell>
          <cell r="U170" t="str">
            <v>NA</v>
          </cell>
          <cell r="V170" t="str">
            <v>NA</v>
          </cell>
          <cell r="W170" t="str">
            <v>NA</v>
          </cell>
          <cell r="X170" t="str">
            <v>NA</v>
          </cell>
          <cell r="Y170" t="str">
            <v>CMC005</v>
          </cell>
          <cell r="Z170" t="str">
            <v>NA</v>
          </cell>
          <cell r="AA170" t="str">
            <v>NA</v>
          </cell>
          <cell r="AB170" t="str">
            <v>NA</v>
          </cell>
          <cell r="AC170" t="str">
            <v>NA</v>
          </cell>
          <cell r="AD170">
            <v>1</v>
          </cell>
          <cell r="AE170" t="str">
            <v>NA</v>
          </cell>
          <cell r="AF170" t="str">
            <v>NA</v>
          </cell>
          <cell r="AG170" t="str">
            <v>NA</v>
          </cell>
          <cell r="AH170" t="str">
            <v>NA</v>
          </cell>
          <cell r="AI170">
            <v>170</v>
          </cell>
          <cell r="AJ170">
            <v>170</v>
          </cell>
          <cell r="AO170">
            <v>5810</v>
          </cell>
          <cell r="AP170">
            <v>4500</v>
          </cell>
          <cell r="AQ170">
            <v>14147</v>
          </cell>
          <cell r="AR170">
            <v>0</v>
          </cell>
          <cell r="AS170">
            <v>0</v>
          </cell>
          <cell r="AT170">
            <v>0</v>
          </cell>
          <cell r="AU170">
            <v>0</v>
          </cell>
          <cell r="AV170">
            <v>0</v>
          </cell>
          <cell r="AW170">
            <v>4500</v>
          </cell>
          <cell r="AX170">
            <v>410</v>
          </cell>
          <cell r="AY170">
            <v>0</v>
          </cell>
          <cell r="AZ170">
            <v>0</v>
          </cell>
          <cell r="BA170">
            <v>0</v>
          </cell>
          <cell r="BB170">
            <v>0</v>
          </cell>
          <cell r="BC170">
            <v>0</v>
          </cell>
          <cell r="BD170">
            <v>5156</v>
          </cell>
          <cell r="BE170">
            <v>4261</v>
          </cell>
          <cell r="BF170">
            <v>0</v>
          </cell>
          <cell r="BG170">
            <v>0</v>
          </cell>
          <cell r="BH170">
            <v>0</v>
          </cell>
          <cell r="BI170">
            <v>0</v>
          </cell>
          <cell r="BJ170">
            <v>25</v>
          </cell>
          <cell r="BK170">
            <v>0</v>
          </cell>
          <cell r="BL170">
            <v>0</v>
          </cell>
          <cell r="BM170">
            <v>0</v>
          </cell>
          <cell r="BN170">
            <v>0</v>
          </cell>
          <cell r="BO170">
            <v>25</v>
          </cell>
          <cell r="BP170">
            <v>106852</v>
          </cell>
          <cell r="BQ170">
            <v>0</v>
          </cell>
          <cell r="BR170">
            <v>0</v>
          </cell>
          <cell r="BS170">
            <v>0</v>
          </cell>
          <cell r="BT170">
            <v>0</v>
          </cell>
          <cell r="BU170">
            <v>629</v>
          </cell>
          <cell r="BV170">
            <v>0</v>
          </cell>
          <cell r="BW170">
            <v>0</v>
          </cell>
          <cell r="BX170">
            <v>0</v>
          </cell>
          <cell r="BY170">
            <v>0</v>
          </cell>
          <cell r="BZ170">
            <v>629</v>
          </cell>
          <cell r="CA170">
            <v>25</v>
          </cell>
          <cell r="CB170">
            <v>654</v>
          </cell>
          <cell r="CC170">
            <v>0.05</v>
          </cell>
          <cell r="CD170">
            <v>5810</v>
          </cell>
        </row>
        <row r="171">
          <cell r="B171" t="str">
            <v>DU017</v>
          </cell>
          <cell r="C171" t="str">
            <v>CAP04</v>
          </cell>
          <cell r="D171" t="str">
            <v>De cuatro (IV) Vías 3" PVC</v>
          </cell>
          <cell r="E171" t="str">
            <v>m</v>
          </cell>
          <cell r="F171" t="str">
            <v>MOC055</v>
          </cell>
          <cell r="G171" t="str">
            <v>NA</v>
          </cell>
          <cell r="H171" t="str">
            <v>NA</v>
          </cell>
          <cell r="I171" t="str">
            <v>NA</v>
          </cell>
          <cell r="J171" t="str">
            <v>NA</v>
          </cell>
          <cell r="K171" t="str">
            <v>NA</v>
          </cell>
          <cell r="L171" t="str">
            <v>NA</v>
          </cell>
          <cell r="M171">
            <v>4</v>
          </cell>
          <cell r="N171" t="str">
            <v>NA</v>
          </cell>
          <cell r="O171" t="str">
            <v>NA</v>
          </cell>
          <cell r="P171" t="str">
            <v>NA</v>
          </cell>
          <cell r="Q171" t="str">
            <v>NA</v>
          </cell>
          <cell r="R171" t="str">
            <v>NA</v>
          </cell>
          <cell r="S171" t="str">
            <v>NA</v>
          </cell>
          <cell r="T171" t="str">
            <v>CEC006</v>
          </cell>
          <cell r="U171" t="str">
            <v>NA</v>
          </cell>
          <cell r="V171" t="str">
            <v>NA</v>
          </cell>
          <cell r="W171" t="str">
            <v>NA</v>
          </cell>
          <cell r="X171" t="str">
            <v>NA</v>
          </cell>
          <cell r="Y171" t="str">
            <v>CMC005</v>
          </cell>
          <cell r="Z171" t="str">
            <v>NA</v>
          </cell>
          <cell r="AA171" t="str">
            <v>NA</v>
          </cell>
          <cell r="AB171" t="str">
            <v>NA</v>
          </cell>
          <cell r="AC171" t="str">
            <v>NA</v>
          </cell>
          <cell r="AD171">
            <v>1</v>
          </cell>
          <cell r="AE171" t="str">
            <v>NA</v>
          </cell>
          <cell r="AF171" t="str">
            <v>NA</v>
          </cell>
          <cell r="AG171" t="str">
            <v>NA</v>
          </cell>
          <cell r="AH171" t="str">
            <v>NA</v>
          </cell>
          <cell r="AI171">
            <v>150</v>
          </cell>
          <cell r="AJ171">
            <v>150</v>
          </cell>
          <cell r="AO171">
            <v>50728</v>
          </cell>
          <cell r="AP171">
            <v>11774</v>
          </cell>
          <cell r="AQ171">
            <v>0</v>
          </cell>
          <cell r="AR171">
            <v>0</v>
          </cell>
          <cell r="AS171">
            <v>0</v>
          </cell>
          <cell r="AT171">
            <v>0</v>
          </cell>
          <cell r="AU171">
            <v>0</v>
          </cell>
          <cell r="AV171">
            <v>0</v>
          </cell>
          <cell r="AW171">
            <v>47096</v>
          </cell>
          <cell r="AX171">
            <v>0</v>
          </cell>
          <cell r="AY171">
            <v>0</v>
          </cell>
          <cell r="AZ171">
            <v>0</v>
          </cell>
          <cell r="BA171">
            <v>0</v>
          </cell>
          <cell r="BB171">
            <v>0</v>
          </cell>
          <cell r="BC171">
            <v>0</v>
          </cell>
          <cell r="BD171">
            <v>49451</v>
          </cell>
          <cell r="BE171">
            <v>84698</v>
          </cell>
          <cell r="BF171">
            <v>0</v>
          </cell>
          <cell r="BG171">
            <v>0</v>
          </cell>
          <cell r="BH171">
            <v>0</v>
          </cell>
          <cell r="BI171">
            <v>0</v>
          </cell>
          <cell r="BJ171">
            <v>565</v>
          </cell>
          <cell r="BK171">
            <v>0</v>
          </cell>
          <cell r="BL171">
            <v>0</v>
          </cell>
          <cell r="BM171">
            <v>0</v>
          </cell>
          <cell r="BN171">
            <v>0</v>
          </cell>
          <cell r="BO171">
            <v>565</v>
          </cell>
          <cell r="BP171">
            <v>106852</v>
          </cell>
          <cell r="BQ171">
            <v>0</v>
          </cell>
          <cell r="BR171">
            <v>0</v>
          </cell>
          <cell r="BS171">
            <v>0</v>
          </cell>
          <cell r="BT171">
            <v>0</v>
          </cell>
          <cell r="BU171">
            <v>712</v>
          </cell>
          <cell r="BV171">
            <v>0</v>
          </cell>
          <cell r="BW171">
            <v>0</v>
          </cell>
          <cell r="BX171">
            <v>0</v>
          </cell>
          <cell r="BY171">
            <v>0</v>
          </cell>
          <cell r="BZ171">
            <v>712</v>
          </cell>
          <cell r="CA171">
            <v>565</v>
          </cell>
          <cell r="CB171">
            <v>1277</v>
          </cell>
          <cell r="CC171">
            <v>0.05</v>
          </cell>
          <cell r="CD171">
            <v>50728</v>
          </cell>
        </row>
        <row r="172">
          <cell r="B172" t="str">
            <v>DU004</v>
          </cell>
          <cell r="C172" t="str">
            <v>CAP04</v>
          </cell>
          <cell r="D172" t="str">
            <v>De cuatro (IV) vías 4" PVC</v>
          </cell>
          <cell r="E172" t="str">
            <v>m</v>
          </cell>
          <cell r="F172" t="str">
            <v>MOC056</v>
          </cell>
          <cell r="G172" t="str">
            <v>NA</v>
          </cell>
          <cell r="H172" t="str">
            <v>NA</v>
          </cell>
          <cell r="I172" t="str">
            <v>NA</v>
          </cell>
          <cell r="J172" t="str">
            <v>NA</v>
          </cell>
          <cell r="K172" t="str">
            <v>NA</v>
          </cell>
          <cell r="L172" t="str">
            <v>NA</v>
          </cell>
          <cell r="M172">
            <v>4</v>
          </cell>
          <cell r="N172" t="str">
            <v>NA</v>
          </cell>
          <cell r="O172" t="str">
            <v>NA</v>
          </cell>
          <cell r="P172" t="str">
            <v>NA</v>
          </cell>
          <cell r="Q172" t="str">
            <v>NA</v>
          </cell>
          <cell r="R172" t="str">
            <v>NA</v>
          </cell>
          <cell r="S172" t="str">
            <v>NA</v>
          </cell>
          <cell r="T172" t="str">
            <v>CEC005</v>
          </cell>
          <cell r="U172" t="str">
            <v>NA</v>
          </cell>
          <cell r="V172" t="str">
            <v>NA</v>
          </cell>
          <cell r="W172" t="str">
            <v>NA</v>
          </cell>
          <cell r="X172" t="str">
            <v>NA</v>
          </cell>
          <cell r="Y172" t="str">
            <v>CMC005</v>
          </cell>
          <cell r="Z172" t="str">
            <v>NA</v>
          </cell>
          <cell r="AA172" t="str">
            <v>NA</v>
          </cell>
          <cell r="AB172" t="str">
            <v>NA</v>
          </cell>
          <cell r="AC172" t="str">
            <v>NA</v>
          </cell>
          <cell r="AD172">
            <v>1</v>
          </cell>
          <cell r="AE172" t="str">
            <v>NA</v>
          </cell>
          <cell r="AF172" t="str">
            <v>NA</v>
          </cell>
          <cell r="AG172" t="str">
            <v>NA</v>
          </cell>
          <cell r="AH172" t="str">
            <v>NA</v>
          </cell>
          <cell r="AI172">
            <v>125</v>
          </cell>
          <cell r="AJ172">
            <v>125</v>
          </cell>
          <cell r="AO172">
            <v>45829</v>
          </cell>
          <cell r="AP172">
            <v>10700</v>
          </cell>
          <cell r="AQ172">
            <v>0</v>
          </cell>
          <cell r="AR172">
            <v>0</v>
          </cell>
          <cell r="AS172">
            <v>0</v>
          </cell>
          <cell r="AT172">
            <v>0</v>
          </cell>
          <cell r="AU172">
            <v>0</v>
          </cell>
          <cell r="AV172">
            <v>0</v>
          </cell>
          <cell r="AW172">
            <v>42800</v>
          </cell>
          <cell r="AX172">
            <v>0</v>
          </cell>
          <cell r="AY172">
            <v>0</v>
          </cell>
          <cell r="AZ172">
            <v>0</v>
          </cell>
          <cell r="BA172">
            <v>0</v>
          </cell>
          <cell r="BB172">
            <v>0</v>
          </cell>
          <cell r="BC172">
            <v>0</v>
          </cell>
          <cell r="BD172">
            <v>44940</v>
          </cell>
          <cell r="BE172">
            <v>4261</v>
          </cell>
          <cell r="BF172">
            <v>0</v>
          </cell>
          <cell r="BG172">
            <v>0</v>
          </cell>
          <cell r="BH172">
            <v>0</v>
          </cell>
          <cell r="BI172">
            <v>0</v>
          </cell>
          <cell r="BJ172">
            <v>34</v>
          </cell>
          <cell r="BK172">
            <v>0</v>
          </cell>
          <cell r="BL172">
            <v>0</v>
          </cell>
          <cell r="BM172">
            <v>0</v>
          </cell>
          <cell r="BN172">
            <v>0</v>
          </cell>
          <cell r="BO172">
            <v>34</v>
          </cell>
          <cell r="BP172">
            <v>106852</v>
          </cell>
          <cell r="BQ172">
            <v>0</v>
          </cell>
          <cell r="BR172">
            <v>0</v>
          </cell>
          <cell r="BS172">
            <v>0</v>
          </cell>
          <cell r="BT172">
            <v>0</v>
          </cell>
          <cell r="BU172">
            <v>855</v>
          </cell>
          <cell r="BV172">
            <v>0</v>
          </cell>
          <cell r="BW172">
            <v>0</v>
          </cell>
          <cell r="BX172">
            <v>0</v>
          </cell>
          <cell r="BY172">
            <v>0</v>
          </cell>
          <cell r="BZ172">
            <v>855</v>
          </cell>
          <cell r="CA172">
            <v>34</v>
          </cell>
          <cell r="CB172">
            <v>889</v>
          </cell>
          <cell r="CC172">
            <v>0.05</v>
          </cell>
          <cell r="CD172">
            <v>45829</v>
          </cell>
        </row>
        <row r="173">
          <cell r="B173" t="str">
            <v>DU009</v>
          </cell>
          <cell r="C173" t="str">
            <v>CAP04</v>
          </cell>
          <cell r="D173" t="str">
            <v>De dieciséis (XVI) Vías 4" PVC</v>
          </cell>
          <cell r="E173" t="str">
            <v>m</v>
          </cell>
          <cell r="F173" t="str">
            <v>MOC056</v>
          </cell>
          <cell r="G173" t="str">
            <v>NA</v>
          </cell>
          <cell r="H173" t="str">
            <v>NA</v>
          </cell>
          <cell r="I173" t="str">
            <v>NA</v>
          </cell>
          <cell r="J173" t="str">
            <v>NA</v>
          </cell>
          <cell r="K173" t="str">
            <v>NA</v>
          </cell>
          <cell r="L173" t="str">
            <v>NA</v>
          </cell>
          <cell r="M173">
            <v>16</v>
          </cell>
          <cell r="N173" t="str">
            <v>NA</v>
          </cell>
          <cell r="O173" t="str">
            <v>NA</v>
          </cell>
          <cell r="P173" t="str">
            <v>NA</v>
          </cell>
          <cell r="Q173" t="str">
            <v>NA</v>
          </cell>
          <cell r="R173" t="str">
            <v>NA</v>
          </cell>
          <cell r="S173" t="str">
            <v>NA</v>
          </cell>
          <cell r="T173" t="str">
            <v>CEC005</v>
          </cell>
          <cell r="U173" t="str">
            <v>NA</v>
          </cell>
          <cell r="V173" t="str">
            <v>NA</v>
          </cell>
          <cell r="W173" t="str">
            <v>NA</v>
          </cell>
          <cell r="X173" t="str">
            <v>NA</v>
          </cell>
          <cell r="Y173" t="str">
            <v>CMC005</v>
          </cell>
          <cell r="Z173" t="str">
            <v>NA</v>
          </cell>
          <cell r="AA173" t="str">
            <v>NA</v>
          </cell>
          <cell r="AB173" t="str">
            <v>NA</v>
          </cell>
          <cell r="AC173" t="str">
            <v>NA</v>
          </cell>
          <cell r="AD173">
            <v>1</v>
          </cell>
          <cell r="AE173" t="str">
            <v>NA</v>
          </cell>
          <cell r="AF173" t="str">
            <v>NA</v>
          </cell>
          <cell r="AG173" t="str">
            <v>NA</v>
          </cell>
          <cell r="AH173" t="str">
            <v>NA</v>
          </cell>
          <cell r="AI173">
            <v>37.5</v>
          </cell>
          <cell r="AJ173">
            <v>37.5</v>
          </cell>
          <cell r="AO173">
            <v>182723</v>
          </cell>
          <cell r="AP173">
            <v>10700</v>
          </cell>
          <cell r="AQ173">
            <v>0</v>
          </cell>
          <cell r="AR173">
            <v>0</v>
          </cell>
          <cell r="AS173">
            <v>0</v>
          </cell>
          <cell r="AT173">
            <v>0</v>
          </cell>
          <cell r="AU173">
            <v>0</v>
          </cell>
          <cell r="AV173">
            <v>0</v>
          </cell>
          <cell r="AW173">
            <v>171200</v>
          </cell>
          <cell r="AX173">
            <v>0</v>
          </cell>
          <cell r="AY173">
            <v>0</v>
          </cell>
          <cell r="AZ173">
            <v>0</v>
          </cell>
          <cell r="BA173">
            <v>0</v>
          </cell>
          <cell r="BB173">
            <v>0</v>
          </cell>
          <cell r="BC173">
            <v>0</v>
          </cell>
          <cell r="BD173">
            <v>179760</v>
          </cell>
          <cell r="BE173">
            <v>4261</v>
          </cell>
          <cell r="BF173">
            <v>0</v>
          </cell>
          <cell r="BG173">
            <v>0</v>
          </cell>
          <cell r="BH173">
            <v>0</v>
          </cell>
          <cell r="BI173">
            <v>0</v>
          </cell>
          <cell r="BJ173">
            <v>114</v>
          </cell>
          <cell r="BK173">
            <v>0</v>
          </cell>
          <cell r="BL173">
            <v>0</v>
          </cell>
          <cell r="BM173">
            <v>0</v>
          </cell>
          <cell r="BN173">
            <v>0</v>
          </cell>
          <cell r="BO173">
            <v>114</v>
          </cell>
          <cell r="BP173">
            <v>106852</v>
          </cell>
          <cell r="BQ173">
            <v>0</v>
          </cell>
          <cell r="BR173">
            <v>0</v>
          </cell>
          <cell r="BS173">
            <v>0</v>
          </cell>
          <cell r="BT173">
            <v>0</v>
          </cell>
          <cell r="BU173">
            <v>2849</v>
          </cell>
          <cell r="BV173">
            <v>0</v>
          </cell>
          <cell r="BW173">
            <v>0</v>
          </cell>
          <cell r="BX173">
            <v>0</v>
          </cell>
          <cell r="BY173">
            <v>0</v>
          </cell>
          <cell r="BZ173">
            <v>2849</v>
          </cell>
          <cell r="CA173">
            <v>114</v>
          </cell>
          <cell r="CB173">
            <v>2963</v>
          </cell>
          <cell r="CC173">
            <v>0.05</v>
          </cell>
          <cell r="CD173">
            <v>182723</v>
          </cell>
        </row>
        <row r="174">
          <cell r="B174" t="str">
            <v>DU008</v>
          </cell>
          <cell r="C174" t="str">
            <v>CAP04</v>
          </cell>
          <cell r="D174" t="str">
            <v>De doce (XII) Vías 4" PVC</v>
          </cell>
          <cell r="E174" t="str">
            <v>m</v>
          </cell>
          <cell r="F174" t="str">
            <v>MOC056</v>
          </cell>
          <cell r="G174" t="str">
            <v>NA</v>
          </cell>
          <cell r="H174" t="str">
            <v>NA</v>
          </cell>
          <cell r="I174" t="str">
            <v>NA</v>
          </cell>
          <cell r="J174" t="str">
            <v>NA</v>
          </cell>
          <cell r="K174" t="str">
            <v>NA</v>
          </cell>
          <cell r="L174" t="str">
            <v>NA</v>
          </cell>
          <cell r="M174">
            <v>12</v>
          </cell>
          <cell r="N174" t="str">
            <v>NA</v>
          </cell>
          <cell r="O174" t="str">
            <v>NA</v>
          </cell>
          <cell r="P174" t="str">
            <v>NA</v>
          </cell>
          <cell r="Q174" t="str">
            <v>NA</v>
          </cell>
          <cell r="R174" t="str">
            <v>NA</v>
          </cell>
          <cell r="S174" t="str">
            <v>NA</v>
          </cell>
          <cell r="T174" t="str">
            <v>CEC005</v>
          </cell>
          <cell r="U174" t="str">
            <v>NA</v>
          </cell>
          <cell r="V174" t="str">
            <v>NA</v>
          </cell>
          <cell r="W174" t="str">
            <v>NA</v>
          </cell>
          <cell r="X174" t="str">
            <v>NA</v>
          </cell>
          <cell r="Y174" t="str">
            <v>CMC005</v>
          </cell>
          <cell r="Z174" t="str">
            <v>NA</v>
          </cell>
          <cell r="AA174" t="str">
            <v>NA</v>
          </cell>
          <cell r="AB174" t="str">
            <v>NA</v>
          </cell>
          <cell r="AC174" t="str">
            <v>NA</v>
          </cell>
          <cell r="AD174">
            <v>1</v>
          </cell>
          <cell r="AE174" t="str">
            <v>NA</v>
          </cell>
          <cell r="AF174" t="str">
            <v>NA</v>
          </cell>
          <cell r="AG174" t="str">
            <v>NA</v>
          </cell>
          <cell r="AH174" t="str">
            <v>NA</v>
          </cell>
          <cell r="AI174">
            <v>50</v>
          </cell>
          <cell r="AJ174">
            <v>50</v>
          </cell>
          <cell r="AO174">
            <v>137042</v>
          </cell>
          <cell r="AP174">
            <v>10700</v>
          </cell>
          <cell r="AQ174">
            <v>0</v>
          </cell>
          <cell r="AR174">
            <v>0</v>
          </cell>
          <cell r="AS174">
            <v>0</v>
          </cell>
          <cell r="AT174">
            <v>0</v>
          </cell>
          <cell r="AU174">
            <v>0</v>
          </cell>
          <cell r="AV174">
            <v>0</v>
          </cell>
          <cell r="AW174">
            <v>128400</v>
          </cell>
          <cell r="AX174">
            <v>0</v>
          </cell>
          <cell r="AY174">
            <v>0</v>
          </cell>
          <cell r="AZ174">
            <v>0</v>
          </cell>
          <cell r="BA174">
            <v>0</v>
          </cell>
          <cell r="BB174">
            <v>0</v>
          </cell>
          <cell r="BC174">
            <v>0</v>
          </cell>
          <cell r="BD174">
            <v>134820</v>
          </cell>
          <cell r="BE174">
            <v>4261</v>
          </cell>
          <cell r="BF174">
            <v>0</v>
          </cell>
          <cell r="BG174">
            <v>0</v>
          </cell>
          <cell r="BH174">
            <v>0</v>
          </cell>
          <cell r="BI174">
            <v>0</v>
          </cell>
          <cell r="BJ174">
            <v>85</v>
          </cell>
          <cell r="BK174">
            <v>0</v>
          </cell>
          <cell r="BL174">
            <v>0</v>
          </cell>
          <cell r="BM174">
            <v>0</v>
          </cell>
          <cell r="BN174">
            <v>0</v>
          </cell>
          <cell r="BO174">
            <v>85</v>
          </cell>
          <cell r="BP174">
            <v>106852</v>
          </cell>
          <cell r="BQ174">
            <v>0</v>
          </cell>
          <cell r="BR174">
            <v>0</v>
          </cell>
          <cell r="BS174">
            <v>0</v>
          </cell>
          <cell r="BT174">
            <v>0</v>
          </cell>
          <cell r="BU174">
            <v>2137</v>
          </cell>
          <cell r="BV174">
            <v>0</v>
          </cell>
          <cell r="BW174">
            <v>0</v>
          </cell>
          <cell r="BX174">
            <v>0</v>
          </cell>
          <cell r="BY174">
            <v>0</v>
          </cell>
          <cell r="BZ174">
            <v>2137</v>
          </cell>
          <cell r="CA174">
            <v>85</v>
          </cell>
          <cell r="CB174">
            <v>2222</v>
          </cell>
          <cell r="CC174">
            <v>0.05</v>
          </cell>
          <cell r="CD174">
            <v>137042</v>
          </cell>
        </row>
        <row r="175">
          <cell r="B175" t="str">
            <v>DU015</v>
          </cell>
          <cell r="C175" t="str">
            <v>CAP04</v>
          </cell>
          <cell r="D175" t="str">
            <v>De dos (II) Vías 3" PVC</v>
          </cell>
          <cell r="E175" t="str">
            <v>m</v>
          </cell>
          <cell r="F175" t="str">
            <v>MOC055</v>
          </cell>
          <cell r="G175" t="str">
            <v>NA</v>
          </cell>
          <cell r="H175" t="str">
            <v>NA</v>
          </cell>
          <cell r="I175" t="str">
            <v>NA</v>
          </cell>
          <cell r="J175" t="str">
            <v>NA</v>
          </cell>
          <cell r="K175" t="str">
            <v>NA</v>
          </cell>
          <cell r="L175" t="str">
            <v>NA</v>
          </cell>
          <cell r="M175">
            <v>2</v>
          </cell>
          <cell r="N175" t="str">
            <v>NA</v>
          </cell>
          <cell r="O175" t="str">
            <v>NA</v>
          </cell>
          <cell r="P175" t="str">
            <v>NA</v>
          </cell>
          <cell r="Q175" t="str">
            <v>NA</v>
          </cell>
          <cell r="R175" t="str">
            <v>NA</v>
          </cell>
          <cell r="S175" t="str">
            <v>NA</v>
          </cell>
          <cell r="T175" t="str">
            <v>CEC005</v>
          </cell>
          <cell r="U175" t="str">
            <v>NA</v>
          </cell>
          <cell r="V175" t="str">
            <v>NA</v>
          </cell>
          <cell r="W175" t="str">
            <v>NA</v>
          </cell>
          <cell r="X175" t="str">
            <v>NA</v>
          </cell>
          <cell r="Y175" t="str">
            <v>CMC005</v>
          </cell>
          <cell r="Z175" t="str">
            <v>NA</v>
          </cell>
          <cell r="AA175" t="str">
            <v>NA</v>
          </cell>
          <cell r="AB175" t="str">
            <v>NA</v>
          </cell>
          <cell r="AC175" t="str">
            <v>NA</v>
          </cell>
          <cell r="AD175">
            <v>1</v>
          </cell>
          <cell r="AE175" t="str">
            <v>NA</v>
          </cell>
          <cell r="AF175" t="str">
            <v>NA</v>
          </cell>
          <cell r="AG175" t="str">
            <v>NA</v>
          </cell>
          <cell r="AH175" t="str">
            <v>NA</v>
          </cell>
          <cell r="AI175">
            <v>300</v>
          </cell>
          <cell r="AJ175">
            <v>300</v>
          </cell>
          <cell r="AO175">
            <v>25095</v>
          </cell>
          <cell r="AP175">
            <v>11774</v>
          </cell>
          <cell r="AQ175">
            <v>0</v>
          </cell>
          <cell r="AR175">
            <v>0</v>
          </cell>
          <cell r="AS175">
            <v>0</v>
          </cell>
          <cell r="AT175">
            <v>0</v>
          </cell>
          <cell r="AU175">
            <v>0</v>
          </cell>
          <cell r="AV175">
            <v>0</v>
          </cell>
          <cell r="AW175">
            <v>23548</v>
          </cell>
          <cell r="AX175">
            <v>0</v>
          </cell>
          <cell r="AY175">
            <v>0</v>
          </cell>
          <cell r="AZ175">
            <v>0</v>
          </cell>
          <cell r="BA175">
            <v>0</v>
          </cell>
          <cell r="BB175">
            <v>0</v>
          </cell>
          <cell r="BC175">
            <v>0</v>
          </cell>
          <cell r="BD175">
            <v>24725</v>
          </cell>
          <cell r="BE175">
            <v>4261</v>
          </cell>
          <cell r="BF175">
            <v>0</v>
          </cell>
          <cell r="BG175">
            <v>0</v>
          </cell>
          <cell r="BH175">
            <v>0</v>
          </cell>
          <cell r="BI175">
            <v>0</v>
          </cell>
          <cell r="BJ175">
            <v>14</v>
          </cell>
          <cell r="BK175">
            <v>0</v>
          </cell>
          <cell r="BL175">
            <v>0</v>
          </cell>
          <cell r="BM175">
            <v>0</v>
          </cell>
          <cell r="BN175">
            <v>0</v>
          </cell>
          <cell r="BO175">
            <v>14</v>
          </cell>
          <cell r="BP175">
            <v>106852</v>
          </cell>
          <cell r="BQ175">
            <v>0</v>
          </cell>
          <cell r="BR175">
            <v>0</v>
          </cell>
          <cell r="BS175">
            <v>0</v>
          </cell>
          <cell r="BT175">
            <v>0</v>
          </cell>
          <cell r="BU175">
            <v>356</v>
          </cell>
          <cell r="BV175">
            <v>0</v>
          </cell>
          <cell r="BW175">
            <v>0</v>
          </cell>
          <cell r="BX175">
            <v>0</v>
          </cell>
          <cell r="BY175">
            <v>0</v>
          </cell>
          <cell r="BZ175">
            <v>356</v>
          </cell>
          <cell r="CA175">
            <v>14</v>
          </cell>
          <cell r="CB175">
            <v>370</v>
          </cell>
          <cell r="CC175">
            <v>0.05</v>
          </cell>
          <cell r="CD175">
            <v>25095</v>
          </cell>
        </row>
        <row r="176">
          <cell r="B176" t="str">
            <v>DU002</v>
          </cell>
          <cell r="C176" t="str">
            <v>CAP04</v>
          </cell>
          <cell r="D176" t="str">
            <v>De dos (II) Vías 4" PVC</v>
          </cell>
          <cell r="E176" t="str">
            <v>m</v>
          </cell>
          <cell r="F176" t="str">
            <v>MOC056</v>
          </cell>
          <cell r="G176" t="str">
            <v>NA</v>
          </cell>
          <cell r="H176" t="str">
            <v>NA</v>
          </cell>
          <cell r="I176" t="str">
            <v>NA</v>
          </cell>
          <cell r="J176" t="str">
            <v>NA</v>
          </cell>
          <cell r="K176" t="str">
            <v>NA</v>
          </cell>
          <cell r="L176" t="str">
            <v>NA</v>
          </cell>
          <cell r="M176">
            <v>2</v>
          </cell>
          <cell r="N176" t="str">
            <v>NA</v>
          </cell>
          <cell r="O176" t="str">
            <v>NA</v>
          </cell>
          <cell r="P176" t="str">
            <v>NA</v>
          </cell>
          <cell r="Q176" t="str">
            <v>NA</v>
          </cell>
          <cell r="R176" t="str">
            <v>NA</v>
          </cell>
          <cell r="S176" t="str">
            <v>NA</v>
          </cell>
          <cell r="T176" t="str">
            <v>CEC005</v>
          </cell>
          <cell r="U176" t="str">
            <v>NA</v>
          </cell>
          <cell r="V176" t="str">
            <v>NA</v>
          </cell>
          <cell r="W176" t="str">
            <v>NA</v>
          </cell>
          <cell r="X176" t="str">
            <v>NA</v>
          </cell>
          <cell r="Y176" t="str">
            <v>CMC005</v>
          </cell>
          <cell r="Z176" t="str">
            <v>NA</v>
          </cell>
          <cell r="AA176" t="str">
            <v>NA</v>
          </cell>
          <cell r="AB176" t="str">
            <v>NA</v>
          </cell>
          <cell r="AC176" t="str">
            <v>NA</v>
          </cell>
          <cell r="AD176">
            <v>1</v>
          </cell>
          <cell r="AE176" t="str">
            <v>NA</v>
          </cell>
          <cell r="AF176" t="str">
            <v>NA</v>
          </cell>
          <cell r="AG176" t="str">
            <v>NA</v>
          </cell>
          <cell r="AH176" t="str">
            <v>NA</v>
          </cell>
          <cell r="AI176">
            <v>150</v>
          </cell>
          <cell r="AJ176">
            <v>150</v>
          </cell>
          <cell r="AO176">
            <v>23210</v>
          </cell>
          <cell r="AP176">
            <v>10700</v>
          </cell>
          <cell r="AQ176">
            <v>0</v>
          </cell>
          <cell r="AR176">
            <v>0</v>
          </cell>
          <cell r="AS176">
            <v>0</v>
          </cell>
          <cell r="AT176">
            <v>0</v>
          </cell>
          <cell r="AU176">
            <v>0</v>
          </cell>
          <cell r="AV176">
            <v>0</v>
          </cell>
          <cell r="AW176">
            <v>21400</v>
          </cell>
          <cell r="AX176">
            <v>0</v>
          </cell>
          <cell r="AY176">
            <v>0</v>
          </cell>
          <cell r="AZ176">
            <v>0</v>
          </cell>
          <cell r="BA176">
            <v>0</v>
          </cell>
          <cell r="BB176">
            <v>0</v>
          </cell>
          <cell r="BC176">
            <v>0</v>
          </cell>
          <cell r="BD176">
            <v>22470</v>
          </cell>
          <cell r="BE176">
            <v>4261</v>
          </cell>
          <cell r="BF176">
            <v>0</v>
          </cell>
          <cell r="BG176">
            <v>0</v>
          </cell>
          <cell r="BH176">
            <v>0</v>
          </cell>
          <cell r="BI176">
            <v>0</v>
          </cell>
          <cell r="BJ176">
            <v>28</v>
          </cell>
          <cell r="BK176">
            <v>0</v>
          </cell>
          <cell r="BL176">
            <v>0</v>
          </cell>
          <cell r="BM176">
            <v>0</v>
          </cell>
          <cell r="BN176">
            <v>0</v>
          </cell>
          <cell r="BO176">
            <v>28</v>
          </cell>
          <cell r="BP176">
            <v>106852</v>
          </cell>
          <cell r="BQ176">
            <v>0</v>
          </cell>
          <cell r="BR176">
            <v>0</v>
          </cell>
          <cell r="BS176">
            <v>0</v>
          </cell>
          <cell r="BT176">
            <v>0</v>
          </cell>
          <cell r="BU176">
            <v>712</v>
          </cell>
          <cell r="BV176">
            <v>0</v>
          </cell>
          <cell r="BW176">
            <v>0</v>
          </cell>
          <cell r="BX176">
            <v>0</v>
          </cell>
          <cell r="BY176">
            <v>0</v>
          </cell>
          <cell r="BZ176">
            <v>712</v>
          </cell>
          <cell r="CA176">
            <v>28</v>
          </cell>
          <cell r="CB176">
            <v>740</v>
          </cell>
          <cell r="CC176">
            <v>0.05</v>
          </cell>
          <cell r="CD176">
            <v>23210</v>
          </cell>
        </row>
        <row r="177">
          <cell r="B177" t="str">
            <v>DU003</v>
          </cell>
          <cell r="C177" t="str">
            <v>CAP04</v>
          </cell>
          <cell r="D177" t="str">
            <v>De dos (II) Vías 4" PVC</v>
          </cell>
          <cell r="E177" t="str">
            <v>m</v>
          </cell>
          <cell r="F177" t="str">
            <v>MOC056</v>
          </cell>
          <cell r="G177" t="str">
            <v>NA</v>
          </cell>
          <cell r="H177" t="str">
            <v>NA</v>
          </cell>
          <cell r="I177" t="str">
            <v>NA</v>
          </cell>
          <cell r="J177" t="str">
            <v>NA</v>
          </cell>
          <cell r="K177" t="str">
            <v>NA</v>
          </cell>
          <cell r="L177" t="str">
            <v>NA</v>
          </cell>
          <cell r="M177">
            <v>2</v>
          </cell>
          <cell r="N177" t="str">
            <v>NA</v>
          </cell>
          <cell r="O177" t="str">
            <v>NA</v>
          </cell>
          <cell r="P177" t="str">
            <v>NA</v>
          </cell>
          <cell r="Q177" t="str">
            <v>NA</v>
          </cell>
          <cell r="R177" t="str">
            <v>NA</v>
          </cell>
          <cell r="S177" t="str">
            <v>NA</v>
          </cell>
          <cell r="T177" t="str">
            <v>CEC005</v>
          </cell>
          <cell r="U177" t="str">
            <v>NA</v>
          </cell>
          <cell r="V177" t="str">
            <v>NA</v>
          </cell>
          <cell r="W177" t="str">
            <v>NA</v>
          </cell>
          <cell r="X177" t="str">
            <v>NA</v>
          </cell>
          <cell r="Y177" t="str">
            <v>CMC005</v>
          </cell>
          <cell r="Z177" t="str">
            <v>NA</v>
          </cell>
          <cell r="AA177" t="str">
            <v>NA</v>
          </cell>
          <cell r="AB177" t="str">
            <v>NA</v>
          </cell>
          <cell r="AC177" t="str">
            <v>NA</v>
          </cell>
          <cell r="AD177">
            <v>1</v>
          </cell>
          <cell r="AE177" t="str">
            <v>NA</v>
          </cell>
          <cell r="AF177" t="str">
            <v>NA</v>
          </cell>
          <cell r="AG177" t="str">
            <v>NA</v>
          </cell>
          <cell r="AH177" t="str">
            <v>NA</v>
          </cell>
          <cell r="AI177">
            <v>307</v>
          </cell>
          <cell r="AJ177">
            <v>307</v>
          </cell>
          <cell r="AO177">
            <v>21762</v>
          </cell>
          <cell r="AP177">
            <v>10700</v>
          </cell>
          <cell r="AQ177">
            <v>0</v>
          </cell>
          <cell r="AR177">
            <v>0</v>
          </cell>
          <cell r="AS177">
            <v>0</v>
          </cell>
          <cell r="AT177">
            <v>0</v>
          </cell>
          <cell r="AU177">
            <v>0</v>
          </cell>
          <cell r="AV177">
            <v>0</v>
          </cell>
          <cell r="AW177">
            <v>21400</v>
          </cell>
          <cell r="AX177">
            <v>0</v>
          </cell>
          <cell r="AY177">
            <v>0</v>
          </cell>
          <cell r="AZ177">
            <v>0</v>
          </cell>
          <cell r="BA177">
            <v>0</v>
          </cell>
          <cell r="BB177">
            <v>0</v>
          </cell>
          <cell r="BC177">
            <v>0</v>
          </cell>
          <cell r="BD177">
            <v>21400</v>
          </cell>
          <cell r="BE177">
            <v>4261</v>
          </cell>
          <cell r="BF177">
            <v>0</v>
          </cell>
          <cell r="BG177">
            <v>0</v>
          </cell>
          <cell r="BH177">
            <v>0</v>
          </cell>
          <cell r="BI177">
            <v>0</v>
          </cell>
          <cell r="BJ177">
            <v>14</v>
          </cell>
          <cell r="BK177">
            <v>0</v>
          </cell>
          <cell r="BL177">
            <v>0</v>
          </cell>
          <cell r="BM177">
            <v>0</v>
          </cell>
          <cell r="BN177">
            <v>0</v>
          </cell>
          <cell r="BO177">
            <v>14</v>
          </cell>
          <cell r="BP177">
            <v>106852</v>
          </cell>
          <cell r="BQ177">
            <v>0</v>
          </cell>
          <cell r="BR177">
            <v>0</v>
          </cell>
          <cell r="BS177">
            <v>0</v>
          </cell>
          <cell r="BT177">
            <v>0</v>
          </cell>
          <cell r="BU177">
            <v>348</v>
          </cell>
          <cell r="BV177">
            <v>0</v>
          </cell>
          <cell r="BW177">
            <v>0</v>
          </cell>
          <cell r="BX177">
            <v>0</v>
          </cell>
          <cell r="BY177">
            <v>0</v>
          </cell>
          <cell r="BZ177">
            <v>348</v>
          </cell>
          <cell r="CA177">
            <v>14</v>
          </cell>
          <cell r="CB177">
            <v>362</v>
          </cell>
          <cell r="CD177">
            <v>21762</v>
          </cell>
        </row>
        <row r="178">
          <cell r="C178" t="str">
            <v>CAP04</v>
          </cell>
          <cell r="D178" t="str">
            <v>De Dos (II) Vías de 4" PVC</v>
          </cell>
          <cell r="E178" t="str">
            <v>m</v>
          </cell>
          <cell r="F178" t="str">
            <v>MOC056</v>
          </cell>
          <cell r="G178" t="str">
            <v>NA</v>
          </cell>
          <cell r="H178" t="str">
            <v>NA</v>
          </cell>
          <cell r="I178" t="str">
            <v>NA</v>
          </cell>
          <cell r="J178" t="str">
            <v>NA</v>
          </cell>
          <cell r="K178" t="str">
            <v>NA</v>
          </cell>
          <cell r="L178" t="str">
            <v>NA</v>
          </cell>
          <cell r="M178">
            <v>2</v>
          </cell>
          <cell r="N178" t="str">
            <v>NA</v>
          </cell>
          <cell r="O178" t="str">
            <v>NA</v>
          </cell>
          <cell r="P178" t="str">
            <v>NA</v>
          </cell>
          <cell r="Q178" t="str">
            <v>NA</v>
          </cell>
          <cell r="R178" t="str">
            <v>NA</v>
          </cell>
          <cell r="S178" t="str">
            <v>NA</v>
          </cell>
          <cell r="T178" t="str">
            <v>CEC005</v>
          </cell>
          <cell r="U178" t="str">
            <v>NA</v>
          </cell>
          <cell r="V178" t="str">
            <v>NA</v>
          </cell>
          <cell r="W178" t="str">
            <v>NA</v>
          </cell>
          <cell r="X178" t="str">
            <v>NA</v>
          </cell>
          <cell r="Y178" t="str">
            <v>CMC005</v>
          </cell>
          <cell r="Z178" t="str">
            <v>NA</v>
          </cell>
          <cell r="AA178" t="str">
            <v>NA</v>
          </cell>
          <cell r="AB178" t="str">
            <v>NA</v>
          </cell>
          <cell r="AC178" t="str">
            <v>NA</v>
          </cell>
          <cell r="AD178">
            <v>1</v>
          </cell>
          <cell r="AE178" t="str">
            <v>NA</v>
          </cell>
          <cell r="AF178" t="str">
            <v>NA</v>
          </cell>
          <cell r="AG178" t="str">
            <v>NA</v>
          </cell>
          <cell r="AH178" t="str">
            <v>NA</v>
          </cell>
          <cell r="AI178">
            <v>315</v>
          </cell>
          <cell r="AJ178">
            <v>315</v>
          </cell>
          <cell r="AO178">
            <v>21967</v>
          </cell>
          <cell r="AP178">
            <v>10700</v>
          </cell>
          <cell r="AQ178">
            <v>0</v>
          </cell>
          <cell r="AR178">
            <v>0</v>
          </cell>
          <cell r="AS178">
            <v>0</v>
          </cell>
          <cell r="AT178">
            <v>0</v>
          </cell>
          <cell r="AU178">
            <v>0</v>
          </cell>
          <cell r="AV178">
            <v>0</v>
          </cell>
          <cell r="AW178">
            <v>21400</v>
          </cell>
          <cell r="AX178">
            <v>0</v>
          </cell>
          <cell r="AY178">
            <v>0</v>
          </cell>
          <cell r="AZ178">
            <v>0</v>
          </cell>
          <cell r="BA178">
            <v>0</v>
          </cell>
          <cell r="BB178">
            <v>0</v>
          </cell>
          <cell r="BC178">
            <v>0</v>
          </cell>
          <cell r="BD178">
            <v>21614</v>
          </cell>
          <cell r="BE178">
            <v>4261</v>
          </cell>
          <cell r="BF178">
            <v>0</v>
          </cell>
          <cell r="BG178">
            <v>0</v>
          </cell>
          <cell r="BH178">
            <v>0</v>
          </cell>
          <cell r="BI178">
            <v>0</v>
          </cell>
          <cell r="BJ178">
            <v>14</v>
          </cell>
          <cell r="BK178">
            <v>0</v>
          </cell>
          <cell r="BL178">
            <v>0</v>
          </cell>
          <cell r="BM178">
            <v>0</v>
          </cell>
          <cell r="BN178">
            <v>0</v>
          </cell>
          <cell r="BO178">
            <v>14</v>
          </cell>
          <cell r="BP178">
            <v>106852</v>
          </cell>
          <cell r="BQ178">
            <v>0</v>
          </cell>
          <cell r="BR178">
            <v>0</v>
          </cell>
          <cell r="BS178">
            <v>0</v>
          </cell>
          <cell r="BT178">
            <v>0</v>
          </cell>
          <cell r="BU178">
            <v>339</v>
          </cell>
          <cell r="BV178">
            <v>0</v>
          </cell>
          <cell r="BW178">
            <v>0</v>
          </cell>
          <cell r="BX178">
            <v>0</v>
          </cell>
          <cell r="BY178">
            <v>0</v>
          </cell>
          <cell r="BZ178">
            <v>339</v>
          </cell>
          <cell r="CA178">
            <v>14</v>
          </cell>
          <cell r="CB178">
            <v>353</v>
          </cell>
          <cell r="CC178">
            <v>0.01</v>
          </cell>
          <cell r="CD178">
            <v>21967</v>
          </cell>
        </row>
        <row r="179">
          <cell r="C179" t="str">
            <v>CAP04</v>
          </cell>
          <cell r="D179" t="str">
            <v>De Dos (II) Víasde 2" PVC</v>
          </cell>
          <cell r="E179" t="str">
            <v>m</v>
          </cell>
          <cell r="F179" t="str">
            <v>MOC052</v>
          </cell>
          <cell r="G179" t="str">
            <v>NA</v>
          </cell>
          <cell r="H179" t="str">
            <v>NA</v>
          </cell>
          <cell r="I179" t="str">
            <v>NA</v>
          </cell>
          <cell r="J179" t="str">
            <v>NA</v>
          </cell>
          <cell r="K179" t="str">
            <v>NA</v>
          </cell>
          <cell r="L179" t="str">
            <v>NA</v>
          </cell>
          <cell r="M179">
            <v>2</v>
          </cell>
          <cell r="N179" t="str">
            <v>NA</v>
          </cell>
          <cell r="O179" t="str">
            <v>NA</v>
          </cell>
          <cell r="P179" t="str">
            <v>NA</v>
          </cell>
          <cell r="Q179" t="str">
            <v>NA</v>
          </cell>
          <cell r="R179" t="str">
            <v>NA</v>
          </cell>
          <cell r="S179" t="str">
            <v>NA</v>
          </cell>
          <cell r="T179" t="str">
            <v>CEC006</v>
          </cell>
          <cell r="U179" t="str">
            <v>NA</v>
          </cell>
          <cell r="V179" t="str">
            <v>NA</v>
          </cell>
          <cell r="W179" t="str">
            <v>NA</v>
          </cell>
          <cell r="X179" t="str">
            <v>NA</v>
          </cell>
          <cell r="Y179" t="str">
            <v>CMC005</v>
          </cell>
          <cell r="Z179" t="str">
            <v>NA</v>
          </cell>
          <cell r="AA179" t="str">
            <v>NA</v>
          </cell>
          <cell r="AB179" t="str">
            <v>NA</v>
          </cell>
          <cell r="AC179" t="str">
            <v>NA</v>
          </cell>
          <cell r="AD179">
            <v>1</v>
          </cell>
          <cell r="AE179" t="str">
            <v>NA</v>
          </cell>
          <cell r="AF179" t="str">
            <v>NA</v>
          </cell>
          <cell r="AG179" t="str">
            <v>NA</v>
          </cell>
          <cell r="AH179" t="str">
            <v>NA</v>
          </cell>
          <cell r="AI179">
            <v>300</v>
          </cell>
          <cell r="AJ179">
            <v>300</v>
          </cell>
          <cell r="AO179">
            <v>8112</v>
          </cell>
          <cell r="AP179">
            <v>3700</v>
          </cell>
          <cell r="AQ179">
            <v>0</v>
          </cell>
          <cell r="AR179">
            <v>0</v>
          </cell>
          <cell r="AS179">
            <v>0</v>
          </cell>
          <cell r="AT179">
            <v>0</v>
          </cell>
          <cell r="AU179">
            <v>0</v>
          </cell>
          <cell r="AV179">
            <v>0</v>
          </cell>
          <cell r="AW179">
            <v>7400</v>
          </cell>
          <cell r="AX179">
            <v>0</v>
          </cell>
          <cell r="AY179">
            <v>0</v>
          </cell>
          <cell r="AZ179">
            <v>0</v>
          </cell>
          <cell r="BA179">
            <v>0</v>
          </cell>
          <cell r="BB179">
            <v>0</v>
          </cell>
          <cell r="BC179">
            <v>0</v>
          </cell>
          <cell r="BD179">
            <v>7474</v>
          </cell>
          <cell r="BE179">
            <v>84698</v>
          </cell>
          <cell r="BF179">
            <v>0</v>
          </cell>
          <cell r="BG179">
            <v>0</v>
          </cell>
          <cell r="BH179">
            <v>0</v>
          </cell>
          <cell r="BI179">
            <v>0</v>
          </cell>
          <cell r="BJ179">
            <v>282</v>
          </cell>
          <cell r="BK179">
            <v>0</v>
          </cell>
          <cell r="BL179">
            <v>0</v>
          </cell>
          <cell r="BM179">
            <v>0</v>
          </cell>
          <cell r="BN179">
            <v>0</v>
          </cell>
          <cell r="BO179">
            <v>282</v>
          </cell>
          <cell r="BP179">
            <v>106852</v>
          </cell>
          <cell r="BQ179">
            <v>0</v>
          </cell>
          <cell r="BR179">
            <v>0</v>
          </cell>
          <cell r="BS179">
            <v>0</v>
          </cell>
          <cell r="BT179">
            <v>0</v>
          </cell>
          <cell r="BU179">
            <v>356</v>
          </cell>
          <cell r="BV179">
            <v>0</v>
          </cell>
          <cell r="BW179">
            <v>0</v>
          </cell>
          <cell r="BX179">
            <v>0</v>
          </cell>
          <cell r="BY179">
            <v>0</v>
          </cell>
          <cell r="BZ179">
            <v>356</v>
          </cell>
          <cell r="CA179">
            <v>282</v>
          </cell>
          <cell r="CB179">
            <v>638</v>
          </cell>
          <cell r="CC179">
            <v>0.01</v>
          </cell>
          <cell r="CD179">
            <v>8112</v>
          </cell>
        </row>
        <row r="180">
          <cell r="B180" t="str">
            <v>DU007</v>
          </cell>
          <cell r="C180" t="str">
            <v>CAP04</v>
          </cell>
          <cell r="D180" t="str">
            <v>De nueve (IX) Vías 4" PVC</v>
          </cell>
          <cell r="E180" t="str">
            <v>m</v>
          </cell>
          <cell r="F180" t="str">
            <v>MOC056</v>
          </cell>
          <cell r="G180" t="str">
            <v>NA</v>
          </cell>
          <cell r="H180" t="str">
            <v>NA</v>
          </cell>
          <cell r="I180" t="str">
            <v>NA</v>
          </cell>
          <cell r="J180" t="str">
            <v>NA</v>
          </cell>
          <cell r="K180" t="str">
            <v>NA</v>
          </cell>
          <cell r="L180" t="str">
            <v>NA</v>
          </cell>
          <cell r="M180">
            <v>9</v>
          </cell>
          <cell r="N180" t="str">
            <v>NA</v>
          </cell>
          <cell r="O180" t="str">
            <v>NA</v>
          </cell>
          <cell r="P180" t="str">
            <v>NA</v>
          </cell>
          <cell r="Q180" t="str">
            <v>NA</v>
          </cell>
          <cell r="R180" t="str">
            <v>NA</v>
          </cell>
          <cell r="S180" t="str">
            <v>NA</v>
          </cell>
          <cell r="T180" t="str">
            <v>CEC005</v>
          </cell>
          <cell r="U180" t="str">
            <v>NA</v>
          </cell>
          <cell r="V180" t="str">
            <v>NA</v>
          </cell>
          <cell r="W180" t="str">
            <v>NA</v>
          </cell>
          <cell r="X180" t="str">
            <v>NA</v>
          </cell>
          <cell r="Y180" t="str">
            <v>CMC005</v>
          </cell>
          <cell r="Z180" t="str">
            <v>NA</v>
          </cell>
          <cell r="AA180" t="str">
            <v>NA</v>
          </cell>
          <cell r="AB180" t="str">
            <v>NA</v>
          </cell>
          <cell r="AC180" t="str">
            <v>NA</v>
          </cell>
          <cell r="AD180">
            <v>1</v>
          </cell>
          <cell r="AE180" t="str">
            <v>NA</v>
          </cell>
          <cell r="AF180" t="str">
            <v>NA</v>
          </cell>
          <cell r="AG180" t="str">
            <v>NA</v>
          </cell>
          <cell r="AH180" t="str">
            <v>NA</v>
          </cell>
          <cell r="AI180">
            <v>66.67</v>
          </cell>
          <cell r="AJ180">
            <v>66.67</v>
          </cell>
          <cell r="AO180">
            <v>102782</v>
          </cell>
          <cell r="AP180">
            <v>10700</v>
          </cell>
          <cell r="AQ180">
            <v>0</v>
          </cell>
          <cell r="AR180">
            <v>0</v>
          </cell>
          <cell r="AS180">
            <v>0</v>
          </cell>
          <cell r="AT180">
            <v>0</v>
          </cell>
          <cell r="AU180">
            <v>0</v>
          </cell>
          <cell r="AV180">
            <v>0</v>
          </cell>
          <cell r="AW180">
            <v>96300</v>
          </cell>
          <cell r="AX180">
            <v>0</v>
          </cell>
          <cell r="AY180">
            <v>0</v>
          </cell>
          <cell r="AZ180">
            <v>0</v>
          </cell>
          <cell r="BA180">
            <v>0</v>
          </cell>
          <cell r="BB180">
            <v>0</v>
          </cell>
          <cell r="BC180">
            <v>0</v>
          </cell>
          <cell r="BD180">
            <v>101115</v>
          </cell>
          <cell r="BE180">
            <v>4261</v>
          </cell>
          <cell r="BF180">
            <v>0</v>
          </cell>
          <cell r="BG180">
            <v>0</v>
          </cell>
          <cell r="BH180">
            <v>0</v>
          </cell>
          <cell r="BI180">
            <v>0</v>
          </cell>
          <cell r="BJ180">
            <v>64</v>
          </cell>
          <cell r="BK180">
            <v>0</v>
          </cell>
          <cell r="BL180">
            <v>0</v>
          </cell>
          <cell r="BM180">
            <v>0</v>
          </cell>
          <cell r="BN180">
            <v>0</v>
          </cell>
          <cell r="BO180">
            <v>64</v>
          </cell>
          <cell r="BP180">
            <v>106852</v>
          </cell>
          <cell r="BQ180">
            <v>0</v>
          </cell>
          <cell r="BR180">
            <v>0</v>
          </cell>
          <cell r="BS180">
            <v>0</v>
          </cell>
          <cell r="BT180">
            <v>0</v>
          </cell>
          <cell r="BU180">
            <v>1603</v>
          </cell>
          <cell r="BV180">
            <v>0</v>
          </cell>
          <cell r="BW180">
            <v>0</v>
          </cell>
          <cell r="BX180">
            <v>0</v>
          </cell>
          <cell r="BY180">
            <v>0</v>
          </cell>
          <cell r="BZ180">
            <v>1603</v>
          </cell>
          <cell r="CA180">
            <v>64</v>
          </cell>
          <cell r="CB180">
            <v>1667</v>
          </cell>
          <cell r="CC180">
            <v>0.05</v>
          </cell>
          <cell r="CD180">
            <v>102782</v>
          </cell>
        </row>
        <row r="181">
          <cell r="B181" t="str">
            <v>DU006</v>
          </cell>
          <cell r="C181" t="str">
            <v>CAP04</v>
          </cell>
          <cell r="D181" t="str">
            <v>De ocho (VIII) Vías 4" PVC</v>
          </cell>
          <cell r="E181" t="str">
            <v>m</v>
          </cell>
          <cell r="F181" t="str">
            <v>MOC056</v>
          </cell>
          <cell r="G181" t="str">
            <v>NA</v>
          </cell>
          <cell r="H181" t="str">
            <v>NA</v>
          </cell>
          <cell r="I181" t="str">
            <v>NA</v>
          </cell>
          <cell r="J181" t="str">
            <v>NA</v>
          </cell>
          <cell r="K181" t="str">
            <v>NA</v>
          </cell>
          <cell r="L181" t="str">
            <v>NA</v>
          </cell>
          <cell r="M181">
            <v>8</v>
          </cell>
          <cell r="N181" t="str">
            <v>NA</v>
          </cell>
          <cell r="O181" t="str">
            <v>NA</v>
          </cell>
          <cell r="P181" t="str">
            <v>NA</v>
          </cell>
          <cell r="Q181" t="str">
            <v>NA</v>
          </cell>
          <cell r="R181" t="str">
            <v>NA</v>
          </cell>
          <cell r="S181" t="str">
            <v>NA</v>
          </cell>
          <cell r="T181" t="str">
            <v>CEC005</v>
          </cell>
          <cell r="U181" t="str">
            <v>NA</v>
          </cell>
          <cell r="V181" t="str">
            <v>NA</v>
          </cell>
          <cell r="W181" t="str">
            <v>NA</v>
          </cell>
          <cell r="X181" t="str">
            <v>NA</v>
          </cell>
          <cell r="Y181" t="str">
            <v>CMC005</v>
          </cell>
          <cell r="Z181" t="str">
            <v>NA</v>
          </cell>
          <cell r="AA181" t="str">
            <v>NA</v>
          </cell>
          <cell r="AB181" t="str">
            <v>NA</v>
          </cell>
          <cell r="AC181" t="str">
            <v>NA</v>
          </cell>
          <cell r="AD181">
            <v>1</v>
          </cell>
          <cell r="AE181" t="str">
            <v>NA</v>
          </cell>
          <cell r="AF181" t="str">
            <v>NA</v>
          </cell>
          <cell r="AG181" t="str">
            <v>NA</v>
          </cell>
          <cell r="AH181" t="str">
            <v>NA</v>
          </cell>
          <cell r="AI181">
            <v>75</v>
          </cell>
          <cell r="AJ181">
            <v>75</v>
          </cell>
          <cell r="AO181">
            <v>91362</v>
          </cell>
          <cell r="AP181">
            <v>10700</v>
          </cell>
          <cell r="AQ181">
            <v>0</v>
          </cell>
          <cell r="AR181">
            <v>0</v>
          </cell>
          <cell r="AS181">
            <v>0</v>
          </cell>
          <cell r="AT181">
            <v>0</v>
          </cell>
          <cell r="AU181">
            <v>0</v>
          </cell>
          <cell r="AV181">
            <v>0</v>
          </cell>
          <cell r="AW181">
            <v>85600</v>
          </cell>
          <cell r="AX181">
            <v>0</v>
          </cell>
          <cell r="AY181">
            <v>0</v>
          </cell>
          <cell r="AZ181">
            <v>0</v>
          </cell>
          <cell r="BA181">
            <v>0</v>
          </cell>
          <cell r="BB181">
            <v>0</v>
          </cell>
          <cell r="BC181">
            <v>0</v>
          </cell>
          <cell r="BD181">
            <v>89880</v>
          </cell>
          <cell r="BE181">
            <v>4261</v>
          </cell>
          <cell r="BF181">
            <v>0</v>
          </cell>
          <cell r="BG181">
            <v>0</v>
          </cell>
          <cell r="BH181">
            <v>0</v>
          </cell>
          <cell r="BI181">
            <v>0</v>
          </cell>
          <cell r="BJ181">
            <v>57</v>
          </cell>
          <cell r="BK181">
            <v>0</v>
          </cell>
          <cell r="BL181">
            <v>0</v>
          </cell>
          <cell r="BM181">
            <v>0</v>
          </cell>
          <cell r="BN181">
            <v>0</v>
          </cell>
          <cell r="BO181">
            <v>57</v>
          </cell>
          <cell r="BP181">
            <v>106852</v>
          </cell>
          <cell r="BQ181">
            <v>0</v>
          </cell>
          <cell r="BR181">
            <v>0</v>
          </cell>
          <cell r="BS181">
            <v>0</v>
          </cell>
          <cell r="BT181">
            <v>0</v>
          </cell>
          <cell r="BU181">
            <v>1425</v>
          </cell>
          <cell r="BV181">
            <v>0</v>
          </cell>
          <cell r="BW181">
            <v>0</v>
          </cell>
          <cell r="BX181">
            <v>0</v>
          </cell>
          <cell r="BY181">
            <v>0</v>
          </cell>
          <cell r="BZ181">
            <v>1425</v>
          </cell>
          <cell r="CA181">
            <v>57</v>
          </cell>
          <cell r="CB181">
            <v>1482</v>
          </cell>
          <cell r="CC181">
            <v>0.05</v>
          </cell>
          <cell r="CD181">
            <v>91362</v>
          </cell>
        </row>
        <row r="182">
          <cell r="B182" t="str">
            <v>DU005</v>
          </cell>
          <cell r="C182" t="str">
            <v>CAP04</v>
          </cell>
          <cell r="D182" t="str">
            <v>De seis (VI) Vías 4" PVC</v>
          </cell>
          <cell r="E182" t="str">
            <v>m</v>
          </cell>
          <cell r="F182" t="str">
            <v>MOC056</v>
          </cell>
          <cell r="G182" t="str">
            <v>NA</v>
          </cell>
          <cell r="H182" t="str">
            <v>NA</v>
          </cell>
          <cell r="I182" t="str">
            <v>NA</v>
          </cell>
          <cell r="J182" t="str">
            <v>NA</v>
          </cell>
          <cell r="K182" t="str">
            <v>NA</v>
          </cell>
          <cell r="L182" t="str">
            <v>NA</v>
          </cell>
          <cell r="M182">
            <v>6</v>
          </cell>
          <cell r="N182" t="str">
            <v>NA</v>
          </cell>
          <cell r="O182" t="str">
            <v>NA</v>
          </cell>
          <cell r="P182" t="str">
            <v>NA</v>
          </cell>
          <cell r="Q182" t="str">
            <v>NA</v>
          </cell>
          <cell r="R182" t="str">
            <v>NA</v>
          </cell>
          <cell r="S182" t="str">
            <v>NA</v>
          </cell>
          <cell r="T182" t="str">
            <v>CEC005</v>
          </cell>
          <cell r="U182" t="str">
            <v>NA</v>
          </cell>
          <cell r="V182" t="str">
            <v>NA</v>
          </cell>
          <cell r="W182" t="str">
            <v>NA</v>
          </cell>
          <cell r="X182" t="str">
            <v>NA</v>
          </cell>
          <cell r="Y182" t="str">
            <v>CMC005</v>
          </cell>
          <cell r="Z182" t="str">
            <v>NA</v>
          </cell>
          <cell r="AA182" t="str">
            <v>NA</v>
          </cell>
          <cell r="AB182" t="str">
            <v>NA</v>
          </cell>
          <cell r="AC182" t="str">
            <v>NA</v>
          </cell>
          <cell r="AD182">
            <v>1</v>
          </cell>
          <cell r="AE182" t="str">
            <v>NA</v>
          </cell>
          <cell r="AF182" t="str">
            <v>NA</v>
          </cell>
          <cell r="AG182" t="str">
            <v>NA</v>
          </cell>
          <cell r="AH182" t="str">
            <v>NA</v>
          </cell>
          <cell r="AI182">
            <v>90</v>
          </cell>
          <cell r="AJ182">
            <v>90</v>
          </cell>
          <cell r="AO182">
            <v>68644</v>
          </cell>
          <cell r="AP182">
            <v>10700</v>
          </cell>
          <cell r="AQ182">
            <v>0</v>
          </cell>
          <cell r="AR182">
            <v>0</v>
          </cell>
          <cell r="AS182">
            <v>0</v>
          </cell>
          <cell r="AT182">
            <v>0</v>
          </cell>
          <cell r="AU182">
            <v>0</v>
          </cell>
          <cell r="AV182">
            <v>0</v>
          </cell>
          <cell r="AW182">
            <v>64200</v>
          </cell>
          <cell r="AX182">
            <v>0</v>
          </cell>
          <cell r="AY182">
            <v>0</v>
          </cell>
          <cell r="AZ182">
            <v>0</v>
          </cell>
          <cell r="BA182">
            <v>0</v>
          </cell>
          <cell r="BB182">
            <v>0</v>
          </cell>
          <cell r="BC182">
            <v>0</v>
          </cell>
          <cell r="BD182">
            <v>67410</v>
          </cell>
          <cell r="BE182">
            <v>4261</v>
          </cell>
          <cell r="BF182">
            <v>0</v>
          </cell>
          <cell r="BG182">
            <v>0</v>
          </cell>
          <cell r="BH182">
            <v>0</v>
          </cell>
          <cell r="BI182">
            <v>0</v>
          </cell>
          <cell r="BJ182">
            <v>47</v>
          </cell>
          <cell r="BK182">
            <v>0</v>
          </cell>
          <cell r="BL182">
            <v>0</v>
          </cell>
          <cell r="BM182">
            <v>0</v>
          </cell>
          <cell r="BN182">
            <v>0</v>
          </cell>
          <cell r="BO182">
            <v>47</v>
          </cell>
          <cell r="BP182">
            <v>106852</v>
          </cell>
          <cell r="BQ182">
            <v>0</v>
          </cell>
          <cell r="BR182">
            <v>0</v>
          </cell>
          <cell r="BS182">
            <v>0</v>
          </cell>
          <cell r="BT182">
            <v>0</v>
          </cell>
          <cell r="BU182">
            <v>1187</v>
          </cell>
          <cell r="BV182">
            <v>0</v>
          </cell>
          <cell r="BW182">
            <v>0</v>
          </cell>
          <cell r="BX182">
            <v>0</v>
          </cell>
          <cell r="BY182">
            <v>0</v>
          </cell>
          <cell r="BZ182">
            <v>1187</v>
          </cell>
          <cell r="CA182">
            <v>47</v>
          </cell>
          <cell r="CB182">
            <v>1234</v>
          </cell>
          <cell r="CC182">
            <v>0.05</v>
          </cell>
          <cell r="CD182">
            <v>68644</v>
          </cell>
        </row>
        <row r="183">
          <cell r="B183" t="str">
            <v>DU005</v>
          </cell>
          <cell r="C183" t="str">
            <v>CAP04</v>
          </cell>
          <cell r="D183" t="str">
            <v>De seis (VI) Vías 4" PVC</v>
          </cell>
          <cell r="E183" t="str">
            <v>m</v>
          </cell>
          <cell r="F183" t="str">
            <v>MOC056</v>
          </cell>
          <cell r="G183" t="str">
            <v>NA</v>
          </cell>
          <cell r="H183" t="str">
            <v>NA</v>
          </cell>
          <cell r="I183" t="str">
            <v>NA</v>
          </cell>
          <cell r="J183" t="str">
            <v>NA</v>
          </cell>
          <cell r="K183" t="str">
            <v>NA</v>
          </cell>
          <cell r="L183" t="str">
            <v>NA</v>
          </cell>
          <cell r="M183">
            <v>6</v>
          </cell>
          <cell r="N183" t="str">
            <v>NA</v>
          </cell>
          <cell r="O183" t="str">
            <v>NA</v>
          </cell>
          <cell r="P183" t="str">
            <v>NA</v>
          </cell>
          <cell r="Q183" t="str">
            <v>NA</v>
          </cell>
          <cell r="R183" t="str">
            <v>NA</v>
          </cell>
          <cell r="S183" t="str">
            <v>NA</v>
          </cell>
          <cell r="T183" t="str">
            <v>CEC005</v>
          </cell>
          <cell r="U183" t="str">
            <v>NA</v>
          </cell>
          <cell r="V183" t="str">
            <v>NA</v>
          </cell>
          <cell r="W183" t="str">
            <v>NA</v>
          </cell>
          <cell r="X183" t="str">
            <v>NA</v>
          </cell>
          <cell r="Y183" t="str">
            <v>CMC005</v>
          </cell>
          <cell r="Z183" t="str">
            <v>NA</v>
          </cell>
          <cell r="AA183" t="str">
            <v>NA</v>
          </cell>
          <cell r="AB183" t="str">
            <v>NA</v>
          </cell>
          <cell r="AC183" t="str">
            <v>NA</v>
          </cell>
          <cell r="AD183">
            <v>1</v>
          </cell>
          <cell r="AE183" t="str">
            <v>NA</v>
          </cell>
          <cell r="AF183" t="str">
            <v>NA</v>
          </cell>
          <cell r="AG183" t="str">
            <v>NA</v>
          </cell>
          <cell r="AH183" t="str">
            <v>NA</v>
          </cell>
          <cell r="AI183">
            <v>90</v>
          </cell>
          <cell r="AJ183">
            <v>90</v>
          </cell>
          <cell r="AO183">
            <v>68644</v>
          </cell>
          <cell r="AP183">
            <v>10700</v>
          </cell>
          <cell r="AQ183">
            <v>0</v>
          </cell>
          <cell r="AR183">
            <v>0</v>
          </cell>
          <cell r="AS183">
            <v>0</v>
          </cell>
          <cell r="AT183">
            <v>0</v>
          </cell>
          <cell r="AU183">
            <v>0</v>
          </cell>
          <cell r="AV183">
            <v>0</v>
          </cell>
          <cell r="AW183">
            <v>64200</v>
          </cell>
          <cell r="AX183">
            <v>0</v>
          </cell>
          <cell r="AY183">
            <v>0</v>
          </cell>
          <cell r="AZ183">
            <v>0</v>
          </cell>
          <cell r="BA183">
            <v>0</v>
          </cell>
          <cell r="BB183">
            <v>0</v>
          </cell>
          <cell r="BC183">
            <v>0</v>
          </cell>
          <cell r="BD183">
            <v>67410</v>
          </cell>
          <cell r="BE183">
            <v>4261</v>
          </cell>
          <cell r="BF183">
            <v>0</v>
          </cell>
          <cell r="BG183">
            <v>0</v>
          </cell>
          <cell r="BH183">
            <v>0</v>
          </cell>
          <cell r="BI183">
            <v>0</v>
          </cell>
          <cell r="BJ183">
            <v>47</v>
          </cell>
          <cell r="BK183">
            <v>0</v>
          </cell>
          <cell r="BL183">
            <v>0</v>
          </cell>
          <cell r="BM183">
            <v>0</v>
          </cell>
          <cell r="BN183">
            <v>0</v>
          </cell>
          <cell r="BO183">
            <v>47</v>
          </cell>
          <cell r="BP183">
            <v>106852</v>
          </cell>
          <cell r="BQ183">
            <v>0</v>
          </cell>
          <cell r="BR183">
            <v>0</v>
          </cell>
          <cell r="BS183">
            <v>0</v>
          </cell>
          <cell r="BT183">
            <v>0</v>
          </cell>
          <cell r="BU183">
            <v>1187</v>
          </cell>
          <cell r="BV183">
            <v>0</v>
          </cell>
          <cell r="BW183">
            <v>0</v>
          </cell>
          <cell r="BX183">
            <v>0</v>
          </cell>
          <cell r="BY183">
            <v>0</v>
          </cell>
          <cell r="BZ183">
            <v>1187</v>
          </cell>
          <cell r="CA183">
            <v>47</v>
          </cell>
          <cell r="CB183">
            <v>1234</v>
          </cell>
          <cell r="CC183">
            <v>0.05</v>
          </cell>
          <cell r="CD183">
            <v>68644</v>
          </cell>
        </row>
        <row r="184">
          <cell r="B184" t="str">
            <v>DU012</v>
          </cell>
          <cell r="C184" t="str">
            <v>CAP04</v>
          </cell>
          <cell r="D184" t="str">
            <v>De treinta (XXX) Vías 4" PVC</v>
          </cell>
          <cell r="E184" t="str">
            <v>m</v>
          </cell>
          <cell r="F184" t="str">
            <v>MOC056</v>
          </cell>
          <cell r="G184" t="str">
            <v>NA</v>
          </cell>
          <cell r="H184" t="str">
            <v>NA</v>
          </cell>
          <cell r="I184" t="str">
            <v>NA</v>
          </cell>
          <cell r="J184" t="str">
            <v>NA</v>
          </cell>
          <cell r="K184" t="str">
            <v>NA</v>
          </cell>
          <cell r="L184" t="str">
            <v>NA</v>
          </cell>
          <cell r="M184">
            <v>30</v>
          </cell>
          <cell r="N184" t="str">
            <v>NA</v>
          </cell>
          <cell r="O184" t="str">
            <v>NA</v>
          </cell>
          <cell r="P184" t="str">
            <v>NA</v>
          </cell>
          <cell r="Q184" t="str">
            <v>NA</v>
          </cell>
          <cell r="R184" t="str">
            <v>NA</v>
          </cell>
          <cell r="S184" t="str">
            <v>NA</v>
          </cell>
          <cell r="T184" t="str">
            <v>CEC005</v>
          </cell>
          <cell r="U184" t="str">
            <v>NA</v>
          </cell>
          <cell r="V184" t="str">
            <v>NA</v>
          </cell>
          <cell r="W184" t="str">
            <v>NA</v>
          </cell>
          <cell r="X184" t="str">
            <v>NA</v>
          </cell>
          <cell r="Y184" t="str">
            <v>CMC005</v>
          </cell>
          <cell r="Z184" t="str">
            <v>NA</v>
          </cell>
          <cell r="AA184" t="str">
            <v>NA</v>
          </cell>
          <cell r="AB184" t="str">
            <v>NA</v>
          </cell>
          <cell r="AC184" t="str">
            <v>NA</v>
          </cell>
          <cell r="AD184">
            <v>1</v>
          </cell>
          <cell r="AE184" t="str">
            <v>NA</v>
          </cell>
          <cell r="AF184" t="str">
            <v>NA</v>
          </cell>
          <cell r="AG184" t="str">
            <v>NA</v>
          </cell>
          <cell r="AH184" t="str">
            <v>NA</v>
          </cell>
          <cell r="AI184">
            <v>20</v>
          </cell>
          <cell r="AJ184">
            <v>20</v>
          </cell>
          <cell r="AO184">
            <v>342606</v>
          </cell>
          <cell r="AP184">
            <v>10700</v>
          </cell>
          <cell r="AQ184">
            <v>0</v>
          </cell>
          <cell r="AR184">
            <v>0</v>
          </cell>
          <cell r="AS184">
            <v>0</v>
          </cell>
          <cell r="AT184">
            <v>0</v>
          </cell>
          <cell r="AU184">
            <v>0</v>
          </cell>
          <cell r="AV184">
            <v>0</v>
          </cell>
          <cell r="AW184">
            <v>321000</v>
          </cell>
          <cell r="AX184">
            <v>0</v>
          </cell>
          <cell r="AY184">
            <v>0</v>
          </cell>
          <cell r="AZ184">
            <v>0</v>
          </cell>
          <cell r="BA184">
            <v>0</v>
          </cell>
          <cell r="BB184">
            <v>0</v>
          </cell>
          <cell r="BC184">
            <v>0</v>
          </cell>
          <cell r="BD184">
            <v>337050</v>
          </cell>
          <cell r="BE184">
            <v>4261</v>
          </cell>
          <cell r="BF184">
            <v>0</v>
          </cell>
          <cell r="BG184">
            <v>0</v>
          </cell>
          <cell r="BH184">
            <v>0</v>
          </cell>
          <cell r="BI184">
            <v>0</v>
          </cell>
          <cell r="BJ184">
            <v>213</v>
          </cell>
          <cell r="BK184">
            <v>0</v>
          </cell>
          <cell r="BL184">
            <v>0</v>
          </cell>
          <cell r="BM184">
            <v>0</v>
          </cell>
          <cell r="BN184">
            <v>0</v>
          </cell>
          <cell r="BO184">
            <v>213</v>
          </cell>
          <cell r="BP184">
            <v>106852</v>
          </cell>
          <cell r="BQ184">
            <v>0</v>
          </cell>
          <cell r="BR184">
            <v>0</v>
          </cell>
          <cell r="BS184">
            <v>0</v>
          </cell>
          <cell r="BT184">
            <v>0</v>
          </cell>
          <cell r="BU184">
            <v>5343</v>
          </cell>
          <cell r="BV184">
            <v>0</v>
          </cell>
          <cell r="BW184">
            <v>0</v>
          </cell>
          <cell r="BX184">
            <v>0</v>
          </cell>
          <cell r="BY184">
            <v>0</v>
          </cell>
          <cell r="BZ184">
            <v>5343</v>
          </cell>
          <cell r="CA184">
            <v>213</v>
          </cell>
          <cell r="CB184">
            <v>5556</v>
          </cell>
          <cell r="CC184">
            <v>0.05</v>
          </cell>
          <cell r="CD184">
            <v>342606</v>
          </cell>
        </row>
        <row r="185">
          <cell r="B185" t="str">
            <v>DU013</v>
          </cell>
          <cell r="C185" t="str">
            <v>CAP04</v>
          </cell>
          <cell r="D185" t="str">
            <v>De treintiséis (XXXVI) Vías 4" PVC</v>
          </cell>
          <cell r="E185" t="str">
            <v>m</v>
          </cell>
          <cell r="F185" t="str">
            <v>MOC056</v>
          </cell>
          <cell r="G185" t="str">
            <v>NA</v>
          </cell>
          <cell r="H185" t="str">
            <v>NA</v>
          </cell>
          <cell r="I185" t="str">
            <v>NA</v>
          </cell>
          <cell r="J185" t="str">
            <v>NA</v>
          </cell>
          <cell r="K185" t="str">
            <v>NA</v>
          </cell>
          <cell r="L185" t="str">
            <v>NA</v>
          </cell>
          <cell r="M185">
            <v>36</v>
          </cell>
          <cell r="N185" t="str">
            <v>NA</v>
          </cell>
          <cell r="O185" t="str">
            <v>NA</v>
          </cell>
          <cell r="P185" t="str">
            <v>NA</v>
          </cell>
          <cell r="Q185" t="str">
            <v>NA</v>
          </cell>
          <cell r="R185" t="str">
            <v>NA</v>
          </cell>
          <cell r="S185" t="str">
            <v>NA</v>
          </cell>
          <cell r="T185" t="str">
            <v>CEC005</v>
          </cell>
          <cell r="U185" t="str">
            <v>NA</v>
          </cell>
          <cell r="V185" t="str">
            <v>NA</v>
          </cell>
          <cell r="W185" t="str">
            <v>NA</v>
          </cell>
          <cell r="X185" t="str">
            <v>NA</v>
          </cell>
          <cell r="Y185" t="str">
            <v>CMC005</v>
          </cell>
          <cell r="Z185" t="str">
            <v>NA</v>
          </cell>
          <cell r="AA185" t="str">
            <v>NA</v>
          </cell>
          <cell r="AB185" t="str">
            <v>NA</v>
          </cell>
          <cell r="AC185" t="str">
            <v>NA</v>
          </cell>
          <cell r="AD185">
            <v>1</v>
          </cell>
          <cell r="AE185" t="str">
            <v>NA</v>
          </cell>
          <cell r="AF185" t="str">
            <v>NA</v>
          </cell>
          <cell r="AG185" t="str">
            <v>NA</v>
          </cell>
          <cell r="AH185" t="str">
            <v>NA</v>
          </cell>
          <cell r="AI185">
            <v>15</v>
          </cell>
          <cell r="AJ185">
            <v>15</v>
          </cell>
          <cell r="AO185">
            <v>411867</v>
          </cell>
          <cell r="AP185">
            <v>10700</v>
          </cell>
          <cell r="AQ185">
            <v>0</v>
          </cell>
          <cell r="AR185">
            <v>0</v>
          </cell>
          <cell r="AS185">
            <v>0</v>
          </cell>
          <cell r="AT185">
            <v>0</v>
          </cell>
          <cell r="AU185">
            <v>0</v>
          </cell>
          <cell r="AV185">
            <v>0</v>
          </cell>
          <cell r="AW185">
            <v>385200</v>
          </cell>
          <cell r="AX185">
            <v>0</v>
          </cell>
          <cell r="AY185">
            <v>0</v>
          </cell>
          <cell r="AZ185">
            <v>0</v>
          </cell>
          <cell r="BA185">
            <v>0</v>
          </cell>
          <cell r="BB185">
            <v>0</v>
          </cell>
          <cell r="BC185">
            <v>0</v>
          </cell>
          <cell r="BD185">
            <v>404460</v>
          </cell>
          <cell r="BE185">
            <v>4261</v>
          </cell>
          <cell r="BF185">
            <v>0</v>
          </cell>
          <cell r="BG185">
            <v>0</v>
          </cell>
          <cell r="BH185">
            <v>0</v>
          </cell>
          <cell r="BI185">
            <v>0</v>
          </cell>
          <cell r="BJ185">
            <v>284</v>
          </cell>
          <cell r="BK185">
            <v>0</v>
          </cell>
          <cell r="BL185">
            <v>0</v>
          </cell>
          <cell r="BM185">
            <v>0</v>
          </cell>
          <cell r="BN185">
            <v>0</v>
          </cell>
          <cell r="BO185">
            <v>284</v>
          </cell>
          <cell r="BP185">
            <v>106852</v>
          </cell>
          <cell r="BQ185">
            <v>0</v>
          </cell>
          <cell r="BR185">
            <v>0</v>
          </cell>
          <cell r="BS185">
            <v>0</v>
          </cell>
          <cell r="BT185">
            <v>0</v>
          </cell>
          <cell r="BU185">
            <v>7123</v>
          </cell>
          <cell r="BV185">
            <v>0</v>
          </cell>
          <cell r="BW185">
            <v>0</v>
          </cell>
          <cell r="BX185">
            <v>0</v>
          </cell>
          <cell r="BY185">
            <v>0</v>
          </cell>
          <cell r="BZ185">
            <v>7123</v>
          </cell>
          <cell r="CA185">
            <v>284</v>
          </cell>
          <cell r="CB185">
            <v>7407</v>
          </cell>
          <cell r="CC185">
            <v>0.05</v>
          </cell>
          <cell r="CD185">
            <v>411867</v>
          </cell>
        </row>
        <row r="186">
          <cell r="B186" t="str">
            <v>DU016</v>
          </cell>
          <cell r="C186" t="str">
            <v>CAP04</v>
          </cell>
          <cell r="D186" t="str">
            <v>De tres (III) Vías 3" PVC</v>
          </cell>
          <cell r="E186" t="str">
            <v>m</v>
          </cell>
          <cell r="F186" t="str">
            <v>MOC055</v>
          </cell>
          <cell r="G186" t="str">
            <v>NA</v>
          </cell>
          <cell r="H186" t="str">
            <v>NA</v>
          </cell>
          <cell r="I186" t="str">
            <v>NA</v>
          </cell>
          <cell r="J186" t="str">
            <v>NA</v>
          </cell>
          <cell r="K186" t="str">
            <v>NA</v>
          </cell>
          <cell r="L186" t="str">
            <v>NA</v>
          </cell>
          <cell r="M186">
            <v>3</v>
          </cell>
          <cell r="N186" t="str">
            <v>NA</v>
          </cell>
          <cell r="O186" t="str">
            <v>NA</v>
          </cell>
          <cell r="P186" t="str">
            <v>NA</v>
          </cell>
          <cell r="Q186" t="str">
            <v>NA</v>
          </cell>
          <cell r="R186" t="str">
            <v>NA</v>
          </cell>
          <cell r="S186" t="str">
            <v>NA</v>
          </cell>
          <cell r="T186" t="str">
            <v>CEC006</v>
          </cell>
          <cell r="U186" t="str">
            <v>NA</v>
          </cell>
          <cell r="V186" t="str">
            <v>NA</v>
          </cell>
          <cell r="W186" t="str">
            <v>NA</v>
          </cell>
          <cell r="X186" t="str">
            <v>NA</v>
          </cell>
          <cell r="Y186" t="str">
            <v>CMC005</v>
          </cell>
          <cell r="Z186" t="str">
            <v>NA</v>
          </cell>
          <cell r="AA186" t="str">
            <v>NA</v>
          </cell>
          <cell r="AB186" t="str">
            <v>NA</v>
          </cell>
          <cell r="AC186" t="str">
            <v>NA</v>
          </cell>
          <cell r="AD186">
            <v>1</v>
          </cell>
          <cell r="AE186" t="str">
            <v>NA</v>
          </cell>
          <cell r="AF186" t="str">
            <v>NA</v>
          </cell>
          <cell r="AG186" t="str">
            <v>NA</v>
          </cell>
          <cell r="AH186" t="str">
            <v>NA</v>
          </cell>
          <cell r="AI186">
            <v>200</v>
          </cell>
          <cell r="AJ186">
            <v>200</v>
          </cell>
          <cell r="AO186">
            <v>38045</v>
          </cell>
          <cell r="AP186">
            <v>11774</v>
          </cell>
          <cell r="AQ186">
            <v>0</v>
          </cell>
          <cell r="AR186">
            <v>0</v>
          </cell>
          <cell r="AS186">
            <v>0</v>
          </cell>
          <cell r="AT186">
            <v>0</v>
          </cell>
          <cell r="AU186">
            <v>0</v>
          </cell>
          <cell r="AV186">
            <v>0</v>
          </cell>
          <cell r="AW186">
            <v>35322</v>
          </cell>
          <cell r="AX186">
            <v>0</v>
          </cell>
          <cell r="AY186">
            <v>0</v>
          </cell>
          <cell r="AZ186">
            <v>0</v>
          </cell>
          <cell r="BA186">
            <v>0</v>
          </cell>
          <cell r="BB186">
            <v>0</v>
          </cell>
          <cell r="BC186">
            <v>0</v>
          </cell>
          <cell r="BD186">
            <v>37088</v>
          </cell>
          <cell r="BE186">
            <v>84698</v>
          </cell>
          <cell r="BF186">
            <v>0</v>
          </cell>
          <cell r="BG186">
            <v>0</v>
          </cell>
          <cell r="BH186">
            <v>0</v>
          </cell>
          <cell r="BI186">
            <v>0</v>
          </cell>
          <cell r="BJ186">
            <v>423</v>
          </cell>
          <cell r="BK186">
            <v>0</v>
          </cell>
          <cell r="BL186">
            <v>0</v>
          </cell>
          <cell r="BM186">
            <v>0</v>
          </cell>
          <cell r="BN186">
            <v>0</v>
          </cell>
          <cell r="BO186">
            <v>423</v>
          </cell>
          <cell r="BP186">
            <v>106852</v>
          </cell>
          <cell r="BQ186">
            <v>0</v>
          </cell>
          <cell r="BR186">
            <v>0</v>
          </cell>
          <cell r="BS186">
            <v>0</v>
          </cell>
          <cell r="BT186">
            <v>0</v>
          </cell>
          <cell r="BU186">
            <v>534</v>
          </cell>
          <cell r="BV186">
            <v>0</v>
          </cell>
          <cell r="BW186">
            <v>0</v>
          </cell>
          <cell r="BX186">
            <v>0</v>
          </cell>
          <cell r="BY186">
            <v>0</v>
          </cell>
          <cell r="BZ186">
            <v>534</v>
          </cell>
          <cell r="CA186">
            <v>423</v>
          </cell>
          <cell r="CB186">
            <v>957</v>
          </cell>
          <cell r="CC186">
            <v>0.05</v>
          </cell>
          <cell r="CD186">
            <v>38045</v>
          </cell>
        </row>
        <row r="187">
          <cell r="B187" t="str">
            <v>DU014</v>
          </cell>
          <cell r="C187" t="str">
            <v>CAP04</v>
          </cell>
          <cell r="D187" t="str">
            <v>De una (I) vía 3" PVC</v>
          </cell>
          <cell r="E187" t="str">
            <v>m</v>
          </cell>
          <cell r="F187" t="str">
            <v>MOC055</v>
          </cell>
          <cell r="G187" t="str">
            <v>NA</v>
          </cell>
          <cell r="H187" t="str">
            <v>NA</v>
          </cell>
          <cell r="I187" t="str">
            <v>NA</v>
          </cell>
          <cell r="J187" t="str">
            <v>NA</v>
          </cell>
          <cell r="K187" t="str">
            <v>NA</v>
          </cell>
          <cell r="L187" t="str">
            <v>NA</v>
          </cell>
          <cell r="M187">
            <v>1</v>
          </cell>
          <cell r="N187" t="str">
            <v>NA</v>
          </cell>
          <cell r="O187" t="str">
            <v>NA</v>
          </cell>
          <cell r="P187" t="str">
            <v>NA</v>
          </cell>
          <cell r="Q187" t="str">
            <v>NA</v>
          </cell>
          <cell r="R187" t="str">
            <v>NA</v>
          </cell>
          <cell r="S187" t="str">
            <v>NA</v>
          </cell>
          <cell r="T187" t="str">
            <v>CEC005</v>
          </cell>
          <cell r="U187" t="str">
            <v>NA</v>
          </cell>
          <cell r="V187" t="str">
            <v>NA</v>
          </cell>
          <cell r="W187" t="str">
            <v>NA</v>
          </cell>
          <cell r="X187" t="str">
            <v>NA</v>
          </cell>
          <cell r="Y187" t="str">
            <v>CMC005</v>
          </cell>
          <cell r="Z187" t="str">
            <v>NA</v>
          </cell>
          <cell r="AA187" t="str">
            <v>NA</v>
          </cell>
          <cell r="AB187" t="str">
            <v>NA</v>
          </cell>
          <cell r="AC187" t="str">
            <v>NA</v>
          </cell>
          <cell r="AD187">
            <v>1</v>
          </cell>
          <cell r="AE187" t="str">
            <v>NA</v>
          </cell>
          <cell r="AF187" t="str">
            <v>NA</v>
          </cell>
          <cell r="AG187" t="str">
            <v>NA</v>
          </cell>
          <cell r="AH187" t="str">
            <v>NA</v>
          </cell>
          <cell r="AI187">
            <v>550</v>
          </cell>
          <cell r="AJ187">
            <v>550</v>
          </cell>
          <cell r="AO187">
            <v>12565</v>
          </cell>
          <cell r="AP187">
            <v>11774</v>
          </cell>
          <cell r="AQ187">
            <v>0</v>
          </cell>
          <cell r="AR187">
            <v>0</v>
          </cell>
          <cell r="AS187">
            <v>0</v>
          </cell>
          <cell r="AT187">
            <v>0</v>
          </cell>
          <cell r="AU187">
            <v>0</v>
          </cell>
          <cell r="AV187">
            <v>0</v>
          </cell>
          <cell r="AW187">
            <v>11774</v>
          </cell>
          <cell r="AX187">
            <v>0</v>
          </cell>
          <cell r="AY187">
            <v>0</v>
          </cell>
          <cell r="AZ187">
            <v>0</v>
          </cell>
          <cell r="BA187">
            <v>0</v>
          </cell>
          <cell r="BB187">
            <v>0</v>
          </cell>
          <cell r="BC187">
            <v>0</v>
          </cell>
          <cell r="BD187">
            <v>12363</v>
          </cell>
          <cell r="BE187">
            <v>4261</v>
          </cell>
          <cell r="BF187">
            <v>0</v>
          </cell>
          <cell r="BG187">
            <v>0</v>
          </cell>
          <cell r="BH187">
            <v>0</v>
          </cell>
          <cell r="BI187">
            <v>0</v>
          </cell>
          <cell r="BJ187">
            <v>8</v>
          </cell>
          <cell r="BK187">
            <v>0</v>
          </cell>
          <cell r="BL187">
            <v>0</v>
          </cell>
          <cell r="BM187">
            <v>0</v>
          </cell>
          <cell r="BN187">
            <v>0</v>
          </cell>
          <cell r="BO187">
            <v>8</v>
          </cell>
          <cell r="BP187">
            <v>106852</v>
          </cell>
          <cell r="BQ187">
            <v>0</v>
          </cell>
          <cell r="BR187">
            <v>0</v>
          </cell>
          <cell r="BS187">
            <v>0</v>
          </cell>
          <cell r="BT187">
            <v>0</v>
          </cell>
          <cell r="BU187">
            <v>194</v>
          </cell>
          <cell r="BV187">
            <v>0</v>
          </cell>
          <cell r="BW187">
            <v>0</v>
          </cell>
          <cell r="BX187">
            <v>0</v>
          </cell>
          <cell r="BY187">
            <v>0</v>
          </cell>
          <cell r="BZ187">
            <v>194</v>
          </cell>
          <cell r="CA187">
            <v>8</v>
          </cell>
          <cell r="CB187">
            <v>202</v>
          </cell>
          <cell r="CC187">
            <v>0.05</v>
          </cell>
          <cell r="CD187">
            <v>12565</v>
          </cell>
        </row>
        <row r="188">
          <cell r="A188" t="str">
            <v>3.1</v>
          </cell>
          <cell r="B188" t="str">
            <v>DU001</v>
          </cell>
          <cell r="C188" t="str">
            <v>CAP04</v>
          </cell>
          <cell r="D188" t="str">
            <v>De una (I) Vía 4" PVC</v>
          </cell>
          <cell r="E188" t="str">
            <v>m</v>
          </cell>
          <cell r="F188" t="str">
            <v>MOC056</v>
          </cell>
          <cell r="G188" t="str">
            <v>NA</v>
          </cell>
          <cell r="H188" t="str">
            <v>NA</v>
          </cell>
          <cell r="I188" t="str">
            <v>NA</v>
          </cell>
          <cell r="J188" t="str">
            <v>NA</v>
          </cell>
          <cell r="K188" t="str">
            <v>NA</v>
          </cell>
          <cell r="L188" t="str">
            <v>NA</v>
          </cell>
          <cell r="M188">
            <v>1</v>
          </cell>
          <cell r="N188" t="str">
            <v>NA</v>
          </cell>
          <cell r="O188" t="str">
            <v>NA</v>
          </cell>
          <cell r="P188" t="str">
            <v>NA</v>
          </cell>
          <cell r="Q188" t="str">
            <v>NA</v>
          </cell>
          <cell r="R188" t="str">
            <v>NA</v>
          </cell>
          <cell r="S188" t="str">
            <v>NA</v>
          </cell>
          <cell r="T188" t="str">
            <v>CEC005</v>
          </cell>
          <cell r="U188" t="str">
            <v>NA</v>
          </cell>
          <cell r="V188" t="str">
            <v>NA</v>
          </cell>
          <cell r="W188" t="str">
            <v>NA</v>
          </cell>
          <cell r="X188" t="str">
            <v>NA</v>
          </cell>
          <cell r="Y188" t="str">
            <v>CMC005</v>
          </cell>
          <cell r="Z188" t="str">
            <v>NA</v>
          </cell>
          <cell r="AA188" t="str">
            <v>NA</v>
          </cell>
          <cell r="AB188" t="str">
            <v>NA</v>
          </cell>
          <cell r="AC188" t="str">
            <v>NA</v>
          </cell>
          <cell r="AD188">
            <v>1</v>
          </cell>
          <cell r="AE188" t="str">
            <v>NA</v>
          </cell>
          <cell r="AF188" t="str">
            <v>NA</v>
          </cell>
          <cell r="AG188" t="str">
            <v>NA</v>
          </cell>
          <cell r="AH188" t="str">
            <v>NA</v>
          </cell>
          <cell r="AI188">
            <v>500</v>
          </cell>
          <cell r="AJ188">
            <v>500</v>
          </cell>
          <cell r="AO188">
            <v>11458</v>
          </cell>
          <cell r="AP188">
            <v>10700</v>
          </cell>
          <cell r="AQ188">
            <v>0</v>
          </cell>
          <cell r="AR188">
            <v>0</v>
          </cell>
          <cell r="AS188">
            <v>0</v>
          </cell>
          <cell r="AT188">
            <v>0</v>
          </cell>
          <cell r="AU188">
            <v>0</v>
          </cell>
          <cell r="AV188">
            <v>0</v>
          </cell>
          <cell r="AW188">
            <v>10700</v>
          </cell>
          <cell r="AX188">
            <v>0</v>
          </cell>
          <cell r="AY188">
            <v>0</v>
          </cell>
          <cell r="AZ188">
            <v>0</v>
          </cell>
          <cell r="BA188">
            <v>0</v>
          </cell>
          <cell r="BB188">
            <v>0</v>
          </cell>
          <cell r="BC188">
            <v>0</v>
          </cell>
          <cell r="BD188">
            <v>11235</v>
          </cell>
          <cell r="BE188">
            <v>4261</v>
          </cell>
          <cell r="BF188">
            <v>0</v>
          </cell>
          <cell r="BG188">
            <v>0</v>
          </cell>
          <cell r="BH188">
            <v>0</v>
          </cell>
          <cell r="BI188">
            <v>0</v>
          </cell>
          <cell r="BJ188">
            <v>9</v>
          </cell>
          <cell r="BK188">
            <v>0</v>
          </cell>
          <cell r="BL188">
            <v>0</v>
          </cell>
          <cell r="BM188">
            <v>0</v>
          </cell>
          <cell r="BN188">
            <v>0</v>
          </cell>
          <cell r="BO188">
            <v>9</v>
          </cell>
          <cell r="BP188">
            <v>106852</v>
          </cell>
          <cell r="BQ188">
            <v>0</v>
          </cell>
          <cell r="BR188">
            <v>0</v>
          </cell>
          <cell r="BS188">
            <v>0</v>
          </cell>
          <cell r="BT188">
            <v>0</v>
          </cell>
          <cell r="BU188">
            <v>214</v>
          </cell>
          <cell r="BV188">
            <v>0</v>
          </cell>
          <cell r="BW188">
            <v>0</v>
          </cell>
          <cell r="BX188">
            <v>0</v>
          </cell>
          <cell r="BY188">
            <v>0</v>
          </cell>
          <cell r="BZ188">
            <v>214</v>
          </cell>
          <cell r="CA188">
            <v>9</v>
          </cell>
          <cell r="CB188">
            <v>223</v>
          </cell>
          <cell r="CC188">
            <v>0.05</v>
          </cell>
          <cell r="CD188">
            <v>11458</v>
          </cell>
        </row>
        <row r="189">
          <cell r="C189" t="str">
            <v>CAP04</v>
          </cell>
          <cell r="D189" t="str">
            <v>De Una (I) Vía de 1" PVC</v>
          </cell>
          <cell r="E189" t="str">
            <v>m</v>
          </cell>
          <cell r="F189" t="str">
            <v>MOC059</v>
          </cell>
          <cell r="G189" t="str">
            <v>NA</v>
          </cell>
          <cell r="H189" t="str">
            <v>NA</v>
          </cell>
          <cell r="I189" t="str">
            <v>NA</v>
          </cell>
          <cell r="J189" t="str">
            <v>NA</v>
          </cell>
          <cell r="K189" t="str">
            <v>NA</v>
          </cell>
          <cell r="L189" t="str">
            <v>NA</v>
          </cell>
          <cell r="M189">
            <v>1</v>
          </cell>
          <cell r="N189" t="str">
            <v>NA</v>
          </cell>
          <cell r="O189" t="str">
            <v>NA</v>
          </cell>
          <cell r="P189" t="str">
            <v>NA</v>
          </cell>
          <cell r="Q189" t="str">
            <v>NA</v>
          </cell>
          <cell r="R189" t="str">
            <v>NA</v>
          </cell>
          <cell r="S189" t="str">
            <v>NA</v>
          </cell>
          <cell r="T189" t="str">
            <v>CEC006</v>
          </cell>
          <cell r="U189" t="str">
            <v>NA</v>
          </cell>
          <cell r="V189" t="str">
            <v>NA</v>
          </cell>
          <cell r="W189" t="str">
            <v>NA</v>
          </cell>
          <cell r="X189" t="str">
            <v>NA</v>
          </cell>
          <cell r="Y189" t="str">
            <v>CMC005</v>
          </cell>
          <cell r="Z189" t="str">
            <v>NA</v>
          </cell>
          <cell r="AA189" t="str">
            <v>NA</v>
          </cell>
          <cell r="AB189" t="str">
            <v>NA</v>
          </cell>
          <cell r="AC189" t="str">
            <v>NA</v>
          </cell>
          <cell r="AD189">
            <v>1</v>
          </cell>
          <cell r="AE189" t="str">
            <v>NA</v>
          </cell>
          <cell r="AF189" t="str">
            <v>NA</v>
          </cell>
          <cell r="AG189" t="str">
            <v>NA</v>
          </cell>
          <cell r="AH189" t="str">
            <v>NA</v>
          </cell>
          <cell r="AI189">
            <v>600</v>
          </cell>
          <cell r="AJ189">
            <v>600</v>
          </cell>
          <cell r="AO189">
            <v>2844</v>
          </cell>
          <cell r="AP189">
            <v>2500</v>
          </cell>
          <cell r="AQ189">
            <v>0</v>
          </cell>
          <cell r="AR189">
            <v>0</v>
          </cell>
          <cell r="AS189">
            <v>0</v>
          </cell>
          <cell r="AT189">
            <v>0</v>
          </cell>
          <cell r="AU189">
            <v>0</v>
          </cell>
          <cell r="AV189">
            <v>0</v>
          </cell>
          <cell r="AW189">
            <v>2500</v>
          </cell>
          <cell r="AX189">
            <v>0</v>
          </cell>
          <cell r="AY189">
            <v>0</v>
          </cell>
          <cell r="AZ189">
            <v>0</v>
          </cell>
          <cell r="BA189">
            <v>0</v>
          </cell>
          <cell r="BB189">
            <v>0</v>
          </cell>
          <cell r="BC189">
            <v>0</v>
          </cell>
          <cell r="BD189">
            <v>2525</v>
          </cell>
          <cell r="BE189">
            <v>84698</v>
          </cell>
          <cell r="BF189">
            <v>0</v>
          </cell>
          <cell r="BG189">
            <v>0</v>
          </cell>
          <cell r="BH189">
            <v>0</v>
          </cell>
          <cell r="BI189">
            <v>0</v>
          </cell>
          <cell r="BJ189">
            <v>141</v>
          </cell>
          <cell r="BK189">
            <v>0</v>
          </cell>
          <cell r="BL189">
            <v>0</v>
          </cell>
          <cell r="BM189">
            <v>0</v>
          </cell>
          <cell r="BN189">
            <v>0</v>
          </cell>
          <cell r="BO189">
            <v>141</v>
          </cell>
          <cell r="BP189">
            <v>106852</v>
          </cell>
          <cell r="BQ189">
            <v>0</v>
          </cell>
          <cell r="BR189">
            <v>0</v>
          </cell>
          <cell r="BS189">
            <v>0</v>
          </cell>
          <cell r="BT189">
            <v>0</v>
          </cell>
          <cell r="BU189">
            <v>178</v>
          </cell>
          <cell r="BV189">
            <v>0</v>
          </cell>
          <cell r="BW189">
            <v>0</v>
          </cell>
          <cell r="BX189">
            <v>0</v>
          </cell>
          <cell r="BY189">
            <v>0</v>
          </cell>
          <cell r="BZ189">
            <v>178</v>
          </cell>
          <cell r="CA189">
            <v>141</v>
          </cell>
          <cell r="CB189">
            <v>319</v>
          </cell>
          <cell r="CC189">
            <v>0.01</v>
          </cell>
          <cell r="CD189">
            <v>2844</v>
          </cell>
        </row>
        <row r="190">
          <cell r="C190" t="str">
            <v>CAP04</v>
          </cell>
          <cell r="D190" t="str">
            <v>De Una (I) Vía de 2" PVC</v>
          </cell>
          <cell r="E190" t="str">
            <v>m</v>
          </cell>
          <cell r="F190" t="str">
            <v>MOC052</v>
          </cell>
          <cell r="G190" t="str">
            <v>NA</v>
          </cell>
          <cell r="H190" t="str">
            <v>NA</v>
          </cell>
          <cell r="I190" t="str">
            <v>NA</v>
          </cell>
          <cell r="J190" t="str">
            <v>NA</v>
          </cell>
          <cell r="K190" t="str">
            <v>NA</v>
          </cell>
          <cell r="L190" t="str">
            <v>NA</v>
          </cell>
          <cell r="M190">
            <v>1</v>
          </cell>
          <cell r="N190" t="str">
            <v>NA</v>
          </cell>
          <cell r="O190" t="str">
            <v>NA</v>
          </cell>
          <cell r="P190" t="str">
            <v>NA</v>
          </cell>
          <cell r="Q190" t="str">
            <v>NA</v>
          </cell>
          <cell r="R190" t="str">
            <v>NA</v>
          </cell>
          <cell r="S190" t="str">
            <v>NA</v>
          </cell>
          <cell r="T190" t="str">
            <v>CEC006</v>
          </cell>
          <cell r="U190" t="str">
            <v>NA</v>
          </cell>
          <cell r="V190" t="str">
            <v>NA</v>
          </cell>
          <cell r="W190" t="str">
            <v>NA</v>
          </cell>
          <cell r="X190" t="str">
            <v>NA</v>
          </cell>
          <cell r="Y190" t="str">
            <v>CMC005</v>
          </cell>
          <cell r="Z190" t="str">
            <v>NA</v>
          </cell>
          <cell r="AA190" t="str">
            <v>NA</v>
          </cell>
          <cell r="AB190" t="str">
            <v>NA</v>
          </cell>
          <cell r="AC190" t="str">
            <v>NA</v>
          </cell>
          <cell r="AD190">
            <v>1</v>
          </cell>
          <cell r="AE190" t="str">
            <v>NA</v>
          </cell>
          <cell r="AF190" t="str">
            <v>NA</v>
          </cell>
          <cell r="AG190" t="str">
            <v>NA</v>
          </cell>
          <cell r="AH190" t="str">
            <v>NA</v>
          </cell>
          <cell r="AI190">
            <v>500</v>
          </cell>
          <cell r="AJ190">
            <v>500</v>
          </cell>
          <cell r="AO190">
            <v>4120</v>
          </cell>
          <cell r="AP190">
            <v>3700</v>
          </cell>
          <cell r="AQ190">
            <v>0</v>
          </cell>
          <cell r="AR190">
            <v>0</v>
          </cell>
          <cell r="AS190">
            <v>0</v>
          </cell>
          <cell r="AT190">
            <v>0</v>
          </cell>
          <cell r="AU190">
            <v>0</v>
          </cell>
          <cell r="AV190">
            <v>0</v>
          </cell>
          <cell r="AW190">
            <v>3700</v>
          </cell>
          <cell r="AX190">
            <v>0</v>
          </cell>
          <cell r="AY190">
            <v>0</v>
          </cell>
          <cell r="AZ190">
            <v>0</v>
          </cell>
          <cell r="BA190">
            <v>0</v>
          </cell>
          <cell r="BB190">
            <v>0</v>
          </cell>
          <cell r="BC190">
            <v>0</v>
          </cell>
          <cell r="BD190">
            <v>3737</v>
          </cell>
          <cell r="BE190">
            <v>84698</v>
          </cell>
          <cell r="BF190">
            <v>0</v>
          </cell>
          <cell r="BG190">
            <v>0</v>
          </cell>
          <cell r="BH190">
            <v>0</v>
          </cell>
          <cell r="BI190">
            <v>0</v>
          </cell>
          <cell r="BJ190">
            <v>169</v>
          </cell>
          <cell r="BK190">
            <v>0</v>
          </cell>
          <cell r="BL190">
            <v>0</v>
          </cell>
          <cell r="BM190">
            <v>0</v>
          </cell>
          <cell r="BN190">
            <v>0</v>
          </cell>
          <cell r="BO190">
            <v>169</v>
          </cell>
          <cell r="BP190">
            <v>106852</v>
          </cell>
          <cell r="BQ190">
            <v>0</v>
          </cell>
          <cell r="BR190">
            <v>0</v>
          </cell>
          <cell r="BS190">
            <v>0</v>
          </cell>
          <cell r="BT190">
            <v>0</v>
          </cell>
          <cell r="BU190">
            <v>214</v>
          </cell>
          <cell r="BV190">
            <v>0</v>
          </cell>
          <cell r="BW190">
            <v>0</v>
          </cell>
          <cell r="BX190">
            <v>0</v>
          </cell>
          <cell r="BY190">
            <v>0</v>
          </cell>
          <cell r="BZ190">
            <v>214</v>
          </cell>
          <cell r="CA190">
            <v>169</v>
          </cell>
          <cell r="CB190">
            <v>383</v>
          </cell>
          <cell r="CC190">
            <v>0.01</v>
          </cell>
          <cell r="CD190">
            <v>4120</v>
          </cell>
        </row>
        <row r="191">
          <cell r="C191" t="str">
            <v>CAP04</v>
          </cell>
          <cell r="D191" t="str">
            <v>De Una (I) Vía de 4" HG</v>
          </cell>
          <cell r="E191" t="str">
            <v>m</v>
          </cell>
          <cell r="F191" t="str">
            <v>MOC122</v>
          </cell>
          <cell r="G191" t="str">
            <v>MOC125</v>
          </cell>
          <cell r="H191" t="str">
            <v>NA</v>
          </cell>
          <cell r="I191" t="str">
            <v>NA</v>
          </cell>
          <cell r="J191" t="str">
            <v>NA</v>
          </cell>
          <cell r="K191" t="str">
            <v>NA</v>
          </cell>
          <cell r="L191" t="str">
            <v>NA</v>
          </cell>
          <cell r="M191">
            <v>1</v>
          </cell>
          <cell r="N191">
            <v>0.17</v>
          </cell>
          <cell r="O191" t="str">
            <v>NA</v>
          </cell>
          <cell r="P191" t="str">
            <v>NA</v>
          </cell>
          <cell r="Q191" t="str">
            <v>NA</v>
          </cell>
          <cell r="R191" t="str">
            <v>NA</v>
          </cell>
          <cell r="S191" t="str">
            <v>NA</v>
          </cell>
          <cell r="T191" t="str">
            <v>CEC006</v>
          </cell>
          <cell r="U191" t="str">
            <v>NA</v>
          </cell>
          <cell r="V191" t="str">
            <v>NA</v>
          </cell>
          <cell r="W191" t="str">
            <v>NA</v>
          </cell>
          <cell r="X191" t="str">
            <v>NA</v>
          </cell>
          <cell r="Y191" t="str">
            <v>CMC005</v>
          </cell>
          <cell r="Z191" t="str">
            <v>NA</v>
          </cell>
          <cell r="AA191" t="str">
            <v>NA</v>
          </cell>
          <cell r="AB191" t="str">
            <v>NA</v>
          </cell>
          <cell r="AC191" t="str">
            <v>NA</v>
          </cell>
          <cell r="AD191">
            <v>1</v>
          </cell>
          <cell r="AE191" t="str">
            <v>NA</v>
          </cell>
          <cell r="AF191" t="str">
            <v>NA</v>
          </cell>
          <cell r="AG191" t="str">
            <v>NA</v>
          </cell>
          <cell r="AH191" t="str">
            <v>NA</v>
          </cell>
          <cell r="AI191">
            <v>60</v>
          </cell>
          <cell r="AJ191">
            <v>60</v>
          </cell>
          <cell r="AO191">
            <v>94194</v>
          </cell>
          <cell r="AP191">
            <v>85000</v>
          </cell>
          <cell r="AQ191">
            <v>30000</v>
          </cell>
          <cell r="AR191">
            <v>0</v>
          </cell>
          <cell r="AS191">
            <v>0</v>
          </cell>
          <cell r="AT191">
            <v>0</v>
          </cell>
          <cell r="AU191">
            <v>0</v>
          </cell>
          <cell r="AV191">
            <v>0</v>
          </cell>
          <cell r="AW191">
            <v>85000</v>
          </cell>
          <cell r="AX191">
            <v>5100</v>
          </cell>
          <cell r="AY191">
            <v>0</v>
          </cell>
          <cell r="AZ191">
            <v>0</v>
          </cell>
          <cell r="BA191">
            <v>0</v>
          </cell>
          <cell r="BB191">
            <v>0</v>
          </cell>
          <cell r="BC191">
            <v>0</v>
          </cell>
          <cell r="BD191">
            <v>91001</v>
          </cell>
          <cell r="BE191">
            <v>84698</v>
          </cell>
          <cell r="BF191">
            <v>0</v>
          </cell>
          <cell r="BG191">
            <v>0</v>
          </cell>
          <cell r="BH191">
            <v>0</v>
          </cell>
          <cell r="BI191">
            <v>0</v>
          </cell>
          <cell r="BJ191">
            <v>1412</v>
          </cell>
          <cell r="BK191">
            <v>0</v>
          </cell>
          <cell r="BL191">
            <v>0</v>
          </cell>
          <cell r="BM191">
            <v>0</v>
          </cell>
          <cell r="BN191">
            <v>0</v>
          </cell>
          <cell r="BO191">
            <v>1412</v>
          </cell>
          <cell r="BP191">
            <v>106852</v>
          </cell>
          <cell r="BQ191">
            <v>0</v>
          </cell>
          <cell r="BR191">
            <v>0</v>
          </cell>
          <cell r="BS191">
            <v>0</v>
          </cell>
          <cell r="BT191">
            <v>0</v>
          </cell>
          <cell r="BU191">
            <v>1781</v>
          </cell>
          <cell r="BV191">
            <v>0</v>
          </cell>
          <cell r="BW191">
            <v>0</v>
          </cell>
          <cell r="BX191">
            <v>0</v>
          </cell>
          <cell r="BY191">
            <v>0</v>
          </cell>
          <cell r="BZ191">
            <v>1781</v>
          </cell>
          <cell r="CA191">
            <v>1412</v>
          </cell>
          <cell r="CB191">
            <v>3193</v>
          </cell>
          <cell r="CC191">
            <v>0.01</v>
          </cell>
          <cell r="CD191">
            <v>94194</v>
          </cell>
        </row>
        <row r="192">
          <cell r="C192" t="str">
            <v>CAP04</v>
          </cell>
          <cell r="D192" t="str">
            <v>De Una (I) Vía de 4" PVC</v>
          </cell>
          <cell r="E192" t="str">
            <v>m</v>
          </cell>
          <cell r="F192" t="str">
            <v>MOC056</v>
          </cell>
          <cell r="G192" t="str">
            <v>NA</v>
          </cell>
          <cell r="H192" t="str">
            <v>NA</v>
          </cell>
          <cell r="I192" t="str">
            <v>NA</v>
          </cell>
          <cell r="J192" t="str">
            <v>NA</v>
          </cell>
          <cell r="K192" t="str">
            <v>NA</v>
          </cell>
          <cell r="L192" t="str">
            <v>NA</v>
          </cell>
          <cell r="M192">
            <v>1</v>
          </cell>
          <cell r="N192" t="str">
            <v>NA</v>
          </cell>
          <cell r="O192" t="str">
            <v>NA</v>
          </cell>
          <cell r="P192" t="str">
            <v>NA</v>
          </cell>
          <cell r="Q192" t="str">
            <v>NA</v>
          </cell>
          <cell r="R192" t="str">
            <v>NA</v>
          </cell>
          <cell r="S192" t="str">
            <v>NA</v>
          </cell>
          <cell r="T192" t="str">
            <v>CEC005</v>
          </cell>
          <cell r="U192" t="str">
            <v>NA</v>
          </cell>
          <cell r="V192" t="str">
            <v>NA</v>
          </cell>
          <cell r="W192" t="str">
            <v>NA</v>
          </cell>
          <cell r="X192" t="str">
            <v>NA</v>
          </cell>
          <cell r="Y192" t="str">
            <v>CMC005</v>
          </cell>
          <cell r="Z192" t="str">
            <v>NA</v>
          </cell>
          <cell r="AA192" t="str">
            <v>NA</v>
          </cell>
          <cell r="AB192" t="str">
            <v>NA</v>
          </cell>
          <cell r="AC192" t="str">
            <v>NA</v>
          </cell>
          <cell r="AD192">
            <v>1</v>
          </cell>
          <cell r="AE192" t="str">
            <v>NA</v>
          </cell>
          <cell r="AF192" t="str">
            <v>NA</v>
          </cell>
          <cell r="AG192" t="str">
            <v>NA</v>
          </cell>
          <cell r="AH192" t="str">
            <v>NA</v>
          </cell>
          <cell r="AI192">
            <v>625</v>
          </cell>
          <cell r="AJ192">
            <v>625</v>
          </cell>
          <cell r="AO192">
            <v>10985</v>
          </cell>
          <cell r="AP192">
            <v>10700</v>
          </cell>
          <cell r="AQ192">
            <v>0</v>
          </cell>
          <cell r="AR192">
            <v>0</v>
          </cell>
          <cell r="AS192">
            <v>0</v>
          </cell>
          <cell r="AT192">
            <v>0</v>
          </cell>
          <cell r="AU192">
            <v>0</v>
          </cell>
          <cell r="AV192">
            <v>0</v>
          </cell>
          <cell r="AW192">
            <v>10700</v>
          </cell>
          <cell r="AX192">
            <v>0</v>
          </cell>
          <cell r="AY192">
            <v>0</v>
          </cell>
          <cell r="AZ192">
            <v>0</v>
          </cell>
          <cell r="BA192">
            <v>0</v>
          </cell>
          <cell r="BB192">
            <v>0</v>
          </cell>
          <cell r="BC192">
            <v>0</v>
          </cell>
          <cell r="BD192">
            <v>10807</v>
          </cell>
          <cell r="BE192">
            <v>4261</v>
          </cell>
          <cell r="BF192">
            <v>0</v>
          </cell>
          <cell r="BG192">
            <v>0</v>
          </cell>
          <cell r="BH192">
            <v>0</v>
          </cell>
          <cell r="BI192">
            <v>0</v>
          </cell>
          <cell r="BJ192">
            <v>7</v>
          </cell>
          <cell r="BK192">
            <v>0</v>
          </cell>
          <cell r="BL192">
            <v>0</v>
          </cell>
          <cell r="BM192">
            <v>0</v>
          </cell>
          <cell r="BN192">
            <v>0</v>
          </cell>
          <cell r="BO192">
            <v>7</v>
          </cell>
          <cell r="BP192">
            <v>106852</v>
          </cell>
          <cell r="BQ192">
            <v>0</v>
          </cell>
          <cell r="BR192">
            <v>0</v>
          </cell>
          <cell r="BS192">
            <v>0</v>
          </cell>
          <cell r="BT192">
            <v>0</v>
          </cell>
          <cell r="BU192">
            <v>171</v>
          </cell>
          <cell r="BV192">
            <v>0</v>
          </cell>
          <cell r="BW192">
            <v>0</v>
          </cell>
          <cell r="BX192">
            <v>0</v>
          </cell>
          <cell r="BY192">
            <v>0</v>
          </cell>
          <cell r="BZ192">
            <v>171</v>
          </cell>
          <cell r="CA192">
            <v>7</v>
          </cell>
          <cell r="CB192">
            <v>178</v>
          </cell>
          <cell r="CC192">
            <v>0.01</v>
          </cell>
          <cell r="CD192">
            <v>10985</v>
          </cell>
        </row>
        <row r="193">
          <cell r="B193" t="str">
            <v>DU010</v>
          </cell>
          <cell r="C193" t="str">
            <v>CAP04</v>
          </cell>
          <cell r="D193" t="str">
            <v>De veinte (XX) Vías 4" PVC</v>
          </cell>
          <cell r="E193" t="str">
            <v>m</v>
          </cell>
          <cell r="F193" t="str">
            <v>MOC056</v>
          </cell>
          <cell r="G193" t="str">
            <v>NA</v>
          </cell>
          <cell r="H193" t="str">
            <v>NA</v>
          </cell>
          <cell r="I193" t="str">
            <v>NA</v>
          </cell>
          <cell r="J193" t="str">
            <v>NA</v>
          </cell>
          <cell r="K193" t="str">
            <v>NA</v>
          </cell>
          <cell r="L193" t="str">
            <v>NA</v>
          </cell>
          <cell r="M193">
            <v>20</v>
          </cell>
          <cell r="N193" t="str">
            <v>NA</v>
          </cell>
          <cell r="O193" t="str">
            <v>NA</v>
          </cell>
          <cell r="P193" t="str">
            <v>NA</v>
          </cell>
          <cell r="Q193" t="str">
            <v>NA</v>
          </cell>
          <cell r="R193" t="str">
            <v>NA</v>
          </cell>
          <cell r="S193" t="str">
            <v>NA</v>
          </cell>
          <cell r="T193" t="str">
            <v>CEC005</v>
          </cell>
          <cell r="U193" t="str">
            <v>NA</v>
          </cell>
          <cell r="V193" t="str">
            <v>NA</v>
          </cell>
          <cell r="W193" t="str">
            <v>NA</v>
          </cell>
          <cell r="X193" t="str">
            <v>NA</v>
          </cell>
          <cell r="Y193" t="str">
            <v>CMC005</v>
          </cell>
          <cell r="Z193" t="str">
            <v>NA</v>
          </cell>
          <cell r="AA193" t="str">
            <v>NA</v>
          </cell>
          <cell r="AB193" t="str">
            <v>NA</v>
          </cell>
          <cell r="AC193" t="str">
            <v>NA</v>
          </cell>
          <cell r="AD193">
            <v>1</v>
          </cell>
          <cell r="AE193" t="str">
            <v>NA</v>
          </cell>
          <cell r="AF193" t="str">
            <v>NA</v>
          </cell>
          <cell r="AG193" t="str">
            <v>NA</v>
          </cell>
          <cell r="AH193" t="str">
            <v>NA</v>
          </cell>
          <cell r="AI193">
            <v>30</v>
          </cell>
          <cell r="AJ193">
            <v>30</v>
          </cell>
          <cell r="AO193">
            <v>228404</v>
          </cell>
          <cell r="AP193">
            <v>10700</v>
          </cell>
          <cell r="AQ193">
            <v>0</v>
          </cell>
          <cell r="AR193">
            <v>0</v>
          </cell>
          <cell r="AS193">
            <v>0</v>
          </cell>
          <cell r="AT193">
            <v>0</v>
          </cell>
          <cell r="AU193">
            <v>0</v>
          </cell>
          <cell r="AV193">
            <v>0</v>
          </cell>
          <cell r="AW193">
            <v>214000</v>
          </cell>
          <cell r="AX193">
            <v>0</v>
          </cell>
          <cell r="AY193">
            <v>0</v>
          </cell>
          <cell r="AZ193">
            <v>0</v>
          </cell>
          <cell r="BA193">
            <v>0</v>
          </cell>
          <cell r="BB193">
            <v>0</v>
          </cell>
          <cell r="BC193">
            <v>0</v>
          </cell>
          <cell r="BD193">
            <v>224700</v>
          </cell>
          <cell r="BE193">
            <v>4261</v>
          </cell>
          <cell r="BF193">
            <v>0</v>
          </cell>
          <cell r="BG193">
            <v>0</v>
          </cell>
          <cell r="BH193">
            <v>0</v>
          </cell>
          <cell r="BI193">
            <v>0</v>
          </cell>
          <cell r="BJ193">
            <v>142</v>
          </cell>
          <cell r="BK193">
            <v>0</v>
          </cell>
          <cell r="BL193">
            <v>0</v>
          </cell>
          <cell r="BM193">
            <v>0</v>
          </cell>
          <cell r="BN193">
            <v>0</v>
          </cell>
          <cell r="BO193">
            <v>142</v>
          </cell>
          <cell r="BP193">
            <v>106852</v>
          </cell>
          <cell r="BQ193">
            <v>0</v>
          </cell>
          <cell r="BR193">
            <v>0</v>
          </cell>
          <cell r="BS193">
            <v>0</v>
          </cell>
          <cell r="BT193">
            <v>0</v>
          </cell>
          <cell r="BU193">
            <v>3562</v>
          </cell>
          <cell r="BV193">
            <v>0</v>
          </cell>
          <cell r="BW193">
            <v>0</v>
          </cell>
          <cell r="BX193">
            <v>0</v>
          </cell>
          <cell r="BY193">
            <v>0</v>
          </cell>
          <cell r="BZ193">
            <v>3562</v>
          </cell>
          <cell r="CA193">
            <v>142</v>
          </cell>
          <cell r="CB193">
            <v>3704</v>
          </cell>
          <cell r="CC193">
            <v>0.05</v>
          </cell>
          <cell r="CD193">
            <v>228404</v>
          </cell>
        </row>
        <row r="194">
          <cell r="B194" t="str">
            <v>DU011</v>
          </cell>
          <cell r="C194" t="str">
            <v>CAP04</v>
          </cell>
          <cell r="D194" t="str">
            <v>De veinticuatro (XXIV) Vías 4" PVC</v>
          </cell>
          <cell r="E194" t="str">
            <v>m</v>
          </cell>
          <cell r="F194" t="str">
            <v>MOC056</v>
          </cell>
          <cell r="G194" t="str">
            <v>NA</v>
          </cell>
          <cell r="H194" t="str">
            <v>NA</v>
          </cell>
          <cell r="I194" t="str">
            <v>NA</v>
          </cell>
          <cell r="J194" t="str">
            <v>NA</v>
          </cell>
          <cell r="K194" t="str">
            <v>NA</v>
          </cell>
          <cell r="L194" t="str">
            <v>NA</v>
          </cell>
          <cell r="M194">
            <v>24</v>
          </cell>
          <cell r="N194" t="str">
            <v>NA</v>
          </cell>
          <cell r="O194" t="str">
            <v>NA</v>
          </cell>
          <cell r="P194" t="str">
            <v>NA</v>
          </cell>
          <cell r="Q194" t="str">
            <v>NA</v>
          </cell>
          <cell r="R194" t="str">
            <v>NA</v>
          </cell>
          <cell r="S194" t="str">
            <v>NA</v>
          </cell>
          <cell r="T194" t="str">
            <v>CEC005</v>
          </cell>
          <cell r="U194" t="str">
            <v>NA</v>
          </cell>
          <cell r="V194" t="str">
            <v>NA</v>
          </cell>
          <cell r="W194" t="str">
            <v>NA</v>
          </cell>
          <cell r="X194" t="str">
            <v>NA</v>
          </cell>
          <cell r="Y194" t="str">
            <v>CMC005</v>
          </cell>
          <cell r="Z194" t="str">
            <v>NA</v>
          </cell>
          <cell r="AA194" t="str">
            <v>NA</v>
          </cell>
          <cell r="AB194" t="str">
            <v>NA</v>
          </cell>
          <cell r="AC194" t="str">
            <v>NA</v>
          </cell>
          <cell r="AD194">
            <v>1</v>
          </cell>
          <cell r="AE194" t="str">
            <v>NA</v>
          </cell>
          <cell r="AF194" t="str">
            <v>NA</v>
          </cell>
          <cell r="AG194" t="str">
            <v>NA</v>
          </cell>
          <cell r="AH194" t="str">
            <v>NA</v>
          </cell>
          <cell r="AI194">
            <v>25</v>
          </cell>
          <cell r="AJ194">
            <v>25</v>
          </cell>
          <cell r="AO194">
            <v>274084</v>
          </cell>
          <cell r="AP194">
            <v>10700</v>
          </cell>
          <cell r="AQ194">
            <v>0</v>
          </cell>
          <cell r="AR194">
            <v>0</v>
          </cell>
          <cell r="AS194">
            <v>0</v>
          </cell>
          <cell r="AT194">
            <v>0</v>
          </cell>
          <cell r="AU194">
            <v>0</v>
          </cell>
          <cell r="AV194">
            <v>0</v>
          </cell>
          <cell r="AW194">
            <v>256800</v>
          </cell>
          <cell r="AX194">
            <v>0</v>
          </cell>
          <cell r="AY194">
            <v>0</v>
          </cell>
          <cell r="AZ194">
            <v>0</v>
          </cell>
          <cell r="BA194">
            <v>0</v>
          </cell>
          <cell r="BB194">
            <v>0</v>
          </cell>
          <cell r="BC194">
            <v>0</v>
          </cell>
          <cell r="BD194">
            <v>269640</v>
          </cell>
          <cell r="BE194">
            <v>4261</v>
          </cell>
          <cell r="BF194">
            <v>0</v>
          </cell>
          <cell r="BG194">
            <v>0</v>
          </cell>
          <cell r="BH194">
            <v>0</v>
          </cell>
          <cell r="BI194">
            <v>0</v>
          </cell>
          <cell r="BJ194">
            <v>170</v>
          </cell>
          <cell r="BK194">
            <v>0</v>
          </cell>
          <cell r="BL194">
            <v>0</v>
          </cell>
          <cell r="BM194">
            <v>0</v>
          </cell>
          <cell r="BN194">
            <v>0</v>
          </cell>
          <cell r="BO194">
            <v>170</v>
          </cell>
          <cell r="BP194">
            <v>106852</v>
          </cell>
          <cell r="BQ194">
            <v>0</v>
          </cell>
          <cell r="BR194">
            <v>0</v>
          </cell>
          <cell r="BS194">
            <v>0</v>
          </cell>
          <cell r="BT194">
            <v>0</v>
          </cell>
          <cell r="BU194">
            <v>4274</v>
          </cell>
          <cell r="BV194">
            <v>0</v>
          </cell>
          <cell r="BW194">
            <v>0</v>
          </cell>
          <cell r="BX194">
            <v>0</v>
          </cell>
          <cell r="BY194">
            <v>0</v>
          </cell>
          <cell r="BZ194">
            <v>4274</v>
          </cell>
          <cell r="CA194">
            <v>170</v>
          </cell>
          <cell r="CB194">
            <v>4444</v>
          </cell>
          <cell r="CC194">
            <v>0.05</v>
          </cell>
          <cell r="CD194">
            <v>274084</v>
          </cell>
        </row>
        <row r="195">
          <cell r="B195" t="str">
            <v>DU018</v>
          </cell>
          <cell r="C195" t="str">
            <v>CAP04</v>
          </cell>
          <cell r="D195" t="str">
            <v>DUCTERÍA de una (I) vía 2" PVC</v>
          </cell>
          <cell r="E195" t="str">
            <v>m</v>
          </cell>
          <cell r="F195" t="str">
            <v>MOC052</v>
          </cell>
          <cell r="G195" t="str">
            <v>NA</v>
          </cell>
          <cell r="H195" t="str">
            <v>NA</v>
          </cell>
          <cell r="I195" t="str">
            <v>NA</v>
          </cell>
          <cell r="J195" t="str">
            <v>NA</v>
          </cell>
          <cell r="K195" t="str">
            <v>NA</v>
          </cell>
          <cell r="L195" t="str">
            <v>NA</v>
          </cell>
          <cell r="M195">
            <v>1</v>
          </cell>
          <cell r="N195" t="str">
            <v>NA</v>
          </cell>
          <cell r="O195" t="str">
            <v>NA</v>
          </cell>
          <cell r="P195" t="str">
            <v>NA</v>
          </cell>
          <cell r="Q195" t="str">
            <v>NA</v>
          </cell>
          <cell r="R195" t="str">
            <v>NA</v>
          </cell>
          <cell r="S195" t="str">
            <v>NA</v>
          </cell>
          <cell r="T195" t="str">
            <v>CEC006</v>
          </cell>
          <cell r="U195" t="str">
            <v>NA</v>
          </cell>
          <cell r="V195" t="str">
            <v>NA</v>
          </cell>
          <cell r="W195" t="str">
            <v>NA</v>
          </cell>
          <cell r="X195" t="str">
            <v>NA</v>
          </cell>
          <cell r="Y195" t="str">
            <v>CMC005</v>
          </cell>
          <cell r="Z195" t="str">
            <v>NA</v>
          </cell>
          <cell r="AA195" t="str">
            <v>NA</v>
          </cell>
          <cell r="AB195" t="str">
            <v>NA</v>
          </cell>
          <cell r="AC195" t="str">
            <v>NA</v>
          </cell>
          <cell r="AD195">
            <v>1</v>
          </cell>
          <cell r="AE195" t="str">
            <v>NA</v>
          </cell>
          <cell r="AF195" t="str">
            <v>NA</v>
          </cell>
          <cell r="AG195" t="str">
            <v>NA</v>
          </cell>
          <cell r="AH195" t="str">
            <v>NA</v>
          </cell>
          <cell r="AI195">
            <v>180</v>
          </cell>
          <cell r="AJ195">
            <v>180</v>
          </cell>
          <cell r="AO195">
            <v>4765</v>
          </cell>
          <cell r="AP195">
            <v>3700</v>
          </cell>
          <cell r="AQ195">
            <v>0</v>
          </cell>
          <cell r="AR195">
            <v>0</v>
          </cell>
          <cell r="AS195">
            <v>0</v>
          </cell>
          <cell r="AT195">
            <v>0</v>
          </cell>
          <cell r="AU195">
            <v>0</v>
          </cell>
          <cell r="AV195">
            <v>0</v>
          </cell>
          <cell r="AW195">
            <v>3700</v>
          </cell>
          <cell r="AX195">
            <v>0</v>
          </cell>
          <cell r="AY195">
            <v>0</v>
          </cell>
          <cell r="AZ195">
            <v>0</v>
          </cell>
          <cell r="BA195">
            <v>0</v>
          </cell>
          <cell r="BB195">
            <v>0</v>
          </cell>
          <cell r="BC195">
            <v>0</v>
          </cell>
          <cell r="BD195">
            <v>3700</v>
          </cell>
          <cell r="BE195">
            <v>84698</v>
          </cell>
          <cell r="BF195">
            <v>0</v>
          </cell>
          <cell r="BG195">
            <v>0</v>
          </cell>
          <cell r="BH195">
            <v>0</v>
          </cell>
          <cell r="BI195">
            <v>0</v>
          </cell>
          <cell r="BJ195">
            <v>471</v>
          </cell>
          <cell r="BK195">
            <v>0</v>
          </cell>
          <cell r="BL195">
            <v>0</v>
          </cell>
          <cell r="BM195">
            <v>0</v>
          </cell>
          <cell r="BN195">
            <v>0</v>
          </cell>
          <cell r="BO195">
            <v>471</v>
          </cell>
          <cell r="BP195">
            <v>106852</v>
          </cell>
          <cell r="BQ195">
            <v>0</v>
          </cell>
          <cell r="BR195">
            <v>0</v>
          </cell>
          <cell r="BS195">
            <v>0</v>
          </cell>
          <cell r="BT195">
            <v>0</v>
          </cell>
          <cell r="BU195">
            <v>594</v>
          </cell>
          <cell r="BV195">
            <v>0</v>
          </cell>
          <cell r="BW195">
            <v>0</v>
          </cell>
          <cell r="BX195">
            <v>0</v>
          </cell>
          <cell r="BY195">
            <v>0</v>
          </cell>
          <cell r="BZ195">
            <v>594</v>
          </cell>
          <cell r="CA195">
            <v>471</v>
          </cell>
          <cell r="CB195">
            <v>1065</v>
          </cell>
          <cell r="CD195">
            <v>4765</v>
          </cell>
        </row>
        <row r="196">
          <cell r="C196" t="str">
            <v>CAP04</v>
          </cell>
          <cell r="D196" t="str">
            <v>DUCTERIA Incluye suministro e instalacion</v>
          </cell>
          <cell r="CD196">
            <v>0</v>
          </cell>
        </row>
        <row r="197">
          <cell r="B197" t="str">
            <v>AC012</v>
          </cell>
          <cell r="C197" t="str">
            <v>CAP04</v>
          </cell>
          <cell r="D197" t="str">
            <v>En Andén concreto</v>
          </cell>
          <cell r="E197" t="str">
            <v>m</v>
          </cell>
          <cell r="F197" t="str">
            <v>MOC010</v>
          </cell>
          <cell r="G197" t="str">
            <v>MOC062</v>
          </cell>
          <cell r="H197" t="str">
            <v>MOC128</v>
          </cell>
          <cell r="I197" t="str">
            <v>NA</v>
          </cell>
          <cell r="J197" t="str">
            <v>NA</v>
          </cell>
          <cell r="K197" t="str">
            <v>NA</v>
          </cell>
          <cell r="L197" t="str">
            <v>NA</v>
          </cell>
          <cell r="M197">
            <v>0.05</v>
          </cell>
          <cell r="N197">
            <v>0.3</v>
          </cell>
          <cell r="O197">
            <v>0.24</v>
          </cell>
          <cell r="P197" t="str">
            <v>NA</v>
          </cell>
          <cell r="Q197" t="str">
            <v>NA</v>
          </cell>
          <cell r="R197" t="str">
            <v>NA</v>
          </cell>
          <cell r="S197" t="str">
            <v>NA</v>
          </cell>
          <cell r="T197" t="str">
            <v>CEC002</v>
          </cell>
          <cell r="U197" t="str">
            <v>CEC004</v>
          </cell>
          <cell r="V197" t="str">
            <v>CEC011</v>
          </cell>
          <cell r="W197" t="str">
            <v>CEC008</v>
          </cell>
          <cell r="X197" t="str">
            <v>NA</v>
          </cell>
          <cell r="Y197" t="str">
            <v>CMC002</v>
          </cell>
          <cell r="Z197" t="str">
            <v>CMC004</v>
          </cell>
          <cell r="AA197" t="str">
            <v>CMC008</v>
          </cell>
          <cell r="AB197" t="str">
            <v>CMC007</v>
          </cell>
          <cell r="AC197" t="str">
            <v>NA</v>
          </cell>
          <cell r="AD197">
            <v>1</v>
          </cell>
          <cell r="AE197">
            <v>1</v>
          </cell>
          <cell r="AF197">
            <v>1</v>
          </cell>
          <cell r="AG197">
            <v>1</v>
          </cell>
          <cell r="AH197" t="str">
            <v>NA</v>
          </cell>
          <cell r="AI197">
            <v>134</v>
          </cell>
          <cell r="AJ197">
            <v>134</v>
          </cell>
          <cell r="AK197">
            <v>134</v>
          </cell>
          <cell r="AL197">
            <v>134</v>
          </cell>
          <cell r="AM197">
            <v>134</v>
          </cell>
          <cell r="AO197">
            <v>14572</v>
          </cell>
          <cell r="AP197">
            <v>24000</v>
          </cell>
          <cell r="AQ197">
            <v>300</v>
          </cell>
          <cell r="AR197">
            <v>20000</v>
          </cell>
          <cell r="AS197">
            <v>0</v>
          </cell>
          <cell r="AT197">
            <v>0</v>
          </cell>
          <cell r="AU197">
            <v>0</v>
          </cell>
          <cell r="AV197">
            <v>0</v>
          </cell>
          <cell r="AW197">
            <v>1200</v>
          </cell>
          <cell r="AX197">
            <v>90</v>
          </cell>
          <cell r="AY197">
            <v>4800</v>
          </cell>
          <cell r="AZ197">
            <v>0</v>
          </cell>
          <cell r="BA197">
            <v>0</v>
          </cell>
          <cell r="BB197">
            <v>0</v>
          </cell>
          <cell r="BC197">
            <v>0</v>
          </cell>
          <cell r="BD197">
            <v>6395</v>
          </cell>
          <cell r="BE197">
            <v>584715</v>
          </cell>
          <cell r="BF197">
            <v>2893</v>
          </cell>
          <cell r="BG197">
            <v>20668</v>
          </cell>
          <cell r="BH197">
            <v>90067</v>
          </cell>
          <cell r="BI197">
            <v>0</v>
          </cell>
          <cell r="BJ197">
            <v>4364</v>
          </cell>
          <cell r="BK197">
            <v>22</v>
          </cell>
          <cell r="BL197">
            <v>154</v>
          </cell>
          <cell r="BM197">
            <v>672</v>
          </cell>
          <cell r="BN197">
            <v>0</v>
          </cell>
          <cell r="BO197">
            <v>5212</v>
          </cell>
          <cell r="BP197">
            <v>89116</v>
          </cell>
          <cell r="BQ197">
            <v>128224</v>
          </cell>
          <cell r="BR197">
            <v>140891</v>
          </cell>
          <cell r="BS197">
            <v>39108</v>
          </cell>
          <cell r="BT197">
            <v>0</v>
          </cell>
          <cell r="BU197">
            <v>665</v>
          </cell>
          <cell r="BV197">
            <v>957</v>
          </cell>
          <cell r="BW197">
            <v>1051</v>
          </cell>
          <cell r="BX197">
            <v>292</v>
          </cell>
          <cell r="BY197">
            <v>0</v>
          </cell>
          <cell r="BZ197">
            <v>2965</v>
          </cell>
          <cell r="CA197">
            <v>5212</v>
          </cell>
          <cell r="CB197">
            <v>8177</v>
          </cell>
          <cell r="CC197">
            <v>0.05</v>
          </cell>
          <cell r="CD197">
            <v>14572</v>
          </cell>
        </row>
        <row r="198">
          <cell r="B198" t="str">
            <v>AC010</v>
          </cell>
          <cell r="C198" t="str">
            <v>CAP04</v>
          </cell>
          <cell r="D198" t="str">
            <v>En Andén destapado</v>
          </cell>
          <cell r="E198" t="str">
            <v>m</v>
          </cell>
          <cell r="F198" t="str">
            <v>MOC010</v>
          </cell>
          <cell r="G198" t="str">
            <v>MOC062</v>
          </cell>
          <cell r="H198" t="str">
            <v>MOC128</v>
          </cell>
          <cell r="I198" t="str">
            <v>NA</v>
          </cell>
          <cell r="J198" t="str">
            <v>NA</v>
          </cell>
          <cell r="K198" t="str">
            <v>NA</v>
          </cell>
          <cell r="L198" t="str">
            <v>NA</v>
          </cell>
          <cell r="M198">
            <v>0.05</v>
          </cell>
          <cell r="N198">
            <v>0.3</v>
          </cell>
          <cell r="O198">
            <v>0.24</v>
          </cell>
          <cell r="P198" t="str">
            <v>NA</v>
          </cell>
          <cell r="Q198" t="str">
            <v>NA</v>
          </cell>
          <cell r="R198" t="str">
            <v>NA</v>
          </cell>
          <cell r="S198" t="str">
            <v>NA</v>
          </cell>
          <cell r="T198" t="str">
            <v>CEC004</v>
          </cell>
          <cell r="U198" t="str">
            <v>CEC010</v>
          </cell>
          <cell r="V198" t="str">
            <v>CEC008</v>
          </cell>
          <cell r="W198" t="str">
            <v>NA</v>
          </cell>
          <cell r="X198" t="str">
            <v>NA</v>
          </cell>
          <cell r="Y198" t="str">
            <v>CMC004</v>
          </cell>
          <cell r="Z198" t="str">
            <v>CMC008</v>
          </cell>
          <cell r="AA198" t="str">
            <v>CMC007</v>
          </cell>
          <cell r="AB198" t="str">
            <v>NA</v>
          </cell>
          <cell r="AC198" t="str">
            <v>NA</v>
          </cell>
          <cell r="AD198">
            <v>1</v>
          </cell>
          <cell r="AE198">
            <v>1</v>
          </cell>
          <cell r="AF198">
            <v>1</v>
          </cell>
          <cell r="AG198" t="str">
            <v>NA</v>
          </cell>
          <cell r="AH198" t="str">
            <v>NA</v>
          </cell>
          <cell r="AI198">
            <v>260</v>
          </cell>
          <cell r="AJ198">
            <v>260</v>
          </cell>
          <cell r="AK198">
            <v>260</v>
          </cell>
          <cell r="AL198">
            <v>260</v>
          </cell>
          <cell r="AO198">
            <v>8066</v>
          </cell>
          <cell r="AP198">
            <v>24000</v>
          </cell>
          <cell r="AQ198">
            <v>300</v>
          </cell>
          <cell r="AR198">
            <v>20000</v>
          </cell>
          <cell r="AS198">
            <v>0</v>
          </cell>
          <cell r="AT198">
            <v>0</v>
          </cell>
          <cell r="AU198">
            <v>0</v>
          </cell>
          <cell r="AV198">
            <v>0</v>
          </cell>
          <cell r="AW198">
            <v>1200</v>
          </cell>
          <cell r="AX198">
            <v>90</v>
          </cell>
          <cell r="AY198">
            <v>4800</v>
          </cell>
          <cell r="AZ198">
            <v>0</v>
          </cell>
          <cell r="BA198">
            <v>0</v>
          </cell>
          <cell r="BB198">
            <v>0</v>
          </cell>
          <cell r="BC198">
            <v>0</v>
          </cell>
          <cell r="BD198">
            <v>6395</v>
          </cell>
          <cell r="BE198">
            <v>2893</v>
          </cell>
          <cell r="BF198">
            <v>33634</v>
          </cell>
          <cell r="BG198">
            <v>90067</v>
          </cell>
          <cell r="BH198">
            <v>0</v>
          </cell>
          <cell r="BI198">
            <v>0</v>
          </cell>
          <cell r="BJ198">
            <v>11</v>
          </cell>
          <cell r="BK198">
            <v>129</v>
          </cell>
          <cell r="BL198">
            <v>346</v>
          </cell>
          <cell r="BM198">
            <v>0</v>
          </cell>
          <cell r="BN198">
            <v>0</v>
          </cell>
          <cell r="BO198">
            <v>486</v>
          </cell>
          <cell r="BP198">
            <v>128224</v>
          </cell>
          <cell r="BQ198">
            <v>140891</v>
          </cell>
          <cell r="BR198">
            <v>39108</v>
          </cell>
          <cell r="BS198">
            <v>0</v>
          </cell>
          <cell r="BT198">
            <v>0</v>
          </cell>
          <cell r="BU198">
            <v>493</v>
          </cell>
          <cell r="BV198">
            <v>542</v>
          </cell>
          <cell r="BW198">
            <v>150</v>
          </cell>
          <cell r="BX198">
            <v>0</v>
          </cell>
          <cell r="BY198">
            <v>0</v>
          </cell>
          <cell r="BZ198">
            <v>1185</v>
          </cell>
          <cell r="CA198">
            <v>486</v>
          </cell>
          <cell r="CB198">
            <v>1671</v>
          </cell>
          <cell r="CC198">
            <v>0.05</v>
          </cell>
          <cell r="CD198">
            <v>8066</v>
          </cell>
        </row>
        <row r="199">
          <cell r="C199" t="str">
            <v>CAP04</v>
          </cell>
          <cell r="D199" t="str">
            <v>Monotubo de  1-1/4" para subductar</v>
          </cell>
          <cell r="E199" t="str">
            <v>m</v>
          </cell>
          <cell r="F199" t="str">
            <v>MRD362</v>
          </cell>
          <cell r="G199" t="str">
            <v>MRD361</v>
          </cell>
          <cell r="H199" t="str">
            <v>NA</v>
          </cell>
          <cell r="I199" t="str">
            <v>NA</v>
          </cell>
          <cell r="J199" t="str">
            <v>NA</v>
          </cell>
          <cell r="K199" t="str">
            <v>NA</v>
          </cell>
          <cell r="L199" t="str">
            <v>NA</v>
          </cell>
          <cell r="M199">
            <v>1</v>
          </cell>
          <cell r="N199">
            <v>2.9000000000000001E-2</v>
          </cell>
          <cell r="O199" t="str">
            <v>NA</v>
          </cell>
          <cell r="P199" t="str">
            <v>NA</v>
          </cell>
          <cell r="Q199" t="str">
            <v>NA</v>
          </cell>
          <cell r="R199" t="str">
            <v>NA</v>
          </cell>
          <cell r="S199" t="str">
            <v>NA</v>
          </cell>
          <cell r="T199" t="str">
            <v>CEC005</v>
          </cell>
          <cell r="U199" t="str">
            <v>NA</v>
          </cell>
          <cell r="V199" t="str">
            <v>NA</v>
          </cell>
          <cell r="W199" t="str">
            <v>NA</v>
          </cell>
          <cell r="X199" t="str">
            <v>NA</v>
          </cell>
          <cell r="Y199" t="str">
            <v>CMC005</v>
          </cell>
          <cell r="Z199" t="str">
            <v>NA</v>
          </cell>
          <cell r="AA199" t="str">
            <v>NA</v>
          </cell>
          <cell r="AB199" t="str">
            <v>NA</v>
          </cell>
          <cell r="AC199" t="str">
            <v>NA</v>
          </cell>
          <cell r="AD199">
            <v>1</v>
          </cell>
          <cell r="AE199" t="str">
            <v>NA</v>
          </cell>
          <cell r="AF199" t="str">
            <v>NA</v>
          </cell>
          <cell r="AG199" t="str">
            <v>NA</v>
          </cell>
          <cell r="AH199" t="str">
            <v>NA</v>
          </cell>
          <cell r="AI199">
            <v>250</v>
          </cell>
          <cell r="AJ199">
            <v>250</v>
          </cell>
          <cell r="AO199">
            <v>2729</v>
          </cell>
          <cell r="AP199">
            <v>2000</v>
          </cell>
          <cell r="AQ199">
            <v>6080</v>
          </cell>
          <cell r="AR199">
            <v>0</v>
          </cell>
          <cell r="AS199">
            <v>0</v>
          </cell>
          <cell r="AT199">
            <v>0</v>
          </cell>
          <cell r="AU199">
            <v>0</v>
          </cell>
          <cell r="AV199">
            <v>0</v>
          </cell>
          <cell r="AW199">
            <v>2000</v>
          </cell>
          <cell r="AX199">
            <v>176</v>
          </cell>
          <cell r="AY199">
            <v>0</v>
          </cell>
          <cell r="AZ199">
            <v>0</v>
          </cell>
          <cell r="BA199">
            <v>0</v>
          </cell>
          <cell r="BB199">
            <v>0</v>
          </cell>
          <cell r="BC199">
            <v>0</v>
          </cell>
          <cell r="BD199">
            <v>2285</v>
          </cell>
          <cell r="BE199">
            <v>4261</v>
          </cell>
          <cell r="BF199">
            <v>0</v>
          </cell>
          <cell r="BG199">
            <v>0</v>
          </cell>
          <cell r="BH199">
            <v>0</v>
          </cell>
          <cell r="BI199">
            <v>0</v>
          </cell>
          <cell r="BJ199">
            <v>17</v>
          </cell>
          <cell r="BK199">
            <v>0</v>
          </cell>
          <cell r="BL199">
            <v>0</v>
          </cell>
          <cell r="BM199">
            <v>0</v>
          </cell>
          <cell r="BN199">
            <v>0</v>
          </cell>
          <cell r="BO199">
            <v>17</v>
          </cell>
          <cell r="BP199">
            <v>106852</v>
          </cell>
          <cell r="BQ199">
            <v>0</v>
          </cell>
          <cell r="BR199">
            <v>0</v>
          </cell>
          <cell r="BS199">
            <v>0</v>
          </cell>
          <cell r="BT199">
            <v>0</v>
          </cell>
          <cell r="BU199">
            <v>427</v>
          </cell>
          <cell r="BV199">
            <v>0</v>
          </cell>
          <cell r="BW199">
            <v>0</v>
          </cell>
          <cell r="BX199">
            <v>0</v>
          </cell>
          <cell r="BY199">
            <v>0</v>
          </cell>
          <cell r="BZ199">
            <v>427</v>
          </cell>
          <cell r="CA199">
            <v>17</v>
          </cell>
          <cell r="CB199">
            <v>444</v>
          </cell>
          <cell r="CC199">
            <v>0.05</v>
          </cell>
          <cell r="CD199">
            <v>2729</v>
          </cell>
        </row>
        <row r="200">
          <cell r="B200" t="str">
            <v>RA009</v>
          </cell>
          <cell r="C200" t="str">
            <v>CAP04</v>
          </cell>
          <cell r="D200" t="str">
            <v>REPAV. En andén concreto</v>
          </cell>
          <cell r="E200" t="str">
            <v>m</v>
          </cell>
          <cell r="F200" t="str">
            <v>MOC014</v>
          </cell>
          <cell r="G200" t="str">
            <v>MOC026</v>
          </cell>
          <cell r="H200" t="str">
            <v>MOC108</v>
          </cell>
          <cell r="I200" t="str">
            <v>NA</v>
          </cell>
          <cell r="J200" t="str">
            <v>NA</v>
          </cell>
          <cell r="K200" t="str">
            <v>NA</v>
          </cell>
          <cell r="L200" t="str">
            <v>NA</v>
          </cell>
          <cell r="M200">
            <v>0.17</v>
          </cell>
          <cell r="N200">
            <v>0.04</v>
          </cell>
          <cell r="O200">
            <v>0.11</v>
          </cell>
          <cell r="P200" t="str">
            <v>NA</v>
          </cell>
          <cell r="Q200" t="str">
            <v>NA</v>
          </cell>
          <cell r="R200" t="str">
            <v>NA</v>
          </cell>
          <cell r="S200" t="str">
            <v>NA</v>
          </cell>
          <cell r="T200" t="str">
            <v>CEC013</v>
          </cell>
          <cell r="U200" t="str">
            <v>NA</v>
          </cell>
          <cell r="V200" t="str">
            <v>NA</v>
          </cell>
          <cell r="W200" t="str">
            <v>NA</v>
          </cell>
          <cell r="X200" t="str">
            <v>NA</v>
          </cell>
          <cell r="Y200" t="str">
            <v>CMC009</v>
          </cell>
          <cell r="Z200" t="str">
            <v>NA</v>
          </cell>
          <cell r="AA200" t="str">
            <v>NA</v>
          </cell>
          <cell r="AB200" t="str">
            <v>NA</v>
          </cell>
          <cell r="AC200" t="str">
            <v>NA</v>
          </cell>
          <cell r="AD200">
            <v>1</v>
          </cell>
          <cell r="AE200" t="str">
            <v>NA</v>
          </cell>
          <cell r="AF200" t="str">
            <v>NA</v>
          </cell>
          <cell r="AG200" t="str">
            <v>NA</v>
          </cell>
          <cell r="AH200" t="str">
            <v>NA</v>
          </cell>
          <cell r="AI200">
            <v>150</v>
          </cell>
          <cell r="AJ200">
            <v>150</v>
          </cell>
          <cell r="AO200">
            <v>12132</v>
          </cell>
          <cell r="AP200">
            <v>4800</v>
          </cell>
          <cell r="AQ200">
            <v>234000</v>
          </cell>
          <cell r="AR200">
            <v>560</v>
          </cell>
          <cell r="AS200">
            <v>0</v>
          </cell>
          <cell r="AT200">
            <v>0</v>
          </cell>
          <cell r="AU200">
            <v>0</v>
          </cell>
          <cell r="AV200">
            <v>0</v>
          </cell>
          <cell r="AW200">
            <v>816</v>
          </cell>
          <cell r="AX200">
            <v>9360</v>
          </cell>
          <cell r="AY200">
            <v>62</v>
          </cell>
          <cell r="AZ200">
            <v>0</v>
          </cell>
          <cell r="BA200">
            <v>0</v>
          </cell>
          <cell r="BB200">
            <v>0</v>
          </cell>
          <cell r="BC200">
            <v>0</v>
          </cell>
          <cell r="BD200">
            <v>10750</v>
          </cell>
          <cell r="BE200">
            <v>23278</v>
          </cell>
          <cell r="BF200">
            <v>0</v>
          </cell>
          <cell r="BG200">
            <v>0</v>
          </cell>
          <cell r="BH200">
            <v>0</v>
          </cell>
          <cell r="BI200">
            <v>0</v>
          </cell>
          <cell r="BJ200">
            <v>155</v>
          </cell>
          <cell r="BK200">
            <v>0</v>
          </cell>
          <cell r="BL200">
            <v>0</v>
          </cell>
          <cell r="BM200">
            <v>0</v>
          </cell>
          <cell r="BN200">
            <v>0</v>
          </cell>
          <cell r="BO200">
            <v>155</v>
          </cell>
          <cell r="BP200">
            <v>184062</v>
          </cell>
          <cell r="BQ200">
            <v>0</v>
          </cell>
          <cell r="BR200">
            <v>0</v>
          </cell>
          <cell r="BS200">
            <v>0</v>
          </cell>
          <cell r="BT200">
            <v>0</v>
          </cell>
          <cell r="BU200">
            <v>1227</v>
          </cell>
          <cell r="BV200">
            <v>0</v>
          </cell>
          <cell r="BW200">
            <v>0</v>
          </cell>
          <cell r="BX200">
            <v>0</v>
          </cell>
          <cell r="BY200">
            <v>0</v>
          </cell>
          <cell r="BZ200">
            <v>1227</v>
          </cell>
          <cell r="CA200">
            <v>155</v>
          </cell>
          <cell r="CB200">
            <v>1382</v>
          </cell>
          <cell r="CC200">
            <v>0.05</v>
          </cell>
          <cell r="CD200">
            <v>12132</v>
          </cell>
        </row>
        <row r="201">
          <cell r="B201" t="str">
            <v>RA017</v>
          </cell>
          <cell r="C201" t="str">
            <v>CAP04</v>
          </cell>
          <cell r="D201" t="str">
            <v>REPAV. En Andén parqueadero</v>
          </cell>
          <cell r="E201" t="str">
            <v>m</v>
          </cell>
          <cell r="F201" t="str">
            <v>MOC014</v>
          </cell>
          <cell r="G201" t="str">
            <v>MOC026</v>
          </cell>
          <cell r="H201" t="str">
            <v>MOC108</v>
          </cell>
          <cell r="I201" t="str">
            <v>MOC129</v>
          </cell>
          <cell r="J201" t="str">
            <v>NA</v>
          </cell>
          <cell r="K201" t="str">
            <v>NA</v>
          </cell>
          <cell r="L201" t="str">
            <v>NA</v>
          </cell>
          <cell r="M201">
            <v>0.08</v>
          </cell>
          <cell r="N201">
            <v>0.04</v>
          </cell>
          <cell r="O201">
            <v>0.11</v>
          </cell>
          <cell r="P201">
            <v>0.1</v>
          </cell>
          <cell r="Q201" t="str">
            <v>NA</v>
          </cell>
          <cell r="R201" t="str">
            <v>NA</v>
          </cell>
          <cell r="S201" t="str">
            <v>NA</v>
          </cell>
          <cell r="T201" t="str">
            <v>CEC013</v>
          </cell>
          <cell r="U201" t="str">
            <v>NA</v>
          </cell>
          <cell r="V201" t="str">
            <v>NA</v>
          </cell>
          <cell r="W201" t="str">
            <v>NA</v>
          </cell>
          <cell r="X201" t="str">
            <v>NA</v>
          </cell>
          <cell r="Y201" t="str">
            <v>CMC009</v>
          </cell>
          <cell r="Z201" t="str">
            <v>NA</v>
          </cell>
          <cell r="AA201" t="str">
            <v>NA</v>
          </cell>
          <cell r="AB201" t="str">
            <v>NA</v>
          </cell>
          <cell r="AC201" t="str">
            <v>NA</v>
          </cell>
          <cell r="AD201">
            <v>1</v>
          </cell>
          <cell r="AE201" t="str">
            <v>NA</v>
          </cell>
          <cell r="AF201" t="str">
            <v>NA</v>
          </cell>
          <cell r="AG201" t="str">
            <v>NA</v>
          </cell>
          <cell r="AH201" t="str">
            <v>NA</v>
          </cell>
          <cell r="AI201">
            <v>33</v>
          </cell>
          <cell r="AJ201">
            <v>33</v>
          </cell>
          <cell r="AO201">
            <v>16904</v>
          </cell>
          <cell r="AP201">
            <v>4800</v>
          </cell>
          <cell r="AQ201">
            <v>234000</v>
          </cell>
          <cell r="AR201">
            <v>560</v>
          </cell>
          <cell r="AS201">
            <v>3090</v>
          </cell>
          <cell r="AT201">
            <v>0</v>
          </cell>
          <cell r="AU201">
            <v>0</v>
          </cell>
          <cell r="AV201">
            <v>0</v>
          </cell>
          <cell r="AW201">
            <v>384</v>
          </cell>
          <cell r="AX201">
            <v>9360</v>
          </cell>
          <cell r="AY201">
            <v>62</v>
          </cell>
          <cell r="AZ201">
            <v>309</v>
          </cell>
          <cell r="BA201">
            <v>0</v>
          </cell>
          <cell r="BB201">
            <v>0</v>
          </cell>
          <cell r="BC201">
            <v>0</v>
          </cell>
          <cell r="BD201">
            <v>10621</v>
          </cell>
          <cell r="BE201">
            <v>23278</v>
          </cell>
          <cell r="BF201">
            <v>0</v>
          </cell>
          <cell r="BG201">
            <v>0</v>
          </cell>
          <cell r="BH201">
            <v>0</v>
          </cell>
          <cell r="BI201">
            <v>0</v>
          </cell>
          <cell r="BJ201">
            <v>705</v>
          </cell>
          <cell r="BK201">
            <v>0</v>
          </cell>
          <cell r="BL201">
            <v>0</v>
          </cell>
          <cell r="BM201">
            <v>0</v>
          </cell>
          <cell r="BN201">
            <v>0</v>
          </cell>
          <cell r="BO201">
            <v>705</v>
          </cell>
          <cell r="BP201">
            <v>184062</v>
          </cell>
          <cell r="BQ201">
            <v>0</v>
          </cell>
          <cell r="BR201">
            <v>0</v>
          </cell>
          <cell r="BS201">
            <v>0</v>
          </cell>
          <cell r="BT201">
            <v>0</v>
          </cell>
          <cell r="BU201">
            <v>5578</v>
          </cell>
          <cell r="BV201">
            <v>0</v>
          </cell>
          <cell r="BW201">
            <v>0</v>
          </cell>
          <cell r="BX201">
            <v>0</v>
          </cell>
          <cell r="BY201">
            <v>0</v>
          </cell>
          <cell r="BZ201">
            <v>5578</v>
          </cell>
          <cell r="CA201">
            <v>705</v>
          </cell>
          <cell r="CB201">
            <v>6283</v>
          </cell>
          <cell r="CC201">
            <v>0.05</v>
          </cell>
          <cell r="CD201">
            <v>16904</v>
          </cell>
        </row>
        <row r="202">
          <cell r="C202" t="str">
            <v>CAP04</v>
          </cell>
          <cell r="D202" t="str">
            <v>Sistema de sujeción ducto en cámara</v>
          </cell>
          <cell r="E202" t="str">
            <v>U</v>
          </cell>
          <cell r="F202" t="str">
            <v>MRD386</v>
          </cell>
          <cell r="G202" t="str">
            <v>NA</v>
          </cell>
          <cell r="H202" t="str">
            <v>NA</v>
          </cell>
          <cell r="I202" t="str">
            <v>NA</v>
          </cell>
          <cell r="J202" t="str">
            <v>NA</v>
          </cell>
          <cell r="K202" t="str">
            <v>NA</v>
          </cell>
          <cell r="L202" t="str">
            <v>NA</v>
          </cell>
          <cell r="M202">
            <v>1</v>
          </cell>
          <cell r="N202" t="str">
            <v>NA</v>
          </cell>
          <cell r="O202" t="str">
            <v>NA</v>
          </cell>
          <cell r="P202" t="str">
            <v>NA</v>
          </cell>
          <cell r="Q202" t="str">
            <v>NA</v>
          </cell>
          <cell r="R202" t="str">
            <v>NA</v>
          </cell>
          <cell r="S202" t="str">
            <v>NA</v>
          </cell>
          <cell r="T202" t="str">
            <v>CEC005</v>
          </cell>
          <cell r="U202" t="str">
            <v>NA</v>
          </cell>
          <cell r="V202" t="str">
            <v>NA</v>
          </cell>
          <cell r="W202" t="str">
            <v>NA</v>
          </cell>
          <cell r="X202" t="str">
            <v>NA</v>
          </cell>
          <cell r="Y202" t="str">
            <v>CMC005</v>
          </cell>
          <cell r="Z202" t="str">
            <v>NA</v>
          </cell>
          <cell r="AA202" t="str">
            <v>NA</v>
          </cell>
          <cell r="AB202" t="str">
            <v>NA</v>
          </cell>
          <cell r="AC202" t="str">
            <v>NA</v>
          </cell>
          <cell r="AD202">
            <v>1</v>
          </cell>
          <cell r="AE202" t="str">
            <v>NA</v>
          </cell>
          <cell r="AF202" t="str">
            <v>NA</v>
          </cell>
          <cell r="AG202" t="str">
            <v>NA</v>
          </cell>
          <cell r="AH202" t="str">
            <v>NA</v>
          </cell>
          <cell r="AI202">
            <v>170</v>
          </cell>
          <cell r="AJ202">
            <v>170</v>
          </cell>
          <cell r="AO202">
            <v>12524</v>
          </cell>
          <cell r="AP202">
            <v>11305</v>
          </cell>
          <cell r="AQ202">
            <v>0</v>
          </cell>
          <cell r="AR202">
            <v>0</v>
          </cell>
          <cell r="AS202">
            <v>0</v>
          </cell>
          <cell r="AT202">
            <v>0</v>
          </cell>
          <cell r="AU202">
            <v>0</v>
          </cell>
          <cell r="AV202">
            <v>0</v>
          </cell>
          <cell r="AW202">
            <v>11305</v>
          </cell>
          <cell r="AX202">
            <v>0</v>
          </cell>
          <cell r="AY202">
            <v>0</v>
          </cell>
          <cell r="AZ202">
            <v>0</v>
          </cell>
          <cell r="BA202">
            <v>0</v>
          </cell>
          <cell r="BB202">
            <v>0</v>
          </cell>
          <cell r="BC202">
            <v>0</v>
          </cell>
          <cell r="BD202">
            <v>11870</v>
          </cell>
          <cell r="BE202">
            <v>4261</v>
          </cell>
          <cell r="BF202">
            <v>0</v>
          </cell>
          <cell r="BG202">
            <v>0</v>
          </cell>
          <cell r="BH202">
            <v>0</v>
          </cell>
          <cell r="BI202">
            <v>0</v>
          </cell>
          <cell r="BJ202">
            <v>25</v>
          </cell>
          <cell r="BK202">
            <v>0</v>
          </cell>
          <cell r="BL202">
            <v>0</v>
          </cell>
          <cell r="BM202">
            <v>0</v>
          </cell>
          <cell r="BN202">
            <v>0</v>
          </cell>
          <cell r="BO202">
            <v>25</v>
          </cell>
          <cell r="BP202">
            <v>106852</v>
          </cell>
          <cell r="BQ202">
            <v>0</v>
          </cell>
          <cell r="BR202">
            <v>0</v>
          </cell>
          <cell r="BS202">
            <v>0</v>
          </cell>
          <cell r="BT202">
            <v>0</v>
          </cell>
          <cell r="BU202">
            <v>629</v>
          </cell>
          <cell r="BV202">
            <v>0</v>
          </cell>
          <cell r="BW202">
            <v>0</v>
          </cell>
          <cell r="BX202">
            <v>0</v>
          </cell>
          <cell r="BY202">
            <v>0</v>
          </cell>
          <cell r="BZ202">
            <v>629</v>
          </cell>
          <cell r="CA202">
            <v>25</v>
          </cell>
          <cell r="CB202">
            <v>654</v>
          </cell>
          <cell r="CC202">
            <v>0.05</v>
          </cell>
          <cell r="CD202">
            <v>12524</v>
          </cell>
        </row>
        <row r="203">
          <cell r="B203" t="str">
            <v>DU001</v>
          </cell>
          <cell r="C203" t="str">
            <v>CAP04</v>
          </cell>
          <cell r="D203" t="str">
            <v>Tubería de una (1) vía</v>
          </cell>
          <cell r="E203" t="str">
            <v>m</v>
          </cell>
          <cell r="F203" t="str">
            <v>MOC056</v>
          </cell>
          <cell r="G203" t="str">
            <v>NA</v>
          </cell>
          <cell r="H203" t="str">
            <v>NA</v>
          </cell>
          <cell r="I203" t="str">
            <v>NA</v>
          </cell>
          <cell r="J203" t="str">
            <v>NA</v>
          </cell>
          <cell r="K203" t="str">
            <v>NA</v>
          </cell>
          <cell r="L203" t="str">
            <v>NA</v>
          </cell>
          <cell r="M203">
            <v>1</v>
          </cell>
          <cell r="N203" t="str">
            <v>NA</v>
          </cell>
          <cell r="O203" t="str">
            <v>NA</v>
          </cell>
          <cell r="P203" t="str">
            <v>NA</v>
          </cell>
          <cell r="Q203" t="str">
            <v>NA</v>
          </cell>
          <cell r="R203" t="str">
            <v>NA</v>
          </cell>
          <cell r="S203" t="str">
            <v>NA</v>
          </cell>
          <cell r="T203" t="str">
            <v>CEC005</v>
          </cell>
          <cell r="U203" t="str">
            <v>NA</v>
          </cell>
          <cell r="V203" t="str">
            <v>NA</v>
          </cell>
          <cell r="W203" t="str">
            <v>NA</v>
          </cell>
          <cell r="X203" t="str">
            <v>NA</v>
          </cell>
          <cell r="Y203" t="str">
            <v>CMC005</v>
          </cell>
          <cell r="Z203" t="str">
            <v>NA</v>
          </cell>
          <cell r="AA203" t="str">
            <v>NA</v>
          </cell>
          <cell r="AB203" t="str">
            <v>NA</v>
          </cell>
          <cell r="AC203" t="str">
            <v>NA</v>
          </cell>
          <cell r="AD203">
            <v>1</v>
          </cell>
          <cell r="AE203" t="str">
            <v>NA</v>
          </cell>
          <cell r="AF203" t="str">
            <v>NA</v>
          </cell>
          <cell r="AG203" t="str">
            <v>NA</v>
          </cell>
          <cell r="AH203" t="str">
            <v>NA</v>
          </cell>
          <cell r="AI203">
            <v>500</v>
          </cell>
          <cell r="AJ203">
            <v>500</v>
          </cell>
          <cell r="AO203">
            <v>11458</v>
          </cell>
          <cell r="AP203">
            <v>10700</v>
          </cell>
          <cell r="AQ203">
            <v>0</v>
          </cell>
          <cell r="AR203">
            <v>0</v>
          </cell>
          <cell r="AS203">
            <v>0</v>
          </cell>
          <cell r="AT203">
            <v>0</v>
          </cell>
          <cell r="AU203">
            <v>0</v>
          </cell>
          <cell r="AV203">
            <v>0</v>
          </cell>
          <cell r="AW203">
            <v>10700</v>
          </cell>
          <cell r="AX203">
            <v>0</v>
          </cell>
          <cell r="AY203">
            <v>0</v>
          </cell>
          <cell r="AZ203">
            <v>0</v>
          </cell>
          <cell r="BA203">
            <v>0</v>
          </cell>
          <cell r="BB203">
            <v>0</v>
          </cell>
          <cell r="BC203">
            <v>0</v>
          </cell>
          <cell r="BD203">
            <v>11235</v>
          </cell>
          <cell r="BE203">
            <v>4261</v>
          </cell>
          <cell r="BF203">
            <v>0</v>
          </cell>
          <cell r="BG203">
            <v>0</v>
          </cell>
          <cell r="BH203">
            <v>0</v>
          </cell>
          <cell r="BI203">
            <v>0</v>
          </cell>
          <cell r="BJ203">
            <v>9</v>
          </cell>
          <cell r="BK203">
            <v>0</v>
          </cell>
          <cell r="BL203">
            <v>0</v>
          </cell>
          <cell r="BM203">
            <v>0</v>
          </cell>
          <cell r="BN203">
            <v>0</v>
          </cell>
          <cell r="BO203">
            <v>9</v>
          </cell>
          <cell r="BP203">
            <v>106852</v>
          </cell>
          <cell r="BQ203">
            <v>0</v>
          </cell>
          <cell r="BR203">
            <v>0</v>
          </cell>
          <cell r="BS203">
            <v>0</v>
          </cell>
          <cell r="BT203">
            <v>0</v>
          </cell>
          <cell r="BU203">
            <v>214</v>
          </cell>
          <cell r="BV203">
            <v>0</v>
          </cell>
          <cell r="BW203">
            <v>0</v>
          </cell>
          <cell r="BX203">
            <v>0</v>
          </cell>
          <cell r="BY203">
            <v>0</v>
          </cell>
          <cell r="BZ203">
            <v>214</v>
          </cell>
          <cell r="CA203">
            <v>9</v>
          </cell>
          <cell r="CB203">
            <v>223</v>
          </cell>
          <cell r="CC203">
            <v>0.05</v>
          </cell>
          <cell r="CD203">
            <v>11458</v>
          </cell>
        </row>
        <row r="204">
          <cell r="C204" t="str">
            <v>CAP04</v>
          </cell>
          <cell r="D204" t="str">
            <v>Tubería de una (1) vía (2")</v>
          </cell>
          <cell r="E204" t="str">
            <v>m</v>
          </cell>
          <cell r="F204" t="str">
            <v>MOC121</v>
          </cell>
          <cell r="G204" t="str">
            <v>MOC124</v>
          </cell>
          <cell r="H204" t="str">
            <v>MOC067</v>
          </cell>
          <cell r="I204" t="str">
            <v>NA</v>
          </cell>
          <cell r="J204" t="str">
            <v>NA</v>
          </cell>
          <cell r="K204" t="str">
            <v>NA</v>
          </cell>
          <cell r="L204" t="str">
            <v>NA</v>
          </cell>
          <cell r="M204">
            <v>1</v>
          </cell>
          <cell r="N204">
            <v>0.17</v>
          </cell>
          <cell r="O204">
            <v>0.3</v>
          </cell>
          <cell r="P204" t="str">
            <v>NA</v>
          </cell>
          <cell r="Q204" t="str">
            <v>NA</v>
          </cell>
          <cell r="R204" t="str">
            <v>NA</v>
          </cell>
          <cell r="S204" t="str">
            <v>NA</v>
          </cell>
          <cell r="T204" t="str">
            <v>CEC006</v>
          </cell>
          <cell r="U204" t="str">
            <v>NA</v>
          </cell>
          <cell r="V204" t="str">
            <v>NA</v>
          </cell>
          <cell r="W204" t="str">
            <v>NA</v>
          </cell>
          <cell r="X204" t="str">
            <v>NA</v>
          </cell>
          <cell r="Y204" t="str">
            <v>CMC005</v>
          </cell>
          <cell r="Z204" t="str">
            <v>NA</v>
          </cell>
          <cell r="AA204" t="str">
            <v>NA</v>
          </cell>
          <cell r="AB204" t="str">
            <v>NA</v>
          </cell>
          <cell r="AC204" t="str">
            <v>NA</v>
          </cell>
          <cell r="AD204">
            <v>1</v>
          </cell>
          <cell r="AE204" t="str">
            <v>NA</v>
          </cell>
          <cell r="AF204" t="str">
            <v>NA</v>
          </cell>
          <cell r="AG204" t="str">
            <v>NA</v>
          </cell>
          <cell r="AH204" t="str">
            <v>NA</v>
          </cell>
          <cell r="AI204">
            <v>30</v>
          </cell>
          <cell r="AJ204">
            <v>30</v>
          </cell>
          <cell r="AO204">
            <v>27094</v>
          </cell>
          <cell r="AP204">
            <v>10300</v>
          </cell>
          <cell r="AQ204">
            <v>18729</v>
          </cell>
          <cell r="AR204">
            <v>20798</v>
          </cell>
          <cell r="AS204">
            <v>0</v>
          </cell>
          <cell r="AT204">
            <v>0</v>
          </cell>
          <cell r="AU204">
            <v>0</v>
          </cell>
          <cell r="AV204">
            <v>0</v>
          </cell>
          <cell r="AW204">
            <v>10300</v>
          </cell>
          <cell r="AX204">
            <v>3184</v>
          </cell>
          <cell r="AY204">
            <v>6239</v>
          </cell>
          <cell r="AZ204">
            <v>0</v>
          </cell>
          <cell r="BA204">
            <v>0</v>
          </cell>
          <cell r="BB204">
            <v>0</v>
          </cell>
          <cell r="BC204">
            <v>0</v>
          </cell>
          <cell r="BD204">
            <v>20709</v>
          </cell>
          <cell r="BE204">
            <v>84698</v>
          </cell>
          <cell r="BF204">
            <v>0</v>
          </cell>
          <cell r="BG204">
            <v>0</v>
          </cell>
          <cell r="BH204">
            <v>0</v>
          </cell>
          <cell r="BI204">
            <v>0</v>
          </cell>
          <cell r="BJ204">
            <v>2823</v>
          </cell>
          <cell r="BK204">
            <v>0</v>
          </cell>
          <cell r="BL204">
            <v>0</v>
          </cell>
          <cell r="BM204">
            <v>0</v>
          </cell>
          <cell r="BN204">
            <v>0</v>
          </cell>
          <cell r="BO204">
            <v>2823</v>
          </cell>
          <cell r="BP204">
            <v>106852</v>
          </cell>
          <cell r="BQ204">
            <v>0</v>
          </cell>
          <cell r="BR204">
            <v>0</v>
          </cell>
          <cell r="BS204">
            <v>0</v>
          </cell>
          <cell r="BT204">
            <v>0</v>
          </cell>
          <cell r="BU204">
            <v>3562</v>
          </cell>
          <cell r="BV204">
            <v>0</v>
          </cell>
          <cell r="BW204">
            <v>0</v>
          </cell>
          <cell r="BX204">
            <v>0</v>
          </cell>
          <cell r="BY204">
            <v>0</v>
          </cell>
          <cell r="BZ204">
            <v>3562</v>
          </cell>
          <cell r="CA204">
            <v>2823</v>
          </cell>
          <cell r="CB204">
            <v>6385</v>
          </cell>
          <cell r="CC204">
            <v>0.05</v>
          </cell>
          <cell r="CD204">
            <v>27094</v>
          </cell>
        </row>
        <row r="205">
          <cell r="C205" t="str">
            <v>CAP05</v>
          </cell>
          <cell r="D205" t="str">
            <v>Apoyado sobre aletas del pontón y recub. con concreto los puntos de apoyo</v>
          </cell>
          <cell r="E205" t="str">
            <v>m</v>
          </cell>
          <cell r="F205" t="str">
            <v>MOC027</v>
          </cell>
          <cell r="G205" t="str">
            <v>MOC073</v>
          </cell>
          <cell r="H205" t="str">
            <v>MOC007</v>
          </cell>
          <cell r="I205" t="str">
            <v>MOC063</v>
          </cell>
          <cell r="J205" t="str">
            <v>NA</v>
          </cell>
          <cell r="K205" t="str">
            <v>NA</v>
          </cell>
          <cell r="L205" t="str">
            <v>NA</v>
          </cell>
          <cell r="M205">
            <v>0.15</v>
          </cell>
          <cell r="N205">
            <v>2</v>
          </cell>
          <cell r="O205">
            <v>0.25</v>
          </cell>
          <cell r="P205">
            <v>1.1000000000000001</v>
          </cell>
          <cell r="Q205" t="str">
            <v>NA</v>
          </cell>
          <cell r="R205" t="str">
            <v>NA</v>
          </cell>
          <cell r="S205" t="str">
            <v>NA</v>
          </cell>
          <cell r="T205" t="str">
            <v>CEC006</v>
          </cell>
          <cell r="U205" t="str">
            <v>NA</v>
          </cell>
          <cell r="V205" t="str">
            <v>NA</v>
          </cell>
          <cell r="W205" t="str">
            <v>NA</v>
          </cell>
          <cell r="X205" t="str">
            <v>NA</v>
          </cell>
          <cell r="Y205" t="str">
            <v>CMC005</v>
          </cell>
          <cell r="Z205" t="str">
            <v>NA</v>
          </cell>
          <cell r="AA205" t="str">
            <v>NA</v>
          </cell>
          <cell r="AB205" t="str">
            <v>NA</v>
          </cell>
          <cell r="AC205" t="str">
            <v>NA</v>
          </cell>
          <cell r="AD205">
            <v>1</v>
          </cell>
          <cell r="AE205" t="str">
            <v>NA</v>
          </cell>
          <cell r="AF205" t="str">
            <v>NA</v>
          </cell>
          <cell r="AG205" t="str">
            <v>NA</v>
          </cell>
          <cell r="AH205" t="str">
            <v>NA</v>
          </cell>
          <cell r="AI205">
            <v>18</v>
          </cell>
          <cell r="AJ205">
            <v>18</v>
          </cell>
          <cell r="AO205">
            <v>103137</v>
          </cell>
          <cell r="AP205">
            <v>461000</v>
          </cell>
          <cell r="AQ205">
            <v>1700</v>
          </cell>
          <cell r="AR205">
            <v>1445</v>
          </cell>
          <cell r="AS205">
            <v>13800</v>
          </cell>
          <cell r="AT205">
            <v>0</v>
          </cell>
          <cell r="AU205">
            <v>0</v>
          </cell>
          <cell r="AV205">
            <v>0</v>
          </cell>
          <cell r="AW205">
            <v>69150</v>
          </cell>
          <cell r="AX205">
            <v>3400</v>
          </cell>
          <cell r="AY205">
            <v>361</v>
          </cell>
          <cell r="AZ205">
            <v>15180</v>
          </cell>
          <cell r="BA205">
            <v>0</v>
          </cell>
          <cell r="BB205">
            <v>0</v>
          </cell>
          <cell r="BC205">
            <v>0</v>
          </cell>
          <cell r="BD205">
            <v>92496</v>
          </cell>
          <cell r="BE205">
            <v>84698</v>
          </cell>
          <cell r="BF205">
            <v>0</v>
          </cell>
          <cell r="BG205">
            <v>0</v>
          </cell>
          <cell r="BH205">
            <v>0</v>
          </cell>
          <cell r="BI205">
            <v>0</v>
          </cell>
          <cell r="BJ205">
            <v>4705</v>
          </cell>
          <cell r="BK205">
            <v>0</v>
          </cell>
          <cell r="BL205">
            <v>0</v>
          </cell>
          <cell r="BM205">
            <v>0</v>
          </cell>
          <cell r="BN205">
            <v>0</v>
          </cell>
          <cell r="BO205">
            <v>4705</v>
          </cell>
          <cell r="BP205">
            <v>106852</v>
          </cell>
          <cell r="BQ205">
            <v>0</v>
          </cell>
          <cell r="BR205">
            <v>0</v>
          </cell>
          <cell r="BS205">
            <v>0</v>
          </cell>
          <cell r="BT205">
            <v>0</v>
          </cell>
          <cell r="BU205">
            <v>5936</v>
          </cell>
          <cell r="BV205">
            <v>0</v>
          </cell>
          <cell r="BW205">
            <v>0</v>
          </cell>
          <cell r="BX205">
            <v>0</v>
          </cell>
          <cell r="BY205">
            <v>0</v>
          </cell>
          <cell r="BZ205">
            <v>5936</v>
          </cell>
          <cell r="CA205">
            <v>4705</v>
          </cell>
          <cell r="CB205">
            <v>10641</v>
          </cell>
          <cell r="CC205">
            <v>0.05</v>
          </cell>
          <cell r="CD205">
            <v>103137</v>
          </cell>
        </row>
        <row r="206">
          <cell r="B206" t="str">
            <v>CM022</v>
          </cell>
          <cell r="C206" t="str">
            <v>CAP05</v>
          </cell>
          <cell r="D206" t="str">
            <v>Cámara Tipo D</v>
          </cell>
          <cell r="E206" t="str">
            <v>U</v>
          </cell>
          <cell r="F206" t="str">
            <v>MOC137</v>
          </cell>
          <cell r="G206" t="str">
            <v>NA</v>
          </cell>
          <cell r="H206" t="str">
            <v>NA</v>
          </cell>
          <cell r="I206" t="str">
            <v>NA</v>
          </cell>
          <cell r="J206" t="str">
            <v>NA</v>
          </cell>
          <cell r="K206" t="str">
            <v>NA</v>
          </cell>
          <cell r="L206" t="str">
            <v>NA</v>
          </cell>
          <cell r="M206">
            <v>1</v>
          </cell>
          <cell r="N206" t="str">
            <v>NA</v>
          </cell>
          <cell r="O206" t="str">
            <v>NA</v>
          </cell>
          <cell r="P206" t="str">
            <v>NA</v>
          </cell>
          <cell r="Q206" t="str">
            <v>NA</v>
          </cell>
          <cell r="R206" t="str">
            <v>NA</v>
          </cell>
          <cell r="S206" t="str">
            <v>NA</v>
          </cell>
          <cell r="T206" t="str">
            <v>CEC004</v>
          </cell>
          <cell r="U206" t="str">
            <v>CEC007</v>
          </cell>
          <cell r="V206" t="str">
            <v>CEC011</v>
          </cell>
          <cell r="W206" t="str">
            <v>CEC008</v>
          </cell>
          <cell r="X206" t="str">
            <v>NA</v>
          </cell>
          <cell r="Y206" t="str">
            <v>CMC004</v>
          </cell>
          <cell r="Z206" t="str">
            <v>CMC006</v>
          </cell>
          <cell r="AA206" t="str">
            <v>CMC008</v>
          </cell>
          <cell r="AB206" t="str">
            <v>CMC007</v>
          </cell>
          <cell r="AC206" t="str">
            <v>NA</v>
          </cell>
          <cell r="AD206">
            <v>1</v>
          </cell>
          <cell r="AE206">
            <v>1</v>
          </cell>
          <cell r="AF206">
            <v>0.04</v>
          </cell>
          <cell r="AG206">
            <v>0.04</v>
          </cell>
          <cell r="AH206" t="str">
            <v>NA</v>
          </cell>
          <cell r="AI206">
            <v>3.75</v>
          </cell>
          <cell r="AJ206">
            <v>3.75</v>
          </cell>
          <cell r="AK206">
            <v>3.75</v>
          </cell>
          <cell r="AL206">
            <v>100</v>
          </cell>
          <cell r="AM206">
            <v>100</v>
          </cell>
          <cell r="AO206">
            <v>1570205</v>
          </cell>
          <cell r="AP206">
            <v>1501054</v>
          </cell>
          <cell r="AQ206">
            <v>0</v>
          </cell>
          <cell r="AR206">
            <v>0</v>
          </cell>
          <cell r="AS206">
            <v>0</v>
          </cell>
          <cell r="AT206">
            <v>0</v>
          </cell>
          <cell r="AU206">
            <v>0</v>
          </cell>
          <cell r="AV206">
            <v>0</v>
          </cell>
          <cell r="AW206">
            <v>1501054</v>
          </cell>
          <cell r="AX206">
            <v>0</v>
          </cell>
          <cell r="AY206">
            <v>0</v>
          </cell>
          <cell r="AZ206">
            <v>0</v>
          </cell>
          <cell r="BA206">
            <v>0</v>
          </cell>
          <cell r="BB206">
            <v>0</v>
          </cell>
          <cell r="BC206">
            <v>0</v>
          </cell>
          <cell r="BD206">
            <v>1501054</v>
          </cell>
          <cell r="BE206">
            <v>2893</v>
          </cell>
          <cell r="BF206">
            <v>17038</v>
          </cell>
          <cell r="BG206">
            <v>20668</v>
          </cell>
          <cell r="BH206">
            <v>90067</v>
          </cell>
          <cell r="BI206">
            <v>0</v>
          </cell>
          <cell r="BJ206">
            <v>771</v>
          </cell>
          <cell r="BK206">
            <v>4543</v>
          </cell>
          <cell r="BL206">
            <v>220</v>
          </cell>
          <cell r="BM206">
            <v>961</v>
          </cell>
          <cell r="BN206">
            <v>0</v>
          </cell>
          <cell r="BO206">
            <v>6495</v>
          </cell>
          <cell r="BP206">
            <v>128224</v>
          </cell>
          <cell r="BQ206">
            <v>99537</v>
          </cell>
          <cell r="BR206">
            <v>140891</v>
          </cell>
          <cell r="BS206">
            <v>39108</v>
          </cell>
          <cell r="BT206">
            <v>0</v>
          </cell>
          <cell r="BU206">
            <v>34193</v>
          </cell>
          <cell r="BV206">
            <v>26543</v>
          </cell>
          <cell r="BW206">
            <v>1503</v>
          </cell>
          <cell r="BX206">
            <v>417</v>
          </cell>
          <cell r="BY206">
            <v>0</v>
          </cell>
          <cell r="BZ206">
            <v>62656</v>
          </cell>
          <cell r="CA206">
            <v>6495</v>
          </cell>
          <cell r="CB206">
            <v>69151</v>
          </cell>
          <cell r="CD206">
            <v>1570205</v>
          </cell>
        </row>
        <row r="207">
          <cell r="C207" t="str">
            <v>CAP05</v>
          </cell>
          <cell r="D207" t="str">
            <v>EMBOQUILLADOS</v>
          </cell>
          <cell r="CB207">
            <v>0</v>
          </cell>
          <cell r="CD207">
            <v>0</v>
          </cell>
        </row>
        <row r="208">
          <cell r="C208" t="str">
            <v>CAP05</v>
          </cell>
          <cell r="D208" t="str">
            <v>Emboquillados de I, II, III, IV vias para cámaras existentes</v>
          </cell>
          <cell r="E208" t="str">
            <v>U</v>
          </cell>
          <cell r="F208" t="str">
            <v>MOC087</v>
          </cell>
          <cell r="G208" t="str">
            <v>NA</v>
          </cell>
          <cell r="H208" t="str">
            <v>NA</v>
          </cell>
          <cell r="I208" t="str">
            <v>NA</v>
          </cell>
          <cell r="J208" t="str">
            <v>NA</v>
          </cell>
          <cell r="K208" t="str">
            <v>NA</v>
          </cell>
          <cell r="L208" t="str">
            <v>NA</v>
          </cell>
          <cell r="M208">
            <v>7.0000000000000007E-2</v>
          </cell>
          <cell r="N208" t="str">
            <v>NA</v>
          </cell>
          <cell r="O208" t="str">
            <v>NA</v>
          </cell>
          <cell r="P208" t="str">
            <v>NA</v>
          </cell>
          <cell r="Q208" t="str">
            <v>NA</v>
          </cell>
          <cell r="R208" t="str">
            <v>NA</v>
          </cell>
          <cell r="S208" t="str">
            <v>NA</v>
          </cell>
          <cell r="T208" t="str">
            <v>CEC015</v>
          </cell>
          <cell r="U208" t="str">
            <v>NA</v>
          </cell>
          <cell r="V208" t="str">
            <v>NA</v>
          </cell>
          <cell r="W208" t="str">
            <v>NA</v>
          </cell>
          <cell r="X208" t="str">
            <v>NA</v>
          </cell>
          <cell r="Y208" t="str">
            <v>CMC022</v>
          </cell>
          <cell r="Z208" t="str">
            <v>NA</v>
          </cell>
          <cell r="AA208" t="str">
            <v>NA</v>
          </cell>
          <cell r="AB208" t="str">
            <v>NA</v>
          </cell>
          <cell r="AC208" t="str">
            <v>NA</v>
          </cell>
          <cell r="AD208">
            <v>1</v>
          </cell>
          <cell r="AE208" t="str">
            <v>NA</v>
          </cell>
          <cell r="AF208" t="str">
            <v>NA</v>
          </cell>
          <cell r="AG208" t="str">
            <v>NA</v>
          </cell>
          <cell r="AH208" t="str">
            <v>NA</v>
          </cell>
          <cell r="AI208">
            <v>35</v>
          </cell>
          <cell r="AJ208">
            <v>35</v>
          </cell>
          <cell r="AO208">
            <v>20025</v>
          </cell>
          <cell r="AP208">
            <v>197010.45</v>
          </cell>
          <cell r="AQ208">
            <v>0</v>
          </cell>
          <cell r="AR208">
            <v>0</v>
          </cell>
          <cell r="AS208">
            <v>0</v>
          </cell>
          <cell r="AT208">
            <v>0</v>
          </cell>
          <cell r="AU208">
            <v>0</v>
          </cell>
          <cell r="AV208">
            <v>0</v>
          </cell>
          <cell r="AW208">
            <v>13791</v>
          </cell>
          <cell r="AX208">
            <v>0</v>
          </cell>
          <cell r="AY208">
            <v>0</v>
          </cell>
          <cell r="AZ208">
            <v>0</v>
          </cell>
          <cell r="BA208">
            <v>0</v>
          </cell>
          <cell r="BB208">
            <v>0</v>
          </cell>
          <cell r="BC208">
            <v>0</v>
          </cell>
          <cell r="BD208">
            <v>14481</v>
          </cell>
          <cell r="BE208">
            <v>28837</v>
          </cell>
          <cell r="BF208">
            <v>0</v>
          </cell>
          <cell r="BG208">
            <v>0</v>
          </cell>
          <cell r="BH208">
            <v>0</v>
          </cell>
          <cell r="BI208">
            <v>0</v>
          </cell>
          <cell r="BJ208">
            <v>824</v>
          </cell>
          <cell r="BK208">
            <v>0</v>
          </cell>
          <cell r="BL208">
            <v>0</v>
          </cell>
          <cell r="BM208">
            <v>0</v>
          </cell>
          <cell r="BN208">
            <v>0</v>
          </cell>
          <cell r="BO208">
            <v>824</v>
          </cell>
          <cell r="BP208">
            <v>165187</v>
          </cell>
          <cell r="BQ208">
            <v>0</v>
          </cell>
          <cell r="BR208">
            <v>0</v>
          </cell>
          <cell r="BS208">
            <v>0</v>
          </cell>
          <cell r="BT208">
            <v>0</v>
          </cell>
          <cell r="BU208">
            <v>4720</v>
          </cell>
          <cell r="BV208">
            <v>0</v>
          </cell>
          <cell r="BW208">
            <v>0</v>
          </cell>
          <cell r="BX208">
            <v>0</v>
          </cell>
          <cell r="BY208">
            <v>0</v>
          </cell>
          <cell r="BZ208">
            <v>4720</v>
          </cell>
          <cell r="CA208">
            <v>824</v>
          </cell>
          <cell r="CB208">
            <v>5544</v>
          </cell>
          <cell r="CC208">
            <v>0.05</v>
          </cell>
          <cell r="CD208">
            <v>20025</v>
          </cell>
        </row>
        <row r="209">
          <cell r="C209" t="str">
            <v>CAP05</v>
          </cell>
          <cell r="D209" t="str">
            <v>Por medio de una cercha entre los puntos de apoyo</v>
          </cell>
          <cell r="E209" t="str">
            <v>m</v>
          </cell>
          <cell r="F209" t="str">
            <v>MOC170</v>
          </cell>
          <cell r="G209" t="str">
            <v>MOC130</v>
          </cell>
          <cell r="H209" t="str">
            <v>NA</v>
          </cell>
          <cell r="I209" t="str">
            <v>NA</v>
          </cell>
          <cell r="J209" t="str">
            <v>NA</v>
          </cell>
          <cell r="K209" t="str">
            <v>NA</v>
          </cell>
          <cell r="L209" t="str">
            <v>NA</v>
          </cell>
          <cell r="M209">
            <v>1</v>
          </cell>
          <cell r="N209">
            <v>0.3</v>
          </cell>
          <cell r="O209" t="str">
            <v>NA</v>
          </cell>
          <cell r="P209" t="str">
            <v>NA</v>
          </cell>
          <cell r="Q209" t="str">
            <v>NA</v>
          </cell>
          <cell r="R209" t="str">
            <v>NA</v>
          </cell>
          <cell r="S209" t="str">
            <v>NA</v>
          </cell>
          <cell r="T209" t="str">
            <v>CEC006</v>
          </cell>
          <cell r="U209" t="str">
            <v>NA</v>
          </cell>
          <cell r="V209" t="str">
            <v>NA</v>
          </cell>
          <cell r="W209" t="str">
            <v>NA</v>
          </cell>
          <cell r="X209" t="str">
            <v>NA</v>
          </cell>
          <cell r="Y209" t="str">
            <v>CMC005</v>
          </cell>
          <cell r="Z209" t="str">
            <v>NA</v>
          </cell>
          <cell r="AA209" t="str">
            <v>NA</v>
          </cell>
          <cell r="AB209" t="str">
            <v>NA</v>
          </cell>
          <cell r="AC209" t="str">
            <v>NA</v>
          </cell>
          <cell r="AD209">
            <v>1</v>
          </cell>
          <cell r="AE209" t="str">
            <v>NA</v>
          </cell>
          <cell r="AF209" t="str">
            <v>NA</v>
          </cell>
          <cell r="AG209" t="str">
            <v>NA</v>
          </cell>
          <cell r="AH209" t="str">
            <v>NA</v>
          </cell>
          <cell r="AI209">
            <v>36</v>
          </cell>
          <cell r="AJ209">
            <v>36</v>
          </cell>
          <cell r="AO209">
            <v>31641</v>
          </cell>
          <cell r="AP209">
            <v>13600</v>
          </cell>
          <cell r="AQ209">
            <v>38222</v>
          </cell>
          <cell r="AR209">
            <v>0</v>
          </cell>
          <cell r="AS209">
            <v>0</v>
          </cell>
          <cell r="AT209">
            <v>0</v>
          </cell>
          <cell r="AU209">
            <v>0</v>
          </cell>
          <cell r="AV209">
            <v>0</v>
          </cell>
          <cell r="AW209">
            <v>13600</v>
          </cell>
          <cell r="AX209">
            <v>11467</v>
          </cell>
          <cell r="AY209">
            <v>0</v>
          </cell>
          <cell r="AZ209">
            <v>0</v>
          </cell>
          <cell r="BA209">
            <v>0</v>
          </cell>
          <cell r="BB209">
            <v>0</v>
          </cell>
          <cell r="BC209">
            <v>0</v>
          </cell>
          <cell r="BD209">
            <v>26320</v>
          </cell>
          <cell r="BE209">
            <v>84698</v>
          </cell>
          <cell r="BF209">
            <v>0</v>
          </cell>
          <cell r="BG209">
            <v>0</v>
          </cell>
          <cell r="BH209">
            <v>0</v>
          </cell>
          <cell r="BI209">
            <v>0</v>
          </cell>
          <cell r="BJ209">
            <v>2353</v>
          </cell>
          <cell r="BK209">
            <v>0</v>
          </cell>
          <cell r="BL209">
            <v>0</v>
          </cell>
          <cell r="BM209">
            <v>0</v>
          </cell>
          <cell r="BN209">
            <v>0</v>
          </cell>
          <cell r="BO209">
            <v>2353</v>
          </cell>
          <cell r="BP209">
            <v>106852</v>
          </cell>
          <cell r="BQ209">
            <v>0</v>
          </cell>
          <cell r="BR209">
            <v>0</v>
          </cell>
          <cell r="BS209">
            <v>0</v>
          </cell>
          <cell r="BT209">
            <v>0</v>
          </cell>
          <cell r="BU209">
            <v>2968</v>
          </cell>
          <cell r="BV209">
            <v>0</v>
          </cell>
          <cell r="BW209">
            <v>0</v>
          </cell>
          <cell r="BX209">
            <v>0</v>
          </cell>
          <cell r="BY209">
            <v>0</v>
          </cell>
          <cell r="BZ209">
            <v>2968</v>
          </cell>
          <cell r="CA209">
            <v>2353</v>
          </cell>
          <cell r="CB209">
            <v>5321</v>
          </cell>
          <cell r="CC209">
            <v>0.05</v>
          </cell>
          <cell r="CD209">
            <v>31641</v>
          </cell>
        </row>
        <row r="210">
          <cell r="B210" t="str">
            <v>CM028</v>
          </cell>
          <cell r="C210" t="str">
            <v>CAP05</v>
          </cell>
          <cell r="D210" t="str">
            <v>Tipo 2F</v>
          </cell>
          <cell r="E210" t="str">
            <v>U</v>
          </cell>
          <cell r="F210" t="str">
            <v>MOC140</v>
          </cell>
          <cell r="G210" t="str">
            <v>NA</v>
          </cell>
          <cell r="H210" t="str">
            <v>NA</v>
          </cell>
          <cell r="I210" t="str">
            <v>NA</v>
          </cell>
          <cell r="J210" t="str">
            <v>NA</v>
          </cell>
          <cell r="K210" t="str">
            <v>NA</v>
          </cell>
          <cell r="L210" t="str">
            <v>NA</v>
          </cell>
          <cell r="M210">
            <v>1</v>
          </cell>
          <cell r="N210" t="str">
            <v>NA</v>
          </cell>
          <cell r="O210" t="str">
            <v>NA</v>
          </cell>
          <cell r="P210" t="str">
            <v>NA</v>
          </cell>
          <cell r="Q210" t="str">
            <v>NA</v>
          </cell>
          <cell r="R210" t="str">
            <v>NA</v>
          </cell>
          <cell r="S210" t="str">
            <v>NA</v>
          </cell>
          <cell r="T210" t="str">
            <v>CEC002</v>
          </cell>
          <cell r="U210" t="str">
            <v>CEC004</v>
          </cell>
          <cell r="V210" t="str">
            <v>CEC007</v>
          </cell>
          <cell r="W210" t="str">
            <v>CEC011</v>
          </cell>
          <cell r="X210" t="str">
            <v>CEC008</v>
          </cell>
          <cell r="Y210" t="str">
            <v>CMC002</v>
          </cell>
          <cell r="Z210" t="str">
            <v>CMC004</v>
          </cell>
          <cell r="AA210" t="str">
            <v>CMC006</v>
          </cell>
          <cell r="AB210" t="str">
            <v>CMC008</v>
          </cell>
          <cell r="AC210" t="str">
            <v>CMC007</v>
          </cell>
          <cell r="AD210">
            <v>0.03</v>
          </cell>
          <cell r="AE210">
            <v>0.03</v>
          </cell>
          <cell r="AF210">
            <v>1</v>
          </cell>
          <cell r="AG210">
            <v>0.02</v>
          </cell>
          <cell r="AH210">
            <v>0.03</v>
          </cell>
          <cell r="AI210">
            <v>2</v>
          </cell>
          <cell r="AJ210">
            <v>63</v>
          </cell>
          <cell r="AK210">
            <v>63</v>
          </cell>
          <cell r="AL210">
            <v>2</v>
          </cell>
          <cell r="AM210">
            <v>126</v>
          </cell>
          <cell r="AN210">
            <v>63</v>
          </cell>
          <cell r="AO210">
            <v>368957</v>
          </cell>
          <cell r="AP210">
            <v>280991</v>
          </cell>
          <cell r="AQ210">
            <v>0</v>
          </cell>
          <cell r="AR210">
            <v>0</v>
          </cell>
          <cell r="AS210">
            <v>0</v>
          </cell>
          <cell r="AT210">
            <v>0</v>
          </cell>
          <cell r="AU210">
            <v>0</v>
          </cell>
          <cell r="AV210">
            <v>0</v>
          </cell>
          <cell r="AW210">
            <v>280991</v>
          </cell>
          <cell r="AX210">
            <v>0</v>
          </cell>
          <cell r="AY210">
            <v>0</v>
          </cell>
          <cell r="AZ210">
            <v>0</v>
          </cell>
          <cell r="BA210">
            <v>0</v>
          </cell>
          <cell r="BB210">
            <v>0</v>
          </cell>
          <cell r="BC210">
            <v>0</v>
          </cell>
          <cell r="BD210">
            <v>295041</v>
          </cell>
          <cell r="BE210">
            <v>584715</v>
          </cell>
          <cell r="BF210">
            <v>2893</v>
          </cell>
          <cell r="BG210">
            <v>17038</v>
          </cell>
          <cell r="BH210">
            <v>20668</v>
          </cell>
          <cell r="BI210">
            <v>90067</v>
          </cell>
          <cell r="BJ210">
            <v>8771</v>
          </cell>
          <cell r="BK210">
            <v>43</v>
          </cell>
          <cell r="BL210">
            <v>8519</v>
          </cell>
          <cell r="BM210">
            <v>207</v>
          </cell>
          <cell r="BN210">
            <v>1351</v>
          </cell>
          <cell r="BO210">
            <v>18891</v>
          </cell>
          <cell r="BP210">
            <v>89116</v>
          </cell>
          <cell r="BQ210">
            <v>128224</v>
          </cell>
          <cell r="BR210">
            <v>99537</v>
          </cell>
          <cell r="BS210">
            <v>140891</v>
          </cell>
          <cell r="BT210">
            <v>39108</v>
          </cell>
          <cell r="BU210">
            <v>1337</v>
          </cell>
          <cell r="BV210">
            <v>1923</v>
          </cell>
          <cell r="BW210">
            <v>49769</v>
          </cell>
          <cell r="BX210">
            <v>1409</v>
          </cell>
          <cell r="BY210">
            <v>587</v>
          </cell>
          <cell r="BZ210">
            <v>55025</v>
          </cell>
          <cell r="CA210">
            <v>18891</v>
          </cell>
          <cell r="CB210">
            <v>73916</v>
          </cell>
          <cell r="CC210">
            <v>0.05</v>
          </cell>
          <cell r="CD210">
            <v>368957</v>
          </cell>
        </row>
        <row r="211">
          <cell r="C211" t="str">
            <v>CAP06</v>
          </cell>
          <cell r="D211" t="str">
            <v>Cámara Tipo 2F Incluye Emboquillados</v>
          </cell>
          <cell r="E211" t="str">
            <v>U</v>
          </cell>
          <cell r="F211" t="str">
            <v>MOC140</v>
          </cell>
          <cell r="G211" t="str">
            <v>NA</v>
          </cell>
          <cell r="H211" t="str">
            <v>NA</v>
          </cell>
          <cell r="I211" t="str">
            <v>NA</v>
          </cell>
          <cell r="J211" t="str">
            <v>NA</v>
          </cell>
          <cell r="K211" t="str">
            <v>NA</v>
          </cell>
          <cell r="L211" t="str">
            <v>NA</v>
          </cell>
          <cell r="M211">
            <v>1</v>
          </cell>
          <cell r="N211" t="str">
            <v>NA</v>
          </cell>
          <cell r="O211" t="str">
            <v>NA</v>
          </cell>
          <cell r="P211" t="str">
            <v>NA</v>
          </cell>
          <cell r="Q211" t="str">
            <v>NA</v>
          </cell>
          <cell r="R211" t="str">
            <v>NA</v>
          </cell>
          <cell r="S211" t="str">
            <v>NA</v>
          </cell>
          <cell r="T211" t="str">
            <v>CEC004</v>
          </cell>
          <cell r="U211" t="str">
            <v>CEC007</v>
          </cell>
          <cell r="V211" t="str">
            <v>CEC011</v>
          </cell>
          <cell r="W211" t="str">
            <v>NA</v>
          </cell>
          <cell r="X211" t="str">
            <v>NA</v>
          </cell>
          <cell r="Y211" t="str">
            <v>CMC004</v>
          </cell>
          <cell r="Z211" t="str">
            <v>CMC006</v>
          </cell>
          <cell r="AA211" t="str">
            <v>CMC008</v>
          </cell>
          <cell r="AB211" t="str">
            <v>NA</v>
          </cell>
          <cell r="AC211" t="str">
            <v>NA</v>
          </cell>
          <cell r="AD211">
            <v>0.5</v>
          </cell>
          <cell r="AE211">
            <v>1</v>
          </cell>
          <cell r="AF211">
            <v>0.2</v>
          </cell>
          <cell r="AG211" t="str">
            <v>NA</v>
          </cell>
          <cell r="AH211" t="str">
            <v>NA</v>
          </cell>
          <cell r="AI211">
            <v>3</v>
          </cell>
          <cell r="AJ211">
            <v>6</v>
          </cell>
          <cell r="AK211">
            <v>3</v>
          </cell>
          <cell r="AL211">
            <v>15</v>
          </cell>
          <cell r="AO211">
            <v>366523</v>
          </cell>
          <cell r="AP211">
            <v>280991</v>
          </cell>
          <cell r="AQ211">
            <v>0</v>
          </cell>
          <cell r="AR211">
            <v>0</v>
          </cell>
          <cell r="AS211">
            <v>0</v>
          </cell>
          <cell r="AT211">
            <v>0</v>
          </cell>
          <cell r="AU211">
            <v>0</v>
          </cell>
          <cell r="AV211">
            <v>0</v>
          </cell>
          <cell r="AW211">
            <v>280991</v>
          </cell>
          <cell r="AX211">
            <v>0</v>
          </cell>
          <cell r="AY211">
            <v>0</v>
          </cell>
          <cell r="AZ211">
            <v>0</v>
          </cell>
          <cell r="BA211">
            <v>0</v>
          </cell>
          <cell r="BB211">
            <v>0</v>
          </cell>
          <cell r="BC211">
            <v>0</v>
          </cell>
          <cell r="BD211">
            <v>295041</v>
          </cell>
          <cell r="BE211">
            <v>2893</v>
          </cell>
          <cell r="BF211">
            <v>17038</v>
          </cell>
          <cell r="BG211">
            <v>20668</v>
          </cell>
          <cell r="BH211">
            <v>0</v>
          </cell>
          <cell r="BI211">
            <v>0</v>
          </cell>
          <cell r="BJ211">
            <v>482</v>
          </cell>
          <cell r="BK211">
            <v>5679</v>
          </cell>
          <cell r="BL211">
            <v>1378</v>
          </cell>
          <cell r="BM211">
            <v>0</v>
          </cell>
          <cell r="BN211">
            <v>0</v>
          </cell>
          <cell r="BO211">
            <v>7539</v>
          </cell>
          <cell r="BP211">
            <v>128224</v>
          </cell>
          <cell r="BQ211">
            <v>99537</v>
          </cell>
          <cell r="BR211">
            <v>140891</v>
          </cell>
          <cell r="BS211">
            <v>0</v>
          </cell>
          <cell r="BT211">
            <v>0</v>
          </cell>
          <cell r="BU211">
            <v>21371</v>
          </cell>
          <cell r="BV211">
            <v>33179</v>
          </cell>
          <cell r="BW211">
            <v>9393</v>
          </cell>
          <cell r="BX211">
            <v>0</v>
          </cell>
          <cell r="BY211">
            <v>0</v>
          </cell>
          <cell r="BZ211">
            <v>63943</v>
          </cell>
          <cell r="CA211">
            <v>7539</v>
          </cell>
          <cell r="CB211">
            <v>71482</v>
          </cell>
          <cell r="CC211">
            <v>0.05</v>
          </cell>
          <cell r="CD211">
            <v>366523</v>
          </cell>
        </row>
        <row r="212">
          <cell r="C212" t="str">
            <v>CAP06</v>
          </cell>
          <cell r="D212" t="str">
            <v>Cámara Tipo F Incluye Emboquillados</v>
          </cell>
          <cell r="E212" t="str">
            <v>U</v>
          </cell>
          <cell r="F212" t="str">
            <v>MOC139</v>
          </cell>
          <cell r="G212" t="str">
            <v>NA</v>
          </cell>
          <cell r="H212" t="str">
            <v>NA</v>
          </cell>
          <cell r="I212" t="str">
            <v>NA</v>
          </cell>
          <cell r="J212" t="str">
            <v>NA</v>
          </cell>
          <cell r="K212" t="str">
            <v>NA</v>
          </cell>
          <cell r="L212" t="str">
            <v>NA</v>
          </cell>
          <cell r="M212">
            <v>1</v>
          </cell>
          <cell r="N212" t="str">
            <v>NA</v>
          </cell>
          <cell r="O212" t="str">
            <v>NA</v>
          </cell>
          <cell r="P212" t="str">
            <v>NA</v>
          </cell>
          <cell r="Q212" t="str">
            <v>NA</v>
          </cell>
          <cell r="R212" t="str">
            <v>NA</v>
          </cell>
          <cell r="S212" t="str">
            <v>NA</v>
          </cell>
          <cell r="T212" t="str">
            <v>CEC004</v>
          </cell>
          <cell r="U212" t="str">
            <v>CEC007</v>
          </cell>
          <cell r="V212" t="str">
            <v>CEC011</v>
          </cell>
          <cell r="W212" t="str">
            <v>NA</v>
          </cell>
          <cell r="X212" t="str">
            <v>NA</v>
          </cell>
          <cell r="Y212" t="str">
            <v>CMC004</v>
          </cell>
          <cell r="Z212" t="str">
            <v>CMC006</v>
          </cell>
          <cell r="AA212" t="str">
            <v>CMC008</v>
          </cell>
          <cell r="AB212" t="str">
            <v>NA</v>
          </cell>
          <cell r="AC212" t="str">
            <v>NA</v>
          </cell>
          <cell r="AD212">
            <v>0.25</v>
          </cell>
          <cell r="AE212">
            <v>1</v>
          </cell>
          <cell r="AF212">
            <v>0.25</v>
          </cell>
          <cell r="AG212" t="str">
            <v>NA</v>
          </cell>
          <cell r="AH212" t="str">
            <v>NA</v>
          </cell>
          <cell r="AI212">
            <v>5</v>
          </cell>
          <cell r="AJ212">
            <v>20</v>
          </cell>
          <cell r="AK212">
            <v>5</v>
          </cell>
          <cell r="AL212">
            <v>20</v>
          </cell>
          <cell r="AO212">
            <v>240313</v>
          </cell>
          <cell r="AP212">
            <v>192728</v>
          </cell>
          <cell r="AQ212">
            <v>0</v>
          </cell>
          <cell r="AR212">
            <v>0</v>
          </cell>
          <cell r="AS212">
            <v>0</v>
          </cell>
          <cell r="AT212">
            <v>0</v>
          </cell>
          <cell r="AU212">
            <v>0</v>
          </cell>
          <cell r="AV212">
            <v>0</v>
          </cell>
          <cell r="AW212">
            <v>192728</v>
          </cell>
          <cell r="AX212">
            <v>0</v>
          </cell>
          <cell r="AY212">
            <v>0</v>
          </cell>
          <cell r="AZ212">
            <v>0</v>
          </cell>
          <cell r="BA212">
            <v>0</v>
          </cell>
          <cell r="BB212">
            <v>0</v>
          </cell>
          <cell r="BC212">
            <v>0</v>
          </cell>
          <cell r="BD212">
            <v>202364</v>
          </cell>
          <cell r="BE212">
            <v>2893</v>
          </cell>
          <cell r="BF212">
            <v>17038</v>
          </cell>
          <cell r="BG212">
            <v>20668</v>
          </cell>
          <cell r="BH212">
            <v>0</v>
          </cell>
          <cell r="BI212">
            <v>0</v>
          </cell>
          <cell r="BJ212">
            <v>145</v>
          </cell>
          <cell r="BK212">
            <v>3408</v>
          </cell>
          <cell r="BL212">
            <v>1033</v>
          </cell>
          <cell r="BM212">
            <v>0</v>
          </cell>
          <cell r="BN212">
            <v>0</v>
          </cell>
          <cell r="BO212">
            <v>4586</v>
          </cell>
          <cell r="BP212">
            <v>128224</v>
          </cell>
          <cell r="BQ212">
            <v>99537</v>
          </cell>
          <cell r="BR212">
            <v>140891</v>
          </cell>
          <cell r="BS212">
            <v>0</v>
          </cell>
          <cell r="BT212">
            <v>0</v>
          </cell>
          <cell r="BU212">
            <v>6411</v>
          </cell>
          <cell r="BV212">
            <v>19907</v>
          </cell>
          <cell r="BW212">
            <v>7045</v>
          </cell>
          <cell r="BX212">
            <v>0</v>
          </cell>
          <cell r="BY212">
            <v>0</v>
          </cell>
          <cell r="BZ212">
            <v>33363</v>
          </cell>
          <cell r="CA212">
            <v>4586</v>
          </cell>
          <cell r="CB212">
            <v>37949</v>
          </cell>
          <cell r="CC212">
            <v>0.05</v>
          </cell>
          <cell r="CD212">
            <v>240313</v>
          </cell>
        </row>
        <row r="213">
          <cell r="B213" t="str">
            <v>Cámara Tipo F2 Incluye Emboquillados</v>
          </cell>
          <cell r="C213" t="str">
            <v>CAP06</v>
          </cell>
          <cell r="D213" t="str">
            <v>Cámara Tipo F2 Incluye Emboquillados</v>
          </cell>
          <cell r="E213" t="str">
            <v>U</v>
          </cell>
          <cell r="F213" t="str">
            <v>MOC138</v>
          </cell>
          <cell r="G213" t="str">
            <v>NA</v>
          </cell>
          <cell r="H213" t="str">
            <v>NA</v>
          </cell>
          <cell r="I213" t="str">
            <v>NA</v>
          </cell>
          <cell r="J213" t="str">
            <v>NA</v>
          </cell>
          <cell r="K213" t="str">
            <v>NA</v>
          </cell>
          <cell r="L213" t="str">
            <v>NA</v>
          </cell>
          <cell r="M213">
            <v>1</v>
          </cell>
          <cell r="N213" t="str">
            <v>NA</v>
          </cell>
          <cell r="O213" t="str">
            <v>NA</v>
          </cell>
          <cell r="P213" t="str">
            <v>NA</v>
          </cell>
          <cell r="Q213" t="str">
            <v>NA</v>
          </cell>
          <cell r="R213" t="str">
            <v>NA</v>
          </cell>
          <cell r="S213" t="str">
            <v>NA</v>
          </cell>
          <cell r="T213" t="str">
            <v>CEC004</v>
          </cell>
          <cell r="U213" t="str">
            <v>CEC007</v>
          </cell>
          <cell r="V213" t="str">
            <v>CEC011</v>
          </cell>
          <cell r="W213" t="str">
            <v>NA</v>
          </cell>
          <cell r="X213" t="str">
            <v>NA</v>
          </cell>
          <cell r="Y213" t="str">
            <v>CMC004</v>
          </cell>
          <cell r="Z213" t="str">
            <v>CMC006</v>
          </cell>
          <cell r="AA213" t="str">
            <v>CMC008</v>
          </cell>
          <cell r="AB213" t="str">
            <v>NA</v>
          </cell>
          <cell r="AC213" t="str">
            <v>NA</v>
          </cell>
          <cell r="AD213">
            <v>0.5</v>
          </cell>
          <cell r="AE213">
            <v>1</v>
          </cell>
          <cell r="AF213">
            <v>0.21</v>
          </cell>
          <cell r="AG213" t="str">
            <v>NA</v>
          </cell>
          <cell r="AH213" t="str">
            <v>NA</v>
          </cell>
          <cell r="AI213">
            <v>7.5</v>
          </cell>
          <cell r="AJ213">
            <v>15</v>
          </cell>
          <cell r="AK213">
            <v>7.5</v>
          </cell>
          <cell r="AL213">
            <v>35</v>
          </cell>
          <cell r="AO213">
            <v>128975</v>
          </cell>
          <cell r="AP213">
            <v>95396</v>
          </cell>
          <cell r="AQ213">
            <v>0</v>
          </cell>
          <cell r="AR213">
            <v>0</v>
          </cell>
          <cell r="AS213">
            <v>0</v>
          </cell>
          <cell r="AT213">
            <v>0</v>
          </cell>
          <cell r="AU213">
            <v>0</v>
          </cell>
          <cell r="AV213">
            <v>0</v>
          </cell>
          <cell r="AW213">
            <v>95396</v>
          </cell>
          <cell r="AX213">
            <v>0</v>
          </cell>
          <cell r="AY213">
            <v>0</v>
          </cell>
          <cell r="AZ213">
            <v>0</v>
          </cell>
          <cell r="BA213">
            <v>0</v>
          </cell>
          <cell r="BB213">
            <v>0</v>
          </cell>
          <cell r="BC213">
            <v>0</v>
          </cell>
          <cell r="BD213">
            <v>100166</v>
          </cell>
          <cell r="BE213">
            <v>2893</v>
          </cell>
          <cell r="BF213">
            <v>17038</v>
          </cell>
          <cell r="BG213">
            <v>20668</v>
          </cell>
          <cell r="BH213">
            <v>0</v>
          </cell>
          <cell r="BI213">
            <v>0</v>
          </cell>
          <cell r="BJ213">
            <v>193</v>
          </cell>
          <cell r="BK213">
            <v>2272</v>
          </cell>
          <cell r="BL213">
            <v>579</v>
          </cell>
          <cell r="BM213">
            <v>0</v>
          </cell>
          <cell r="BN213">
            <v>0</v>
          </cell>
          <cell r="BO213">
            <v>3044</v>
          </cell>
          <cell r="BP213">
            <v>128224</v>
          </cell>
          <cell r="BQ213">
            <v>99537</v>
          </cell>
          <cell r="BR213">
            <v>140891</v>
          </cell>
          <cell r="BS213">
            <v>0</v>
          </cell>
          <cell r="BT213">
            <v>0</v>
          </cell>
          <cell r="BU213">
            <v>8548</v>
          </cell>
          <cell r="BV213">
            <v>13272</v>
          </cell>
          <cell r="BW213">
            <v>3945</v>
          </cell>
          <cell r="BX213">
            <v>0</v>
          </cell>
          <cell r="BY213">
            <v>0</v>
          </cell>
          <cell r="BZ213">
            <v>25765</v>
          </cell>
          <cell r="CA213">
            <v>3044</v>
          </cell>
          <cell r="CB213">
            <v>28809</v>
          </cell>
          <cell r="CC213">
            <v>0.05</v>
          </cell>
          <cell r="CD213">
            <v>128975</v>
          </cell>
        </row>
        <row r="214">
          <cell r="C214" t="str">
            <v>CAP06</v>
          </cell>
          <cell r="D214" t="str">
            <v>CAMARAS</v>
          </cell>
          <cell r="CB214">
            <v>0</v>
          </cell>
          <cell r="CD214">
            <v>0</v>
          </cell>
        </row>
        <row r="215">
          <cell r="B215" t="str">
            <v>CU001</v>
          </cell>
          <cell r="C215" t="str">
            <v>CAP06</v>
          </cell>
          <cell r="D215" t="str">
            <v>De 90° -2" en ducto norma Icontec 3363</v>
          </cell>
          <cell r="E215" t="str">
            <v>U</v>
          </cell>
          <cell r="F215" t="str">
            <v>MOC042</v>
          </cell>
          <cell r="G215" t="str">
            <v>MOC079</v>
          </cell>
          <cell r="H215" t="str">
            <v>MOC089</v>
          </cell>
          <cell r="I215" t="str">
            <v>NA</v>
          </cell>
          <cell r="J215" t="str">
            <v>NA</v>
          </cell>
          <cell r="K215" t="str">
            <v>NA</v>
          </cell>
          <cell r="L215" t="str">
            <v>NA</v>
          </cell>
          <cell r="M215">
            <v>1</v>
          </cell>
          <cell r="N215">
            <v>5.9999999999999995E-4</v>
          </cell>
          <cell r="O215">
            <v>1.1999999999999999E-3</v>
          </cell>
          <cell r="P215" t="str">
            <v>NA</v>
          </cell>
          <cell r="Q215" t="str">
            <v>NA</v>
          </cell>
          <cell r="R215" t="str">
            <v>NA</v>
          </cell>
          <cell r="S215" t="str">
            <v>NA</v>
          </cell>
          <cell r="T215" t="str">
            <v>CEC005</v>
          </cell>
          <cell r="U215" t="str">
            <v>NA</v>
          </cell>
          <cell r="V215" t="str">
            <v>NA</v>
          </cell>
          <cell r="W215" t="str">
            <v>NA</v>
          </cell>
          <cell r="X215" t="str">
            <v>NA</v>
          </cell>
          <cell r="Y215" t="str">
            <v>CMC005</v>
          </cell>
          <cell r="Z215" t="str">
            <v>NA</v>
          </cell>
          <cell r="AA215" t="str">
            <v>NA</v>
          </cell>
          <cell r="AB215" t="str">
            <v>NA</v>
          </cell>
          <cell r="AC215" t="str">
            <v>NA</v>
          </cell>
          <cell r="AD215">
            <v>1</v>
          </cell>
          <cell r="AE215" t="str">
            <v>NA</v>
          </cell>
          <cell r="AF215" t="str">
            <v>NA</v>
          </cell>
          <cell r="AG215" t="str">
            <v>NA</v>
          </cell>
          <cell r="AH215" t="str">
            <v>NA</v>
          </cell>
          <cell r="AI215">
            <v>250</v>
          </cell>
          <cell r="AJ215">
            <v>250</v>
          </cell>
          <cell r="AO215">
            <v>10630</v>
          </cell>
          <cell r="AP215">
            <v>9600</v>
          </cell>
          <cell r="AQ215">
            <v>16388</v>
          </cell>
          <cell r="AR215">
            <v>75558</v>
          </cell>
          <cell r="AS215">
            <v>0</v>
          </cell>
          <cell r="AT215">
            <v>0</v>
          </cell>
          <cell r="AU215">
            <v>0</v>
          </cell>
          <cell r="AV215">
            <v>0</v>
          </cell>
          <cell r="AW215">
            <v>9600</v>
          </cell>
          <cell r="AX215">
            <v>10</v>
          </cell>
          <cell r="AY215">
            <v>91</v>
          </cell>
          <cell r="AZ215">
            <v>0</v>
          </cell>
          <cell r="BA215">
            <v>0</v>
          </cell>
          <cell r="BB215">
            <v>0</v>
          </cell>
          <cell r="BC215">
            <v>0</v>
          </cell>
          <cell r="BD215">
            <v>10186</v>
          </cell>
          <cell r="BE215">
            <v>4261</v>
          </cell>
          <cell r="BF215">
            <v>0</v>
          </cell>
          <cell r="BG215">
            <v>0</v>
          </cell>
          <cell r="BH215">
            <v>0</v>
          </cell>
          <cell r="BI215">
            <v>0</v>
          </cell>
          <cell r="BJ215">
            <v>17</v>
          </cell>
          <cell r="BK215">
            <v>0</v>
          </cell>
          <cell r="BL215">
            <v>0</v>
          </cell>
          <cell r="BM215">
            <v>0</v>
          </cell>
          <cell r="BN215">
            <v>0</v>
          </cell>
          <cell r="BO215">
            <v>17</v>
          </cell>
          <cell r="BP215">
            <v>106852</v>
          </cell>
          <cell r="BQ215">
            <v>0</v>
          </cell>
          <cell r="BR215">
            <v>0</v>
          </cell>
          <cell r="BS215">
            <v>0</v>
          </cell>
          <cell r="BT215">
            <v>0</v>
          </cell>
          <cell r="BU215">
            <v>427</v>
          </cell>
          <cell r="BV215">
            <v>0</v>
          </cell>
          <cell r="BW215">
            <v>0</v>
          </cell>
          <cell r="BX215">
            <v>0</v>
          </cell>
          <cell r="BY215">
            <v>0</v>
          </cell>
          <cell r="BZ215">
            <v>427</v>
          </cell>
          <cell r="CA215">
            <v>17</v>
          </cell>
          <cell r="CB215">
            <v>444</v>
          </cell>
          <cell r="CC215">
            <v>0.05</v>
          </cell>
          <cell r="CD215">
            <v>10630</v>
          </cell>
        </row>
        <row r="216">
          <cell r="B216" t="str">
            <v>CU001</v>
          </cell>
          <cell r="C216" t="str">
            <v>CAP06</v>
          </cell>
          <cell r="D216" t="str">
            <v>DE 90º  de  2"</v>
          </cell>
          <cell r="E216" t="str">
            <v>U</v>
          </cell>
          <cell r="F216" t="str">
            <v>MOC042</v>
          </cell>
          <cell r="G216" t="str">
            <v>MOC079</v>
          </cell>
          <cell r="H216" t="str">
            <v>MOC089</v>
          </cell>
          <cell r="I216" t="str">
            <v>NA</v>
          </cell>
          <cell r="J216" t="str">
            <v>NA</v>
          </cell>
          <cell r="K216" t="str">
            <v>NA</v>
          </cell>
          <cell r="L216" t="str">
            <v>NA</v>
          </cell>
          <cell r="M216">
            <v>1</v>
          </cell>
          <cell r="N216">
            <v>5.9999999999999995E-4</v>
          </cell>
          <cell r="O216">
            <v>1.1999999999999999E-3</v>
          </cell>
          <cell r="P216" t="str">
            <v>NA</v>
          </cell>
          <cell r="Q216" t="str">
            <v>NA</v>
          </cell>
          <cell r="R216" t="str">
            <v>NA</v>
          </cell>
          <cell r="S216" t="str">
            <v>NA</v>
          </cell>
          <cell r="T216" t="str">
            <v>CEC005</v>
          </cell>
          <cell r="U216" t="str">
            <v>NA</v>
          </cell>
          <cell r="V216" t="str">
            <v>NA</v>
          </cell>
          <cell r="W216" t="str">
            <v>NA</v>
          </cell>
          <cell r="X216" t="str">
            <v>NA</v>
          </cell>
          <cell r="Y216" t="str">
            <v>CMC005</v>
          </cell>
          <cell r="Z216" t="str">
            <v>NA</v>
          </cell>
          <cell r="AA216" t="str">
            <v>NA</v>
          </cell>
          <cell r="AB216" t="str">
            <v>NA</v>
          </cell>
          <cell r="AC216" t="str">
            <v>NA</v>
          </cell>
          <cell r="AD216">
            <v>1</v>
          </cell>
          <cell r="AE216" t="str">
            <v>NA</v>
          </cell>
          <cell r="AF216" t="str">
            <v>NA</v>
          </cell>
          <cell r="AG216" t="str">
            <v>NA</v>
          </cell>
          <cell r="AH216" t="str">
            <v>NA</v>
          </cell>
          <cell r="AI216">
            <v>150</v>
          </cell>
          <cell r="AJ216">
            <v>150</v>
          </cell>
          <cell r="AO216">
            <v>10926</v>
          </cell>
          <cell r="AP216">
            <v>9600</v>
          </cell>
          <cell r="AQ216">
            <v>16388</v>
          </cell>
          <cell r="AR216">
            <v>75558</v>
          </cell>
          <cell r="AS216">
            <v>0</v>
          </cell>
          <cell r="AT216">
            <v>0</v>
          </cell>
          <cell r="AU216">
            <v>0</v>
          </cell>
          <cell r="AV216">
            <v>0</v>
          </cell>
          <cell r="AW216">
            <v>9600</v>
          </cell>
          <cell r="AX216">
            <v>10</v>
          </cell>
          <cell r="AY216">
            <v>91</v>
          </cell>
          <cell r="AZ216">
            <v>0</v>
          </cell>
          <cell r="BA216">
            <v>0</v>
          </cell>
          <cell r="BB216">
            <v>0</v>
          </cell>
          <cell r="BC216">
            <v>0</v>
          </cell>
          <cell r="BD216">
            <v>10186</v>
          </cell>
          <cell r="BE216">
            <v>4261</v>
          </cell>
          <cell r="BF216">
            <v>0</v>
          </cell>
          <cell r="BG216">
            <v>0</v>
          </cell>
          <cell r="BH216">
            <v>0</v>
          </cell>
          <cell r="BI216">
            <v>0</v>
          </cell>
          <cell r="BJ216">
            <v>28</v>
          </cell>
          <cell r="BK216">
            <v>0</v>
          </cell>
          <cell r="BL216">
            <v>0</v>
          </cell>
          <cell r="BM216">
            <v>0</v>
          </cell>
          <cell r="BN216">
            <v>0</v>
          </cell>
          <cell r="BO216">
            <v>28</v>
          </cell>
          <cell r="BP216">
            <v>106852</v>
          </cell>
          <cell r="BQ216">
            <v>0</v>
          </cell>
          <cell r="BR216">
            <v>0</v>
          </cell>
          <cell r="BS216">
            <v>0</v>
          </cell>
          <cell r="BT216">
            <v>0</v>
          </cell>
          <cell r="BU216">
            <v>712</v>
          </cell>
          <cell r="BV216">
            <v>0</v>
          </cell>
          <cell r="BW216">
            <v>0</v>
          </cell>
          <cell r="BX216">
            <v>0</v>
          </cell>
          <cell r="BY216">
            <v>0</v>
          </cell>
          <cell r="BZ216">
            <v>712</v>
          </cell>
          <cell r="CA216">
            <v>28</v>
          </cell>
          <cell r="CB216">
            <v>740</v>
          </cell>
          <cell r="CC216">
            <v>0.05</v>
          </cell>
          <cell r="CD216">
            <v>10926</v>
          </cell>
        </row>
        <row r="217">
          <cell r="B217" t="str">
            <v>CU002</v>
          </cell>
          <cell r="C217" t="str">
            <v>CAP06</v>
          </cell>
          <cell r="D217" t="str">
            <v>DE 90º  de  3"</v>
          </cell>
          <cell r="E217" t="str">
            <v>U</v>
          </cell>
          <cell r="F217" t="str">
            <v>MOC040</v>
          </cell>
          <cell r="G217" t="str">
            <v>MOC079</v>
          </cell>
          <cell r="H217" t="str">
            <v>MOC089</v>
          </cell>
          <cell r="I217" t="str">
            <v>NA</v>
          </cell>
          <cell r="J217" t="str">
            <v>NA</v>
          </cell>
          <cell r="K217" t="str">
            <v>NA</v>
          </cell>
          <cell r="L217" t="str">
            <v>NA</v>
          </cell>
          <cell r="M217">
            <v>1</v>
          </cell>
          <cell r="N217">
            <v>8.9999999999999998E-4</v>
          </cell>
          <cell r="O217">
            <v>1.5E-3</v>
          </cell>
          <cell r="P217" t="str">
            <v>NA</v>
          </cell>
          <cell r="Q217" t="str">
            <v>NA</v>
          </cell>
          <cell r="R217" t="str">
            <v>NA</v>
          </cell>
          <cell r="S217" t="str">
            <v>NA</v>
          </cell>
          <cell r="T217" t="str">
            <v>CEC005</v>
          </cell>
          <cell r="U217" t="str">
            <v>NA</v>
          </cell>
          <cell r="V217" t="str">
            <v>NA</v>
          </cell>
          <cell r="W217" t="str">
            <v>NA</v>
          </cell>
          <cell r="X217" t="str">
            <v>NA</v>
          </cell>
          <cell r="Y217" t="str">
            <v>CMC005</v>
          </cell>
          <cell r="Z217" t="str">
            <v>NA</v>
          </cell>
          <cell r="AA217" t="str">
            <v>NA</v>
          </cell>
          <cell r="AB217" t="str">
            <v>NA</v>
          </cell>
          <cell r="AC217" t="str">
            <v>NA</v>
          </cell>
          <cell r="AD217">
            <v>1</v>
          </cell>
          <cell r="AE217" t="str">
            <v>NA</v>
          </cell>
          <cell r="AF217" t="str">
            <v>NA</v>
          </cell>
          <cell r="AG217" t="str">
            <v>NA</v>
          </cell>
          <cell r="AH217" t="str">
            <v>NA</v>
          </cell>
          <cell r="AI217">
            <v>150</v>
          </cell>
          <cell r="AJ217">
            <v>150</v>
          </cell>
          <cell r="AO217">
            <v>12844</v>
          </cell>
          <cell r="AP217">
            <v>11400</v>
          </cell>
          <cell r="AQ217">
            <v>16388</v>
          </cell>
          <cell r="AR217">
            <v>75558</v>
          </cell>
          <cell r="AS217">
            <v>0</v>
          </cell>
          <cell r="AT217">
            <v>0</v>
          </cell>
          <cell r="AU217">
            <v>0</v>
          </cell>
          <cell r="AV217">
            <v>0</v>
          </cell>
          <cell r="AW217">
            <v>11400</v>
          </cell>
          <cell r="AX217">
            <v>15</v>
          </cell>
          <cell r="AY217">
            <v>113</v>
          </cell>
          <cell r="AZ217">
            <v>0</v>
          </cell>
          <cell r="BA217">
            <v>0</v>
          </cell>
          <cell r="BB217">
            <v>0</v>
          </cell>
          <cell r="BC217">
            <v>0</v>
          </cell>
          <cell r="BD217">
            <v>12104</v>
          </cell>
          <cell r="BE217">
            <v>4261</v>
          </cell>
          <cell r="BF217">
            <v>0</v>
          </cell>
          <cell r="BG217">
            <v>0</v>
          </cell>
          <cell r="BH217">
            <v>0</v>
          </cell>
          <cell r="BI217">
            <v>0</v>
          </cell>
          <cell r="BJ217">
            <v>28</v>
          </cell>
          <cell r="BK217">
            <v>0</v>
          </cell>
          <cell r="BL217">
            <v>0</v>
          </cell>
          <cell r="BM217">
            <v>0</v>
          </cell>
          <cell r="BN217">
            <v>0</v>
          </cell>
          <cell r="BO217">
            <v>28</v>
          </cell>
          <cell r="BP217">
            <v>106852</v>
          </cell>
          <cell r="BQ217">
            <v>0</v>
          </cell>
          <cell r="BR217">
            <v>0</v>
          </cell>
          <cell r="BS217">
            <v>0</v>
          </cell>
          <cell r="BT217">
            <v>0</v>
          </cell>
          <cell r="BU217">
            <v>712</v>
          </cell>
          <cell r="BV217">
            <v>0</v>
          </cell>
          <cell r="BW217">
            <v>0</v>
          </cell>
          <cell r="BX217">
            <v>0</v>
          </cell>
          <cell r="BY217">
            <v>0</v>
          </cell>
          <cell r="BZ217">
            <v>712</v>
          </cell>
          <cell r="CA217">
            <v>28</v>
          </cell>
          <cell r="CB217">
            <v>740</v>
          </cell>
          <cell r="CC217">
            <v>0.05</v>
          </cell>
          <cell r="CD217">
            <v>12844</v>
          </cell>
        </row>
        <row r="218">
          <cell r="B218" t="str">
            <v>CU003</v>
          </cell>
          <cell r="C218" t="str">
            <v>CAP06</v>
          </cell>
          <cell r="D218" t="str">
            <v>DE 90º  de  4"</v>
          </cell>
          <cell r="E218" t="str">
            <v>U</v>
          </cell>
          <cell r="F218" t="str">
            <v>MOC041</v>
          </cell>
          <cell r="G218" t="str">
            <v>MOC079</v>
          </cell>
          <cell r="H218" t="str">
            <v>MOC089</v>
          </cell>
          <cell r="I218" t="str">
            <v>NA</v>
          </cell>
          <cell r="J218" t="str">
            <v>NA</v>
          </cell>
          <cell r="K218" t="str">
            <v>NA</v>
          </cell>
          <cell r="L218" t="str">
            <v>NA</v>
          </cell>
          <cell r="M218">
            <v>1</v>
          </cell>
          <cell r="N218">
            <v>1.1999999999999999E-3</v>
          </cell>
          <cell r="O218">
            <v>2.3999999999999998E-3</v>
          </cell>
          <cell r="P218" t="str">
            <v>NA</v>
          </cell>
          <cell r="Q218" t="str">
            <v>NA</v>
          </cell>
          <cell r="R218" t="str">
            <v>NA</v>
          </cell>
          <cell r="S218" t="str">
            <v>NA</v>
          </cell>
          <cell r="T218" t="str">
            <v>CEC005</v>
          </cell>
          <cell r="U218" t="str">
            <v>NA</v>
          </cell>
          <cell r="V218" t="str">
            <v>NA</v>
          </cell>
          <cell r="W218" t="str">
            <v>NA</v>
          </cell>
          <cell r="X218" t="str">
            <v>NA</v>
          </cell>
          <cell r="Y218" t="str">
            <v>CMC005</v>
          </cell>
          <cell r="Z218" t="str">
            <v>NA</v>
          </cell>
          <cell r="AA218" t="str">
            <v>NA</v>
          </cell>
          <cell r="AB218" t="str">
            <v>NA</v>
          </cell>
          <cell r="AC218" t="str">
            <v>NA</v>
          </cell>
          <cell r="AD218">
            <v>1</v>
          </cell>
          <cell r="AE218" t="str">
            <v>NA</v>
          </cell>
          <cell r="AF218" t="str">
            <v>NA</v>
          </cell>
          <cell r="AG218" t="str">
            <v>NA</v>
          </cell>
          <cell r="AH218" t="str">
            <v>NA</v>
          </cell>
          <cell r="AI218">
            <v>150</v>
          </cell>
          <cell r="AJ218">
            <v>150</v>
          </cell>
          <cell r="AO218">
            <v>60801</v>
          </cell>
          <cell r="AP218">
            <v>57000</v>
          </cell>
          <cell r="AQ218">
            <v>16388</v>
          </cell>
          <cell r="AR218">
            <v>75558</v>
          </cell>
          <cell r="AS218">
            <v>0</v>
          </cell>
          <cell r="AT218">
            <v>0</v>
          </cell>
          <cell r="AU218">
            <v>0</v>
          </cell>
          <cell r="AV218">
            <v>0</v>
          </cell>
          <cell r="AW218">
            <v>57000</v>
          </cell>
          <cell r="AX218">
            <v>20</v>
          </cell>
          <cell r="AY218">
            <v>181</v>
          </cell>
          <cell r="AZ218">
            <v>0</v>
          </cell>
          <cell r="BA218">
            <v>0</v>
          </cell>
          <cell r="BB218">
            <v>0</v>
          </cell>
          <cell r="BC218">
            <v>0</v>
          </cell>
          <cell r="BD218">
            <v>60061</v>
          </cell>
          <cell r="BE218">
            <v>4261</v>
          </cell>
          <cell r="BF218">
            <v>0</v>
          </cell>
          <cell r="BG218">
            <v>0</v>
          </cell>
          <cell r="BH218">
            <v>0</v>
          </cell>
          <cell r="BI218">
            <v>0</v>
          </cell>
          <cell r="BJ218">
            <v>28</v>
          </cell>
          <cell r="BK218">
            <v>0</v>
          </cell>
          <cell r="BL218">
            <v>0</v>
          </cell>
          <cell r="BM218">
            <v>0</v>
          </cell>
          <cell r="BN218">
            <v>0</v>
          </cell>
          <cell r="BO218">
            <v>28</v>
          </cell>
          <cell r="BP218">
            <v>106852</v>
          </cell>
          <cell r="BQ218">
            <v>0</v>
          </cell>
          <cell r="BR218">
            <v>0</v>
          </cell>
          <cell r="BS218">
            <v>0</v>
          </cell>
          <cell r="BT218">
            <v>0</v>
          </cell>
          <cell r="BU218">
            <v>712</v>
          </cell>
          <cell r="BV218">
            <v>0</v>
          </cell>
          <cell r="BW218">
            <v>0</v>
          </cell>
          <cell r="BX218">
            <v>0</v>
          </cell>
          <cell r="BY218">
            <v>0</v>
          </cell>
          <cell r="BZ218">
            <v>712</v>
          </cell>
          <cell r="CA218">
            <v>28</v>
          </cell>
          <cell r="CB218">
            <v>740</v>
          </cell>
          <cell r="CC218">
            <v>0.05</v>
          </cell>
          <cell r="CD218">
            <v>60801</v>
          </cell>
        </row>
        <row r="219">
          <cell r="B219" t="str">
            <v>VO010</v>
          </cell>
          <cell r="C219" t="str">
            <v>CAP06</v>
          </cell>
          <cell r="D219" t="str">
            <v>Demol. de reg. domic. de alcant.</v>
          </cell>
          <cell r="E219" t="str">
            <v>U</v>
          </cell>
          <cell r="F219" t="str">
            <v>NA</v>
          </cell>
          <cell r="G219" t="str">
            <v>NA</v>
          </cell>
          <cell r="H219" t="str">
            <v>NA</v>
          </cell>
          <cell r="I219" t="str">
            <v>NA</v>
          </cell>
          <cell r="J219" t="str">
            <v>NA</v>
          </cell>
          <cell r="K219" t="str">
            <v>NA</v>
          </cell>
          <cell r="L219" t="str">
            <v>NA</v>
          </cell>
          <cell r="M219" t="str">
            <v>NA</v>
          </cell>
          <cell r="N219" t="str">
            <v>NA</v>
          </cell>
          <cell r="O219" t="str">
            <v>NA</v>
          </cell>
          <cell r="P219" t="str">
            <v>NA</v>
          </cell>
          <cell r="Q219" t="str">
            <v>NA</v>
          </cell>
          <cell r="R219" t="str">
            <v>NA</v>
          </cell>
          <cell r="S219" t="str">
            <v>NA</v>
          </cell>
          <cell r="T219" t="str">
            <v>CEC015</v>
          </cell>
          <cell r="U219" t="str">
            <v>NA</v>
          </cell>
          <cell r="V219" t="str">
            <v>NA</v>
          </cell>
          <cell r="W219" t="str">
            <v>NA</v>
          </cell>
          <cell r="X219" t="str">
            <v>NA</v>
          </cell>
          <cell r="Y219" t="str">
            <v>CMC022</v>
          </cell>
          <cell r="Z219" t="str">
            <v>NA</v>
          </cell>
          <cell r="AA219" t="str">
            <v>NA</v>
          </cell>
          <cell r="AB219" t="str">
            <v>NA</v>
          </cell>
          <cell r="AC219" t="str">
            <v>NA</v>
          </cell>
          <cell r="AD219">
            <v>1</v>
          </cell>
          <cell r="AE219" t="str">
            <v>NA</v>
          </cell>
          <cell r="AF219" t="str">
            <v>NA</v>
          </cell>
          <cell r="AG219" t="str">
            <v>NA</v>
          </cell>
          <cell r="AH219" t="str">
            <v>NA</v>
          </cell>
          <cell r="AI219">
            <v>7.89</v>
          </cell>
          <cell r="AJ219">
            <v>7.89</v>
          </cell>
          <cell r="AO219">
            <v>24591</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28837</v>
          </cell>
          <cell r="BF219">
            <v>0</v>
          </cell>
          <cell r="BG219">
            <v>0</v>
          </cell>
          <cell r="BH219">
            <v>0</v>
          </cell>
          <cell r="BI219">
            <v>0</v>
          </cell>
          <cell r="BJ219">
            <v>3655</v>
          </cell>
          <cell r="BK219">
            <v>0</v>
          </cell>
          <cell r="BL219">
            <v>0</v>
          </cell>
          <cell r="BM219">
            <v>0</v>
          </cell>
          <cell r="BN219">
            <v>0</v>
          </cell>
          <cell r="BO219">
            <v>3655</v>
          </cell>
          <cell r="BP219">
            <v>165187</v>
          </cell>
          <cell r="BQ219">
            <v>0</v>
          </cell>
          <cell r="BR219">
            <v>0</v>
          </cell>
          <cell r="BS219">
            <v>0</v>
          </cell>
          <cell r="BT219">
            <v>0</v>
          </cell>
          <cell r="BU219">
            <v>20936</v>
          </cell>
          <cell r="BV219">
            <v>0</v>
          </cell>
          <cell r="BW219">
            <v>0</v>
          </cell>
          <cell r="BX219">
            <v>0</v>
          </cell>
          <cell r="BY219">
            <v>0</v>
          </cell>
          <cell r="BZ219">
            <v>20936</v>
          </cell>
          <cell r="CA219">
            <v>3655</v>
          </cell>
          <cell r="CB219">
            <v>24591</v>
          </cell>
          <cell r="CD219">
            <v>24591</v>
          </cell>
        </row>
        <row r="220">
          <cell r="B220" t="str">
            <v>PO001</v>
          </cell>
          <cell r="C220" t="str">
            <v>CAP06</v>
          </cell>
          <cell r="D220" t="str">
            <v>Reubicación de poste</v>
          </cell>
          <cell r="E220" t="str">
            <v>U</v>
          </cell>
          <cell r="F220" t="str">
            <v>NA</v>
          </cell>
          <cell r="G220" t="str">
            <v>NA</v>
          </cell>
          <cell r="H220" t="str">
            <v>NA</v>
          </cell>
          <cell r="I220" t="str">
            <v>NA</v>
          </cell>
          <cell r="J220" t="str">
            <v>NA</v>
          </cell>
          <cell r="K220" t="str">
            <v>NA</v>
          </cell>
          <cell r="L220" t="str">
            <v>NA</v>
          </cell>
          <cell r="M220">
            <v>1</v>
          </cell>
          <cell r="N220">
            <v>0.12</v>
          </cell>
          <cell r="O220" t="str">
            <v>NA</v>
          </cell>
          <cell r="P220" t="str">
            <v>NA</v>
          </cell>
          <cell r="Q220" t="str">
            <v>NA</v>
          </cell>
          <cell r="R220" t="str">
            <v>NA</v>
          </cell>
          <cell r="S220" t="str">
            <v>NA</v>
          </cell>
          <cell r="T220" t="str">
            <v>CER012</v>
          </cell>
          <cell r="U220" t="str">
            <v>NA</v>
          </cell>
          <cell r="V220" t="str">
            <v>NA</v>
          </cell>
          <cell r="W220" t="str">
            <v>NA</v>
          </cell>
          <cell r="X220" t="str">
            <v>NA</v>
          </cell>
          <cell r="Y220" t="str">
            <v>CMC016</v>
          </cell>
          <cell r="Z220" t="str">
            <v>NA</v>
          </cell>
          <cell r="AA220" t="str">
            <v>NA</v>
          </cell>
          <cell r="AB220" t="str">
            <v>NA</v>
          </cell>
          <cell r="AC220" t="str">
            <v>NA</v>
          </cell>
          <cell r="AD220">
            <v>1</v>
          </cell>
          <cell r="AE220" t="str">
            <v>NA</v>
          </cell>
          <cell r="AF220" t="str">
            <v>NA</v>
          </cell>
          <cell r="AG220" t="str">
            <v>NA</v>
          </cell>
          <cell r="AH220" t="str">
            <v>NA</v>
          </cell>
          <cell r="AI220">
            <v>4.5</v>
          </cell>
          <cell r="AJ220">
            <v>4.5</v>
          </cell>
          <cell r="AO220">
            <v>75774</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107695</v>
          </cell>
          <cell r="BF220">
            <v>0</v>
          </cell>
          <cell r="BG220">
            <v>0</v>
          </cell>
          <cell r="BH220">
            <v>0</v>
          </cell>
          <cell r="BI220">
            <v>0</v>
          </cell>
          <cell r="BJ220">
            <v>23932</v>
          </cell>
          <cell r="BK220">
            <v>0</v>
          </cell>
          <cell r="BL220">
            <v>0</v>
          </cell>
          <cell r="BM220">
            <v>0</v>
          </cell>
          <cell r="BN220">
            <v>0</v>
          </cell>
          <cell r="BO220">
            <v>23932</v>
          </cell>
          <cell r="BP220">
            <v>233291</v>
          </cell>
          <cell r="BQ220">
            <v>0</v>
          </cell>
          <cell r="BR220">
            <v>0</v>
          </cell>
          <cell r="BS220">
            <v>0</v>
          </cell>
          <cell r="BT220">
            <v>0</v>
          </cell>
          <cell r="BU220">
            <v>51842</v>
          </cell>
          <cell r="BV220">
            <v>0</v>
          </cell>
          <cell r="BW220">
            <v>0</v>
          </cell>
          <cell r="BX220">
            <v>0</v>
          </cell>
          <cell r="BY220">
            <v>0</v>
          </cell>
          <cell r="BZ220">
            <v>51842</v>
          </cell>
          <cell r="CA220">
            <v>23932</v>
          </cell>
          <cell r="CB220">
            <v>75774</v>
          </cell>
          <cell r="CD220">
            <v>75774</v>
          </cell>
        </row>
        <row r="221">
          <cell r="C221" t="str">
            <v>CAP07</v>
          </cell>
          <cell r="D221" t="str">
            <v>ACOMETIDA Incluye excavacion, arena, relleno en recebo y compactacion zanja</v>
          </cell>
          <cell r="CB221">
            <v>0</v>
          </cell>
          <cell r="CD221">
            <v>0</v>
          </cell>
        </row>
        <row r="222">
          <cell r="C222" t="str">
            <v>CAP07</v>
          </cell>
          <cell r="D222" t="str">
            <v>En anden  baldosa</v>
          </cell>
          <cell r="E222" t="str">
            <v>m</v>
          </cell>
          <cell r="F222" t="str">
            <v>MOC010</v>
          </cell>
          <cell r="G222" t="str">
            <v>MOC062</v>
          </cell>
          <cell r="H222" t="str">
            <v>MOC128</v>
          </cell>
          <cell r="I222" t="str">
            <v>NA</v>
          </cell>
          <cell r="J222" t="str">
            <v>NA</v>
          </cell>
          <cell r="K222" t="str">
            <v>NA</v>
          </cell>
          <cell r="L222" t="str">
            <v>NA</v>
          </cell>
          <cell r="M222">
            <v>0.1</v>
          </cell>
          <cell r="N222">
            <v>1</v>
          </cell>
          <cell r="O222">
            <v>0.18</v>
          </cell>
          <cell r="P222" t="str">
            <v>NA</v>
          </cell>
          <cell r="Q222" t="str">
            <v>NA</v>
          </cell>
          <cell r="R222" t="str">
            <v>NA</v>
          </cell>
          <cell r="S222" t="str">
            <v>NA</v>
          </cell>
          <cell r="T222" t="str">
            <v>CEC004</v>
          </cell>
          <cell r="U222" t="str">
            <v>CEC010</v>
          </cell>
          <cell r="V222" t="str">
            <v>NA</v>
          </cell>
          <cell r="W222" t="str">
            <v>NA</v>
          </cell>
          <cell r="X222" t="str">
            <v>NA</v>
          </cell>
          <cell r="Y222" t="str">
            <v>CMC004</v>
          </cell>
          <cell r="Z222" t="str">
            <v>CMC008</v>
          </cell>
          <cell r="AA222" t="str">
            <v>NA</v>
          </cell>
          <cell r="AB222" t="str">
            <v>NA</v>
          </cell>
          <cell r="AC222" t="str">
            <v>NA</v>
          </cell>
          <cell r="AD222">
            <v>1</v>
          </cell>
          <cell r="AE222">
            <v>1</v>
          </cell>
          <cell r="AF222" t="str">
            <v>NA</v>
          </cell>
          <cell r="AG222" t="str">
            <v>NA</v>
          </cell>
          <cell r="AH222" t="str">
            <v>NA</v>
          </cell>
          <cell r="AI222">
            <v>53</v>
          </cell>
          <cell r="AJ222">
            <v>53</v>
          </cell>
          <cell r="AK222">
            <v>53</v>
          </cell>
          <cell r="AO222">
            <v>12382</v>
          </cell>
          <cell r="AP222">
            <v>24000</v>
          </cell>
          <cell r="AQ222">
            <v>300</v>
          </cell>
          <cell r="AR222">
            <v>20000</v>
          </cell>
          <cell r="AS222">
            <v>0</v>
          </cell>
          <cell r="AT222">
            <v>0</v>
          </cell>
          <cell r="AU222">
            <v>0</v>
          </cell>
          <cell r="AV222">
            <v>0</v>
          </cell>
          <cell r="AW222">
            <v>2400</v>
          </cell>
          <cell r="AX222">
            <v>300</v>
          </cell>
          <cell r="AY222">
            <v>3600</v>
          </cell>
          <cell r="AZ222">
            <v>0</v>
          </cell>
          <cell r="BA222">
            <v>0</v>
          </cell>
          <cell r="BB222">
            <v>0</v>
          </cell>
          <cell r="BC222">
            <v>0</v>
          </cell>
          <cell r="BD222">
            <v>6615</v>
          </cell>
          <cell r="BE222">
            <v>2893</v>
          </cell>
          <cell r="BF222">
            <v>33634</v>
          </cell>
          <cell r="BG222">
            <v>0</v>
          </cell>
          <cell r="BH222">
            <v>0</v>
          </cell>
          <cell r="BI222">
            <v>0</v>
          </cell>
          <cell r="BJ222">
            <v>55</v>
          </cell>
          <cell r="BK222">
            <v>635</v>
          </cell>
          <cell r="BL222">
            <v>0</v>
          </cell>
          <cell r="BM222">
            <v>0</v>
          </cell>
          <cell r="BN222">
            <v>0</v>
          </cell>
          <cell r="BO222">
            <v>690</v>
          </cell>
          <cell r="BP222">
            <v>128224</v>
          </cell>
          <cell r="BQ222">
            <v>140891</v>
          </cell>
          <cell r="BR222">
            <v>0</v>
          </cell>
          <cell r="BS222">
            <v>0</v>
          </cell>
          <cell r="BT222">
            <v>0</v>
          </cell>
          <cell r="BU222">
            <v>2419</v>
          </cell>
          <cell r="BV222">
            <v>2658</v>
          </cell>
          <cell r="BW222">
            <v>0</v>
          </cell>
          <cell r="BX222">
            <v>0</v>
          </cell>
          <cell r="BY222">
            <v>0</v>
          </cell>
          <cell r="BZ222">
            <v>5077</v>
          </cell>
          <cell r="CA222">
            <v>690</v>
          </cell>
          <cell r="CB222">
            <v>5767</v>
          </cell>
          <cell r="CC222">
            <v>0.05</v>
          </cell>
          <cell r="CD222">
            <v>12382</v>
          </cell>
        </row>
        <row r="223">
          <cell r="C223" t="str">
            <v>CAP07</v>
          </cell>
          <cell r="D223" t="str">
            <v>En anden adoquin</v>
          </cell>
          <cell r="E223" t="str">
            <v>m</v>
          </cell>
          <cell r="F223" t="str">
            <v>MOC010</v>
          </cell>
          <cell r="G223" t="str">
            <v>MOC062</v>
          </cell>
          <cell r="H223" t="str">
            <v>MOC128</v>
          </cell>
          <cell r="I223" t="str">
            <v>NA</v>
          </cell>
          <cell r="J223" t="str">
            <v>NA</v>
          </cell>
          <cell r="K223" t="str">
            <v>NA</v>
          </cell>
          <cell r="L223" t="str">
            <v>NA</v>
          </cell>
          <cell r="M223">
            <v>0.1</v>
          </cell>
          <cell r="N223">
            <v>1</v>
          </cell>
          <cell r="O223">
            <v>0.18</v>
          </cell>
          <cell r="P223" t="str">
            <v>NA</v>
          </cell>
          <cell r="Q223" t="str">
            <v>NA</v>
          </cell>
          <cell r="R223" t="str">
            <v>NA</v>
          </cell>
          <cell r="S223" t="str">
            <v>NA</v>
          </cell>
          <cell r="T223" t="str">
            <v>CEC004</v>
          </cell>
          <cell r="U223" t="str">
            <v>CEC010</v>
          </cell>
          <cell r="V223" t="str">
            <v>NA</v>
          </cell>
          <cell r="W223" t="str">
            <v>NA</v>
          </cell>
          <cell r="X223" t="str">
            <v>NA</v>
          </cell>
          <cell r="Y223" t="str">
            <v>CMC004</v>
          </cell>
          <cell r="Z223" t="str">
            <v>CMC008</v>
          </cell>
          <cell r="AA223" t="str">
            <v>NA</v>
          </cell>
          <cell r="AB223" t="str">
            <v>NA</v>
          </cell>
          <cell r="AC223" t="str">
            <v>NA</v>
          </cell>
          <cell r="AD223">
            <v>1</v>
          </cell>
          <cell r="AE223">
            <v>1</v>
          </cell>
          <cell r="AF223" t="str">
            <v>NA</v>
          </cell>
          <cell r="AG223" t="str">
            <v>NA</v>
          </cell>
          <cell r="AH223" t="str">
            <v>NA</v>
          </cell>
          <cell r="AI223">
            <v>53</v>
          </cell>
          <cell r="AJ223">
            <v>53</v>
          </cell>
          <cell r="AK223">
            <v>53</v>
          </cell>
          <cell r="AO223">
            <v>12382</v>
          </cell>
          <cell r="AP223">
            <v>24000</v>
          </cell>
          <cell r="AQ223">
            <v>300</v>
          </cell>
          <cell r="AR223">
            <v>20000</v>
          </cell>
          <cell r="AS223">
            <v>0</v>
          </cell>
          <cell r="AT223">
            <v>0</v>
          </cell>
          <cell r="AU223">
            <v>0</v>
          </cell>
          <cell r="AV223">
            <v>0</v>
          </cell>
          <cell r="AW223">
            <v>2400</v>
          </cell>
          <cell r="AX223">
            <v>300</v>
          </cell>
          <cell r="AY223">
            <v>3600</v>
          </cell>
          <cell r="AZ223">
            <v>0</v>
          </cell>
          <cell r="BA223">
            <v>0</v>
          </cell>
          <cell r="BB223">
            <v>0</v>
          </cell>
          <cell r="BC223">
            <v>0</v>
          </cell>
          <cell r="BD223">
            <v>6615</v>
          </cell>
          <cell r="BE223">
            <v>2893</v>
          </cell>
          <cell r="BF223">
            <v>33634</v>
          </cell>
          <cell r="BG223">
            <v>0</v>
          </cell>
          <cell r="BH223">
            <v>0</v>
          </cell>
          <cell r="BI223">
            <v>0</v>
          </cell>
          <cell r="BJ223">
            <v>55</v>
          </cell>
          <cell r="BK223">
            <v>635</v>
          </cell>
          <cell r="BL223">
            <v>0</v>
          </cell>
          <cell r="BM223">
            <v>0</v>
          </cell>
          <cell r="BN223">
            <v>0</v>
          </cell>
          <cell r="BO223">
            <v>690</v>
          </cell>
          <cell r="BP223">
            <v>128224</v>
          </cell>
          <cell r="BQ223">
            <v>140891</v>
          </cell>
          <cell r="BR223">
            <v>0</v>
          </cell>
          <cell r="BS223">
            <v>0</v>
          </cell>
          <cell r="BT223">
            <v>0</v>
          </cell>
          <cell r="BU223">
            <v>2419</v>
          </cell>
          <cell r="BV223">
            <v>2658</v>
          </cell>
          <cell r="BW223">
            <v>0</v>
          </cell>
          <cell r="BX223">
            <v>0</v>
          </cell>
          <cell r="BY223">
            <v>0</v>
          </cell>
          <cell r="BZ223">
            <v>5077</v>
          </cell>
          <cell r="CA223">
            <v>690</v>
          </cell>
          <cell r="CB223">
            <v>5767</v>
          </cell>
          <cell r="CC223">
            <v>0.05</v>
          </cell>
          <cell r="CD223">
            <v>12382</v>
          </cell>
        </row>
        <row r="224">
          <cell r="B224" t="str">
            <v>R2011</v>
          </cell>
          <cell r="C224" t="str">
            <v>CAP07</v>
          </cell>
          <cell r="D224" t="str">
            <v>En Andén adoquinado</v>
          </cell>
          <cell r="E224" t="str">
            <v>m</v>
          </cell>
          <cell r="F224" t="str">
            <v>MOC005</v>
          </cell>
          <cell r="G224" t="str">
            <v>NA</v>
          </cell>
          <cell r="H224" t="str">
            <v>NA</v>
          </cell>
          <cell r="I224" t="str">
            <v>NA</v>
          </cell>
          <cell r="J224" t="str">
            <v>NA</v>
          </cell>
          <cell r="K224" t="str">
            <v>NA</v>
          </cell>
          <cell r="L224" t="str">
            <v>NA</v>
          </cell>
          <cell r="M224">
            <v>0.63</v>
          </cell>
          <cell r="N224" t="str">
            <v>NA</v>
          </cell>
          <cell r="O224" t="str">
            <v>NA</v>
          </cell>
          <cell r="P224" t="str">
            <v>NA</v>
          </cell>
          <cell r="Q224" t="str">
            <v>NA</v>
          </cell>
          <cell r="R224" t="str">
            <v>NA</v>
          </cell>
          <cell r="S224" t="str">
            <v>NA</v>
          </cell>
          <cell r="T224" t="str">
            <v>CEC014</v>
          </cell>
          <cell r="U224" t="str">
            <v>NA</v>
          </cell>
          <cell r="V224" t="str">
            <v>NA</v>
          </cell>
          <cell r="W224" t="str">
            <v>NA</v>
          </cell>
          <cell r="X224" t="str">
            <v>NA</v>
          </cell>
          <cell r="Y224" t="str">
            <v>CMC010</v>
          </cell>
          <cell r="Z224" t="str">
            <v>NA</v>
          </cell>
          <cell r="AA224" t="str">
            <v>NA</v>
          </cell>
          <cell r="AB224" t="str">
            <v>NA</v>
          </cell>
          <cell r="AC224" t="str">
            <v>NA</v>
          </cell>
          <cell r="AD224">
            <v>1</v>
          </cell>
          <cell r="AE224" t="str">
            <v>NA</v>
          </cell>
          <cell r="AF224" t="str">
            <v>NA</v>
          </cell>
          <cell r="AG224" t="str">
            <v>NA</v>
          </cell>
          <cell r="AH224" t="str">
            <v>NA</v>
          </cell>
          <cell r="AI224">
            <v>32.5</v>
          </cell>
          <cell r="AJ224">
            <v>32.5</v>
          </cell>
          <cell r="AO224">
            <v>20946</v>
          </cell>
          <cell r="AP224">
            <v>23000</v>
          </cell>
          <cell r="AQ224">
            <v>0</v>
          </cell>
          <cell r="AR224">
            <v>0</v>
          </cell>
          <cell r="AS224">
            <v>0</v>
          </cell>
          <cell r="AT224">
            <v>0</v>
          </cell>
          <cell r="AU224">
            <v>0</v>
          </cell>
          <cell r="AV224">
            <v>0</v>
          </cell>
          <cell r="AW224">
            <v>14490</v>
          </cell>
          <cell r="AX224">
            <v>0</v>
          </cell>
          <cell r="AY224">
            <v>0</v>
          </cell>
          <cell r="AZ224">
            <v>0</v>
          </cell>
          <cell r="BA224">
            <v>0</v>
          </cell>
          <cell r="BB224">
            <v>0</v>
          </cell>
          <cell r="BC224">
            <v>0</v>
          </cell>
          <cell r="BD224">
            <v>15215</v>
          </cell>
          <cell r="BE224">
            <v>21737</v>
          </cell>
          <cell r="BF224">
            <v>0</v>
          </cell>
          <cell r="BG224">
            <v>0</v>
          </cell>
          <cell r="BH224">
            <v>0</v>
          </cell>
          <cell r="BI224">
            <v>0</v>
          </cell>
          <cell r="BJ224">
            <v>669</v>
          </cell>
          <cell r="BK224">
            <v>0</v>
          </cell>
          <cell r="BL224">
            <v>0</v>
          </cell>
          <cell r="BM224">
            <v>0</v>
          </cell>
          <cell r="BN224">
            <v>0</v>
          </cell>
          <cell r="BO224">
            <v>669</v>
          </cell>
          <cell r="BP224">
            <v>164508</v>
          </cell>
          <cell r="BQ224">
            <v>0</v>
          </cell>
          <cell r="BR224">
            <v>0</v>
          </cell>
          <cell r="BS224">
            <v>0</v>
          </cell>
          <cell r="BT224">
            <v>0</v>
          </cell>
          <cell r="BU224">
            <v>5062</v>
          </cell>
          <cell r="BV224">
            <v>0</v>
          </cell>
          <cell r="BW224">
            <v>0</v>
          </cell>
          <cell r="BX224">
            <v>0</v>
          </cell>
          <cell r="BY224">
            <v>0</v>
          </cell>
          <cell r="BZ224">
            <v>5062</v>
          </cell>
          <cell r="CA224">
            <v>669</v>
          </cell>
          <cell r="CB224">
            <v>5731</v>
          </cell>
          <cell r="CC224">
            <v>0.05</v>
          </cell>
          <cell r="CD224">
            <v>20946</v>
          </cell>
        </row>
        <row r="225">
          <cell r="B225" t="str">
            <v>RA011</v>
          </cell>
          <cell r="C225" t="str">
            <v>CAP07</v>
          </cell>
          <cell r="D225" t="str">
            <v>En Andén adoquinado</v>
          </cell>
          <cell r="E225" t="str">
            <v>m</v>
          </cell>
          <cell r="F225" t="str">
            <v>MOC005</v>
          </cell>
          <cell r="G225" t="str">
            <v>MOC011</v>
          </cell>
          <cell r="H225" t="str">
            <v>NA</v>
          </cell>
          <cell r="I225" t="str">
            <v>NA</v>
          </cell>
          <cell r="J225" t="str">
            <v>NA</v>
          </cell>
          <cell r="K225" t="str">
            <v>NA</v>
          </cell>
          <cell r="L225" t="str">
            <v>NA</v>
          </cell>
          <cell r="M225">
            <v>0.42</v>
          </cell>
          <cell r="N225">
            <v>0.15</v>
          </cell>
          <cell r="O225" t="str">
            <v>NA</v>
          </cell>
          <cell r="P225" t="str">
            <v>NA</v>
          </cell>
          <cell r="Q225" t="str">
            <v>NA</v>
          </cell>
          <cell r="R225" t="str">
            <v>NA</v>
          </cell>
          <cell r="S225" t="str">
            <v>NA</v>
          </cell>
          <cell r="T225" t="str">
            <v>CEC014</v>
          </cell>
          <cell r="U225" t="str">
            <v>NA</v>
          </cell>
          <cell r="V225" t="str">
            <v>NA</v>
          </cell>
          <cell r="W225" t="str">
            <v>NA</v>
          </cell>
          <cell r="X225" t="str">
            <v>NA</v>
          </cell>
          <cell r="Y225" t="str">
            <v>CMC010</v>
          </cell>
          <cell r="Z225" t="str">
            <v>NA</v>
          </cell>
          <cell r="AA225" t="str">
            <v>NA</v>
          </cell>
          <cell r="AB225" t="str">
            <v>NA</v>
          </cell>
          <cell r="AC225" t="str">
            <v>NA</v>
          </cell>
          <cell r="AD225">
            <v>1</v>
          </cell>
          <cell r="AE225" t="str">
            <v>NA</v>
          </cell>
          <cell r="AF225" t="str">
            <v>NA</v>
          </cell>
          <cell r="AG225" t="str">
            <v>NA</v>
          </cell>
          <cell r="AH225" t="str">
            <v>NA</v>
          </cell>
          <cell r="AI225">
            <v>75</v>
          </cell>
          <cell r="AJ225">
            <v>75</v>
          </cell>
          <cell r="AO225">
            <v>19399</v>
          </cell>
          <cell r="AP225">
            <v>23000</v>
          </cell>
          <cell r="AQ225">
            <v>43000</v>
          </cell>
          <cell r="AR225">
            <v>0</v>
          </cell>
          <cell r="AS225">
            <v>0</v>
          </cell>
          <cell r="AT225">
            <v>0</v>
          </cell>
          <cell r="AU225">
            <v>0</v>
          </cell>
          <cell r="AV225">
            <v>0</v>
          </cell>
          <cell r="AW225">
            <v>9660</v>
          </cell>
          <cell r="AX225">
            <v>6450</v>
          </cell>
          <cell r="AY225">
            <v>0</v>
          </cell>
          <cell r="AZ225">
            <v>0</v>
          </cell>
          <cell r="BA225">
            <v>0</v>
          </cell>
          <cell r="BB225">
            <v>0</v>
          </cell>
          <cell r="BC225">
            <v>0</v>
          </cell>
          <cell r="BD225">
            <v>16916</v>
          </cell>
          <cell r="BE225">
            <v>21737</v>
          </cell>
          <cell r="BF225">
            <v>0</v>
          </cell>
          <cell r="BG225">
            <v>0</v>
          </cell>
          <cell r="BH225">
            <v>0</v>
          </cell>
          <cell r="BI225">
            <v>0</v>
          </cell>
          <cell r="BJ225">
            <v>290</v>
          </cell>
          <cell r="BK225">
            <v>0</v>
          </cell>
          <cell r="BL225">
            <v>0</v>
          </cell>
          <cell r="BM225">
            <v>0</v>
          </cell>
          <cell r="BN225">
            <v>0</v>
          </cell>
          <cell r="BO225">
            <v>290</v>
          </cell>
          <cell r="BP225">
            <v>164508</v>
          </cell>
          <cell r="BQ225">
            <v>0</v>
          </cell>
          <cell r="BR225">
            <v>0</v>
          </cell>
          <cell r="BS225">
            <v>0</v>
          </cell>
          <cell r="BT225">
            <v>0</v>
          </cell>
          <cell r="BU225">
            <v>2193</v>
          </cell>
          <cell r="BV225">
            <v>0</v>
          </cell>
          <cell r="BW225">
            <v>0</v>
          </cell>
          <cell r="BX225">
            <v>0</v>
          </cell>
          <cell r="BY225">
            <v>0</v>
          </cell>
          <cell r="BZ225">
            <v>2193</v>
          </cell>
          <cell r="CA225">
            <v>290</v>
          </cell>
          <cell r="CB225">
            <v>2483</v>
          </cell>
          <cell r="CC225">
            <v>0.05</v>
          </cell>
          <cell r="CD225">
            <v>19399</v>
          </cell>
        </row>
        <row r="226">
          <cell r="B226" t="str">
            <v>RA008</v>
          </cell>
          <cell r="C226" t="str">
            <v>CAP07</v>
          </cell>
          <cell r="D226" t="str">
            <v>En Andén asfalto</v>
          </cell>
          <cell r="E226" t="str">
            <v>m</v>
          </cell>
          <cell r="F226" t="str">
            <v>MOC016</v>
          </cell>
          <cell r="G226" t="str">
            <v>MOC104</v>
          </cell>
          <cell r="H226" t="str">
            <v>NA</v>
          </cell>
          <cell r="I226" t="str">
            <v>NA</v>
          </cell>
          <cell r="J226" t="str">
            <v>NA</v>
          </cell>
          <cell r="K226" t="str">
            <v>NA</v>
          </cell>
          <cell r="L226" t="str">
            <v>NA</v>
          </cell>
          <cell r="M226">
            <v>0.03</v>
          </cell>
          <cell r="N226">
            <v>0.02</v>
          </cell>
          <cell r="O226" t="str">
            <v>NA</v>
          </cell>
          <cell r="P226" t="str">
            <v>NA</v>
          </cell>
          <cell r="Q226" t="str">
            <v>NA</v>
          </cell>
          <cell r="R226" t="str">
            <v>NA</v>
          </cell>
          <cell r="S226" t="str">
            <v>NA</v>
          </cell>
          <cell r="T226" t="str">
            <v>CEC012</v>
          </cell>
          <cell r="U226" t="str">
            <v>NA</v>
          </cell>
          <cell r="V226" t="str">
            <v>NA</v>
          </cell>
          <cell r="W226" t="str">
            <v>NA</v>
          </cell>
          <cell r="X226" t="str">
            <v>NA</v>
          </cell>
          <cell r="Y226" t="str">
            <v>CMC009</v>
          </cell>
          <cell r="Z226" t="str">
            <v>NA</v>
          </cell>
          <cell r="AA226" t="str">
            <v>NA</v>
          </cell>
          <cell r="AB226" t="str">
            <v>NA</v>
          </cell>
          <cell r="AC226" t="str">
            <v>NA</v>
          </cell>
          <cell r="AD226">
            <v>1</v>
          </cell>
          <cell r="AE226" t="str">
            <v>NA</v>
          </cell>
          <cell r="AF226" t="str">
            <v>NA</v>
          </cell>
          <cell r="AG226" t="str">
            <v>NA</v>
          </cell>
          <cell r="AH226" t="str">
            <v>NA</v>
          </cell>
          <cell r="AI226">
            <v>95</v>
          </cell>
          <cell r="AJ226">
            <v>95</v>
          </cell>
          <cell r="AO226">
            <v>13245</v>
          </cell>
          <cell r="AP226">
            <v>230000</v>
          </cell>
          <cell r="AQ226">
            <v>165000</v>
          </cell>
          <cell r="AR226">
            <v>0</v>
          </cell>
          <cell r="AS226">
            <v>0</v>
          </cell>
          <cell r="AT226">
            <v>0</v>
          </cell>
          <cell r="AU226">
            <v>0</v>
          </cell>
          <cell r="AV226">
            <v>0</v>
          </cell>
          <cell r="AW226">
            <v>6900</v>
          </cell>
          <cell r="AX226">
            <v>3300</v>
          </cell>
          <cell r="AY226">
            <v>0</v>
          </cell>
          <cell r="AZ226">
            <v>0</v>
          </cell>
          <cell r="BA226">
            <v>0</v>
          </cell>
          <cell r="BB226">
            <v>0</v>
          </cell>
          <cell r="BC226">
            <v>0</v>
          </cell>
          <cell r="BD226">
            <v>10710</v>
          </cell>
          <cell r="BE226">
            <v>56846</v>
          </cell>
          <cell r="BF226">
            <v>0</v>
          </cell>
          <cell r="BG226">
            <v>0</v>
          </cell>
          <cell r="BH226">
            <v>0</v>
          </cell>
          <cell r="BI226">
            <v>0</v>
          </cell>
          <cell r="BJ226">
            <v>598</v>
          </cell>
          <cell r="BK226">
            <v>0</v>
          </cell>
          <cell r="BL226">
            <v>0</v>
          </cell>
          <cell r="BM226">
            <v>0</v>
          </cell>
          <cell r="BN226">
            <v>0</v>
          </cell>
          <cell r="BO226">
            <v>598</v>
          </cell>
          <cell r="BP226">
            <v>184062</v>
          </cell>
          <cell r="BQ226">
            <v>0</v>
          </cell>
          <cell r="BR226">
            <v>0</v>
          </cell>
          <cell r="BS226">
            <v>0</v>
          </cell>
          <cell r="BT226">
            <v>0</v>
          </cell>
          <cell r="BU226">
            <v>1937</v>
          </cell>
          <cell r="BV226">
            <v>0</v>
          </cell>
          <cell r="BW226">
            <v>0</v>
          </cell>
          <cell r="BX226">
            <v>0</v>
          </cell>
          <cell r="BY226">
            <v>0</v>
          </cell>
          <cell r="BZ226">
            <v>1937</v>
          </cell>
          <cell r="CA226">
            <v>598</v>
          </cell>
          <cell r="CB226">
            <v>2535</v>
          </cell>
          <cell r="CC226">
            <v>0.05</v>
          </cell>
          <cell r="CD226">
            <v>13245</v>
          </cell>
        </row>
        <row r="227">
          <cell r="B227" t="str">
            <v>R2012</v>
          </cell>
          <cell r="C227" t="str">
            <v>CAP07</v>
          </cell>
          <cell r="D227" t="str">
            <v>En Andén baldosa</v>
          </cell>
          <cell r="E227" t="str">
            <v>m</v>
          </cell>
          <cell r="F227" t="str">
            <v>MOC026</v>
          </cell>
          <cell r="G227" t="str">
            <v>MOC015</v>
          </cell>
          <cell r="H227" t="str">
            <v>MOC086</v>
          </cell>
          <cell r="I227" t="str">
            <v>NA</v>
          </cell>
          <cell r="J227" t="str">
            <v>NA</v>
          </cell>
          <cell r="K227" t="str">
            <v>NA</v>
          </cell>
          <cell r="L227" t="str">
            <v>NA</v>
          </cell>
          <cell r="M227">
            <v>0.04</v>
          </cell>
          <cell r="N227">
            <v>0.63</v>
          </cell>
          <cell r="O227">
            <v>0.01</v>
          </cell>
          <cell r="P227" t="str">
            <v>NA</v>
          </cell>
          <cell r="Q227" t="str">
            <v>NA</v>
          </cell>
          <cell r="R227" t="str">
            <v>NA</v>
          </cell>
          <cell r="S227" t="str">
            <v>NA</v>
          </cell>
          <cell r="T227" t="str">
            <v>CEC013</v>
          </cell>
          <cell r="U227" t="str">
            <v>CEC014</v>
          </cell>
          <cell r="V227" t="str">
            <v>NA</v>
          </cell>
          <cell r="W227" t="str">
            <v>NA</v>
          </cell>
          <cell r="X227" t="str">
            <v>NA</v>
          </cell>
          <cell r="Y227" t="str">
            <v>CMC009</v>
          </cell>
          <cell r="Z227" t="str">
            <v>CMC010</v>
          </cell>
          <cell r="AA227" t="str">
            <v>NA</v>
          </cell>
          <cell r="AB227" t="str">
            <v>NA</v>
          </cell>
          <cell r="AC227" t="str">
            <v>NA</v>
          </cell>
          <cell r="AD227">
            <v>0.19</v>
          </cell>
          <cell r="AE227">
            <v>1</v>
          </cell>
          <cell r="AF227" t="str">
            <v>NA</v>
          </cell>
          <cell r="AG227" t="str">
            <v>NA</v>
          </cell>
          <cell r="AH227" t="str">
            <v>NA</v>
          </cell>
          <cell r="AI227">
            <v>37.5</v>
          </cell>
          <cell r="AJ227">
            <v>195</v>
          </cell>
          <cell r="AK227">
            <v>37.5</v>
          </cell>
          <cell r="AO227">
            <v>24778</v>
          </cell>
          <cell r="AP227">
            <v>234000</v>
          </cell>
          <cell r="AQ227">
            <v>9900</v>
          </cell>
          <cell r="AR227">
            <v>227016.3</v>
          </cell>
          <cell r="AS227">
            <v>0</v>
          </cell>
          <cell r="AT227">
            <v>0</v>
          </cell>
          <cell r="AU227">
            <v>0</v>
          </cell>
          <cell r="AV227">
            <v>0</v>
          </cell>
          <cell r="AW227">
            <v>9360</v>
          </cell>
          <cell r="AX227">
            <v>6237</v>
          </cell>
          <cell r="AY227">
            <v>2270</v>
          </cell>
          <cell r="AZ227">
            <v>0</v>
          </cell>
          <cell r="BA227">
            <v>0</v>
          </cell>
          <cell r="BB227">
            <v>0</v>
          </cell>
          <cell r="BC227">
            <v>0</v>
          </cell>
          <cell r="BD227">
            <v>18760</v>
          </cell>
          <cell r="BE227">
            <v>23278</v>
          </cell>
          <cell r="BF227">
            <v>21737</v>
          </cell>
          <cell r="BG227">
            <v>0</v>
          </cell>
          <cell r="BH227">
            <v>0</v>
          </cell>
          <cell r="BI227">
            <v>0</v>
          </cell>
          <cell r="BJ227">
            <v>118</v>
          </cell>
          <cell r="BK227">
            <v>580</v>
          </cell>
          <cell r="BL227">
            <v>0</v>
          </cell>
          <cell r="BM227">
            <v>0</v>
          </cell>
          <cell r="BN227">
            <v>0</v>
          </cell>
          <cell r="BO227">
            <v>698</v>
          </cell>
          <cell r="BP227">
            <v>184062</v>
          </cell>
          <cell r="BQ227">
            <v>164508</v>
          </cell>
          <cell r="BR227">
            <v>0</v>
          </cell>
          <cell r="BS227">
            <v>0</v>
          </cell>
          <cell r="BT227">
            <v>0</v>
          </cell>
          <cell r="BU227">
            <v>933</v>
          </cell>
          <cell r="BV227">
            <v>4387</v>
          </cell>
          <cell r="BW227">
            <v>0</v>
          </cell>
          <cell r="BX227">
            <v>0</v>
          </cell>
          <cell r="BY227">
            <v>0</v>
          </cell>
          <cell r="BZ227">
            <v>5320</v>
          </cell>
          <cell r="CA227">
            <v>698</v>
          </cell>
          <cell r="CB227">
            <v>6018</v>
          </cell>
          <cell r="CC227">
            <v>0.05</v>
          </cell>
          <cell r="CD227">
            <v>24778</v>
          </cell>
        </row>
        <row r="228">
          <cell r="B228" t="str">
            <v>RA012</v>
          </cell>
          <cell r="C228" t="str">
            <v>CAP07</v>
          </cell>
          <cell r="D228" t="str">
            <v>En Andén baldosa</v>
          </cell>
          <cell r="E228" t="str">
            <v>m</v>
          </cell>
          <cell r="F228" t="str">
            <v>MOC027</v>
          </cell>
          <cell r="G228" t="str">
            <v>MOC015</v>
          </cell>
          <cell r="H228" t="str">
            <v>MOC086</v>
          </cell>
          <cell r="I228" t="str">
            <v>NA</v>
          </cell>
          <cell r="J228" t="str">
            <v>NA</v>
          </cell>
          <cell r="K228" t="str">
            <v>NA</v>
          </cell>
          <cell r="L228" t="str">
            <v>NA</v>
          </cell>
          <cell r="M228">
            <v>3.5000000000000003E-2</v>
          </cell>
          <cell r="N228">
            <v>0.43</v>
          </cell>
          <cell r="O228">
            <v>1.4999999999999999E-2</v>
          </cell>
          <cell r="P228" t="str">
            <v>NA</v>
          </cell>
          <cell r="Q228" t="str">
            <v>NA</v>
          </cell>
          <cell r="R228" t="str">
            <v>NA</v>
          </cell>
          <cell r="S228" t="str">
            <v>NA</v>
          </cell>
          <cell r="T228" t="str">
            <v>CEC013</v>
          </cell>
          <cell r="U228" t="str">
            <v>CEC014</v>
          </cell>
          <cell r="V228" t="str">
            <v>NA</v>
          </cell>
          <cell r="W228" t="str">
            <v>NA</v>
          </cell>
          <cell r="X228" t="str">
            <v>NA</v>
          </cell>
          <cell r="Y228" t="str">
            <v>CMC009</v>
          </cell>
          <cell r="Z228" t="str">
            <v>CMC010</v>
          </cell>
          <cell r="AA228" t="str">
            <v>NA</v>
          </cell>
          <cell r="AB228" t="str">
            <v>NA</v>
          </cell>
          <cell r="AC228" t="str">
            <v>NA</v>
          </cell>
          <cell r="AD228">
            <v>0.57999999999999996</v>
          </cell>
          <cell r="AE228">
            <v>1</v>
          </cell>
          <cell r="AF228" t="str">
            <v>NA</v>
          </cell>
          <cell r="AG228" t="str">
            <v>NA</v>
          </cell>
          <cell r="AH228" t="str">
            <v>NA</v>
          </cell>
          <cell r="AI228">
            <v>70</v>
          </cell>
          <cell r="AJ228">
            <v>120</v>
          </cell>
          <cell r="AK228">
            <v>70</v>
          </cell>
          <cell r="AO228">
            <v>29366</v>
          </cell>
          <cell r="AP228">
            <v>461000</v>
          </cell>
          <cell r="AQ228">
            <v>9900</v>
          </cell>
          <cell r="AR228">
            <v>227016.3</v>
          </cell>
          <cell r="AS228">
            <v>0</v>
          </cell>
          <cell r="AT228">
            <v>0</v>
          </cell>
          <cell r="AU228">
            <v>0</v>
          </cell>
          <cell r="AV228">
            <v>0</v>
          </cell>
          <cell r="AW228">
            <v>16135</v>
          </cell>
          <cell r="AX228">
            <v>4257</v>
          </cell>
          <cell r="AY228">
            <v>3405</v>
          </cell>
          <cell r="AZ228">
            <v>0</v>
          </cell>
          <cell r="BA228">
            <v>0</v>
          </cell>
          <cell r="BB228">
            <v>0</v>
          </cell>
          <cell r="BC228">
            <v>0</v>
          </cell>
          <cell r="BD228">
            <v>24987</v>
          </cell>
          <cell r="BE228">
            <v>23278</v>
          </cell>
          <cell r="BF228">
            <v>21737</v>
          </cell>
          <cell r="BG228">
            <v>0</v>
          </cell>
          <cell r="BH228">
            <v>0</v>
          </cell>
          <cell r="BI228">
            <v>0</v>
          </cell>
          <cell r="BJ228">
            <v>193</v>
          </cell>
          <cell r="BK228">
            <v>311</v>
          </cell>
          <cell r="BL228">
            <v>0</v>
          </cell>
          <cell r="BM228">
            <v>0</v>
          </cell>
          <cell r="BN228">
            <v>0</v>
          </cell>
          <cell r="BO228">
            <v>504</v>
          </cell>
          <cell r="BP228">
            <v>184062</v>
          </cell>
          <cell r="BQ228">
            <v>164508</v>
          </cell>
          <cell r="BR228">
            <v>0</v>
          </cell>
          <cell r="BS228">
            <v>0</v>
          </cell>
          <cell r="BT228">
            <v>0</v>
          </cell>
          <cell r="BU228">
            <v>1525</v>
          </cell>
          <cell r="BV228">
            <v>2350</v>
          </cell>
          <cell r="BW228">
            <v>0</v>
          </cell>
          <cell r="BX228">
            <v>0</v>
          </cell>
          <cell r="BY228">
            <v>0</v>
          </cell>
          <cell r="BZ228">
            <v>3875</v>
          </cell>
          <cell r="CA228">
            <v>504</v>
          </cell>
          <cell r="CB228">
            <v>4379</v>
          </cell>
          <cell r="CC228">
            <v>0.05</v>
          </cell>
          <cell r="CD228">
            <v>29366</v>
          </cell>
        </row>
        <row r="229">
          <cell r="C229" t="str">
            <v>CAP07</v>
          </cell>
          <cell r="D229" t="str">
            <v>En Anden Concreto</v>
          </cell>
          <cell r="E229" t="str">
            <v>m</v>
          </cell>
          <cell r="F229" t="str">
            <v>MOC010</v>
          </cell>
          <cell r="G229" t="str">
            <v>MOC062</v>
          </cell>
          <cell r="H229" t="str">
            <v>MOC128</v>
          </cell>
          <cell r="I229" t="str">
            <v>NA</v>
          </cell>
          <cell r="J229" t="str">
            <v>NA</v>
          </cell>
          <cell r="K229" t="str">
            <v>NA</v>
          </cell>
          <cell r="L229" t="str">
            <v>NA</v>
          </cell>
          <cell r="M229">
            <v>0.1</v>
          </cell>
          <cell r="N229">
            <v>1</v>
          </cell>
          <cell r="O229">
            <v>0.18</v>
          </cell>
          <cell r="P229" t="str">
            <v>NA</v>
          </cell>
          <cell r="Q229" t="str">
            <v>NA</v>
          </cell>
          <cell r="R229" t="str">
            <v>NA</v>
          </cell>
          <cell r="S229" t="str">
            <v>NA</v>
          </cell>
          <cell r="T229" t="str">
            <v>CEC004</v>
          </cell>
          <cell r="U229" t="str">
            <v>CEC010</v>
          </cell>
          <cell r="V229" t="str">
            <v>NA</v>
          </cell>
          <cell r="W229" t="str">
            <v>NA</v>
          </cell>
          <cell r="X229" t="str">
            <v>NA</v>
          </cell>
          <cell r="Y229" t="str">
            <v>CMC004</v>
          </cell>
          <cell r="Z229" t="str">
            <v>CMC008</v>
          </cell>
          <cell r="AA229" t="str">
            <v>NA</v>
          </cell>
          <cell r="AB229" t="str">
            <v>NA</v>
          </cell>
          <cell r="AC229" t="str">
            <v>NA</v>
          </cell>
          <cell r="AD229">
            <v>1</v>
          </cell>
          <cell r="AE229">
            <v>1</v>
          </cell>
          <cell r="AF229" t="str">
            <v>NA</v>
          </cell>
          <cell r="AG229" t="str">
            <v>NA</v>
          </cell>
          <cell r="AH229" t="str">
            <v>NA</v>
          </cell>
          <cell r="AI229">
            <v>67</v>
          </cell>
          <cell r="AJ229">
            <v>67</v>
          </cell>
          <cell r="AK229">
            <v>67</v>
          </cell>
          <cell r="AO229">
            <v>11177</v>
          </cell>
          <cell r="AP229">
            <v>24000</v>
          </cell>
          <cell r="AQ229">
            <v>300</v>
          </cell>
          <cell r="AR229">
            <v>20000</v>
          </cell>
          <cell r="AS229">
            <v>0</v>
          </cell>
          <cell r="AT229">
            <v>0</v>
          </cell>
          <cell r="AU229">
            <v>0</v>
          </cell>
          <cell r="AV229">
            <v>0</v>
          </cell>
          <cell r="AW229">
            <v>2400</v>
          </cell>
          <cell r="AX229">
            <v>300</v>
          </cell>
          <cell r="AY229">
            <v>3600</v>
          </cell>
          <cell r="AZ229">
            <v>0</v>
          </cell>
          <cell r="BA229">
            <v>0</v>
          </cell>
          <cell r="BB229">
            <v>0</v>
          </cell>
          <cell r="BC229">
            <v>0</v>
          </cell>
          <cell r="BD229">
            <v>6615</v>
          </cell>
          <cell r="BE229">
            <v>2893</v>
          </cell>
          <cell r="BF229">
            <v>33634</v>
          </cell>
          <cell r="BG229">
            <v>0</v>
          </cell>
          <cell r="BH229">
            <v>0</v>
          </cell>
          <cell r="BI229">
            <v>0</v>
          </cell>
          <cell r="BJ229">
            <v>43</v>
          </cell>
          <cell r="BK229">
            <v>502</v>
          </cell>
          <cell r="BL229">
            <v>0</v>
          </cell>
          <cell r="BM229">
            <v>0</v>
          </cell>
          <cell r="BN229">
            <v>0</v>
          </cell>
          <cell r="BO229">
            <v>545</v>
          </cell>
          <cell r="BP229">
            <v>128224</v>
          </cell>
          <cell r="BQ229">
            <v>140891</v>
          </cell>
          <cell r="BR229">
            <v>0</v>
          </cell>
          <cell r="BS229">
            <v>0</v>
          </cell>
          <cell r="BT229">
            <v>0</v>
          </cell>
          <cell r="BU229">
            <v>1914</v>
          </cell>
          <cell r="BV229">
            <v>2103</v>
          </cell>
          <cell r="BW229">
            <v>0</v>
          </cell>
          <cell r="BX229">
            <v>0</v>
          </cell>
          <cell r="BY229">
            <v>0</v>
          </cell>
          <cell r="BZ229">
            <v>4017</v>
          </cell>
          <cell r="CA229">
            <v>545</v>
          </cell>
          <cell r="CB229">
            <v>4562</v>
          </cell>
          <cell r="CC229">
            <v>0.05</v>
          </cell>
          <cell r="CD229">
            <v>11177</v>
          </cell>
        </row>
        <row r="230">
          <cell r="B230" t="str">
            <v>RA009</v>
          </cell>
          <cell r="C230" t="str">
            <v>CAP07</v>
          </cell>
          <cell r="D230" t="str">
            <v>En Andén concreto</v>
          </cell>
          <cell r="E230" t="str">
            <v>m</v>
          </cell>
          <cell r="F230" t="str">
            <v>MOC026</v>
          </cell>
          <cell r="G230" t="str">
            <v>MRD353</v>
          </cell>
          <cell r="H230" t="str">
            <v>NA</v>
          </cell>
          <cell r="I230" t="str">
            <v>NA</v>
          </cell>
          <cell r="J230" t="str">
            <v>NA</v>
          </cell>
          <cell r="K230" t="str">
            <v>NA</v>
          </cell>
          <cell r="L230" t="str">
            <v>NA</v>
          </cell>
          <cell r="M230">
            <v>0.05</v>
          </cell>
          <cell r="N230">
            <v>0.5</v>
          </cell>
          <cell r="O230" t="str">
            <v>NA</v>
          </cell>
          <cell r="P230" t="str">
            <v>NA</v>
          </cell>
          <cell r="Q230" t="str">
            <v>NA</v>
          </cell>
          <cell r="R230" t="str">
            <v>NA</v>
          </cell>
          <cell r="S230" t="str">
            <v>NA</v>
          </cell>
          <cell r="T230" t="str">
            <v>CEC013</v>
          </cell>
          <cell r="U230" t="str">
            <v>NA</v>
          </cell>
          <cell r="V230" t="str">
            <v>NA</v>
          </cell>
          <cell r="W230" t="str">
            <v>NA</v>
          </cell>
          <cell r="X230" t="str">
            <v>NA</v>
          </cell>
          <cell r="Y230" t="str">
            <v>CMC009</v>
          </cell>
          <cell r="Z230" t="str">
            <v>NA</v>
          </cell>
          <cell r="AA230" t="str">
            <v>NA</v>
          </cell>
          <cell r="AB230" t="str">
            <v>NA</v>
          </cell>
          <cell r="AC230" t="str">
            <v>NA</v>
          </cell>
          <cell r="AD230">
            <v>1</v>
          </cell>
          <cell r="AE230" t="str">
            <v>NA</v>
          </cell>
          <cell r="AF230" t="str">
            <v>NA</v>
          </cell>
          <cell r="AG230" t="str">
            <v>NA</v>
          </cell>
          <cell r="AH230" t="str">
            <v>NA</v>
          </cell>
          <cell r="AI230">
            <v>70</v>
          </cell>
          <cell r="AJ230">
            <v>70</v>
          </cell>
          <cell r="AO230">
            <v>16507</v>
          </cell>
          <cell r="AP230">
            <v>234000</v>
          </cell>
          <cell r="AQ230">
            <v>2400</v>
          </cell>
          <cell r="AR230">
            <v>0</v>
          </cell>
          <cell r="AS230">
            <v>0</v>
          </cell>
          <cell r="AT230">
            <v>0</v>
          </cell>
          <cell r="AU230">
            <v>0</v>
          </cell>
          <cell r="AV230">
            <v>0</v>
          </cell>
          <cell r="AW230">
            <v>11700</v>
          </cell>
          <cell r="AX230">
            <v>1200</v>
          </cell>
          <cell r="AY230">
            <v>0</v>
          </cell>
          <cell r="AZ230">
            <v>0</v>
          </cell>
          <cell r="BA230">
            <v>0</v>
          </cell>
          <cell r="BB230">
            <v>0</v>
          </cell>
          <cell r="BC230">
            <v>0</v>
          </cell>
          <cell r="BD230">
            <v>13545</v>
          </cell>
          <cell r="BE230">
            <v>23278</v>
          </cell>
          <cell r="BF230">
            <v>0</v>
          </cell>
          <cell r="BG230">
            <v>0</v>
          </cell>
          <cell r="BH230">
            <v>0</v>
          </cell>
          <cell r="BI230">
            <v>0</v>
          </cell>
          <cell r="BJ230">
            <v>333</v>
          </cell>
          <cell r="BK230">
            <v>0</v>
          </cell>
          <cell r="BL230">
            <v>0</v>
          </cell>
          <cell r="BM230">
            <v>0</v>
          </cell>
          <cell r="BN230">
            <v>0</v>
          </cell>
          <cell r="BO230">
            <v>333</v>
          </cell>
          <cell r="BP230">
            <v>184062</v>
          </cell>
          <cell r="BQ230">
            <v>0</v>
          </cell>
          <cell r="BR230">
            <v>0</v>
          </cell>
          <cell r="BS230">
            <v>0</v>
          </cell>
          <cell r="BT230">
            <v>0</v>
          </cell>
          <cell r="BU230">
            <v>2629</v>
          </cell>
          <cell r="BV230">
            <v>0</v>
          </cell>
          <cell r="BW230">
            <v>0</v>
          </cell>
          <cell r="BX230">
            <v>0</v>
          </cell>
          <cell r="BY230">
            <v>0</v>
          </cell>
          <cell r="BZ230">
            <v>2629</v>
          </cell>
          <cell r="CA230">
            <v>333</v>
          </cell>
          <cell r="CB230">
            <v>2962</v>
          </cell>
          <cell r="CC230">
            <v>0.05</v>
          </cell>
          <cell r="CD230">
            <v>16507</v>
          </cell>
        </row>
        <row r="231">
          <cell r="C231" t="str">
            <v>CAP07</v>
          </cell>
          <cell r="D231" t="str">
            <v>En Anden Destapado</v>
          </cell>
          <cell r="E231" t="str">
            <v>m</v>
          </cell>
          <cell r="F231" t="str">
            <v>MOC010</v>
          </cell>
          <cell r="G231" t="str">
            <v>MOC062</v>
          </cell>
          <cell r="H231" t="str">
            <v>MOC128</v>
          </cell>
          <cell r="I231" t="str">
            <v>NA</v>
          </cell>
          <cell r="J231" t="str">
            <v>NA</v>
          </cell>
          <cell r="K231" t="str">
            <v>NA</v>
          </cell>
          <cell r="L231" t="str">
            <v>NA</v>
          </cell>
          <cell r="M231">
            <v>0.1</v>
          </cell>
          <cell r="N231">
            <v>1</v>
          </cell>
          <cell r="O231">
            <v>0.18</v>
          </cell>
          <cell r="P231" t="str">
            <v>NA</v>
          </cell>
          <cell r="Q231" t="str">
            <v>NA</v>
          </cell>
          <cell r="R231" t="str">
            <v>NA</v>
          </cell>
          <cell r="S231" t="str">
            <v>NA</v>
          </cell>
          <cell r="T231" t="str">
            <v>CEC004</v>
          </cell>
          <cell r="U231" t="str">
            <v>CEC010</v>
          </cell>
          <cell r="V231" t="str">
            <v>NA</v>
          </cell>
          <cell r="W231" t="str">
            <v>NA</v>
          </cell>
          <cell r="X231" t="str">
            <v>NA</v>
          </cell>
          <cell r="Y231" t="str">
            <v>CMC004</v>
          </cell>
          <cell r="Z231" t="str">
            <v>CMC008</v>
          </cell>
          <cell r="AA231" t="str">
            <v>NA</v>
          </cell>
          <cell r="AB231" t="str">
            <v>NA</v>
          </cell>
          <cell r="AC231" t="str">
            <v>NA</v>
          </cell>
          <cell r="AD231">
            <v>1</v>
          </cell>
          <cell r="AE231">
            <v>1</v>
          </cell>
          <cell r="AF231" t="str">
            <v>NA</v>
          </cell>
          <cell r="AG231" t="str">
            <v>NA</v>
          </cell>
          <cell r="AH231" t="str">
            <v>NA</v>
          </cell>
          <cell r="AI231">
            <v>147</v>
          </cell>
          <cell r="AJ231">
            <v>147</v>
          </cell>
          <cell r="AK231">
            <v>147</v>
          </cell>
          <cell r="AO231">
            <v>8694</v>
          </cell>
          <cell r="AP231">
            <v>24000</v>
          </cell>
          <cell r="AQ231">
            <v>300</v>
          </cell>
          <cell r="AR231">
            <v>20000</v>
          </cell>
          <cell r="AS231">
            <v>0</v>
          </cell>
          <cell r="AT231">
            <v>0</v>
          </cell>
          <cell r="AU231">
            <v>0</v>
          </cell>
          <cell r="AV231">
            <v>0</v>
          </cell>
          <cell r="AW231">
            <v>2400</v>
          </cell>
          <cell r="AX231">
            <v>300</v>
          </cell>
          <cell r="AY231">
            <v>3600</v>
          </cell>
          <cell r="AZ231">
            <v>0</v>
          </cell>
          <cell r="BA231">
            <v>0</v>
          </cell>
          <cell r="BB231">
            <v>0</v>
          </cell>
          <cell r="BC231">
            <v>0</v>
          </cell>
          <cell r="BD231">
            <v>6615</v>
          </cell>
          <cell r="BE231">
            <v>2893</v>
          </cell>
          <cell r="BF231">
            <v>33634</v>
          </cell>
          <cell r="BG231">
            <v>0</v>
          </cell>
          <cell r="BH231">
            <v>0</v>
          </cell>
          <cell r="BI231">
            <v>0</v>
          </cell>
          <cell r="BJ231">
            <v>20</v>
          </cell>
          <cell r="BK231">
            <v>229</v>
          </cell>
          <cell r="BL231">
            <v>0</v>
          </cell>
          <cell r="BM231">
            <v>0</v>
          </cell>
          <cell r="BN231">
            <v>0</v>
          </cell>
          <cell r="BO231">
            <v>249</v>
          </cell>
          <cell r="BP231">
            <v>128224</v>
          </cell>
          <cell r="BQ231">
            <v>140891</v>
          </cell>
          <cell r="BR231">
            <v>0</v>
          </cell>
          <cell r="BS231">
            <v>0</v>
          </cell>
          <cell r="BT231">
            <v>0</v>
          </cell>
          <cell r="BU231">
            <v>872</v>
          </cell>
          <cell r="BV231">
            <v>958</v>
          </cell>
          <cell r="BW231">
            <v>0</v>
          </cell>
          <cell r="BX231">
            <v>0</v>
          </cell>
          <cell r="BY231">
            <v>0</v>
          </cell>
          <cell r="BZ231">
            <v>1830</v>
          </cell>
          <cell r="CA231">
            <v>249</v>
          </cell>
          <cell r="CB231">
            <v>2079</v>
          </cell>
          <cell r="CC231">
            <v>0.05</v>
          </cell>
          <cell r="CD231">
            <v>8694</v>
          </cell>
        </row>
        <row r="232">
          <cell r="B232" t="str">
            <v>R2010</v>
          </cell>
          <cell r="C232" t="str">
            <v>CAP07</v>
          </cell>
          <cell r="D232" t="str">
            <v>En Andén empedrado</v>
          </cell>
          <cell r="E232" t="str">
            <v>m</v>
          </cell>
          <cell r="F232" t="str">
            <v>MOC086</v>
          </cell>
          <cell r="G232" t="str">
            <v>NA</v>
          </cell>
          <cell r="H232" t="str">
            <v>NA</v>
          </cell>
          <cell r="I232" t="str">
            <v>NA</v>
          </cell>
          <cell r="J232" t="str">
            <v>NA</v>
          </cell>
          <cell r="K232" t="str">
            <v>NA</v>
          </cell>
          <cell r="L232" t="str">
            <v>NA</v>
          </cell>
          <cell r="M232">
            <v>0.01</v>
          </cell>
          <cell r="N232" t="str">
            <v>NA</v>
          </cell>
          <cell r="O232" t="str">
            <v>NA</v>
          </cell>
          <cell r="P232" t="str">
            <v>NA</v>
          </cell>
          <cell r="Q232" t="str">
            <v>NA</v>
          </cell>
          <cell r="R232" t="str">
            <v>NA</v>
          </cell>
          <cell r="S232" t="str">
            <v>NA</v>
          </cell>
          <cell r="T232" t="str">
            <v>CEC014</v>
          </cell>
          <cell r="U232" t="str">
            <v>NA</v>
          </cell>
          <cell r="V232" t="str">
            <v>NA</v>
          </cell>
          <cell r="W232" t="str">
            <v>NA</v>
          </cell>
          <cell r="X232" t="str">
            <v>NA</v>
          </cell>
          <cell r="Y232" t="str">
            <v>CMC010</v>
          </cell>
          <cell r="Z232" t="str">
            <v>NA</v>
          </cell>
          <cell r="AA232" t="str">
            <v>NA</v>
          </cell>
          <cell r="AB232" t="str">
            <v>NA</v>
          </cell>
          <cell r="AC232" t="str">
            <v>NA</v>
          </cell>
          <cell r="AD232">
            <v>1</v>
          </cell>
          <cell r="AE232" t="str">
            <v>NA</v>
          </cell>
          <cell r="AF232" t="str">
            <v>NA</v>
          </cell>
          <cell r="AG232" t="str">
            <v>NA</v>
          </cell>
          <cell r="AH232" t="str">
            <v>NA</v>
          </cell>
          <cell r="AI232">
            <v>32.5</v>
          </cell>
          <cell r="AJ232">
            <v>32.5</v>
          </cell>
          <cell r="AO232">
            <v>8115</v>
          </cell>
          <cell r="AP232">
            <v>227016.3</v>
          </cell>
          <cell r="AQ232">
            <v>0</v>
          </cell>
          <cell r="AR232">
            <v>0</v>
          </cell>
          <cell r="AS232">
            <v>0</v>
          </cell>
          <cell r="AT232">
            <v>0</v>
          </cell>
          <cell r="AU232">
            <v>0</v>
          </cell>
          <cell r="AV232">
            <v>0</v>
          </cell>
          <cell r="AW232">
            <v>2270</v>
          </cell>
          <cell r="AX232">
            <v>0</v>
          </cell>
          <cell r="AY232">
            <v>0</v>
          </cell>
          <cell r="AZ232">
            <v>0</v>
          </cell>
          <cell r="BA232">
            <v>0</v>
          </cell>
          <cell r="BB232">
            <v>0</v>
          </cell>
          <cell r="BC232">
            <v>0</v>
          </cell>
          <cell r="BD232">
            <v>2384</v>
          </cell>
          <cell r="BE232">
            <v>21737</v>
          </cell>
          <cell r="BF232">
            <v>0</v>
          </cell>
          <cell r="BG232">
            <v>0</v>
          </cell>
          <cell r="BH232">
            <v>0</v>
          </cell>
          <cell r="BI232">
            <v>0</v>
          </cell>
          <cell r="BJ232">
            <v>669</v>
          </cell>
          <cell r="BK232">
            <v>0</v>
          </cell>
          <cell r="BL232">
            <v>0</v>
          </cell>
          <cell r="BM232">
            <v>0</v>
          </cell>
          <cell r="BN232">
            <v>0</v>
          </cell>
          <cell r="BO232">
            <v>669</v>
          </cell>
          <cell r="BP232">
            <v>164508</v>
          </cell>
          <cell r="BQ232">
            <v>0</v>
          </cell>
          <cell r="BR232">
            <v>0</v>
          </cell>
          <cell r="BS232">
            <v>0</v>
          </cell>
          <cell r="BT232">
            <v>0</v>
          </cell>
          <cell r="BU232">
            <v>5062</v>
          </cell>
          <cell r="BV232">
            <v>0</v>
          </cell>
          <cell r="BW232">
            <v>0</v>
          </cell>
          <cell r="BX232">
            <v>0</v>
          </cell>
          <cell r="BY232">
            <v>0</v>
          </cell>
          <cell r="BZ232">
            <v>5062</v>
          </cell>
          <cell r="CA232">
            <v>669</v>
          </cell>
          <cell r="CB232">
            <v>5731</v>
          </cell>
          <cell r="CC232">
            <v>0.05</v>
          </cell>
          <cell r="CD232">
            <v>8115</v>
          </cell>
        </row>
        <row r="233">
          <cell r="B233" t="str">
            <v>RA010</v>
          </cell>
          <cell r="C233" t="str">
            <v>CAP07</v>
          </cell>
          <cell r="D233" t="str">
            <v>En Andén empedrado</v>
          </cell>
          <cell r="E233" t="str">
            <v>m</v>
          </cell>
          <cell r="F233" t="str">
            <v>MOC086</v>
          </cell>
          <cell r="G233" t="str">
            <v>NA</v>
          </cell>
          <cell r="H233" t="str">
            <v>NA</v>
          </cell>
          <cell r="I233" t="str">
            <v>NA</v>
          </cell>
          <cell r="J233" t="str">
            <v>NA</v>
          </cell>
          <cell r="K233" t="str">
            <v>NA</v>
          </cell>
          <cell r="L233" t="str">
            <v>NA</v>
          </cell>
          <cell r="M233">
            <v>0.01</v>
          </cell>
          <cell r="N233" t="str">
            <v>NA</v>
          </cell>
          <cell r="O233" t="str">
            <v>NA</v>
          </cell>
          <cell r="P233" t="str">
            <v>NA</v>
          </cell>
          <cell r="Q233" t="str">
            <v>NA</v>
          </cell>
          <cell r="R233" t="str">
            <v>NA</v>
          </cell>
          <cell r="S233" t="str">
            <v>NA</v>
          </cell>
          <cell r="T233" t="str">
            <v>CEC014</v>
          </cell>
          <cell r="U233" t="str">
            <v>NA</v>
          </cell>
          <cell r="V233" t="str">
            <v>NA</v>
          </cell>
          <cell r="W233" t="str">
            <v>NA</v>
          </cell>
          <cell r="X233" t="str">
            <v>NA</v>
          </cell>
          <cell r="Y233" t="str">
            <v>CMC010</v>
          </cell>
          <cell r="Z233" t="str">
            <v>NA</v>
          </cell>
          <cell r="AA233" t="str">
            <v>NA</v>
          </cell>
          <cell r="AB233" t="str">
            <v>NA</v>
          </cell>
          <cell r="AC233" t="str">
            <v>NA</v>
          </cell>
          <cell r="AD233">
            <v>1</v>
          </cell>
          <cell r="AE233" t="str">
            <v>NA</v>
          </cell>
          <cell r="AF233" t="str">
            <v>NA</v>
          </cell>
          <cell r="AG233" t="str">
            <v>NA</v>
          </cell>
          <cell r="AH233" t="str">
            <v>NA</v>
          </cell>
          <cell r="AI233">
            <v>75</v>
          </cell>
          <cell r="AJ233">
            <v>75</v>
          </cell>
          <cell r="AO233">
            <v>4867</v>
          </cell>
          <cell r="AP233">
            <v>227016.3</v>
          </cell>
          <cell r="AQ233">
            <v>0</v>
          </cell>
          <cell r="AR233">
            <v>0</v>
          </cell>
          <cell r="AS233">
            <v>0</v>
          </cell>
          <cell r="AT233">
            <v>0</v>
          </cell>
          <cell r="AU233">
            <v>0</v>
          </cell>
          <cell r="AV233">
            <v>0</v>
          </cell>
          <cell r="AW233">
            <v>2270</v>
          </cell>
          <cell r="AX233">
            <v>0</v>
          </cell>
          <cell r="AY233">
            <v>0</v>
          </cell>
          <cell r="AZ233">
            <v>0</v>
          </cell>
          <cell r="BA233">
            <v>0</v>
          </cell>
          <cell r="BB233">
            <v>0</v>
          </cell>
          <cell r="BC233">
            <v>0</v>
          </cell>
          <cell r="BD233">
            <v>2384</v>
          </cell>
          <cell r="BE233">
            <v>21737</v>
          </cell>
          <cell r="BF233">
            <v>0</v>
          </cell>
          <cell r="BG233">
            <v>0</v>
          </cell>
          <cell r="BH233">
            <v>0</v>
          </cell>
          <cell r="BI233">
            <v>0</v>
          </cell>
          <cell r="BJ233">
            <v>290</v>
          </cell>
          <cell r="BK233">
            <v>0</v>
          </cell>
          <cell r="BL233">
            <v>0</v>
          </cell>
          <cell r="BM233">
            <v>0</v>
          </cell>
          <cell r="BN233">
            <v>0</v>
          </cell>
          <cell r="BO233">
            <v>290</v>
          </cell>
          <cell r="BP233">
            <v>164508</v>
          </cell>
          <cell r="BQ233">
            <v>0</v>
          </cell>
          <cell r="BR233">
            <v>0</v>
          </cell>
          <cell r="BS233">
            <v>0</v>
          </cell>
          <cell r="BT233">
            <v>0</v>
          </cell>
          <cell r="BU233">
            <v>2193</v>
          </cell>
          <cell r="BV233">
            <v>0</v>
          </cell>
          <cell r="BW233">
            <v>0</v>
          </cell>
          <cell r="BX233">
            <v>0</v>
          </cell>
          <cell r="BY233">
            <v>0</v>
          </cell>
          <cell r="BZ233">
            <v>2193</v>
          </cell>
          <cell r="CA233">
            <v>290</v>
          </cell>
          <cell r="CB233">
            <v>2483</v>
          </cell>
          <cell r="CC233">
            <v>0.05</v>
          </cell>
          <cell r="CD233">
            <v>4867</v>
          </cell>
        </row>
        <row r="234">
          <cell r="C234" t="str">
            <v>CAP07</v>
          </cell>
          <cell r="D234" t="str">
            <v>En anden granito</v>
          </cell>
          <cell r="E234" t="str">
            <v>m</v>
          </cell>
          <cell r="F234" t="str">
            <v>MOC010</v>
          </cell>
          <cell r="G234" t="str">
            <v>MOC062</v>
          </cell>
          <cell r="H234" t="str">
            <v>MOC128</v>
          </cell>
          <cell r="I234" t="str">
            <v>NA</v>
          </cell>
          <cell r="J234" t="str">
            <v>NA</v>
          </cell>
          <cell r="K234" t="str">
            <v>NA</v>
          </cell>
          <cell r="L234" t="str">
            <v>NA</v>
          </cell>
          <cell r="M234">
            <v>0.1</v>
          </cell>
          <cell r="N234">
            <v>1</v>
          </cell>
          <cell r="O234">
            <v>0.18</v>
          </cell>
          <cell r="P234" t="str">
            <v>NA</v>
          </cell>
          <cell r="Q234" t="str">
            <v>NA</v>
          </cell>
          <cell r="R234" t="str">
            <v>NA</v>
          </cell>
          <cell r="S234" t="str">
            <v>NA</v>
          </cell>
          <cell r="T234" t="str">
            <v>CEC004</v>
          </cell>
          <cell r="U234" t="str">
            <v>CEC010</v>
          </cell>
          <cell r="V234" t="str">
            <v>NA</v>
          </cell>
          <cell r="W234" t="str">
            <v>NA</v>
          </cell>
          <cell r="X234" t="str">
            <v>NA</v>
          </cell>
          <cell r="Y234" t="str">
            <v>CMC004</v>
          </cell>
          <cell r="Z234" t="str">
            <v>CMC008</v>
          </cell>
          <cell r="AA234" t="str">
            <v>NA</v>
          </cell>
          <cell r="AB234" t="str">
            <v>NA</v>
          </cell>
          <cell r="AC234" t="str">
            <v>NA</v>
          </cell>
          <cell r="AD234">
            <v>1</v>
          </cell>
          <cell r="AE234">
            <v>1</v>
          </cell>
          <cell r="AF234" t="str">
            <v>NA</v>
          </cell>
          <cell r="AG234" t="str">
            <v>NA</v>
          </cell>
          <cell r="AH234" t="str">
            <v>NA</v>
          </cell>
          <cell r="AI234">
            <v>75</v>
          </cell>
          <cell r="AJ234">
            <v>75</v>
          </cell>
          <cell r="AK234">
            <v>75</v>
          </cell>
          <cell r="AO234">
            <v>10691</v>
          </cell>
          <cell r="AP234">
            <v>24000</v>
          </cell>
          <cell r="AQ234">
            <v>300</v>
          </cell>
          <cell r="AR234">
            <v>20000</v>
          </cell>
          <cell r="AS234">
            <v>0</v>
          </cell>
          <cell r="AT234">
            <v>0</v>
          </cell>
          <cell r="AU234">
            <v>0</v>
          </cell>
          <cell r="AV234">
            <v>0</v>
          </cell>
          <cell r="AW234">
            <v>2400</v>
          </cell>
          <cell r="AX234">
            <v>300</v>
          </cell>
          <cell r="AY234">
            <v>3600</v>
          </cell>
          <cell r="AZ234">
            <v>0</v>
          </cell>
          <cell r="BA234">
            <v>0</v>
          </cell>
          <cell r="BB234">
            <v>0</v>
          </cell>
          <cell r="BC234">
            <v>0</v>
          </cell>
          <cell r="BD234">
            <v>6615</v>
          </cell>
          <cell r="BE234">
            <v>2893</v>
          </cell>
          <cell r="BF234">
            <v>33634</v>
          </cell>
          <cell r="BG234">
            <v>0</v>
          </cell>
          <cell r="BH234">
            <v>0</v>
          </cell>
          <cell r="BI234">
            <v>0</v>
          </cell>
          <cell r="BJ234">
            <v>39</v>
          </cell>
          <cell r="BK234">
            <v>448</v>
          </cell>
          <cell r="BL234">
            <v>0</v>
          </cell>
          <cell r="BM234">
            <v>0</v>
          </cell>
          <cell r="BN234">
            <v>0</v>
          </cell>
          <cell r="BO234">
            <v>487</v>
          </cell>
          <cell r="BP234">
            <v>128224</v>
          </cell>
          <cell r="BQ234">
            <v>140891</v>
          </cell>
          <cell r="BR234">
            <v>0</v>
          </cell>
          <cell r="BS234">
            <v>0</v>
          </cell>
          <cell r="BT234">
            <v>0</v>
          </cell>
          <cell r="BU234">
            <v>1710</v>
          </cell>
          <cell r="BV234">
            <v>1879</v>
          </cell>
          <cell r="BW234">
            <v>0</v>
          </cell>
          <cell r="BX234">
            <v>0</v>
          </cell>
          <cell r="BY234">
            <v>0</v>
          </cell>
          <cell r="BZ234">
            <v>3589</v>
          </cell>
          <cell r="CA234">
            <v>487</v>
          </cell>
          <cell r="CB234">
            <v>4076</v>
          </cell>
          <cell r="CC234">
            <v>0.05</v>
          </cell>
          <cell r="CD234">
            <v>10691</v>
          </cell>
        </row>
        <row r="235">
          <cell r="B235" t="str">
            <v>R2015</v>
          </cell>
          <cell r="C235" t="str">
            <v>CAP07</v>
          </cell>
          <cell r="D235" t="str">
            <v>En Andén granito (china lavada)</v>
          </cell>
          <cell r="E235" t="str">
            <v>m</v>
          </cell>
          <cell r="F235" t="str">
            <v>MOC026</v>
          </cell>
          <cell r="G235" t="str">
            <v>MOC066</v>
          </cell>
          <cell r="H235" t="str">
            <v>NA</v>
          </cell>
          <cell r="I235" t="str">
            <v>NA</v>
          </cell>
          <cell r="J235" t="str">
            <v>NA</v>
          </cell>
          <cell r="K235" t="str">
            <v>NA</v>
          </cell>
          <cell r="L235" t="str">
            <v>NA</v>
          </cell>
          <cell r="M235">
            <v>0.04</v>
          </cell>
          <cell r="N235">
            <v>0.63</v>
          </cell>
          <cell r="O235" t="str">
            <v>NA</v>
          </cell>
          <cell r="P235" t="str">
            <v>NA</v>
          </cell>
          <cell r="Q235" t="str">
            <v>NA</v>
          </cell>
          <cell r="R235" t="str">
            <v>NA</v>
          </cell>
          <cell r="S235" t="str">
            <v>NA</v>
          </cell>
          <cell r="T235" t="str">
            <v>CEC013</v>
          </cell>
          <cell r="U235" t="str">
            <v>CEC014</v>
          </cell>
          <cell r="V235" t="str">
            <v>NA</v>
          </cell>
          <cell r="W235" t="str">
            <v>NA</v>
          </cell>
          <cell r="X235" t="str">
            <v>NA</v>
          </cell>
          <cell r="Y235" t="str">
            <v>CMC009</v>
          </cell>
          <cell r="Z235" t="str">
            <v>CMC010</v>
          </cell>
          <cell r="AA235" t="str">
            <v>NA</v>
          </cell>
          <cell r="AB235" t="str">
            <v>NA</v>
          </cell>
          <cell r="AC235" t="str">
            <v>NA</v>
          </cell>
          <cell r="AD235">
            <v>0.44</v>
          </cell>
          <cell r="AE235">
            <v>1</v>
          </cell>
          <cell r="AF235" t="str">
            <v>NA</v>
          </cell>
          <cell r="AG235" t="str">
            <v>NA</v>
          </cell>
          <cell r="AH235" t="str">
            <v>NA</v>
          </cell>
          <cell r="AI235">
            <v>42.5</v>
          </cell>
          <cell r="AJ235">
            <v>97.5</v>
          </cell>
          <cell r="AK235">
            <v>42.5</v>
          </cell>
          <cell r="AO235">
            <v>23501</v>
          </cell>
          <cell r="AP235">
            <v>234000</v>
          </cell>
          <cell r="AQ235">
            <v>10800</v>
          </cell>
          <cell r="AR235">
            <v>0</v>
          </cell>
          <cell r="AS235">
            <v>0</v>
          </cell>
          <cell r="AT235">
            <v>0</v>
          </cell>
          <cell r="AU235">
            <v>0</v>
          </cell>
          <cell r="AV235">
            <v>0</v>
          </cell>
          <cell r="AW235">
            <v>9360</v>
          </cell>
          <cell r="AX235">
            <v>6804</v>
          </cell>
          <cell r="AY235">
            <v>0</v>
          </cell>
          <cell r="AZ235">
            <v>0</v>
          </cell>
          <cell r="BA235">
            <v>0</v>
          </cell>
          <cell r="BB235">
            <v>0</v>
          </cell>
          <cell r="BC235">
            <v>0</v>
          </cell>
          <cell r="BD235">
            <v>16972</v>
          </cell>
          <cell r="BE235">
            <v>23278</v>
          </cell>
          <cell r="BF235">
            <v>21737</v>
          </cell>
          <cell r="BG235">
            <v>0</v>
          </cell>
          <cell r="BH235">
            <v>0</v>
          </cell>
          <cell r="BI235">
            <v>0</v>
          </cell>
          <cell r="BJ235">
            <v>241</v>
          </cell>
          <cell r="BK235">
            <v>511</v>
          </cell>
          <cell r="BL235">
            <v>0</v>
          </cell>
          <cell r="BM235">
            <v>0</v>
          </cell>
          <cell r="BN235">
            <v>0</v>
          </cell>
          <cell r="BO235">
            <v>752</v>
          </cell>
          <cell r="BP235">
            <v>184062</v>
          </cell>
          <cell r="BQ235">
            <v>164508</v>
          </cell>
          <cell r="BR235">
            <v>0</v>
          </cell>
          <cell r="BS235">
            <v>0</v>
          </cell>
          <cell r="BT235">
            <v>0</v>
          </cell>
          <cell r="BU235">
            <v>1906</v>
          </cell>
          <cell r="BV235">
            <v>3871</v>
          </cell>
          <cell r="BW235">
            <v>0</v>
          </cell>
          <cell r="BX235">
            <v>0</v>
          </cell>
          <cell r="BY235">
            <v>0</v>
          </cell>
          <cell r="BZ235">
            <v>5777</v>
          </cell>
          <cell r="CA235">
            <v>752</v>
          </cell>
          <cell r="CB235">
            <v>6529</v>
          </cell>
          <cell r="CC235">
            <v>0.05</v>
          </cell>
          <cell r="CD235">
            <v>23501</v>
          </cell>
        </row>
        <row r="236">
          <cell r="B236" t="str">
            <v>RA015</v>
          </cell>
          <cell r="C236" t="str">
            <v>CAP07</v>
          </cell>
          <cell r="D236" t="str">
            <v>En Andén granito (china lavada)</v>
          </cell>
          <cell r="E236" t="str">
            <v>m</v>
          </cell>
          <cell r="F236" t="str">
            <v>MOC026</v>
          </cell>
          <cell r="G236" t="str">
            <v>MOC066</v>
          </cell>
          <cell r="H236" t="str">
            <v>NA</v>
          </cell>
          <cell r="I236" t="str">
            <v>NA</v>
          </cell>
          <cell r="J236" t="str">
            <v>NA</v>
          </cell>
          <cell r="K236" t="str">
            <v>NA</v>
          </cell>
          <cell r="L236" t="str">
            <v>NA</v>
          </cell>
          <cell r="M236">
            <v>3.1E-2</v>
          </cell>
          <cell r="N236">
            <v>0.43</v>
          </cell>
          <cell r="O236" t="str">
            <v>NA</v>
          </cell>
          <cell r="P236" t="str">
            <v>NA</v>
          </cell>
          <cell r="Q236" t="str">
            <v>NA</v>
          </cell>
          <cell r="R236" t="str">
            <v>NA</v>
          </cell>
          <cell r="S236" t="str">
            <v>NA</v>
          </cell>
          <cell r="T236" t="str">
            <v>CEC013</v>
          </cell>
          <cell r="U236" t="str">
            <v>CEC014</v>
          </cell>
          <cell r="V236" t="str">
            <v>NA</v>
          </cell>
          <cell r="W236" t="str">
            <v>NA</v>
          </cell>
          <cell r="X236" t="str">
            <v>NA</v>
          </cell>
          <cell r="Y236" t="str">
            <v>CMC009</v>
          </cell>
          <cell r="Z236" t="str">
            <v>CMC010</v>
          </cell>
          <cell r="AA236" t="str">
            <v>NA</v>
          </cell>
          <cell r="AB236" t="str">
            <v>NA</v>
          </cell>
          <cell r="AC236" t="str">
            <v>NA</v>
          </cell>
          <cell r="AD236">
            <v>0.32</v>
          </cell>
          <cell r="AE236">
            <v>1</v>
          </cell>
          <cell r="AF236" t="str">
            <v>NA</v>
          </cell>
          <cell r="AG236" t="str">
            <v>NA</v>
          </cell>
          <cell r="AH236" t="str">
            <v>NA</v>
          </cell>
          <cell r="AI236">
            <v>40</v>
          </cell>
          <cell r="AJ236">
            <v>125</v>
          </cell>
          <cell r="AK236">
            <v>40</v>
          </cell>
          <cell r="AO236">
            <v>18807</v>
          </cell>
          <cell r="AP236">
            <v>234000</v>
          </cell>
          <cell r="AQ236">
            <v>10800</v>
          </cell>
          <cell r="AR236">
            <v>0</v>
          </cell>
          <cell r="AS236">
            <v>0</v>
          </cell>
          <cell r="AT236">
            <v>0</v>
          </cell>
          <cell r="AU236">
            <v>0</v>
          </cell>
          <cell r="AV236">
            <v>0</v>
          </cell>
          <cell r="AW236">
            <v>7254</v>
          </cell>
          <cell r="AX236">
            <v>4644</v>
          </cell>
          <cell r="AY236">
            <v>0</v>
          </cell>
          <cell r="AZ236">
            <v>0</v>
          </cell>
          <cell r="BA236">
            <v>0</v>
          </cell>
          <cell r="BB236">
            <v>0</v>
          </cell>
          <cell r="BC236">
            <v>0</v>
          </cell>
          <cell r="BD236">
            <v>12493</v>
          </cell>
          <cell r="BE236">
            <v>23278</v>
          </cell>
          <cell r="BF236">
            <v>21737</v>
          </cell>
          <cell r="BG236">
            <v>0</v>
          </cell>
          <cell r="BH236">
            <v>0</v>
          </cell>
          <cell r="BI236">
            <v>0</v>
          </cell>
          <cell r="BJ236">
            <v>186</v>
          </cell>
          <cell r="BK236">
            <v>543</v>
          </cell>
          <cell r="BL236">
            <v>0</v>
          </cell>
          <cell r="BM236">
            <v>0</v>
          </cell>
          <cell r="BN236">
            <v>0</v>
          </cell>
          <cell r="BO236">
            <v>729</v>
          </cell>
          <cell r="BP236">
            <v>184062</v>
          </cell>
          <cell r="BQ236">
            <v>164508</v>
          </cell>
          <cell r="BR236">
            <v>0</v>
          </cell>
          <cell r="BS236">
            <v>0</v>
          </cell>
          <cell r="BT236">
            <v>0</v>
          </cell>
          <cell r="BU236">
            <v>1472</v>
          </cell>
          <cell r="BV236">
            <v>4113</v>
          </cell>
          <cell r="BW236">
            <v>0</v>
          </cell>
          <cell r="BX236">
            <v>0</v>
          </cell>
          <cell r="BY236">
            <v>0</v>
          </cell>
          <cell r="BZ236">
            <v>5585</v>
          </cell>
          <cell r="CA236">
            <v>729</v>
          </cell>
          <cell r="CB236">
            <v>6314</v>
          </cell>
          <cell r="CC236">
            <v>0.05</v>
          </cell>
          <cell r="CD236">
            <v>18807</v>
          </cell>
        </row>
        <row r="237">
          <cell r="B237" t="str">
            <v>R2016</v>
          </cell>
          <cell r="C237" t="str">
            <v>CAP07</v>
          </cell>
          <cell r="D237" t="str">
            <v>En Andén granito pulido</v>
          </cell>
          <cell r="E237" t="str">
            <v>m</v>
          </cell>
          <cell r="F237" t="str">
            <v>NA</v>
          </cell>
          <cell r="G237" t="str">
            <v>NA</v>
          </cell>
          <cell r="H237" t="str">
            <v>NA</v>
          </cell>
          <cell r="I237" t="str">
            <v>NA</v>
          </cell>
          <cell r="J237" t="str">
            <v>NA</v>
          </cell>
          <cell r="K237" t="str">
            <v>NA</v>
          </cell>
          <cell r="L237" t="str">
            <v>NA</v>
          </cell>
          <cell r="M237" t="str">
            <v>NA</v>
          </cell>
          <cell r="N237" t="str">
            <v>NA</v>
          </cell>
          <cell r="O237" t="str">
            <v>NA</v>
          </cell>
          <cell r="P237" t="str">
            <v>NA</v>
          </cell>
          <cell r="Q237" t="str">
            <v>NA</v>
          </cell>
          <cell r="R237" t="str">
            <v>NA</v>
          </cell>
          <cell r="S237" t="str">
            <v>NA</v>
          </cell>
          <cell r="T237" t="str">
            <v>NA</v>
          </cell>
          <cell r="U237" t="str">
            <v>NA</v>
          </cell>
          <cell r="V237" t="str">
            <v>NA</v>
          </cell>
          <cell r="W237" t="str">
            <v>NA</v>
          </cell>
          <cell r="X237" t="str">
            <v>NA</v>
          </cell>
          <cell r="Y237" t="str">
            <v>NA</v>
          </cell>
          <cell r="Z237" t="str">
            <v>NA</v>
          </cell>
          <cell r="AA237" t="str">
            <v>NA</v>
          </cell>
          <cell r="AB237" t="str">
            <v>NA</v>
          </cell>
          <cell r="AC237" t="str">
            <v>NA</v>
          </cell>
          <cell r="AD237" t="str">
            <v>NA</v>
          </cell>
          <cell r="AE237" t="str">
            <v>NA</v>
          </cell>
          <cell r="AF237" t="str">
            <v>NA</v>
          </cell>
          <cell r="AG237" t="str">
            <v>NA</v>
          </cell>
          <cell r="AH237" t="str">
            <v>NA</v>
          </cell>
          <cell r="AI237">
            <v>0</v>
          </cell>
          <cell r="AO237">
            <v>0</v>
          </cell>
          <cell r="AP237">
            <v>0</v>
          </cell>
          <cell r="AQ237">
            <v>0</v>
          </cell>
          <cell r="AR237">
            <v>0</v>
          </cell>
          <cell r="AS237">
            <v>0</v>
          </cell>
          <cell r="AT237">
            <v>0</v>
          </cell>
          <cell r="AU237">
            <v>0</v>
          </cell>
          <cell r="AV237">
            <v>0</v>
          </cell>
          <cell r="AW237">
            <v>0</v>
          </cell>
          <cell r="AX237">
            <v>0</v>
          </cell>
          <cell r="AY237">
            <v>0</v>
          </cell>
          <cell r="AZ237">
            <v>0</v>
          </cell>
          <cell r="BA237">
            <v>0</v>
          </cell>
          <cell r="BB237">
            <v>0</v>
          </cell>
          <cell r="BC237">
            <v>0</v>
          </cell>
          <cell r="BD237">
            <v>0</v>
          </cell>
          <cell r="BE237">
            <v>0</v>
          </cell>
          <cell r="BF237">
            <v>0</v>
          </cell>
          <cell r="BG237">
            <v>0</v>
          </cell>
          <cell r="BH237">
            <v>0</v>
          </cell>
          <cell r="BI237">
            <v>0</v>
          </cell>
          <cell r="BJ237">
            <v>0</v>
          </cell>
          <cell r="BK237">
            <v>0</v>
          </cell>
          <cell r="BL237">
            <v>0</v>
          </cell>
          <cell r="BM237">
            <v>0</v>
          </cell>
          <cell r="BN237">
            <v>0</v>
          </cell>
          <cell r="BO237">
            <v>0</v>
          </cell>
          <cell r="BP237">
            <v>0</v>
          </cell>
          <cell r="BQ237">
            <v>0</v>
          </cell>
          <cell r="BR237">
            <v>0</v>
          </cell>
          <cell r="BS237">
            <v>0</v>
          </cell>
          <cell r="BT237">
            <v>0</v>
          </cell>
          <cell r="BU237">
            <v>0</v>
          </cell>
          <cell r="BV237">
            <v>0</v>
          </cell>
          <cell r="BW237">
            <v>0</v>
          </cell>
          <cell r="BX237">
            <v>0</v>
          </cell>
          <cell r="BY237">
            <v>0</v>
          </cell>
          <cell r="BZ237">
            <v>0</v>
          </cell>
          <cell r="CA237">
            <v>0</v>
          </cell>
          <cell r="CB237">
            <v>0</v>
          </cell>
          <cell r="CC237">
            <v>0.05</v>
          </cell>
          <cell r="CD237">
            <v>0</v>
          </cell>
        </row>
        <row r="238">
          <cell r="B238" t="str">
            <v>RA016</v>
          </cell>
          <cell r="C238" t="str">
            <v>CAP07</v>
          </cell>
          <cell r="D238" t="str">
            <v>En Andén granito pulido</v>
          </cell>
          <cell r="E238" t="str">
            <v>m</v>
          </cell>
          <cell r="F238" t="str">
            <v>MOC027</v>
          </cell>
          <cell r="G238" t="str">
            <v>MOC066</v>
          </cell>
          <cell r="H238" t="str">
            <v>NA</v>
          </cell>
          <cell r="I238" t="str">
            <v>NA</v>
          </cell>
          <cell r="J238" t="str">
            <v>NA</v>
          </cell>
          <cell r="K238" t="str">
            <v>NA</v>
          </cell>
          <cell r="L238" t="str">
            <v>NA</v>
          </cell>
          <cell r="M238">
            <v>3.5999999999999997E-2</v>
          </cell>
          <cell r="N238">
            <v>0.41</v>
          </cell>
          <cell r="O238" t="str">
            <v>NA</v>
          </cell>
          <cell r="P238" t="str">
            <v>NA</v>
          </cell>
          <cell r="Q238" t="str">
            <v>NA</v>
          </cell>
          <cell r="R238" t="str">
            <v>NA</v>
          </cell>
          <cell r="S238" t="str">
            <v>NA</v>
          </cell>
          <cell r="T238" t="str">
            <v>CEC013</v>
          </cell>
          <cell r="U238" t="str">
            <v>CEC014</v>
          </cell>
          <cell r="V238" t="str">
            <v>NA</v>
          </cell>
          <cell r="W238" t="str">
            <v>NA</v>
          </cell>
          <cell r="X238" t="str">
            <v>NA</v>
          </cell>
          <cell r="Y238" t="str">
            <v>CMC009</v>
          </cell>
          <cell r="Z238" t="str">
            <v>CMC010</v>
          </cell>
          <cell r="AA238" t="str">
            <v>NA</v>
          </cell>
          <cell r="AB238" t="str">
            <v>NA</v>
          </cell>
          <cell r="AC238" t="str">
            <v>NA</v>
          </cell>
          <cell r="AD238">
            <v>0.34</v>
          </cell>
          <cell r="AE238">
            <v>1</v>
          </cell>
          <cell r="AF238" t="str">
            <v>NA</v>
          </cell>
          <cell r="AG238" t="str">
            <v>NA</v>
          </cell>
          <cell r="AH238" t="str">
            <v>NA</v>
          </cell>
          <cell r="AI238">
            <v>40</v>
          </cell>
          <cell r="AJ238">
            <v>117</v>
          </cell>
          <cell r="AK238">
            <v>40</v>
          </cell>
          <cell r="AO238">
            <v>28494</v>
          </cell>
          <cell r="AP238">
            <v>461000</v>
          </cell>
          <cell r="AQ238">
            <v>10800</v>
          </cell>
          <cell r="AR238">
            <v>0</v>
          </cell>
          <cell r="AS238">
            <v>0</v>
          </cell>
          <cell r="AT238">
            <v>0</v>
          </cell>
          <cell r="AU238">
            <v>0</v>
          </cell>
          <cell r="AV238">
            <v>0</v>
          </cell>
          <cell r="AW238">
            <v>16596</v>
          </cell>
          <cell r="AX238">
            <v>4428</v>
          </cell>
          <cell r="AY238">
            <v>0</v>
          </cell>
          <cell r="AZ238">
            <v>0</v>
          </cell>
          <cell r="BA238">
            <v>0</v>
          </cell>
          <cell r="BB238">
            <v>0</v>
          </cell>
          <cell r="BC238">
            <v>0</v>
          </cell>
          <cell r="BD238">
            <v>22075</v>
          </cell>
          <cell r="BE238">
            <v>23278</v>
          </cell>
          <cell r="BF238">
            <v>21737</v>
          </cell>
          <cell r="BG238">
            <v>0</v>
          </cell>
          <cell r="BH238">
            <v>0</v>
          </cell>
          <cell r="BI238">
            <v>0</v>
          </cell>
          <cell r="BJ238">
            <v>198</v>
          </cell>
          <cell r="BK238">
            <v>543</v>
          </cell>
          <cell r="BL238">
            <v>0</v>
          </cell>
          <cell r="BM238">
            <v>0</v>
          </cell>
          <cell r="BN238">
            <v>0</v>
          </cell>
          <cell r="BO238">
            <v>741</v>
          </cell>
          <cell r="BP238">
            <v>184062</v>
          </cell>
          <cell r="BQ238">
            <v>164508</v>
          </cell>
          <cell r="BR238">
            <v>0</v>
          </cell>
          <cell r="BS238">
            <v>0</v>
          </cell>
          <cell r="BT238">
            <v>0</v>
          </cell>
          <cell r="BU238">
            <v>1565</v>
          </cell>
          <cell r="BV238">
            <v>4113</v>
          </cell>
          <cell r="BW238">
            <v>0</v>
          </cell>
          <cell r="BX238">
            <v>0</v>
          </cell>
          <cell r="BY238">
            <v>0</v>
          </cell>
          <cell r="BZ238">
            <v>5678</v>
          </cell>
          <cell r="CA238">
            <v>741</v>
          </cell>
          <cell r="CB238">
            <v>6419</v>
          </cell>
          <cell r="CC238">
            <v>0.05</v>
          </cell>
          <cell r="CD238">
            <v>28494</v>
          </cell>
        </row>
        <row r="239">
          <cell r="B239" t="str">
            <v>R2013</v>
          </cell>
          <cell r="C239" t="str">
            <v>CAP07</v>
          </cell>
          <cell r="D239" t="str">
            <v>En Andén ladrillo</v>
          </cell>
          <cell r="E239" t="str">
            <v>m</v>
          </cell>
          <cell r="F239" t="str">
            <v>MOC026</v>
          </cell>
          <cell r="G239" t="str">
            <v>MOC086</v>
          </cell>
          <cell r="H239" t="str">
            <v>MOC078</v>
          </cell>
          <cell r="I239" t="str">
            <v>NA</v>
          </cell>
          <cell r="J239" t="str">
            <v>NA</v>
          </cell>
          <cell r="K239" t="str">
            <v>NA</v>
          </cell>
          <cell r="L239" t="str">
            <v>NA</v>
          </cell>
          <cell r="M239">
            <v>0.04</v>
          </cell>
          <cell r="N239">
            <v>0.01</v>
          </cell>
          <cell r="O239">
            <v>22</v>
          </cell>
          <cell r="P239" t="str">
            <v>NA</v>
          </cell>
          <cell r="Q239" t="str">
            <v>NA</v>
          </cell>
          <cell r="R239" t="str">
            <v>NA</v>
          </cell>
          <cell r="S239" t="str">
            <v>NA</v>
          </cell>
          <cell r="T239" t="str">
            <v>CEC014</v>
          </cell>
          <cell r="U239" t="str">
            <v>NA</v>
          </cell>
          <cell r="V239" t="str">
            <v>NA</v>
          </cell>
          <cell r="W239" t="str">
            <v>NA</v>
          </cell>
          <cell r="X239" t="str">
            <v>NA</v>
          </cell>
          <cell r="Y239" t="str">
            <v>CMC010</v>
          </cell>
          <cell r="Z239" t="str">
            <v>NA</v>
          </cell>
          <cell r="AA239" t="str">
            <v>NA</v>
          </cell>
          <cell r="AB239" t="str">
            <v>NA</v>
          </cell>
          <cell r="AC239" t="str">
            <v>NA</v>
          </cell>
          <cell r="AD239">
            <v>1</v>
          </cell>
          <cell r="AE239" t="str">
            <v>NA</v>
          </cell>
          <cell r="AF239" t="str">
            <v>NA</v>
          </cell>
          <cell r="AG239" t="str">
            <v>NA</v>
          </cell>
          <cell r="AH239" t="str">
            <v>NA</v>
          </cell>
          <cell r="AI239">
            <v>32.5</v>
          </cell>
          <cell r="AJ239">
            <v>32.5</v>
          </cell>
          <cell r="AO239">
            <v>25566</v>
          </cell>
          <cell r="AP239">
            <v>234000</v>
          </cell>
          <cell r="AQ239">
            <v>227016.3</v>
          </cell>
          <cell r="AR239">
            <v>330</v>
          </cell>
          <cell r="AS239">
            <v>0</v>
          </cell>
          <cell r="AT239">
            <v>0</v>
          </cell>
          <cell r="AU239">
            <v>0</v>
          </cell>
          <cell r="AV239">
            <v>0</v>
          </cell>
          <cell r="AW239">
            <v>9360</v>
          </cell>
          <cell r="AX239">
            <v>2270</v>
          </cell>
          <cell r="AY239">
            <v>7260</v>
          </cell>
          <cell r="AZ239">
            <v>0</v>
          </cell>
          <cell r="BA239">
            <v>0</v>
          </cell>
          <cell r="BB239">
            <v>0</v>
          </cell>
          <cell r="BC239">
            <v>0</v>
          </cell>
          <cell r="BD239">
            <v>19835</v>
          </cell>
          <cell r="BE239">
            <v>21737</v>
          </cell>
          <cell r="BF239">
            <v>0</v>
          </cell>
          <cell r="BG239">
            <v>0</v>
          </cell>
          <cell r="BH239">
            <v>0</v>
          </cell>
          <cell r="BI239">
            <v>0</v>
          </cell>
          <cell r="BJ239">
            <v>669</v>
          </cell>
          <cell r="BK239">
            <v>0</v>
          </cell>
          <cell r="BL239">
            <v>0</v>
          </cell>
          <cell r="BM239">
            <v>0</v>
          </cell>
          <cell r="BN239">
            <v>0</v>
          </cell>
          <cell r="BO239">
            <v>669</v>
          </cell>
          <cell r="BP239">
            <v>164508</v>
          </cell>
          <cell r="BQ239">
            <v>0</v>
          </cell>
          <cell r="BR239">
            <v>0</v>
          </cell>
          <cell r="BS239">
            <v>0</v>
          </cell>
          <cell r="BT239">
            <v>0</v>
          </cell>
          <cell r="BU239">
            <v>5062</v>
          </cell>
          <cell r="BV239">
            <v>0</v>
          </cell>
          <cell r="BW239">
            <v>0</v>
          </cell>
          <cell r="BX239">
            <v>0</v>
          </cell>
          <cell r="BY239">
            <v>0</v>
          </cell>
          <cell r="BZ239">
            <v>5062</v>
          </cell>
          <cell r="CA239">
            <v>669</v>
          </cell>
          <cell r="CB239">
            <v>5731</v>
          </cell>
          <cell r="CC239">
            <v>0.05</v>
          </cell>
          <cell r="CD239">
            <v>25566</v>
          </cell>
        </row>
        <row r="240">
          <cell r="B240" t="str">
            <v>RA013</v>
          </cell>
          <cell r="C240" t="str">
            <v>CAP07</v>
          </cell>
          <cell r="D240" t="str">
            <v>En Andén ladrillo</v>
          </cell>
          <cell r="E240" t="str">
            <v>m</v>
          </cell>
          <cell r="F240" t="str">
            <v>MOC026</v>
          </cell>
          <cell r="G240" t="str">
            <v>MOC086</v>
          </cell>
          <cell r="H240" t="str">
            <v>MOC078</v>
          </cell>
          <cell r="I240" t="str">
            <v>NA</v>
          </cell>
          <cell r="J240" t="str">
            <v>NA</v>
          </cell>
          <cell r="K240" t="str">
            <v>NA</v>
          </cell>
          <cell r="L240" t="str">
            <v>NA</v>
          </cell>
          <cell r="M240">
            <v>2.4E-2</v>
          </cell>
          <cell r="N240">
            <v>8.0000000000000002E-3</v>
          </cell>
          <cell r="O240">
            <v>16</v>
          </cell>
          <cell r="P240" t="str">
            <v>NA</v>
          </cell>
          <cell r="Q240" t="str">
            <v>NA</v>
          </cell>
          <cell r="R240" t="str">
            <v>NA</v>
          </cell>
          <cell r="S240" t="str">
            <v>NA</v>
          </cell>
          <cell r="T240" t="str">
            <v>CEC014</v>
          </cell>
          <cell r="U240" t="str">
            <v>NA</v>
          </cell>
          <cell r="V240" t="str">
            <v>NA</v>
          </cell>
          <cell r="W240" t="str">
            <v>NA</v>
          </cell>
          <cell r="X240" t="str">
            <v>NA</v>
          </cell>
          <cell r="Y240" t="str">
            <v>CMC010</v>
          </cell>
          <cell r="Z240" t="str">
            <v>NA</v>
          </cell>
          <cell r="AA240" t="str">
            <v>NA</v>
          </cell>
          <cell r="AB240" t="str">
            <v>NA</v>
          </cell>
          <cell r="AC240" t="str">
            <v>NA</v>
          </cell>
          <cell r="AD240">
            <v>1</v>
          </cell>
          <cell r="AE240" t="str">
            <v>NA</v>
          </cell>
          <cell r="AF240" t="str">
            <v>NA</v>
          </cell>
          <cell r="AG240" t="str">
            <v>NA</v>
          </cell>
          <cell r="AH240" t="str">
            <v>NA</v>
          </cell>
          <cell r="AI240">
            <v>35</v>
          </cell>
          <cell r="AJ240">
            <v>35</v>
          </cell>
          <cell r="AO240">
            <v>18669</v>
          </cell>
          <cell r="AP240">
            <v>234000</v>
          </cell>
          <cell r="AQ240">
            <v>227016.3</v>
          </cell>
          <cell r="AR240">
            <v>330</v>
          </cell>
          <cell r="AS240">
            <v>0</v>
          </cell>
          <cell r="AT240">
            <v>0</v>
          </cell>
          <cell r="AU240">
            <v>0</v>
          </cell>
          <cell r="AV240">
            <v>0</v>
          </cell>
          <cell r="AW240">
            <v>5616</v>
          </cell>
          <cell r="AX240">
            <v>1816</v>
          </cell>
          <cell r="AY240">
            <v>5280</v>
          </cell>
          <cell r="AZ240">
            <v>0</v>
          </cell>
          <cell r="BA240">
            <v>0</v>
          </cell>
          <cell r="BB240">
            <v>0</v>
          </cell>
          <cell r="BC240">
            <v>0</v>
          </cell>
          <cell r="BD240">
            <v>13348</v>
          </cell>
          <cell r="BE240">
            <v>21737</v>
          </cell>
          <cell r="BF240">
            <v>0</v>
          </cell>
          <cell r="BG240">
            <v>0</v>
          </cell>
          <cell r="BH240">
            <v>0</v>
          </cell>
          <cell r="BI240">
            <v>0</v>
          </cell>
          <cell r="BJ240">
            <v>621</v>
          </cell>
          <cell r="BK240">
            <v>0</v>
          </cell>
          <cell r="BL240">
            <v>0</v>
          </cell>
          <cell r="BM240">
            <v>0</v>
          </cell>
          <cell r="BN240">
            <v>0</v>
          </cell>
          <cell r="BO240">
            <v>621</v>
          </cell>
          <cell r="BP240">
            <v>164508</v>
          </cell>
          <cell r="BQ240">
            <v>0</v>
          </cell>
          <cell r="BR240">
            <v>0</v>
          </cell>
          <cell r="BS240">
            <v>0</v>
          </cell>
          <cell r="BT240">
            <v>0</v>
          </cell>
          <cell r="BU240">
            <v>4700</v>
          </cell>
          <cell r="BV240">
            <v>0</v>
          </cell>
          <cell r="BW240">
            <v>0</v>
          </cell>
          <cell r="BX240">
            <v>0</v>
          </cell>
          <cell r="BY240">
            <v>0</v>
          </cell>
          <cell r="BZ240">
            <v>4700</v>
          </cell>
          <cell r="CA240">
            <v>621</v>
          </cell>
          <cell r="CB240">
            <v>5321</v>
          </cell>
          <cell r="CC240">
            <v>0.05</v>
          </cell>
          <cell r="CD240">
            <v>18669</v>
          </cell>
        </row>
        <row r="241">
          <cell r="B241" t="str">
            <v>R2017</v>
          </cell>
          <cell r="C241" t="str">
            <v>CAP07</v>
          </cell>
          <cell r="D241" t="str">
            <v>En Andén parqueadero</v>
          </cell>
          <cell r="E241" t="str">
            <v>m</v>
          </cell>
          <cell r="F241" t="str">
            <v>MOC014</v>
          </cell>
          <cell r="G241" t="str">
            <v>MOC026</v>
          </cell>
          <cell r="H241" t="str">
            <v>MOC108</v>
          </cell>
          <cell r="I241" t="str">
            <v>MOC129</v>
          </cell>
          <cell r="J241" t="str">
            <v>NA</v>
          </cell>
          <cell r="K241" t="str">
            <v>NA</v>
          </cell>
          <cell r="L241" t="str">
            <v>NA</v>
          </cell>
          <cell r="M241">
            <v>0.13</v>
          </cell>
          <cell r="N241">
            <v>0.06</v>
          </cell>
          <cell r="O241">
            <v>0.16</v>
          </cell>
          <cell r="P241">
            <v>0.1</v>
          </cell>
          <cell r="Q241" t="str">
            <v>NA</v>
          </cell>
          <cell r="R241" t="str">
            <v>NA</v>
          </cell>
          <cell r="S241" t="str">
            <v>NA</v>
          </cell>
          <cell r="T241" t="str">
            <v>CEC013</v>
          </cell>
          <cell r="U241" t="str">
            <v>NA</v>
          </cell>
          <cell r="V241" t="str">
            <v>NA</v>
          </cell>
          <cell r="W241" t="str">
            <v>NA</v>
          </cell>
          <cell r="X241" t="str">
            <v>NA</v>
          </cell>
          <cell r="Y241" t="str">
            <v>CMC009</v>
          </cell>
          <cell r="Z241" t="str">
            <v>NA</v>
          </cell>
          <cell r="AA241" t="str">
            <v>NA</v>
          </cell>
          <cell r="AB241" t="str">
            <v>NA</v>
          </cell>
          <cell r="AC241" t="str">
            <v>NA</v>
          </cell>
          <cell r="AD241">
            <v>1</v>
          </cell>
          <cell r="AE241" t="str">
            <v>NA</v>
          </cell>
          <cell r="AF241" t="str">
            <v>NA</v>
          </cell>
          <cell r="AG241" t="str">
            <v>NA</v>
          </cell>
          <cell r="AH241" t="str">
            <v>NA</v>
          </cell>
          <cell r="AI241">
            <v>45</v>
          </cell>
          <cell r="AJ241">
            <v>45</v>
          </cell>
          <cell r="AO241">
            <v>20423</v>
          </cell>
          <cell r="AP241">
            <v>4800</v>
          </cell>
          <cell r="AQ241">
            <v>234000</v>
          </cell>
          <cell r="AR241">
            <v>560</v>
          </cell>
          <cell r="AS241">
            <v>3090</v>
          </cell>
          <cell r="AT241">
            <v>0</v>
          </cell>
          <cell r="AU241">
            <v>0</v>
          </cell>
          <cell r="AV241">
            <v>0</v>
          </cell>
          <cell r="AW241">
            <v>624</v>
          </cell>
          <cell r="AX241">
            <v>14040</v>
          </cell>
          <cell r="AY241">
            <v>90</v>
          </cell>
          <cell r="AZ241">
            <v>309</v>
          </cell>
          <cell r="BA241">
            <v>0</v>
          </cell>
          <cell r="BB241">
            <v>0</v>
          </cell>
          <cell r="BC241">
            <v>0</v>
          </cell>
          <cell r="BD241">
            <v>15816</v>
          </cell>
          <cell r="BE241">
            <v>23278</v>
          </cell>
          <cell r="BF241">
            <v>0</v>
          </cell>
          <cell r="BG241">
            <v>0</v>
          </cell>
          <cell r="BH241">
            <v>0</v>
          </cell>
          <cell r="BI241">
            <v>0</v>
          </cell>
          <cell r="BJ241">
            <v>517</v>
          </cell>
          <cell r="BK241">
            <v>0</v>
          </cell>
          <cell r="BL241">
            <v>0</v>
          </cell>
          <cell r="BM241">
            <v>0</v>
          </cell>
          <cell r="BN241">
            <v>0</v>
          </cell>
          <cell r="BO241">
            <v>517</v>
          </cell>
          <cell r="BP241">
            <v>184062</v>
          </cell>
          <cell r="BQ241">
            <v>0</v>
          </cell>
          <cell r="BR241">
            <v>0</v>
          </cell>
          <cell r="BS241">
            <v>0</v>
          </cell>
          <cell r="BT241">
            <v>0</v>
          </cell>
          <cell r="BU241">
            <v>4090</v>
          </cell>
          <cell r="BV241">
            <v>0</v>
          </cell>
          <cell r="BW241">
            <v>0</v>
          </cell>
          <cell r="BX241">
            <v>0</v>
          </cell>
          <cell r="BY241">
            <v>0</v>
          </cell>
          <cell r="BZ241">
            <v>4090</v>
          </cell>
          <cell r="CA241">
            <v>517</v>
          </cell>
          <cell r="CB241">
            <v>4607</v>
          </cell>
          <cell r="CC241">
            <v>0.05</v>
          </cell>
          <cell r="CD241">
            <v>20423</v>
          </cell>
        </row>
        <row r="242">
          <cell r="C242" t="str">
            <v>CAP07</v>
          </cell>
          <cell r="D242" t="str">
            <v>En anden piedra coralina</v>
          </cell>
          <cell r="E242" t="str">
            <v>m</v>
          </cell>
          <cell r="F242" t="str">
            <v>MOC010</v>
          </cell>
          <cell r="G242" t="str">
            <v>MOC062</v>
          </cell>
          <cell r="H242" t="str">
            <v>MOC128</v>
          </cell>
          <cell r="I242" t="str">
            <v>NA</v>
          </cell>
          <cell r="J242" t="str">
            <v>NA</v>
          </cell>
          <cell r="K242" t="str">
            <v>NA</v>
          </cell>
          <cell r="L242" t="str">
            <v>NA</v>
          </cell>
          <cell r="M242">
            <v>0.1</v>
          </cell>
          <cell r="N242">
            <v>1</v>
          </cell>
          <cell r="O242">
            <v>0.18</v>
          </cell>
          <cell r="P242" t="str">
            <v>NA</v>
          </cell>
          <cell r="Q242" t="str">
            <v>NA</v>
          </cell>
          <cell r="R242" t="str">
            <v>NA</v>
          </cell>
          <cell r="S242" t="str">
            <v>NA</v>
          </cell>
          <cell r="T242" t="str">
            <v>CEC004</v>
          </cell>
          <cell r="U242" t="str">
            <v>CEC010</v>
          </cell>
          <cell r="V242" t="str">
            <v>NA</v>
          </cell>
          <cell r="W242" t="str">
            <v>NA</v>
          </cell>
          <cell r="X242" t="str">
            <v>NA</v>
          </cell>
          <cell r="Y242" t="str">
            <v>CMC004</v>
          </cell>
          <cell r="Z242" t="str">
            <v>CMC008</v>
          </cell>
          <cell r="AA242" t="str">
            <v>NA</v>
          </cell>
          <cell r="AB242" t="str">
            <v>NA</v>
          </cell>
          <cell r="AC242" t="str">
            <v>NA</v>
          </cell>
          <cell r="AD242">
            <v>1</v>
          </cell>
          <cell r="AE242">
            <v>1</v>
          </cell>
          <cell r="AF242" t="str">
            <v>NA</v>
          </cell>
          <cell r="AG242" t="str">
            <v>NA</v>
          </cell>
          <cell r="AH242" t="str">
            <v>NA</v>
          </cell>
          <cell r="AI242">
            <v>45</v>
          </cell>
          <cell r="AJ242">
            <v>45</v>
          </cell>
          <cell r="AK242">
            <v>45</v>
          </cell>
          <cell r="AO242">
            <v>13406</v>
          </cell>
          <cell r="AP242">
            <v>24000</v>
          </cell>
          <cell r="AQ242">
            <v>300</v>
          </cell>
          <cell r="AR242">
            <v>20000</v>
          </cell>
          <cell r="AS242">
            <v>0</v>
          </cell>
          <cell r="AT242">
            <v>0</v>
          </cell>
          <cell r="AU242">
            <v>0</v>
          </cell>
          <cell r="AV242">
            <v>0</v>
          </cell>
          <cell r="AW242">
            <v>2400</v>
          </cell>
          <cell r="AX242">
            <v>300</v>
          </cell>
          <cell r="AY242">
            <v>3600</v>
          </cell>
          <cell r="AZ242">
            <v>0</v>
          </cell>
          <cell r="BA242">
            <v>0</v>
          </cell>
          <cell r="BB242">
            <v>0</v>
          </cell>
          <cell r="BC242">
            <v>0</v>
          </cell>
          <cell r="BD242">
            <v>6615</v>
          </cell>
          <cell r="BE242">
            <v>2893</v>
          </cell>
          <cell r="BF242">
            <v>33634</v>
          </cell>
          <cell r="BG242">
            <v>0</v>
          </cell>
          <cell r="BH242">
            <v>0</v>
          </cell>
          <cell r="BI242">
            <v>0</v>
          </cell>
          <cell r="BJ242">
            <v>64</v>
          </cell>
          <cell r="BK242">
            <v>747</v>
          </cell>
          <cell r="BL242">
            <v>0</v>
          </cell>
          <cell r="BM242">
            <v>0</v>
          </cell>
          <cell r="BN242">
            <v>0</v>
          </cell>
          <cell r="BO242">
            <v>811</v>
          </cell>
          <cell r="BP242">
            <v>128224</v>
          </cell>
          <cell r="BQ242">
            <v>140891</v>
          </cell>
          <cell r="BR242">
            <v>0</v>
          </cell>
          <cell r="BS242">
            <v>0</v>
          </cell>
          <cell r="BT242">
            <v>0</v>
          </cell>
          <cell r="BU242">
            <v>2849</v>
          </cell>
          <cell r="BV242">
            <v>3131</v>
          </cell>
          <cell r="BW242">
            <v>0</v>
          </cell>
          <cell r="BX242">
            <v>0</v>
          </cell>
          <cell r="BY242">
            <v>0</v>
          </cell>
          <cell r="BZ242">
            <v>5980</v>
          </cell>
          <cell r="CA242">
            <v>811</v>
          </cell>
          <cell r="CB242">
            <v>6791</v>
          </cell>
          <cell r="CC242">
            <v>0.05</v>
          </cell>
          <cell r="CD242">
            <v>13406</v>
          </cell>
        </row>
        <row r="243">
          <cell r="C243" t="str">
            <v>CAP07</v>
          </cell>
          <cell r="D243" t="str">
            <v>En anden tablon</v>
          </cell>
          <cell r="E243" t="str">
            <v>m</v>
          </cell>
          <cell r="F243" t="str">
            <v>MOC010</v>
          </cell>
          <cell r="G243" t="str">
            <v>MOC062</v>
          </cell>
          <cell r="H243" t="str">
            <v>MOC128</v>
          </cell>
          <cell r="I243" t="str">
            <v>NA</v>
          </cell>
          <cell r="J243" t="str">
            <v>NA</v>
          </cell>
          <cell r="K243" t="str">
            <v>NA</v>
          </cell>
          <cell r="L243" t="str">
            <v>NA</v>
          </cell>
          <cell r="M243">
            <v>0.1</v>
          </cell>
          <cell r="N243">
            <v>1</v>
          </cell>
          <cell r="O243">
            <v>0.18</v>
          </cell>
          <cell r="P243" t="str">
            <v>NA</v>
          </cell>
          <cell r="Q243" t="str">
            <v>NA</v>
          </cell>
          <cell r="R243" t="str">
            <v>NA</v>
          </cell>
          <cell r="S243" t="str">
            <v>NA</v>
          </cell>
          <cell r="T243" t="str">
            <v>CEC004</v>
          </cell>
          <cell r="U243" t="str">
            <v>CEC010</v>
          </cell>
          <cell r="V243" t="str">
            <v>NA</v>
          </cell>
          <cell r="W243" t="str">
            <v>NA</v>
          </cell>
          <cell r="X243" t="str">
            <v>NA</v>
          </cell>
          <cell r="Y243" t="str">
            <v>CMC004</v>
          </cell>
          <cell r="Z243" t="str">
            <v>CMC008</v>
          </cell>
          <cell r="AA243" t="str">
            <v>NA</v>
          </cell>
          <cell r="AB243" t="str">
            <v>NA</v>
          </cell>
          <cell r="AC243" t="str">
            <v>NA</v>
          </cell>
          <cell r="AD243">
            <v>1</v>
          </cell>
          <cell r="AE243">
            <v>1</v>
          </cell>
          <cell r="AF243" t="str">
            <v>NA</v>
          </cell>
          <cell r="AG243" t="str">
            <v>NA</v>
          </cell>
          <cell r="AH243" t="str">
            <v>NA</v>
          </cell>
          <cell r="AI243">
            <v>45</v>
          </cell>
          <cell r="AJ243">
            <v>45</v>
          </cell>
          <cell r="AK243">
            <v>45</v>
          </cell>
          <cell r="AO243">
            <v>13406</v>
          </cell>
          <cell r="AP243">
            <v>24000</v>
          </cell>
          <cell r="AQ243">
            <v>300</v>
          </cell>
          <cell r="AR243">
            <v>20000</v>
          </cell>
          <cell r="AS243">
            <v>0</v>
          </cell>
          <cell r="AT243">
            <v>0</v>
          </cell>
          <cell r="AU243">
            <v>0</v>
          </cell>
          <cell r="AV243">
            <v>0</v>
          </cell>
          <cell r="AW243">
            <v>2400</v>
          </cell>
          <cell r="AX243">
            <v>300</v>
          </cell>
          <cell r="AY243">
            <v>3600</v>
          </cell>
          <cell r="AZ243">
            <v>0</v>
          </cell>
          <cell r="BA243">
            <v>0</v>
          </cell>
          <cell r="BB243">
            <v>0</v>
          </cell>
          <cell r="BC243">
            <v>0</v>
          </cell>
          <cell r="BD243">
            <v>6615</v>
          </cell>
          <cell r="BE243">
            <v>2893</v>
          </cell>
          <cell r="BF243">
            <v>33634</v>
          </cell>
          <cell r="BG243">
            <v>0</v>
          </cell>
          <cell r="BH243">
            <v>0</v>
          </cell>
          <cell r="BI243">
            <v>0</v>
          </cell>
          <cell r="BJ243">
            <v>64</v>
          </cell>
          <cell r="BK243">
            <v>747</v>
          </cell>
          <cell r="BL243">
            <v>0</v>
          </cell>
          <cell r="BM243">
            <v>0</v>
          </cell>
          <cell r="BN243">
            <v>0</v>
          </cell>
          <cell r="BO243">
            <v>811</v>
          </cell>
          <cell r="BP243">
            <v>128224</v>
          </cell>
          <cell r="BQ243">
            <v>140891</v>
          </cell>
          <cell r="BR243">
            <v>0</v>
          </cell>
          <cell r="BS243">
            <v>0</v>
          </cell>
          <cell r="BT243">
            <v>0</v>
          </cell>
          <cell r="BU243">
            <v>2849</v>
          </cell>
          <cell r="BV243">
            <v>3131</v>
          </cell>
          <cell r="BW243">
            <v>0</v>
          </cell>
          <cell r="BX243">
            <v>0</v>
          </cell>
          <cell r="BY243">
            <v>0</v>
          </cell>
          <cell r="BZ243">
            <v>5980</v>
          </cell>
          <cell r="CA243">
            <v>811</v>
          </cell>
          <cell r="CB243">
            <v>6791</v>
          </cell>
          <cell r="CC243">
            <v>0.05</v>
          </cell>
          <cell r="CD243">
            <v>13406</v>
          </cell>
        </row>
        <row r="244">
          <cell r="B244" t="str">
            <v>R2014</v>
          </cell>
          <cell r="C244" t="str">
            <v>CAP07</v>
          </cell>
          <cell r="D244" t="str">
            <v>En Andén tablón</v>
          </cell>
          <cell r="E244" t="str">
            <v>m</v>
          </cell>
          <cell r="F244" t="str">
            <v>MOC026</v>
          </cell>
          <cell r="G244" t="str">
            <v>MOC106</v>
          </cell>
          <cell r="H244" t="str">
            <v>MOC086</v>
          </cell>
          <cell r="I244" t="str">
            <v>NA</v>
          </cell>
          <cell r="J244" t="str">
            <v>NA</v>
          </cell>
          <cell r="K244" t="str">
            <v>NA</v>
          </cell>
          <cell r="L244" t="str">
            <v>NA</v>
          </cell>
          <cell r="M244">
            <v>0.04</v>
          </cell>
          <cell r="N244">
            <v>0.63</v>
          </cell>
          <cell r="O244">
            <v>0.01</v>
          </cell>
          <cell r="P244" t="str">
            <v>NA</v>
          </cell>
          <cell r="Q244" t="str">
            <v>NA</v>
          </cell>
          <cell r="R244" t="str">
            <v>NA</v>
          </cell>
          <cell r="S244" t="str">
            <v>NA</v>
          </cell>
          <cell r="T244" t="str">
            <v>CEC013</v>
          </cell>
          <cell r="U244" t="str">
            <v>CEC014</v>
          </cell>
          <cell r="V244" t="str">
            <v>NA</v>
          </cell>
          <cell r="W244" t="str">
            <v>NA</v>
          </cell>
          <cell r="X244" t="str">
            <v>NA</v>
          </cell>
          <cell r="Y244" t="str">
            <v>CMC009</v>
          </cell>
          <cell r="Z244" t="str">
            <v>CMC010</v>
          </cell>
          <cell r="AA244" t="str">
            <v>NA</v>
          </cell>
          <cell r="AB244" t="str">
            <v>NA</v>
          </cell>
          <cell r="AC244" t="str">
            <v>NA</v>
          </cell>
          <cell r="AD244">
            <v>1</v>
          </cell>
          <cell r="AE244">
            <v>1</v>
          </cell>
          <cell r="AF244" t="str">
            <v>NA</v>
          </cell>
          <cell r="AG244" t="str">
            <v>NA</v>
          </cell>
          <cell r="AH244" t="str">
            <v>NA</v>
          </cell>
          <cell r="AI244">
            <v>40</v>
          </cell>
          <cell r="AJ244">
            <v>40</v>
          </cell>
          <cell r="AK244">
            <v>40</v>
          </cell>
          <cell r="AO244">
            <v>28600</v>
          </cell>
          <cell r="AP244">
            <v>234000</v>
          </cell>
          <cell r="AQ244">
            <v>9900</v>
          </cell>
          <cell r="AR244">
            <v>227016.3</v>
          </cell>
          <cell r="AS244">
            <v>0</v>
          </cell>
          <cell r="AT244">
            <v>0</v>
          </cell>
          <cell r="AU244">
            <v>0</v>
          </cell>
          <cell r="AV244">
            <v>0</v>
          </cell>
          <cell r="AW244">
            <v>9360</v>
          </cell>
          <cell r="AX244">
            <v>6237</v>
          </cell>
          <cell r="AY244">
            <v>2270</v>
          </cell>
          <cell r="AZ244">
            <v>0</v>
          </cell>
          <cell r="BA244">
            <v>0</v>
          </cell>
          <cell r="BB244">
            <v>0</v>
          </cell>
          <cell r="BC244">
            <v>0</v>
          </cell>
          <cell r="BD244">
            <v>18760</v>
          </cell>
          <cell r="BE244">
            <v>23278</v>
          </cell>
          <cell r="BF244">
            <v>21737</v>
          </cell>
          <cell r="BG244">
            <v>0</v>
          </cell>
          <cell r="BH244">
            <v>0</v>
          </cell>
          <cell r="BI244">
            <v>0</v>
          </cell>
          <cell r="BJ244">
            <v>582</v>
          </cell>
          <cell r="BK244">
            <v>543</v>
          </cell>
          <cell r="BL244">
            <v>0</v>
          </cell>
          <cell r="BM244">
            <v>0</v>
          </cell>
          <cell r="BN244">
            <v>0</v>
          </cell>
          <cell r="BO244">
            <v>1125</v>
          </cell>
          <cell r="BP244">
            <v>184062</v>
          </cell>
          <cell r="BQ244">
            <v>164508</v>
          </cell>
          <cell r="BR244">
            <v>0</v>
          </cell>
          <cell r="BS244">
            <v>0</v>
          </cell>
          <cell r="BT244">
            <v>0</v>
          </cell>
          <cell r="BU244">
            <v>4602</v>
          </cell>
          <cell r="BV244">
            <v>4113</v>
          </cell>
          <cell r="BW244">
            <v>0</v>
          </cell>
          <cell r="BX244">
            <v>0</v>
          </cell>
          <cell r="BY244">
            <v>0</v>
          </cell>
          <cell r="BZ244">
            <v>8715</v>
          </cell>
          <cell r="CA244">
            <v>1125</v>
          </cell>
          <cell r="CB244">
            <v>9840</v>
          </cell>
          <cell r="CC244">
            <v>0.05</v>
          </cell>
          <cell r="CD244">
            <v>28600</v>
          </cell>
        </row>
        <row r="245">
          <cell r="B245" t="str">
            <v>RA014</v>
          </cell>
          <cell r="C245" t="str">
            <v>CAP07</v>
          </cell>
          <cell r="D245" t="str">
            <v>En Andén tablón</v>
          </cell>
          <cell r="E245" t="str">
            <v>m</v>
          </cell>
          <cell r="F245" t="str">
            <v>MOC026</v>
          </cell>
          <cell r="G245" t="str">
            <v>MOC106</v>
          </cell>
          <cell r="H245" t="str">
            <v>MOC086</v>
          </cell>
          <cell r="I245" t="str">
            <v>NA</v>
          </cell>
          <cell r="J245" t="str">
            <v>NA</v>
          </cell>
          <cell r="K245" t="str">
            <v>NA</v>
          </cell>
          <cell r="L245" t="str">
            <v>NA</v>
          </cell>
          <cell r="M245">
            <v>2.5000000000000001E-2</v>
          </cell>
          <cell r="N245">
            <v>0.43</v>
          </cell>
          <cell r="O245">
            <v>8.0000000000000002E-3</v>
          </cell>
          <cell r="P245" t="str">
            <v>NA</v>
          </cell>
          <cell r="Q245" t="str">
            <v>NA</v>
          </cell>
          <cell r="R245" t="str">
            <v>NA</v>
          </cell>
          <cell r="S245" t="str">
            <v>NA</v>
          </cell>
          <cell r="T245" t="str">
            <v>CEC013</v>
          </cell>
          <cell r="U245" t="str">
            <v>CEC014</v>
          </cell>
          <cell r="V245" t="str">
            <v>NA</v>
          </cell>
          <cell r="W245" t="str">
            <v>NA</v>
          </cell>
          <cell r="X245" t="str">
            <v>NA</v>
          </cell>
          <cell r="Y245" t="str">
            <v>CMC009</v>
          </cell>
          <cell r="Z245" t="str">
            <v>CMC010</v>
          </cell>
          <cell r="AA245" t="str">
            <v>NA</v>
          </cell>
          <cell r="AB245" t="str">
            <v>NA</v>
          </cell>
          <cell r="AC245" t="str">
            <v>NA</v>
          </cell>
          <cell r="AD245">
            <v>0.57999999999999996</v>
          </cell>
          <cell r="AE245">
            <v>1</v>
          </cell>
          <cell r="AF245" t="str">
            <v>NA</v>
          </cell>
          <cell r="AG245" t="str">
            <v>NA</v>
          </cell>
          <cell r="AH245" t="str">
            <v>NA</v>
          </cell>
          <cell r="AI245">
            <v>70</v>
          </cell>
          <cell r="AJ245">
            <v>120</v>
          </cell>
          <cell r="AK245">
            <v>70</v>
          </cell>
          <cell r="AO245">
            <v>16898</v>
          </cell>
          <cell r="AP245">
            <v>234000</v>
          </cell>
          <cell r="AQ245">
            <v>9900</v>
          </cell>
          <cell r="AR245">
            <v>227016.3</v>
          </cell>
          <cell r="AS245">
            <v>0</v>
          </cell>
          <cell r="AT245">
            <v>0</v>
          </cell>
          <cell r="AU245">
            <v>0</v>
          </cell>
          <cell r="AV245">
            <v>0</v>
          </cell>
          <cell r="AW245">
            <v>5850</v>
          </cell>
          <cell r="AX245">
            <v>4257</v>
          </cell>
          <cell r="AY245">
            <v>1816</v>
          </cell>
          <cell r="AZ245">
            <v>0</v>
          </cell>
          <cell r="BA245">
            <v>0</v>
          </cell>
          <cell r="BB245">
            <v>0</v>
          </cell>
          <cell r="BC245">
            <v>0</v>
          </cell>
          <cell r="BD245">
            <v>12519</v>
          </cell>
          <cell r="BE245">
            <v>23278</v>
          </cell>
          <cell r="BF245">
            <v>21737</v>
          </cell>
          <cell r="BG245">
            <v>0</v>
          </cell>
          <cell r="BH245">
            <v>0</v>
          </cell>
          <cell r="BI245">
            <v>0</v>
          </cell>
          <cell r="BJ245">
            <v>193</v>
          </cell>
          <cell r="BK245">
            <v>311</v>
          </cell>
          <cell r="BL245">
            <v>0</v>
          </cell>
          <cell r="BM245">
            <v>0</v>
          </cell>
          <cell r="BN245">
            <v>0</v>
          </cell>
          <cell r="BO245">
            <v>504</v>
          </cell>
          <cell r="BP245">
            <v>184062</v>
          </cell>
          <cell r="BQ245">
            <v>164508</v>
          </cell>
          <cell r="BR245">
            <v>0</v>
          </cell>
          <cell r="BS245">
            <v>0</v>
          </cell>
          <cell r="BT245">
            <v>0</v>
          </cell>
          <cell r="BU245">
            <v>1525</v>
          </cell>
          <cell r="BV245">
            <v>2350</v>
          </cell>
          <cell r="BW245">
            <v>0</v>
          </cell>
          <cell r="BX245">
            <v>0</v>
          </cell>
          <cell r="BY245">
            <v>0</v>
          </cell>
          <cell r="BZ245">
            <v>3875</v>
          </cell>
          <cell r="CA245">
            <v>504</v>
          </cell>
          <cell r="CB245">
            <v>4379</v>
          </cell>
          <cell r="CC245">
            <v>0.05</v>
          </cell>
          <cell r="CD245">
            <v>16898</v>
          </cell>
        </row>
        <row r="246">
          <cell r="B246" t="str">
            <v>RA006</v>
          </cell>
          <cell r="C246" t="str">
            <v>CAP07</v>
          </cell>
          <cell r="D246" t="str">
            <v>En berma asfalto</v>
          </cell>
          <cell r="E246" t="str">
            <v>m</v>
          </cell>
          <cell r="F246" t="str">
            <v>MOC016</v>
          </cell>
          <cell r="G246" t="str">
            <v>NA</v>
          </cell>
          <cell r="H246" t="str">
            <v>NA</v>
          </cell>
          <cell r="I246" t="str">
            <v>NA</v>
          </cell>
          <cell r="J246" t="str">
            <v>NA</v>
          </cell>
          <cell r="K246" t="str">
            <v>NA</v>
          </cell>
          <cell r="L246" t="str">
            <v>NA</v>
          </cell>
          <cell r="M246">
            <v>0.04</v>
          </cell>
          <cell r="N246" t="str">
            <v>NA</v>
          </cell>
          <cell r="O246" t="str">
            <v>NA</v>
          </cell>
          <cell r="P246" t="str">
            <v>NA</v>
          </cell>
          <cell r="Q246" t="str">
            <v>NA</v>
          </cell>
          <cell r="R246" t="str">
            <v>NA</v>
          </cell>
          <cell r="S246" t="str">
            <v>NA</v>
          </cell>
          <cell r="T246" t="str">
            <v>CEC012</v>
          </cell>
          <cell r="U246" t="str">
            <v>NA</v>
          </cell>
          <cell r="V246" t="str">
            <v>NA</v>
          </cell>
          <cell r="W246" t="str">
            <v>NA</v>
          </cell>
          <cell r="X246" t="str">
            <v>NA</v>
          </cell>
          <cell r="Y246" t="str">
            <v>CMC009</v>
          </cell>
          <cell r="Z246" t="str">
            <v>NA</v>
          </cell>
          <cell r="AA246" t="str">
            <v>NA</v>
          </cell>
          <cell r="AB246" t="str">
            <v>NA</v>
          </cell>
          <cell r="AC246" t="str">
            <v>NA</v>
          </cell>
          <cell r="AD246">
            <v>1</v>
          </cell>
          <cell r="AE246" t="str">
            <v>NA</v>
          </cell>
          <cell r="AF246" t="str">
            <v>NA</v>
          </cell>
          <cell r="AG246" t="str">
            <v>NA</v>
          </cell>
          <cell r="AH246" t="str">
            <v>NA</v>
          </cell>
          <cell r="AI246">
            <v>95</v>
          </cell>
          <cell r="AJ246">
            <v>95</v>
          </cell>
          <cell r="AO246">
            <v>12195</v>
          </cell>
          <cell r="AP246">
            <v>230000</v>
          </cell>
          <cell r="AQ246">
            <v>0</v>
          </cell>
          <cell r="AR246">
            <v>0</v>
          </cell>
          <cell r="AS246">
            <v>0</v>
          </cell>
          <cell r="AT246">
            <v>0</v>
          </cell>
          <cell r="AU246">
            <v>0</v>
          </cell>
          <cell r="AV246">
            <v>0</v>
          </cell>
          <cell r="AW246">
            <v>9200</v>
          </cell>
          <cell r="AX246">
            <v>0</v>
          </cell>
          <cell r="AY246">
            <v>0</v>
          </cell>
          <cell r="AZ246">
            <v>0</v>
          </cell>
          <cell r="BA246">
            <v>0</v>
          </cell>
          <cell r="BB246">
            <v>0</v>
          </cell>
          <cell r="BC246">
            <v>0</v>
          </cell>
          <cell r="BD246">
            <v>9660</v>
          </cell>
          <cell r="BE246">
            <v>56846</v>
          </cell>
          <cell r="BF246">
            <v>0</v>
          </cell>
          <cell r="BG246">
            <v>0</v>
          </cell>
          <cell r="BH246">
            <v>0</v>
          </cell>
          <cell r="BI246">
            <v>0</v>
          </cell>
          <cell r="BJ246">
            <v>598</v>
          </cell>
          <cell r="BK246">
            <v>0</v>
          </cell>
          <cell r="BL246">
            <v>0</v>
          </cell>
          <cell r="BM246">
            <v>0</v>
          </cell>
          <cell r="BN246">
            <v>0</v>
          </cell>
          <cell r="BO246">
            <v>598</v>
          </cell>
          <cell r="BP246">
            <v>184062</v>
          </cell>
          <cell r="BQ246">
            <v>0</v>
          </cell>
          <cell r="BR246">
            <v>0</v>
          </cell>
          <cell r="BS246">
            <v>0</v>
          </cell>
          <cell r="BT246">
            <v>0</v>
          </cell>
          <cell r="BU246">
            <v>1937</v>
          </cell>
          <cell r="BV246">
            <v>0</v>
          </cell>
          <cell r="BW246">
            <v>0</v>
          </cell>
          <cell r="BX246">
            <v>0</v>
          </cell>
          <cell r="BY246">
            <v>0</v>
          </cell>
          <cell r="BZ246">
            <v>1937</v>
          </cell>
          <cell r="CA246">
            <v>598</v>
          </cell>
          <cell r="CB246">
            <v>2535</v>
          </cell>
          <cell r="CC246">
            <v>0.05</v>
          </cell>
          <cell r="CD246">
            <v>12195</v>
          </cell>
        </row>
        <row r="247">
          <cell r="B247" t="str">
            <v>RA007</v>
          </cell>
          <cell r="C247" t="str">
            <v>CAP07</v>
          </cell>
          <cell r="D247" t="str">
            <v>En berma concreto</v>
          </cell>
          <cell r="E247" t="str">
            <v>m</v>
          </cell>
          <cell r="F247" t="str">
            <v>MOC026</v>
          </cell>
          <cell r="G247" t="str">
            <v>NA</v>
          </cell>
          <cell r="H247" t="str">
            <v>NA</v>
          </cell>
          <cell r="I247" t="str">
            <v>NA</v>
          </cell>
          <cell r="J247" t="str">
            <v>NA</v>
          </cell>
          <cell r="K247" t="str">
            <v>NA</v>
          </cell>
          <cell r="L247" t="str">
            <v>NA</v>
          </cell>
          <cell r="M247">
            <v>0.17</v>
          </cell>
          <cell r="N247" t="str">
            <v>NA</v>
          </cell>
          <cell r="O247" t="str">
            <v>NA</v>
          </cell>
          <cell r="P247" t="str">
            <v>NA</v>
          </cell>
          <cell r="Q247" t="str">
            <v>NA</v>
          </cell>
          <cell r="R247" t="str">
            <v>NA</v>
          </cell>
          <cell r="S247" t="str">
            <v>NA</v>
          </cell>
          <cell r="T247" t="str">
            <v>CEC013</v>
          </cell>
          <cell r="U247" t="str">
            <v>NA</v>
          </cell>
          <cell r="V247" t="str">
            <v>NA</v>
          </cell>
          <cell r="W247" t="str">
            <v>NA</v>
          </cell>
          <cell r="X247" t="str">
            <v>NA</v>
          </cell>
          <cell r="Y247" t="str">
            <v>CMC009</v>
          </cell>
          <cell r="Z247" t="str">
            <v>NA</v>
          </cell>
          <cell r="AA247" t="str">
            <v>NA</v>
          </cell>
          <cell r="AB247" t="str">
            <v>NA</v>
          </cell>
          <cell r="AC247" t="str">
            <v>NA</v>
          </cell>
          <cell r="AD247">
            <v>1</v>
          </cell>
          <cell r="AE247" t="str">
            <v>NA</v>
          </cell>
          <cell r="AF247" t="str">
            <v>NA</v>
          </cell>
          <cell r="AG247" t="str">
            <v>NA</v>
          </cell>
          <cell r="AH247" t="str">
            <v>NA</v>
          </cell>
          <cell r="AI247">
            <v>65</v>
          </cell>
          <cell r="AJ247">
            <v>65</v>
          </cell>
          <cell r="AO247">
            <v>44959</v>
          </cell>
          <cell r="AP247">
            <v>234000</v>
          </cell>
          <cell r="AQ247">
            <v>0</v>
          </cell>
          <cell r="AR247">
            <v>0</v>
          </cell>
          <cell r="AS247">
            <v>0</v>
          </cell>
          <cell r="AT247">
            <v>0</v>
          </cell>
          <cell r="AU247">
            <v>0</v>
          </cell>
          <cell r="AV247">
            <v>0</v>
          </cell>
          <cell r="AW247">
            <v>39780</v>
          </cell>
          <cell r="AX247">
            <v>0</v>
          </cell>
          <cell r="AY247">
            <v>0</v>
          </cell>
          <cell r="AZ247">
            <v>0</v>
          </cell>
          <cell r="BA247">
            <v>0</v>
          </cell>
          <cell r="BB247">
            <v>0</v>
          </cell>
          <cell r="BC247">
            <v>0</v>
          </cell>
          <cell r="BD247">
            <v>41769</v>
          </cell>
          <cell r="BE247">
            <v>23278</v>
          </cell>
          <cell r="BF247">
            <v>0</v>
          </cell>
          <cell r="BG247">
            <v>0</v>
          </cell>
          <cell r="BH247">
            <v>0</v>
          </cell>
          <cell r="BI247">
            <v>0</v>
          </cell>
          <cell r="BJ247">
            <v>358</v>
          </cell>
          <cell r="BK247">
            <v>0</v>
          </cell>
          <cell r="BL247">
            <v>0</v>
          </cell>
          <cell r="BM247">
            <v>0</v>
          </cell>
          <cell r="BN247">
            <v>0</v>
          </cell>
          <cell r="BO247">
            <v>358</v>
          </cell>
          <cell r="BP247">
            <v>184062</v>
          </cell>
          <cell r="BQ247">
            <v>0</v>
          </cell>
          <cell r="BR247">
            <v>0</v>
          </cell>
          <cell r="BS247">
            <v>0</v>
          </cell>
          <cell r="BT247">
            <v>0</v>
          </cell>
          <cell r="BU247">
            <v>2832</v>
          </cell>
          <cell r="BV247">
            <v>0</v>
          </cell>
          <cell r="BW247">
            <v>0</v>
          </cell>
          <cell r="BX247">
            <v>0</v>
          </cell>
          <cell r="BY247">
            <v>0</v>
          </cell>
          <cell r="BZ247">
            <v>2832</v>
          </cell>
          <cell r="CA247">
            <v>358</v>
          </cell>
          <cell r="CB247">
            <v>3190</v>
          </cell>
          <cell r="CC247">
            <v>0.05</v>
          </cell>
          <cell r="CD247">
            <v>44959</v>
          </cell>
        </row>
        <row r="248">
          <cell r="B248" t="str">
            <v>RA005</v>
          </cell>
          <cell r="C248" t="str">
            <v>CAP07</v>
          </cell>
          <cell r="D248" t="str">
            <v>En calzada adoquinada</v>
          </cell>
          <cell r="E248" t="str">
            <v>m</v>
          </cell>
          <cell r="F248" t="str">
            <v>NA</v>
          </cell>
          <cell r="G248" t="str">
            <v>NA</v>
          </cell>
          <cell r="H248" t="str">
            <v>NA</v>
          </cell>
          <cell r="I248" t="str">
            <v>NA</v>
          </cell>
          <cell r="J248" t="str">
            <v>NA</v>
          </cell>
          <cell r="K248" t="str">
            <v>NA</v>
          </cell>
          <cell r="L248" t="str">
            <v>NA</v>
          </cell>
          <cell r="M248" t="str">
            <v>NA</v>
          </cell>
          <cell r="N248" t="str">
            <v>NA</v>
          </cell>
          <cell r="O248" t="str">
            <v>NA</v>
          </cell>
          <cell r="P248" t="str">
            <v>NA</v>
          </cell>
          <cell r="Q248" t="str">
            <v>NA</v>
          </cell>
          <cell r="R248" t="str">
            <v>NA</v>
          </cell>
          <cell r="S248" t="str">
            <v>NA</v>
          </cell>
          <cell r="T248" t="str">
            <v>NA</v>
          </cell>
          <cell r="U248" t="str">
            <v>NA</v>
          </cell>
          <cell r="V248" t="str">
            <v>NA</v>
          </cell>
          <cell r="W248" t="str">
            <v>NA</v>
          </cell>
          <cell r="X248" t="str">
            <v>NA</v>
          </cell>
          <cell r="Y248" t="str">
            <v>NA</v>
          </cell>
          <cell r="Z248" t="str">
            <v>NA</v>
          </cell>
          <cell r="AA248" t="str">
            <v>NA</v>
          </cell>
          <cell r="AB248" t="str">
            <v>NA</v>
          </cell>
          <cell r="AC248" t="str">
            <v>NA</v>
          </cell>
          <cell r="AD248">
            <v>1</v>
          </cell>
          <cell r="AE248" t="str">
            <v>NA</v>
          </cell>
          <cell r="AF248" t="str">
            <v>NA</v>
          </cell>
          <cell r="AG248" t="str">
            <v>NA</v>
          </cell>
          <cell r="AH248" t="str">
            <v>NA</v>
          </cell>
          <cell r="AI248">
            <v>30</v>
          </cell>
          <cell r="AJ248">
            <v>30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v>
          </cell>
          <cell r="BD248">
            <v>0</v>
          </cell>
          <cell r="BE248">
            <v>0</v>
          </cell>
          <cell r="BF248">
            <v>0</v>
          </cell>
          <cell r="BG248">
            <v>0</v>
          </cell>
          <cell r="BH248">
            <v>0</v>
          </cell>
          <cell r="BI248">
            <v>0</v>
          </cell>
          <cell r="BJ248">
            <v>0</v>
          </cell>
          <cell r="BK248">
            <v>0</v>
          </cell>
          <cell r="BL248">
            <v>0</v>
          </cell>
          <cell r="BM248">
            <v>0</v>
          </cell>
          <cell r="BN248">
            <v>0</v>
          </cell>
          <cell r="BO248">
            <v>0</v>
          </cell>
          <cell r="BP248">
            <v>0</v>
          </cell>
          <cell r="BQ248">
            <v>0</v>
          </cell>
          <cell r="BR248">
            <v>0</v>
          </cell>
          <cell r="BS248">
            <v>0</v>
          </cell>
          <cell r="BT248">
            <v>0</v>
          </cell>
          <cell r="BU248">
            <v>0</v>
          </cell>
          <cell r="BV248">
            <v>0</v>
          </cell>
          <cell r="BW248">
            <v>0</v>
          </cell>
          <cell r="BX248">
            <v>0</v>
          </cell>
          <cell r="BY248">
            <v>0</v>
          </cell>
          <cell r="BZ248">
            <v>0</v>
          </cell>
          <cell r="CA248">
            <v>0</v>
          </cell>
          <cell r="CB248">
            <v>0</v>
          </cell>
          <cell r="CC248">
            <v>0.05</v>
          </cell>
          <cell r="CD248">
            <v>0</v>
          </cell>
        </row>
        <row r="249">
          <cell r="B249" t="str">
            <v>RA001</v>
          </cell>
          <cell r="C249" t="str">
            <v>CAP07</v>
          </cell>
          <cell r="D249" t="str">
            <v>En calzada asfalto</v>
          </cell>
          <cell r="E249" t="str">
            <v>m</v>
          </cell>
          <cell r="F249" t="str">
            <v>MOC016</v>
          </cell>
          <cell r="G249" t="str">
            <v>MOC104</v>
          </cell>
          <cell r="H249" t="str">
            <v>NA</v>
          </cell>
          <cell r="I249" t="str">
            <v>NA</v>
          </cell>
          <cell r="J249" t="str">
            <v>NA</v>
          </cell>
          <cell r="K249" t="str">
            <v>NA</v>
          </cell>
          <cell r="L249" t="str">
            <v>NA</v>
          </cell>
          <cell r="M249">
            <v>0.04</v>
          </cell>
          <cell r="N249">
            <v>0.04</v>
          </cell>
          <cell r="O249" t="str">
            <v>NA</v>
          </cell>
          <cell r="P249" t="str">
            <v>NA</v>
          </cell>
          <cell r="Q249" t="str">
            <v>NA</v>
          </cell>
          <cell r="R249" t="str">
            <v>NA</v>
          </cell>
          <cell r="S249" t="str">
            <v>NA</v>
          </cell>
          <cell r="T249" t="str">
            <v>CEC012</v>
          </cell>
          <cell r="U249" t="str">
            <v>NA</v>
          </cell>
          <cell r="V249" t="str">
            <v>NA</v>
          </cell>
          <cell r="W249" t="str">
            <v>NA</v>
          </cell>
          <cell r="X249" t="str">
            <v>NA</v>
          </cell>
          <cell r="Y249" t="str">
            <v>CMC009</v>
          </cell>
          <cell r="Z249" t="str">
            <v>NA</v>
          </cell>
          <cell r="AA249" t="str">
            <v>NA</v>
          </cell>
          <cell r="AB249" t="str">
            <v>NA</v>
          </cell>
          <cell r="AC249" t="str">
            <v>NA</v>
          </cell>
          <cell r="AD249">
            <v>1</v>
          </cell>
          <cell r="AE249" t="str">
            <v>NA</v>
          </cell>
          <cell r="AF249" t="str">
            <v>NA</v>
          </cell>
          <cell r="AG249" t="str">
            <v>NA</v>
          </cell>
          <cell r="AH249" t="str">
            <v>NA</v>
          </cell>
          <cell r="AI249">
            <v>90</v>
          </cell>
          <cell r="AJ249">
            <v>90</v>
          </cell>
          <cell r="AO249">
            <v>19267</v>
          </cell>
          <cell r="AP249">
            <v>230000</v>
          </cell>
          <cell r="AQ249">
            <v>165000</v>
          </cell>
          <cell r="AR249">
            <v>0</v>
          </cell>
          <cell r="AS249">
            <v>0</v>
          </cell>
          <cell r="AT249">
            <v>0</v>
          </cell>
          <cell r="AU249">
            <v>0</v>
          </cell>
          <cell r="AV249">
            <v>0</v>
          </cell>
          <cell r="AW249">
            <v>9200</v>
          </cell>
          <cell r="AX249">
            <v>6600</v>
          </cell>
          <cell r="AY249">
            <v>0</v>
          </cell>
          <cell r="AZ249">
            <v>0</v>
          </cell>
          <cell r="BA249">
            <v>0</v>
          </cell>
          <cell r="BB249">
            <v>0</v>
          </cell>
          <cell r="BC249">
            <v>0</v>
          </cell>
          <cell r="BD249">
            <v>16590</v>
          </cell>
          <cell r="BE249">
            <v>56846</v>
          </cell>
          <cell r="BF249">
            <v>0</v>
          </cell>
          <cell r="BG249">
            <v>0</v>
          </cell>
          <cell r="BH249">
            <v>0</v>
          </cell>
          <cell r="BI249">
            <v>0</v>
          </cell>
          <cell r="BJ249">
            <v>632</v>
          </cell>
          <cell r="BK249">
            <v>0</v>
          </cell>
          <cell r="BL249">
            <v>0</v>
          </cell>
          <cell r="BM249">
            <v>0</v>
          </cell>
          <cell r="BN249">
            <v>0</v>
          </cell>
          <cell r="BO249">
            <v>632</v>
          </cell>
          <cell r="BP249">
            <v>184062</v>
          </cell>
          <cell r="BQ249">
            <v>0</v>
          </cell>
          <cell r="BR249">
            <v>0</v>
          </cell>
          <cell r="BS249">
            <v>0</v>
          </cell>
          <cell r="BT249">
            <v>0</v>
          </cell>
          <cell r="BU249">
            <v>2045</v>
          </cell>
          <cell r="BV249">
            <v>0</v>
          </cell>
          <cell r="BW249">
            <v>0</v>
          </cell>
          <cell r="BX249">
            <v>0</v>
          </cell>
          <cell r="BY249">
            <v>0</v>
          </cell>
          <cell r="BZ249">
            <v>2045</v>
          </cell>
          <cell r="CA249">
            <v>632</v>
          </cell>
          <cell r="CB249">
            <v>2677</v>
          </cell>
          <cell r="CC249">
            <v>0.05</v>
          </cell>
          <cell r="CD249">
            <v>19267</v>
          </cell>
        </row>
        <row r="250">
          <cell r="C250" t="str">
            <v>CAP07</v>
          </cell>
          <cell r="D250" t="str">
            <v>En Calzada Asfalto</v>
          </cell>
          <cell r="E250" t="str">
            <v>m</v>
          </cell>
          <cell r="F250" t="str">
            <v>MOC010</v>
          </cell>
          <cell r="G250" t="str">
            <v>MOC062</v>
          </cell>
          <cell r="H250" t="str">
            <v>MOC128</v>
          </cell>
          <cell r="I250" t="str">
            <v>NA</v>
          </cell>
          <cell r="J250" t="str">
            <v>NA</v>
          </cell>
          <cell r="K250" t="str">
            <v>NA</v>
          </cell>
          <cell r="L250" t="str">
            <v>NA</v>
          </cell>
          <cell r="M250">
            <v>0.1</v>
          </cell>
          <cell r="N250">
            <v>1</v>
          </cell>
          <cell r="O250">
            <v>0.2</v>
          </cell>
          <cell r="P250" t="str">
            <v>NA</v>
          </cell>
          <cell r="Q250" t="str">
            <v>NA</v>
          </cell>
          <cell r="R250" t="str">
            <v>NA</v>
          </cell>
          <cell r="S250" t="str">
            <v>NA</v>
          </cell>
          <cell r="T250" t="str">
            <v>CEC004</v>
          </cell>
          <cell r="U250" t="str">
            <v>CEC009</v>
          </cell>
          <cell r="V250" t="str">
            <v>NA</v>
          </cell>
          <cell r="W250" t="str">
            <v>NA</v>
          </cell>
          <cell r="X250" t="str">
            <v>NA</v>
          </cell>
          <cell r="Y250" t="str">
            <v>CMC004</v>
          </cell>
          <cell r="Z250" t="str">
            <v>CMC008</v>
          </cell>
          <cell r="AA250" t="str">
            <v>NA</v>
          </cell>
          <cell r="AB250" t="str">
            <v>NA</v>
          </cell>
          <cell r="AC250" t="str">
            <v>NA</v>
          </cell>
          <cell r="AD250">
            <v>1</v>
          </cell>
          <cell r="AE250">
            <v>1</v>
          </cell>
          <cell r="AF250" t="str">
            <v>NA</v>
          </cell>
          <cell r="AG250" t="str">
            <v>NA</v>
          </cell>
          <cell r="AH250" t="str">
            <v>NA</v>
          </cell>
          <cell r="AI250">
            <v>56</v>
          </cell>
          <cell r="AJ250">
            <v>56</v>
          </cell>
          <cell r="AK250">
            <v>56</v>
          </cell>
          <cell r="AO250">
            <v>13525</v>
          </cell>
          <cell r="AP250">
            <v>24000</v>
          </cell>
          <cell r="AQ250">
            <v>300</v>
          </cell>
          <cell r="AR250">
            <v>20000</v>
          </cell>
          <cell r="AS250">
            <v>0</v>
          </cell>
          <cell r="AT250">
            <v>0</v>
          </cell>
          <cell r="AU250">
            <v>0</v>
          </cell>
          <cell r="AV250">
            <v>0</v>
          </cell>
          <cell r="AW250">
            <v>2400</v>
          </cell>
          <cell r="AX250">
            <v>300</v>
          </cell>
          <cell r="AY250">
            <v>4000</v>
          </cell>
          <cell r="AZ250">
            <v>0</v>
          </cell>
          <cell r="BA250">
            <v>0</v>
          </cell>
          <cell r="BB250">
            <v>0</v>
          </cell>
          <cell r="BC250">
            <v>0</v>
          </cell>
          <cell r="BD250">
            <v>7035</v>
          </cell>
          <cell r="BE250">
            <v>2893</v>
          </cell>
          <cell r="BF250">
            <v>91382</v>
          </cell>
          <cell r="BG250">
            <v>0</v>
          </cell>
          <cell r="BH250">
            <v>0</v>
          </cell>
          <cell r="BI250">
            <v>0</v>
          </cell>
          <cell r="BJ250">
            <v>52</v>
          </cell>
          <cell r="BK250">
            <v>1632</v>
          </cell>
          <cell r="BL250">
            <v>0</v>
          </cell>
          <cell r="BM250">
            <v>0</v>
          </cell>
          <cell r="BN250">
            <v>0</v>
          </cell>
          <cell r="BO250">
            <v>1684</v>
          </cell>
          <cell r="BP250">
            <v>128224</v>
          </cell>
          <cell r="BQ250">
            <v>140891</v>
          </cell>
          <cell r="BR250">
            <v>0</v>
          </cell>
          <cell r="BS250">
            <v>0</v>
          </cell>
          <cell r="BT250">
            <v>0</v>
          </cell>
          <cell r="BU250">
            <v>2290</v>
          </cell>
          <cell r="BV250">
            <v>2516</v>
          </cell>
          <cell r="BW250">
            <v>0</v>
          </cell>
          <cell r="BX250">
            <v>0</v>
          </cell>
          <cell r="BY250">
            <v>0</v>
          </cell>
          <cell r="BZ250">
            <v>4806</v>
          </cell>
          <cell r="CA250">
            <v>1684</v>
          </cell>
          <cell r="CB250">
            <v>6490</v>
          </cell>
          <cell r="CC250">
            <v>0.05</v>
          </cell>
          <cell r="CD250">
            <v>13525</v>
          </cell>
        </row>
        <row r="251">
          <cell r="B251" t="str">
            <v>RA003</v>
          </cell>
          <cell r="C251" t="str">
            <v>CAP07</v>
          </cell>
          <cell r="D251" t="str">
            <v>En calzada asfalto-concreto</v>
          </cell>
          <cell r="E251" t="str">
            <v>m</v>
          </cell>
          <cell r="F251" t="str">
            <v>NA</v>
          </cell>
          <cell r="G251" t="str">
            <v>NA</v>
          </cell>
          <cell r="H251" t="str">
            <v>NA</v>
          </cell>
          <cell r="I251" t="str">
            <v>NA</v>
          </cell>
          <cell r="J251" t="str">
            <v>NA</v>
          </cell>
          <cell r="K251" t="str">
            <v>NA</v>
          </cell>
          <cell r="L251" t="str">
            <v>NA</v>
          </cell>
          <cell r="M251" t="str">
            <v>NA</v>
          </cell>
          <cell r="N251" t="str">
            <v>NA</v>
          </cell>
          <cell r="O251" t="str">
            <v>NA</v>
          </cell>
          <cell r="P251" t="str">
            <v>NA</v>
          </cell>
          <cell r="Q251" t="str">
            <v>NA</v>
          </cell>
          <cell r="R251" t="str">
            <v>NA</v>
          </cell>
          <cell r="S251" t="str">
            <v>NA</v>
          </cell>
          <cell r="T251" t="str">
            <v>NA</v>
          </cell>
          <cell r="U251" t="str">
            <v>NA</v>
          </cell>
          <cell r="V251" t="str">
            <v>NA</v>
          </cell>
          <cell r="W251" t="str">
            <v>NA</v>
          </cell>
          <cell r="X251" t="str">
            <v>NA</v>
          </cell>
          <cell r="Y251" t="str">
            <v>NA</v>
          </cell>
          <cell r="Z251" t="str">
            <v>NA</v>
          </cell>
          <cell r="AA251" t="str">
            <v>NA</v>
          </cell>
          <cell r="AB251" t="str">
            <v>NA</v>
          </cell>
          <cell r="AC251" t="str">
            <v>NA</v>
          </cell>
          <cell r="AD251" t="str">
            <v>NA</v>
          </cell>
          <cell r="AE251" t="str">
            <v>NA</v>
          </cell>
          <cell r="AF251" t="str">
            <v>NA</v>
          </cell>
          <cell r="AG251" t="str">
            <v>NA</v>
          </cell>
          <cell r="AH251" t="str">
            <v>NA</v>
          </cell>
          <cell r="AI251">
            <v>0</v>
          </cell>
          <cell r="AO251">
            <v>0</v>
          </cell>
          <cell r="AP251">
            <v>0</v>
          </cell>
          <cell r="AQ251">
            <v>0</v>
          </cell>
          <cell r="AR251">
            <v>0</v>
          </cell>
          <cell r="AS251">
            <v>0</v>
          </cell>
          <cell r="AT251">
            <v>0</v>
          </cell>
          <cell r="AU251">
            <v>0</v>
          </cell>
          <cell r="AV251">
            <v>0</v>
          </cell>
          <cell r="AW251">
            <v>0</v>
          </cell>
          <cell r="AX251">
            <v>0</v>
          </cell>
          <cell r="AY251">
            <v>0</v>
          </cell>
          <cell r="AZ251">
            <v>0</v>
          </cell>
          <cell r="BA251">
            <v>0</v>
          </cell>
          <cell r="BB251">
            <v>0</v>
          </cell>
          <cell r="BC251">
            <v>0</v>
          </cell>
          <cell r="BD251">
            <v>0</v>
          </cell>
          <cell r="BE251">
            <v>0</v>
          </cell>
          <cell r="BF251">
            <v>0</v>
          </cell>
          <cell r="BG251">
            <v>0</v>
          </cell>
          <cell r="BH251">
            <v>0</v>
          </cell>
          <cell r="BI251">
            <v>0</v>
          </cell>
          <cell r="BJ251">
            <v>0</v>
          </cell>
          <cell r="BK251">
            <v>0</v>
          </cell>
          <cell r="BL251">
            <v>0</v>
          </cell>
          <cell r="BM251">
            <v>0</v>
          </cell>
          <cell r="BN251">
            <v>0</v>
          </cell>
          <cell r="BO251">
            <v>0</v>
          </cell>
          <cell r="BP251">
            <v>0</v>
          </cell>
          <cell r="BQ251">
            <v>0</v>
          </cell>
          <cell r="BR251">
            <v>0</v>
          </cell>
          <cell r="BS251">
            <v>0</v>
          </cell>
          <cell r="BT251">
            <v>0</v>
          </cell>
          <cell r="BU251">
            <v>0</v>
          </cell>
          <cell r="BV251">
            <v>0</v>
          </cell>
          <cell r="BW251">
            <v>0</v>
          </cell>
          <cell r="BX251">
            <v>0</v>
          </cell>
          <cell r="BY251">
            <v>0</v>
          </cell>
          <cell r="BZ251">
            <v>0</v>
          </cell>
          <cell r="CA251">
            <v>0</v>
          </cell>
          <cell r="CB251">
            <v>0</v>
          </cell>
          <cell r="CC251">
            <v>0.05</v>
          </cell>
          <cell r="CD251">
            <v>0</v>
          </cell>
        </row>
        <row r="252">
          <cell r="B252" t="str">
            <v>RA002</v>
          </cell>
          <cell r="C252" t="str">
            <v>CAP07</v>
          </cell>
          <cell r="D252" t="str">
            <v>En calzada concreto</v>
          </cell>
          <cell r="E252" t="str">
            <v>m</v>
          </cell>
          <cell r="F252" t="str">
            <v>MOC014</v>
          </cell>
          <cell r="G252" t="str">
            <v>MOC026</v>
          </cell>
          <cell r="H252" t="str">
            <v>NA</v>
          </cell>
          <cell r="I252" t="str">
            <v>NA</v>
          </cell>
          <cell r="J252" t="str">
            <v>NA</v>
          </cell>
          <cell r="K252" t="str">
            <v>NA</v>
          </cell>
          <cell r="L252" t="str">
            <v>NA</v>
          </cell>
          <cell r="M252">
            <v>0.17</v>
          </cell>
          <cell r="N252">
            <v>0.08</v>
          </cell>
          <cell r="O252" t="str">
            <v>NA</v>
          </cell>
          <cell r="P252" t="str">
            <v>NA</v>
          </cell>
          <cell r="Q252" t="str">
            <v>NA</v>
          </cell>
          <cell r="R252" t="str">
            <v>NA</v>
          </cell>
          <cell r="S252" t="str">
            <v>NA</v>
          </cell>
          <cell r="T252" t="str">
            <v>CEC013</v>
          </cell>
          <cell r="U252" t="str">
            <v>NA</v>
          </cell>
          <cell r="V252" t="str">
            <v>NA</v>
          </cell>
          <cell r="W252" t="str">
            <v>NA</v>
          </cell>
          <cell r="X252" t="str">
            <v>NA</v>
          </cell>
          <cell r="Y252" t="str">
            <v>CMC009</v>
          </cell>
          <cell r="Z252" t="str">
            <v>NA</v>
          </cell>
          <cell r="AA252" t="str">
            <v>NA</v>
          </cell>
          <cell r="AB252" t="str">
            <v>NA</v>
          </cell>
          <cell r="AC252" t="str">
            <v>NA</v>
          </cell>
          <cell r="AD252">
            <v>1</v>
          </cell>
          <cell r="AE252" t="str">
            <v>NA</v>
          </cell>
          <cell r="AF252" t="str">
            <v>NA</v>
          </cell>
          <cell r="AG252" t="str">
            <v>NA</v>
          </cell>
          <cell r="AH252" t="str">
            <v>NA</v>
          </cell>
          <cell r="AI252">
            <v>60</v>
          </cell>
          <cell r="AJ252">
            <v>60</v>
          </cell>
          <cell r="AO252">
            <v>23969</v>
          </cell>
          <cell r="AP252">
            <v>4800</v>
          </cell>
          <cell r="AQ252">
            <v>234000</v>
          </cell>
          <cell r="AR252">
            <v>0</v>
          </cell>
          <cell r="AS252">
            <v>0</v>
          </cell>
          <cell r="AT252">
            <v>0</v>
          </cell>
          <cell r="AU252">
            <v>0</v>
          </cell>
          <cell r="AV252">
            <v>0</v>
          </cell>
          <cell r="AW252">
            <v>816</v>
          </cell>
          <cell r="AX252">
            <v>18720</v>
          </cell>
          <cell r="AY252">
            <v>0</v>
          </cell>
          <cell r="AZ252">
            <v>0</v>
          </cell>
          <cell r="BA252">
            <v>0</v>
          </cell>
          <cell r="BB252">
            <v>0</v>
          </cell>
          <cell r="BC252">
            <v>0</v>
          </cell>
          <cell r="BD252">
            <v>20513</v>
          </cell>
          <cell r="BE252">
            <v>23278</v>
          </cell>
          <cell r="BF252">
            <v>0</v>
          </cell>
          <cell r="BG252">
            <v>0</v>
          </cell>
          <cell r="BH252">
            <v>0</v>
          </cell>
          <cell r="BI252">
            <v>0</v>
          </cell>
          <cell r="BJ252">
            <v>388</v>
          </cell>
          <cell r="BK252">
            <v>0</v>
          </cell>
          <cell r="BL252">
            <v>0</v>
          </cell>
          <cell r="BM252">
            <v>0</v>
          </cell>
          <cell r="BN252">
            <v>0</v>
          </cell>
          <cell r="BO252">
            <v>388</v>
          </cell>
          <cell r="BP252">
            <v>184062</v>
          </cell>
          <cell r="BQ252">
            <v>0</v>
          </cell>
          <cell r="BR252">
            <v>0</v>
          </cell>
          <cell r="BS252">
            <v>0</v>
          </cell>
          <cell r="BT252">
            <v>0</v>
          </cell>
          <cell r="BU252">
            <v>3068</v>
          </cell>
          <cell r="BV252">
            <v>0</v>
          </cell>
          <cell r="BW252">
            <v>0</v>
          </cell>
          <cell r="BX252">
            <v>0</v>
          </cell>
          <cell r="BY252">
            <v>0</v>
          </cell>
          <cell r="BZ252">
            <v>3068</v>
          </cell>
          <cell r="CA252">
            <v>388</v>
          </cell>
          <cell r="CB252">
            <v>3456</v>
          </cell>
          <cell r="CC252">
            <v>0.05</v>
          </cell>
          <cell r="CD252">
            <v>23969</v>
          </cell>
        </row>
        <row r="253">
          <cell r="C253" t="str">
            <v>CAP07</v>
          </cell>
          <cell r="D253" t="str">
            <v>En Calzada Concreto</v>
          </cell>
          <cell r="E253" t="str">
            <v>m</v>
          </cell>
          <cell r="F253" t="str">
            <v>MOC010</v>
          </cell>
          <cell r="G253" t="str">
            <v>MOC062</v>
          </cell>
          <cell r="H253" t="str">
            <v>MOC128</v>
          </cell>
          <cell r="I253" t="str">
            <v>NA</v>
          </cell>
          <cell r="J253" t="str">
            <v>NA</v>
          </cell>
          <cell r="K253" t="str">
            <v>NA</v>
          </cell>
          <cell r="L253" t="str">
            <v>NA</v>
          </cell>
          <cell r="M253">
            <v>0.1</v>
          </cell>
          <cell r="N253">
            <v>1</v>
          </cell>
          <cell r="O253">
            <v>0.13</v>
          </cell>
          <cell r="P253" t="str">
            <v>NA</v>
          </cell>
          <cell r="Q253" t="str">
            <v>NA</v>
          </cell>
          <cell r="R253" t="str">
            <v>NA</v>
          </cell>
          <cell r="S253" t="str">
            <v>NA</v>
          </cell>
          <cell r="T253" t="str">
            <v>CEC004</v>
          </cell>
          <cell r="U253" t="str">
            <v>CEC009</v>
          </cell>
          <cell r="V253" t="str">
            <v>NA</v>
          </cell>
          <cell r="W253" t="str">
            <v>NA</v>
          </cell>
          <cell r="X253" t="str">
            <v>NA</v>
          </cell>
          <cell r="Y253" t="str">
            <v>CMC004</v>
          </cell>
          <cell r="Z253" t="str">
            <v>CMC008</v>
          </cell>
          <cell r="AA253" t="str">
            <v>NA</v>
          </cell>
          <cell r="AB253" t="str">
            <v>NA</v>
          </cell>
          <cell r="AC253" t="str">
            <v>NA</v>
          </cell>
          <cell r="AD253">
            <v>1</v>
          </cell>
          <cell r="AE253">
            <v>1</v>
          </cell>
          <cell r="AF253" t="str">
            <v>NA</v>
          </cell>
          <cell r="AG253" t="str">
            <v>NA</v>
          </cell>
          <cell r="AH253" t="str">
            <v>NA</v>
          </cell>
          <cell r="AI253">
            <v>48</v>
          </cell>
          <cell r="AJ253">
            <v>48</v>
          </cell>
          <cell r="AK253">
            <v>48</v>
          </cell>
          <cell r="AO253">
            <v>13135</v>
          </cell>
          <cell r="AP253">
            <v>24000</v>
          </cell>
          <cell r="AQ253">
            <v>300</v>
          </cell>
          <cell r="AR253">
            <v>20000</v>
          </cell>
          <cell r="AS253">
            <v>0</v>
          </cell>
          <cell r="AT253">
            <v>0</v>
          </cell>
          <cell r="AU253">
            <v>0</v>
          </cell>
          <cell r="AV253">
            <v>0</v>
          </cell>
          <cell r="AW253">
            <v>2400</v>
          </cell>
          <cell r="AX253">
            <v>300</v>
          </cell>
          <cell r="AY253">
            <v>2600</v>
          </cell>
          <cell r="AZ253">
            <v>0</v>
          </cell>
          <cell r="BA253">
            <v>0</v>
          </cell>
          <cell r="BB253">
            <v>0</v>
          </cell>
          <cell r="BC253">
            <v>0</v>
          </cell>
          <cell r="BD253">
            <v>5565</v>
          </cell>
          <cell r="BE253">
            <v>2893</v>
          </cell>
          <cell r="BF253">
            <v>91382</v>
          </cell>
          <cell r="BG253">
            <v>0</v>
          </cell>
          <cell r="BH253">
            <v>0</v>
          </cell>
          <cell r="BI253">
            <v>0</v>
          </cell>
          <cell r="BJ253">
            <v>60</v>
          </cell>
          <cell r="BK253">
            <v>1904</v>
          </cell>
          <cell r="BL253">
            <v>0</v>
          </cell>
          <cell r="BM253">
            <v>0</v>
          </cell>
          <cell r="BN253">
            <v>0</v>
          </cell>
          <cell r="BO253">
            <v>1964</v>
          </cell>
          <cell r="BP253">
            <v>128224</v>
          </cell>
          <cell r="BQ253">
            <v>140891</v>
          </cell>
          <cell r="BR253">
            <v>0</v>
          </cell>
          <cell r="BS253">
            <v>0</v>
          </cell>
          <cell r="BT253">
            <v>0</v>
          </cell>
          <cell r="BU253">
            <v>2671</v>
          </cell>
          <cell r="BV253">
            <v>2935</v>
          </cell>
          <cell r="BW253">
            <v>0</v>
          </cell>
          <cell r="BX253">
            <v>0</v>
          </cell>
          <cell r="BY253">
            <v>0</v>
          </cell>
          <cell r="BZ253">
            <v>5606</v>
          </cell>
          <cell r="CA253">
            <v>1964</v>
          </cell>
          <cell r="CB253">
            <v>7570</v>
          </cell>
          <cell r="CC253">
            <v>0.05</v>
          </cell>
          <cell r="CD253">
            <v>13135</v>
          </cell>
        </row>
        <row r="254">
          <cell r="C254" t="str">
            <v>CAP07</v>
          </cell>
          <cell r="D254" t="str">
            <v>En Calzada Destapada</v>
          </cell>
          <cell r="E254" t="str">
            <v>m</v>
          </cell>
          <cell r="F254" t="str">
            <v>MOC010</v>
          </cell>
          <cell r="G254" t="str">
            <v>MOC062</v>
          </cell>
          <cell r="H254" t="str">
            <v>MOC128</v>
          </cell>
          <cell r="I254" t="str">
            <v>NA</v>
          </cell>
          <cell r="J254" t="str">
            <v>NA</v>
          </cell>
          <cell r="K254" t="str">
            <v>NA</v>
          </cell>
          <cell r="L254" t="str">
            <v>NA</v>
          </cell>
          <cell r="M254">
            <v>0.1</v>
          </cell>
          <cell r="N254">
            <v>1</v>
          </cell>
          <cell r="O254">
            <v>0.23</v>
          </cell>
          <cell r="P254" t="str">
            <v>NA</v>
          </cell>
          <cell r="Q254" t="str">
            <v>NA</v>
          </cell>
          <cell r="R254" t="str">
            <v>NA</v>
          </cell>
          <cell r="S254" t="str">
            <v>NA</v>
          </cell>
          <cell r="T254" t="str">
            <v>CEC004</v>
          </cell>
          <cell r="U254" t="str">
            <v>CEC009</v>
          </cell>
          <cell r="V254" t="str">
            <v>NA</v>
          </cell>
          <cell r="W254" t="str">
            <v>NA</v>
          </cell>
          <cell r="X254" t="str">
            <v>NA</v>
          </cell>
          <cell r="Y254" t="str">
            <v>CMC004</v>
          </cell>
          <cell r="Z254" t="str">
            <v>CMC008</v>
          </cell>
          <cell r="AA254" t="str">
            <v>NA</v>
          </cell>
          <cell r="AB254" t="str">
            <v>NA</v>
          </cell>
          <cell r="AC254" t="str">
            <v>NA</v>
          </cell>
          <cell r="AD254">
            <v>1</v>
          </cell>
          <cell r="AE254">
            <v>1</v>
          </cell>
          <cell r="AF254" t="str">
            <v>NA</v>
          </cell>
          <cell r="AG254" t="str">
            <v>NA</v>
          </cell>
          <cell r="AH254" t="str">
            <v>NA</v>
          </cell>
          <cell r="AI254">
            <v>94</v>
          </cell>
          <cell r="AJ254">
            <v>94</v>
          </cell>
          <cell r="AK254">
            <v>94</v>
          </cell>
          <cell r="AO254">
            <v>11531</v>
          </cell>
          <cell r="AP254">
            <v>24000</v>
          </cell>
          <cell r="AQ254">
            <v>300</v>
          </cell>
          <cell r="AR254">
            <v>20000</v>
          </cell>
          <cell r="AS254">
            <v>0</v>
          </cell>
          <cell r="AT254">
            <v>0</v>
          </cell>
          <cell r="AU254">
            <v>0</v>
          </cell>
          <cell r="AV254">
            <v>0</v>
          </cell>
          <cell r="AW254">
            <v>2400</v>
          </cell>
          <cell r="AX254">
            <v>300</v>
          </cell>
          <cell r="AY254">
            <v>4600</v>
          </cell>
          <cell r="AZ254">
            <v>0</v>
          </cell>
          <cell r="BA254">
            <v>0</v>
          </cell>
          <cell r="BB254">
            <v>0</v>
          </cell>
          <cell r="BC254">
            <v>0</v>
          </cell>
          <cell r="BD254">
            <v>7665</v>
          </cell>
          <cell r="BE254">
            <v>2893</v>
          </cell>
          <cell r="BF254">
            <v>91382</v>
          </cell>
          <cell r="BG254">
            <v>0</v>
          </cell>
          <cell r="BH254">
            <v>0</v>
          </cell>
          <cell r="BI254">
            <v>0</v>
          </cell>
          <cell r="BJ254">
            <v>31</v>
          </cell>
          <cell r="BK254">
            <v>972</v>
          </cell>
          <cell r="BL254">
            <v>0</v>
          </cell>
          <cell r="BM254">
            <v>0</v>
          </cell>
          <cell r="BN254">
            <v>0</v>
          </cell>
          <cell r="BO254">
            <v>1003</v>
          </cell>
          <cell r="BP254">
            <v>128224</v>
          </cell>
          <cell r="BQ254">
            <v>140891</v>
          </cell>
          <cell r="BR254">
            <v>0</v>
          </cell>
          <cell r="BS254">
            <v>0</v>
          </cell>
          <cell r="BT254">
            <v>0</v>
          </cell>
          <cell r="BU254">
            <v>1364</v>
          </cell>
          <cell r="BV254">
            <v>1499</v>
          </cell>
          <cell r="BW254">
            <v>0</v>
          </cell>
          <cell r="BX254">
            <v>0</v>
          </cell>
          <cell r="BY254">
            <v>0</v>
          </cell>
          <cell r="BZ254">
            <v>2863</v>
          </cell>
          <cell r="CA254">
            <v>1003</v>
          </cell>
          <cell r="CB254">
            <v>3866</v>
          </cell>
          <cell r="CC254">
            <v>0.05</v>
          </cell>
          <cell r="CD254">
            <v>11531</v>
          </cell>
        </row>
        <row r="255">
          <cell r="B255" t="str">
            <v>RA004</v>
          </cell>
          <cell r="C255" t="str">
            <v>CAP07</v>
          </cell>
          <cell r="D255" t="str">
            <v>En calzada empedrada</v>
          </cell>
          <cell r="E255" t="str">
            <v>m</v>
          </cell>
          <cell r="F255" t="str">
            <v>NA</v>
          </cell>
          <cell r="G255" t="str">
            <v>NA</v>
          </cell>
          <cell r="H255" t="str">
            <v>NA</v>
          </cell>
          <cell r="I255" t="str">
            <v>NA</v>
          </cell>
          <cell r="J255" t="str">
            <v>NA</v>
          </cell>
          <cell r="K255" t="str">
            <v>NA</v>
          </cell>
          <cell r="L255" t="str">
            <v>NA</v>
          </cell>
          <cell r="M255" t="str">
            <v>NA</v>
          </cell>
          <cell r="N255" t="str">
            <v>NA</v>
          </cell>
          <cell r="O255" t="str">
            <v>NA</v>
          </cell>
          <cell r="P255" t="str">
            <v>NA</v>
          </cell>
          <cell r="Q255" t="str">
            <v>NA</v>
          </cell>
          <cell r="R255" t="str">
            <v>NA</v>
          </cell>
          <cell r="S255" t="str">
            <v>NA</v>
          </cell>
          <cell r="T255" t="str">
            <v>NA</v>
          </cell>
          <cell r="U255" t="str">
            <v>NA</v>
          </cell>
          <cell r="V255" t="str">
            <v>NA</v>
          </cell>
          <cell r="W255" t="str">
            <v>NA</v>
          </cell>
          <cell r="X255" t="str">
            <v>NA</v>
          </cell>
          <cell r="Y255" t="str">
            <v>NA</v>
          </cell>
          <cell r="Z255" t="str">
            <v>NA</v>
          </cell>
          <cell r="AA255" t="str">
            <v>NA</v>
          </cell>
          <cell r="AB255" t="str">
            <v>NA</v>
          </cell>
          <cell r="AC255" t="str">
            <v>NA</v>
          </cell>
          <cell r="AD255" t="str">
            <v>NA</v>
          </cell>
          <cell r="AE255" t="str">
            <v>NA</v>
          </cell>
          <cell r="AF255" t="str">
            <v>NA</v>
          </cell>
          <cell r="AG255" t="str">
            <v>NA</v>
          </cell>
          <cell r="AH255" t="str">
            <v>NA</v>
          </cell>
          <cell r="AI255">
            <v>0</v>
          </cell>
          <cell r="AO255">
            <v>0</v>
          </cell>
          <cell r="AP255">
            <v>0</v>
          </cell>
          <cell r="AQ255">
            <v>0</v>
          </cell>
          <cell r="AR255">
            <v>0</v>
          </cell>
          <cell r="AS255">
            <v>0</v>
          </cell>
          <cell r="AT255">
            <v>0</v>
          </cell>
          <cell r="AU255">
            <v>0</v>
          </cell>
          <cell r="AV255">
            <v>0</v>
          </cell>
          <cell r="AW255">
            <v>0</v>
          </cell>
          <cell r="AX255">
            <v>0</v>
          </cell>
          <cell r="AY255">
            <v>0</v>
          </cell>
          <cell r="AZ255">
            <v>0</v>
          </cell>
          <cell r="BA255">
            <v>0</v>
          </cell>
          <cell r="BB255">
            <v>0</v>
          </cell>
          <cell r="BC255">
            <v>0</v>
          </cell>
          <cell r="BD255">
            <v>0</v>
          </cell>
          <cell r="BE255">
            <v>0</v>
          </cell>
          <cell r="BF255">
            <v>0</v>
          </cell>
          <cell r="BG255">
            <v>0</v>
          </cell>
          <cell r="BH255">
            <v>0</v>
          </cell>
          <cell r="BI255">
            <v>0</v>
          </cell>
          <cell r="BJ255">
            <v>0</v>
          </cell>
          <cell r="BK255">
            <v>0</v>
          </cell>
          <cell r="BL255">
            <v>0</v>
          </cell>
          <cell r="BM255">
            <v>0</v>
          </cell>
          <cell r="BN255">
            <v>0</v>
          </cell>
          <cell r="BO255">
            <v>0</v>
          </cell>
          <cell r="BP255">
            <v>0</v>
          </cell>
          <cell r="BQ255">
            <v>0</v>
          </cell>
          <cell r="BR255">
            <v>0</v>
          </cell>
          <cell r="BS255">
            <v>0</v>
          </cell>
          <cell r="BT255">
            <v>0</v>
          </cell>
          <cell r="BU255">
            <v>0</v>
          </cell>
          <cell r="BV255">
            <v>0</v>
          </cell>
          <cell r="BW255">
            <v>0</v>
          </cell>
          <cell r="BX255">
            <v>0</v>
          </cell>
          <cell r="BY255">
            <v>0</v>
          </cell>
          <cell r="BZ255">
            <v>0</v>
          </cell>
          <cell r="CA255">
            <v>0</v>
          </cell>
          <cell r="CB255">
            <v>0</v>
          </cell>
          <cell r="CC255">
            <v>0.05</v>
          </cell>
          <cell r="CD255">
            <v>0</v>
          </cell>
        </row>
        <row r="256">
          <cell r="C256" t="str">
            <v>CAP07</v>
          </cell>
          <cell r="D256" t="str">
            <v>En zona verde</v>
          </cell>
          <cell r="E256" t="str">
            <v>m</v>
          </cell>
          <cell r="F256" t="str">
            <v>MOC010</v>
          </cell>
          <cell r="G256" t="str">
            <v>MOC062</v>
          </cell>
          <cell r="H256" t="str">
            <v>MOC128</v>
          </cell>
          <cell r="I256" t="str">
            <v>NA</v>
          </cell>
          <cell r="J256" t="str">
            <v>NA</v>
          </cell>
          <cell r="K256" t="str">
            <v>NA</v>
          </cell>
          <cell r="L256" t="str">
            <v>NA</v>
          </cell>
          <cell r="M256">
            <v>0.1</v>
          </cell>
          <cell r="N256">
            <v>1</v>
          </cell>
          <cell r="O256">
            <v>0.18</v>
          </cell>
          <cell r="P256" t="str">
            <v>NA</v>
          </cell>
          <cell r="Q256" t="str">
            <v>NA</v>
          </cell>
          <cell r="R256" t="str">
            <v>NA</v>
          </cell>
          <cell r="S256" t="str">
            <v>NA</v>
          </cell>
          <cell r="T256" t="str">
            <v>CEC004</v>
          </cell>
          <cell r="U256" t="str">
            <v>CEC010</v>
          </cell>
          <cell r="V256" t="str">
            <v>NA</v>
          </cell>
          <cell r="W256" t="str">
            <v>NA</v>
          </cell>
          <cell r="X256" t="str">
            <v>NA</v>
          </cell>
          <cell r="Y256" t="str">
            <v>CMC004</v>
          </cell>
          <cell r="Z256" t="str">
            <v>CMC008</v>
          </cell>
          <cell r="AA256" t="str">
            <v>NA</v>
          </cell>
          <cell r="AB256" t="str">
            <v>NA</v>
          </cell>
          <cell r="AC256" t="str">
            <v>NA</v>
          </cell>
          <cell r="AD256" t="str">
            <v>NA</v>
          </cell>
          <cell r="AE256" t="str">
            <v>NA</v>
          </cell>
          <cell r="AF256" t="str">
            <v>NA</v>
          </cell>
          <cell r="AG256" t="str">
            <v>NA</v>
          </cell>
          <cell r="AH256" t="str">
            <v>NA</v>
          </cell>
          <cell r="AI256">
            <v>0</v>
          </cell>
          <cell r="AJ256">
            <v>0</v>
          </cell>
          <cell r="AK256">
            <v>0</v>
          </cell>
          <cell r="AO256" t="e">
            <v>#DIV/0!</v>
          </cell>
          <cell r="AP256">
            <v>24000</v>
          </cell>
          <cell r="AQ256">
            <v>300</v>
          </cell>
          <cell r="AR256">
            <v>20000</v>
          </cell>
          <cell r="AS256">
            <v>0</v>
          </cell>
          <cell r="AT256">
            <v>0</v>
          </cell>
          <cell r="AU256">
            <v>0</v>
          </cell>
          <cell r="AV256">
            <v>0</v>
          </cell>
          <cell r="AW256">
            <v>2400</v>
          </cell>
          <cell r="AX256">
            <v>300</v>
          </cell>
          <cell r="AY256">
            <v>3600</v>
          </cell>
          <cell r="AZ256">
            <v>0</v>
          </cell>
          <cell r="BA256">
            <v>0</v>
          </cell>
          <cell r="BB256">
            <v>0</v>
          </cell>
          <cell r="BC256">
            <v>0</v>
          </cell>
          <cell r="BD256">
            <v>6615</v>
          </cell>
          <cell r="BE256">
            <v>2893</v>
          </cell>
          <cell r="BF256">
            <v>33634</v>
          </cell>
          <cell r="BG256">
            <v>0</v>
          </cell>
          <cell r="BH256">
            <v>0</v>
          </cell>
          <cell r="BI256">
            <v>0</v>
          </cell>
          <cell r="BJ256" t="e">
            <v>#DIV/0!</v>
          </cell>
          <cell r="BK256" t="e">
            <v>#DIV/0!</v>
          </cell>
          <cell r="BL256">
            <v>0</v>
          </cell>
          <cell r="BM256">
            <v>0</v>
          </cell>
          <cell r="BN256">
            <v>0</v>
          </cell>
          <cell r="BO256" t="e">
            <v>#DIV/0!</v>
          </cell>
          <cell r="BP256">
            <v>128224</v>
          </cell>
          <cell r="BQ256">
            <v>140891</v>
          </cell>
          <cell r="BR256">
            <v>0</v>
          </cell>
          <cell r="BS256">
            <v>0</v>
          </cell>
          <cell r="BT256">
            <v>0</v>
          </cell>
          <cell r="BU256" t="e">
            <v>#DIV/0!</v>
          </cell>
          <cell r="BV256" t="e">
            <v>#DIV/0!</v>
          </cell>
          <cell r="BW256">
            <v>0</v>
          </cell>
          <cell r="BX256">
            <v>0</v>
          </cell>
          <cell r="BY256">
            <v>0</v>
          </cell>
          <cell r="BZ256" t="e">
            <v>#DIV/0!</v>
          </cell>
          <cell r="CA256" t="e">
            <v>#DIV/0!</v>
          </cell>
          <cell r="CB256" t="e">
            <v>#DIV/0!</v>
          </cell>
          <cell r="CC256">
            <v>0.05</v>
          </cell>
          <cell r="CD256" t="e">
            <v>#DIV/0!</v>
          </cell>
        </row>
        <row r="257">
          <cell r="B257" t="str">
            <v>MDF03</v>
          </cell>
          <cell r="C257" t="str">
            <v>CAP08</v>
          </cell>
          <cell r="D257" t="str">
            <v>Acces. p/fijar muflas al bastidor</v>
          </cell>
          <cell r="E257" t="str">
            <v>U</v>
          </cell>
          <cell r="F257" t="str">
            <v>MRD109</v>
          </cell>
          <cell r="G257" t="str">
            <v>MRD013</v>
          </cell>
          <cell r="H257" t="str">
            <v>MRD006</v>
          </cell>
          <cell r="I257" t="str">
            <v>MRD012</v>
          </cell>
          <cell r="J257" t="str">
            <v>NA</v>
          </cell>
          <cell r="K257" t="str">
            <v>NA</v>
          </cell>
          <cell r="L257" t="str">
            <v>NA</v>
          </cell>
          <cell r="M257">
            <v>1</v>
          </cell>
          <cell r="N257">
            <v>1</v>
          </cell>
          <cell r="O257">
            <v>1</v>
          </cell>
          <cell r="P257">
            <v>1</v>
          </cell>
          <cell r="Q257" t="str">
            <v>NA</v>
          </cell>
          <cell r="R257" t="str">
            <v>NA</v>
          </cell>
          <cell r="S257" t="str">
            <v>NA</v>
          </cell>
          <cell r="T257" t="str">
            <v>CER007</v>
          </cell>
          <cell r="U257" t="str">
            <v>NA</v>
          </cell>
          <cell r="V257" t="str">
            <v>NA</v>
          </cell>
          <cell r="W257" t="str">
            <v>NA</v>
          </cell>
          <cell r="X257" t="str">
            <v>NA</v>
          </cell>
          <cell r="Y257" t="str">
            <v>CMC017</v>
          </cell>
          <cell r="Z257" t="str">
            <v>NA</v>
          </cell>
          <cell r="AA257" t="str">
            <v>NA</v>
          </cell>
          <cell r="AB257" t="str">
            <v>NA</v>
          </cell>
          <cell r="AC257" t="str">
            <v>NA</v>
          </cell>
          <cell r="AD257">
            <v>1</v>
          </cell>
          <cell r="AE257" t="str">
            <v>NA</v>
          </cell>
          <cell r="AF257" t="str">
            <v>NA</v>
          </cell>
          <cell r="AG257" t="str">
            <v>NA</v>
          </cell>
          <cell r="AH257" t="str">
            <v>NA</v>
          </cell>
          <cell r="AI257">
            <v>8</v>
          </cell>
          <cell r="AJ257">
            <v>8</v>
          </cell>
          <cell r="AO257">
            <v>59941</v>
          </cell>
          <cell r="AP257">
            <v>3192</v>
          </cell>
          <cell r="AQ257">
            <v>13542</v>
          </cell>
          <cell r="AR257">
            <v>9936</v>
          </cell>
          <cell r="AS257">
            <v>10782</v>
          </cell>
          <cell r="AT257">
            <v>0</v>
          </cell>
          <cell r="AU257">
            <v>0</v>
          </cell>
          <cell r="AV257">
            <v>0</v>
          </cell>
          <cell r="AW257">
            <v>3192</v>
          </cell>
          <cell r="AX257">
            <v>13542</v>
          </cell>
          <cell r="AY257">
            <v>9936</v>
          </cell>
          <cell r="AZ257">
            <v>10782</v>
          </cell>
          <cell r="BA257">
            <v>0</v>
          </cell>
          <cell r="BB257">
            <v>0</v>
          </cell>
          <cell r="BC257">
            <v>0</v>
          </cell>
          <cell r="BD257">
            <v>39325</v>
          </cell>
          <cell r="BE257">
            <v>20418</v>
          </cell>
          <cell r="BF257">
            <v>0</v>
          </cell>
          <cell r="BG257">
            <v>0</v>
          </cell>
          <cell r="BH257">
            <v>0</v>
          </cell>
          <cell r="BI257">
            <v>0</v>
          </cell>
          <cell r="BJ257">
            <v>2552</v>
          </cell>
          <cell r="BK257">
            <v>0</v>
          </cell>
          <cell r="BL257">
            <v>0</v>
          </cell>
          <cell r="BM257">
            <v>0</v>
          </cell>
          <cell r="BN257">
            <v>0</v>
          </cell>
          <cell r="BO257">
            <v>2552</v>
          </cell>
          <cell r="BP257">
            <v>144513</v>
          </cell>
          <cell r="BQ257">
            <v>0</v>
          </cell>
          <cell r="BR257">
            <v>0</v>
          </cell>
          <cell r="BS257">
            <v>0</v>
          </cell>
          <cell r="BT257">
            <v>0</v>
          </cell>
          <cell r="BU257">
            <v>18064</v>
          </cell>
          <cell r="BV257">
            <v>0</v>
          </cell>
          <cell r="BW257">
            <v>0</v>
          </cell>
          <cell r="BX257">
            <v>0</v>
          </cell>
          <cell r="BY257">
            <v>0</v>
          </cell>
          <cell r="BZ257">
            <v>18064</v>
          </cell>
          <cell r="CA257">
            <v>2552</v>
          </cell>
          <cell r="CB257">
            <v>20616</v>
          </cell>
          <cell r="CC257">
            <v>0.05</v>
          </cell>
          <cell r="CD257">
            <v>59941</v>
          </cell>
        </row>
        <row r="258">
          <cell r="C258" t="str">
            <v>CAP08</v>
          </cell>
          <cell r="D258" t="str">
            <v>Ampliacion de camaras existente</v>
          </cell>
          <cell r="E258" t="str">
            <v>m2</v>
          </cell>
          <cell r="F258" t="str">
            <v>MOC142</v>
          </cell>
          <cell r="G258" t="str">
            <v>NA</v>
          </cell>
          <cell r="H258" t="str">
            <v>NA</v>
          </cell>
          <cell r="I258" t="str">
            <v>NA</v>
          </cell>
          <cell r="J258" t="str">
            <v>NA</v>
          </cell>
          <cell r="K258" t="str">
            <v>NA</v>
          </cell>
          <cell r="L258" t="str">
            <v>NA</v>
          </cell>
          <cell r="M258">
            <v>1</v>
          </cell>
          <cell r="N258" t="str">
            <v>NA</v>
          </cell>
          <cell r="O258" t="str">
            <v>NA</v>
          </cell>
          <cell r="P258" t="str">
            <v>NA</v>
          </cell>
          <cell r="Q258" t="str">
            <v>NA</v>
          </cell>
          <cell r="R258" t="str">
            <v>NA</v>
          </cell>
          <cell r="S258" t="str">
            <v>NA</v>
          </cell>
          <cell r="T258" t="str">
            <v>CEC004</v>
          </cell>
          <cell r="U258" t="str">
            <v>CEC007</v>
          </cell>
          <cell r="V258" t="str">
            <v>CEC011</v>
          </cell>
          <cell r="W258" t="str">
            <v>NA</v>
          </cell>
          <cell r="X258" t="str">
            <v>NA</v>
          </cell>
          <cell r="Y258" t="str">
            <v>CMC004</v>
          </cell>
          <cell r="Z258" t="str">
            <v>CMC006</v>
          </cell>
          <cell r="AA258" t="str">
            <v>CMC008</v>
          </cell>
          <cell r="AB258" t="str">
            <v>NA</v>
          </cell>
          <cell r="AC258" t="str">
            <v>NA</v>
          </cell>
          <cell r="AD258">
            <v>0.14000000000000001</v>
          </cell>
          <cell r="AE258">
            <v>1</v>
          </cell>
          <cell r="AF258">
            <v>0.01</v>
          </cell>
          <cell r="AG258" t="str">
            <v>NA</v>
          </cell>
          <cell r="AH258" t="str">
            <v>NA</v>
          </cell>
          <cell r="AI258">
            <v>0.7</v>
          </cell>
          <cell r="AJ258">
            <v>5</v>
          </cell>
          <cell r="AK258">
            <v>0.7</v>
          </cell>
          <cell r="AL258">
            <v>50</v>
          </cell>
          <cell r="AO258">
            <v>1797764</v>
          </cell>
          <cell r="AP258">
            <v>1526377</v>
          </cell>
          <cell r="AQ258">
            <v>0</v>
          </cell>
          <cell r="AR258">
            <v>0</v>
          </cell>
          <cell r="AS258">
            <v>0</v>
          </cell>
          <cell r="AT258">
            <v>0</v>
          </cell>
          <cell r="AU258">
            <v>0</v>
          </cell>
          <cell r="AV258">
            <v>0</v>
          </cell>
          <cell r="AW258">
            <v>1526377</v>
          </cell>
          <cell r="AX258">
            <v>0</v>
          </cell>
          <cell r="AY258">
            <v>0</v>
          </cell>
          <cell r="AZ258">
            <v>0</v>
          </cell>
          <cell r="BA258">
            <v>0</v>
          </cell>
          <cell r="BB258">
            <v>0</v>
          </cell>
          <cell r="BC258">
            <v>0</v>
          </cell>
          <cell r="BD258">
            <v>1602696</v>
          </cell>
          <cell r="BE258">
            <v>2893</v>
          </cell>
          <cell r="BF258">
            <v>17038</v>
          </cell>
          <cell r="BG258">
            <v>20668</v>
          </cell>
          <cell r="BH258">
            <v>0</v>
          </cell>
          <cell r="BI258">
            <v>0</v>
          </cell>
          <cell r="BJ258">
            <v>579</v>
          </cell>
          <cell r="BK258">
            <v>24340</v>
          </cell>
          <cell r="BL258">
            <v>295</v>
          </cell>
          <cell r="BM258">
            <v>0</v>
          </cell>
          <cell r="BN258">
            <v>0</v>
          </cell>
          <cell r="BO258">
            <v>25214</v>
          </cell>
          <cell r="BP258">
            <v>128224</v>
          </cell>
          <cell r="BQ258">
            <v>99537</v>
          </cell>
          <cell r="BR258">
            <v>140891</v>
          </cell>
          <cell r="BS258">
            <v>0</v>
          </cell>
          <cell r="BT258">
            <v>0</v>
          </cell>
          <cell r="BU258">
            <v>25645</v>
          </cell>
          <cell r="BV258">
            <v>142196</v>
          </cell>
          <cell r="BW258">
            <v>2013</v>
          </cell>
          <cell r="BX258">
            <v>0</v>
          </cell>
          <cell r="BY258">
            <v>0</v>
          </cell>
          <cell r="BZ258">
            <v>169854</v>
          </cell>
          <cell r="CA258">
            <v>25214</v>
          </cell>
          <cell r="CB258">
            <v>195068</v>
          </cell>
          <cell r="CC258">
            <v>0.05</v>
          </cell>
          <cell r="CD258">
            <v>1797764</v>
          </cell>
        </row>
        <row r="259">
          <cell r="B259" t="str">
            <v>MDF01</v>
          </cell>
          <cell r="C259" t="str">
            <v>CAP08</v>
          </cell>
          <cell r="D259" t="str">
            <v>Bastidor tipo pared de 1 módulo</v>
          </cell>
          <cell r="E259" t="str">
            <v>U</v>
          </cell>
          <cell r="F259" t="str">
            <v>MOC147</v>
          </cell>
          <cell r="G259" t="str">
            <v>NA</v>
          </cell>
          <cell r="H259" t="str">
            <v>NA</v>
          </cell>
          <cell r="I259" t="str">
            <v>NA</v>
          </cell>
          <cell r="J259" t="str">
            <v>NA</v>
          </cell>
          <cell r="K259" t="str">
            <v>NA</v>
          </cell>
          <cell r="L259" t="str">
            <v>NA</v>
          </cell>
          <cell r="M259">
            <v>1</v>
          </cell>
          <cell r="N259" t="str">
            <v>NA</v>
          </cell>
          <cell r="O259" t="str">
            <v>NA</v>
          </cell>
          <cell r="P259" t="str">
            <v>NA</v>
          </cell>
          <cell r="Q259" t="str">
            <v>NA</v>
          </cell>
          <cell r="R259" t="str">
            <v>NA</v>
          </cell>
          <cell r="S259" t="str">
            <v>NA</v>
          </cell>
          <cell r="T259" t="str">
            <v>CER007</v>
          </cell>
          <cell r="U259" t="str">
            <v>NA</v>
          </cell>
          <cell r="V259" t="str">
            <v>NA</v>
          </cell>
          <cell r="W259" t="str">
            <v>NA</v>
          </cell>
          <cell r="X259" t="str">
            <v>NA</v>
          </cell>
          <cell r="Y259" t="str">
            <v>CMC021</v>
          </cell>
          <cell r="Z259" t="str">
            <v>NA</v>
          </cell>
          <cell r="AA259" t="str">
            <v>NA</v>
          </cell>
          <cell r="AB259" t="str">
            <v>NA</v>
          </cell>
          <cell r="AC259" t="str">
            <v>NA</v>
          </cell>
          <cell r="AD259">
            <v>1</v>
          </cell>
          <cell r="AE259" t="str">
            <v>NA</v>
          </cell>
          <cell r="AF259" t="str">
            <v>NA</v>
          </cell>
          <cell r="AG259" t="str">
            <v>NA</v>
          </cell>
          <cell r="AH259" t="str">
            <v>NA</v>
          </cell>
          <cell r="AI259">
            <v>1</v>
          </cell>
          <cell r="AJ259">
            <v>1</v>
          </cell>
          <cell r="AO259">
            <v>1820308</v>
          </cell>
          <cell r="AP259">
            <v>1566834</v>
          </cell>
          <cell r="AQ259">
            <v>0</v>
          </cell>
          <cell r="AR259">
            <v>0</v>
          </cell>
          <cell r="AS259">
            <v>0</v>
          </cell>
          <cell r="AT259">
            <v>0</v>
          </cell>
          <cell r="AU259">
            <v>0</v>
          </cell>
          <cell r="AV259">
            <v>0</v>
          </cell>
          <cell r="AW259">
            <v>1566834</v>
          </cell>
          <cell r="AX259">
            <v>0</v>
          </cell>
          <cell r="AY259">
            <v>0</v>
          </cell>
          <cell r="AZ259">
            <v>0</v>
          </cell>
          <cell r="BA259">
            <v>0</v>
          </cell>
          <cell r="BB259">
            <v>0</v>
          </cell>
          <cell r="BC259">
            <v>0</v>
          </cell>
          <cell r="BD259">
            <v>1645176</v>
          </cell>
          <cell r="BE259">
            <v>20418</v>
          </cell>
          <cell r="BF259">
            <v>0</v>
          </cell>
          <cell r="BG259">
            <v>0</v>
          </cell>
          <cell r="BH259">
            <v>0</v>
          </cell>
          <cell r="BI259">
            <v>0</v>
          </cell>
          <cell r="BJ259">
            <v>20418</v>
          </cell>
          <cell r="BK259">
            <v>0</v>
          </cell>
          <cell r="BL259">
            <v>0</v>
          </cell>
          <cell r="BM259">
            <v>0</v>
          </cell>
          <cell r="BN259">
            <v>0</v>
          </cell>
          <cell r="BO259">
            <v>20418</v>
          </cell>
          <cell r="BP259">
            <v>154714</v>
          </cell>
          <cell r="BQ259">
            <v>0</v>
          </cell>
          <cell r="BR259">
            <v>0</v>
          </cell>
          <cell r="BS259">
            <v>0</v>
          </cell>
          <cell r="BT259">
            <v>0</v>
          </cell>
          <cell r="BU259">
            <v>154714</v>
          </cell>
          <cell r="BV259">
            <v>0</v>
          </cell>
          <cell r="BW259">
            <v>0</v>
          </cell>
          <cell r="BX259">
            <v>0</v>
          </cell>
          <cell r="BY259">
            <v>0</v>
          </cell>
          <cell r="BZ259">
            <v>154714</v>
          </cell>
          <cell r="CA259">
            <v>20418</v>
          </cell>
          <cell r="CB259">
            <v>175132</v>
          </cell>
          <cell r="CC259">
            <v>0.05</v>
          </cell>
          <cell r="CD259">
            <v>1820308</v>
          </cell>
        </row>
        <row r="260">
          <cell r="B260" t="str">
            <v>MDF02</v>
          </cell>
          <cell r="C260" t="str">
            <v>CAP08</v>
          </cell>
          <cell r="D260" t="str">
            <v>Cable AWG No. 4-AA</v>
          </cell>
          <cell r="E260" t="str">
            <v>m</v>
          </cell>
          <cell r="F260" t="str">
            <v>NA</v>
          </cell>
          <cell r="G260" t="str">
            <v>NA</v>
          </cell>
          <cell r="H260" t="str">
            <v>NA</v>
          </cell>
          <cell r="I260" t="str">
            <v>NA</v>
          </cell>
          <cell r="J260" t="str">
            <v>NA</v>
          </cell>
          <cell r="K260" t="str">
            <v>NA</v>
          </cell>
          <cell r="L260" t="str">
            <v>NA</v>
          </cell>
          <cell r="M260" t="str">
            <v>NA</v>
          </cell>
          <cell r="N260" t="str">
            <v>NA</v>
          </cell>
          <cell r="O260" t="str">
            <v>NA</v>
          </cell>
          <cell r="P260" t="str">
            <v>NA</v>
          </cell>
          <cell r="Q260" t="str">
            <v>NA</v>
          </cell>
          <cell r="R260" t="str">
            <v>NA</v>
          </cell>
          <cell r="S260" t="str">
            <v>NA</v>
          </cell>
          <cell r="T260" t="str">
            <v>NA</v>
          </cell>
          <cell r="U260" t="str">
            <v>NA</v>
          </cell>
          <cell r="V260" t="str">
            <v>NA</v>
          </cell>
          <cell r="W260" t="str">
            <v>NA</v>
          </cell>
          <cell r="X260" t="str">
            <v>NA</v>
          </cell>
          <cell r="Y260" t="str">
            <v>NA</v>
          </cell>
          <cell r="Z260" t="str">
            <v>NA</v>
          </cell>
          <cell r="AA260" t="str">
            <v>NA</v>
          </cell>
          <cell r="AB260" t="str">
            <v>NA</v>
          </cell>
          <cell r="AC260" t="str">
            <v>NA</v>
          </cell>
          <cell r="AD260" t="str">
            <v>NA</v>
          </cell>
          <cell r="AE260" t="str">
            <v>NA</v>
          </cell>
          <cell r="AF260" t="str">
            <v>NA</v>
          </cell>
          <cell r="AG260" t="str">
            <v>NA</v>
          </cell>
          <cell r="AH260" t="str">
            <v>NA</v>
          </cell>
          <cell r="AI260">
            <v>0</v>
          </cell>
          <cell r="AO260">
            <v>0</v>
          </cell>
          <cell r="AP260">
            <v>0</v>
          </cell>
          <cell r="AQ260">
            <v>0</v>
          </cell>
          <cell r="AR260">
            <v>0</v>
          </cell>
          <cell r="AS260">
            <v>0</v>
          </cell>
          <cell r="AT260">
            <v>0</v>
          </cell>
          <cell r="AU260">
            <v>0</v>
          </cell>
          <cell r="AV260">
            <v>0</v>
          </cell>
          <cell r="AW260">
            <v>0</v>
          </cell>
          <cell r="AX260">
            <v>0</v>
          </cell>
          <cell r="AY260">
            <v>0</v>
          </cell>
          <cell r="AZ260">
            <v>0</v>
          </cell>
          <cell r="BA260">
            <v>0</v>
          </cell>
          <cell r="BB260">
            <v>0</v>
          </cell>
          <cell r="BC260">
            <v>0</v>
          </cell>
          <cell r="BD260">
            <v>0</v>
          </cell>
          <cell r="BE260">
            <v>0</v>
          </cell>
          <cell r="BF260">
            <v>0</v>
          </cell>
          <cell r="BG260">
            <v>0</v>
          </cell>
          <cell r="BH260">
            <v>0</v>
          </cell>
          <cell r="BI260">
            <v>0</v>
          </cell>
          <cell r="BJ260">
            <v>0</v>
          </cell>
          <cell r="BK260">
            <v>0</v>
          </cell>
          <cell r="BL260">
            <v>0</v>
          </cell>
          <cell r="BM260">
            <v>0</v>
          </cell>
          <cell r="BN260">
            <v>0</v>
          </cell>
          <cell r="BO260">
            <v>0</v>
          </cell>
          <cell r="BP260">
            <v>0</v>
          </cell>
          <cell r="BQ260">
            <v>0</v>
          </cell>
          <cell r="BR260">
            <v>0</v>
          </cell>
          <cell r="BS260">
            <v>0</v>
          </cell>
          <cell r="BT260">
            <v>0</v>
          </cell>
          <cell r="BU260">
            <v>0</v>
          </cell>
          <cell r="BV260">
            <v>0</v>
          </cell>
          <cell r="BW260">
            <v>0</v>
          </cell>
          <cell r="BX260">
            <v>0</v>
          </cell>
          <cell r="BY260">
            <v>0</v>
          </cell>
          <cell r="BZ260">
            <v>0</v>
          </cell>
          <cell r="CA260">
            <v>0</v>
          </cell>
          <cell r="CB260">
            <v>0</v>
          </cell>
          <cell r="CC260">
            <v>0.05</v>
          </cell>
          <cell r="CD260">
            <v>0</v>
          </cell>
        </row>
        <row r="261">
          <cell r="B261" t="str">
            <v>MA002</v>
          </cell>
          <cell r="C261" t="str">
            <v>CAP08</v>
          </cell>
          <cell r="D261" t="str">
            <v>Cable mensajero (Incluye perros y herrajes necesarios)</v>
          </cell>
          <cell r="E261" t="str">
            <v>m</v>
          </cell>
          <cell r="F261" t="str">
            <v>MRD037</v>
          </cell>
          <cell r="G261" t="str">
            <v>NA</v>
          </cell>
          <cell r="H261" t="str">
            <v>NA</v>
          </cell>
          <cell r="I261" t="str">
            <v>NA</v>
          </cell>
          <cell r="J261" t="str">
            <v>NA</v>
          </cell>
          <cell r="K261" t="str">
            <v>NA</v>
          </cell>
          <cell r="L261" t="str">
            <v>NA</v>
          </cell>
          <cell r="M261">
            <v>1</v>
          </cell>
          <cell r="N261" t="str">
            <v>NA</v>
          </cell>
          <cell r="O261" t="str">
            <v>NA</v>
          </cell>
          <cell r="P261" t="str">
            <v>NA</v>
          </cell>
          <cell r="Q261" t="str">
            <v>NA</v>
          </cell>
          <cell r="R261" t="str">
            <v>NA</v>
          </cell>
          <cell r="S261" t="str">
            <v>NA</v>
          </cell>
          <cell r="T261" t="str">
            <v>CER006</v>
          </cell>
          <cell r="U261" t="str">
            <v>NA</v>
          </cell>
          <cell r="V261" t="str">
            <v>NA</v>
          </cell>
          <cell r="W261" t="str">
            <v>NA</v>
          </cell>
          <cell r="X261" t="str">
            <v>NA</v>
          </cell>
          <cell r="Y261" t="str">
            <v>CMC017</v>
          </cell>
          <cell r="Z261" t="str">
            <v>NA</v>
          </cell>
          <cell r="AA261" t="str">
            <v>NA</v>
          </cell>
          <cell r="AB261" t="str">
            <v>NA</v>
          </cell>
          <cell r="AC261" t="str">
            <v>NA</v>
          </cell>
          <cell r="AD261">
            <v>1</v>
          </cell>
          <cell r="AE261" t="str">
            <v>NA</v>
          </cell>
          <cell r="AF261" t="str">
            <v>NA</v>
          </cell>
          <cell r="AG261" t="str">
            <v>NA</v>
          </cell>
          <cell r="AH261" t="str">
            <v>NA</v>
          </cell>
          <cell r="AI261">
            <v>525</v>
          </cell>
          <cell r="AJ261">
            <v>525</v>
          </cell>
          <cell r="AO261">
            <v>1584</v>
          </cell>
          <cell r="AP261">
            <v>1160</v>
          </cell>
          <cell r="AQ261">
            <v>0</v>
          </cell>
          <cell r="AR261">
            <v>0</v>
          </cell>
          <cell r="AS261">
            <v>0</v>
          </cell>
          <cell r="AT261">
            <v>0</v>
          </cell>
          <cell r="AU261">
            <v>0</v>
          </cell>
          <cell r="AV261">
            <v>0</v>
          </cell>
          <cell r="AW261">
            <v>1160</v>
          </cell>
          <cell r="AX261">
            <v>0</v>
          </cell>
          <cell r="AY261">
            <v>0</v>
          </cell>
          <cell r="AZ261">
            <v>0</v>
          </cell>
          <cell r="BA261">
            <v>0</v>
          </cell>
          <cell r="BB261">
            <v>0</v>
          </cell>
          <cell r="BC261">
            <v>0</v>
          </cell>
          <cell r="BD261">
            <v>1218</v>
          </cell>
          <cell r="BE261">
            <v>47972</v>
          </cell>
          <cell r="BF261">
            <v>0</v>
          </cell>
          <cell r="BG261">
            <v>0</v>
          </cell>
          <cell r="BH261">
            <v>0</v>
          </cell>
          <cell r="BI261">
            <v>0</v>
          </cell>
          <cell r="BJ261">
            <v>91</v>
          </cell>
          <cell r="BK261">
            <v>0</v>
          </cell>
          <cell r="BL261">
            <v>0</v>
          </cell>
          <cell r="BM261">
            <v>0</v>
          </cell>
          <cell r="BN261">
            <v>0</v>
          </cell>
          <cell r="BO261">
            <v>91</v>
          </cell>
          <cell r="BP261">
            <v>144513</v>
          </cell>
          <cell r="BQ261">
            <v>0</v>
          </cell>
          <cell r="BR261">
            <v>0</v>
          </cell>
          <cell r="BS261">
            <v>0</v>
          </cell>
          <cell r="BT261">
            <v>0</v>
          </cell>
          <cell r="BU261">
            <v>275</v>
          </cell>
          <cell r="BV261">
            <v>0</v>
          </cell>
          <cell r="BW261">
            <v>0</v>
          </cell>
          <cell r="BX261">
            <v>0</v>
          </cell>
          <cell r="BY261">
            <v>0</v>
          </cell>
          <cell r="BZ261">
            <v>275</v>
          </cell>
          <cell r="CA261">
            <v>91</v>
          </cell>
          <cell r="CB261">
            <v>366</v>
          </cell>
          <cell r="CC261">
            <v>0.05</v>
          </cell>
          <cell r="CD261">
            <v>1584</v>
          </cell>
        </row>
        <row r="262">
          <cell r="C262" t="str">
            <v>CAP08</v>
          </cell>
          <cell r="D262" t="str">
            <v>Carcamo de recubrimiento</v>
          </cell>
          <cell r="E262" t="str">
            <v>m</v>
          </cell>
          <cell r="F262" t="str">
            <v>MOC026</v>
          </cell>
          <cell r="G262" t="str">
            <v>MRD353</v>
          </cell>
          <cell r="H262" t="str">
            <v>MOC076</v>
          </cell>
          <cell r="I262" t="str">
            <v>NA</v>
          </cell>
          <cell r="J262" t="str">
            <v>NA</v>
          </cell>
          <cell r="K262" t="str">
            <v>NA</v>
          </cell>
          <cell r="L262" t="str">
            <v>NA</v>
          </cell>
          <cell r="M262">
            <v>9.9999999999999992E-2</v>
          </cell>
          <cell r="N262">
            <v>0.6</v>
          </cell>
          <cell r="O262">
            <v>5</v>
          </cell>
          <cell r="P262" t="str">
            <v>NA</v>
          </cell>
          <cell r="Q262" t="str">
            <v>NA</v>
          </cell>
          <cell r="R262" t="str">
            <v>NA</v>
          </cell>
          <cell r="S262" t="str">
            <v>NA</v>
          </cell>
          <cell r="T262" t="str">
            <v>CEC013</v>
          </cell>
          <cell r="U262" t="str">
            <v>NA</v>
          </cell>
          <cell r="V262" t="str">
            <v>NA</v>
          </cell>
          <cell r="W262" t="str">
            <v>NA</v>
          </cell>
          <cell r="X262" t="str">
            <v>NA</v>
          </cell>
          <cell r="Y262" t="str">
            <v>CMC009</v>
          </cell>
          <cell r="Z262" t="str">
            <v>NA</v>
          </cell>
          <cell r="AA262" t="str">
            <v>NA</v>
          </cell>
          <cell r="AB262" t="str">
            <v>NA</v>
          </cell>
          <cell r="AC262" t="str">
            <v>NA</v>
          </cell>
          <cell r="AD262">
            <v>1</v>
          </cell>
          <cell r="AE262" t="str">
            <v>NA</v>
          </cell>
          <cell r="AF262" t="str">
            <v>NA</v>
          </cell>
          <cell r="AG262" t="str">
            <v>NA</v>
          </cell>
          <cell r="AH262" t="str">
            <v>NA</v>
          </cell>
          <cell r="AI262">
            <v>15</v>
          </cell>
          <cell r="AJ262">
            <v>15</v>
          </cell>
          <cell r="AO262">
            <v>48305</v>
          </cell>
          <cell r="AP262">
            <v>234000</v>
          </cell>
          <cell r="AQ262">
            <v>2400</v>
          </cell>
          <cell r="AR262">
            <v>1600</v>
          </cell>
          <cell r="AS262">
            <v>0</v>
          </cell>
          <cell r="AT262">
            <v>0</v>
          </cell>
          <cell r="AU262">
            <v>0</v>
          </cell>
          <cell r="AV262">
            <v>0</v>
          </cell>
          <cell r="AW262">
            <v>23400</v>
          </cell>
          <cell r="AX262">
            <v>1440</v>
          </cell>
          <cell r="AY262">
            <v>8000</v>
          </cell>
          <cell r="AZ262">
            <v>0</v>
          </cell>
          <cell r="BA262">
            <v>0</v>
          </cell>
          <cell r="BB262">
            <v>0</v>
          </cell>
          <cell r="BC262">
            <v>0</v>
          </cell>
          <cell r="BD262">
            <v>34482</v>
          </cell>
          <cell r="BE262">
            <v>23278</v>
          </cell>
          <cell r="BF262">
            <v>0</v>
          </cell>
          <cell r="BG262">
            <v>0</v>
          </cell>
          <cell r="BH262">
            <v>0</v>
          </cell>
          <cell r="BI262">
            <v>0</v>
          </cell>
          <cell r="BJ262">
            <v>1552</v>
          </cell>
          <cell r="BK262">
            <v>0</v>
          </cell>
          <cell r="BL262">
            <v>0</v>
          </cell>
          <cell r="BM262">
            <v>0</v>
          </cell>
          <cell r="BN262">
            <v>0</v>
          </cell>
          <cell r="BO262">
            <v>1552</v>
          </cell>
          <cell r="BP262">
            <v>184062</v>
          </cell>
          <cell r="BQ262">
            <v>0</v>
          </cell>
          <cell r="BR262">
            <v>0</v>
          </cell>
          <cell r="BS262">
            <v>0</v>
          </cell>
          <cell r="BT262">
            <v>0</v>
          </cell>
          <cell r="BU262">
            <v>12271</v>
          </cell>
          <cell r="BV262">
            <v>0</v>
          </cell>
          <cell r="BW262">
            <v>0</v>
          </cell>
          <cell r="BX262">
            <v>0</v>
          </cell>
          <cell r="BY262">
            <v>0</v>
          </cell>
          <cell r="BZ262">
            <v>12271</v>
          </cell>
          <cell r="CA262">
            <v>1552</v>
          </cell>
          <cell r="CB262">
            <v>13823</v>
          </cell>
          <cell r="CC262">
            <v>0.05</v>
          </cell>
          <cell r="CD262">
            <v>48305</v>
          </cell>
        </row>
        <row r="263">
          <cell r="B263" t="str">
            <v>MDF08</v>
          </cell>
          <cell r="C263" t="str">
            <v>CAP08</v>
          </cell>
          <cell r="D263" t="str">
            <v>Conexión a regletas MDF-PCM</v>
          </cell>
          <cell r="E263" t="str">
            <v>U</v>
          </cell>
          <cell r="F263" t="str">
            <v>NA</v>
          </cell>
          <cell r="G263" t="str">
            <v>NA</v>
          </cell>
          <cell r="H263" t="str">
            <v>NA</v>
          </cell>
          <cell r="I263" t="str">
            <v>NA</v>
          </cell>
          <cell r="J263" t="str">
            <v>NA</v>
          </cell>
          <cell r="K263" t="str">
            <v>NA</v>
          </cell>
          <cell r="L263" t="str">
            <v>NA</v>
          </cell>
          <cell r="M263" t="str">
            <v>NA</v>
          </cell>
          <cell r="N263" t="str">
            <v>NA</v>
          </cell>
          <cell r="O263" t="str">
            <v>NA</v>
          </cell>
          <cell r="P263" t="str">
            <v>NA</v>
          </cell>
          <cell r="Q263" t="str">
            <v>NA</v>
          </cell>
          <cell r="R263" t="str">
            <v>NA</v>
          </cell>
          <cell r="S263" t="str">
            <v>NA</v>
          </cell>
          <cell r="T263" t="str">
            <v>NA</v>
          </cell>
          <cell r="U263" t="str">
            <v>NA</v>
          </cell>
          <cell r="V263" t="str">
            <v>NA</v>
          </cell>
          <cell r="W263" t="str">
            <v>NA</v>
          </cell>
          <cell r="X263" t="str">
            <v>NA</v>
          </cell>
          <cell r="Y263" t="str">
            <v>NA</v>
          </cell>
          <cell r="Z263" t="str">
            <v>NA</v>
          </cell>
          <cell r="AA263" t="str">
            <v>NA</v>
          </cell>
          <cell r="AB263" t="str">
            <v>NA</v>
          </cell>
          <cell r="AC263" t="str">
            <v>NA</v>
          </cell>
          <cell r="AD263" t="str">
            <v>NA</v>
          </cell>
          <cell r="AE263" t="str">
            <v>NA</v>
          </cell>
          <cell r="AF263" t="str">
            <v>NA</v>
          </cell>
          <cell r="AG263" t="str">
            <v>NA</v>
          </cell>
          <cell r="AH263" t="str">
            <v>NA</v>
          </cell>
          <cell r="AI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v>
          </cell>
          <cell r="BN263">
            <v>0</v>
          </cell>
          <cell r="BO263">
            <v>0</v>
          </cell>
          <cell r="BP263">
            <v>0</v>
          </cell>
          <cell r="BQ263">
            <v>0</v>
          </cell>
          <cell r="BR263">
            <v>0</v>
          </cell>
          <cell r="BS263">
            <v>0</v>
          </cell>
          <cell r="BT263">
            <v>0</v>
          </cell>
          <cell r="BU263">
            <v>0</v>
          </cell>
          <cell r="BV263">
            <v>0</v>
          </cell>
          <cell r="BW263">
            <v>0</v>
          </cell>
          <cell r="BX263">
            <v>0</v>
          </cell>
          <cell r="BY263">
            <v>0</v>
          </cell>
          <cell r="BZ263">
            <v>0</v>
          </cell>
          <cell r="CA263">
            <v>0</v>
          </cell>
          <cell r="CB263">
            <v>0</v>
          </cell>
          <cell r="CC263">
            <v>0.05</v>
          </cell>
          <cell r="CD263">
            <v>0</v>
          </cell>
        </row>
        <row r="264">
          <cell r="C264" t="str">
            <v>CAP08</v>
          </cell>
          <cell r="D264" t="str">
            <v>Construccion de bordillos</v>
          </cell>
          <cell r="E264" t="str">
            <v>m</v>
          </cell>
          <cell r="F264" t="str">
            <v>MOC026</v>
          </cell>
          <cell r="G264" t="str">
            <v>MOC076</v>
          </cell>
          <cell r="H264" t="str">
            <v>MOC063</v>
          </cell>
          <cell r="I264" t="str">
            <v>NA</v>
          </cell>
          <cell r="J264" t="str">
            <v>NA</v>
          </cell>
          <cell r="K264" t="str">
            <v>NA</v>
          </cell>
          <cell r="L264" t="str">
            <v>NA</v>
          </cell>
          <cell r="M264">
            <v>5.2499999999999998E-2</v>
          </cell>
          <cell r="N264">
            <v>1</v>
          </cell>
          <cell r="O264">
            <v>0.35</v>
          </cell>
          <cell r="P264" t="str">
            <v>NA</v>
          </cell>
          <cell r="Q264" t="str">
            <v>NA</v>
          </cell>
          <cell r="R264" t="str">
            <v>NA</v>
          </cell>
          <cell r="S264" t="str">
            <v>NA</v>
          </cell>
          <cell r="T264" t="str">
            <v>CEC013</v>
          </cell>
          <cell r="U264" t="str">
            <v>NA</v>
          </cell>
          <cell r="V264" t="str">
            <v>NA</v>
          </cell>
          <cell r="W264" t="str">
            <v>NA</v>
          </cell>
          <cell r="X264" t="str">
            <v>NA</v>
          </cell>
          <cell r="Y264" t="str">
            <v>CMC009</v>
          </cell>
          <cell r="Z264" t="str">
            <v>NA</v>
          </cell>
          <cell r="AA264" t="str">
            <v>NA</v>
          </cell>
          <cell r="AB264" t="str">
            <v>NA</v>
          </cell>
          <cell r="AC264" t="str">
            <v>NA</v>
          </cell>
          <cell r="AD264">
            <v>1</v>
          </cell>
          <cell r="AE264" t="str">
            <v>NA</v>
          </cell>
          <cell r="AF264" t="str">
            <v>NA</v>
          </cell>
          <cell r="AG264" t="str">
            <v>NA</v>
          </cell>
          <cell r="AH264" t="str">
            <v>NA</v>
          </cell>
          <cell r="AI264">
            <v>40</v>
          </cell>
          <cell r="AJ264">
            <v>40</v>
          </cell>
          <cell r="AO264">
            <v>24835</v>
          </cell>
          <cell r="AP264">
            <v>234000</v>
          </cell>
          <cell r="AQ264">
            <v>1600</v>
          </cell>
          <cell r="AR264">
            <v>13800</v>
          </cell>
          <cell r="AS264">
            <v>0</v>
          </cell>
          <cell r="AT264">
            <v>0</v>
          </cell>
          <cell r="AU264">
            <v>0</v>
          </cell>
          <cell r="AV264">
            <v>0</v>
          </cell>
          <cell r="AW264">
            <v>12285</v>
          </cell>
          <cell r="AX264">
            <v>1600</v>
          </cell>
          <cell r="AY264">
            <v>4830</v>
          </cell>
          <cell r="AZ264">
            <v>0</v>
          </cell>
          <cell r="BA264">
            <v>0</v>
          </cell>
          <cell r="BB264">
            <v>0</v>
          </cell>
          <cell r="BC264">
            <v>0</v>
          </cell>
          <cell r="BD264">
            <v>19651</v>
          </cell>
          <cell r="BE264">
            <v>23278</v>
          </cell>
          <cell r="BF264">
            <v>0</v>
          </cell>
          <cell r="BG264">
            <v>0</v>
          </cell>
          <cell r="BH264">
            <v>0</v>
          </cell>
          <cell r="BI264">
            <v>0</v>
          </cell>
          <cell r="BJ264">
            <v>582</v>
          </cell>
          <cell r="BK264">
            <v>0</v>
          </cell>
          <cell r="BL264">
            <v>0</v>
          </cell>
          <cell r="BM264">
            <v>0</v>
          </cell>
          <cell r="BN264">
            <v>0</v>
          </cell>
          <cell r="BO264">
            <v>582</v>
          </cell>
          <cell r="BP264">
            <v>184062</v>
          </cell>
          <cell r="BQ264">
            <v>0</v>
          </cell>
          <cell r="BR264">
            <v>0</v>
          </cell>
          <cell r="BS264">
            <v>0</v>
          </cell>
          <cell r="BT264">
            <v>0</v>
          </cell>
          <cell r="BU264">
            <v>4602</v>
          </cell>
          <cell r="BV264">
            <v>0</v>
          </cell>
          <cell r="BW264">
            <v>0</v>
          </cell>
          <cell r="BX264">
            <v>0</v>
          </cell>
          <cell r="BY264">
            <v>0</v>
          </cell>
          <cell r="BZ264">
            <v>4602</v>
          </cell>
          <cell r="CA264">
            <v>582</v>
          </cell>
          <cell r="CB264">
            <v>5184</v>
          </cell>
          <cell r="CC264">
            <v>0.05</v>
          </cell>
          <cell r="CD264">
            <v>24835</v>
          </cell>
        </row>
        <row r="265">
          <cell r="C265" t="str">
            <v>CAP08</v>
          </cell>
          <cell r="D265" t="str">
            <v>Corte y  Rotura calzada asfalto</v>
          </cell>
          <cell r="E265" t="str">
            <v>m</v>
          </cell>
          <cell r="F265" t="str">
            <v>NA</v>
          </cell>
          <cell r="G265" t="str">
            <v>NA</v>
          </cell>
          <cell r="H265" t="str">
            <v>NA</v>
          </cell>
          <cell r="I265" t="str">
            <v>NA</v>
          </cell>
          <cell r="J265" t="str">
            <v>NA</v>
          </cell>
          <cell r="K265" t="str">
            <v>NA</v>
          </cell>
          <cell r="L265" t="str">
            <v>NA</v>
          </cell>
          <cell r="M265" t="str">
            <v>NA</v>
          </cell>
          <cell r="N265" t="str">
            <v>NA</v>
          </cell>
          <cell r="O265" t="str">
            <v>NA</v>
          </cell>
          <cell r="P265" t="str">
            <v>NA</v>
          </cell>
          <cell r="Q265" t="str">
            <v>NA</v>
          </cell>
          <cell r="R265" t="str">
            <v>NA</v>
          </cell>
          <cell r="S265" t="str">
            <v>NA</v>
          </cell>
          <cell r="T265" t="str">
            <v>CEC001</v>
          </cell>
          <cell r="U265" t="str">
            <v>NA</v>
          </cell>
          <cell r="V265" t="str">
            <v>NA</v>
          </cell>
          <cell r="W265" t="str">
            <v>NA</v>
          </cell>
          <cell r="X265" t="str">
            <v>NA</v>
          </cell>
          <cell r="Y265" t="str">
            <v>CMC001</v>
          </cell>
          <cell r="Z265" t="str">
            <v>NA</v>
          </cell>
          <cell r="AA265" t="str">
            <v>NA</v>
          </cell>
          <cell r="AB265" t="str">
            <v>NA</v>
          </cell>
          <cell r="AC265" t="str">
            <v>NA</v>
          </cell>
          <cell r="AD265">
            <v>1</v>
          </cell>
          <cell r="AE265" t="str">
            <v>NA</v>
          </cell>
          <cell r="AF265" t="str">
            <v>NA</v>
          </cell>
          <cell r="AG265" t="str">
            <v>NA</v>
          </cell>
          <cell r="AH265" t="str">
            <v>NA</v>
          </cell>
          <cell r="AI265">
            <v>175</v>
          </cell>
          <cell r="AJ265">
            <v>175</v>
          </cell>
          <cell r="AO265">
            <v>5388</v>
          </cell>
          <cell r="AP265">
            <v>0</v>
          </cell>
          <cell r="AQ265">
            <v>0</v>
          </cell>
          <cell r="AR265">
            <v>0</v>
          </cell>
          <cell r="AS265">
            <v>0</v>
          </cell>
          <cell r="AT265">
            <v>0</v>
          </cell>
          <cell r="AU265">
            <v>0</v>
          </cell>
          <cell r="AV265">
            <v>0</v>
          </cell>
          <cell r="AW265">
            <v>0</v>
          </cell>
          <cell r="AX265">
            <v>0</v>
          </cell>
          <cell r="AY265">
            <v>0</v>
          </cell>
          <cell r="AZ265">
            <v>0</v>
          </cell>
          <cell r="BA265">
            <v>0</v>
          </cell>
          <cell r="BB265">
            <v>0</v>
          </cell>
          <cell r="BC265">
            <v>0</v>
          </cell>
          <cell r="BD265">
            <v>0</v>
          </cell>
          <cell r="BE265">
            <v>881948</v>
          </cell>
          <cell r="BF265">
            <v>0</v>
          </cell>
          <cell r="BG265">
            <v>0</v>
          </cell>
          <cell r="BH265">
            <v>0</v>
          </cell>
          <cell r="BI265">
            <v>0</v>
          </cell>
          <cell r="BJ265">
            <v>5040</v>
          </cell>
          <cell r="BK265">
            <v>0</v>
          </cell>
          <cell r="BL265">
            <v>0</v>
          </cell>
          <cell r="BM265">
            <v>0</v>
          </cell>
          <cell r="BN265">
            <v>0</v>
          </cell>
          <cell r="BO265">
            <v>5040</v>
          </cell>
          <cell r="BP265">
            <v>60908</v>
          </cell>
          <cell r="BQ265">
            <v>0</v>
          </cell>
          <cell r="BR265">
            <v>0</v>
          </cell>
          <cell r="BS265">
            <v>0</v>
          </cell>
          <cell r="BT265">
            <v>0</v>
          </cell>
          <cell r="BU265">
            <v>348</v>
          </cell>
          <cell r="BV265">
            <v>0</v>
          </cell>
          <cell r="BW265">
            <v>0</v>
          </cell>
          <cell r="BX265">
            <v>0</v>
          </cell>
          <cell r="BY265">
            <v>0</v>
          </cell>
          <cell r="BZ265">
            <v>348</v>
          </cell>
          <cell r="CA265">
            <v>5040</v>
          </cell>
          <cell r="CB265">
            <v>5388</v>
          </cell>
          <cell r="CD265">
            <v>5388</v>
          </cell>
        </row>
        <row r="266">
          <cell r="C266" t="str">
            <v>CAP08</v>
          </cell>
          <cell r="D266" t="str">
            <v>Corte y  Rotura en anden granito</v>
          </cell>
          <cell r="E266" t="str">
            <v>m</v>
          </cell>
          <cell r="F266" t="str">
            <v>NA</v>
          </cell>
          <cell r="G266" t="str">
            <v>NA</v>
          </cell>
          <cell r="H266" t="str">
            <v>NA</v>
          </cell>
          <cell r="I266" t="str">
            <v>NA</v>
          </cell>
          <cell r="J266" t="str">
            <v>NA</v>
          </cell>
          <cell r="K266" t="str">
            <v>NA</v>
          </cell>
          <cell r="L266" t="str">
            <v>NA</v>
          </cell>
          <cell r="M266" t="str">
            <v>NA</v>
          </cell>
          <cell r="N266" t="str">
            <v>NA</v>
          </cell>
          <cell r="O266" t="str">
            <v>NA</v>
          </cell>
          <cell r="P266" t="str">
            <v>NA</v>
          </cell>
          <cell r="Q266" t="str">
            <v>NA</v>
          </cell>
          <cell r="R266" t="str">
            <v>NA</v>
          </cell>
          <cell r="S266" t="str">
            <v>NA</v>
          </cell>
          <cell r="T266" t="str">
            <v>CEC002</v>
          </cell>
          <cell r="U266" t="str">
            <v>NA</v>
          </cell>
          <cell r="V266" t="str">
            <v>NA</v>
          </cell>
          <cell r="W266" t="str">
            <v>NA</v>
          </cell>
          <cell r="X266" t="str">
            <v>NA</v>
          </cell>
          <cell r="Y266" t="str">
            <v>CMC002</v>
          </cell>
          <cell r="Z266" t="str">
            <v>NA</v>
          </cell>
          <cell r="AA266" t="str">
            <v>NA</v>
          </cell>
          <cell r="AB266" t="str">
            <v>NA</v>
          </cell>
          <cell r="AC266" t="str">
            <v>NA</v>
          </cell>
          <cell r="AD266">
            <v>1</v>
          </cell>
          <cell r="AE266" t="str">
            <v>NA</v>
          </cell>
          <cell r="AF266" t="str">
            <v>NA</v>
          </cell>
          <cell r="AG266" t="str">
            <v>NA</v>
          </cell>
          <cell r="AH266" t="str">
            <v>NA</v>
          </cell>
          <cell r="AI266">
            <v>175</v>
          </cell>
          <cell r="AJ266">
            <v>175</v>
          </cell>
          <cell r="AO266">
            <v>3850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584715</v>
          </cell>
          <cell r="BF266">
            <v>0</v>
          </cell>
          <cell r="BG266">
            <v>0</v>
          </cell>
          <cell r="BH266">
            <v>0</v>
          </cell>
          <cell r="BI266">
            <v>0</v>
          </cell>
          <cell r="BJ266">
            <v>3341</v>
          </cell>
          <cell r="BK266">
            <v>0</v>
          </cell>
          <cell r="BL266">
            <v>0</v>
          </cell>
          <cell r="BM266">
            <v>0</v>
          </cell>
          <cell r="BN266">
            <v>0</v>
          </cell>
          <cell r="BO266">
            <v>3341</v>
          </cell>
          <cell r="BP266">
            <v>89116</v>
          </cell>
          <cell r="BQ266">
            <v>0</v>
          </cell>
          <cell r="BR266">
            <v>0</v>
          </cell>
          <cell r="BS266">
            <v>0</v>
          </cell>
          <cell r="BT266">
            <v>0</v>
          </cell>
          <cell r="BU266">
            <v>509</v>
          </cell>
          <cell r="BV266">
            <v>0</v>
          </cell>
          <cell r="BW266">
            <v>0</v>
          </cell>
          <cell r="BX266">
            <v>0</v>
          </cell>
          <cell r="BY266">
            <v>0</v>
          </cell>
          <cell r="BZ266">
            <v>509</v>
          </cell>
          <cell r="CA266">
            <v>3341</v>
          </cell>
          <cell r="CB266">
            <v>3850</v>
          </cell>
          <cell r="CD266">
            <v>3850</v>
          </cell>
        </row>
        <row r="267">
          <cell r="C267" t="str">
            <v>CAP08</v>
          </cell>
          <cell r="D267" t="str">
            <v>Corte y  Rotura en anden tablon</v>
          </cell>
          <cell r="E267" t="str">
            <v>m</v>
          </cell>
          <cell r="F267" t="str">
            <v>NA</v>
          </cell>
          <cell r="G267" t="str">
            <v>NA</v>
          </cell>
          <cell r="H267" t="str">
            <v>NA</v>
          </cell>
          <cell r="I267" t="str">
            <v>NA</v>
          </cell>
          <cell r="J267" t="str">
            <v>NA</v>
          </cell>
          <cell r="K267" t="str">
            <v>NA</v>
          </cell>
          <cell r="L267" t="str">
            <v>NA</v>
          </cell>
          <cell r="M267" t="str">
            <v>NA</v>
          </cell>
          <cell r="N267" t="str">
            <v>NA</v>
          </cell>
          <cell r="O267" t="str">
            <v>NA</v>
          </cell>
          <cell r="P267" t="str">
            <v>NA</v>
          </cell>
          <cell r="Q267" t="str">
            <v>NA</v>
          </cell>
          <cell r="R267" t="str">
            <v>NA</v>
          </cell>
          <cell r="S267" t="str">
            <v>NA</v>
          </cell>
          <cell r="T267" t="str">
            <v>CEC002</v>
          </cell>
          <cell r="U267" t="str">
            <v>NA</v>
          </cell>
          <cell r="V267" t="str">
            <v>NA</v>
          </cell>
          <cell r="W267" t="str">
            <v>NA</v>
          </cell>
          <cell r="X267" t="str">
            <v>NA</v>
          </cell>
          <cell r="Y267" t="str">
            <v>CMC002</v>
          </cell>
          <cell r="Z267" t="str">
            <v>NA</v>
          </cell>
          <cell r="AA267" t="str">
            <v>NA</v>
          </cell>
          <cell r="AB267" t="str">
            <v>NA</v>
          </cell>
          <cell r="AC267" t="str">
            <v>NA</v>
          </cell>
          <cell r="AD267">
            <v>1</v>
          </cell>
          <cell r="AE267" t="str">
            <v>NA</v>
          </cell>
          <cell r="AF267" t="str">
            <v>NA</v>
          </cell>
          <cell r="AG267" t="str">
            <v>NA</v>
          </cell>
          <cell r="AH267" t="str">
            <v>NA</v>
          </cell>
          <cell r="AI267">
            <v>175</v>
          </cell>
          <cell r="AJ267">
            <v>175</v>
          </cell>
          <cell r="AO267">
            <v>3850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584715</v>
          </cell>
          <cell r="BF267">
            <v>0</v>
          </cell>
          <cell r="BG267">
            <v>0</v>
          </cell>
          <cell r="BH267">
            <v>0</v>
          </cell>
          <cell r="BI267">
            <v>0</v>
          </cell>
          <cell r="BJ267">
            <v>3341</v>
          </cell>
          <cell r="BK267">
            <v>0</v>
          </cell>
          <cell r="BL267">
            <v>0</v>
          </cell>
          <cell r="BM267">
            <v>0</v>
          </cell>
          <cell r="BN267">
            <v>0</v>
          </cell>
          <cell r="BO267">
            <v>3341</v>
          </cell>
          <cell r="BP267">
            <v>89116</v>
          </cell>
          <cell r="BQ267">
            <v>0</v>
          </cell>
          <cell r="BR267">
            <v>0</v>
          </cell>
          <cell r="BS267">
            <v>0</v>
          </cell>
          <cell r="BT267">
            <v>0</v>
          </cell>
          <cell r="BU267">
            <v>509</v>
          </cell>
          <cell r="BV267">
            <v>0</v>
          </cell>
          <cell r="BW267">
            <v>0</v>
          </cell>
          <cell r="BX267">
            <v>0</v>
          </cell>
          <cell r="BY267">
            <v>0</v>
          </cell>
          <cell r="BZ267">
            <v>509</v>
          </cell>
          <cell r="CA267">
            <v>3341</v>
          </cell>
          <cell r="CB267">
            <v>3850</v>
          </cell>
          <cell r="CD267">
            <v>3850</v>
          </cell>
        </row>
        <row r="268">
          <cell r="C268" t="str">
            <v>CAP08</v>
          </cell>
          <cell r="D268" t="str">
            <v>Corte y Rotura anden  baldosa</v>
          </cell>
          <cell r="E268" t="str">
            <v>m</v>
          </cell>
          <cell r="F268" t="str">
            <v>NA</v>
          </cell>
          <cell r="G268" t="str">
            <v>NA</v>
          </cell>
          <cell r="H268" t="str">
            <v>NA</v>
          </cell>
          <cell r="I268" t="str">
            <v>NA</v>
          </cell>
          <cell r="J268" t="str">
            <v>NA</v>
          </cell>
          <cell r="K268" t="str">
            <v>NA</v>
          </cell>
          <cell r="L268" t="str">
            <v>NA</v>
          </cell>
          <cell r="M268" t="str">
            <v>NA</v>
          </cell>
          <cell r="N268" t="str">
            <v>NA</v>
          </cell>
          <cell r="O268" t="str">
            <v>NA</v>
          </cell>
          <cell r="P268" t="str">
            <v>NA</v>
          </cell>
          <cell r="Q268" t="str">
            <v>NA</v>
          </cell>
          <cell r="R268" t="str">
            <v>NA</v>
          </cell>
          <cell r="S268" t="str">
            <v>NA</v>
          </cell>
          <cell r="T268" t="str">
            <v>CEC002</v>
          </cell>
          <cell r="U268" t="str">
            <v>NA</v>
          </cell>
          <cell r="V268" t="str">
            <v>NA</v>
          </cell>
          <cell r="W268" t="str">
            <v>NA</v>
          </cell>
          <cell r="X268" t="str">
            <v>NA</v>
          </cell>
          <cell r="Y268" t="str">
            <v>CMC002</v>
          </cell>
          <cell r="Z268" t="str">
            <v>NA</v>
          </cell>
          <cell r="AA268" t="str">
            <v>NA</v>
          </cell>
          <cell r="AB268" t="str">
            <v>NA</v>
          </cell>
          <cell r="AC268" t="str">
            <v>NA</v>
          </cell>
          <cell r="AD268">
            <v>1</v>
          </cell>
          <cell r="AE268" t="str">
            <v>NA</v>
          </cell>
          <cell r="AF268" t="str">
            <v>NA</v>
          </cell>
          <cell r="AG268" t="str">
            <v>NA</v>
          </cell>
          <cell r="AH268" t="str">
            <v>NA</v>
          </cell>
          <cell r="AI268">
            <v>248</v>
          </cell>
          <cell r="AJ268">
            <v>248</v>
          </cell>
          <cell r="AO268">
            <v>2717</v>
          </cell>
          <cell r="AP268">
            <v>0</v>
          </cell>
          <cell r="AQ268">
            <v>0</v>
          </cell>
          <cell r="AR268">
            <v>0</v>
          </cell>
          <cell r="AS268">
            <v>0</v>
          </cell>
          <cell r="AT268">
            <v>0</v>
          </cell>
          <cell r="AU268">
            <v>0</v>
          </cell>
          <cell r="AV268">
            <v>0</v>
          </cell>
          <cell r="AW268">
            <v>0</v>
          </cell>
          <cell r="AX268">
            <v>0</v>
          </cell>
          <cell r="AY268">
            <v>0</v>
          </cell>
          <cell r="AZ268">
            <v>0</v>
          </cell>
          <cell r="BA268">
            <v>0</v>
          </cell>
          <cell r="BB268">
            <v>0</v>
          </cell>
          <cell r="BC268">
            <v>0</v>
          </cell>
          <cell r="BD268">
            <v>0</v>
          </cell>
          <cell r="BE268">
            <v>584715</v>
          </cell>
          <cell r="BF268">
            <v>0</v>
          </cell>
          <cell r="BG268">
            <v>0</v>
          </cell>
          <cell r="BH268">
            <v>0</v>
          </cell>
          <cell r="BI268">
            <v>0</v>
          </cell>
          <cell r="BJ268">
            <v>2358</v>
          </cell>
          <cell r="BK268">
            <v>0</v>
          </cell>
          <cell r="BL268">
            <v>0</v>
          </cell>
          <cell r="BM268">
            <v>0</v>
          </cell>
          <cell r="BN268">
            <v>0</v>
          </cell>
          <cell r="BO268">
            <v>2358</v>
          </cell>
          <cell r="BP268">
            <v>89116</v>
          </cell>
          <cell r="BQ268">
            <v>0</v>
          </cell>
          <cell r="BR268">
            <v>0</v>
          </cell>
          <cell r="BS268">
            <v>0</v>
          </cell>
          <cell r="BT268">
            <v>0</v>
          </cell>
          <cell r="BU268">
            <v>359</v>
          </cell>
          <cell r="BV268">
            <v>0</v>
          </cell>
          <cell r="BW268">
            <v>0</v>
          </cell>
          <cell r="BX268">
            <v>0</v>
          </cell>
          <cell r="BY268">
            <v>0</v>
          </cell>
          <cell r="BZ268">
            <v>359</v>
          </cell>
          <cell r="CA268">
            <v>2358</v>
          </cell>
          <cell r="CB268">
            <v>2717</v>
          </cell>
          <cell r="CD268">
            <v>2717</v>
          </cell>
        </row>
        <row r="269">
          <cell r="C269" t="str">
            <v>CAP08</v>
          </cell>
          <cell r="D269" t="str">
            <v>Corte y Rotura anden  concreto</v>
          </cell>
          <cell r="E269" t="str">
            <v>m</v>
          </cell>
          <cell r="F269" t="str">
            <v>NA</v>
          </cell>
          <cell r="G269" t="str">
            <v>NA</v>
          </cell>
          <cell r="H269" t="str">
            <v>NA</v>
          </cell>
          <cell r="I269" t="str">
            <v>NA</v>
          </cell>
          <cell r="J269" t="str">
            <v>NA</v>
          </cell>
          <cell r="K269" t="str">
            <v>NA</v>
          </cell>
          <cell r="L269" t="str">
            <v>NA</v>
          </cell>
          <cell r="M269" t="str">
            <v>NA</v>
          </cell>
          <cell r="N269" t="str">
            <v>NA</v>
          </cell>
          <cell r="O269" t="str">
            <v>NA</v>
          </cell>
          <cell r="P269" t="str">
            <v>NA</v>
          </cell>
          <cell r="Q269" t="str">
            <v>NA</v>
          </cell>
          <cell r="R269" t="str">
            <v>NA</v>
          </cell>
          <cell r="S269" t="str">
            <v>NA</v>
          </cell>
          <cell r="T269" t="str">
            <v>CEC002</v>
          </cell>
          <cell r="U269" t="str">
            <v>NA</v>
          </cell>
          <cell r="V269" t="str">
            <v>NA</v>
          </cell>
          <cell r="W269" t="str">
            <v>NA</v>
          </cell>
          <cell r="X269" t="str">
            <v>NA</v>
          </cell>
          <cell r="Y269" t="str">
            <v>CMC002</v>
          </cell>
          <cell r="Z269" t="str">
            <v>NA</v>
          </cell>
          <cell r="AA269" t="str">
            <v>NA</v>
          </cell>
          <cell r="AB269" t="str">
            <v>NA</v>
          </cell>
          <cell r="AC269" t="str">
            <v>NA</v>
          </cell>
          <cell r="AD269">
            <v>1</v>
          </cell>
          <cell r="AE269" t="str">
            <v>NA</v>
          </cell>
          <cell r="AF269" t="str">
            <v>NA</v>
          </cell>
          <cell r="AG269" t="str">
            <v>NA</v>
          </cell>
          <cell r="AH269" t="str">
            <v>NA</v>
          </cell>
          <cell r="AI269">
            <v>170</v>
          </cell>
          <cell r="AJ269">
            <v>170</v>
          </cell>
          <cell r="AO269">
            <v>3964</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584715</v>
          </cell>
          <cell r="BF269">
            <v>0</v>
          </cell>
          <cell r="BG269">
            <v>0</v>
          </cell>
          <cell r="BH269">
            <v>0</v>
          </cell>
          <cell r="BI269">
            <v>0</v>
          </cell>
          <cell r="BJ269">
            <v>3440</v>
          </cell>
          <cell r="BK269">
            <v>0</v>
          </cell>
          <cell r="BL269">
            <v>0</v>
          </cell>
          <cell r="BM269">
            <v>0</v>
          </cell>
          <cell r="BN269">
            <v>0</v>
          </cell>
          <cell r="BO269">
            <v>3440</v>
          </cell>
          <cell r="BP269">
            <v>89116</v>
          </cell>
          <cell r="BQ269">
            <v>0</v>
          </cell>
          <cell r="BR269">
            <v>0</v>
          </cell>
          <cell r="BS269">
            <v>0</v>
          </cell>
          <cell r="BT269">
            <v>0</v>
          </cell>
          <cell r="BU269">
            <v>524</v>
          </cell>
          <cell r="BV269">
            <v>0</v>
          </cell>
          <cell r="BW269">
            <v>0</v>
          </cell>
          <cell r="BX269">
            <v>0</v>
          </cell>
          <cell r="BY269">
            <v>0</v>
          </cell>
          <cell r="BZ269">
            <v>524</v>
          </cell>
          <cell r="CA269">
            <v>3440</v>
          </cell>
          <cell r="CB269">
            <v>3964</v>
          </cell>
          <cell r="CD269">
            <v>3964</v>
          </cell>
        </row>
        <row r="270">
          <cell r="C270" t="str">
            <v>CAP08</v>
          </cell>
          <cell r="D270" t="str">
            <v>Corte y Rotura calzada concreto</v>
          </cell>
          <cell r="E270" t="str">
            <v>m</v>
          </cell>
          <cell r="F270" t="str">
            <v>NA</v>
          </cell>
          <cell r="G270" t="str">
            <v>NA</v>
          </cell>
          <cell r="H270" t="str">
            <v>NA</v>
          </cell>
          <cell r="I270" t="str">
            <v>NA</v>
          </cell>
          <cell r="J270" t="str">
            <v>NA</v>
          </cell>
          <cell r="K270" t="str">
            <v>NA</v>
          </cell>
          <cell r="L270" t="str">
            <v>NA</v>
          </cell>
          <cell r="M270" t="str">
            <v>NA</v>
          </cell>
          <cell r="N270" t="str">
            <v>NA</v>
          </cell>
          <cell r="O270" t="str">
            <v>NA</v>
          </cell>
          <cell r="P270" t="str">
            <v>NA</v>
          </cell>
          <cell r="Q270" t="str">
            <v>NA</v>
          </cell>
          <cell r="R270" t="str">
            <v>NA</v>
          </cell>
          <cell r="S270" t="str">
            <v>NA</v>
          </cell>
          <cell r="T270" t="str">
            <v>CEC001</v>
          </cell>
          <cell r="U270" t="str">
            <v>NA</v>
          </cell>
          <cell r="V270" t="str">
            <v>NA</v>
          </cell>
          <cell r="W270" t="str">
            <v>NA</v>
          </cell>
          <cell r="X270" t="str">
            <v>NA</v>
          </cell>
          <cell r="Y270" t="str">
            <v>CMC001</v>
          </cell>
          <cell r="Z270" t="str">
            <v>NA</v>
          </cell>
          <cell r="AA270" t="str">
            <v>NA</v>
          </cell>
          <cell r="AB270" t="str">
            <v>NA</v>
          </cell>
          <cell r="AC270" t="str">
            <v>NA</v>
          </cell>
          <cell r="AD270">
            <v>1</v>
          </cell>
          <cell r="AE270" t="str">
            <v>NA</v>
          </cell>
          <cell r="AF270" t="str">
            <v>NA</v>
          </cell>
          <cell r="AG270" t="str">
            <v>NA</v>
          </cell>
          <cell r="AH270" t="str">
            <v>NA</v>
          </cell>
          <cell r="AI270">
            <v>140</v>
          </cell>
          <cell r="AJ270">
            <v>140</v>
          </cell>
          <cell r="AO270">
            <v>6735</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881948</v>
          </cell>
          <cell r="BF270">
            <v>0</v>
          </cell>
          <cell r="BG270">
            <v>0</v>
          </cell>
          <cell r="BH270">
            <v>0</v>
          </cell>
          <cell r="BI270">
            <v>0</v>
          </cell>
          <cell r="BJ270">
            <v>6300</v>
          </cell>
          <cell r="BK270">
            <v>0</v>
          </cell>
          <cell r="BL270">
            <v>0</v>
          </cell>
          <cell r="BM270">
            <v>0</v>
          </cell>
          <cell r="BN270">
            <v>0</v>
          </cell>
          <cell r="BO270">
            <v>6300</v>
          </cell>
          <cell r="BP270">
            <v>60908</v>
          </cell>
          <cell r="BQ270">
            <v>0</v>
          </cell>
          <cell r="BR270">
            <v>0</v>
          </cell>
          <cell r="BS270">
            <v>0</v>
          </cell>
          <cell r="BT270">
            <v>0</v>
          </cell>
          <cell r="BU270">
            <v>435</v>
          </cell>
          <cell r="BV270">
            <v>0</v>
          </cell>
          <cell r="BW270">
            <v>0</v>
          </cell>
          <cell r="BX270">
            <v>0</v>
          </cell>
          <cell r="BY270">
            <v>0</v>
          </cell>
          <cell r="BZ270">
            <v>435</v>
          </cell>
          <cell r="CA270">
            <v>6300</v>
          </cell>
          <cell r="CB270">
            <v>6735</v>
          </cell>
          <cell r="CD270">
            <v>6735</v>
          </cell>
        </row>
        <row r="271">
          <cell r="C271" t="str">
            <v>CAP08</v>
          </cell>
          <cell r="D271" t="str">
            <v>Corte y Rotura en anden adoquin</v>
          </cell>
          <cell r="E271" t="str">
            <v>m</v>
          </cell>
          <cell r="F271" t="str">
            <v>NA</v>
          </cell>
          <cell r="G271" t="str">
            <v>NA</v>
          </cell>
          <cell r="H271" t="str">
            <v>NA</v>
          </cell>
          <cell r="I271" t="str">
            <v>NA</v>
          </cell>
          <cell r="J271" t="str">
            <v>NA</v>
          </cell>
          <cell r="K271" t="str">
            <v>NA</v>
          </cell>
          <cell r="L271" t="str">
            <v>NA</v>
          </cell>
          <cell r="M271" t="str">
            <v>NA</v>
          </cell>
          <cell r="N271" t="str">
            <v>NA</v>
          </cell>
          <cell r="O271" t="str">
            <v>NA</v>
          </cell>
          <cell r="P271" t="str">
            <v>NA</v>
          </cell>
          <cell r="Q271" t="str">
            <v>NA</v>
          </cell>
          <cell r="R271" t="str">
            <v>NA</v>
          </cell>
          <cell r="S271" t="str">
            <v>NA</v>
          </cell>
          <cell r="T271" t="str">
            <v>CEC002</v>
          </cell>
          <cell r="U271" t="str">
            <v>NA</v>
          </cell>
          <cell r="V271" t="str">
            <v>NA</v>
          </cell>
          <cell r="W271" t="str">
            <v>NA</v>
          </cell>
          <cell r="X271" t="str">
            <v>NA</v>
          </cell>
          <cell r="Y271" t="str">
            <v>CMC002</v>
          </cell>
          <cell r="Z271" t="str">
            <v>NA</v>
          </cell>
          <cell r="AA271" t="str">
            <v>NA</v>
          </cell>
          <cell r="AB271" t="str">
            <v>NA</v>
          </cell>
          <cell r="AC271" t="str">
            <v>NA</v>
          </cell>
          <cell r="AD271">
            <v>1</v>
          </cell>
          <cell r="AE271" t="str">
            <v>NA</v>
          </cell>
          <cell r="AF271" t="str">
            <v>NA</v>
          </cell>
          <cell r="AG271" t="str">
            <v>NA</v>
          </cell>
          <cell r="AH271" t="str">
            <v>NA</v>
          </cell>
          <cell r="AI271">
            <v>140</v>
          </cell>
          <cell r="AJ271">
            <v>140</v>
          </cell>
          <cell r="AO271">
            <v>4814</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v>
          </cell>
          <cell r="BD271">
            <v>0</v>
          </cell>
          <cell r="BE271">
            <v>584715</v>
          </cell>
          <cell r="BF271">
            <v>0</v>
          </cell>
          <cell r="BG271">
            <v>0</v>
          </cell>
          <cell r="BH271">
            <v>0</v>
          </cell>
          <cell r="BI271">
            <v>0</v>
          </cell>
          <cell r="BJ271">
            <v>4177</v>
          </cell>
          <cell r="BK271">
            <v>0</v>
          </cell>
          <cell r="BL271">
            <v>0</v>
          </cell>
          <cell r="BM271">
            <v>0</v>
          </cell>
          <cell r="BN271">
            <v>0</v>
          </cell>
          <cell r="BO271">
            <v>4177</v>
          </cell>
          <cell r="BP271">
            <v>89116</v>
          </cell>
          <cell r="BQ271">
            <v>0</v>
          </cell>
          <cell r="BR271">
            <v>0</v>
          </cell>
          <cell r="BS271">
            <v>0</v>
          </cell>
          <cell r="BT271">
            <v>0</v>
          </cell>
          <cell r="BU271">
            <v>637</v>
          </cell>
          <cell r="BV271">
            <v>0</v>
          </cell>
          <cell r="BW271">
            <v>0</v>
          </cell>
          <cell r="BX271">
            <v>0</v>
          </cell>
          <cell r="BY271">
            <v>0</v>
          </cell>
          <cell r="BZ271">
            <v>637</v>
          </cell>
          <cell r="CA271">
            <v>4177</v>
          </cell>
          <cell r="CB271">
            <v>4814</v>
          </cell>
          <cell r="CD271">
            <v>4814</v>
          </cell>
        </row>
        <row r="272">
          <cell r="C272" t="str">
            <v>CAP08</v>
          </cell>
          <cell r="D272" t="str">
            <v>Corte y Rotura en anden piedra coralina</v>
          </cell>
          <cell r="E272" t="str">
            <v>m</v>
          </cell>
          <cell r="F272" t="str">
            <v>NA</v>
          </cell>
          <cell r="G272" t="str">
            <v>NA</v>
          </cell>
          <cell r="H272" t="str">
            <v>NA</v>
          </cell>
          <cell r="I272" t="str">
            <v>NA</v>
          </cell>
          <cell r="J272" t="str">
            <v>NA</v>
          </cell>
          <cell r="K272" t="str">
            <v>NA</v>
          </cell>
          <cell r="L272" t="str">
            <v>NA</v>
          </cell>
          <cell r="M272" t="str">
            <v>NA</v>
          </cell>
          <cell r="N272" t="str">
            <v>NA</v>
          </cell>
          <cell r="O272" t="str">
            <v>NA</v>
          </cell>
          <cell r="P272" t="str">
            <v>NA</v>
          </cell>
          <cell r="Q272" t="str">
            <v>NA</v>
          </cell>
          <cell r="R272" t="str">
            <v>NA</v>
          </cell>
          <cell r="S272" t="str">
            <v>NA</v>
          </cell>
          <cell r="T272" t="str">
            <v>CEC002</v>
          </cell>
          <cell r="U272" t="str">
            <v>NA</v>
          </cell>
          <cell r="V272" t="str">
            <v>NA</v>
          </cell>
          <cell r="W272" t="str">
            <v>NA</v>
          </cell>
          <cell r="X272" t="str">
            <v>NA</v>
          </cell>
          <cell r="Y272" t="str">
            <v>CMC002</v>
          </cell>
          <cell r="Z272" t="str">
            <v>NA</v>
          </cell>
          <cell r="AA272" t="str">
            <v>NA</v>
          </cell>
          <cell r="AB272" t="str">
            <v>NA</v>
          </cell>
          <cell r="AC272" t="str">
            <v>NA</v>
          </cell>
          <cell r="AD272">
            <v>1</v>
          </cell>
          <cell r="AE272" t="str">
            <v>NA</v>
          </cell>
          <cell r="AF272" t="str">
            <v>NA</v>
          </cell>
          <cell r="AG272" t="str">
            <v>NA</v>
          </cell>
          <cell r="AH272" t="str">
            <v>NA</v>
          </cell>
          <cell r="AI272">
            <v>140</v>
          </cell>
          <cell r="AJ272">
            <v>140</v>
          </cell>
          <cell r="AO272">
            <v>4814</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584715</v>
          </cell>
          <cell r="BF272">
            <v>0</v>
          </cell>
          <cell r="BG272">
            <v>0</v>
          </cell>
          <cell r="BH272">
            <v>0</v>
          </cell>
          <cell r="BI272">
            <v>0</v>
          </cell>
          <cell r="BJ272">
            <v>4177</v>
          </cell>
          <cell r="BK272">
            <v>0</v>
          </cell>
          <cell r="BL272">
            <v>0</v>
          </cell>
          <cell r="BM272">
            <v>0</v>
          </cell>
          <cell r="BN272">
            <v>0</v>
          </cell>
          <cell r="BO272">
            <v>4177</v>
          </cell>
          <cell r="BP272">
            <v>89116</v>
          </cell>
          <cell r="BQ272">
            <v>0</v>
          </cell>
          <cell r="BR272">
            <v>0</v>
          </cell>
          <cell r="BS272">
            <v>0</v>
          </cell>
          <cell r="BT272">
            <v>0</v>
          </cell>
          <cell r="BU272">
            <v>637</v>
          </cell>
          <cell r="BV272">
            <v>0</v>
          </cell>
          <cell r="BW272">
            <v>0</v>
          </cell>
          <cell r="BX272">
            <v>0</v>
          </cell>
          <cell r="BY272">
            <v>0</v>
          </cell>
          <cell r="BZ272">
            <v>637</v>
          </cell>
          <cell r="CA272">
            <v>4177</v>
          </cell>
          <cell r="CB272">
            <v>4814</v>
          </cell>
          <cell r="CD272">
            <v>4814</v>
          </cell>
        </row>
        <row r="273">
          <cell r="C273" t="str">
            <v>CAP08</v>
          </cell>
          <cell r="D273" t="str">
            <v>Cruce de vias con camisa de acero de 6" con topo Incluye subductada de la tuberia y camisa</v>
          </cell>
          <cell r="E273" t="str">
            <v>m</v>
          </cell>
          <cell r="F273" t="str">
            <v>MOC120</v>
          </cell>
          <cell r="G273" t="str">
            <v>MOC010</v>
          </cell>
          <cell r="H273" t="str">
            <v>MRD351</v>
          </cell>
          <cell r="I273" t="str">
            <v>MRD352</v>
          </cell>
          <cell r="J273" t="str">
            <v>NA</v>
          </cell>
          <cell r="K273" t="str">
            <v>NA</v>
          </cell>
          <cell r="L273" t="str">
            <v>NA</v>
          </cell>
          <cell r="M273">
            <v>1</v>
          </cell>
          <cell r="N273">
            <v>0.3</v>
          </cell>
          <cell r="O273">
            <v>1</v>
          </cell>
          <cell r="P273">
            <v>0.04</v>
          </cell>
          <cell r="Q273" t="str">
            <v>NA</v>
          </cell>
          <cell r="R273" t="str">
            <v>NA</v>
          </cell>
          <cell r="S273" t="str">
            <v>NA</v>
          </cell>
          <cell r="T273" t="str">
            <v>CEC004</v>
          </cell>
          <cell r="U273" t="str">
            <v>CEC016</v>
          </cell>
          <cell r="V273" t="str">
            <v>CEC010</v>
          </cell>
          <cell r="W273" t="str">
            <v>NA</v>
          </cell>
          <cell r="X273" t="str">
            <v>NA</v>
          </cell>
          <cell r="Y273" t="str">
            <v>CMC004</v>
          </cell>
          <cell r="Z273" t="str">
            <v>CMC005</v>
          </cell>
          <cell r="AA273" t="str">
            <v>CMC008</v>
          </cell>
          <cell r="AB273" t="str">
            <v>NA</v>
          </cell>
          <cell r="AC273" t="str">
            <v>NA</v>
          </cell>
          <cell r="AD273">
            <v>1</v>
          </cell>
          <cell r="AE273">
            <v>1</v>
          </cell>
          <cell r="AF273">
            <v>1</v>
          </cell>
          <cell r="AG273" t="str">
            <v>NA</v>
          </cell>
          <cell r="AH273" t="str">
            <v>NA</v>
          </cell>
          <cell r="AI273">
            <v>8</v>
          </cell>
          <cell r="AJ273">
            <v>8</v>
          </cell>
          <cell r="AK273">
            <v>8</v>
          </cell>
          <cell r="AL273">
            <v>8</v>
          </cell>
          <cell r="AO273">
            <v>128629</v>
          </cell>
          <cell r="AP273">
            <v>50000</v>
          </cell>
          <cell r="AQ273">
            <v>24000</v>
          </cell>
          <cell r="AR273">
            <v>10212</v>
          </cell>
          <cell r="AS273">
            <v>828</v>
          </cell>
          <cell r="AT273">
            <v>0</v>
          </cell>
          <cell r="AU273">
            <v>0</v>
          </cell>
          <cell r="AV273">
            <v>0</v>
          </cell>
          <cell r="AW273">
            <v>50000</v>
          </cell>
          <cell r="AX273">
            <v>7200</v>
          </cell>
          <cell r="AY273">
            <v>10212</v>
          </cell>
          <cell r="AZ273">
            <v>33</v>
          </cell>
          <cell r="BA273">
            <v>0</v>
          </cell>
          <cell r="BB273">
            <v>0</v>
          </cell>
          <cell r="BC273">
            <v>0</v>
          </cell>
          <cell r="BD273">
            <v>70817</v>
          </cell>
          <cell r="BE273">
            <v>2893</v>
          </cell>
          <cell r="BF273">
            <v>50000</v>
          </cell>
          <cell r="BG273">
            <v>33634</v>
          </cell>
          <cell r="BH273">
            <v>0</v>
          </cell>
          <cell r="BI273">
            <v>0</v>
          </cell>
          <cell r="BJ273">
            <v>362</v>
          </cell>
          <cell r="BK273">
            <v>6250</v>
          </cell>
          <cell r="BL273">
            <v>4204</v>
          </cell>
          <cell r="BM273">
            <v>0</v>
          </cell>
          <cell r="BN273">
            <v>0</v>
          </cell>
          <cell r="BO273">
            <v>10816</v>
          </cell>
          <cell r="BP273">
            <v>128224</v>
          </cell>
          <cell r="BQ273">
            <v>106852</v>
          </cell>
          <cell r="BR273">
            <v>140891</v>
          </cell>
          <cell r="BS273">
            <v>0</v>
          </cell>
          <cell r="BT273">
            <v>0</v>
          </cell>
          <cell r="BU273">
            <v>16028</v>
          </cell>
          <cell r="BV273">
            <v>13357</v>
          </cell>
          <cell r="BW273">
            <v>17611</v>
          </cell>
          <cell r="BX273">
            <v>0</v>
          </cell>
          <cell r="BY273">
            <v>0</v>
          </cell>
          <cell r="BZ273">
            <v>46996</v>
          </cell>
          <cell r="CA273">
            <v>10816</v>
          </cell>
          <cell r="CB273">
            <v>57812</v>
          </cell>
          <cell r="CC273">
            <v>0.05</v>
          </cell>
          <cell r="CD273">
            <v>128629</v>
          </cell>
        </row>
        <row r="274">
          <cell r="C274" t="str">
            <v>CAP08</v>
          </cell>
          <cell r="D274" t="str">
            <v>Cruce de vias con topo para tuberia de 4" Incluye el ducto</v>
          </cell>
          <cell r="E274" t="str">
            <v>m</v>
          </cell>
          <cell r="F274" t="str">
            <v>MOC056</v>
          </cell>
          <cell r="G274" t="str">
            <v>MOC010</v>
          </cell>
          <cell r="H274" t="str">
            <v>NA</v>
          </cell>
          <cell r="I274" t="str">
            <v>NA</v>
          </cell>
          <cell r="J274" t="str">
            <v>NA</v>
          </cell>
          <cell r="K274" t="str">
            <v>NA</v>
          </cell>
          <cell r="L274" t="str">
            <v>NA</v>
          </cell>
          <cell r="M274">
            <v>1</v>
          </cell>
          <cell r="N274">
            <v>0.3</v>
          </cell>
          <cell r="O274" t="str">
            <v>NA</v>
          </cell>
          <cell r="P274" t="str">
            <v>NA</v>
          </cell>
          <cell r="Q274" t="str">
            <v>NA</v>
          </cell>
          <cell r="R274" t="str">
            <v>NA</v>
          </cell>
          <cell r="S274" t="str">
            <v>NA</v>
          </cell>
          <cell r="T274" t="str">
            <v>CEC004</v>
          </cell>
          <cell r="U274" t="str">
            <v>CEC006</v>
          </cell>
          <cell r="V274" t="str">
            <v>CEC010</v>
          </cell>
          <cell r="W274" t="str">
            <v>NA</v>
          </cell>
          <cell r="X274" t="str">
            <v>NA</v>
          </cell>
          <cell r="Y274" t="str">
            <v>CMC004</v>
          </cell>
          <cell r="Z274" t="str">
            <v>CMC005</v>
          </cell>
          <cell r="AA274" t="str">
            <v>CMC008</v>
          </cell>
          <cell r="AB274" t="str">
            <v>NA</v>
          </cell>
          <cell r="AC274" t="str">
            <v>NA</v>
          </cell>
          <cell r="AD274">
            <v>1</v>
          </cell>
          <cell r="AE274">
            <v>1</v>
          </cell>
          <cell r="AF274">
            <v>1</v>
          </cell>
          <cell r="AG274" t="str">
            <v>NA</v>
          </cell>
          <cell r="AH274" t="str">
            <v>NA</v>
          </cell>
          <cell r="AI274">
            <v>7</v>
          </cell>
          <cell r="AJ274">
            <v>7</v>
          </cell>
          <cell r="AK274">
            <v>7</v>
          </cell>
          <cell r="AL274">
            <v>7</v>
          </cell>
          <cell r="AO274">
            <v>89823</v>
          </cell>
          <cell r="AP274">
            <v>10700</v>
          </cell>
          <cell r="AQ274">
            <v>24000</v>
          </cell>
          <cell r="AR274">
            <v>0</v>
          </cell>
          <cell r="AS274">
            <v>0</v>
          </cell>
          <cell r="AT274">
            <v>0</v>
          </cell>
          <cell r="AU274">
            <v>0</v>
          </cell>
          <cell r="AV274">
            <v>0</v>
          </cell>
          <cell r="AW274">
            <v>10700</v>
          </cell>
          <cell r="AX274">
            <v>7200</v>
          </cell>
          <cell r="AY274">
            <v>0</v>
          </cell>
          <cell r="AZ274">
            <v>0</v>
          </cell>
          <cell r="BA274">
            <v>0</v>
          </cell>
          <cell r="BB274">
            <v>0</v>
          </cell>
          <cell r="BC274">
            <v>0</v>
          </cell>
          <cell r="BD274">
            <v>18795</v>
          </cell>
          <cell r="BE274">
            <v>2893</v>
          </cell>
          <cell r="BF274">
            <v>84698</v>
          </cell>
          <cell r="BG274">
            <v>33634</v>
          </cell>
          <cell r="BH274">
            <v>0</v>
          </cell>
          <cell r="BI274">
            <v>0</v>
          </cell>
          <cell r="BJ274">
            <v>413</v>
          </cell>
          <cell r="BK274">
            <v>12100</v>
          </cell>
          <cell r="BL274">
            <v>4805</v>
          </cell>
          <cell r="BM274">
            <v>0</v>
          </cell>
          <cell r="BN274">
            <v>0</v>
          </cell>
          <cell r="BO274">
            <v>17318</v>
          </cell>
          <cell r="BP274">
            <v>128224</v>
          </cell>
          <cell r="BQ274">
            <v>106852</v>
          </cell>
          <cell r="BR274">
            <v>140891</v>
          </cell>
          <cell r="BS274">
            <v>0</v>
          </cell>
          <cell r="BT274">
            <v>0</v>
          </cell>
          <cell r="BU274">
            <v>18318</v>
          </cell>
          <cell r="BV274">
            <v>15265</v>
          </cell>
          <cell r="BW274">
            <v>20127</v>
          </cell>
          <cell r="BX274">
            <v>0</v>
          </cell>
          <cell r="BY274">
            <v>0</v>
          </cell>
          <cell r="BZ274">
            <v>53710</v>
          </cell>
          <cell r="CA274">
            <v>17318</v>
          </cell>
          <cell r="CB274">
            <v>71028</v>
          </cell>
          <cell r="CC274">
            <v>0.05</v>
          </cell>
          <cell r="CD274">
            <v>89823</v>
          </cell>
        </row>
        <row r="275">
          <cell r="B275" t="str">
            <v>PLM01</v>
          </cell>
          <cell r="C275" t="str">
            <v>CAP08</v>
          </cell>
          <cell r="D275" t="str">
            <v>De    10  pares</v>
          </cell>
          <cell r="E275" t="str">
            <v>m</v>
          </cell>
          <cell r="F275" t="str">
            <v>NA</v>
          </cell>
          <cell r="G275" t="str">
            <v>NA</v>
          </cell>
          <cell r="H275" t="str">
            <v>NA</v>
          </cell>
          <cell r="I275" t="str">
            <v>NA</v>
          </cell>
          <cell r="J275" t="str">
            <v>NA</v>
          </cell>
          <cell r="K275" t="str">
            <v>NA</v>
          </cell>
          <cell r="L275" t="str">
            <v>NA</v>
          </cell>
          <cell r="M275" t="str">
            <v>NA</v>
          </cell>
          <cell r="N275" t="str">
            <v>NA</v>
          </cell>
          <cell r="O275" t="str">
            <v>NA</v>
          </cell>
          <cell r="P275" t="str">
            <v>NA</v>
          </cell>
          <cell r="Q275" t="str">
            <v>NA</v>
          </cell>
          <cell r="R275" t="str">
            <v>NA</v>
          </cell>
          <cell r="S275" t="str">
            <v>NA</v>
          </cell>
          <cell r="T275" t="str">
            <v>CER002</v>
          </cell>
          <cell r="U275" t="str">
            <v>NA</v>
          </cell>
          <cell r="V275" t="str">
            <v>NA</v>
          </cell>
          <cell r="W275" t="str">
            <v>NA</v>
          </cell>
          <cell r="X275" t="str">
            <v>NA</v>
          </cell>
          <cell r="Y275" t="str">
            <v>CMC012</v>
          </cell>
          <cell r="Z275" t="str">
            <v>NA</v>
          </cell>
          <cell r="AA275" t="str">
            <v>NA</v>
          </cell>
          <cell r="AB275" t="str">
            <v>NA</v>
          </cell>
          <cell r="AC275" t="str">
            <v>NA</v>
          </cell>
          <cell r="AD275">
            <v>1</v>
          </cell>
          <cell r="AE275" t="str">
            <v>NA</v>
          </cell>
          <cell r="AF275" t="str">
            <v>NA</v>
          </cell>
          <cell r="AG275" t="str">
            <v>NA</v>
          </cell>
          <cell r="AH275" t="str">
            <v>NA</v>
          </cell>
          <cell r="AI275">
            <v>400</v>
          </cell>
          <cell r="AJ275">
            <v>400</v>
          </cell>
          <cell r="AO275">
            <v>366</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48564</v>
          </cell>
          <cell r="BF275">
            <v>0</v>
          </cell>
          <cell r="BG275">
            <v>0</v>
          </cell>
          <cell r="BH275">
            <v>0</v>
          </cell>
          <cell r="BI275">
            <v>0</v>
          </cell>
          <cell r="BJ275">
            <v>121</v>
          </cell>
          <cell r="BK275">
            <v>0</v>
          </cell>
          <cell r="BL275">
            <v>0</v>
          </cell>
          <cell r="BM275">
            <v>0</v>
          </cell>
          <cell r="BN275">
            <v>0</v>
          </cell>
          <cell r="BO275">
            <v>121</v>
          </cell>
          <cell r="BP275">
            <v>98147</v>
          </cell>
          <cell r="BQ275">
            <v>0</v>
          </cell>
          <cell r="BR275">
            <v>0</v>
          </cell>
          <cell r="BS275">
            <v>0</v>
          </cell>
          <cell r="BT275">
            <v>0</v>
          </cell>
          <cell r="BU275">
            <v>245</v>
          </cell>
          <cell r="BV275">
            <v>0</v>
          </cell>
          <cell r="BW275">
            <v>0</v>
          </cell>
          <cell r="BX275">
            <v>0</v>
          </cell>
          <cell r="BY275">
            <v>0</v>
          </cell>
          <cell r="BZ275">
            <v>245</v>
          </cell>
          <cell r="CA275">
            <v>121</v>
          </cell>
          <cell r="CB275">
            <v>366</v>
          </cell>
          <cell r="CC275">
            <v>0.05</v>
          </cell>
          <cell r="CD275">
            <v>366</v>
          </cell>
        </row>
        <row r="276">
          <cell r="B276" t="str">
            <v>ELM01</v>
          </cell>
          <cell r="C276" t="str">
            <v>CAP08</v>
          </cell>
          <cell r="D276" t="str">
            <v>De    10  pares</v>
          </cell>
          <cell r="E276" t="str">
            <v>U</v>
          </cell>
          <cell r="F276" t="str">
            <v>MRD141</v>
          </cell>
          <cell r="G276" t="str">
            <v>MRD076</v>
          </cell>
          <cell r="H276" t="str">
            <v>NA</v>
          </cell>
          <cell r="I276" t="str">
            <v>NA</v>
          </cell>
          <cell r="J276" t="str">
            <v>NA</v>
          </cell>
          <cell r="K276" t="str">
            <v>NA</v>
          </cell>
          <cell r="L276" t="str">
            <v>NA</v>
          </cell>
          <cell r="M276">
            <v>1</v>
          </cell>
          <cell r="N276">
            <v>20</v>
          </cell>
          <cell r="O276" t="str">
            <v>NA</v>
          </cell>
          <cell r="P276" t="str">
            <v>NA</v>
          </cell>
          <cell r="Q276" t="str">
            <v>NA</v>
          </cell>
          <cell r="R276" t="str">
            <v>NA</v>
          </cell>
          <cell r="S276" t="str">
            <v>NA</v>
          </cell>
          <cell r="T276" t="str">
            <v>CER004</v>
          </cell>
          <cell r="U276" t="str">
            <v>NA</v>
          </cell>
          <cell r="V276" t="str">
            <v>NA</v>
          </cell>
          <cell r="W276" t="str">
            <v>NA</v>
          </cell>
          <cell r="X276" t="str">
            <v>NA</v>
          </cell>
          <cell r="Y276" t="str">
            <v>CMC013</v>
          </cell>
          <cell r="Z276" t="str">
            <v>NA</v>
          </cell>
          <cell r="AA276" t="str">
            <v>NA</v>
          </cell>
          <cell r="AB276" t="str">
            <v>NA</v>
          </cell>
          <cell r="AC276" t="str">
            <v>NA</v>
          </cell>
          <cell r="AD276">
            <v>1</v>
          </cell>
          <cell r="AE276" t="str">
            <v>NA</v>
          </cell>
          <cell r="AF276" t="str">
            <v>NA</v>
          </cell>
          <cell r="AG276" t="str">
            <v>NA</v>
          </cell>
          <cell r="AH276" t="str">
            <v>NA</v>
          </cell>
          <cell r="AI276">
            <v>54</v>
          </cell>
          <cell r="AJ276">
            <v>54</v>
          </cell>
          <cell r="AO276">
            <v>41045</v>
          </cell>
          <cell r="AP276">
            <v>33500</v>
          </cell>
          <cell r="AQ276">
            <v>85</v>
          </cell>
          <cell r="AR276">
            <v>0</v>
          </cell>
          <cell r="AS276">
            <v>0</v>
          </cell>
          <cell r="AT276">
            <v>0</v>
          </cell>
          <cell r="AU276">
            <v>0</v>
          </cell>
          <cell r="AV276">
            <v>0</v>
          </cell>
          <cell r="AW276">
            <v>33500</v>
          </cell>
          <cell r="AX276">
            <v>1700</v>
          </cell>
          <cell r="AY276">
            <v>0</v>
          </cell>
          <cell r="AZ276">
            <v>0</v>
          </cell>
          <cell r="BA276">
            <v>0</v>
          </cell>
          <cell r="BB276">
            <v>0</v>
          </cell>
          <cell r="BC276">
            <v>0</v>
          </cell>
          <cell r="BD276">
            <v>36960</v>
          </cell>
          <cell r="BE276">
            <v>114090</v>
          </cell>
          <cell r="BF276">
            <v>0</v>
          </cell>
          <cell r="BG276">
            <v>0</v>
          </cell>
          <cell r="BH276">
            <v>0</v>
          </cell>
          <cell r="BI276">
            <v>0</v>
          </cell>
          <cell r="BJ276">
            <v>2113</v>
          </cell>
          <cell r="BK276">
            <v>0</v>
          </cell>
          <cell r="BL276">
            <v>0</v>
          </cell>
          <cell r="BM276">
            <v>0</v>
          </cell>
          <cell r="BN276">
            <v>0</v>
          </cell>
          <cell r="BO276">
            <v>2113</v>
          </cell>
          <cell r="BP276">
            <v>106495</v>
          </cell>
          <cell r="BQ276">
            <v>0</v>
          </cell>
          <cell r="BR276">
            <v>0</v>
          </cell>
          <cell r="BS276">
            <v>0</v>
          </cell>
          <cell r="BT276">
            <v>0</v>
          </cell>
          <cell r="BU276">
            <v>1972</v>
          </cell>
          <cell r="BV276">
            <v>0</v>
          </cell>
          <cell r="BW276">
            <v>0</v>
          </cell>
          <cell r="BX276">
            <v>0</v>
          </cell>
          <cell r="BY276">
            <v>0</v>
          </cell>
          <cell r="BZ276">
            <v>1972</v>
          </cell>
          <cell r="CA276">
            <v>2113</v>
          </cell>
          <cell r="CB276">
            <v>4085</v>
          </cell>
          <cell r="CC276">
            <v>0.05</v>
          </cell>
          <cell r="CD276">
            <v>41045</v>
          </cell>
        </row>
        <row r="277">
          <cell r="B277" t="str">
            <v>EPA01</v>
          </cell>
          <cell r="C277" t="str">
            <v>CAP08</v>
          </cell>
          <cell r="D277" t="str">
            <v>De    10  pares</v>
          </cell>
          <cell r="E277" t="str">
            <v>U</v>
          </cell>
          <cell r="F277" t="str">
            <v>MRD244</v>
          </cell>
          <cell r="G277" t="str">
            <v>MRD215</v>
          </cell>
          <cell r="H277" t="str">
            <v>MRD252</v>
          </cell>
          <cell r="I277" t="str">
            <v>MRD046</v>
          </cell>
          <cell r="J277" t="str">
            <v>NA</v>
          </cell>
          <cell r="K277" t="str">
            <v>NA</v>
          </cell>
          <cell r="L277" t="str">
            <v>NA</v>
          </cell>
          <cell r="M277">
            <v>1</v>
          </cell>
          <cell r="N277">
            <v>0.1</v>
          </cell>
          <cell r="O277">
            <v>0.03</v>
          </cell>
          <cell r="P277">
            <v>20</v>
          </cell>
          <cell r="Q277" t="str">
            <v>NA</v>
          </cell>
          <cell r="R277" t="str">
            <v>NA</v>
          </cell>
          <cell r="S277" t="str">
            <v>NA</v>
          </cell>
          <cell r="T277" t="str">
            <v>CER004</v>
          </cell>
          <cell r="U277" t="str">
            <v>NA</v>
          </cell>
          <cell r="V277" t="str">
            <v>NA</v>
          </cell>
          <cell r="W277" t="str">
            <v>NA</v>
          </cell>
          <cell r="X277" t="str">
            <v>NA</v>
          </cell>
          <cell r="Y277" t="str">
            <v>CMC014</v>
          </cell>
          <cell r="Z277" t="str">
            <v>NA</v>
          </cell>
          <cell r="AA277" t="str">
            <v>NA</v>
          </cell>
          <cell r="AB277" t="str">
            <v>NA</v>
          </cell>
          <cell r="AC277" t="str">
            <v>NA</v>
          </cell>
          <cell r="AD277">
            <v>1</v>
          </cell>
          <cell r="AE277" t="str">
            <v>NA</v>
          </cell>
          <cell r="AF277" t="str">
            <v>NA</v>
          </cell>
          <cell r="AG277" t="str">
            <v>NA</v>
          </cell>
          <cell r="AH277" t="str">
            <v>NA</v>
          </cell>
          <cell r="AI277">
            <v>14.4</v>
          </cell>
          <cell r="AJ277">
            <v>14.4</v>
          </cell>
          <cell r="AO277">
            <v>35045</v>
          </cell>
          <cell r="AP277">
            <v>13542</v>
          </cell>
          <cell r="AQ277">
            <v>14663</v>
          </cell>
          <cell r="AR277">
            <v>25875</v>
          </cell>
          <cell r="AS277">
            <v>43</v>
          </cell>
          <cell r="AT277">
            <v>0</v>
          </cell>
          <cell r="AU277">
            <v>0</v>
          </cell>
          <cell r="AV277">
            <v>0</v>
          </cell>
          <cell r="AW277">
            <v>13542</v>
          </cell>
          <cell r="AX277">
            <v>1466</v>
          </cell>
          <cell r="AY277">
            <v>776</v>
          </cell>
          <cell r="AZ277">
            <v>860</v>
          </cell>
          <cell r="BA277">
            <v>0</v>
          </cell>
          <cell r="BB277">
            <v>0</v>
          </cell>
          <cell r="BC277">
            <v>0</v>
          </cell>
          <cell r="BD277">
            <v>17476</v>
          </cell>
          <cell r="BE277">
            <v>114090</v>
          </cell>
          <cell r="BF277">
            <v>0</v>
          </cell>
          <cell r="BG277">
            <v>0</v>
          </cell>
          <cell r="BH277">
            <v>0</v>
          </cell>
          <cell r="BI277">
            <v>0</v>
          </cell>
          <cell r="BJ277">
            <v>7923</v>
          </cell>
          <cell r="BK277">
            <v>0</v>
          </cell>
          <cell r="BL277">
            <v>0</v>
          </cell>
          <cell r="BM277">
            <v>0</v>
          </cell>
          <cell r="BN277">
            <v>0</v>
          </cell>
          <cell r="BO277">
            <v>7923</v>
          </cell>
          <cell r="BP277">
            <v>138896</v>
          </cell>
          <cell r="BQ277">
            <v>0</v>
          </cell>
          <cell r="BR277">
            <v>0</v>
          </cell>
          <cell r="BS277">
            <v>0</v>
          </cell>
          <cell r="BT277">
            <v>0</v>
          </cell>
          <cell r="BU277">
            <v>9646</v>
          </cell>
          <cell r="BV277">
            <v>0</v>
          </cell>
          <cell r="BW277">
            <v>0</v>
          </cell>
          <cell r="BX277">
            <v>0</v>
          </cell>
          <cell r="BY277">
            <v>0</v>
          </cell>
          <cell r="BZ277">
            <v>9646</v>
          </cell>
          <cell r="CA277">
            <v>7923</v>
          </cell>
          <cell r="CB277">
            <v>17569</v>
          </cell>
          <cell r="CC277">
            <v>0.05</v>
          </cell>
          <cell r="CD277">
            <v>35045</v>
          </cell>
        </row>
        <row r="278">
          <cell r="B278" t="str">
            <v>EPC01</v>
          </cell>
          <cell r="C278" t="str">
            <v>CAP08</v>
          </cell>
          <cell r="D278" t="str">
            <v>De    10  pares</v>
          </cell>
          <cell r="E278" t="str">
            <v>U</v>
          </cell>
          <cell r="F278" t="str">
            <v>MRD244</v>
          </cell>
          <cell r="G278" t="str">
            <v>MRD215</v>
          </cell>
          <cell r="H278" t="str">
            <v>MRD252</v>
          </cell>
          <cell r="I278" t="str">
            <v>MRD046</v>
          </cell>
          <cell r="J278" t="str">
            <v>NA</v>
          </cell>
          <cell r="K278" t="str">
            <v>NA</v>
          </cell>
          <cell r="L278" t="str">
            <v>NA</v>
          </cell>
          <cell r="M278">
            <v>1</v>
          </cell>
          <cell r="N278">
            <v>0.1</v>
          </cell>
          <cell r="O278">
            <v>0.03</v>
          </cell>
          <cell r="P278">
            <v>20</v>
          </cell>
          <cell r="Q278" t="str">
            <v>NA</v>
          </cell>
          <cell r="R278" t="str">
            <v>NA</v>
          </cell>
          <cell r="S278" t="str">
            <v>NA</v>
          </cell>
          <cell r="T278" t="str">
            <v>CER003</v>
          </cell>
          <cell r="U278" t="str">
            <v>NA</v>
          </cell>
          <cell r="V278" t="str">
            <v>NA</v>
          </cell>
          <cell r="W278" t="str">
            <v>NA</v>
          </cell>
          <cell r="X278" t="str">
            <v>NA</v>
          </cell>
          <cell r="Y278" t="str">
            <v>CMC013</v>
          </cell>
          <cell r="Z278" t="str">
            <v>NA</v>
          </cell>
          <cell r="AA278" t="str">
            <v>NA</v>
          </cell>
          <cell r="AB278" t="str">
            <v>NA</v>
          </cell>
          <cell r="AC278" t="str">
            <v>NA</v>
          </cell>
          <cell r="AD278">
            <v>1</v>
          </cell>
          <cell r="AE278" t="str">
            <v>NA</v>
          </cell>
          <cell r="AF278" t="str">
            <v>NA</v>
          </cell>
          <cell r="AG278" t="str">
            <v>NA</v>
          </cell>
          <cell r="AH278" t="str">
            <v>NA</v>
          </cell>
          <cell r="AI278">
            <v>16</v>
          </cell>
          <cell r="AJ278">
            <v>16</v>
          </cell>
          <cell r="AO278">
            <v>29326</v>
          </cell>
          <cell r="AP278">
            <v>13542</v>
          </cell>
          <cell r="AQ278">
            <v>14663</v>
          </cell>
          <cell r="AR278">
            <v>25875</v>
          </cell>
          <cell r="AS278">
            <v>43</v>
          </cell>
          <cell r="AT278">
            <v>0</v>
          </cell>
          <cell r="AU278">
            <v>0</v>
          </cell>
          <cell r="AV278">
            <v>0</v>
          </cell>
          <cell r="AW278">
            <v>13542</v>
          </cell>
          <cell r="AX278">
            <v>1466</v>
          </cell>
          <cell r="AY278">
            <v>776</v>
          </cell>
          <cell r="AZ278">
            <v>860</v>
          </cell>
          <cell r="BA278">
            <v>0</v>
          </cell>
          <cell r="BB278">
            <v>0</v>
          </cell>
          <cell r="BC278">
            <v>0</v>
          </cell>
          <cell r="BD278">
            <v>17476</v>
          </cell>
          <cell r="BE278">
            <v>83103</v>
          </cell>
          <cell r="BF278">
            <v>0</v>
          </cell>
          <cell r="BG278">
            <v>0</v>
          </cell>
          <cell r="BH278">
            <v>0</v>
          </cell>
          <cell r="BI278">
            <v>0</v>
          </cell>
          <cell r="BJ278">
            <v>5194</v>
          </cell>
          <cell r="BK278">
            <v>0</v>
          </cell>
          <cell r="BL278">
            <v>0</v>
          </cell>
          <cell r="BM278">
            <v>0</v>
          </cell>
          <cell r="BN278">
            <v>0</v>
          </cell>
          <cell r="BO278">
            <v>5194</v>
          </cell>
          <cell r="BP278">
            <v>106495</v>
          </cell>
          <cell r="BQ278">
            <v>0</v>
          </cell>
          <cell r="BR278">
            <v>0</v>
          </cell>
          <cell r="BS278">
            <v>0</v>
          </cell>
          <cell r="BT278">
            <v>0</v>
          </cell>
          <cell r="BU278">
            <v>6656</v>
          </cell>
          <cell r="BV278">
            <v>0</v>
          </cell>
          <cell r="BW278">
            <v>0</v>
          </cell>
          <cell r="BX278">
            <v>0</v>
          </cell>
          <cell r="BY278">
            <v>0</v>
          </cell>
          <cell r="BZ278">
            <v>6656</v>
          </cell>
          <cell r="CA278">
            <v>5194</v>
          </cell>
          <cell r="CB278">
            <v>11850</v>
          </cell>
          <cell r="CC278">
            <v>0.05</v>
          </cell>
          <cell r="CD278">
            <v>29326</v>
          </cell>
        </row>
        <row r="279">
          <cell r="B279" t="str">
            <v>EPM01</v>
          </cell>
          <cell r="C279" t="str">
            <v>CAP08</v>
          </cell>
          <cell r="D279" t="str">
            <v>De    10  pares</v>
          </cell>
          <cell r="E279" t="str">
            <v>U</v>
          </cell>
          <cell r="F279" t="str">
            <v>MRD244</v>
          </cell>
          <cell r="G279" t="str">
            <v>MRD215</v>
          </cell>
          <cell r="H279" t="str">
            <v>MRD252</v>
          </cell>
          <cell r="I279" t="str">
            <v>MRD046</v>
          </cell>
          <cell r="J279" t="str">
            <v>NA</v>
          </cell>
          <cell r="K279" t="str">
            <v>NA</v>
          </cell>
          <cell r="L279" t="str">
            <v>NA</v>
          </cell>
          <cell r="M279">
            <v>1</v>
          </cell>
          <cell r="N279">
            <v>0.1</v>
          </cell>
          <cell r="O279">
            <v>0.03</v>
          </cell>
          <cell r="P279">
            <v>20</v>
          </cell>
          <cell r="Q279" t="str">
            <v>NA</v>
          </cell>
          <cell r="R279" t="str">
            <v>NA</v>
          </cell>
          <cell r="S279" t="str">
            <v>NA</v>
          </cell>
          <cell r="T279" t="str">
            <v>CER004</v>
          </cell>
          <cell r="U279" t="str">
            <v>NA</v>
          </cell>
          <cell r="V279" t="str">
            <v>NA</v>
          </cell>
          <cell r="W279" t="str">
            <v>NA</v>
          </cell>
          <cell r="X279" t="str">
            <v>NA</v>
          </cell>
          <cell r="Y279" t="str">
            <v>CMC014</v>
          </cell>
          <cell r="Z279" t="str">
            <v>NA</v>
          </cell>
          <cell r="AA279" t="str">
            <v>NA</v>
          </cell>
          <cell r="AB279" t="str">
            <v>NA</v>
          </cell>
          <cell r="AC279" t="str">
            <v>NA</v>
          </cell>
          <cell r="AD279">
            <v>1</v>
          </cell>
          <cell r="AE279" t="str">
            <v>NA</v>
          </cell>
          <cell r="AF279" t="str">
            <v>NA</v>
          </cell>
          <cell r="AG279" t="str">
            <v>NA</v>
          </cell>
          <cell r="AH279" t="str">
            <v>NA</v>
          </cell>
          <cell r="AI279">
            <v>14.4</v>
          </cell>
          <cell r="AJ279">
            <v>14.4</v>
          </cell>
          <cell r="AO279">
            <v>35045</v>
          </cell>
          <cell r="AP279">
            <v>13542</v>
          </cell>
          <cell r="AQ279">
            <v>14663</v>
          </cell>
          <cell r="AR279">
            <v>25875</v>
          </cell>
          <cell r="AS279">
            <v>43</v>
          </cell>
          <cell r="AT279">
            <v>0</v>
          </cell>
          <cell r="AU279">
            <v>0</v>
          </cell>
          <cell r="AV279">
            <v>0</v>
          </cell>
          <cell r="AW279">
            <v>13542</v>
          </cell>
          <cell r="AX279">
            <v>1466</v>
          </cell>
          <cell r="AY279">
            <v>776</v>
          </cell>
          <cell r="AZ279">
            <v>860</v>
          </cell>
          <cell r="BA279">
            <v>0</v>
          </cell>
          <cell r="BB279">
            <v>0</v>
          </cell>
          <cell r="BC279">
            <v>0</v>
          </cell>
          <cell r="BD279">
            <v>17476</v>
          </cell>
          <cell r="BE279">
            <v>114090</v>
          </cell>
          <cell r="BF279">
            <v>0</v>
          </cell>
          <cell r="BG279">
            <v>0</v>
          </cell>
          <cell r="BH279">
            <v>0</v>
          </cell>
          <cell r="BI279">
            <v>0</v>
          </cell>
          <cell r="BJ279">
            <v>7923</v>
          </cell>
          <cell r="BK279">
            <v>0</v>
          </cell>
          <cell r="BL279">
            <v>0</v>
          </cell>
          <cell r="BM279">
            <v>0</v>
          </cell>
          <cell r="BN279">
            <v>0</v>
          </cell>
          <cell r="BO279">
            <v>7923</v>
          </cell>
          <cell r="BP279">
            <v>138896</v>
          </cell>
          <cell r="BQ279">
            <v>0</v>
          </cell>
          <cell r="BR279">
            <v>0</v>
          </cell>
          <cell r="BS279">
            <v>0</v>
          </cell>
          <cell r="BT279">
            <v>0</v>
          </cell>
          <cell r="BU279">
            <v>9646</v>
          </cell>
          <cell r="BV279">
            <v>0</v>
          </cell>
          <cell r="BW279">
            <v>0</v>
          </cell>
          <cell r="BX279">
            <v>0</v>
          </cell>
          <cell r="BY279">
            <v>0</v>
          </cell>
          <cell r="BZ279">
            <v>9646</v>
          </cell>
          <cell r="CA279">
            <v>7923</v>
          </cell>
          <cell r="CB279">
            <v>17569</v>
          </cell>
          <cell r="CC279">
            <v>0.05</v>
          </cell>
          <cell r="CD279">
            <v>35045</v>
          </cell>
        </row>
        <row r="280">
          <cell r="B280" t="str">
            <v>ML001</v>
          </cell>
          <cell r="C280" t="str">
            <v>CAP08</v>
          </cell>
          <cell r="D280" t="str">
            <v>De    10  pares</v>
          </cell>
          <cell r="E280" t="str">
            <v>U</v>
          </cell>
          <cell r="F280" t="str">
            <v>MRD125</v>
          </cell>
          <cell r="G280" t="str">
            <v>MRD076</v>
          </cell>
          <cell r="H280" t="str">
            <v>NA</v>
          </cell>
          <cell r="I280" t="str">
            <v>NA</v>
          </cell>
          <cell r="J280" t="str">
            <v>NA</v>
          </cell>
          <cell r="K280" t="str">
            <v>NA</v>
          </cell>
          <cell r="L280" t="str">
            <v>NA</v>
          </cell>
          <cell r="M280">
            <v>1</v>
          </cell>
          <cell r="N280">
            <v>20</v>
          </cell>
          <cell r="O280" t="str">
            <v>NA</v>
          </cell>
          <cell r="P280" t="str">
            <v>NA</v>
          </cell>
          <cell r="Q280" t="str">
            <v>NA</v>
          </cell>
          <cell r="R280" t="str">
            <v>NA</v>
          </cell>
          <cell r="S280" t="str">
            <v>NA</v>
          </cell>
          <cell r="T280" t="str">
            <v>CER003</v>
          </cell>
          <cell r="U280" t="str">
            <v>NA</v>
          </cell>
          <cell r="V280" t="str">
            <v>NA</v>
          </cell>
          <cell r="W280" t="str">
            <v>NA</v>
          </cell>
          <cell r="X280" t="str">
            <v>NA</v>
          </cell>
          <cell r="Y280" t="str">
            <v>CMC013</v>
          </cell>
          <cell r="Z280" t="str">
            <v>NA</v>
          </cell>
          <cell r="AA280" t="str">
            <v>NA</v>
          </cell>
          <cell r="AB280" t="str">
            <v>NA</v>
          </cell>
          <cell r="AC280" t="str">
            <v>NA</v>
          </cell>
          <cell r="AD280">
            <v>1</v>
          </cell>
          <cell r="AE280" t="str">
            <v>NA</v>
          </cell>
          <cell r="AF280" t="str">
            <v>NA</v>
          </cell>
          <cell r="AG280" t="str">
            <v>NA</v>
          </cell>
          <cell r="AH280" t="str">
            <v>NA</v>
          </cell>
          <cell r="AI280">
            <v>14</v>
          </cell>
          <cell r="AJ280">
            <v>14</v>
          </cell>
          <cell r="AO280">
            <v>62578</v>
          </cell>
          <cell r="AP280">
            <v>45000</v>
          </cell>
          <cell r="AQ280">
            <v>85</v>
          </cell>
          <cell r="AR280">
            <v>0</v>
          </cell>
          <cell r="AS280">
            <v>0</v>
          </cell>
          <cell r="AT280">
            <v>0</v>
          </cell>
          <cell r="AU280">
            <v>0</v>
          </cell>
          <cell r="AV280">
            <v>0</v>
          </cell>
          <cell r="AW280">
            <v>45000</v>
          </cell>
          <cell r="AX280">
            <v>1700</v>
          </cell>
          <cell r="AY280">
            <v>0</v>
          </cell>
          <cell r="AZ280">
            <v>0</v>
          </cell>
          <cell r="BA280">
            <v>0</v>
          </cell>
          <cell r="BB280">
            <v>0</v>
          </cell>
          <cell r="BC280">
            <v>0</v>
          </cell>
          <cell r="BD280">
            <v>49035</v>
          </cell>
          <cell r="BE280">
            <v>83103</v>
          </cell>
          <cell r="BF280">
            <v>0</v>
          </cell>
          <cell r="BG280">
            <v>0</v>
          </cell>
          <cell r="BH280">
            <v>0</v>
          </cell>
          <cell r="BI280">
            <v>0</v>
          </cell>
          <cell r="BJ280">
            <v>5936</v>
          </cell>
          <cell r="BK280">
            <v>0</v>
          </cell>
          <cell r="BL280">
            <v>0</v>
          </cell>
          <cell r="BM280">
            <v>0</v>
          </cell>
          <cell r="BN280">
            <v>0</v>
          </cell>
          <cell r="BO280">
            <v>5936</v>
          </cell>
          <cell r="BP280">
            <v>106495</v>
          </cell>
          <cell r="BQ280">
            <v>0</v>
          </cell>
          <cell r="BR280">
            <v>0</v>
          </cell>
          <cell r="BS280">
            <v>0</v>
          </cell>
          <cell r="BT280">
            <v>0</v>
          </cell>
          <cell r="BU280">
            <v>7607</v>
          </cell>
          <cell r="BV280">
            <v>0</v>
          </cell>
          <cell r="BW280">
            <v>0</v>
          </cell>
          <cell r="BX280">
            <v>0</v>
          </cell>
          <cell r="BY280">
            <v>0</v>
          </cell>
          <cell r="BZ280">
            <v>7607</v>
          </cell>
          <cell r="CA280">
            <v>5936</v>
          </cell>
          <cell r="CB280">
            <v>13543</v>
          </cell>
          <cell r="CC280">
            <v>0.05</v>
          </cell>
          <cell r="CD280">
            <v>62578</v>
          </cell>
        </row>
        <row r="281">
          <cell r="B281" t="str">
            <v>MP001</v>
          </cell>
          <cell r="C281" t="str">
            <v>CAP08</v>
          </cell>
          <cell r="D281" t="str">
            <v>De    10  pares</v>
          </cell>
          <cell r="E281" t="str">
            <v>U</v>
          </cell>
          <cell r="F281" t="str">
            <v>MRD244</v>
          </cell>
          <cell r="G281" t="str">
            <v>MRD215</v>
          </cell>
          <cell r="H281" t="str">
            <v>MRD252</v>
          </cell>
          <cell r="I281" t="str">
            <v>MRD046</v>
          </cell>
          <cell r="J281" t="str">
            <v>NA</v>
          </cell>
          <cell r="K281" t="str">
            <v>NA</v>
          </cell>
          <cell r="L281" t="str">
            <v>NA</v>
          </cell>
          <cell r="M281">
            <v>1</v>
          </cell>
          <cell r="N281">
            <v>0.1</v>
          </cell>
          <cell r="O281">
            <v>0.03</v>
          </cell>
          <cell r="P281">
            <v>20</v>
          </cell>
          <cell r="Q281" t="str">
            <v>NA</v>
          </cell>
          <cell r="R281" t="str">
            <v>NA</v>
          </cell>
          <cell r="S281" t="str">
            <v>NA</v>
          </cell>
          <cell r="T281" t="str">
            <v>CER003</v>
          </cell>
          <cell r="U281" t="str">
            <v>NA</v>
          </cell>
          <cell r="V281" t="str">
            <v>NA</v>
          </cell>
          <cell r="W281" t="str">
            <v>NA</v>
          </cell>
          <cell r="X281" t="str">
            <v>NA</v>
          </cell>
          <cell r="Y281" t="str">
            <v>CMC013</v>
          </cell>
          <cell r="Z281" t="str">
            <v>NA</v>
          </cell>
          <cell r="AA281" t="str">
            <v>NA</v>
          </cell>
          <cell r="AB281" t="str">
            <v>NA</v>
          </cell>
          <cell r="AC281" t="str">
            <v>NA</v>
          </cell>
          <cell r="AD281">
            <v>1</v>
          </cell>
          <cell r="AE281" t="str">
            <v>NA</v>
          </cell>
          <cell r="AF281" t="str">
            <v>NA</v>
          </cell>
          <cell r="AG281" t="str">
            <v>NA</v>
          </cell>
          <cell r="AH281" t="str">
            <v>NA</v>
          </cell>
          <cell r="AI281">
            <v>16</v>
          </cell>
          <cell r="AJ281">
            <v>16</v>
          </cell>
          <cell r="AO281">
            <v>29326</v>
          </cell>
          <cell r="AP281">
            <v>13542</v>
          </cell>
          <cell r="AQ281">
            <v>14663</v>
          </cell>
          <cell r="AR281">
            <v>25875</v>
          </cell>
          <cell r="AS281">
            <v>43</v>
          </cell>
          <cell r="AT281">
            <v>0</v>
          </cell>
          <cell r="AU281">
            <v>0</v>
          </cell>
          <cell r="AV281">
            <v>0</v>
          </cell>
          <cell r="AW281">
            <v>13542</v>
          </cell>
          <cell r="AX281">
            <v>1466</v>
          </cell>
          <cell r="AY281">
            <v>776</v>
          </cell>
          <cell r="AZ281">
            <v>860</v>
          </cell>
          <cell r="BA281">
            <v>0</v>
          </cell>
          <cell r="BB281">
            <v>0</v>
          </cell>
          <cell r="BC281">
            <v>0</v>
          </cell>
          <cell r="BD281">
            <v>17476</v>
          </cell>
          <cell r="BE281">
            <v>83103</v>
          </cell>
          <cell r="BF281">
            <v>0</v>
          </cell>
          <cell r="BG281">
            <v>0</v>
          </cell>
          <cell r="BH281">
            <v>0</v>
          </cell>
          <cell r="BI281">
            <v>0</v>
          </cell>
          <cell r="BJ281">
            <v>5194</v>
          </cell>
          <cell r="BK281">
            <v>0</v>
          </cell>
          <cell r="BL281">
            <v>0</v>
          </cell>
          <cell r="BM281">
            <v>0</v>
          </cell>
          <cell r="BN281">
            <v>0</v>
          </cell>
          <cell r="BO281">
            <v>5194</v>
          </cell>
          <cell r="BP281">
            <v>106495</v>
          </cell>
          <cell r="BQ281">
            <v>0</v>
          </cell>
          <cell r="BR281">
            <v>0</v>
          </cell>
          <cell r="BS281">
            <v>0</v>
          </cell>
          <cell r="BT281">
            <v>0</v>
          </cell>
          <cell r="BU281">
            <v>6656</v>
          </cell>
          <cell r="BV281">
            <v>0</v>
          </cell>
          <cell r="BW281">
            <v>0</v>
          </cell>
          <cell r="BX281">
            <v>0</v>
          </cell>
          <cell r="BY281">
            <v>0</v>
          </cell>
          <cell r="BZ281">
            <v>6656</v>
          </cell>
          <cell r="CA281">
            <v>5194</v>
          </cell>
          <cell r="CB281">
            <v>11850</v>
          </cell>
          <cell r="CC281">
            <v>0.05</v>
          </cell>
          <cell r="CD281">
            <v>29326</v>
          </cell>
        </row>
        <row r="282">
          <cell r="B282" t="str">
            <v>PBA01</v>
          </cell>
          <cell r="C282" t="str">
            <v>CAP08</v>
          </cell>
          <cell r="D282" t="str">
            <v>De    10  pares</v>
          </cell>
          <cell r="E282" t="str">
            <v>U</v>
          </cell>
          <cell r="F282" t="str">
            <v>NA</v>
          </cell>
          <cell r="G282" t="str">
            <v>NA</v>
          </cell>
          <cell r="H282" t="str">
            <v>NA</v>
          </cell>
          <cell r="I282" t="str">
            <v>NA</v>
          </cell>
          <cell r="J282" t="str">
            <v>NA</v>
          </cell>
          <cell r="K282" t="str">
            <v>NA</v>
          </cell>
          <cell r="L282" t="str">
            <v>NA</v>
          </cell>
          <cell r="M282" t="str">
            <v>NA</v>
          </cell>
          <cell r="N282" t="str">
            <v>NA</v>
          </cell>
          <cell r="O282" t="str">
            <v>NA</v>
          </cell>
          <cell r="P282" t="str">
            <v>NA</v>
          </cell>
          <cell r="Q282" t="str">
            <v>NA</v>
          </cell>
          <cell r="R282" t="str">
            <v>NA</v>
          </cell>
          <cell r="S282" t="str">
            <v>NA</v>
          </cell>
          <cell r="T282" t="str">
            <v>CER002</v>
          </cell>
          <cell r="U282" t="str">
            <v>NA</v>
          </cell>
          <cell r="V282" t="str">
            <v>NA</v>
          </cell>
          <cell r="W282" t="str">
            <v>NA</v>
          </cell>
          <cell r="X282" t="str">
            <v>NA</v>
          </cell>
          <cell r="Y282" t="str">
            <v>CMC012</v>
          </cell>
          <cell r="Z282" t="str">
            <v>NA</v>
          </cell>
          <cell r="AA282" t="str">
            <v>NA</v>
          </cell>
          <cell r="AB282" t="str">
            <v>NA</v>
          </cell>
          <cell r="AC282" t="str">
            <v>NA</v>
          </cell>
          <cell r="AD282">
            <v>1</v>
          </cell>
          <cell r="AE282" t="str">
            <v>NA</v>
          </cell>
          <cell r="AF282" t="str">
            <v>NA</v>
          </cell>
          <cell r="AG282" t="str">
            <v>NA</v>
          </cell>
          <cell r="AH282" t="str">
            <v>NA</v>
          </cell>
          <cell r="AI282">
            <v>350</v>
          </cell>
          <cell r="AJ282">
            <v>350</v>
          </cell>
          <cell r="AO282">
            <v>419</v>
          </cell>
          <cell r="AP282">
            <v>0</v>
          </cell>
          <cell r="AQ282">
            <v>0</v>
          </cell>
          <cell r="AR282">
            <v>0</v>
          </cell>
          <cell r="AS282">
            <v>0</v>
          </cell>
          <cell r="AT282">
            <v>0</v>
          </cell>
          <cell r="AU282">
            <v>0</v>
          </cell>
          <cell r="AV282">
            <v>0</v>
          </cell>
          <cell r="AW282">
            <v>0</v>
          </cell>
          <cell r="AX282">
            <v>0</v>
          </cell>
          <cell r="AY282">
            <v>0</v>
          </cell>
          <cell r="AZ282">
            <v>0</v>
          </cell>
          <cell r="BA282">
            <v>0</v>
          </cell>
          <cell r="BB282">
            <v>0</v>
          </cell>
          <cell r="BC282">
            <v>0</v>
          </cell>
          <cell r="BD282">
            <v>0</v>
          </cell>
          <cell r="BE282">
            <v>48564</v>
          </cell>
          <cell r="BF282">
            <v>0</v>
          </cell>
          <cell r="BG282">
            <v>0</v>
          </cell>
          <cell r="BH282">
            <v>0</v>
          </cell>
          <cell r="BI282">
            <v>0</v>
          </cell>
          <cell r="BJ282">
            <v>139</v>
          </cell>
          <cell r="BK282">
            <v>0</v>
          </cell>
          <cell r="BL282">
            <v>0</v>
          </cell>
          <cell r="BM282">
            <v>0</v>
          </cell>
          <cell r="BN282">
            <v>0</v>
          </cell>
          <cell r="BO282">
            <v>139</v>
          </cell>
          <cell r="BP282">
            <v>98147</v>
          </cell>
          <cell r="BQ282">
            <v>0</v>
          </cell>
          <cell r="BR282">
            <v>0</v>
          </cell>
          <cell r="BS282">
            <v>0</v>
          </cell>
          <cell r="BT282">
            <v>0</v>
          </cell>
          <cell r="BU282">
            <v>280</v>
          </cell>
          <cell r="BV282">
            <v>0</v>
          </cell>
          <cell r="BW282">
            <v>0</v>
          </cell>
          <cell r="BX282">
            <v>0</v>
          </cell>
          <cell r="BY282">
            <v>0</v>
          </cell>
          <cell r="BZ282">
            <v>280</v>
          </cell>
          <cell r="CA282">
            <v>139</v>
          </cell>
          <cell r="CB282">
            <v>419</v>
          </cell>
          <cell r="CC282">
            <v>0.05</v>
          </cell>
          <cell r="CD282">
            <v>419</v>
          </cell>
        </row>
        <row r="283">
          <cell r="B283" t="str">
            <v>PBC01</v>
          </cell>
          <cell r="C283" t="str">
            <v>CAP08</v>
          </cell>
          <cell r="D283" t="str">
            <v>De    10  pares</v>
          </cell>
          <cell r="E283" t="str">
            <v>U</v>
          </cell>
          <cell r="F283" t="str">
            <v>NA</v>
          </cell>
          <cell r="G283" t="str">
            <v>NA</v>
          </cell>
          <cell r="H283" t="str">
            <v>NA</v>
          </cell>
          <cell r="I283" t="str">
            <v>NA</v>
          </cell>
          <cell r="J283" t="str">
            <v>NA</v>
          </cell>
          <cell r="K283" t="str">
            <v>NA</v>
          </cell>
          <cell r="L283" t="str">
            <v>NA</v>
          </cell>
          <cell r="M283" t="str">
            <v>NA</v>
          </cell>
          <cell r="N283" t="str">
            <v>NA</v>
          </cell>
          <cell r="O283" t="str">
            <v>NA</v>
          </cell>
          <cell r="P283" t="str">
            <v>NA</v>
          </cell>
          <cell r="Q283" t="str">
            <v>NA</v>
          </cell>
          <cell r="R283" t="str">
            <v>NA</v>
          </cell>
          <cell r="S283" t="str">
            <v>NA</v>
          </cell>
          <cell r="T283" t="str">
            <v>CER001</v>
          </cell>
          <cell r="U283" t="str">
            <v>NA</v>
          </cell>
          <cell r="V283" t="str">
            <v>NA</v>
          </cell>
          <cell r="W283" t="str">
            <v>NA</v>
          </cell>
          <cell r="X283" t="str">
            <v>NA</v>
          </cell>
          <cell r="Y283" t="str">
            <v>CMC011</v>
          </cell>
          <cell r="Z283" t="str">
            <v>NA</v>
          </cell>
          <cell r="AA283" t="str">
            <v>NA</v>
          </cell>
          <cell r="AB283" t="str">
            <v>NA</v>
          </cell>
          <cell r="AC283" t="str">
            <v>NA</v>
          </cell>
          <cell r="AD283">
            <v>1</v>
          </cell>
          <cell r="AE283" t="str">
            <v>NA</v>
          </cell>
          <cell r="AF283" t="str">
            <v>NA</v>
          </cell>
          <cell r="AG283" t="str">
            <v>NA</v>
          </cell>
          <cell r="AH283" t="str">
            <v>NA</v>
          </cell>
          <cell r="AI283">
            <v>475</v>
          </cell>
          <cell r="AJ283">
            <v>475</v>
          </cell>
          <cell r="AO283">
            <v>793</v>
          </cell>
          <cell r="AP283">
            <v>0</v>
          </cell>
          <cell r="AQ283">
            <v>0</v>
          </cell>
          <cell r="AR283">
            <v>0</v>
          </cell>
          <cell r="AS283">
            <v>0</v>
          </cell>
          <cell r="AT283">
            <v>0</v>
          </cell>
          <cell r="AU283">
            <v>0</v>
          </cell>
          <cell r="AV283">
            <v>0</v>
          </cell>
          <cell r="AW283">
            <v>0</v>
          </cell>
          <cell r="AX283">
            <v>0</v>
          </cell>
          <cell r="AY283">
            <v>0</v>
          </cell>
          <cell r="AZ283">
            <v>0</v>
          </cell>
          <cell r="BA283">
            <v>0</v>
          </cell>
          <cell r="BB283">
            <v>0</v>
          </cell>
          <cell r="BC283">
            <v>0</v>
          </cell>
          <cell r="BD283">
            <v>0</v>
          </cell>
          <cell r="BE283">
            <v>250716</v>
          </cell>
          <cell r="BF283">
            <v>0</v>
          </cell>
          <cell r="BG283">
            <v>0</v>
          </cell>
          <cell r="BH283">
            <v>0</v>
          </cell>
          <cell r="BI283">
            <v>0</v>
          </cell>
          <cell r="BJ283">
            <v>528</v>
          </cell>
          <cell r="BK283">
            <v>0</v>
          </cell>
          <cell r="BL283">
            <v>0</v>
          </cell>
          <cell r="BM283">
            <v>0</v>
          </cell>
          <cell r="BN283">
            <v>0</v>
          </cell>
          <cell r="BO283">
            <v>528</v>
          </cell>
          <cell r="BP283">
            <v>125868</v>
          </cell>
          <cell r="BQ283">
            <v>0</v>
          </cell>
          <cell r="BR283">
            <v>0</v>
          </cell>
          <cell r="BS283">
            <v>0</v>
          </cell>
          <cell r="BT283">
            <v>0</v>
          </cell>
          <cell r="BU283">
            <v>265</v>
          </cell>
          <cell r="BV283">
            <v>0</v>
          </cell>
          <cell r="BW283">
            <v>0</v>
          </cell>
          <cell r="BX283">
            <v>0</v>
          </cell>
          <cell r="BY283">
            <v>0</v>
          </cell>
          <cell r="BZ283">
            <v>265</v>
          </cell>
          <cell r="CA283">
            <v>528</v>
          </cell>
          <cell r="CB283">
            <v>793</v>
          </cell>
          <cell r="CC283">
            <v>0.05</v>
          </cell>
          <cell r="CD283">
            <v>793</v>
          </cell>
        </row>
        <row r="284">
          <cell r="B284" t="str">
            <v>PBM01</v>
          </cell>
          <cell r="C284" t="str">
            <v>CAP08</v>
          </cell>
          <cell r="D284" t="str">
            <v>De    10  pares</v>
          </cell>
          <cell r="E284" t="str">
            <v>U</v>
          </cell>
          <cell r="F284" t="str">
            <v>NA</v>
          </cell>
          <cell r="G284" t="str">
            <v>NA</v>
          </cell>
          <cell r="H284" t="str">
            <v>NA</v>
          </cell>
          <cell r="I284" t="str">
            <v>NA</v>
          </cell>
          <cell r="J284" t="str">
            <v>NA</v>
          </cell>
          <cell r="K284" t="str">
            <v>NA</v>
          </cell>
          <cell r="L284" t="str">
            <v>NA</v>
          </cell>
          <cell r="M284" t="str">
            <v>NA</v>
          </cell>
          <cell r="N284" t="str">
            <v>NA</v>
          </cell>
          <cell r="O284" t="str">
            <v>NA</v>
          </cell>
          <cell r="P284" t="str">
            <v>NA</v>
          </cell>
          <cell r="Q284" t="str">
            <v>NA</v>
          </cell>
          <cell r="R284" t="str">
            <v>NA</v>
          </cell>
          <cell r="S284" t="str">
            <v>NA</v>
          </cell>
          <cell r="T284" t="str">
            <v>CER002</v>
          </cell>
          <cell r="U284" t="str">
            <v>NA</v>
          </cell>
          <cell r="V284" t="str">
            <v>NA</v>
          </cell>
          <cell r="W284" t="str">
            <v>NA</v>
          </cell>
          <cell r="X284" t="str">
            <v>NA</v>
          </cell>
          <cell r="Y284" t="str">
            <v>CMC012</v>
          </cell>
          <cell r="Z284" t="str">
            <v>NA</v>
          </cell>
          <cell r="AA284" t="str">
            <v>NA</v>
          </cell>
          <cell r="AB284" t="str">
            <v>NA</v>
          </cell>
          <cell r="AC284" t="str">
            <v>NA</v>
          </cell>
          <cell r="AD284">
            <v>1</v>
          </cell>
          <cell r="AE284" t="str">
            <v>NA</v>
          </cell>
          <cell r="AF284" t="str">
            <v>NA</v>
          </cell>
          <cell r="AG284" t="str">
            <v>NA</v>
          </cell>
          <cell r="AH284" t="str">
            <v>NA</v>
          </cell>
          <cell r="AI284">
            <v>350</v>
          </cell>
          <cell r="AJ284">
            <v>350</v>
          </cell>
          <cell r="AO284">
            <v>419</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v>
          </cell>
          <cell r="BD284">
            <v>0</v>
          </cell>
          <cell r="BE284">
            <v>48564</v>
          </cell>
          <cell r="BF284">
            <v>0</v>
          </cell>
          <cell r="BG284">
            <v>0</v>
          </cell>
          <cell r="BH284">
            <v>0</v>
          </cell>
          <cell r="BI284">
            <v>0</v>
          </cell>
          <cell r="BJ284">
            <v>139</v>
          </cell>
          <cell r="BK284">
            <v>0</v>
          </cell>
          <cell r="BL284">
            <v>0</v>
          </cell>
          <cell r="BM284">
            <v>0</v>
          </cell>
          <cell r="BN284">
            <v>0</v>
          </cell>
          <cell r="BO284">
            <v>139</v>
          </cell>
          <cell r="BP284">
            <v>98147</v>
          </cell>
          <cell r="BQ284">
            <v>0</v>
          </cell>
          <cell r="BR284">
            <v>0</v>
          </cell>
          <cell r="BS284">
            <v>0</v>
          </cell>
          <cell r="BT284">
            <v>0</v>
          </cell>
          <cell r="BU284">
            <v>280</v>
          </cell>
          <cell r="BV284">
            <v>0</v>
          </cell>
          <cell r="BW284">
            <v>0</v>
          </cell>
          <cell r="BX284">
            <v>0</v>
          </cell>
          <cell r="BY284">
            <v>0</v>
          </cell>
          <cell r="BZ284">
            <v>280</v>
          </cell>
          <cell r="CA284">
            <v>139</v>
          </cell>
          <cell r="CB284">
            <v>419</v>
          </cell>
          <cell r="CC284">
            <v>0.05</v>
          </cell>
          <cell r="CD284">
            <v>419</v>
          </cell>
        </row>
        <row r="285">
          <cell r="B285" t="str">
            <v>PLM02</v>
          </cell>
          <cell r="C285" t="str">
            <v>CAP08</v>
          </cell>
          <cell r="D285" t="str">
            <v>De    20  pares</v>
          </cell>
          <cell r="E285" t="str">
            <v>m</v>
          </cell>
          <cell r="F285" t="str">
            <v>NA</v>
          </cell>
          <cell r="G285" t="str">
            <v>NA</v>
          </cell>
          <cell r="H285" t="str">
            <v>NA</v>
          </cell>
          <cell r="I285" t="str">
            <v>NA</v>
          </cell>
          <cell r="J285" t="str">
            <v>NA</v>
          </cell>
          <cell r="K285" t="str">
            <v>NA</v>
          </cell>
          <cell r="L285" t="str">
            <v>NA</v>
          </cell>
          <cell r="M285" t="str">
            <v>NA</v>
          </cell>
          <cell r="N285" t="str">
            <v>NA</v>
          </cell>
          <cell r="O285" t="str">
            <v>NA</v>
          </cell>
          <cell r="P285" t="str">
            <v>NA</v>
          </cell>
          <cell r="Q285" t="str">
            <v>NA</v>
          </cell>
          <cell r="R285" t="str">
            <v>NA</v>
          </cell>
          <cell r="S285" t="str">
            <v>NA</v>
          </cell>
          <cell r="T285" t="str">
            <v>CER002</v>
          </cell>
          <cell r="U285" t="str">
            <v>NA</v>
          </cell>
          <cell r="V285" t="str">
            <v>NA</v>
          </cell>
          <cell r="W285" t="str">
            <v>NA</v>
          </cell>
          <cell r="X285" t="str">
            <v>NA</v>
          </cell>
          <cell r="Y285" t="str">
            <v>CMC012</v>
          </cell>
          <cell r="Z285" t="str">
            <v>NA</v>
          </cell>
          <cell r="AA285" t="str">
            <v>NA</v>
          </cell>
          <cell r="AB285" t="str">
            <v>NA</v>
          </cell>
          <cell r="AC285" t="str">
            <v>NA</v>
          </cell>
          <cell r="AD285">
            <v>1</v>
          </cell>
          <cell r="AE285" t="str">
            <v>NA</v>
          </cell>
          <cell r="AF285" t="str">
            <v>NA</v>
          </cell>
          <cell r="AG285" t="str">
            <v>NA</v>
          </cell>
          <cell r="AH285" t="str">
            <v>NA</v>
          </cell>
          <cell r="AI285">
            <v>400</v>
          </cell>
          <cell r="AJ285">
            <v>400</v>
          </cell>
          <cell r="AO285">
            <v>366</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48564</v>
          </cell>
          <cell r="BF285">
            <v>0</v>
          </cell>
          <cell r="BG285">
            <v>0</v>
          </cell>
          <cell r="BH285">
            <v>0</v>
          </cell>
          <cell r="BI285">
            <v>0</v>
          </cell>
          <cell r="BJ285">
            <v>121</v>
          </cell>
          <cell r="BK285">
            <v>0</v>
          </cell>
          <cell r="BL285">
            <v>0</v>
          </cell>
          <cell r="BM285">
            <v>0</v>
          </cell>
          <cell r="BN285">
            <v>0</v>
          </cell>
          <cell r="BO285">
            <v>121</v>
          </cell>
          <cell r="BP285">
            <v>98147</v>
          </cell>
          <cell r="BQ285">
            <v>0</v>
          </cell>
          <cell r="BR285">
            <v>0</v>
          </cell>
          <cell r="BS285">
            <v>0</v>
          </cell>
          <cell r="BT285">
            <v>0</v>
          </cell>
          <cell r="BU285">
            <v>245</v>
          </cell>
          <cell r="BV285">
            <v>0</v>
          </cell>
          <cell r="BW285">
            <v>0</v>
          </cell>
          <cell r="BX285">
            <v>0</v>
          </cell>
          <cell r="BY285">
            <v>0</v>
          </cell>
          <cell r="BZ285">
            <v>245</v>
          </cell>
          <cell r="CA285">
            <v>121</v>
          </cell>
          <cell r="CB285">
            <v>366</v>
          </cell>
          <cell r="CC285">
            <v>0.05</v>
          </cell>
          <cell r="CD285">
            <v>366</v>
          </cell>
        </row>
        <row r="286">
          <cell r="B286" t="str">
            <v>ELM02</v>
          </cell>
          <cell r="C286" t="str">
            <v>CAP08</v>
          </cell>
          <cell r="D286" t="str">
            <v>De    20  pares</v>
          </cell>
          <cell r="E286" t="str">
            <v>U</v>
          </cell>
          <cell r="F286" t="str">
            <v>MRD142</v>
          </cell>
          <cell r="G286" t="str">
            <v>MRD076</v>
          </cell>
          <cell r="H286" t="str">
            <v>NA</v>
          </cell>
          <cell r="I286" t="str">
            <v>NA</v>
          </cell>
          <cell r="J286" t="str">
            <v>NA</v>
          </cell>
          <cell r="K286" t="str">
            <v>NA</v>
          </cell>
          <cell r="L286" t="str">
            <v>NA</v>
          </cell>
          <cell r="M286">
            <v>1</v>
          </cell>
          <cell r="N286">
            <v>40</v>
          </cell>
          <cell r="O286" t="str">
            <v>NA</v>
          </cell>
          <cell r="P286" t="str">
            <v>NA</v>
          </cell>
          <cell r="Q286" t="str">
            <v>NA</v>
          </cell>
          <cell r="R286" t="str">
            <v>NA</v>
          </cell>
          <cell r="S286" t="str">
            <v>NA</v>
          </cell>
          <cell r="T286" t="str">
            <v>CER004</v>
          </cell>
          <cell r="U286" t="str">
            <v>NA</v>
          </cell>
          <cell r="V286" t="str">
            <v>NA</v>
          </cell>
          <cell r="W286" t="str">
            <v>NA</v>
          </cell>
          <cell r="X286" t="str">
            <v>NA</v>
          </cell>
          <cell r="Y286" t="str">
            <v>CMC013</v>
          </cell>
          <cell r="Z286" t="str">
            <v>NA</v>
          </cell>
          <cell r="AA286" t="str">
            <v>NA</v>
          </cell>
          <cell r="AB286" t="str">
            <v>NA</v>
          </cell>
          <cell r="AC286" t="str">
            <v>NA</v>
          </cell>
          <cell r="AD286">
            <v>1</v>
          </cell>
          <cell r="AE286" t="str">
            <v>NA</v>
          </cell>
          <cell r="AF286" t="str">
            <v>NA</v>
          </cell>
          <cell r="AG286" t="str">
            <v>NA</v>
          </cell>
          <cell r="AH286" t="str">
            <v>NA</v>
          </cell>
          <cell r="AI286">
            <v>48</v>
          </cell>
          <cell r="AJ286">
            <v>48</v>
          </cell>
          <cell r="AO286">
            <v>43341</v>
          </cell>
          <cell r="AP286">
            <v>33500</v>
          </cell>
          <cell r="AQ286">
            <v>85</v>
          </cell>
          <cell r="AR286">
            <v>0</v>
          </cell>
          <cell r="AS286">
            <v>0</v>
          </cell>
          <cell r="AT286">
            <v>0</v>
          </cell>
          <cell r="AU286">
            <v>0</v>
          </cell>
          <cell r="AV286">
            <v>0</v>
          </cell>
          <cell r="AW286">
            <v>33500</v>
          </cell>
          <cell r="AX286">
            <v>3400</v>
          </cell>
          <cell r="AY286">
            <v>0</v>
          </cell>
          <cell r="AZ286">
            <v>0</v>
          </cell>
          <cell r="BA286">
            <v>0</v>
          </cell>
          <cell r="BB286">
            <v>0</v>
          </cell>
          <cell r="BC286">
            <v>0</v>
          </cell>
          <cell r="BD286">
            <v>38745</v>
          </cell>
          <cell r="BE286">
            <v>114090</v>
          </cell>
          <cell r="BF286">
            <v>0</v>
          </cell>
          <cell r="BG286">
            <v>0</v>
          </cell>
          <cell r="BH286">
            <v>0</v>
          </cell>
          <cell r="BI286">
            <v>0</v>
          </cell>
          <cell r="BJ286">
            <v>2377</v>
          </cell>
          <cell r="BK286">
            <v>0</v>
          </cell>
          <cell r="BL286">
            <v>0</v>
          </cell>
          <cell r="BM286">
            <v>0</v>
          </cell>
          <cell r="BN286">
            <v>0</v>
          </cell>
          <cell r="BO286">
            <v>2377</v>
          </cell>
          <cell r="BP286">
            <v>106495</v>
          </cell>
          <cell r="BQ286">
            <v>0</v>
          </cell>
          <cell r="BR286">
            <v>0</v>
          </cell>
          <cell r="BS286">
            <v>0</v>
          </cell>
          <cell r="BT286">
            <v>0</v>
          </cell>
          <cell r="BU286">
            <v>2219</v>
          </cell>
          <cell r="BV286">
            <v>0</v>
          </cell>
          <cell r="BW286">
            <v>0</v>
          </cell>
          <cell r="BX286">
            <v>0</v>
          </cell>
          <cell r="BY286">
            <v>0</v>
          </cell>
          <cell r="BZ286">
            <v>2219</v>
          </cell>
          <cell r="CA286">
            <v>2377</v>
          </cell>
          <cell r="CB286">
            <v>4596</v>
          </cell>
          <cell r="CC286">
            <v>0.05</v>
          </cell>
          <cell r="CD286">
            <v>43341</v>
          </cell>
        </row>
        <row r="287">
          <cell r="B287" t="str">
            <v>EPA02</v>
          </cell>
          <cell r="C287" t="str">
            <v>CAP08</v>
          </cell>
          <cell r="D287" t="str">
            <v>De    20  pares</v>
          </cell>
          <cell r="E287" t="str">
            <v>U</v>
          </cell>
          <cell r="F287" t="str">
            <v>MRD244</v>
          </cell>
          <cell r="G287" t="str">
            <v>MRD215</v>
          </cell>
          <cell r="H287" t="str">
            <v>MRD252</v>
          </cell>
          <cell r="I287" t="str">
            <v>MRD046</v>
          </cell>
          <cell r="J287" t="str">
            <v>NA</v>
          </cell>
          <cell r="K287" t="str">
            <v>NA</v>
          </cell>
          <cell r="L287" t="str">
            <v>NA</v>
          </cell>
          <cell r="M287">
            <v>1</v>
          </cell>
          <cell r="N287">
            <v>0.1</v>
          </cell>
          <cell r="O287">
            <v>0.03</v>
          </cell>
          <cell r="P287">
            <v>40</v>
          </cell>
          <cell r="Q287" t="str">
            <v>NA</v>
          </cell>
          <cell r="R287" t="str">
            <v>NA</v>
          </cell>
          <cell r="S287" t="str">
            <v>NA</v>
          </cell>
          <cell r="T287" t="str">
            <v>CER004</v>
          </cell>
          <cell r="U287" t="str">
            <v>NA</v>
          </cell>
          <cell r="V287" t="str">
            <v>NA</v>
          </cell>
          <cell r="W287" t="str">
            <v>NA</v>
          </cell>
          <cell r="X287" t="str">
            <v>NA</v>
          </cell>
          <cell r="Y287" t="str">
            <v>CMC014</v>
          </cell>
          <cell r="Z287" t="str">
            <v>NA</v>
          </cell>
          <cell r="AA287" t="str">
            <v>NA</v>
          </cell>
          <cell r="AB287" t="str">
            <v>NA</v>
          </cell>
          <cell r="AC287" t="str">
            <v>NA</v>
          </cell>
          <cell r="AD287">
            <v>1</v>
          </cell>
          <cell r="AE287" t="str">
            <v>NA</v>
          </cell>
          <cell r="AF287" t="str">
            <v>NA</v>
          </cell>
          <cell r="AG287" t="str">
            <v>NA</v>
          </cell>
          <cell r="AH287" t="str">
            <v>NA</v>
          </cell>
          <cell r="AI287">
            <v>12.8</v>
          </cell>
          <cell r="AJ287">
            <v>12.8</v>
          </cell>
          <cell r="AO287">
            <v>38143</v>
          </cell>
          <cell r="AP287">
            <v>13542</v>
          </cell>
          <cell r="AQ287">
            <v>14663</v>
          </cell>
          <cell r="AR287">
            <v>25875</v>
          </cell>
          <cell r="AS287">
            <v>43</v>
          </cell>
          <cell r="AT287">
            <v>0</v>
          </cell>
          <cell r="AU287">
            <v>0</v>
          </cell>
          <cell r="AV287">
            <v>0</v>
          </cell>
          <cell r="AW287">
            <v>13542</v>
          </cell>
          <cell r="AX287">
            <v>1466</v>
          </cell>
          <cell r="AY287">
            <v>776</v>
          </cell>
          <cell r="AZ287">
            <v>1720</v>
          </cell>
          <cell r="BA287">
            <v>0</v>
          </cell>
          <cell r="BB287">
            <v>0</v>
          </cell>
          <cell r="BC287">
            <v>0</v>
          </cell>
          <cell r="BD287">
            <v>18379</v>
          </cell>
          <cell r="BE287">
            <v>114090</v>
          </cell>
          <cell r="BF287">
            <v>0</v>
          </cell>
          <cell r="BG287">
            <v>0</v>
          </cell>
          <cell r="BH287">
            <v>0</v>
          </cell>
          <cell r="BI287">
            <v>0</v>
          </cell>
          <cell r="BJ287">
            <v>8913</v>
          </cell>
          <cell r="BK287">
            <v>0</v>
          </cell>
          <cell r="BL287">
            <v>0</v>
          </cell>
          <cell r="BM287">
            <v>0</v>
          </cell>
          <cell r="BN287">
            <v>0</v>
          </cell>
          <cell r="BO287">
            <v>8913</v>
          </cell>
          <cell r="BP287">
            <v>138896</v>
          </cell>
          <cell r="BQ287">
            <v>0</v>
          </cell>
          <cell r="BR287">
            <v>0</v>
          </cell>
          <cell r="BS287">
            <v>0</v>
          </cell>
          <cell r="BT287">
            <v>0</v>
          </cell>
          <cell r="BU287">
            <v>10851</v>
          </cell>
          <cell r="BV287">
            <v>0</v>
          </cell>
          <cell r="BW287">
            <v>0</v>
          </cell>
          <cell r="BX287">
            <v>0</v>
          </cell>
          <cell r="BY287">
            <v>0</v>
          </cell>
          <cell r="BZ287">
            <v>10851</v>
          </cell>
          <cell r="CA287">
            <v>8913</v>
          </cell>
          <cell r="CB287">
            <v>19764</v>
          </cell>
          <cell r="CC287">
            <v>0.05</v>
          </cell>
          <cell r="CD287">
            <v>38143</v>
          </cell>
        </row>
        <row r="288">
          <cell r="B288" t="str">
            <v>EPC02</v>
          </cell>
          <cell r="C288" t="str">
            <v>CAP08</v>
          </cell>
          <cell r="D288" t="str">
            <v>De    20  pares</v>
          </cell>
          <cell r="E288" t="str">
            <v>U</v>
          </cell>
          <cell r="F288" t="str">
            <v>MRD244</v>
          </cell>
          <cell r="G288" t="str">
            <v>MRD215</v>
          </cell>
          <cell r="H288" t="str">
            <v>MRD252</v>
          </cell>
          <cell r="I288" t="str">
            <v>MRD046</v>
          </cell>
          <cell r="J288" t="str">
            <v>NA</v>
          </cell>
          <cell r="K288" t="str">
            <v>NA</v>
          </cell>
          <cell r="L288" t="str">
            <v>NA</v>
          </cell>
          <cell r="M288">
            <v>1</v>
          </cell>
          <cell r="N288">
            <v>0.1</v>
          </cell>
          <cell r="O288">
            <v>0.03</v>
          </cell>
          <cell r="P288">
            <v>40</v>
          </cell>
          <cell r="Q288" t="str">
            <v>NA</v>
          </cell>
          <cell r="R288" t="str">
            <v>NA</v>
          </cell>
          <cell r="S288" t="str">
            <v>NA</v>
          </cell>
          <cell r="T288" t="str">
            <v>CER003</v>
          </cell>
          <cell r="U288" t="str">
            <v>NA</v>
          </cell>
          <cell r="V288" t="str">
            <v>NA</v>
          </cell>
          <cell r="W288" t="str">
            <v>NA</v>
          </cell>
          <cell r="X288" t="str">
            <v>NA</v>
          </cell>
          <cell r="Y288" t="str">
            <v>CMC013</v>
          </cell>
          <cell r="Z288" t="str">
            <v>NA</v>
          </cell>
          <cell r="AA288" t="str">
            <v>NA</v>
          </cell>
          <cell r="AB288" t="str">
            <v>NA</v>
          </cell>
          <cell r="AC288" t="str">
            <v>NA</v>
          </cell>
          <cell r="AD288">
            <v>1</v>
          </cell>
          <cell r="AE288" t="str">
            <v>NA</v>
          </cell>
          <cell r="AF288" t="str">
            <v>NA</v>
          </cell>
          <cell r="AG288" t="str">
            <v>NA</v>
          </cell>
          <cell r="AH288" t="str">
            <v>NA</v>
          </cell>
          <cell r="AI288">
            <v>14.4</v>
          </cell>
          <cell r="AJ288">
            <v>14.4</v>
          </cell>
          <cell r="AO288">
            <v>31545</v>
          </cell>
          <cell r="AP288">
            <v>13542</v>
          </cell>
          <cell r="AQ288">
            <v>14663</v>
          </cell>
          <cell r="AR288">
            <v>25875</v>
          </cell>
          <cell r="AS288">
            <v>43</v>
          </cell>
          <cell r="AT288">
            <v>0</v>
          </cell>
          <cell r="AU288">
            <v>0</v>
          </cell>
          <cell r="AV288">
            <v>0</v>
          </cell>
          <cell r="AW288">
            <v>13542</v>
          </cell>
          <cell r="AX288">
            <v>1466</v>
          </cell>
          <cell r="AY288">
            <v>776</v>
          </cell>
          <cell r="AZ288">
            <v>1720</v>
          </cell>
          <cell r="BA288">
            <v>0</v>
          </cell>
          <cell r="BB288">
            <v>0</v>
          </cell>
          <cell r="BC288">
            <v>0</v>
          </cell>
          <cell r="BD288">
            <v>18379</v>
          </cell>
          <cell r="BE288">
            <v>83103</v>
          </cell>
          <cell r="BF288">
            <v>0</v>
          </cell>
          <cell r="BG288">
            <v>0</v>
          </cell>
          <cell r="BH288">
            <v>0</v>
          </cell>
          <cell r="BI288">
            <v>0</v>
          </cell>
          <cell r="BJ288">
            <v>5771</v>
          </cell>
          <cell r="BK288">
            <v>0</v>
          </cell>
          <cell r="BL288">
            <v>0</v>
          </cell>
          <cell r="BM288">
            <v>0</v>
          </cell>
          <cell r="BN288">
            <v>0</v>
          </cell>
          <cell r="BO288">
            <v>5771</v>
          </cell>
          <cell r="BP288">
            <v>106495</v>
          </cell>
          <cell r="BQ288">
            <v>0</v>
          </cell>
          <cell r="BR288">
            <v>0</v>
          </cell>
          <cell r="BS288">
            <v>0</v>
          </cell>
          <cell r="BT288">
            <v>0</v>
          </cell>
          <cell r="BU288">
            <v>7395</v>
          </cell>
          <cell r="BV288">
            <v>0</v>
          </cell>
          <cell r="BW288">
            <v>0</v>
          </cell>
          <cell r="BX288">
            <v>0</v>
          </cell>
          <cell r="BY288">
            <v>0</v>
          </cell>
          <cell r="BZ288">
            <v>7395</v>
          </cell>
          <cell r="CA288">
            <v>5771</v>
          </cell>
          <cell r="CB288">
            <v>13166</v>
          </cell>
          <cell r="CC288">
            <v>0.05</v>
          </cell>
          <cell r="CD288">
            <v>31545</v>
          </cell>
        </row>
        <row r="289">
          <cell r="B289" t="str">
            <v>EPM02</v>
          </cell>
          <cell r="C289" t="str">
            <v>CAP08</v>
          </cell>
          <cell r="D289" t="str">
            <v>De    20  pares</v>
          </cell>
          <cell r="E289" t="str">
            <v>U</v>
          </cell>
          <cell r="F289" t="str">
            <v>MRD244</v>
          </cell>
          <cell r="G289" t="str">
            <v>MRD215</v>
          </cell>
          <cell r="H289" t="str">
            <v>MRD252</v>
          </cell>
          <cell r="I289" t="str">
            <v>MRD046</v>
          </cell>
          <cell r="J289" t="str">
            <v>NA</v>
          </cell>
          <cell r="K289" t="str">
            <v>NA</v>
          </cell>
          <cell r="L289" t="str">
            <v>NA</v>
          </cell>
          <cell r="M289">
            <v>1</v>
          </cell>
          <cell r="N289">
            <v>0.1</v>
          </cell>
          <cell r="O289">
            <v>0.03</v>
          </cell>
          <cell r="P289">
            <v>40</v>
          </cell>
          <cell r="Q289" t="str">
            <v>NA</v>
          </cell>
          <cell r="R289" t="str">
            <v>NA</v>
          </cell>
          <cell r="S289" t="str">
            <v>NA</v>
          </cell>
          <cell r="T289" t="str">
            <v>CER004</v>
          </cell>
          <cell r="U289" t="str">
            <v>NA</v>
          </cell>
          <cell r="V289" t="str">
            <v>NA</v>
          </cell>
          <cell r="W289" t="str">
            <v>NA</v>
          </cell>
          <cell r="X289" t="str">
            <v>NA</v>
          </cell>
          <cell r="Y289" t="str">
            <v>CMC014</v>
          </cell>
          <cell r="Z289" t="str">
            <v>NA</v>
          </cell>
          <cell r="AA289" t="str">
            <v>NA</v>
          </cell>
          <cell r="AB289" t="str">
            <v>NA</v>
          </cell>
          <cell r="AC289" t="str">
            <v>NA</v>
          </cell>
          <cell r="AD289">
            <v>1</v>
          </cell>
          <cell r="AE289" t="str">
            <v>NA</v>
          </cell>
          <cell r="AF289" t="str">
            <v>NA</v>
          </cell>
          <cell r="AG289" t="str">
            <v>NA</v>
          </cell>
          <cell r="AH289" t="str">
            <v>NA</v>
          </cell>
          <cell r="AI289">
            <v>12.8</v>
          </cell>
          <cell r="AJ289">
            <v>12.8</v>
          </cell>
          <cell r="AO289">
            <v>38143</v>
          </cell>
          <cell r="AP289">
            <v>13542</v>
          </cell>
          <cell r="AQ289">
            <v>14663</v>
          </cell>
          <cell r="AR289">
            <v>25875</v>
          </cell>
          <cell r="AS289">
            <v>43</v>
          </cell>
          <cell r="AT289">
            <v>0</v>
          </cell>
          <cell r="AU289">
            <v>0</v>
          </cell>
          <cell r="AV289">
            <v>0</v>
          </cell>
          <cell r="AW289">
            <v>13542</v>
          </cell>
          <cell r="AX289">
            <v>1466</v>
          </cell>
          <cell r="AY289">
            <v>776</v>
          </cell>
          <cell r="AZ289">
            <v>1720</v>
          </cell>
          <cell r="BA289">
            <v>0</v>
          </cell>
          <cell r="BB289">
            <v>0</v>
          </cell>
          <cell r="BC289">
            <v>0</v>
          </cell>
          <cell r="BD289">
            <v>18379</v>
          </cell>
          <cell r="BE289">
            <v>114090</v>
          </cell>
          <cell r="BF289">
            <v>0</v>
          </cell>
          <cell r="BG289">
            <v>0</v>
          </cell>
          <cell r="BH289">
            <v>0</v>
          </cell>
          <cell r="BI289">
            <v>0</v>
          </cell>
          <cell r="BJ289">
            <v>8913</v>
          </cell>
          <cell r="BK289">
            <v>0</v>
          </cell>
          <cell r="BL289">
            <v>0</v>
          </cell>
          <cell r="BM289">
            <v>0</v>
          </cell>
          <cell r="BN289">
            <v>0</v>
          </cell>
          <cell r="BO289">
            <v>8913</v>
          </cell>
          <cell r="BP289">
            <v>138896</v>
          </cell>
          <cell r="BQ289">
            <v>0</v>
          </cell>
          <cell r="BR289">
            <v>0</v>
          </cell>
          <cell r="BS289">
            <v>0</v>
          </cell>
          <cell r="BT289">
            <v>0</v>
          </cell>
          <cell r="BU289">
            <v>10851</v>
          </cell>
          <cell r="BV289">
            <v>0</v>
          </cell>
          <cell r="BW289">
            <v>0</v>
          </cell>
          <cell r="BX289">
            <v>0</v>
          </cell>
          <cell r="BY289">
            <v>0</v>
          </cell>
          <cell r="BZ289">
            <v>10851</v>
          </cell>
          <cell r="CA289">
            <v>8913</v>
          </cell>
          <cell r="CB289">
            <v>19764</v>
          </cell>
          <cell r="CC289">
            <v>0.05</v>
          </cell>
          <cell r="CD289">
            <v>38143</v>
          </cell>
        </row>
        <row r="290">
          <cell r="B290" t="str">
            <v>ML002</v>
          </cell>
          <cell r="C290" t="str">
            <v>CAP08</v>
          </cell>
          <cell r="D290" t="str">
            <v>De    20  pares</v>
          </cell>
          <cell r="E290" t="str">
            <v>U</v>
          </cell>
          <cell r="F290" t="str">
            <v>MRD126</v>
          </cell>
          <cell r="G290" t="str">
            <v>MRD076</v>
          </cell>
          <cell r="H290" t="str">
            <v>NA</v>
          </cell>
          <cell r="I290" t="str">
            <v>NA</v>
          </cell>
          <cell r="J290" t="str">
            <v>NA</v>
          </cell>
          <cell r="K290" t="str">
            <v>NA</v>
          </cell>
          <cell r="L290" t="str">
            <v>NA</v>
          </cell>
          <cell r="M290">
            <v>1</v>
          </cell>
          <cell r="N290">
            <v>40</v>
          </cell>
          <cell r="O290" t="str">
            <v>NA</v>
          </cell>
          <cell r="P290" t="str">
            <v>NA</v>
          </cell>
          <cell r="Q290" t="str">
            <v>NA</v>
          </cell>
          <cell r="R290" t="str">
            <v>NA</v>
          </cell>
          <cell r="S290" t="str">
            <v>NA</v>
          </cell>
          <cell r="T290" t="str">
            <v>CER003</v>
          </cell>
          <cell r="U290" t="str">
            <v>NA</v>
          </cell>
          <cell r="V290" t="str">
            <v>NA</v>
          </cell>
          <cell r="W290" t="str">
            <v>NA</v>
          </cell>
          <cell r="X290" t="str">
            <v>NA</v>
          </cell>
          <cell r="Y290" t="str">
            <v>CMC013</v>
          </cell>
          <cell r="Z290" t="str">
            <v>NA</v>
          </cell>
          <cell r="AA290" t="str">
            <v>NA</v>
          </cell>
          <cell r="AB290" t="str">
            <v>NA</v>
          </cell>
          <cell r="AC290" t="str">
            <v>NA</v>
          </cell>
          <cell r="AD290">
            <v>1</v>
          </cell>
          <cell r="AE290" t="str">
            <v>NA</v>
          </cell>
          <cell r="AF290" t="str">
            <v>NA</v>
          </cell>
          <cell r="AG290" t="str">
            <v>NA</v>
          </cell>
          <cell r="AH290" t="str">
            <v>NA</v>
          </cell>
          <cell r="AI290">
            <v>18</v>
          </cell>
          <cell r="AJ290">
            <v>18</v>
          </cell>
          <cell r="AO290">
            <v>61353</v>
          </cell>
          <cell r="AP290">
            <v>45000</v>
          </cell>
          <cell r="AQ290">
            <v>85</v>
          </cell>
          <cell r="AR290">
            <v>0</v>
          </cell>
          <cell r="AS290">
            <v>0</v>
          </cell>
          <cell r="AT290">
            <v>0</v>
          </cell>
          <cell r="AU290">
            <v>0</v>
          </cell>
          <cell r="AV290">
            <v>0</v>
          </cell>
          <cell r="AW290">
            <v>45000</v>
          </cell>
          <cell r="AX290">
            <v>3400</v>
          </cell>
          <cell r="AY290">
            <v>0</v>
          </cell>
          <cell r="AZ290">
            <v>0</v>
          </cell>
          <cell r="BA290">
            <v>0</v>
          </cell>
          <cell r="BB290">
            <v>0</v>
          </cell>
          <cell r="BC290">
            <v>0</v>
          </cell>
          <cell r="BD290">
            <v>50820</v>
          </cell>
          <cell r="BE290">
            <v>83103</v>
          </cell>
          <cell r="BF290">
            <v>0</v>
          </cell>
          <cell r="BG290">
            <v>0</v>
          </cell>
          <cell r="BH290">
            <v>0</v>
          </cell>
          <cell r="BI290">
            <v>0</v>
          </cell>
          <cell r="BJ290">
            <v>4617</v>
          </cell>
          <cell r="BK290">
            <v>0</v>
          </cell>
          <cell r="BL290">
            <v>0</v>
          </cell>
          <cell r="BM290">
            <v>0</v>
          </cell>
          <cell r="BN290">
            <v>0</v>
          </cell>
          <cell r="BO290">
            <v>4617</v>
          </cell>
          <cell r="BP290">
            <v>106495</v>
          </cell>
          <cell r="BQ290">
            <v>0</v>
          </cell>
          <cell r="BR290">
            <v>0</v>
          </cell>
          <cell r="BS290">
            <v>0</v>
          </cell>
          <cell r="BT290">
            <v>0</v>
          </cell>
          <cell r="BU290">
            <v>5916</v>
          </cell>
          <cell r="BV290">
            <v>0</v>
          </cell>
          <cell r="BW290">
            <v>0</v>
          </cell>
          <cell r="BX290">
            <v>0</v>
          </cell>
          <cell r="BY290">
            <v>0</v>
          </cell>
          <cell r="BZ290">
            <v>5916</v>
          </cell>
          <cell r="CA290">
            <v>4617</v>
          </cell>
          <cell r="CB290">
            <v>10533</v>
          </cell>
          <cell r="CC290">
            <v>0.05</v>
          </cell>
          <cell r="CD290">
            <v>61353</v>
          </cell>
        </row>
        <row r="291">
          <cell r="B291" t="str">
            <v>MP002</v>
          </cell>
          <cell r="C291" t="str">
            <v>CAP08</v>
          </cell>
          <cell r="D291" t="str">
            <v>De    20  pares</v>
          </cell>
          <cell r="E291" t="str">
            <v>U</v>
          </cell>
          <cell r="F291" t="str">
            <v>MRD244</v>
          </cell>
          <cell r="G291" t="str">
            <v>MRD215</v>
          </cell>
          <cell r="H291" t="str">
            <v>MRD252</v>
          </cell>
          <cell r="I291" t="str">
            <v>MRD046</v>
          </cell>
          <cell r="J291" t="str">
            <v>NA</v>
          </cell>
          <cell r="K291" t="str">
            <v>NA</v>
          </cell>
          <cell r="L291" t="str">
            <v>NA</v>
          </cell>
          <cell r="M291">
            <v>1</v>
          </cell>
          <cell r="N291">
            <v>0.1</v>
          </cell>
          <cell r="O291">
            <v>0.03</v>
          </cell>
          <cell r="P291">
            <v>40</v>
          </cell>
          <cell r="Q291" t="str">
            <v>NA</v>
          </cell>
          <cell r="R291" t="str">
            <v>NA</v>
          </cell>
          <cell r="S291" t="str">
            <v>NA</v>
          </cell>
          <cell r="T291" t="str">
            <v>CER003</v>
          </cell>
          <cell r="U291" t="str">
            <v>NA</v>
          </cell>
          <cell r="V291" t="str">
            <v>NA</v>
          </cell>
          <cell r="W291" t="str">
            <v>NA</v>
          </cell>
          <cell r="X291" t="str">
            <v>NA</v>
          </cell>
          <cell r="Y291" t="str">
            <v>CMC013</v>
          </cell>
          <cell r="Z291" t="str">
            <v>NA</v>
          </cell>
          <cell r="AA291" t="str">
            <v>NA</v>
          </cell>
          <cell r="AB291" t="str">
            <v>NA</v>
          </cell>
          <cell r="AC291" t="str">
            <v>NA</v>
          </cell>
          <cell r="AD291">
            <v>1</v>
          </cell>
          <cell r="AE291" t="str">
            <v>NA</v>
          </cell>
          <cell r="AF291" t="str">
            <v>NA</v>
          </cell>
          <cell r="AG291" t="str">
            <v>NA</v>
          </cell>
          <cell r="AH291" t="str">
            <v>NA</v>
          </cell>
          <cell r="AI291">
            <v>14.4</v>
          </cell>
          <cell r="AJ291">
            <v>14.4</v>
          </cell>
          <cell r="AO291">
            <v>31545</v>
          </cell>
          <cell r="AP291">
            <v>13542</v>
          </cell>
          <cell r="AQ291">
            <v>14663</v>
          </cell>
          <cell r="AR291">
            <v>25875</v>
          </cell>
          <cell r="AS291">
            <v>43</v>
          </cell>
          <cell r="AT291">
            <v>0</v>
          </cell>
          <cell r="AU291">
            <v>0</v>
          </cell>
          <cell r="AV291">
            <v>0</v>
          </cell>
          <cell r="AW291">
            <v>13542</v>
          </cell>
          <cell r="AX291">
            <v>1466</v>
          </cell>
          <cell r="AY291">
            <v>776</v>
          </cell>
          <cell r="AZ291">
            <v>1720</v>
          </cell>
          <cell r="BA291">
            <v>0</v>
          </cell>
          <cell r="BB291">
            <v>0</v>
          </cell>
          <cell r="BC291">
            <v>0</v>
          </cell>
          <cell r="BD291">
            <v>18379</v>
          </cell>
          <cell r="BE291">
            <v>83103</v>
          </cell>
          <cell r="BF291">
            <v>0</v>
          </cell>
          <cell r="BG291">
            <v>0</v>
          </cell>
          <cell r="BH291">
            <v>0</v>
          </cell>
          <cell r="BI291">
            <v>0</v>
          </cell>
          <cell r="BJ291">
            <v>5771</v>
          </cell>
          <cell r="BK291">
            <v>0</v>
          </cell>
          <cell r="BL291">
            <v>0</v>
          </cell>
          <cell r="BM291">
            <v>0</v>
          </cell>
          <cell r="BN291">
            <v>0</v>
          </cell>
          <cell r="BO291">
            <v>5771</v>
          </cell>
          <cell r="BP291">
            <v>106495</v>
          </cell>
          <cell r="BQ291">
            <v>0</v>
          </cell>
          <cell r="BR291">
            <v>0</v>
          </cell>
          <cell r="BS291">
            <v>0</v>
          </cell>
          <cell r="BT291">
            <v>0</v>
          </cell>
          <cell r="BU291">
            <v>7395</v>
          </cell>
          <cell r="BV291">
            <v>0</v>
          </cell>
          <cell r="BW291">
            <v>0</v>
          </cell>
          <cell r="BX291">
            <v>0</v>
          </cell>
          <cell r="BY291">
            <v>0</v>
          </cell>
          <cell r="BZ291">
            <v>7395</v>
          </cell>
          <cell r="CA291">
            <v>5771</v>
          </cell>
          <cell r="CB291">
            <v>13166</v>
          </cell>
          <cell r="CC291">
            <v>0.05</v>
          </cell>
          <cell r="CD291">
            <v>31545</v>
          </cell>
        </row>
        <row r="292">
          <cell r="B292" t="str">
            <v>PBA02</v>
          </cell>
          <cell r="C292" t="str">
            <v>CAP08</v>
          </cell>
          <cell r="D292" t="str">
            <v>De    20  pares</v>
          </cell>
          <cell r="E292" t="str">
            <v>U</v>
          </cell>
          <cell r="F292" t="str">
            <v>NA</v>
          </cell>
          <cell r="G292" t="str">
            <v>NA</v>
          </cell>
          <cell r="H292" t="str">
            <v>NA</v>
          </cell>
          <cell r="I292" t="str">
            <v>NA</v>
          </cell>
          <cell r="J292" t="str">
            <v>NA</v>
          </cell>
          <cell r="K292" t="str">
            <v>NA</v>
          </cell>
          <cell r="L292" t="str">
            <v>NA</v>
          </cell>
          <cell r="M292" t="str">
            <v>NA</v>
          </cell>
          <cell r="N292" t="str">
            <v>NA</v>
          </cell>
          <cell r="O292" t="str">
            <v>NA</v>
          </cell>
          <cell r="P292" t="str">
            <v>NA</v>
          </cell>
          <cell r="Q292" t="str">
            <v>NA</v>
          </cell>
          <cell r="R292" t="str">
            <v>NA</v>
          </cell>
          <cell r="S292" t="str">
            <v>NA</v>
          </cell>
          <cell r="T292" t="str">
            <v>CER002</v>
          </cell>
          <cell r="U292" t="str">
            <v>NA</v>
          </cell>
          <cell r="V292" t="str">
            <v>NA</v>
          </cell>
          <cell r="W292" t="str">
            <v>NA</v>
          </cell>
          <cell r="X292" t="str">
            <v>NA</v>
          </cell>
          <cell r="Y292" t="str">
            <v>CMC012</v>
          </cell>
          <cell r="Z292" t="str">
            <v>NA</v>
          </cell>
          <cell r="AA292" t="str">
            <v>NA</v>
          </cell>
          <cell r="AB292" t="str">
            <v>NA</v>
          </cell>
          <cell r="AC292" t="str">
            <v>NA</v>
          </cell>
          <cell r="AD292">
            <v>1</v>
          </cell>
          <cell r="AE292" t="str">
            <v>NA</v>
          </cell>
          <cell r="AF292" t="str">
            <v>NA</v>
          </cell>
          <cell r="AG292" t="str">
            <v>NA</v>
          </cell>
          <cell r="AH292" t="str">
            <v>NA</v>
          </cell>
          <cell r="AI292">
            <v>350</v>
          </cell>
          <cell r="AJ292">
            <v>350</v>
          </cell>
          <cell r="AO292">
            <v>419</v>
          </cell>
          <cell r="AP292">
            <v>0</v>
          </cell>
          <cell r="AQ292">
            <v>0</v>
          </cell>
          <cell r="AR292">
            <v>0</v>
          </cell>
          <cell r="AS292">
            <v>0</v>
          </cell>
          <cell r="AT292">
            <v>0</v>
          </cell>
          <cell r="AU292">
            <v>0</v>
          </cell>
          <cell r="AV292">
            <v>0</v>
          </cell>
          <cell r="AW292">
            <v>0</v>
          </cell>
          <cell r="AX292">
            <v>0</v>
          </cell>
          <cell r="AY292">
            <v>0</v>
          </cell>
          <cell r="AZ292">
            <v>0</v>
          </cell>
          <cell r="BA292">
            <v>0</v>
          </cell>
          <cell r="BB292">
            <v>0</v>
          </cell>
          <cell r="BC292">
            <v>0</v>
          </cell>
          <cell r="BD292">
            <v>0</v>
          </cell>
          <cell r="BE292">
            <v>48564</v>
          </cell>
          <cell r="BF292">
            <v>0</v>
          </cell>
          <cell r="BG292">
            <v>0</v>
          </cell>
          <cell r="BH292">
            <v>0</v>
          </cell>
          <cell r="BI292">
            <v>0</v>
          </cell>
          <cell r="BJ292">
            <v>139</v>
          </cell>
          <cell r="BK292">
            <v>0</v>
          </cell>
          <cell r="BL292">
            <v>0</v>
          </cell>
          <cell r="BM292">
            <v>0</v>
          </cell>
          <cell r="BN292">
            <v>0</v>
          </cell>
          <cell r="BO292">
            <v>139</v>
          </cell>
          <cell r="BP292">
            <v>98147</v>
          </cell>
          <cell r="BQ292">
            <v>0</v>
          </cell>
          <cell r="BR292">
            <v>0</v>
          </cell>
          <cell r="BS292">
            <v>0</v>
          </cell>
          <cell r="BT292">
            <v>0</v>
          </cell>
          <cell r="BU292">
            <v>280</v>
          </cell>
          <cell r="BV292">
            <v>0</v>
          </cell>
          <cell r="BW292">
            <v>0</v>
          </cell>
          <cell r="BX292">
            <v>0</v>
          </cell>
          <cell r="BY292">
            <v>0</v>
          </cell>
          <cell r="BZ292">
            <v>280</v>
          </cell>
          <cell r="CA292">
            <v>139</v>
          </cell>
          <cell r="CB292">
            <v>419</v>
          </cell>
          <cell r="CC292">
            <v>0.05</v>
          </cell>
          <cell r="CD292">
            <v>419</v>
          </cell>
        </row>
        <row r="293">
          <cell r="B293" t="str">
            <v>PBC02</v>
          </cell>
          <cell r="C293" t="str">
            <v>CAP08</v>
          </cell>
          <cell r="D293" t="str">
            <v>De    20  pares</v>
          </cell>
          <cell r="E293" t="str">
            <v>U</v>
          </cell>
          <cell r="F293" t="str">
            <v>NA</v>
          </cell>
          <cell r="G293" t="str">
            <v>NA</v>
          </cell>
          <cell r="H293" t="str">
            <v>NA</v>
          </cell>
          <cell r="I293" t="str">
            <v>NA</v>
          </cell>
          <cell r="J293" t="str">
            <v>NA</v>
          </cell>
          <cell r="K293" t="str">
            <v>NA</v>
          </cell>
          <cell r="L293" t="str">
            <v>NA</v>
          </cell>
          <cell r="M293" t="str">
            <v>NA</v>
          </cell>
          <cell r="N293" t="str">
            <v>NA</v>
          </cell>
          <cell r="O293" t="str">
            <v>NA</v>
          </cell>
          <cell r="P293" t="str">
            <v>NA</v>
          </cell>
          <cell r="Q293" t="str">
            <v>NA</v>
          </cell>
          <cell r="R293" t="str">
            <v>NA</v>
          </cell>
          <cell r="S293" t="str">
            <v>NA</v>
          </cell>
          <cell r="T293" t="str">
            <v>CER001</v>
          </cell>
          <cell r="U293" t="str">
            <v>NA</v>
          </cell>
          <cell r="V293" t="str">
            <v>NA</v>
          </cell>
          <cell r="W293" t="str">
            <v>NA</v>
          </cell>
          <cell r="X293" t="str">
            <v>NA</v>
          </cell>
          <cell r="Y293" t="str">
            <v>CMC011</v>
          </cell>
          <cell r="Z293" t="str">
            <v>NA</v>
          </cell>
          <cell r="AA293" t="str">
            <v>NA</v>
          </cell>
          <cell r="AB293" t="str">
            <v>NA</v>
          </cell>
          <cell r="AC293" t="str">
            <v>NA</v>
          </cell>
          <cell r="AD293">
            <v>1</v>
          </cell>
          <cell r="AE293" t="str">
            <v>NA</v>
          </cell>
          <cell r="AF293" t="str">
            <v>NA</v>
          </cell>
          <cell r="AG293" t="str">
            <v>NA</v>
          </cell>
          <cell r="AH293" t="str">
            <v>NA</v>
          </cell>
          <cell r="AI293">
            <v>475</v>
          </cell>
          <cell r="AJ293">
            <v>475</v>
          </cell>
          <cell r="AO293">
            <v>793</v>
          </cell>
          <cell r="AP293">
            <v>0</v>
          </cell>
          <cell r="AQ293">
            <v>0</v>
          </cell>
          <cell r="AR293">
            <v>0</v>
          </cell>
          <cell r="AS293">
            <v>0</v>
          </cell>
          <cell r="AT293">
            <v>0</v>
          </cell>
          <cell r="AU293">
            <v>0</v>
          </cell>
          <cell r="AV293">
            <v>0</v>
          </cell>
          <cell r="AW293">
            <v>0</v>
          </cell>
          <cell r="AX293">
            <v>0</v>
          </cell>
          <cell r="AY293">
            <v>0</v>
          </cell>
          <cell r="AZ293">
            <v>0</v>
          </cell>
          <cell r="BA293">
            <v>0</v>
          </cell>
          <cell r="BB293">
            <v>0</v>
          </cell>
          <cell r="BC293">
            <v>0</v>
          </cell>
          <cell r="BD293">
            <v>0</v>
          </cell>
          <cell r="BE293">
            <v>250716</v>
          </cell>
          <cell r="BF293">
            <v>0</v>
          </cell>
          <cell r="BG293">
            <v>0</v>
          </cell>
          <cell r="BH293">
            <v>0</v>
          </cell>
          <cell r="BI293">
            <v>0</v>
          </cell>
          <cell r="BJ293">
            <v>528</v>
          </cell>
          <cell r="BK293">
            <v>0</v>
          </cell>
          <cell r="BL293">
            <v>0</v>
          </cell>
          <cell r="BM293">
            <v>0</v>
          </cell>
          <cell r="BN293">
            <v>0</v>
          </cell>
          <cell r="BO293">
            <v>528</v>
          </cell>
          <cell r="BP293">
            <v>125868</v>
          </cell>
          <cell r="BQ293">
            <v>0</v>
          </cell>
          <cell r="BR293">
            <v>0</v>
          </cell>
          <cell r="BS293">
            <v>0</v>
          </cell>
          <cell r="BT293">
            <v>0</v>
          </cell>
          <cell r="BU293">
            <v>265</v>
          </cell>
          <cell r="BV293">
            <v>0</v>
          </cell>
          <cell r="BW293">
            <v>0</v>
          </cell>
          <cell r="BX293">
            <v>0</v>
          </cell>
          <cell r="BY293">
            <v>0</v>
          </cell>
          <cell r="BZ293">
            <v>265</v>
          </cell>
          <cell r="CA293">
            <v>528</v>
          </cell>
          <cell r="CB293">
            <v>793</v>
          </cell>
          <cell r="CC293">
            <v>0.05</v>
          </cell>
          <cell r="CD293">
            <v>793</v>
          </cell>
        </row>
        <row r="294">
          <cell r="B294" t="str">
            <v>PBM02</v>
          </cell>
          <cell r="C294" t="str">
            <v>CAP08</v>
          </cell>
          <cell r="D294" t="str">
            <v>De    20  pares</v>
          </cell>
          <cell r="E294" t="str">
            <v>U</v>
          </cell>
          <cell r="F294" t="str">
            <v>NA</v>
          </cell>
          <cell r="G294" t="str">
            <v>NA</v>
          </cell>
          <cell r="H294" t="str">
            <v>NA</v>
          </cell>
          <cell r="I294" t="str">
            <v>NA</v>
          </cell>
          <cell r="J294" t="str">
            <v>NA</v>
          </cell>
          <cell r="K294" t="str">
            <v>NA</v>
          </cell>
          <cell r="L294" t="str">
            <v>NA</v>
          </cell>
          <cell r="M294" t="str">
            <v>NA</v>
          </cell>
          <cell r="N294" t="str">
            <v>NA</v>
          </cell>
          <cell r="O294" t="str">
            <v>NA</v>
          </cell>
          <cell r="P294" t="str">
            <v>NA</v>
          </cell>
          <cell r="Q294" t="str">
            <v>NA</v>
          </cell>
          <cell r="R294" t="str">
            <v>NA</v>
          </cell>
          <cell r="S294" t="str">
            <v>NA</v>
          </cell>
          <cell r="T294" t="str">
            <v>CER002</v>
          </cell>
          <cell r="U294" t="str">
            <v>NA</v>
          </cell>
          <cell r="V294" t="str">
            <v>NA</v>
          </cell>
          <cell r="W294" t="str">
            <v>NA</v>
          </cell>
          <cell r="X294" t="str">
            <v>NA</v>
          </cell>
          <cell r="Y294" t="str">
            <v>CMC012</v>
          </cell>
          <cell r="Z294" t="str">
            <v>NA</v>
          </cell>
          <cell r="AA294" t="str">
            <v>NA</v>
          </cell>
          <cell r="AB294" t="str">
            <v>NA</v>
          </cell>
          <cell r="AC294" t="str">
            <v>NA</v>
          </cell>
          <cell r="AD294">
            <v>1</v>
          </cell>
          <cell r="AE294" t="str">
            <v>NA</v>
          </cell>
          <cell r="AF294" t="str">
            <v>NA</v>
          </cell>
          <cell r="AG294" t="str">
            <v>NA</v>
          </cell>
          <cell r="AH294" t="str">
            <v>NA</v>
          </cell>
          <cell r="AI294">
            <v>350</v>
          </cell>
          <cell r="AJ294">
            <v>350</v>
          </cell>
          <cell r="AO294">
            <v>419</v>
          </cell>
          <cell r="AP294">
            <v>0</v>
          </cell>
          <cell r="AQ294">
            <v>0</v>
          </cell>
          <cell r="AR294">
            <v>0</v>
          </cell>
          <cell r="AS294">
            <v>0</v>
          </cell>
          <cell r="AT294">
            <v>0</v>
          </cell>
          <cell r="AU294">
            <v>0</v>
          </cell>
          <cell r="AV294">
            <v>0</v>
          </cell>
          <cell r="AW294">
            <v>0</v>
          </cell>
          <cell r="AX294">
            <v>0</v>
          </cell>
          <cell r="AY294">
            <v>0</v>
          </cell>
          <cell r="AZ294">
            <v>0</v>
          </cell>
          <cell r="BA294">
            <v>0</v>
          </cell>
          <cell r="BB294">
            <v>0</v>
          </cell>
          <cell r="BC294">
            <v>0</v>
          </cell>
          <cell r="BD294">
            <v>0</v>
          </cell>
          <cell r="BE294">
            <v>48564</v>
          </cell>
          <cell r="BF294">
            <v>0</v>
          </cell>
          <cell r="BG294">
            <v>0</v>
          </cell>
          <cell r="BH294">
            <v>0</v>
          </cell>
          <cell r="BI294">
            <v>0</v>
          </cell>
          <cell r="BJ294">
            <v>139</v>
          </cell>
          <cell r="BK294">
            <v>0</v>
          </cell>
          <cell r="BL294">
            <v>0</v>
          </cell>
          <cell r="BM294">
            <v>0</v>
          </cell>
          <cell r="BN294">
            <v>0</v>
          </cell>
          <cell r="BO294">
            <v>139</v>
          </cell>
          <cell r="BP294">
            <v>98147</v>
          </cell>
          <cell r="BQ294">
            <v>0</v>
          </cell>
          <cell r="BR294">
            <v>0</v>
          </cell>
          <cell r="BS294">
            <v>0</v>
          </cell>
          <cell r="BT294">
            <v>0</v>
          </cell>
          <cell r="BU294">
            <v>280</v>
          </cell>
          <cell r="BV294">
            <v>0</v>
          </cell>
          <cell r="BW294">
            <v>0</v>
          </cell>
          <cell r="BX294">
            <v>0</v>
          </cell>
          <cell r="BY294">
            <v>0</v>
          </cell>
          <cell r="BZ294">
            <v>280</v>
          </cell>
          <cell r="CA294">
            <v>139</v>
          </cell>
          <cell r="CB294">
            <v>419</v>
          </cell>
          <cell r="CC294">
            <v>0.05</v>
          </cell>
          <cell r="CD294">
            <v>419</v>
          </cell>
        </row>
        <row r="295">
          <cell r="B295" t="str">
            <v>PLM03</v>
          </cell>
          <cell r="C295" t="str">
            <v>CAP08</v>
          </cell>
          <cell r="D295" t="str">
            <v>De    30  pares</v>
          </cell>
          <cell r="E295" t="str">
            <v>m</v>
          </cell>
          <cell r="F295" t="str">
            <v>NA</v>
          </cell>
          <cell r="G295" t="str">
            <v>NA</v>
          </cell>
          <cell r="H295" t="str">
            <v>NA</v>
          </cell>
          <cell r="I295" t="str">
            <v>NA</v>
          </cell>
          <cell r="J295" t="str">
            <v>NA</v>
          </cell>
          <cell r="K295" t="str">
            <v>NA</v>
          </cell>
          <cell r="L295" t="str">
            <v>NA</v>
          </cell>
          <cell r="M295" t="str">
            <v>NA</v>
          </cell>
          <cell r="N295" t="str">
            <v>NA</v>
          </cell>
          <cell r="O295" t="str">
            <v>NA</v>
          </cell>
          <cell r="P295" t="str">
            <v>NA</v>
          </cell>
          <cell r="Q295" t="str">
            <v>NA</v>
          </cell>
          <cell r="R295" t="str">
            <v>NA</v>
          </cell>
          <cell r="S295" t="str">
            <v>NA</v>
          </cell>
          <cell r="T295" t="str">
            <v>CER002</v>
          </cell>
          <cell r="U295" t="str">
            <v>NA</v>
          </cell>
          <cell r="V295" t="str">
            <v>NA</v>
          </cell>
          <cell r="W295" t="str">
            <v>NA</v>
          </cell>
          <cell r="X295" t="str">
            <v>NA</v>
          </cell>
          <cell r="Y295" t="str">
            <v>CMC012</v>
          </cell>
          <cell r="Z295" t="str">
            <v>NA</v>
          </cell>
          <cell r="AA295" t="str">
            <v>NA</v>
          </cell>
          <cell r="AB295" t="str">
            <v>NA</v>
          </cell>
          <cell r="AC295" t="str">
            <v>NA</v>
          </cell>
          <cell r="AD295">
            <v>1</v>
          </cell>
          <cell r="AE295" t="str">
            <v>NA</v>
          </cell>
          <cell r="AF295" t="str">
            <v>NA</v>
          </cell>
          <cell r="AG295" t="str">
            <v>NA</v>
          </cell>
          <cell r="AH295" t="str">
            <v>NA</v>
          </cell>
          <cell r="AI295">
            <v>400</v>
          </cell>
          <cell r="AJ295">
            <v>400</v>
          </cell>
          <cell r="AO295">
            <v>366</v>
          </cell>
          <cell r="AP295">
            <v>0</v>
          </cell>
          <cell r="AQ295">
            <v>0</v>
          </cell>
          <cell r="AR295">
            <v>0</v>
          </cell>
          <cell r="AS295">
            <v>0</v>
          </cell>
          <cell r="AT295">
            <v>0</v>
          </cell>
          <cell r="AU295">
            <v>0</v>
          </cell>
          <cell r="AV295">
            <v>0</v>
          </cell>
          <cell r="AW295">
            <v>0</v>
          </cell>
          <cell r="AX295">
            <v>0</v>
          </cell>
          <cell r="AY295">
            <v>0</v>
          </cell>
          <cell r="AZ295">
            <v>0</v>
          </cell>
          <cell r="BA295">
            <v>0</v>
          </cell>
          <cell r="BB295">
            <v>0</v>
          </cell>
          <cell r="BC295">
            <v>0</v>
          </cell>
          <cell r="BD295">
            <v>0</v>
          </cell>
          <cell r="BE295">
            <v>48564</v>
          </cell>
          <cell r="BF295">
            <v>0</v>
          </cell>
          <cell r="BG295">
            <v>0</v>
          </cell>
          <cell r="BH295">
            <v>0</v>
          </cell>
          <cell r="BI295">
            <v>0</v>
          </cell>
          <cell r="BJ295">
            <v>121</v>
          </cell>
          <cell r="BK295">
            <v>0</v>
          </cell>
          <cell r="BL295">
            <v>0</v>
          </cell>
          <cell r="BM295">
            <v>0</v>
          </cell>
          <cell r="BN295">
            <v>0</v>
          </cell>
          <cell r="BO295">
            <v>121</v>
          </cell>
          <cell r="BP295">
            <v>98147</v>
          </cell>
          <cell r="BQ295">
            <v>0</v>
          </cell>
          <cell r="BR295">
            <v>0</v>
          </cell>
          <cell r="BS295">
            <v>0</v>
          </cell>
          <cell r="BT295">
            <v>0</v>
          </cell>
          <cell r="BU295">
            <v>245</v>
          </cell>
          <cell r="BV295">
            <v>0</v>
          </cell>
          <cell r="BW295">
            <v>0</v>
          </cell>
          <cell r="BX295">
            <v>0</v>
          </cell>
          <cell r="BY295">
            <v>0</v>
          </cell>
          <cell r="BZ295">
            <v>245</v>
          </cell>
          <cell r="CA295">
            <v>121</v>
          </cell>
          <cell r="CB295">
            <v>366</v>
          </cell>
          <cell r="CC295">
            <v>0.05</v>
          </cell>
          <cell r="CD295">
            <v>366</v>
          </cell>
        </row>
        <row r="296">
          <cell r="B296" t="str">
            <v>ELM03</v>
          </cell>
          <cell r="C296" t="str">
            <v>CAP08</v>
          </cell>
          <cell r="D296" t="str">
            <v>De    30  pares</v>
          </cell>
          <cell r="E296" t="str">
            <v>U</v>
          </cell>
          <cell r="F296" t="str">
            <v>MRD143</v>
          </cell>
          <cell r="G296" t="str">
            <v>MRD076</v>
          </cell>
          <cell r="H296" t="str">
            <v>NA</v>
          </cell>
          <cell r="I296" t="str">
            <v>NA</v>
          </cell>
          <cell r="J296" t="str">
            <v>NA</v>
          </cell>
          <cell r="K296" t="str">
            <v>NA</v>
          </cell>
          <cell r="L296" t="str">
            <v>NA</v>
          </cell>
          <cell r="M296">
            <v>1</v>
          </cell>
          <cell r="N296">
            <v>60</v>
          </cell>
          <cell r="O296" t="str">
            <v>NA</v>
          </cell>
          <cell r="P296" t="str">
            <v>NA</v>
          </cell>
          <cell r="Q296" t="str">
            <v>NA</v>
          </cell>
          <cell r="R296" t="str">
            <v>NA</v>
          </cell>
          <cell r="S296" t="str">
            <v>NA</v>
          </cell>
          <cell r="T296" t="str">
            <v>CER004</v>
          </cell>
          <cell r="U296" t="str">
            <v>NA</v>
          </cell>
          <cell r="V296" t="str">
            <v>NA</v>
          </cell>
          <cell r="W296" t="str">
            <v>NA</v>
          </cell>
          <cell r="X296" t="str">
            <v>NA</v>
          </cell>
          <cell r="Y296" t="str">
            <v>CMC013</v>
          </cell>
          <cell r="Z296" t="str">
            <v>NA</v>
          </cell>
          <cell r="AA296" t="str">
            <v>NA</v>
          </cell>
          <cell r="AB296" t="str">
            <v>NA</v>
          </cell>
          <cell r="AC296" t="str">
            <v>NA</v>
          </cell>
          <cell r="AD296">
            <v>1</v>
          </cell>
          <cell r="AE296" t="str">
            <v>NA</v>
          </cell>
          <cell r="AF296" t="str">
            <v>NA</v>
          </cell>
          <cell r="AG296" t="str">
            <v>NA</v>
          </cell>
          <cell r="AH296" t="str">
            <v>NA</v>
          </cell>
          <cell r="AI296">
            <v>42</v>
          </cell>
          <cell r="AJ296">
            <v>42</v>
          </cell>
          <cell r="AO296">
            <v>45782</v>
          </cell>
          <cell r="AP296">
            <v>33500</v>
          </cell>
          <cell r="AQ296">
            <v>85</v>
          </cell>
          <cell r="AR296">
            <v>0</v>
          </cell>
          <cell r="AS296">
            <v>0</v>
          </cell>
          <cell r="AT296">
            <v>0</v>
          </cell>
          <cell r="AU296">
            <v>0</v>
          </cell>
          <cell r="AV296">
            <v>0</v>
          </cell>
          <cell r="AW296">
            <v>33500</v>
          </cell>
          <cell r="AX296">
            <v>5100</v>
          </cell>
          <cell r="AY296">
            <v>0</v>
          </cell>
          <cell r="AZ296">
            <v>0</v>
          </cell>
          <cell r="BA296">
            <v>0</v>
          </cell>
          <cell r="BB296">
            <v>0</v>
          </cell>
          <cell r="BC296">
            <v>0</v>
          </cell>
          <cell r="BD296">
            <v>40530</v>
          </cell>
          <cell r="BE296">
            <v>114090</v>
          </cell>
          <cell r="BF296">
            <v>0</v>
          </cell>
          <cell r="BG296">
            <v>0</v>
          </cell>
          <cell r="BH296">
            <v>0</v>
          </cell>
          <cell r="BI296">
            <v>0</v>
          </cell>
          <cell r="BJ296">
            <v>2716</v>
          </cell>
          <cell r="BK296">
            <v>0</v>
          </cell>
          <cell r="BL296">
            <v>0</v>
          </cell>
          <cell r="BM296">
            <v>0</v>
          </cell>
          <cell r="BN296">
            <v>0</v>
          </cell>
          <cell r="BO296">
            <v>2716</v>
          </cell>
          <cell r="BP296">
            <v>106495</v>
          </cell>
          <cell r="BQ296">
            <v>0</v>
          </cell>
          <cell r="BR296">
            <v>0</v>
          </cell>
          <cell r="BS296">
            <v>0</v>
          </cell>
          <cell r="BT296">
            <v>0</v>
          </cell>
          <cell r="BU296">
            <v>2536</v>
          </cell>
          <cell r="BV296">
            <v>0</v>
          </cell>
          <cell r="BW296">
            <v>0</v>
          </cell>
          <cell r="BX296">
            <v>0</v>
          </cell>
          <cell r="BY296">
            <v>0</v>
          </cell>
          <cell r="BZ296">
            <v>2536</v>
          </cell>
          <cell r="CA296">
            <v>2716</v>
          </cell>
          <cell r="CB296">
            <v>5252</v>
          </cell>
          <cell r="CC296">
            <v>0.05</v>
          </cell>
          <cell r="CD296">
            <v>45782</v>
          </cell>
        </row>
        <row r="297">
          <cell r="B297" t="str">
            <v>EPA03</v>
          </cell>
          <cell r="C297" t="str">
            <v>CAP08</v>
          </cell>
          <cell r="D297" t="str">
            <v>De    30  pares</v>
          </cell>
          <cell r="E297" t="str">
            <v>U</v>
          </cell>
          <cell r="F297" t="str">
            <v>MRD244</v>
          </cell>
          <cell r="G297" t="str">
            <v>MRD215</v>
          </cell>
          <cell r="H297" t="str">
            <v>MRD252</v>
          </cell>
          <cell r="I297" t="str">
            <v>MRD046</v>
          </cell>
          <cell r="J297" t="str">
            <v>NA</v>
          </cell>
          <cell r="K297" t="str">
            <v>NA</v>
          </cell>
          <cell r="L297" t="str">
            <v>NA</v>
          </cell>
          <cell r="M297">
            <v>1</v>
          </cell>
          <cell r="N297">
            <v>0.1</v>
          </cell>
          <cell r="O297">
            <v>0.03</v>
          </cell>
          <cell r="P297">
            <v>60</v>
          </cell>
          <cell r="Q297" t="str">
            <v>NA</v>
          </cell>
          <cell r="R297" t="str">
            <v>NA</v>
          </cell>
          <cell r="S297" t="str">
            <v>NA</v>
          </cell>
          <cell r="T297" t="str">
            <v>CER004</v>
          </cell>
          <cell r="U297" t="str">
            <v>NA</v>
          </cell>
          <cell r="V297" t="str">
            <v>NA</v>
          </cell>
          <cell r="W297" t="str">
            <v>NA</v>
          </cell>
          <cell r="X297" t="str">
            <v>NA</v>
          </cell>
          <cell r="Y297" t="str">
            <v>CMC014</v>
          </cell>
          <cell r="Z297" t="str">
            <v>NA</v>
          </cell>
          <cell r="AA297" t="str">
            <v>NA</v>
          </cell>
          <cell r="AB297" t="str">
            <v>NA</v>
          </cell>
          <cell r="AC297" t="str">
            <v>NA</v>
          </cell>
          <cell r="AD297">
            <v>1</v>
          </cell>
          <cell r="AE297" t="str">
            <v>NA</v>
          </cell>
          <cell r="AF297" t="str">
            <v>NA</v>
          </cell>
          <cell r="AG297" t="str">
            <v>NA</v>
          </cell>
          <cell r="AH297" t="str">
            <v>NA</v>
          </cell>
          <cell r="AI297">
            <v>11.2</v>
          </cell>
          <cell r="AJ297">
            <v>11.2</v>
          </cell>
          <cell r="AO297">
            <v>41870</v>
          </cell>
          <cell r="AP297">
            <v>13542</v>
          </cell>
          <cell r="AQ297">
            <v>14663</v>
          </cell>
          <cell r="AR297">
            <v>25875</v>
          </cell>
          <cell r="AS297">
            <v>43</v>
          </cell>
          <cell r="AT297">
            <v>0</v>
          </cell>
          <cell r="AU297">
            <v>0</v>
          </cell>
          <cell r="AV297">
            <v>0</v>
          </cell>
          <cell r="AW297">
            <v>13542</v>
          </cell>
          <cell r="AX297">
            <v>1466</v>
          </cell>
          <cell r="AY297">
            <v>776</v>
          </cell>
          <cell r="AZ297">
            <v>2580</v>
          </cell>
          <cell r="BA297">
            <v>0</v>
          </cell>
          <cell r="BB297">
            <v>0</v>
          </cell>
          <cell r="BC297">
            <v>0</v>
          </cell>
          <cell r="BD297">
            <v>19282</v>
          </cell>
          <cell r="BE297">
            <v>114090</v>
          </cell>
          <cell r="BF297">
            <v>0</v>
          </cell>
          <cell r="BG297">
            <v>0</v>
          </cell>
          <cell r="BH297">
            <v>0</v>
          </cell>
          <cell r="BI297">
            <v>0</v>
          </cell>
          <cell r="BJ297">
            <v>10187</v>
          </cell>
          <cell r="BK297">
            <v>0</v>
          </cell>
          <cell r="BL297">
            <v>0</v>
          </cell>
          <cell r="BM297">
            <v>0</v>
          </cell>
          <cell r="BN297">
            <v>0</v>
          </cell>
          <cell r="BO297">
            <v>10187</v>
          </cell>
          <cell r="BP297">
            <v>138896</v>
          </cell>
          <cell r="BQ297">
            <v>0</v>
          </cell>
          <cell r="BR297">
            <v>0</v>
          </cell>
          <cell r="BS297">
            <v>0</v>
          </cell>
          <cell r="BT297">
            <v>0</v>
          </cell>
          <cell r="BU297">
            <v>12401</v>
          </cell>
          <cell r="BV297">
            <v>0</v>
          </cell>
          <cell r="BW297">
            <v>0</v>
          </cell>
          <cell r="BX297">
            <v>0</v>
          </cell>
          <cell r="BY297">
            <v>0</v>
          </cell>
          <cell r="BZ297">
            <v>12401</v>
          </cell>
          <cell r="CA297">
            <v>10187</v>
          </cell>
          <cell r="CB297">
            <v>22588</v>
          </cell>
          <cell r="CC297">
            <v>0.05</v>
          </cell>
          <cell r="CD297">
            <v>41870</v>
          </cell>
        </row>
        <row r="298">
          <cell r="B298" t="str">
            <v>EPC03</v>
          </cell>
          <cell r="C298" t="str">
            <v>CAP08</v>
          </cell>
          <cell r="D298" t="str">
            <v>De    30  pares</v>
          </cell>
          <cell r="E298" t="str">
            <v>U</v>
          </cell>
          <cell r="F298" t="str">
            <v>MRD244</v>
          </cell>
          <cell r="G298" t="str">
            <v>MRD215</v>
          </cell>
          <cell r="H298" t="str">
            <v>MRD252</v>
          </cell>
          <cell r="I298" t="str">
            <v>MRD046</v>
          </cell>
          <cell r="J298" t="str">
            <v>NA</v>
          </cell>
          <cell r="K298" t="str">
            <v>NA</v>
          </cell>
          <cell r="L298" t="str">
            <v>NA</v>
          </cell>
          <cell r="M298">
            <v>1</v>
          </cell>
          <cell r="N298">
            <v>0.1</v>
          </cell>
          <cell r="O298">
            <v>0.03</v>
          </cell>
          <cell r="P298">
            <v>60</v>
          </cell>
          <cell r="Q298" t="str">
            <v>NA</v>
          </cell>
          <cell r="R298" t="str">
            <v>NA</v>
          </cell>
          <cell r="S298" t="str">
            <v>NA</v>
          </cell>
          <cell r="T298" t="str">
            <v>CER003</v>
          </cell>
          <cell r="U298" t="str">
            <v>NA</v>
          </cell>
          <cell r="V298" t="str">
            <v>NA</v>
          </cell>
          <cell r="W298" t="str">
            <v>NA</v>
          </cell>
          <cell r="X298" t="str">
            <v>NA</v>
          </cell>
          <cell r="Y298" t="str">
            <v>CMC013</v>
          </cell>
          <cell r="Z298" t="str">
            <v>NA</v>
          </cell>
          <cell r="AA298" t="str">
            <v>NA</v>
          </cell>
          <cell r="AB298" t="str">
            <v>NA</v>
          </cell>
          <cell r="AC298" t="str">
            <v>NA</v>
          </cell>
          <cell r="AD298">
            <v>1</v>
          </cell>
          <cell r="AE298" t="str">
            <v>NA</v>
          </cell>
          <cell r="AF298" t="str">
            <v>NA</v>
          </cell>
          <cell r="AG298" t="str">
            <v>NA</v>
          </cell>
          <cell r="AH298" t="str">
            <v>NA</v>
          </cell>
          <cell r="AI298">
            <v>12.8</v>
          </cell>
          <cell r="AJ298">
            <v>12.8</v>
          </cell>
          <cell r="AO298">
            <v>34094</v>
          </cell>
          <cell r="AP298">
            <v>13542</v>
          </cell>
          <cell r="AQ298">
            <v>14663</v>
          </cell>
          <cell r="AR298">
            <v>25875</v>
          </cell>
          <cell r="AS298">
            <v>43</v>
          </cell>
          <cell r="AT298">
            <v>0</v>
          </cell>
          <cell r="AU298">
            <v>0</v>
          </cell>
          <cell r="AV298">
            <v>0</v>
          </cell>
          <cell r="AW298">
            <v>13542</v>
          </cell>
          <cell r="AX298">
            <v>1466</v>
          </cell>
          <cell r="AY298">
            <v>776</v>
          </cell>
          <cell r="AZ298">
            <v>2580</v>
          </cell>
          <cell r="BA298">
            <v>0</v>
          </cell>
          <cell r="BB298">
            <v>0</v>
          </cell>
          <cell r="BC298">
            <v>0</v>
          </cell>
          <cell r="BD298">
            <v>19282</v>
          </cell>
          <cell r="BE298">
            <v>83103</v>
          </cell>
          <cell r="BF298">
            <v>0</v>
          </cell>
          <cell r="BG298">
            <v>0</v>
          </cell>
          <cell r="BH298">
            <v>0</v>
          </cell>
          <cell r="BI298">
            <v>0</v>
          </cell>
          <cell r="BJ298">
            <v>6492</v>
          </cell>
          <cell r="BK298">
            <v>0</v>
          </cell>
          <cell r="BL298">
            <v>0</v>
          </cell>
          <cell r="BM298">
            <v>0</v>
          </cell>
          <cell r="BN298">
            <v>0</v>
          </cell>
          <cell r="BO298">
            <v>6492</v>
          </cell>
          <cell r="BP298">
            <v>106495</v>
          </cell>
          <cell r="BQ298">
            <v>0</v>
          </cell>
          <cell r="BR298">
            <v>0</v>
          </cell>
          <cell r="BS298">
            <v>0</v>
          </cell>
          <cell r="BT298">
            <v>0</v>
          </cell>
          <cell r="BU298">
            <v>8320</v>
          </cell>
          <cell r="BV298">
            <v>0</v>
          </cell>
          <cell r="BW298">
            <v>0</v>
          </cell>
          <cell r="BX298">
            <v>0</v>
          </cell>
          <cell r="BY298">
            <v>0</v>
          </cell>
          <cell r="BZ298">
            <v>8320</v>
          </cell>
          <cell r="CA298">
            <v>6492</v>
          </cell>
          <cell r="CB298">
            <v>14812</v>
          </cell>
          <cell r="CC298">
            <v>0.05</v>
          </cell>
          <cell r="CD298">
            <v>34094</v>
          </cell>
        </row>
        <row r="299">
          <cell r="B299" t="str">
            <v>EPM03</v>
          </cell>
          <cell r="C299" t="str">
            <v>CAP08</v>
          </cell>
          <cell r="D299" t="str">
            <v>De    30  pares</v>
          </cell>
          <cell r="E299" t="str">
            <v>U</v>
          </cell>
          <cell r="F299" t="str">
            <v>MRD244</v>
          </cell>
          <cell r="G299" t="str">
            <v>MRD215</v>
          </cell>
          <cell r="H299" t="str">
            <v>MRD252</v>
          </cell>
          <cell r="I299" t="str">
            <v>MRD046</v>
          </cell>
          <cell r="J299" t="str">
            <v>NA</v>
          </cell>
          <cell r="K299" t="str">
            <v>NA</v>
          </cell>
          <cell r="L299" t="str">
            <v>NA</v>
          </cell>
          <cell r="M299">
            <v>1</v>
          </cell>
          <cell r="N299">
            <v>0.1</v>
          </cell>
          <cell r="O299">
            <v>0.03</v>
          </cell>
          <cell r="P299">
            <v>60</v>
          </cell>
          <cell r="Q299" t="str">
            <v>NA</v>
          </cell>
          <cell r="R299" t="str">
            <v>NA</v>
          </cell>
          <cell r="S299" t="str">
            <v>NA</v>
          </cell>
          <cell r="T299" t="str">
            <v>CER004</v>
          </cell>
          <cell r="U299" t="str">
            <v>NA</v>
          </cell>
          <cell r="V299" t="str">
            <v>NA</v>
          </cell>
          <cell r="W299" t="str">
            <v>NA</v>
          </cell>
          <cell r="X299" t="str">
            <v>NA</v>
          </cell>
          <cell r="Y299" t="str">
            <v>CMC014</v>
          </cell>
          <cell r="Z299" t="str">
            <v>NA</v>
          </cell>
          <cell r="AA299" t="str">
            <v>NA</v>
          </cell>
          <cell r="AB299" t="str">
            <v>NA</v>
          </cell>
          <cell r="AC299" t="str">
            <v>NA</v>
          </cell>
          <cell r="AD299">
            <v>1</v>
          </cell>
          <cell r="AE299" t="str">
            <v>NA</v>
          </cell>
          <cell r="AF299" t="str">
            <v>NA</v>
          </cell>
          <cell r="AG299" t="str">
            <v>NA</v>
          </cell>
          <cell r="AH299" t="str">
            <v>NA</v>
          </cell>
          <cell r="AI299">
            <v>11.2</v>
          </cell>
          <cell r="AJ299">
            <v>11.2</v>
          </cell>
          <cell r="AO299">
            <v>41870</v>
          </cell>
          <cell r="AP299">
            <v>13542</v>
          </cell>
          <cell r="AQ299">
            <v>14663</v>
          </cell>
          <cell r="AR299">
            <v>25875</v>
          </cell>
          <cell r="AS299">
            <v>43</v>
          </cell>
          <cell r="AT299">
            <v>0</v>
          </cell>
          <cell r="AU299">
            <v>0</v>
          </cell>
          <cell r="AV299">
            <v>0</v>
          </cell>
          <cell r="AW299">
            <v>13542</v>
          </cell>
          <cell r="AX299">
            <v>1466</v>
          </cell>
          <cell r="AY299">
            <v>776</v>
          </cell>
          <cell r="AZ299">
            <v>2580</v>
          </cell>
          <cell r="BA299">
            <v>0</v>
          </cell>
          <cell r="BB299">
            <v>0</v>
          </cell>
          <cell r="BC299">
            <v>0</v>
          </cell>
          <cell r="BD299">
            <v>19282</v>
          </cell>
          <cell r="BE299">
            <v>114090</v>
          </cell>
          <cell r="BF299">
            <v>0</v>
          </cell>
          <cell r="BG299">
            <v>0</v>
          </cell>
          <cell r="BH299">
            <v>0</v>
          </cell>
          <cell r="BI299">
            <v>0</v>
          </cell>
          <cell r="BJ299">
            <v>10187</v>
          </cell>
          <cell r="BK299">
            <v>0</v>
          </cell>
          <cell r="BL299">
            <v>0</v>
          </cell>
          <cell r="BM299">
            <v>0</v>
          </cell>
          <cell r="BN299">
            <v>0</v>
          </cell>
          <cell r="BO299">
            <v>10187</v>
          </cell>
          <cell r="BP299">
            <v>138896</v>
          </cell>
          <cell r="BQ299">
            <v>0</v>
          </cell>
          <cell r="BR299">
            <v>0</v>
          </cell>
          <cell r="BS299">
            <v>0</v>
          </cell>
          <cell r="BT299">
            <v>0</v>
          </cell>
          <cell r="BU299">
            <v>12401</v>
          </cell>
          <cell r="BV299">
            <v>0</v>
          </cell>
          <cell r="BW299">
            <v>0</v>
          </cell>
          <cell r="BX299">
            <v>0</v>
          </cell>
          <cell r="BY299">
            <v>0</v>
          </cell>
          <cell r="BZ299">
            <v>12401</v>
          </cell>
          <cell r="CA299">
            <v>10187</v>
          </cell>
          <cell r="CB299">
            <v>22588</v>
          </cell>
          <cell r="CC299">
            <v>0.05</v>
          </cell>
          <cell r="CD299">
            <v>41870</v>
          </cell>
        </row>
        <row r="300">
          <cell r="B300" t="str">
            <v>ML003</v>
          </cell>
          <cell r="C300" t="str">
            <v>CAP08</v>
          </cell>
          <cell r="D300" t="str">
            <v>De    30  pares</v>
          </cell>
          <cell r="E300" t="str">
            <v>U</v>
          </cell>
          <cell r="F300" t="str">
            <v>MRD127</v>
          </cell>
          <cell r="G300" t="str">
            <v>MRD076</v>
          </cell>
          <cell r="H300" t="str">
            <v>NA</v>
          </cell>
          <cell r="I300" t="str">
            <v>NA</v>
          </cell>
          <cell r="J300" t="str">
            <v>NA</v>
          </cell>
          <cell r="K300" t="str">
            <v>NA</v>
          </cell>
          <cell r="L300" t="str">
            <v>NA</v>
          </cell>
          <cell r="M300">
            <v>1</v>
          </cell>
          <cell r="N300">
            <v>60</v>
          </cell>
          <cell r="O300" t="str">
            <v>NA</v>
          </cell>
          <cell r="P300" t="str">
            <v>NA</v>
          </cell>
          <cell r="Q300" t="str">
            <v>NA</v>
          </cell>
          <cell r="R300" t="str">
            <v>NA</v>
          </cell>
          <cell r="S300" t="str">
            <v>NA</v>
          </cell>
          <cell r="T300" t="str">
            <v>CER003</v>
          </cell>
          <cell r="U300" t="str">
            <v>NA</v>
          </cell>
          <cell r="V300" t="str">
            <v>NA</v>
          </cell>
          <cell r="W300" t="str">
            <v>NA</v>
          </cell>
          <cell r="X300" t="str">
            <v>NA</v>
          </cell>
          <cell r="Y300" t="str">
            <v>CMC013</v>
          </cell>
          <cell r="Z300" t="str">
            <v>NA</v>
          </cell>
          <cell r="AA300" t="str">
            <v>NA</v>
          </cell>
          <cell r="AB300" t="str">
            <v>NA</v>
          </cell>
          <cell r="AC300" t="str">
            <v>NA</v>
          </cell>
          <cell r="AD300">
            <v>1</v>
          </cell>
          <cell r="AE300" t="str">
            <v>NA</v>
          </cell>
          <cell r="AF300" t="str">
            <v>NA</v>
          </cell>
          <cell r="AG300" t="str">
            <v>NA</v>
          </cell>
          <cell r="AH300" t="str">
            <v>NA</v>
          </cell>
          <cell r="AI300">
            <v>18</v>
          </cell>
          <cell r="AJ300">
            <v>18</v>
          </cell>
          <cell r="AO300">
            <v>63138</v>
          </cell>
          <cell r="AP300">
            <v>45000</v>
          </cell>
          <cell r="AQ300">
            <v>85</v>
          </cell>
          <cell r="AR300">
            <v>0</v>
          </cell>
          <cell r="AS300">
            <v>0</v>
          </cell>
          <cell r="AT300">
            <v>0</v>
          </cell>
          <cell r="AU300">
            <v>0</v>
          </cell>
          <cell r="AV300">
            <v>0</v>
          </cell>
          <cell r="AW300">
            <v>45000</v>
          </cell>
          <cell r="AX300">
            <v>5100</v>
          </cell>
          <cell r="AY300">
            <v>0</v>
          </cell>
          <cell r="AZ300">
            <v>0</v>
          </cell>
          <cell r="BA300">
            <v>0</v>
          </cell>
          <cell r="BB300">
            <v>0</v>
          </cell>
          <cell r="BC300">
            <v>0</v>
          </cell>
          <cell r="BD300">
            <v>52605</v>
          </cell>
          <cell r="BE300">
            <v>83103</v>
          </cell>
          <cell r="BF300">
            <v>0</v>
          </cell>
          <cell r="BG300">
            <v>0</v>
          </cell>
          <cell r="BH300">
            <v>0</v>
          </cell>
          <cell r="BI300">
            <v>0</v>
          </cell>
          <cell r="BJ300">
            <v>4617</v>
          </cell>
          <cell r="BK300">
            <v>0</v>
          </cell>
          <cell r="BL300">
            <v>0</v>
          </cell>
          <cell r="BM300">
            <v>0</v>
          </cell>
          <cell r="BN300">
            <v>0</v>
          </cell>
          <cell r="BO300">
            <v>4617</v>
          </cell>
          <cell r="BP300">
            <v>106495</v>
          </cell>
          <cell r="BQ300">
            <v>0</v>
          </cell>
          <cell r="BR300">
            <v>0</v>
          </cell>
          <cell r="BS300">
            <v>0</v>
          </cell>
          <cell r="BT300">
            <v>0</v>
          </cell>
          <cell r="BU300">
            <v>5916</v>
          </cell>
          <cell r="BV300">
            <v>0</v>
          </cell>
          <cell r="BW300">
            <v>0</v>
          </cell>
          <cell r="BX300">
            <v>0</v>
          </cell>
          <cell r="BY300">
            <v>0</v>
          </cell>
          <cell r="BZ300">
            <v>5916</v>
          </cell>
          <cell r="CA300">
            <v>4617</v>
          </cell>
          <cell r="CB300">
            <v>10533</v>
          </cell>
          <cell r="CC300">
            <v>0.05</v>
          </cell>
          <cell r="CD300">
            <v>63138</v>
          </cell>
        </row>
        <row r="301">
          <cell r="B301" t="str">
            <v>MP003</v>
          </cell>
          <cell r="C301" t="str">
            <v>CAP08</v>
          </cell>
          <cell r="D301" t="str">
            <v>De    30  pares</v>
          </cell>
          <cell r="E301" t="str">
            <v>U</v>
          </cell>
          <cell r="F301" t="str">
            <v>MRD244</v>
          </cell>
          <cell r="G301" t="str">
            <v>MRD215</v>
          </cell>
          <cell r="H301" t="str">
            <v>MRD252</v>
          </cell>
          <cell r="I301" t="str">
            <v>MRD046</v>
          </cell>
          <cell r="J301" t="str">
            <v>NA</v>
          </cell>
          <cell r="K301" t="str">
            <v>NA</v>
          </cell>
          <cell r="L301" t="str">
            <v>NA</v>
          </cell>
          <cell r="M301">
            <v>1</v>
          </cell>
          <cell r="N301">
            <v>0.1</v>
          </cell>
          <cell r="O301">
            <v>0.03</v>
          </cell>
          <cell r="P301">
            <v>60</v>
          </cell>
          <cell r="Q301" t="str">
            <v>NA</v>
          </cell>
          <cell r="R301" t="str">
            <v>NA</v>
          </cell>
          <cell r="S301" t="str">
            <v>NA</v>
          </cell>
          <cell r="T301" t="str">
            <v>CER003</v>
          </cell>
          <cell r="U301" t="str">
            <v>NA</v>
          </cell>
          <cell r="V301" t="str">
            <v>NA</v>
          </cell>
          <cell r="W301" t="str">
            <v>NA</v>
          </cell>
          <cell r="X301" t="str">
            <v>NA</v>
          </cell>
          <cell r="Y301" t="str">
            <v>CMC013</v>
          </cell>
          <cell r="Z301" t="str">
            <v>NA</v>
          </cell>
          <cell r="AA301" t="str">
            <v>NA</v>
          </cell>
          <cell r="AB301" t="str">
            <v>NA</v>
          </cell>
          <cell r="AC301" t="str">
            <v>NA</v>
          </cell>
          <cell r="AD301">
            <v>1</v>
          </cell>
          <cell r="AE301" t="str">
            <v>NA</v>
          </cell>
          <cell r="AF301" t="str">
            <v>NA</v>
          </cell>
          <cell r="AG301" t="str">
            <v>NA</v>
          </cell>
          <cell r="AH301" t="str">
            <v>NA</v>
          </cell>
          <cell r="AI301">
            <v>12.8</v>
          </cell>
          <cell r="AJ301">
            <v>12.8</v>
          </cell>
          <cell r="AO301">
            <v>34094</v>
          </cell>
          <cell r="AP301">
            <v>13542</v>
          </cell>
          <cell r="AQ301">
            <v>14663</v>
          </cell>
          <cell r="AR301">
            <v>25875</v>
          </cell>
          <cell r="AS301">
            <v>43</v>
          </cell>
          <cell r="AT301">
            <v>0</v>
          </cell>
          <cell r="AU301">
            <v>0</v>
          </cell>
          <cell r="AV301">
            <v>0</v>
          </cell>
          <cell r="AW301">
            <v>13542</v>
          </cell>
          <cell r="AX301">
            <v>1466</v>
          </cell>
          <cell r="AY301">
            <v>776</v>
          </cell>
          <cell r="AZ301">
            <v>2580</v>
          </cell>
          <cell r="BA301">
            <v>0</v>
          </cell>
          <cell r="BB301">
            <v>0</v>
          </cell>
          <cell r="BC301">
            <v>0</v>
          </cell>
          <cell r="BD301">
            <v>19282</v>
          </cell>
          <cell r="BE301">
            <v>83103</v>
          </cell>
          <cell r="BF301">
            <v>0</v>
          </cell>
          <cell r="BG301">
            <v>0</v>
          </cell>
          <cell r="BH301">
            <v>0</v>
          </cell>
          <cell r="BI301">
            <v>0</v>
          </cell>
          <cell r="BJ301">
            <v>6492</v>
          </cell>
          <cell r="BK301">
            <v>0</v>
          </cell>
          <cell r="BL301">
            <v>0</v>
          </cell>
          <cell r="BM301">
            <v>0</v>
          </cell>
          <cell r="BN301">
            <v>0</v>
          </cell>
          <cell r="BO301">
            <v>6492</v>
          </cell>
          <cell r="BP301">
            <v>106495</v>
          </cell>
          <cell r="BQ301">
            <v>0</v>
          </cell>
          <cell r="BR301">
            <v>0</v>
          </cell>
          <cell r="BS301">
            <v>0</v>
          </cell>
          <cell r="BT301">
            <v>0</v>
          </cell>
          <cell r="BU301">
            <v>8320</v>
          </cell>
          <cell r="BV301">
            <v>0</v>
          </cell>
          <cell r="BW301">
            <v>0</v>
          </cell>
          <cell r="BX301">
            <v>0</v>
          </cell>
          <cell r="BY301">
            <v>0</v>
          </cell>
          <cell r="BZ301">
            <v>8320</v>
          </cell>
          <cell r="CA301">
            <v>6492</v>
          </cell>
          <cell r="CB301">
            <v>14812</v>
          </cell>
          <cell r="CC301">
            <v>0.05</v>
          </cell>
          <cell r="CD301">
            <v>34094</v>
          </cell>
        </row>
        <row r="302">
          <cell r="B302" t="str">
            <v>PBA03</v>
          </cell>
          <cell r="C302" t="str">
            <v>CAP08</v>
          </cell>
          <cell r="D302" t="str">
            <v>De    30  pares</v>
          </cell>
          <cell r="E302" t="str">
            <v>U</v>
          </cell>
          <cell r="F302" t="str">
            <v>NA</v>
          </cell>
          <cell r="G302" t="str">
            <v>NA</v>
          </cell>
          <cell r="H302" t="str">
            <v>NA</v>
          </cell>
          <cell r="I302" t="str">
            <v>NA</v>
          </cell>
          <cell r="J302" t="str">
            <v>NA</v>
          </cell>
          <cell r="K302" t="str">
            <v>NA</v>
          </cell>
          <cell r="L302" t="str">
            <v>NA</v>
          </cell>
          <cell r="M302" t="str">
            <v>NA</v>
          </cell>
          <cell r="N302" t="str">
            <v>NA</v>
          </cell>
          <cell r="O302" t="str">
            <v>NA</v>
          </cell>
          <cell r="P302" t="str">
            <v>NA</v>
          </cell>
          <cell r="Q302" t="str">
            <v>NA</v>
          </cell>
          <cell r="R302" t="str">
            <v>NA</v>
          </cell>
          <cell r="S302" t="str">
            <v>NA</v>
          </cell>
          <cell r="T302" t="str">
            <v>CER002</v>
          </cell>
          <cell r="U302" t="str">
            <v>NA</v>
          </cell>
          <cell r="V302" t="str">
            <v>NA</v>
          </cell>
          <cell r="W302" t="str">
            <v>NA</v>
          </cell>
          <cell r="X302" t="str">
            <v>NA</v>
          </cell>
          <cell r="Y302" t="str">
            <v>CMC012</v>
          </cell>
          <cell r="Z302" t="str">
            <v>NA</v>
          </cell>
          <cell r="AA302" t="str">
            <v>NA</v>
          </cell>
          <cell r="AB302" t="str">
            <v>NA</v>
          </cell>
          <cell r="AC302" t="str">
            <v>NA</v>
          </cell>
          <cell r="AD302">
            <v>1</v>
          </cell>
          <cell r="AE302" t="str">
            <v>NA</v>
          </cell>
          <cell r="AF302" t="str">
            <v>NA</v>
          </cell>
          <cell r="AG302" t="str">
            <v>NA</v>
          </cell>
          <cell r="AH302" t="str">
            <v>NA</v>
          </cell>
          <cell r="AI302">
            <v>350</v>
          </cell>
          <cell r="AJ302">
            <v>350</v>
          </cell>
          <cell r="AO302">
            <v>419</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48564</v>
          </cell>
          <cell r="BF302">
            <v>0</v>
          </cell>
          <cell r="BG302">
            <v>0</v>
          </cell>
          <cell r="BH302">
            <v>0</v>
          </cell>
          <cell r="BI302">
            <v>0</v>
          </cell>
          <cell r="BJ302">
            <v>139</v>
          </cell>
          <cell r="BK302">
            <v>0</v>
          </cell>
          <cell r="BL302">
            <v>0</v>
          </cell>
          <cell r="BM302">
            <v>0</v>
          </cell>
          <cell r="BN302">
            <v>0</v>
          </cell>
          <cell r="BO302">
            <v>139</v>
          </cell>
          <cell r="BP302">
            <v>98147</v>
          </cell>
          <cell r="BQ302">
            <v>0</v>
          </cell>
          <cell r="BR302">
            <v>0</v>
          </cell>
          <cell r="BS302">
            <v>0</v>
          </cell>
          <cell r="BT302">
            <v>0</v>
          </cell>
          <cell r="BU302">
            <v>280</v>
          </cell>
          <cell r="BV302">
            <v>0</v>
          </cell>
          <cell r="BW302">
            <v>0</v>
          </cell>
          <cell r="BX302">
            <v>0</v>
          </cell>
          <cell r="BY302">
            <v>0</v>
          </cell>
          <cell r="BZ302">
            <v>280</v>
          </cell>
          <cell r="CA302">
            <v>139</v>
          </cell>
          <cell r="CB302">
            <v>419</v>
          </cell>
          <cell r="CC302">
            <v>0.05</v>
          </cell>
          <cell r="CD302">
            <v>419</v>
          </cell>
        </row>
        <row r="303">
          <cell r="B303" t="str">
            <v>PBC03</v>
          </cell>
          <cell r="C303" t="str">
            <v>CAP08</v>
          </cell>
          <cell r="D303" t="str">
            <v>De    30  pares</v>
          </cell>
          <cell r="E303" t="str">
            <v>U</v>
          </cell>
          <cell r="F303" t="str">
            <v>NA</v>
          </cell>
          <cell r="G303" t="str">
            <v>NA</v>
          </cell>
          <cell r="H303" t="str">
            <v>NA</v>
          </cell>
          <cell r="I303" t="str">
            <v>NA</v>
          </cell>
          <cell r="J303" t="str">
            <v>NA</v>
          </cell>
          <cell r="K303" t="str">
            <v>NA</v>
          </cell>
          <cell r="L303" t="str">
            <v>NA</v>
          </cell>
          <cell r="M303" t="str">
            <v>NA</v>
          </cell>
          <cell r="N303" t="str">
            <v>NA</v>
          </cell>
          <cell r="O303" t="str">
            <v>NA</v>
          </cell>
          <cell r="P303" t="str">
            <v>NA</v>
          </cell>
          <cell r="Q303" t="str">
            <v>NA</v>
          </cell>
          <cell r="R303" t="str">
            <v>NA</v>
          </cell>
          <cell r="S303" t="str">
            <v>NA</v>
          </cell>
          <cell r="T303" t="str">
            <v>CER001</v>
          </cell>
          <cell r="U303" t="str">
            <v>NA</v>
          </cell>
          <cell r="V303" t="str">
            <v>NA</v>
          </cell>
          <cell r="W303" t="str">
            <v>NA</v>
          </cell>
          <cell r="X303" t="str">
            <v>NA</v>
          </cell>
          <cell r="Y303" t="str">
            <v>CMC011</v>
          </cell>
          <cell r="Z303" t="str">
            <v>NA</v>
          </cell>
          <cell r="AA303" t="str">
            <v>NA</v>
          </cell>
          <cell r="AB303" t="str">
            <v>NA</v>
          </cell>
          <cell r="AC303" t="str">
            <v>NA</v>
          </cell>
          <cell r="AD303">
            <v>1</v>
          </cell>
          <cell r="AE303" t="str">
            <v>NA</v>
          </cell>
          <cell r="AF303" t="str">
            <v>NA</v>
          </cell>
          <cell r="AG303" t="str">
            <v>NA</v>
          </cell>
          <cell r="AH303" t="str">
            <v>NA</v>
          </cell>
          <cell r="AI303">
            <v>475</v>
          </cell>
          <cell r="AJ303">
            <v>475</v>
          </cell>
          <cell r="AO303">
            <v>793</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250716</v>
          </cell>
          <cell r="BF303">
            <v>0</v>
          </cell>
          <cell r="BG303">
            <v>0</v>
          </cell>
          <cell r="BH303">
            <v>0</v>
          </cell>
          <cell r="BI303">
            <v>0</v>
          </cell>
          <cell r="BJ303">
            <v>528</v>
          </cell>
          <cell r="BK303">
            <v>0</v>
          </cell>
          <cell r="BL303">
            <v>0</v>
          </cell>
          <cell r="BM303">
            <v>0</v>
          </cell>
          <cell r="BN303">
            <v>0</v>
          </cell>
          <cell r="BO303">
            <v>528</v>
          </cell>
          <cell r="BP303">
            <v>125868</v>
          </cell>
          <cell r="BQ303">
            <v>0</v>
          </cell>
          <cell r="BR303">
            <v>0</v>
          </cell>
          <cell r="BS303">
            <v>0</v>
          </cell>
          <cell r="BT303">
            <v>0</v>
          </cell>
          <cell r="BU303">
            <v>265</v>
          </cell>
          <cell r="BV303">
            <v>0</v>
          </cell>
          <cell r="BW303">
            <v>0</v>
          </cell>
          <cell r="BX303">
            <v>0</v>
          </cell>
          <cell r="BY303">
            <v>0</v>
          </cell>
          <cell r="BZ303">
            <v>265</v>
          </cell>
          <cell r="CA303">
            <v>528</v>
          </cell>
          <cell r="CB303">
            <v>793</v>
          </cell>
          <cell r="CC303">
            <v>0.05</v>
          </cell>
          <cell r="CD303">
            <v>793</v>
          </cell>
        </row>
        <row r="304">
          <cell r="B304" t="str">
            <v>PBM03</v>
          </cell>
          <cell r="C304" t="str">
            <v>CAP08</v>
          </cell>
          <cell r="D304" t="str">
            <v>De    30  pares</v>
          </cell>
          <cell r="E304" t="str">
            <v>U</v>
          </cell>
          <cell r="F304" t="str">
            <v>NA</v>
          </cell>
          <cell r="G304" t="str">
            <v>NA</v>
          </cell>
          <cell r="H304" t="str">
            <v>NA</v>
          </cell>
          <cell r="I304" t="str">
            <v>NA</v>
          </cell>
          <cell r="J304" t="str">
            <v>NA</v>
          </cell>
          <cell r="K304" t="str">
            <v>NA</v>
          </cell>
          <cell r="L304" t="str">
            <v>NA</v>
          </cell>
          <cell r="M304" t="str">
            <v>NA</v>
          </cell>
          <cell r="N304" t="str">
            <v>NA</v>
          </cell>
          <cell r="O304" t="str">
            <v>NA</v>
          </cell>
          <cell r="P304" t="str">
            <v>NA</v>
          </cell>
          <cell r="Q304" t="str">
            <v>NA</v>
          </cell>
          <cell r="R304" t="str">
            <v>NA</v>
          </cell>
          <cell r="S304" t="str">
            <v>NA</v>
          </cell>
          <cell r="T304" t="str">
            <v>CER002</v>
          </cell>
          <cell r="U304" t="str">
            <v>NA</v>
          </cell>
          <cell r="V304" t="str">
            <v>NA</v>
          </cell>
          <cell r="W304" t="str">
            <v>NA</v>
          </cell>
          <cell r="X304" t="str">
            <v>NA</v>
          </cell>
          <cell r="Y304" t="str">
            <v>CMC012</v>
          </cell>
          <cell r="Z304" t="str">
            <v>NA</v>
          </cell>
          <cell r="AA304" t="str">
            <v>NA</v>
          </cell>
          <cell r="AB304" t="str">
            <v>NA</v>
          </cell>
          <cell r="AC304" t="str">
            <v>NA</v>
          </cell>
          <cell r="AD304">
            <v>1</v>
          </cell>
          <cell r="AE304" t="str">
            <v>NA</v>
          </cell>
          <cell r="AF304" t="str">
            <v>NA</v>
          </cell>
          <cell r="AG304" t="str">
            <v>NA</v>
          </cell>
          <cell r="AH304" t="str">
            <v>NA</v>
          </cell>
          <cell r="AI304">
            <v>350</v>
          </cell>
          <cell r="AJ304">
            <v>350</v>
          </cell>
          <cell r="AO304">
            <v>419</v>
          </cell>
          <cell r="AP304">
            <v>0</v>
          </cell>
          <cell r="AQ304">
            <v>0</v>
          </cell>
          <cell r="AR304">
            <v>0</v>
          </cell>
          <cell r="AS304">
            <v>0</v>
          </cell>
          <cell r="AT304">
            <v>0</v>
          </cell>
          <cell r="AU304">
            <v>0</v>
          </cell>
          <cell r="AV304">
            <v>0</v>
          </cell>
          <cell r="AW304">
            <v>0</v>
          </cell>
          <cell r="AX304">
            <v>0</v>
          </cell>
          <cell r="AY304">
            <v>0</v>
          </cell>
          <cell r="AZ304">
            <v>0</v>
          </cell>
          <cell r="BA304">
            <v>0</v>
          </cell>
          <cell r="BB304">
            <v>0</v>
          </cell>
          <cell r="BC304">
            <v>0</v>
          </cell>
          <cell r="BD304">
            <v>0</v>
          </cell>
          <cell r="BE304">
            <v>48564</v>
          </cell>
          <cell r="BF304">
            <v>0</v>
          </cell>
          <cell r="BG304">
            <v>0</v>
          </cell>
          <cell r="BH304">
            <v>0</v>
          </cell>
          <cell r="BI304">
            <v>0</v>
          </cell>
          <cell r="BJ304">
            <v>139</v>
          </cell>
          <cell r="BK304">
            <v>0</v>
          </cell>
          <cell r="BL304">
            <v>0</v>
          </cell>
          <cell r="BM304">
            <v>0</v>
          </cell>
          <cell r="BN304">
            <v>0</v>
          </cell>
          <cell r="BO304">
            <v>139</v>
          </cell>
          <cell r="BP304">
            <v>98147</v>
          </cell>
          <cell r="BQ304">
            <v>0</v>
          </cell>
          <cell r="BR304">
            <v>0</v>
          </cell>
          <cell r="BS304">
            <v>0</v>
          </cell>
          <cell r="BT304">
            <v>0</v>
          </cell>
          <cell r="BU304">
            <v>280</v>
          </cell>
          <cell r="BV304">
            <v>0</v>
          </cell>
          <cell r="BW304">
            <v>0</v>
          </cell>
          <cell r="BX304">
            <v>0</v>
          </cell>
          <cell r="BY304">
            <v>0</v>
          </cell>
          <cell r="BZ304">
            <v>280</v>
          </cell>
          <cell r="CA304">
            <v>139</v>
          </cell>
          <cell r="CB304">
            <v>419</v>
          </cell>
          <cell r="CC304">
            <v>0.05</v>
          </cell>
          <cell r="CD304">
            <v>419</v>
          </cell>
        </row>
        <row r="305">
          <cell r="B305" t="str">
            <v>PLM04</v>
          </cell>
          <cell r="C305" t="str">
            <v>CAP08</v>
          </cell>
          <cell r="D305" t="str">
            <v>De    40  pares</v>
          </cell>
          <cell r="E305" t="str">
            <v>m</v>
          </cell>
          <cell r="F305" t="str">
            <v>NA</v>
          </cell>
          <cell r="G305" t="str">
            <v>NA</v>
          </cell>
          <cell r="H305" t="str">
            <v>NA</v>
          </cell>
          <cell r="I305" t="str">
            <v>NA</v>
          </cell>
          <cell r="J305" t="str">
            <v>NA</v>
          </cell>
          <cell r="K305" t="str">
            <v>NA</v>
          </cell>
          <cell r="L305" t="str">
            <v>NA</v>
          </cell>
          <cell r="M305" t="str">
            <v>NA</v>
          </cell>
          <cell r="N305" t="str">
            <v>NA</v>
          </cell>
          <cell r="O305" t="str">
            <v>NA</v>
          </cell>
          <cell r="P305" t="str">
            <v>NA</v>
          </cell>
          <cell r="Q305" t="str">
            <v>NA</v>
          </cell>
          <cell r="R305" t="str">
            <v>NA</v>
          </cell>
          <cell r="S305" t="str">
            <v>NA</v>
          </cell>
          <cell r="T305" t="str">
            <v>CER002</v>
          </cell>
          <cell r="U305" t="str">
            <v>NA</v>
          </cell>
          <cell r="V305" t="str">
            <v>NA</v>
          </cell>
          <cell r="W305" t="str">
            <v>NA</v>
          </cell>
          <cell r="X305" t="str">
            <v>NA</v>
          </cell>
          <cell r="Y305" t="str">
            <v>CMC012</v>
          </cell>
          <cell r="Z305" t="str">
            <v>NA</v>
          </cell>
          <cell r="AA305" t="str">
            <v>NA</v>
          </cell>
          <cell r="AB305" t="str">
            <v>NA</v>
          </cell>
          <cell r="AC305" t="str">
            <v>NA</v>
          </cell>
          <cell r="AD305">
            <v>1</v>
          </cell>
          <cell r="AE305" t="str">
            <v>NA</v>
          </cell>
          <cell r="AF305" t="str">
            <v>NA</v>
          </cell>
          <cell r="AG305" t="str">
            <v>NA</v>
          </cell>
          <cell r="AH305" t="str">
            <v>NA</v>
          </cell>
          <cell r="AI305">
            <v>375</v>
          </cell>
          <cell r="AJ305">
            <v>375</v>
          </cell>
          <cell r="AO305">
            <v>392</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48564</v>
          </cell>
          <cell r="BF305">
            <v>0</v>
          </cell>
          <cell r="BG305">
            <v>0</v>
          </cell>
          <cell r="BH305">
            <v>0</v>
          </cell>
          <cell r="BI305">
            <v>0</v>
          </cell>
          <cell r="BJ305">
            <v>130</v>
          </cell>
          <cell r="BK305">
            <v>0</v>
          </cell>
          <cell r="BL305">
            <v>0</v>
          </cell>
          <cell r="BM305">
            <v>0</v>
          </cell>
          <cell r="BN305">
            <v>0</v>
          </cell>
          <cell r="BO305">
            <v>130</v>
          </cell>
          <cell r="BP305">
            <v>98147</v>
          </cell>
          <cell r="BQ305">
            <v>0</v>
          </cell>
          <cell r="BR305">
            <v>0</v>
          </cell>
          <cell r="BS305">
            <v>0</v>
          </cell>
          <cell r="BT305">
            <v>0</v>
          </cell>
          <cell r="BU305">
            <v>262</v>
          </cell>
          <cell r="BV305">
            <v>0</v>
          </cell>
          <cell r="BW305">
            <v>0</v>
          </cell>
          <cell r="BX305">
            <v>0</v>
          </cell>
          <cell r="BY305">
            <v>0</v>
          </cell>
          <cell r="BZ305">
            <v>262</v>
          </cell>
          <cell r="CA305">
            <v>130</v>
          </cell>
          <cell r="CB305">
            <v>392</v>
          </cell>
          <cell r="CC305">
            <v>0.05</v>
          </cell>
          <cell r="CD305">
            <v>392</v>
          </cell>
        </row>
        <row r="306">
          <cell r="B306" t="str">
            <v>ELM04</v>
          </cell>
          <cell r="C306" t="str">
            <v>CAP08</v>
          </cell>
          <cell r="D306" t="str">
            <v>De    40  pares</v>
          </cell>
          <cell r="E306" t="str">
            <v>U</v>
          </cell>
          <cell r="F306" t="str">
            <v>MRD144</v>
          </cell>
          <cell r="G306" t="str">
            <v>MRD076</v>
          </cell>
          <cell r="H306" t="str">
            <v>NA</v>
          </cell>
          <cell r="I306" t="str">
            <v>NA</v>
          </cell>
          <cell r="J306" t="str">
            <v>NA</v>
          </cell>
          <cell r="K306" t="str">
            <v>NA</v>
          </cell>
          <cell r="L306" t="str">
            <v>NA</v>
          </cell>
          <cell r="M306">
            <v>1</v>
          </cell>
          <cell r="N306">
            <v>80</v>
          </cell>
          <cell r="O306" t="str">
            <v>NA</v>
          </cell>
          <cell r="P306" t="str">
            <v>NA</v>
          </cell>
          <cell r="Q306" t="str">
            <v>NA</v>
          </cell>
          <cell r="R306" t="str">
            <v>NA</v>
          </cell>
          <cell r="S306" t="str">
            <v>NA</v>
          </cell>
          <cell r="T306" t="str">
            <v>CER004</v>
          </cell>
          <cell r="U306" t="str">
            <v>NA</v>
          </cell>
          <cell r="V306" t="str">
            <v>NA</v>
          </cell>
          <cell r="W306" t="str">
            <v>NA</v>
          </cell>
          <cell r="X306" t="str">
            <v>NA</v>
          </cell>
          <cell r="Y306" t="str">
            <v>CMC013</v>
          </cell>
          <cell r="Z306" t="str">
            <v>NA</v>
          </cell>
          <cell r="AA306" t="str">
            <v>NA</v>
          </cell>
          <cell r="AB306" t="str">
            <v>NA</v>
          </cell>
          <cell r="AC306" t="str">
            <v>NA</v>
          </cell>
          <cell r="AD306">
            <v>1</v>
          </cell>
          <cell r="AE306" t="str">
            <v>NA</v>
          </cell>
          <cell r="AF306" t="str">
            <v>NA</v>
          </cell>
          <cell r="AG306" t="str">
            <v>NA</v>
          </cell>
          <cell r="AH306" t="str">
            <v>NA</v>
          </cell>
          <cell r="AI306">
            <v>36</v>
          </cell>
          <cell r="AJ306">
            <v>36</v>
          </cell>
          <cell r="AO306">
            <v>48442</v>
          </cell>
          <cell r="AP306">
            <v>33500</v>
          </cell>
          <cell r="AQ306">
            <v>85</v>
          </cell>
          <cell r="AR306">
            <v>0</v>
          </cell>
          <cell r="AS306">
            <v>0</v>
          </cell>
          <cell r="AT306">
            <v>0</v>
          </cell>
          <cell r="AU306">
            <v>0</v>
          </cell>
          <cell r="AV306">
            <v>0</v>
          </cell>
          <cell r="AW306">
            <v>33500</v>
          </cell>
          <cell r="AX306">
            <v>6800</v>
          </cell>
          <cell r="AY306">
            <v>0</v>
          </cell>
          <cell r="AZ306">
            <v>0</v>
          </cell>
          <cell r="BA306">
            <v>0</v>
          </cell>
          <cell r="BB306">
            <v>0</v>
          </cell>
          <cell r="BC306">
            <v>0</v>
          </cell>
          <cell r="BD306">
            <v>42315</v>
          </cell>
          <cell r="BE306">
            <v>114090</v>
          </cell>
          <cell r="BF306">
            <v>0</v>
          </cell>
          <cell r="BG306">
            <v>0</v>
          </cell>
          <cell r="BH306">
            <v>0</v>
          </cell>
          <cell r="BI306">
            <v>0</v>
          </cell>
          <cell r="BJ306">
            <v>3169</v>
          </cell>
          <cell r="BK306">
            <v>0</v>
          </cell>
          <cell r="BL306">
            <v>0</v>
          </cell>
          <cell r="BM306">
            <v>0</v>
          </cell>
          <cell r="BN306">
            <v>0</v>
          </cell>
          <cell r="BO306">
            <v>3169</v>
          </cell>
          <cell r="BP306">
            <v>106495</v>
          </cell>
          <cell r="BQ306">
            <v>0</v>
          </cell>
          <cell r="BR306">
            <v>0</v>
          </cell>
          <cell r="BS306">
            <v>0</v>
          </cell>
          <cell r="BT306">
            <v>0</v>
          </cell>
          <cell r="BU306">
            <v>2958</v>
          </cell>
          <cell r="BV306">
            <v>0</v>
          </cell>
          <cell r="BW306">
            <v>0</v>
          </cell>
          <cell r="BX306">
            <v>0</v>
          </cell>
          <cell r="BY306">
            <v>0</v>
          </cell>
          <cell r="BZ306">
            <v>2958</v>
          </cell>
          <cell r="CA306">
            <v>3169</v>
          </cell>
          <cell r="CB306">
            <v>6127</v>
          </cell>
          <cell r="CC306">
            <v>0.05</v>
          </cell>
          <cell r="CD306">
            <v>48442</v>
          </cell>
        </row>
        <row r="307">
          <cell r="B307" t="str">
            <v>EPA04</v>
          </cell>
          <cell r="C307" t="str">
            <v>CAP08</v>
          </cell>
          <cell r="D307" t="str">
            <v>De    40  pares</v>
          </cell>
          <cell r="E307" t="str">
            <v>U</v>
          </cell>
          <cell r="F307" t="str">
            <v>MRD245</v>
          </cell>
          <cell r="G307" t="str">
            <v>MRD215</v>
          </cell>
          <cell r="H307" t="str">
            <v>MRD252</v>
          </cell>
          <cell r="I307" t="str">
            <v>MRD046</v>
          </cell>
          <cell r="J307" t="str">
            <v>NA</v>
          </cell>
          <cell r="K307" t="str">
            <v>NA</v>
          </cell>
          <cell r="L307" t="str">
            <v>NA</v>
          </cell>
          <cell r="M307">
            <v>1</v>
          </cell>
          <cell r="N307">
            <v>0.15</v>
          </cell>
          <cell r="O307">
            <v>0.03</v>
          </cell>
          <cell r="P307">
            <v>80</v>
          </cell>
          <cell r="Q307" t="str">
            <v>NA</v>
          </cell>
          <cell r="R307" t="str">
            <v>NA</v>
          </cell>
          <cell r="S307" t="str">
            <v>NA</v>
          </cell>
          <cell r="T307" t="str">
            <v>CER004</v>
          </cell>
          <cell r="U307" t="str">
            <v>NA</v>
          </cell>
          <cell r="V307" t="str">
            <v>NA</v>
          </cell>
          <cell r="W307" t="str">
            <v>NA</v>
          </cell>
          <cell r="X307" t="str">
            <v>NA</v>
          </cell>
          <cell r="Y307" t="str">
            <v>CMC014</v>
          </cell>
          <cell r="Z307" t="str">
            <v>NA</v>
          </cell>
          <cell r="AA307" t="str">
            <v>NA</v>
          </cell>
          <cell r="AB307" t="str">
            <v>NA</v>
          </cell>
          <cell r="AC307" t="str">
            <v>NA</v>
          </cell>
          <cell r="AD307">
            <v>1</v>
          </cell>
          <cell r="AE307" t="str">
            <v>NA</v>
          </cell>
          <cell r="AF307" t="str">
            <v>NA</v>
          </cell>
          <cell r="AG307" t="str">
            <v>NA</v>
          </cell>
          <cell r="AH307" t="str">
            <v>NA</v>
          </cell>
          <cell r="AI307">
            <v>9.6</v>
          </cell>
          <cell r="AJ307">
            <v>9.6</v>
          </cell>
          <cell r="AO307">
            <v>50350</v>
          </cell>
          <cell r="AP307">
            <v>16440</v>
          </cell>
          <cell r="AQ307">
            <v>14663</v>
          </cell>
          <cell r="AR307">
            <v>25875</v>
          </cell>
          <cell r="AS307">
            <v>43</v>
          </cell>
          <cell r="AT307">
            <v>0</v>
          </cell>
          <cell r="AU307">
            <v>0</v>
          </cell>
          <cell r="AV307">
            <v>0</v>
          </cell>
          <cell r="AW307">
            <v>16440</v>
          </cell>
          <cell r="AX307">
            <v>2199</v>
          </cell>
          <cell r="AY307">
            <v>776</v>
          </cell>
          <cell r="AZ307">
            <v>3440</v>
          </cell>
          <cell r="BA307">
            <v>0</v>
          </cell>
          <cell r="BB307">
            <v>0</v>
          </cell>
          <cell r="BC307">
            <v>0</v>
          </cell>
          <cell r="BD307">
            <v>23998</v>
          </cell>
          <cell r="BE307">
            <v>114090</v>
          </cell>
          <cell r="BF307">
            <v>0</v>
          </cell>
          <cell r="BG307">
            <v>0</v>
          </cell>
          <cell r="BH307">
            <v>0</v>
          </cell>
          <cell r="BI307">
            <v>0</v>
          </cell>
          <cell r="BJ307">
            <v>11884</v>
          </cell>
          <cell r="BK307">
            <v>0</v>
          </cell>
          <cell r="BL307">
            <v>0</v>
          </cell>
          <cell r="BM307">
            <v>0</v>
          </cell>
          <cell r="BN307">
            <v>0</v>
          </cell>
          <cell r="BO307">
            <v>11884</v>
          </cell>
          <cell r="BP307">
            <v>138896</v>
          </cell>
          <cell r="BQ307">
            <v>0</v>
          </cell>
          <cell r="BR307">
            <v>0</v>
          </cell>
          <cell r="BS307">
            <v>0</v>
          </cell>
          <cell r="BT307">
            <v>0</v>
          </cell>
          <cell r="BU307">
            <v>14468</v>
          </cell>
          <cell r="BV307">
            <v>0</v>
          </cell>
          <cell r="BW307">
            <v>0</v>
          </cell>
          <cell r="BX307">
            <v>0</v>
          </cell>
          <cell r="BY307">
            <v>0</v>
          </cell>
          <cell r="BZ307">
            <v>14468</v>
          </cell>
          <cell r="CA307">
            <v>11884</v>
          </cell>
          <cell r="CB307">
            <v>26352</v>
          </cell>
          <cell r="CC307">
            <v>0.05</v>
          </cell>
          <cell r="CD307">
            <v>50350</v>
          </cell>
        </row>
        <row r="308">
          <cell r="B308" t="str">
            <v>EPC04</v>
          </cell>
          <cell r="C308" t="str">
            <v>CAP08</v>
          </cell>
          <cell r="D308" t="str">
            <v>De    40  pares</v>
          </cell>
          <cell r="E308" t="str">
            <v>U</v>
          </cell>
          <cell r="F308" t="str">
            <v>MRD245</v>
          </cell>
          <cell r="G308" t="str">
            <v>MRD215</v>
          </cell>
          <cell r="H308" t="str">
            <v>MRD252</v>
          </cell>
          <cell r="I308" t="str">
            <v>MRD046</v>
          </cell>
          <cell r="J308" t="str">
            <v>NA</v>
          </cell>
          <cell r="K308" t="str">
            <v>NA</v>
          </cell>
          <cell r="L308" t="str">
            <v>NA</v>
          </cell>
          <cell r="M308">
            <v>1</v>
          </cell>
          <cell r="N308">
            <v>0.15</v>
          </cell>
          <cell r="O308">
            <v>0.03</v>
          </cell>
          <cell r="P308">
            <v>80</v>
          </cell>
          <cell r="Q308" t="str">
            <v>NA</v>
          </cell>
          <cell r="R308" t="str">
            <v>NA</v>
          </cell>
          <cell r="S308" t="str">
            <v>NA</v>
          </cell>
          <cell r="T308" t="str">
            <v>CER003</v>
          </cell>
          <cell r="U308" t="str">
            <v>NA</v>
          </cell>
          <cell r="V308" t="str">
            <v>NA</v>
          </cell>
          <cell r="W308" t="str">
            <v>NA</v>
          </cell>
          <cell r="X308" t="str">
            <v>NA</v>
          </cell>
          <cell r="Y308" t="str">
            <v>CMC013</v>
          </cell>
          <cell r="Z308" t="str">
            <v>NA</v>
          </cell>
          <cell r="AA308" t="str">
            <v>NA</v>
          </cell>
          <cell r="AB308" t="str">
            <v>NA</v>
          </cell>
          <cell r="AC308" t="str">
            <v>NA</v>
          </cell>
          <cell r="AD308">
            <v>1</v>
          </cell>
          <cell r="AE308" t="str">
            <v>NA</v>
          </cell>
          <cell r="AF308" t="str">
            <v>NA</v>
          </cell>
          <cell r="AG308" t="str">
            <v>NA</v>
          </cell>
          <cell r="AH308" t="str">
            <v>NA</v>
          </cell>
          <cell r="AI308">
            <v>11.2</v>
          </cell>
          <cell r="AJ308">
            <v>11.2</v>
          </cell>
          <cell r="AO308">
            <v>40926</v>
          </cell>
          <cell r="AP308">
            <v>16440</v>
          </cell>
          <cell r="AQ308">
            <v>14663</v>
          </cell>
          <cell r="AR308">
            <v>25875</v>
          </cell>
          <cell r="AS308">
            <v>43</v>
          </cell>
          <cell r="AT308">
            <v>0</v>
          </cell>
          <cell r="AU308">
            <v>0</v>
          </cell>
          <cell r="AV308">
            <v>0</v>
          </cell>
          <cell r="AW308">
            <v>16440</v>
          </cell>
          <cell r="AX308">
            <v>2199</v>
          </cell>
          <cell r="AY308">
            <v>776</v>
          </cell>
          <cell r="AZ308">
            <v>3440</v>
          </cell>
          <cell r="BA308">
            <v>0</v>
          </cell>
          <cell r="BB308">
            <v>0</v>
          </cell>
          <cell r="BC308">
            <v>0</v>
          </cell>
          <cell r="BD308">
            <v>23998</v>
          </cell>
          <cell r="BE308">
            <v>83103</v>
          </cell>
          <cell r="BF308">
            <v>0</v>
          </cell>
          <cell r="BG308">
            <v>0</v>
          </cell>
          <cell r="BH308">
            <v>0</v>
          </cell>
          <cell r="BI308">
            <v>0</v>
          </cell>
          <cell r="BJ308">
            <v>7420</v>
          </cell>
          <cell r="BK308">
            <v>0</v>
          </cell>
          <cell r="BL308">
            <v>0</v>
          </cell>
          <cell r="BM308">
            <v>0</v>
          </cell>
          <cell r="BN308">
            <v>0</v>
          </cell>
          <cell r="BO308">
            <v>7420</v>
          </cell>
          <cell r="BP308">
            <v>106495</v>
          </cell>
          <cell r="BQ308">
            <v>0</v>
          </cell>
          <cell r="BR308">
            <v>0</v>
          </cell>
          <cell r="BS308">
            <v>0</v>
          </cell>
          <cell r="BT308">
            <v>0</v>
          </cell>
          <cell r="BU308">
            <v>9508</v>
          </cell>
          <cell r="BV308">
            <v>0</v>
          </cell>
          <cell r="BW308">
            <v>0</v>
          </cell>
          <cell r="BX308">
            <v>0</v>
          </cell>
          <cell r="BY308">
            <v>0</v>
          </cell>
          <cell r="BZ308">
            <v>9508</v>
          </cell>
          <cell r="CA308">
            <v>7420</v>
          </cell>
          <cell r="CB308">
            <v>16928</v>
          </cell>
          <cell r="CC308">
            <v>0.05</v>
          </cell>
          <cell r="CD308">
            <v>40926</v>
          </cell>
        </row>
        <row r="309">
          <cell r="B309" t="str">
            <v>EPM04</v>
          </cell>
          <cell r="C309" t="str">
            <v>CAP08</v>
          </cell>
          <cell r="D309" t="str">
            <v>De    40  pares</v>
          </cell>
          <cell r="E309" t="str">
            <v>U</v>
          </cell>
          <cell r="F309" t="str">
            <v>MRD245</v>
          </cell>
          <cell r="G309" t="str">
            <v>MRD215</v>
          </cell>
          <cell r="H309" t="str">
            <v>MRD252</v>
          </cell>
          <cell r="I309" t="str">
            <v>MRD046</v>
          </cell>
          <cell r="J309" t="str">
            <v>NA</v>
          </cell>
          <cell r="K309" t="str">
            <v>NA</v>
          </cell>
          <cell r="L309" t="str">
            <v>NA</v>
          </cell>
          <cell r="M309">
            <v>1</v>
          </cell>
          <cell r="N309">
            <v>0.15</v>
          </cell>
          <cell r="O309">
            <v>0.03</v>
          </cell>
          <cell r="P309">
            <v>80</v>
          </cell>
          <cell r="Q309" t="str">
            <v>NA</v>
          </cell>
          <cell r="R309" t="str">
            <v>NA</v>
          </cell>
          <cell r="S309" t="str">
            <v>NA</v>
          </cell>
          <cell r="T309" t="str">
            <v>CER004</v>
          </cell>
          <cell r="U309" t="str">
            <v>NA</v>
          </cell>
          <cell r="V309" t="str">
            <v>NA</v>
          </cell>
          <cell r="W309" t="str">
            <v>NA</v>
          </cell>
          <cell r="X309" t="str">
            <v>NA</v>
          </cell>
          <cell r="Y309" t="str">
            <v>CMC014</v>
          </cell>
          <cell r="Z309" t="str">
            <v>NA</v>
          </cell>
          <cell r="AA309" t="str">
            <v>NA</v>
          </cell>
          <cell r="AB309" t="str">
            <v>NA</v>
          </cell>
          <cell r="AC309" t="str">
            <v>NA</v>
          </cell>
          <cell r="AD309">
            <v>1</v>
          </cell>
          <cell r="AE309" t="str">
            <v>NA</v>
          </cell>
          <cell r="AF309" t="str">
            <v>NA</v>
          </cell>
          <cell r="AG309" t="str">
            <v>NA</v>
          </cell>
          <cell r="AH309" t="str">
            <v>NA</v>
          </cell>
          <cell r="AI309">
            <v>9.6</v>
          </cell>
          <cell r="AJ309">
            <v>9.6</v>
          </cell>
          <cell r="AO309">
            <v>50350</v>
          </cell>
          <cell r="AP309">
            <v>16440</v>
          </cell>
          <cell r="AQ309">
            <v>14663</v>
          </cell>
          <cell r="AR309">
            <v>25875</v>
          </cell>
          <cell r="AS309">
            <v>43</v>
          </cell>
          <cell r="AT309">
            <v>0</v>
          </cell>
          <cell r="AU309">
            <v>0</v>
          </cell>
          <cell r="AV309">
            <v>0</v>
          </cell>
          <cell r="AW309">
            <v>16440</v>
          </cell>
          <cell r="AX309">
            <v>2199</v>
          </cell>
          <cell r="AY309">
            <v>776</v>
          </cell>
          <cell r="AZ309">
            <v>3440</v>
          </cell>
          <cell r="BA309">
            <v>0</v>
          </cell>
          <cell r="BB309">
            <v>0</v>
          </cell>
          <cell r="BC309">
            <v>0</v>
          </cell>
          <cell r="BD309">
            <v>23998</v>
          </cell>
          <cell r="BE309">
            <v>114090</v>
          </cell>
          <cell r="BF309">
            <v>0</v>
          </cell>
          <cell r="BG309">
            <v>0</v>
          </cell>
          <cell r="BH309">
            <v>0</v>
          </cell>
          <cell r="BI309">
            <v>0</v>
          </cell>
          <cell r="BJ309">
            <v>11884</v>
          </cell>
          <cell r="BK309">
            <v>0</v>
          </cell>
          <cell r="BL309">
            <v>0</v>
          </cell>
          <cell r="BM309">
            <v>0</v>
          </cell>
          <cell r="BN309">
            <v>0</v>
          </cell>
          <cell r="BO309">
            <v>11884</v>
          </cell>
          <cell r="BP309">
            <v>138896</v>
          </cell>
          <cell r="BQ309">
            <v>0</v>
          </cell>
          <cell r="BR309">
            <v>0</v>
          </cell>
          <cell r="BS309">
            <v>0</v>
          </cell>
          <cell r="BT309">
            <v>0</v>
          </cell>
          <cell r="BU309">
            <v>14468</v>
          </cell>
          <cell r="BV309">
            <v>0</v>
          </cell>
          <cell r="BW309">
            <v>0</v>
          </cell>
          <cell r="BX309">
            <v>0</v>
          </cell>
          <cell r="BY309">
            <v>0</v>
          </cell>
          <cell r="BZ309">
            <v>14468</v>
          </cell>
          <cell r="CA309">
            <v>11884</v>
          </cell>
          <cell r="CB309">
            <v>26352</v>
          </cell>
          <cell r="CC309">
            <v>0.05</v>
          </cell>
          <cell r="CD309">
            <v>50350</v>
          </cell>
        </row>
        <row r="310">
          <cell r="B310" t="str">
            <v>ML004</v>
          </cell>
          <cell r="C310" t="str">
            <v>CAP08</v>
          </cell>
          <cell r="D310" t="str">
            <v>De    40  pares</v>
          </cell>
          <cell r="E310" t="str">
            <v>U</v>
          </cell>
          <cell r="F310" t="str">
            <v>MRD128</v>
          </cell>
          <cell r="G310" t="str">
            <v>MRD076</v>
          </cell>
          <cell r="H310" t="str">
            <v>NA</v>
          </cell>
          <cell r="I310" t="str">
            <v>NA</v>
          </cell>
          <cell r="J310" t="str">
            <v>NA</v>
          </cell>
          <cell r="K310" t="str">
            <v>NA</v>
          </cell>
          <cell r="L310" t="str">
            <v>NA</v>
          </cell>
          <cell r="M310">
            <v>1</v>
          </cell>
          <cell r="N310">
            <v>80</v>
          </cell>
          <cell r="O310" t="str">
            <v>NA</v>
          </cell>
          <cell r="P310" t="str">
            <v>NA</v>
          </cell>
          <cell r="Q310" t="str">
            <v>NA</v>
          </cell>
          <cell r="R310" t="str">
            <v>NA</v>
          </cell>
          <cell r="S310" t="str">
            <v>NA</v>
          </cell>
          <cell r="T310" t="str">
            <v>CER003</v>
          </cell>
          <cell r="U310" t="str">
            <v>NA</v>
          </cell>
          <cell r="V310" t="str">
            <v>NA</v>
          </cell>
          <cell r="W310" t="str">
            <v>NA</v>
          </cell>
          <cell r="X310" t="str">
            <v>NA</v>
          </cell>
          <cell r="Y310" t="str">
            <v>CMC013</v>
          </cell>
          <cell r="Z310" t="str">
            <v>NA</v>
          </cell>
          <cell r="AA310" t="str">
            <v>NA</v>
          </cell>
          <cell r="AB310" t="str">
            <v>NA</v>
          </cell>
          <cell r="AC310" t="str">
            <v>NA</v>
          </cell>
          <cell r="AD310">
            <v>1</v>
          </cell>
          <cell r="AE310" t="str">
            <v>NA</v>
          </cell>
          <cell r="AF310" t="str">
            <v>NA</v>
          </cell>
          <cell r="AG310" t="str">
            <v>NA</v>
          </cell>
          <cell r="AH310" t="str">
            <v>NA</v>
          </cell>
          <cell r="AI310">
            <v>14</v>
          </cell>
          <cell r="AJ310">
            <v>14</v>
          </cell>
          <cell r="AO310">
            <v>67933</v>
          </cell>
          <cell r="AP310">
            <v>45000</v>
          </cell>
          <cell r="AQ310">
            <v>85</v>
          </cell>
          <cell r="AR310">
            <v>0</v>
          </cell>
          <cell r="AS310">
            <v>0</v>
          </cell>
          <cell r="AT310">
            <v>0</v>
          </cell>
          <cell r="AU310">
            <v>0</v>
          </cell>
          <cell r="AV310">
            <v>0</v>
          </cell>
          <cell r="AW310">
            <v>45000</v>
          </cell>
          <cell r="AX310">
            <v>6800</v>
          </cell>
          <cell r="AY310">
            <v>0</v>
          </cell>
          <cell r="AZ310">
            <v>0</v>
          </cell>
          <cell r="BA310">
            <v>0</v>
          </cell>
          <cell r="BB310">
            <v>0</v>
          </cell>
          <cell r="BC310">
            <v>0</v>
          </cell>
          <cell r="BD310">
            <v>54390</v>
          </cell>
          <cell r="BE310">
            <v>83103</v>
          </cell>
          <cell r="BF310">
            <v>0</v>
          </cell>
          <cell r="BG310">
            <v>0</v>
          </cell>
          <cell r="BH310">
            <v>0</v>
          </cell>
          <cell r="BI310">
            <v>0</v>
          </cell>
          <cell r="BJ310">
            <v>5936</v>
          </cell>
          <cell r="BK310">
            <v>0</v>
          </cell>
          <cell r="BL310">
            <v>0</v>
          </cell>
          <cell r="BM310">
            <v>0</v>
          </cell>
          <cell r="BN310">
            <v>0</v>
          </cell>
          <cell r="BO310">
            <v>5936</v>
          </cell>
          <cell r="BP310">
            <v>106495</v>
          </cell>
          <cell r="BQ310">
            <v>0</v>
          </cell>
          <cell r="BR310">
            <v>0</v>
          </cell>
          <cell r="BS310">
            <v>0</v>
          </cell>
          <cell r="BT310">
            <v>0</v>
          </cell>
          <cell r="BU310">
            <v>7607</v>
          </cell>
          <cell r="BV310">
            <v>0</v>
          </cell>
          <cell r="BW310">
            <v>0</v>
          </cell>
          <cell r="BX310">
            <v>0</v>
          </cell>
          <cell r="BY310">
            <v>0</v>
          </cell>
          <cell r="BZ310">
            <v>7607</v>
          </cell>
          <cell r="CA310">
            <v>5936</v>
          </cell>
          <cell r="CB310">
            <v>13543</v>
          </cell>
          <cell r="CC310">
            <v>0.05</v>
          </cell>
          <cell r="CD310">
            <v>67933</v>
          </cell>
        </row>
        <row r="311">
          <cell r="B311" t="str">
            <v>MP004</v>
          </cell>
          <cell r="C311" t="str">
            <v>CAP08</v>
          </cell>
          <cell r="D311" t="str">
            <v>De    40  pares</v>
          </cell>
          <cell r="E311" t="str">
            <v>U</v>
          </cell>
          <cell r="F311" t="str">
            <v>MRD245</v>
          </cell>
          <cell r="G311" t="str">
            <v>MRD215</v>
          </cell>
          <cell r="H311" t="str">
            <v>MRD252</v>
          </cell>
          <cell r="I311" t="str">
            <v>MRD046</v>
          </cell>
          <cell r="J311" t="str">
            <v>NA</v>
          </cell>
          <cell r="K311" t="str">
            <v>NA</v>
          </cell>
          <cell r="L311" t="str">
            <v>NA</v>
          </cell>
          <cell r="M311">
            <v>1</v>
          </cell>
          <cell r="N311">
            <v>0.15</v>
          </cell>
          <cell r="O311">
            <v>0.03</v>
          </cell>
          <cell r="P311">
            <v>80</v>
          </cell>
          <cell r="Q311" t="str">
            <v>NA</v>
          </cell>
          <cell r="R311" t="str">
            <v>NA</v>
          </cell>
          <cell r="S311" t="str">
            <v>NA</v>
          </cell>
          <cell r="T311" t="str">
            <v>CER003</v>
          </cell>
          <cell r="U311" t="str">
            <v>NA</v>
          </cell>
          <cell r="V311" t="str">
            <v>NA</v>
          </cell>
          <cell r="W311" t="str">
            <v>NA</v>
          </cell>
          <cell r="X311" t="str">
            <v>NA</v>
          </cell>
          <cell r="Y311" t="str">
            <v>CMC013</v>
          </cell>
          <cell r="Z311" t="str">
            <v>NA</v>
          </cell>
          <cell r="AA311" t="str">
            <v>NA</v>
          </cell>
          <cell r="AB311" t="str">
            <v>NA</v>
          </cell>
          <cell r="AC311" t="str">
            <v>NA</v>
          </cell>
          <cell r="AD311">
            <v>1</v>
          </cell>
          <cell r="AE311" t="str">
            <v>NA</v>
          </cell>
          <cell r="AF311" t="str">
            <v>NA</v>
          </cell>
          <cell r="AG311" t="str">
            <v>NA</v>
          </cell>
          <cell r="AH311" t="str">
            <v>NA</v>
          </cell>
          <cell r="AI311">
            <v>11.2</v>
          </cell>
          <cell r="AJ311">
            <v>11.2</v>
          </cell>
          <cell r="AO311">
            <v>40926</v>
          </cell>
          <cell r="AP311">
            <v>16440</v>
          </cell>
          <cell r="AQ311">
            <v>14663</v>
          </cell>
          <cell r="AR311">
            <v>25875</v>
          </cell>
          <cell r="AS311">
            <v>43</v>
          </cell>
          <cell r="AT311">
            <v>0</v>
          </cell>
          <cell r="AU311">
            <v>0</v>
          </cell>
          <cell r="AV311">
            <v>0</v>
          </cell>
          <cell r="AW311">
            <v>16440</v>
          </cell>
          <cell r="AX311">
            <v>2199</v>
          </cell>
          <cell r="AY311">
            <v>776</v>
          </cell>
          <cell r="AZ311">
            <v>3440</v>
          </cell>
          <cell r="BA311">
            <v>0</v>
          </cell>
          <cell r="BB311">
            <v>0</v>
          </cell>
          <cell r="BC311">
            <v>0</v>
          </cell>
          <cell r="BD311">
            <v>23998</v>
          </cell>
          <cell r="BE311">
            <v>83103</v>
          </cell>
          <cell r="BF311">
            <v>0</v>
          </cell>
          <cell r="BG311">
            <v>0</v>
          </cell>
          <cell r="BH311">
            <v>0</v>
          </cell>
          <cell r="BI311">
            <v>0</v>
          </cell>
          <cell r="BJ311">
            <v>7420</v>
          </cell>
          <cell r="BK311">
            <v>0</v>
          </cell>
          <cell r="BL311">
            <v>0</v>
          </cell>
          <cell r="BM311">
            <v>0</v>
          </cell>
          <cell r="BN311">
            <v>0</v>
          </cell>
          <cell r="BO311">
            <v>7420</v>
          </cell>
          <cell r="BP311">
            <v>106495</v>
          </cell>
          <cell r="BQ311">
            <v>0</v>
          </cell>
          <cell r="BR311">
            <v>0</v>
          </cell>
          <cell r="BS311">
            <v>0</v>
          </cell>
          <cell r="BT311">
            <v>0</v>
          </cell>
          <cell r="BU311">
            <v>9508</v>
          </cell>
          <cell r="BV311">
            <v>0</v>
          </cell>
          <cell r="BW311">
            <v>0</v>
          </cell>
          <cell r="BX311">
            <v>0</v>
          </cell>
          <cell r="BY311">
            <v>0</v>
          </cell>
          <cell r="BZ311">
            <v>9508</v>
          </cell>
          <cell r="CA311">
            <v>7420</v>
          </cell>
          <cell r="CB311">
            <v>16928</v>
          </cell>
          <cell r="CC311">
            <v>0.05</v>
          </cell>
          <cell r="CD311">
            <v>40926</v>
          </cell>
        </row>
        <row r="312">
          <cell r="B312" t="str">
            <v>PBA04</v>
          </cell>
          <cell r="C312" t="str">
            <v>CAP08</v>
          </cell>
          <cell r="D312" t="str">
            <v>De    40  pares</v>
          </cell>
          <cell r="E312" t="str">
            <v>U</v>
          </cell>
          <cell r="F312" t="str">
            <v>NA</v>
          </cell>
          <cell r="G312" t="str">
            <v>NA</v>
          </cell>
          <cell r="H312" t="str">
            <v>NA</v>
          </cell>
          <cell r="I312" t="str">
            <v>NA</v>
          </cell>
          <cell r="J312" t="str">
            <v>NA</v>
          </cell>
          <cell r="K312" t="str">
            <v>NA</v>
          </cell>
          <cell r="L312" t="str">
            <v>NA</v>
          </cell>
          <cell r="M312" t="str">
            <v>NA</v>
          </cell>
          <cell r="N312" t="str">
            <v>NA</v>
          </cell>
          <cell r="O312" t="str">
            <v>NA</v>
          </cell>
          <cell r="P312" t="str">
            <v>NA</v>
          </cell>
          <cell r="Q312" t="str">
            <v>NA</v>
          </cell>
          <cell r="R312" t="str">
            <v>NA</v>
          </cell>
          <cell r="S312" t="str">
            <v>NA</v>
          </cell>
          <cell r="T312" t="str">
            <v>CER002</v>
          </cell>
          <cell r="U312" t="str">
            <v>NA</v>
          </cell>
          <cell r="V312" t="str">
            <v>NA</v>
          </cell>
          <cell r="W312" t="str">
            <v>NA</v>
          </cell>
          <cell r="X312" t="str">
            <v>NA</v>
          </cell>
          <cell r="Y312" t="str">
            <v>CMC012</v>
          </cell>
          <cell r="Z312" t="str">
            <v>NA</v>
          </cell>
          <cell r="AA312" t="str">
            <v>NA</v>
          </cell>
          <cell r="AB312" t="str">
            <v>NA</v>
          </cell>
          <cell r="AC312" t="str">
            <v>NA</v>
          </cell>
          <cell r="AD312">
            <v>1</v>
          </cell>
          <cell r="AE312" t="str">
            <v>NA</v>
          </cell>
          <cell r="AF312" t="str">
            <v>NA</v>
          </cell>
          <cell r="AG312" t="str">
            <v>NA</v>
          </cell>
          <cell r="AH312" t="str">
            <v>NA</v>
          </cell>
          <cell r="AI312">
            <v>300</v>
          </cell>
          <cell r="AJ312">
            <v>300</v>
          </cell>
          <cell r="AO312">
            <v>489</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48564</v>
          </cell>
          <cell r="BF312">
            <v>0</v>
          </cell>
          <cell r="BG312">
            <v>0</v>
          </cell>
          <cell r="BH312">
            <v>0</v>
          </cell>
          <cell r="BI312">
            <v>0</v>
          </cell>
          <cell r="BJ312">
            <v>162</v>
          </cell>
          <cell r="BK312">
            <v>0</v>
          </cell>
          <cell r="BL312">
            <v>0</v>
          </cell>
          <cell r="BM312">
            <v>0</v>
          </cell>
          <cell r="BN312">
            <v>0</v>
          </cell>
          <cell r="BO312">
            <v>162</v>
          </cell>
          <cell r="BP312">
            <v>98147</v>
          </cell>
          <cell r="BQ312">
            <v>0</v>
          </cell>
          <cell r="BR312">
            <v>0</v>
          </cell>
          <cell r="BS312">
            <v>0</v>
          </cell>
          <cell r="BT312">
            <v>0</v>
          </cell>
          <cell r="BU312">
            <v>327</v>
          </cell>
          <cell r="BV312">
            <v>0</v>
          </cell>
          <cell r="BW312">
            <v>0</v>
          </cell>
          <cell r="BX312">
            <v>0</v>
          </cell>
          <cell r="BY312">
            <v>0</v>
          </cell>
          <cell r="BZ312">
            <v>327</v>
          </cell>
          <cell r="CA312">
            <v>162</v>
          </cell>
          <cell r="CB312">
            <v>489</v>
          </cell>
          <cell r="CC312">
            <v>0.05</v>
          </cell>
          <cell r="CD312">
            <v>489</v>
          </cell>
        </row>
        <row r="313">
          <cell r="B313" t="str">
            <v>PBC04</v>
          </cell>
          <cell r="C313" t="str">
            <v>CAP08</v>
          </cell>
          <cell r="D313" t="str">
            <v>De    40  pares</v>
          </cell>
          <cell r="E313" t="str">
            <v>U</v>
          </cell>
          <cell r="F313" t="str">
            <v>NA</v>
          </cell>
          <cell r="G313" t="str">
            <v>NA</v>
          </cell>
          <cell r="H313" t="str">
            <v>NA</v>
          </cell>
          <cell r="I313" t="str">
            <v>NA</v>
          </cell>
          <cell r="J313" t="str">
            <v>NA</v>
          </cell>
          <cell r="K313" t="str">
            <v>NA</v>
          </cell>
          <cell r="L313" t="str">
            <v>NA</v>
          </cell>
          <cell r="M313" t="str">
            <v>NA</v>
          </cell>
          <cell r="N313" t="str">
            <v>NA</v>
          </cell>
          <cell r="O313" t="str">
            <v>NA</v>
          </cell>
          <cell r="P313" t="str">
            <v>NA</v>
          </cell>
          <cell r="Q313" t="str">
            <v>NA</v>
          </cell>
          <cell r="R313" t="str">
            <v>NA</v>
          </cell>
          <cell r="S313" t="str">
            <v>NA</v>
          </cell>
          <cell r="T313" t="str">
            <v>CER001</v>
          </cell>
          <cell r="U313" t="str">
            <v>NA</v>
          </cell>
          <cell r="V313" t="str">
            <v>NA</v>
          </cell>
          <cell r="W313" t="str">
            <v>NA</v>
          </cell>
          <cell r="X313" t="str">
            <v>NA</v>
          </cell>
          <cell r="Y313" t="str">
            <v>CMC011</v>
          </cell>
          <cell r="Z313" t="str">
            <v>NA</v>
          </cell>
          <cell r="AA313" t="str">
            <v>NA</v>
          </cell>
          <cell r="AB313" t="str">
            <v>NA</v>
          </cell>
          <cell r="AC313" t="str">
            <v>NA</v>
          </cell>
          <cell r="AD313">
            <v>1</v>
          </cell>
          <cell r="AE313" t="str">
            <v>NA</v>
          </cell>
          <cell r="AF313" t="str">
            <v>NA</v>
          </cell>
          <cell r="AG313" t="str">
            <v>NA</v>
          </cell>
          <cell r="AH313" t="str">
            <v>NA</v>
          </cell>
          <cell r="AI313">
            <v>425</v>
          </cell>
          <cell r="AJ313">
            <v>425</v>
          </cell>
          <cell r="AO313">
            <v>886</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v>
          </cell>
          <cell r="BD313">
            <v>0</v>
          </cell>
          <cell r="BE313">
            <v>250716</v>
          </cell>
          <cell r="BF313">
            <v>0</v>
          </cell>
          <cell r="BG313">
            <v>0</v>
          </cell>
          <cell r="BH313">
            <v>0</v>
          </cell>
          <cell r="BI313">
            <v>0</v>
          </cell>
          <cell r="BJ313">
            <v>590</v>
          </cell>
          <cell r="BK313">
            <v>0</v>
          </cell>
          <cell r="BL313">
            <v>0</v>
          </cell>
          <cell r="BM313">
            <v>0</v>
          </cell>
          <cell r="BN313">
            <v>0</v>
          </cell>
          <cell r="BO313">
            <v>590</v>
          </cell>
          <cell r="BP313">
            <v>125868</v>
          </cell>
          <cell r="BQ313">
            <v>0</v>
          </cell>
          <cell r="BR313">
            <v>0</v>
          </cell>
          <cell r="BS313">
            <v>0</v>
          </cell>
          <cell r="BT313">
            <v>0</v>
          </cell>
          <cell r="BU313">
            <v>296</v>
          </cell>
          <cell r="BV313">
            <v>0</v>
          </cell>
          <cell r="BW313">
            <v>0</v>
          </cell>
          <cell r="BX313">
            <v>0</v>
          </cell>
          <cell r="BY313">
            <v>0</v>
          </cell>
          <cell r="BZ313">
            <v>296</v>
          </cell>
          <cell r="CA313">
            <v>590</v>
          </cell>
          <cell r="CB313">
            <v>886</v>
          </cell>
          <cell r="CC313">
            <v>0.05</v>
          </cell>
          <cell r="CD313">
            <v>886</v>
          </cell>
        </row>
        <row r="314">
          <cell r="B314" t="str">
            <v>PBM04</v>
          </cell>
          <cell r="C314" t="str">
            <v>CAP08</v>
          </cell>
          <cell r="D314" t="str">
            <v>De    40  pares</v>
          </cell>
          <cell r="E314" t="str">
            <v>U</v>
          </cell>
          <cell r="F314" t="str">
            <v>NA</v>
          </cell>
          <cell r="G314" t="str">
            <v>NA</v>
          </cell>
          <cell r="H314" t="str">
            <v>NA</v>
          </cell>
          <cell r="I314" t="str">
            <v>NA</v>
          </cell>
          <cell r="J314" t="str">
            <v>NA</v>
          </cell>
          <cell r="K314" t="str">
            <v>NA</v>
          </cell>
          <cell r="L314" t="str">
            <v>NA</v>
          </cell>
          <cell r="M314" t="str">
            <v>NA</v>
          </cell>
          <cell r="N314" t="str">
            <v>NA</v>
          </cell>
          <cell r="O314" t="str">
            <v>NA</v>
          </cell>
          <cell r="P314" t="str">
            <v>NA</v>
          </cell>
          <cell r="Q314" t="str">
            <v>NA</v>
          </cell>
          <cell r="R314" t="str">
            <v>NA</v>
          </cell>
          <cell r="S314" t="str">
            <v>NA</v>
          </cell>
          <cell r="T314" t="str">
            <v>CER002</v>
          </cell>
          <cell r="U314" t="str">
            <v>NA</v>
          </cell>
          <cell r="V314" t="str">
            <v>NA</v>
          </cell>
          <cell r="W314" t="str">
            <v>NA</v>
          </cell>
          <cell r="X314" t="str">
            <v>NA</v>
          </cell>
          <cell r="Y314" t="str">
            <v>CMC012</v>
          </cell>
          <cell r="Z314" t="str">
            <v>NA</v>
          </cell>
          <cell r="AA314" t="str">
            <v>NA</v>
          </cell>
          <cell r="AB314" t="str">
            <v>NA</v>
          </cell>
          <cell r="AC314" t="str">
            <v>NA</v>
          </cell>
          <cell r="AD314">
            <v>1</v>
          </cell>
          <cell r="AE314" t="str">
            <v>NA</v>
          </cell>
          <cell r="AF314" t="str">
            <v>NA</v>
          </cell>
          <cell r="AG314" t="str">
            <v>NA</v>
          </cell>
          <cell r="AH314" t="str">
            <v>NA</v>
          </cell>
          <cell r="AI314">
            <v>300</v>
          </cell>
          <cell r="AJ314">
            <v>300</v>
          </cell>
          <cell r="AO314">
            <v>489</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48564</v>
          </cell>
          <cell r="BF314">
            <v>0</v>
          </cell>
          <cell r="BG314">
            <v>0</v>
          </cell>
          <cell r="BH314">
            <v>0</v>
          </cell>
          <cell r="BI314">
            <v>0</v>
          </cell>
          <cell r="BJ314">
            <v>162</v>
          </cell>
          <cell r="BK314">
            <v>0</v>
          </cell>
          <cell r="BL314">
            <v>0</v>
          </cell>
          <cell r="BM314">
            <v>0</v>
          </cell>
          <cell r="BN314">
            <v>0</v>
          </cell>
          <cell r="BO314">
            <v>162</v>
          </cell>
          <cell r="BP314">
            <v>98147</v>
          </cell>
          <cell r="BQ314">
            <v>0</v>
          </cell>
          <cell r="BR314">
            <v>0</v>
          </cell>
          <cell r="BS314">
            <v>0</v>
          </cell>
          <cell r="BT314">
            <v>0</v>
          </cell>
          <cell r="BU314">
            <v>327</v>
          </cell>
          <cell r="BV314">
            <v>0</v>
          </cell>
          <cell r="BW314">
            <v>0</v>
          </cell>
          <cell r="BX314">
            <v>0</v>
          </cell>
          <cell r="BY314">
            <v>0</v>
          </cell>
          <cell r="BZ314">
            <v>327</v>
          </cell>
          <cell r="CA314">
            <v>162</v>
          </cell>
          <cell r="CB314">
            <v>489</v>
          </cell>
          <cell r="CC314">
            <v>0.05</v>
          </cell>
          <cell r="CD314">
            <v>489</v>
          </cell>
        </row>
        <row r="315">
          <cell r="B315" t="str">
            <v>PLA05</v>
          </cell>
          <cell r="C315" t="str">
            <v>CAP08</v>
          </cell>
          <cell r="D315" t="str">
            <v>De    50  pares</v>
          </cell>
          <cell r="E315" t="str">
            <v>m</v>
          </cell>
          <cell r="F315" t="str">
            <v>NA</v>
          </cell>
          <cell r="G315" t="str">
            <v>NA</v>
          </cell>
          <cell r="H315" t="str">
            <v>NA</v>
          </cell>
          <cell r="I315" t="str">
            <v>NA</v>
          </cell>
          <cell r="J315" t="str">
            <v>NA</v>
          </cell>
          <cell r="K315" t="str">
            <v>NA</v>
          </cell>
          <cell r="L315" t="str">
            <v>NA</v>
          </cell>
          <cell r="M315" t="str">
            <v>NA</v>
          </cell>
          <cell r="N315" t="str">
            <v>NA</v>
          </cell>
          <cell r="O315" t="str">
            <v>NA</v>
          </cell>
          <cell r="P315" t="str">
            <v>NA</v>
          </cell>
          <cell r="Q315" t="str">
            <v>NA</v>
          </cell>
          <cell r="R315" t="str">
            <v>NA</v>
          </cell>
          <cell r="S315" t="str">
            <v>NA</v>
          </cell>
          <cell r="T315" t="str">
            <v>CER002</v>
          </cell>
          <cell r="U315" t="str">
            <v>NA</v>
          </cell>
          <cell r="V315" t="str">
            <v>NA</v>
          </cell>
          <cell r="W315" t="str">
            <v>NA</v>
          </cell>
          <cell r="X315" t="str">
            <v>NA</v>
          </cell>
          <cell r="Y315" t="str">
            <v>CMC012</v>
          </cell>
          <cell r="Z315" t="str">
            <v>NA</v>
          </cell>
          <cell r="AA315" t="str">
            <v>NA</v>
          </cell>
          <cell r="AB315" t="str">
            <v>NA</v>
          </cell>
          <cell r="AC315" t="str">
            <v>NA</v>
          </cell>
          <cell r="AD315">
            <v>1</v>
          </cell>
          <cell r="AE315" t="str">
            <v>NA</v>
          </cell>
          <cell r="AF315" t="str">
            <v>NA</v>
          </cell>
          <cell r="AG315" t="str">
            <v>NA</v>
          </cell>
          <cell r="AH315" t="str">
            <v>NA</v>
          </cell>
          <cell r="AI315">
            <v>289.5</v>
          </cell>
          <cell r="AJ315">
            <v>289.5</v>
          </cell>
          <cell r="AO315">
            <v>507</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48564</v>
          </cell>
          <cell r="BF315">
            <v>0</v>
          </cell>
          <cell r="BG315">
            <v>0</v>
          </cell>
          <cell r="BH315">
            <v>0</v>
          </cell>
          <cell r="BI315">
            <v>0</v>
          </cell>
          <cell r="BJ315">
            <v>168</v>
          </cell>
          <cell r="BK315">
            <v>0</v>
          </cell>
          <cell r="BL315">
            <v>0</v>
          </cell>
          <cell r="BM315">
            <v>0</v>
          </cell>
          <cell r="BN315">
            <v>0</v>
          </cell>
          <cell r="BO315">
            <v>168</v>
          </cell>
          <cell r="BP315">
            <v>98147</v>
          </cell>
          <cell r="BQ315">
            <v>0</v>
          </cell>
          <cell r="BR315">
            <v>0</v>
          </cell>
          <cell r="BS315">
            <v>0</v>
          </cell>
          <cell r="BT315">
            <v>0</v>
          </cell>
          <cell r="BU315">
            <v>339</v>
          </cell>
          <cell r="BV315">
            <v>0</v>
          </cell>
          <cell r="BW315">
            <v>0</v>
          </cell>
          <cell r="BX315">
            <v>0</v>
          </cell>
          <cell r="BY315">
            <v>0</v>
          </cell>
          <cell r="BZ315">
            <v>339</v>
          </cell>
          <cell r="CA315">
            <v>168</v>
          </cell>
          <cell r="CB315">
            <v>507</v>
          </cell>
          <cell r="CC315">
            <v>0.05</v>
          </cell>
          <cell r="CD315">
            <v>507</v>
          </cell>
        </row>
        <row r="316">
          <cell r="B316" t="str">
            <v>PLM05</v>
          </cell>
          <cell r="C316" t="str">
            <v>CAP08</v>
          </cell>
          <cell r="D316" t="str">
            <v>De    50  pares</v>
          </cell>
          <cell r="E316" t="str">
            <v>m</v>
          </cell>
          <cell r="F316" t="str">
            <v>NA</v>
          </cell>
          <cell r="G316" t="str">
            <v>NA</v>
          </cell>
          <cell r="H316" t="str">
            <v>NA</v>
          </cell>
          <cell r="I316" t="str">
            <v>NA</v>
          </cell>
          <cell r="J316" t="str">
            <v>NA</v>
          </cell>
          <cell r="K316" t="str">
            <v>NA</v>
          </cell>
          <cell r="L316" t="str">
            <v>NA</v>
          </cell>
          <cell r="M316" t="str">
            <v>NA</v>
          </cell>
          <cell r="N316" t="str">
            <v>NA</v>
          </cell>
          <cell r="O316" t="str">
            <v>NA</v>
          </cell>
          <cell r="P316" t="str">
            <v>NA</v>
          </cell>
          <cell r="Q316" t="str">
            <v>NA</v>
          </cell>
          <cell r="R316" t="str">
            <v>NA</v>
          </cell>
          <cell r="S316" t="str">
            <v>NA</v>
          </cell>
          <cell r="T316" t="str">
            <v>CER002</v>
          </cell>
          <cell r="U316" t="str">
            <v>NA</v>
          </cell>
          <cell r="V316" t="str">
            <v>NA</v>
          </cell>
          <cell r="W316" t="str">
            <v>NA</v>
          </cell>
          <cell r="X316" t="str">
            <v>NA</v>
          </cell>
          <cell r="Y316" t="str">
            <v>CMC012</v>
          </cell>
          <cell r="Z316" t="str">
            <v>NA</v>
          </cell>
          <cell r="AA316" t="str">
            <v>NA</v>
          </cell>
          <cell r="AB316" t="str">
            <v>NA</v>
          </cell>
          <cell r="AC316" t="str">
            <v>NA</v>
          </cell>
          <cell r="AD316">
            <v>1</v>
          </cell>
          <cell r="AE316" t="str">
            <v>NA</v>
          </cell>
          <cell r="AF316" t="str">
            <v>NA</v>
          </cell>
          <cell r="AG316" t="str">
            <v>NA</v>
          </cell>
          <cell r="AH316" t="str">
            <v>NA</v>
          </cell>
          <cell r="AI316">
            <v>375</v>
          </cell>
          <cell r="AJ316">
            <v>375</v>
          </cell>
          <cell r="AO316">
            <v>392</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v>
          </cell>
          <cell r="BD316">
            <v>0</v>
          </cell>
          <cell r="BE316">
            <v>48564</v>
          </cell>
          <cell r="BF316">
            <v>0</v>
          </cell>
          <cell r="BG316">
            <v>0</v>
          </cell>
          <cell r="BH316">
            <v>0</v>
          </cell>
          <cell r="BI316">
            <v>0</v>
          </cell>
          <cell r="BJ316">
            <v>130</v>
          </cell>
          <cell r="BK316">
            <v>0</v>
          </cell>
          <cell r="BL316">
            <v>0</v>
          </cell>
          <cell r="BM316">
            <v>0</v>
          </cell>
          <cell r="BN316">
            <v>0</v>
          </cell>
          <cell r="BO316">
            <v>130</v>
          </cell>
          <cell r="BP316">
            <v>98147</v>
          </cell>
          <cell r="BQ316">
            <v>0</v>
          </cell>
          <cell r="BR316">
            <v>0</v>
          </cell>
          <cell r="BS316">
            <v>0</v>
          </cell>
          <cell r="BT316">
            <v>0</v>
          </cell>
          <cell r="BU316">
            <v>262</v>
          </cell>
          <cell r="BV316">
            <v>0</v>
          </cell>
          <cell r="BW316">
            <v>0</v>
          </cell>
          <cell r="BX316">
            <v>0</v>
          </cell>
          <cell r="BY316">
            <v>0</v>
          </cell>
          <cell r="BZ316">
            <v>262</v>
          </cell>
          <cell r="CA316">
            <v>130</v>
          </cell>
          <cell r="CB316">
            <v>392</v>
          </cell>
          <cell r="CC316">
            <v>0.05</v>
          </cell>
          <cell r="CD316">
            <v>392</v>
          </cell>
        </row>
        <row r="317">
          <cell r="B317" t="str">
            <v>ELM05</v>
          </cell>
          <cell r="C317" t="str">
            <v>CAP08</v>
          </cell>
          <cell r="D317" t="str">
            <v>De    50  pares</v>
          </cell>
          <cell r="E317" t="str">
            <v>U</v>
          </cell>
          <cell r="F317" t="str">
            <v>MRD145</v>
          </cell>
          <cell r="G317" t="str">
            <v>MRD076</v>
          </cell>
          <cell r="H317" t="str">
            <v>NA</v>
          </cell>
          <cell r="I317" t="str">
            <v>NA</v>
          </cell>
          <cell r="J317" t="str">
            <v>NA</v>
          </cell>
          <cell r="K317" t="str">
            <v>NA</v>
          </cell>
          <cell r="L317" t="str">
            <v>NA</v>
          </cell>
          <cell r="M317">
            <v>1</v>
          </cell>
          <cell r="N317">
            <v>100</v>
          </cell>
          <cell r="O317" t="str">
            <v>NA</v>
          </cell>
          <cell r="P317" t="str">
            <v>NA</v>
          </cell>
          <cell r="Q317" t="str">
            <v>NA</v>
          </cell>
          <cell r="R317" t="str">
            <v>NA</v>
          </cell>
          <cell r="S317" t="str">
            <v>NA</v>
          </cell>
          <cell r="T317" t="str">
            <v>CER004</v>
          </cell>
          <cell r="U317" t="str">
            <v>NA</v>
          </cell>
          <cell r="V317" t="str">
            <v>NA</v>
          </cell>
          <cell r="W317" t="str">
            <v>NA</v>
          </cell>
          <cell r="X317" t="str">
            <v>NA</v>
          </cell>
          <cell r="Y317" t="str">
            <v>CMC013</v>
          </cell>
          <cell r="Z317" t="str">
            <v>NA</v>
          </cell>
          <cell r="AA317" t="str">
            <v>NA</v>
          </cell>
          <cell r="AB317" t="str">
            <v>NA</v>
          </cell>
          <cell r="AC317" t="str">
            <v>NA</v>
          </cell>
          <cell r="AD317">
            <v>1</v>
          </cell>
          <cell r="AE317" t="str">
            <v>NA</v>
          </cell>
          <cell r="AF317" t="str">
            <v>NA</v>
          </cell>
          <cell r="AG317" t="str">
            <v>NA</v>
          </cell>
          <cell r="AH317" t="str">
            <v>NA</v>
          </cell>
          <cell r="AI317">
            <v>10</v>
          </cell>
          <cell r="AJ317">
            <v>10</v>
          </cell>
          <cell r="AO317">
            <v>66159</v>
          </cell>
          <cell r="AP317">
            <v>33500</v>
          </cell>
          <cell r="AQ317">
            <v>85</v>
          </cell>
          <cell r="AR317">
            <v>0</v>
          </cell>
          <cell r="AS317">
            <v>0</v>
          </cell>
          <cell r="AT317">
            <v>0</v>
          </cell>
          <cell r="AU317">
            <v>0</v>
          </cell>
          <cell r="AV317">
            <v>0</v>
          </cell>
          <cell r="AW317">
            <v>33500</v>
          </cell>
          <cell r="AX317">
            <v>8500</v>
          </cell>
          <cell r="AY317">
            <v>0</v>
          </cell>
          <cell r="AZ317">
            <v>0</v>
          </cell>
          <cell r="BA317">
            <v>0</v>
          </cell>
          <cell r="BB317">
            <v>0</v>
          </cell>
          <cell r="BC317">
            <v>0</v>
          </cell>
          <cell r="BD317">
            <v>44100</v>
          </cell>
          <cell r="BE317">
            <v>114090</v>
          </cell>
          <cell r="BF317">
            <v>0</v>
          </cell>
          <cell r="BG317">
            <v>0</v>
          </cell>
          <cell r="BH317">
            <v>0</v>
          </cell>
          <cell r="BI317">
            <v>0</v>
          </cell>
          <cell r="BJ317">
            <v>11409</v>
          </cell>
          <cell r="BK317">
            <v>0</v>
          </cell>
          <cell r="BL317">
            <v>0</v>
          </cell>
          <cell r="BM317">
            <v>0</v>
          </cell>
          <cell r="BN317">
            <v>0</v>
          </cell>
          <cell r="BO317">
            <v>11409</v>
          </cell>
          <cell r="BP317">
            <v>106495</v>
          </cell>
          <cell r="BQ317">
            <v>0</v>
          </cell>
          <cell r="BR317">
            <v>0</v>
          </cell>
          <cell r="BS317">
            <v>0</v>
          </cell>
          <cell r="BT317">
            <v>0</v>
          </cell>
          <cell r="BU317">
            <v>10650</v>
          </cell>
          <cell r="BV317">
            <v>0</v>
          </cell>
          <cell r="BW317">
            <v>0</v>
          </cell>
          <cell r="BX317">
            <v>0</v>
          </cell>
          <cell r="BY317">
            <v>0</v>
          </cell>
          <cell r="BZ317">
            <v>10650</v>
          </cell>
          <cell r="CA317">
            <v>11409</v>
          </cell>
          <cell r="CB317">
            <v>22059</v>
          </cell>
          <cell r="CC317">
            <v>0.05</v>
          </cell>
          <cell r="CD317">
            <v>66159</v>
          </cell>
        </row>
        <row r="318">
          <cell r="B318" t="str">
            <v>EPA05</v>
          </cell>
          <cell r="C318" t="str">
            <v>CAP08</v>
          </cell>
          <cell r="D318" t="str">
            <v>De    50  pares</v>
          </cell>
          <cell r="E318" t="str">
            <v>U</v>
          </cell>
          <cell r="F318" t="str">
            <v>MRD245</v>
          </cell>
          <cell r="G318" t="str">
            <v>MRD215</v>
          </cell>
          <cell r="H318" t="str">
            <v>MRD252</v>
          </cell>
          <cell r="I318" t="str">
            <v>MRD046</v>
          </cell>
          <cell r="J318" t="str">
            <v>NA</v>
          </cell>
          <cell r="K318" t="str">
            <v>NA</v>
          </cell>
          <cell r="L318" t="str">
            <v>NA</v>
          </cell>
          <cell r="M318">
            <v>1</v>
          </cell>
          <cell r="N318">
            <v>0.15</v>
          </cell>
          <cell r="O318">
            <v>0.04</v>
          </cell>
          <cell r="P318">
            <v>100</v>
          </cell>
          <cell r="Q318" t="str">
            <v>NA</v>
          </cell>
          <cell r="R318" t="str">
            <v>NA</v>
          </cell>
          <cell r="S318" t="str">
            <v>NA</v>
          </cell>
          <cell r="T318" t="str">
            <v>CER004</v>
          </cell>
          <cell r="U318" t="str">
            <v>NA</v>
          </cell>
          <cell r="V318" t="str">
            <v>NA</v>
          </cell>
          <cell r="W318" t="str">
            <v>NA</v>
          </cell>
          <cell r="X318" t="str">
            <v>NA</v>
          </cell>
          <cell r="Y318" t="str">
            <v>CMC014</v>
          </cell>
          <cell r="Z318" t="str">
            <v>NA</v>
          </cell>
          <cell r="AA318" t="str">
            <v>NA</v>
          </cell>
          <cell r="AB318" t="str">
            <v>NA</v>
          </cell>
          <cell r="AC318" t="str">
            <v>NA</v>
          </cell>
          <cell r="AD318">
            <v>1</v>
          </cell>
          <cell r="AE318" t="str">
            <v>NA</v>
          </cell>
          <cell r="AF318" t="str">
            <v>NA</v>
          </cell>
          <cell r="AG318" t="str">
            <v>NA</v>
          </cell>
          <cell r="AH318" t="str">
            <v>NA</v>
          </cell>
          <cell r="AI318">
            <v>8</v>
          </cell>
          <cell r="AJ318">
            <v>8</v>
          </cell>
          <cell r="AO318">
            <v>56796</v>
          </cell>
          <cell r="AP318">
            <v>16440</v>
          </cell>
          <cell r="AQ318">
            <v>14663</v>
          </cell>
          <cell r="AR318">
            <v>25875</v>
          </cell>
          <cell r="AS318">
            <v>43</v>
          </cell>
          <cell r="AT318">
            <v>0</v>
          </cell>
          <cell r="AU318">
            <v>0</v>
          </cell>
          <cell r="AV318">
            <v>0</v>
          </cell>
          <cell r="AW318">
            <v>16440</v>
          </cell>
          <cell r="AX318">
            <v>2199</v>
          </cell>
          <cell r="AY318">
            <v>1035</v>
          </cell>
          <cell r="AZ318">
            <v>4300</v>
          </cell>
          <cell r="BA318">
            <v>0</v>
          </cell>
          <cell r="BB318">
            <v>0</v>
          </cell>
          <cell r="BC318">
            <v>0</v>
          </cell>
          <cell r="BD318">
            <v>25173</v>
          </cell>
          <cell r="BE318">
            <v>114090</v>
          </cell>
          <cell r="BF318">
            <v>0</v>
          </cell>
          <cell r="BG318">
            <v>0</v>
          </cell>
          <cell r="BH318">
            <v>0</v>
          </cell>
          <cell r="BI318">
            <v>0</v>
          </cell>
          <cell r="BJ318">
            <v>14261</v>
          </cell>
          <cell r="BK318">
            <v>0</v>
          </cell>
          <cell r="BL318">
            <v>0</v>
          </cell>
          <cell r="BM318">
            <v>0</v>
          </cell>
          <cell r="BN318">
            <v>0</v>
          </cell>
          <cell r="BO318">
            <v>14261</v>
          </cell>
          <cell r="BP318">
            <v>138896</v>
          </cell>
          <cell r="BQ318">
            <v>0</v>
          </cell>
          <cell r="BR318">
            <v>0</v>
          </cell>
          <cell r="BS318">
            <v>0</v>
          </cell>
          <cell r="BT318">
            <v>0</v>
          </cell>
          <cell r="BU318">
            <v>17362</v>
          </cell>
          <cell r="BV318">
            <v>0</v>
          </cell>
          <cell r="BW318">
            <v>0</v>
          </cell>
          <cell r="BX318">
            <v>0</v>
          </cell>
          <cell r="BY318">
            <v>0</v>
          </cell>
          <cell r="BZ318">
            <v>17362</v>
          </cell>
          <cell r="CA318">
            <v>14261</v>
          </cell>
          <cell r="CB318">
            <v>31623</v>
          </cell>
          <cell r="CC318">
            <v>0.05</v>
          </cell>
          <cell r="CD318">
            <v>56796</v>
          </cell>
        </row>
        <row r="319">
          <cell r="B319" t="str">
            <v>EPC05</v>
          </cell>
          <cell r="C319" t="str">
            <v>CAP08</v>
          </cell>
          <cell r="D319" t="str">
            <v>De    50  pares</v>
          </cell>
          <cell r="E319" t="str">
            <v>U</v>
          </cell>
          <cell r="F319" t="str">
            <v>MRD245</v>
          </cell>
          <cell r="G319" t="str">
            <v>MRD215</v>
          </cell>
          <cell r="H319" t="str">
            <v>MRD252</v>
          </cell>
          <cell r="I319" t="str">
            <v>MRD046</v>
          </cell>
          <cell r="J319" t="str">
            <v>NA</v>
          </cell>
          <cell r="K319" t="str">
            <v>NA</v>
          </cell>
          <cell r="L319" t="str">
            <v>NA</v>
          </cell>
          <cell r="M319">
            <v>1</v>
          </cell>
          <cell r="N319">
            <v>0.15</v>
          </cell>
          <cell r="O319">
            <v>0.04</v>
          </cell>
          <cell r="P319">
            <v>100</v>
          </cell>
          <cell r="Q319" t="str">
            <v>NA</v>
          </cell>
          <cell r="R319" t="str">
            <v>NA</v>
          </cell>
          <cell r="S319" t="str">
            <v>NA</v>
          </cell>
          <cell r="T319" t="str">
            <v>CER003</v>
          </cell>
          <cell r="U319" t="str">
            <v>NA</v>
          </cell>
          <cell r="V319" t="str">
            <v>NA</v>
          </cell>
          <cell r="W319" t="str">
            <v>NA</v>
          </cell>
          <cell r="X319" t="str">
            <v>NA</v>
          </cell>
          <cell r="Y319" t="str">
            <v>CMC013</v>
          </cell>
          <cell r="Z319" t="str">
            <v>NA</v>
          </cell>
          <cell r="AA319" t="str">
            <v>NA</v>
          </cell>
          <cell r="AB319" t="str">
            <v>NA</v>
          </cell>
          <cell r="AC319" t="str">
            <v>NA</v>
          </cell>
          <cell r="AD319">
            <v>1</v>
          </cell>
          <cell r="AE319" t="str">
            <v>NA</v>
          </cell>
          <cell r="AF319" t="str">
            <v>NA</v>
          </cell>
          <cell r="AG319" t="str">
            <v>NA</v>
          </cell>
          <cell r="AH319" t="str">
            <v>NA</v>
          </cell>
          <cell r="AI319">
            <v>9.6</v>
          </cell>
          <cell r="AJ319">
            <v>9.6</v>
          </cell>
          <cell r="AO319">
            <v>44923</v>
          </cell>
          <cell r="AP319">
            <v>16440</v>
          </cell>
          <cell r="AQ319">
            <v>14663</v>
          </cell>
          <cell r="AR319">
            <v>25875</v>
          </cell>
          <cell r="AS319">
            <v>43</v>
          </cell>
          <cell r="AT319">
            <v>0</v>
          </cell>
          <cell r="AU319">
            <v>0</v>
          </cell>
          <cell r="AV319">
            <v>0</v>
          </cell>
          <cell r="AW319">
            <v>16440</v>
          </cell>
          <cell r="AX319">
            <v>2199</v>
          </cell>
          <cell r="AY319">
            <v>1035</v>
          </cell>
          <cell r="AZ319">
            <v>4300</v>
          </cell>
          <cell r="BA319">
            <v>0</v>
          </cell>
          <cell r="BB319">
            <v>0</v>
          </cell>
          <cell r="BC319">
            <v>0</v>
          </cell>
          <cell r="BD319">
            <v>25173</v>
          </cell>
          <cell r="BE319">
            <v>83103</v>
          </cell>
          <cell r="BF319">
            <v>0</v>
          </cell>
          <cell r="BG319">
            <v>0</v>
          </cell>
          <cell r="BH319">
            <v>0</v>
          </cell>
          <cell r="BI319">
            <v>0</v>
          </cell>
          <cell r="BJ319">
            <v>8657</v>
          </cell>
          <cell r="BK319">
            <v>0</v>
          </cell>
          <cell r="BL319">
            <v>0</v>
          </cell>
          <cell r="BM319">
            <v>0</v>
          </cell>
          <cell r="BN319">
            <v>0</v>
          </cell>
          <cell r="BO319">
            <v>8657</v>
          </cell>
          <cell r="BP319">
            <v>106495</v>
          </cell>
          <cell r="BQ319">
            <v>0</v>
          </cell>
          <cell r="BR319">
            <v>0</v>
          </cell>
          <cell r="BS319">
            <v>0</v>
          </cell>
          <cell r="BT319">
            <v>0</v>
          </cell>
          <cell r="BU319">
            <v>11093</v>
          </cell>
          <cell r="BV319">
            <v>0</v>
          </cell>
          <cell r="BW319">
            <v>0</v>
          </cell>
          <cell r="BX319">
            <v>0</v>
          </cell>
          <cell r="BY319">
            <v>0</v>
          </cell>
          <cell r="BZ319">
            <v>11093</v>
          </cell>
          <cell r="CA319">
            <v>8657</v>
          </cell>
          <cell r="CB319">
            <v>19750</v>
          </cell>
          <cell r="CC319">
            <v>0.05</v>
          </cell>
          <cell r="CD319">
            <v>44923</v>
          </cell>
        </row>
        <row r="320">
          <cell r="B320" t="str">
            <v>EPM05</v>
          </cell>
          <cell r="C320" t="str">
            <v>CAP08</v>
          </cell>
          <cell r="D320" t="str">
            <v>De    50  pares</v>
          </cell>
          <cell r="E320" t="str">
            <v>U</v>
          </cell>
          <cell r="F320" t="str">
            <v>MRD245</v>
          </cell>
          <cell r="G320" t="str">
            <v>MRD215</v>
          </cell>
          <cell r="H320" t="str">
            <v>MRD252</v>
          </cell>
          <cell r="I320" t="str">
            <v>MRD046</v>
          </cell>
          <cell r="J320" t="str">
            <v>NA</v>
          </cell>
          <cell r="K320" t="str">
            <v>NA</v>
          </cell>
          <cell r="L320" t="str">
            <v>NA</v>
          </cell>
          <cell r="M320">
            <v>1</v>
          </cell>
          <cell r="N320">
            <v>0.15</v>
          </cell>
          <cell r="O320">
            <v>0.04</v>
          </cell>
          <cell r="P320">
            <v>100</v>
          </cell>
          <cell r="Q320" t="str">
            <v>NA</v>
          </cell>
          <cell r="R320" t="str">
            <v>NA</v>
          </cell>
          <cell r="S320" t="str">
            <v>NA</v>
          </cell>
          <cell r="T320" t="str">
            <v>CER004</v>
          </cell>
          <cell r="U320" t="str">
            <v>NA</v>
          </cell>
          <cell r="V320" t="str">
            <v>NA</v>
          </cell>
          <cell r="W320" t="str">
            <v>NA</v>
          </cell>
          <cell r="X320" t="str">
            <v>NA</v>
          </cell>
          <cell r="Y320" t="str">
            <v>CMC014</v>
          </cell>
          <cell r="Z320" t="str">
            <v>NA</v>
          </cell>
          <cell r="AA320" t="str">
            <v>NA</v>
          </cell>
          <cell r="AB320" t="str">
            <v>NA</v>
          </cell>
          <cell r="AC320" t="str">
            <v>NA</v>
          </cell>
          <cell r="AD320">
            <v>1</v>
          </cell>
          <cell r="AE320" t="str">
            <v>NA</v>
          </cell>
          <cell r="AF320" t="str">
            <v>NA</v>
          </cell>
          <cell r="AG320" t="str">
            <v>NA</v>
          </cell>
          <cell r="AH320" t="str">
            <v>NA</v>
          </cell>
          <cell r="AI320">
            <v>8</v>
          </cell>
          <cell r="AJ320">
            <v>8</v>
          </cell>
          <cell r="AO320">
            <v>56796</v>
          </cell>
          <cell r="AP320">
            <v>16440</v>
          </cell>
          <cell r="AQ320">
            <v>14663</v>
          </cell>
          <cell r="AR320">
            <v>25875</v>
          </cell>
          <cell r="AS320">
            <v>43</v>
          </cell>
          <cell r="AT320">
            <v>0</v>
          </cell>
          <cell r="AU320">
            <v>0</v>
          </cell>
          <cell r="AV320">
            <v>0</v>
          </cell>
          <cell r="AW320">
            <v>16440</v>
          </cell>
          <cell r="AX320">
            <v>2199</v>
          </cell>
          <cell r="AY320">
            <v>1035</v>
          </cell>
          <cell r="AZ320">
            <v>4300</v>
          </cell>
          <cell r="BA320">
            <v>0</v>
          </cell>
          <cell r="BB320">
            <v>0</v>
          </cell>
          <cell r="BC320">
            <v>0</v>
          </cell>
          <cell r="BD320">
            <v>25173</v>
          </cell>
          <cell r="BE320">
            <v>114090</v>
          </cell>
          <cell r="BF320">
            <v>0</v>
          </cell>
          <cell r="BG320">
            <v>0</v>
          </cell>
          <cell r="BH320">
            <v>0</v>
          </cell>
          <cell r="BI320">
            <v>0</v>
          </cell>
          <cell r="BJ320">
            <v>14261</v>
          </cell>
          <cell r="BK320">
            <v>0</v>
          </cell>
          <cell r="BL320">
            <v>0</v>
          </cell>
          <cell r="BM320">
            <v>0</v>
          </cell>
          <cell r="BN320">
            <v>0</v>
          </cell>
          <cell r="BO320">
            <v>14261</v>
          </cell>
          <cell r="BP320">
            <v>138896</v>
          </cell>
          <cell r="BQ320">
            <v>0</v>
          </cell>
          <cell r="BR320">
            <v>0</v>
          </cell>
          <cell r="BS320">
            <v>0</v>
          </cell>
          <cell r="BT320">
            <v>0</v>
          </cell>
          <cell r="BU320">
            <v>17362</v>
          </cell>
          <cell r="BV320">
            <v>0</v>
          </cell>
          <cell r="BW320">
            <v>0</v>
          </cell>
          <cell r="BX320">
            <v>0</v>
          </cell>
          <cell r="BY320">
            <v>0</v>
          </cell>
          <cell r="BZ320">
            <v>17362</v>
          </cell>
          <cell r="CA320">
            <v>14261</v>
          </cell>
          <cell r="CB320">
            <v>31623</v>
          </cell>
          <cell r="CC320">
            <v>0.05</v>
          </cell>
          <cell r="CD320">
            <v>56796</v>
          </cell>
        </row>
        <row r="321">
          <cell r="B321" t="str">
            <v>ML005</v>
          </cell>
          <cell r="C321" t="str">
            <v>CAP08</v>
          </cell>
          <cell r="D321" t="str">
            <v>De    50  pares</v>
          </cell>
          <cell r="E321" t="str">
            <v>U</v>
          </cell>
          <cell r="F321" t="str">
            <v>MRD129</v>
          </cell>
          <cell r="G321" t="str">
            <v>MRD076</v>
          </cell>
          <cell r="H321" t="str">
            <v>NA</v>
          </cell>
          <cell r="I321" t="str">
            <v>NA</v>
          </cell>
          <cell r="J321" t="str">
            <v>NA</v>
          </cell>
          <cell r="K321" t="str">
            <v>NA</v>
          </cell>
          <cell r="L321" t="str">
            <v>NA</v>
          </cell>
          <cell r="M321">
            <v>1</v>
          </cell>
          <cell r="N321">
            <v>100</v>
          </cell>
          <cell r="O321" t="str">
            <v>NA</v>
          </cell>
          <cell r="P321" t="str">
            <v>NA</v>
          </cell>
          <cell r="Q321" t="str">
            <v>NA</v>
          </cell>
          <cell r="R321" t="str">
            <v>NA</v>
          </cell>
          <cell r="S321" t="str">
            <v>NA</v>
          </cell>
          <cell r="T321" t="str">
            <v>CER003</v>
          </cell>
          <cell r="U321" t="str">
            <v>NA</v>
          </cell>
          <cell r="V321" t="str">
            <v>NA</v>
          </cell>
          <cell r="W321" t="str">
            <v>NA</v>
          </cell>
          <cell r="X321" t="str">
            <v>NA</v>
          </cell>
          <cell r="Y321" t="str">
            <v>CMC013</v>
          </cell>
          <cell r="Z321" t="str">
            <v>NA</v>
          </cell>
          <cell r="AA321" t="str">
            <v>NA</v>
          </cell>
          <cell r="AB321" t="str">
            <v>NA</v>
          </cell>
          <cell r="AC321" t="str">
            <v>NA</v>
          </cell>
          <cell r="AD321">
            <v>1</v>
          </cell>
          <cell r="AE321" t="str">
            <v>NA</v>
          </cell>
          <cell r="AF321" t="str">
            <v>NA</v>
          </cell>
          <cell r="AG321" t="str">
            <v>NA</v>
          </cell>
          <cell r="AH321" t="str">
            <v>NA</v>
          </cell>
          <cell r="AI321">
            <v>12</v>
          </cell>
          <cell r="AJ321">
            <v>12</v>
          </cell>
          <cell r="AO321">
            <v>71975</v>
          </cell>
          <cell r="AP321">
            <v>45000</v>
          </cell>
          <cell r="AQ321">
            <v>85</v>
          </cell>
          <cell r="AR321">
            <v>0</v>
          </cell>
          <cell r="AS321">
            <v>0</v>
          </cell>
          <cell r="AT321">
            <v>0</v>
          </cell>
          <cell r="AU321">
            <v>0</v>
          </cell>
          <cell r="AV321">
            <v>0</v>
          </cell>
          <cell r="AW321">
            <v>45000</v>
          </cell>
          <cell r="AX321">
            <v>8500</v>
          </cell>
          <cell r="AY321">
            <v>0</v>
          </cell>
          <cell r="AZ321">
            <v>0</v>
          </cell>
          <cell r="BA321">
            <v>0</v>
          </cell>
          <cell r="BB321">
            <v>0</v>
          </cell>
          <cell r="BC321">
            <v>0</v>
          </cell>
          <cell r="BD321">
            <v>56175</v>
          </cell>
          <cell r="BE321">
            <v>83103</v>
          </cell>
          <cell r="BF321">
            <v>0</v>
          </cell>
          <cell r="BG321">
            <v>0</v>
          </cell>
          <cell r="BH321">
            <v>0</v>
          </cell>
          <cell r="BI321">
            <v>0</v>
          </cell>
          <cell r="BJ321">
            <v>6925</v>
          </cell>
          <cell r="BK321">
            <v>0</v>
          </cell>
          <cell r="BL321">
            <v>0</v>
          </cell>
          <cell r="BM321">
            <v>0</v>
          </cell>
          <cell r="BN321">
            <v>0</v>
          </cell>
          <cell r="BO321">
            <v>6925</v>
          </cell>
          <cell r="BP321">
            <v>106495</v>
          </cell>
          <cell r="BQ321">
            <v>0</v>
          </cell>
          <cell r="BR321">
            <v>0</v>
          </cell>
          <cell r="BS321">
            <v>0</v>
          </cell>
          <cell r="BT321">
            <v>0</v>
          </cell>
          <cell r="BU321">
            <v>8875</v>
          </cell>
          <cell r="BV321">
            <v>0</v>
          </cell>
          <cell r="BW321">
            <v>0</v>
          </cell>
          <cell r="BX321">
            <v>0</v>
          </cell>
          <cell r="BY321">
            <v>0</v>
          </cell>
          <cell r="BZ321">
            <v>8875</v>
          </cell>
          <cell r="CA321">
            <v>6925</v>
          </cell>
          <cell r="CB321">
            <v>15800</v>
          </cell>
          <cell r="CC321">
            <v>0.05</v>
          </cell>
          <cell r="CD321">
            <v>71975</v>
          </cell>
        </row>
        <row r="322">
          <cell r="B322" t="str">
            <v>MP005</v>
          </cell>
          <cell r="C322" t="str">
            <v>CAP08</v>
          </cell>
          <cell r="D322" t="str">
            <v>De    50  pares</v>
          </cell>
          <cell r="E322" t="str">
            <v>U</v>
          </cell>
          <cell r="F322" t="str">
            <v>MRD245</v>
          </cell>
          <cell r="G322" t="str">
            <v>MRD215</v>
          </cell>
          <cell r="H322" t="str">
            <v>MRD252</v>
          </cell>
          <cell r="I322" t="str">
            <v>MRD046</v>
          </cell>
          <cell r="J322" t="str">
            <v>NA</v>
          </cell>
          <cell r="K322" t="str">
            <v>NA</v>
          </cell>
          <cell r="L322" t="str">
            <v>NA</v>
          </cell>
          <cell r="M322">
            <v>1</v>
          </cell>
          <cell r="N322">
            <v>0.15</v>
          </cell>
          <cell r="O322">
            <v>0.04</v>
          </cell>
          <cell r="P322">
            <v>100</v>
          </cell>
          <cell r="Q322" t="str">
            <v>NA</v>
          </cell>
          <cell r="R322" t="str">
            <v>NA</v>
          </cell>
          <cell r="S322" t="str">
            <v>NA</v>
          </cell>
          <cell r="T322" t="str">
            <v>CER003</v>
          </cell>
          <cell r="U322" t="str">
            <v>NA</v>
          </cell>
          <cell r="V322" t="str">
            <v>NA</v>
          </cell>
          <cell r="W322" t="str">
            <v>NA</v>
          </cell>
          <cell r="X322" t="str">
            <v>NA</v>
          </cell>
          <cell r="Y322" t="str">
            <v>CMC013</v>
          </cell>
          <cell r="Z322" t="str">
            <v>NA</v>
          </cell>
          <cell r="AA322" t="str">
            <v>NA</v>
          </cell>
          <cell r="AB322" t="str">
            <v>NA</v>
          </cell>
          <cell r="AC322" t="str">
            <v>NA</v>
          </cell>
          <cell r="AD322">
            <v>1</v>
          </cell>
          <cell r="AE322" t="str">
            <v>NA</v>
          </cell>
          <cell r="AF322" t="str">
            <v>NA</v>
          </cell>
          <cell r="AG322" t="str">
            <v>NA</v>
          </cell>
          <cell r="AH322" t="str">
            <v>NA</v>
          </cell>
          <cell r="AI322">
            <v>9.6</v>
          </cell>
          <cell r="AJ322">
            <v>9.6</v>
          </cell>
          <cell r="AO322">
            <v>44923</v>
          </cell>
          <cell r="AP322">
            <v>16440</v>
          </cell>
          <cell r="AQ322">
            <v>14663</v>
          </cell>
          <cell r="AR322">
            <v>25875</v>
          </cell>
          <cell r="AS322">
            <v>43</v>
          </cell>
          <cell r="AT322">
            <v>0</v>
          </cell>
          <cell r="AU322">
            <v>0</v>
          </cell>
          <cell r="AV322">
            <v>0</v>
          </cell>
          <cell r="AW322">
            <v>16440</v>
          </cell>
          <cell r="AX322">
            <v>2199</v>
          </cell>
          <cell r="AY322">
            <v>1035</v>
          </cell>
          <cell r="AZ322">
            <v>4300</v>
          </cell>
          <cell r="BA322">
            <v>0</v>
          </cell>
          <cell r="BB322">
            <v>0</v>
          </cell>
          <cell r="BC322">
            <v>0</v>
          </cell>
          <cell r="BD322">
            <v>25173</v>
          </cell>
          <cell r="BE322">
            <v>83103</v>
          </cell>
          <cell r="BF322">
            <v>0</v>
          </cell>
          <cell r="BG322">
            <v>0</v>
          </cell>
          <cell r="BH322">
            <v>0</v>
          </cell>
          <cell r="BI322">
            <v>0</v>
          </cell>
          <cell r="BJ322">
            <v>8657</v>
          </cell>
          <cell r="BK322">
            <v>0</v>
          </cell>
          <cell r="BL322">
            <v>0</v>
          </cell>
          <cell r="BM322">
            <v>0</v>
          </cell>
          <cell r="BN322">
            <v>0</v>
          </cell>
          <cell r="BO322">
            <v>8657</v>
          </cell>
          <cell r="BP322">
            <v>106495</v>
          </cell>
          <cell r="BQ322">
            <v>0</v>
          </cell>
          <cell r="BR322">
            <v>0</v>
          </cell>
          <cell r="BS322">
            <v>0</v>
          </cell>
          <cell r="BT322">
            <v>0</v>
          </cell>
          <cell r="BU322">
            <v>11093</v>
          </cell>
          <cell r="BV322">
            <v>0</v>
          </cell>
          <cell r="BW322">
            <v>0</v>
          </cell>
          <cell r="BX322">
            <v>0</v>
          </cell>
          <cell r="BY322">
            <v>0</v>
          </cell>
          <cell r="BZ322">
            <v>11093</v>
          </cell>
          <cell r="CA322">
            <v>8657</v>
          </cell>
          <cell r="CB322">
            <v>19750</v>
          </cell>
          <cell r="CC322">
            <v>0.05</v>
          </cell>
          <cell r="CD322">
            <v>44923</v>
          </cell>
        </row>
        <row r="323">
          <cell r="B323" t="str">
            <v>PBA05</v>
          </cell>
          <cell r="C323" t="str">
            <v>CAP08</v>
          </cell>
          <cell r="D323" t="str">
            <v>De    50  pares</v>
          </cell>
          <cell r="E323" t="str">
            <v>U</v>
          </cell>
          <cell r="F323" t="str">
            <v>NA</v>
          </cell>
          <cell r="G323" t="str">
            <v>NA</v>
          </cell>
          <cell r="H323" t="str">
            <v>NA</v>
          </cell>
          <cell r="I323" t="str">
            <v>NA</v>
          </cell>
          <cell r="J323" t="str">
            <v>NA</v>
          </cell>
          <cell r="K323" t="str">
            <v>NA</v>
          </cell>
          <cell r="L323" t="str">
            <v>NA</v>
          </cell>
          <cell r="M323" t="str">
            <v>NA</v>
          </cell>
          <cell r="N323" t="str">
            <v>NA</v>
          </cell>
          <cell r="O323" t="str">
            <v>NA</v>
          </cell>
          <cell r="P323" t="str">
            <v>NA</v>
          </cell>
          <cell r="Q323" t="str">
            <v>NA</v>
          </cell>
          <cell r="R323" t="str">
            <v>NA</v>
          </cell>
          <cell r="S323" t="str">
            <v>NA</v>
          </cell>
          <cell r="T323" t="str">
            <v>CER002</v>
          </cell>
          <cell r="U323" t="str">
            <v>NA</v>
          </cell>
          <cell r="V323" t="str">
            <v>NA</v>
          </cell>
          <cell r="W323" t="str">
            <v>NA</v>
          </cell>
          <cell r="X323" t="str">
            <v>NA</v>
          </cell>
          <cell r="Y323" t="str">
            <v>CMC012</v>
          </cell>
          <cell r="Z323" t="str">
            <v>NA</v>
          </cell>
          <cell r="AA323" t="str">
            <v>NA</v>
          </cell>
          <cell r="AB323" t="str">
            <v>NA</v>
          </cell>
          <cell r="AC323" t="str">
            <v>NA</v>
          </cell>
          <cell r="AD323">
            <v>1</v>
          </cell>
          <cell r="AE323" t="str">
            <v>NA</v>
          </cell>
          <cell r="AF323" t="str">
            <v>NA</v>
          </cell>
          <cell r="AG323" t="str">
            <v>NA</v>
          </cell>
          <cell r="AH323" t="str">
            <v>NA</v>
          </cell>
          <cell r="AI323">
            <v>300</v>
          </cell>
          <cell r="AJ323">
            <v>300</v>
          </cell>
          <cell r="AO323">
            <v>489</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48564</v>
          </cell>
          <cell r="BF323">
            <v>0</v>
          </cell>
          <cell r="BG323">
            <v>0</v>
          </cell>
          <cell r="BH323">
            <v>0</v>
          </cell>
          <cell r="BI323">
            <v>0</v>
          </cell>
          <cell r="BJ323">
            <v>162</v>
          </cell>
          <cell r="BK323">
            <v>0</v>
          </cell>
          <cell r="BL323">
            <v>0</v>
          </cell>
          <cell r="BM323">
            <v>0</v>
          </cell>
          <cell r="BN323">
            <v>0</v>
          </cell>
          <cell r="BO323">
            <v>162</v>
          </cell>
          <cell r="BP323">
            <v>98147</v>
          </cell>
          <cell r="BQ323">
            <v>0</v>
          </cell>
          <cell r="BR323">
            <v>0</v>
          </cell>
          <cell r="BS323">
            <v>0</v>
          </cell>
          <cell r="BT323">
            <v>0</v>
          </cell>
          <cell r="BU323">
            <v>327</v>
          </cell>
          <cell r="BV323">
            <v>0</v>
          </cell>
          <cell r="BW323">
            <v>0</v>
          </cell>
          <cell r="BX323">
            <v>0</v>
          </cell>
          <cell r="BY323">
            <v>0</v>
          </cell>
          <cell r="BZ323">
            <v>327</v>
          </cell>
          <cell r="CA323">
            <v>162</v>
          </cell>
          <cell r="CB323">
            <v>489</v>
          </cell>
          <cell r="CC323">
            <v>0.05</v>
          </cell>
          <cell r="CD323">
            <v>489</v>
          </cell>
        </row>
        <row r="324">
          <cell r="B324" t="str">
            <v>PBC05</v>
          </cell>
          <cell r="C324" t="str">
            <v>CAP08</v>
          </cell>
          <cell r="D324" t="str">
            <v>De    50  pares</v>
          </cell>
          <cell r="E324" t="str">
            <v>U</v>
          </cell>
          <cell r="F324" t="str">
            <v>NA</v>
          </cell>
          <cell r="G324" t="str">
            <v>NA</v>
          </cell>
          <cell r="H324" t="str">
            <v>NA</v>
          </cell>
          <cell r="I324" t="str">
            <v>NA</v>
          </cell>
          <cell r="J324" t="str">
            <v>NA</v>
          </cell>
          <cell r="K324" t="str">
            <v>NA</v>
          </cell>
          <cell r="L324" t="str">
            <v>NA</v>
          </cell>
          <cell r="M324" t="str">
            <v>NA</v>
          </cell>
          <cell r="N324" t="str">
            <v>NA</v>
          </cell>
          <cell r="O324" t="str">
            <v>NA</v>
          </cell>
          <cell r="P324" t="str">
            <v>NA</v>
          </cell>
          <cell r="Q324" t="str">
            <v>NA</v>
          </cell>
          <cell r="R324" t="str">
            <v>NA</v>
          </cell>
          <cell r="S324" t="str">
            <v>NA</v>
          </cell>
          <cell r="T324" t="str">
            <v>CER001</v>
          </cell>
          <cell r="U324" t="str">
            <v>NA</v>
          </cell>
          <cell r="V324" t="str">
            <v>NA</v>
          </cell>
          <cell r="W324" t="str">
            <v>NA</v>
          </cell>
          <cell r="X324" t="str">
            <v>NA</v>
          </cell>
          <cell r="Y324" t="str">
            <v>CMC011</v>
          </cell>
          <cell r="Z324" t="str">
            <v>NA</v>
          </cell>
          <cell r="AA324" t="str">
            <v>NA</v>
          </cell>
          <cell r="AB324" t="str">
            <v>NA</v>
          </cell>
          <cell r="AC324" t="str">
            <v>NA</v>
          </cell>
          <cell r="AD324">
            <v>1</v>
          </cell>
          <cell r="AE324" t="str">
            <v>NA</v>
          </cell>
          <cell r="AF324" t="str">
            <v>NA</v>
          </cell>
          <cell r="AG324" t="str">
            <v>NA</v>
          </cell>
          <cell r="AH324" t="str">
            <v>NA</v>
          </cell>
          <cell r="AI324">
            <v>425</v>
          </cell>
          <cell r="AJ324">
            <v>425</v>
          </cell>
          <cell r="AO324">
            <v>886</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250716</v>
          </cell>
          <cell r="BF324">
            <v>0</v>
          </cell>
          <cell r="BG324">
            <v>0</v>
          </cell>
          <cell r="BH324">
            <v>0</v>
          </cell>
          <cell r="BI324">
            <v>0</v>
          </cell>
          <cell r="BJ324">
            <v>590</v>
          </cell>
          <cell r="BK324">
            <v>0</v>
          </cell>
          <cell r="BL324">
            <v>0</v>
          </cell>
          <cell r="BM324">
            <v>0</v>
          </cell>
          <cell r="BN324">
            <v>0</v>
          </cell>
          <cell r="BO324">
            <v>590</v>
          </cell>
          <cell r="BP324">
            <v>125868</v>
          </cell>
          <cell r="BQ324">
            <v>0</v>
          </cell>
          <cell r="BR324">
            <v>0</v>
          </cell>
          <cell r="BS324">
            <v>0</v>
          </cell>
          <cell r="BT324">
            <v>0</v>
          </cell>
          <cell r="BU324">
            <v>296</v>
          </cell>
          <cell r="BV324">
            <v>0</v>
          </cell>
          <cell r="BW324">
            <v>0</v>
          </cell>
          <cell r="BX324">
            <v>0</v>
          </cell>
          <cell r="BY324">
            <v>0</v>
          </cell>
          <cell r="BZ324">
            <v>296</v>
          </cell>
          <cell r="CA324">
            <v>590</v>
          </cell>
          <cell r="CB324">
            <v>886</v>
          </cell>
          <cell r="CC324">
            <v>0.05</v>
          </cell>
          <cell r="CD324">
            <v>886</v>
          </cell>
        </row>
        <row r="325">
          <cell r="B325" t="str">
            <v>PBM05</v>
          </cell>
          <cell r="C325" t="str">
            <v>CAP08</v>
          </cell>
          <cell r="D325" t="str">
            <v>De    50  pares</v>
          </cell>
          <cell r="E325" t="str">
            <v>U</v>
          </cell>
          <cell r="F325" t="str">
            <v>NA</v>
          </cell>
          <cell r="G325" t="str">
            <v>NA</v>
          </cell>
          <cell r="H325" t="str">
            <v>NA</v>
          </cell>
          <cell r="I325" t="str">
            <v>NA</v>
          </cell>
          <cell r="J325" t="str">
            <v>NA</v>
          </cell>
          <cell r="K325" t="str">
            <v>NA</v>
          </cell>
          <cell r="L325" t="str">
            <v>NA</v>
          </cell>
          <cell r="M325" t="str">
            <v>NA</v>
          </cell>
          <cell r="N325" t="str">
            <v>NA</v>
          </cell>
          <cell r="O325" t="str">
            <v>NA</v>
          </cell>
          <cell r="P325" t="str">
            <v>NA</v>
          </cell>
          <cell r="Q325" t="str">
            <v>NA</v>
          </cell>
          <cell r="R325" t="str">
            <v>NA</v>
          </cell>
          <cell r="S325" t="str">
            <v>NA</v>
          </cell>
          <cell r="T325" t="str">
            <v>CER002</v>
          </cell>
          <cell r="U325" t="str">
            <v>NA</v>
          </cell>
          <cell r="V325" t="str">
            <v>NA</v>
          </cell>
          <cell r="W325" t="str">
            <v>NA</v>
          </cell>
          <cell r="X325" t="str">
            <v>NA</v>
          </cell>
          <cell r="Y325" t="str">
            <v>CMC012</v>
          </cell>
          <cell r="Z325" t="str">
            <v>NA</v>
          </cell>
          <cell r="AA325" t="str">
            <v>NA</v>
          </cell>
          <cell r="AB325" t="str">
            <v>NA</v>
          </cell>
          <cell r="AC325" t="str">
            <v>NA</v>
          </cell>
          <cell r="AD325">
            <v>1</v>
          </cell>
          <cell r="AE325" t="str">
            <v>NA</v>
          </cell>
          <cell r="AF325" t="str">
            <v>NA</v>
          </cell>
          <cell r="AG325" t="str">
            <v>NA</v>
          </cell>
          <cell r="AH325" t="str">
            <v>NA</v>
          </cell>
          <cell r="AI325">
            <v>300</v>
          </cell>
          <cell r="AJ325">
            <v>300</v>
          </cell>
          <cell r="AO325">
            <v>489</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48564</v>
          </cell>
          <cell r="BF325">
            <v>0</v>
          </cell>
          <cell r="BG325">
            <v>0</v>
          </cell>
          <cell r="BH325">
            <v>0</v>
          </cell>
          <cell r="BI325">
            <v>0</v>
          </cell>
          <cell r="BJ325">
            <v>162</v>
          </cell>
          <cell r="BK325">
            <v>0</v>
          </cell>
          <cell r="BL325">
            <v>0</v>
          </cell>
          <cell r="BM325">
            <v>0</v>
          </cell>
          <cell r="BN325">
            <v>0</v>
          </cell>
          <cell r="BO325">
            <v>162</v>
          </cell>
          <cell r="BP325">
            <v>98147</v>
          </cell>
          <cell r="BQ325">
            <v>0</v>
          </cell>
          <cell r="BR325">
            <v>0</v>
          </cell>
          <cell r="BS325">
            <v>0</v>
          </cell>
          <cell r="BT325">
            <v>0</v>
          </cell>
          <cell r="BU325">
            <v>327</v>
          </cell>
          <cell r="BV325">
            <v>0</v>
          </cell>
          <cell r="BW325">
            <v>0</v>
          </cell>
          <cell r="BX325">
            <v>0</v>
          </cell>
          <cell r="BY325">
            <v>0</v>
          </cell>
          <cell r="BZ325">
            <v>327</v>
          </cell>
          <cell r="CA325">
            <v>162</v>
          </cell>
          <cell r="CB325">
            <v>489</v>
          </cell>
          <cell r="CC325">
            <v>0.05</v>
          </cell>
          <cell r="CD325">
            <v>489</v>
          </cell>
        </row>
        <row r="326">
          <cell r="B326" t="str">
            <v>PA010</v>
          </cell>
          <cell r="C326" t="str">
            <v>CAP08</v>
          </cell>
          <cell r="D326" t="str">
            <v>De    70 - 100 pares</v>
          </cell>
          <cell r="E326" t="str">
            <v>U</v>
          </cell>
          <cell r="F326" t="str">
            <v>NA</v>
          </cell>
          <cell r="G326" t="str">
            <v>NA</v>
          </cell>
          <cell r="H326" t="str">
            <v>NA</v>
          </cell>
          <cell r="I326" t="str">
            <v>NA</v>
          </cell>
          <cell r="J326" t="str">
            <v>NA</v>
          </cell>
          <cell r="K326" t="str">
            <v>NA</v>
          </cell>
          <cell r="L326" t="str">
            <v>NA</v>
          </cell>
          <cell r="M326" t="str">
            <v>NA</v>
          </cell>
          <cell r="N326" t="str">
            <v>NA</v>
          </cell>
          <cell r="O326" t="str">
            <v>NA</v>
          </cell>
          <cell r="P326" t="str">
            <v>NA</v>
          </cell>
          <cell r="Q326" t="str">
            <v>NA</v>
          </cell>
          <cell r="R326" t="str">
            <v>NA</v>
          </cell>
          <cell r="S326" t="str">
            <v>NA</v>
          </cell>
          <cell r="T326" t="str">
            <v>CER003</v>
          </cell>
          <cell r="U326" t="str">
            <v>NA</v>
          </cell>
          <cell r="V326" t="str">
            <v>NA</v>
          </cell>
          <cell r="W326" t="str">
            <v>NA</v>
          </cell>
          <cell r="X326" t="str">
            <v>NA</v>
          </cell>
          <cell r="Y326" t="str">
            <v>CMC013</v>
          </cell>
          <cell r="Z326" t="str">
            <v>NA</v>
          </cell>
          <cell r="AA326" t="str">
            <v>NA</v>
          </cell>
          <cell r="AB326" t="str">
            <v>NA</v>
          </cell>
          <cell r="AC326" t="str">
            <v>NA</v>
          </cell>
          <cell r="AD326">
            <v>1</v>
          </cell>
          <cell r="AE326" t="str">
            <v>NA</v>
          </cell>
          <cell r="AF326" t="str">
            <v>NA</v>
          </cell>
          <cell r="AG326" t="str">
            <v>NA</v>
          </cell>
          <cell r="AH326" t="str">
            <v>NA</v>
          </cell>
          <cell r="AI326">
            <v>19.8</v>
          </cell>
          <cell r="AJ326">
            <v>19.8</v>
          </cell>
          <cell r="AO326">
            <v>9576</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83103</v>
          </cell>
          <cell r="BF326">
            <v>0</v>
          </cell>
          <cell r="BG326">
            <v>0</v>
          </cell>
          <cell r="BH326">
            <v>0</v>
          </cell>
          <cell r="BI326">
            <v>0</v>
          </cell>
          <cell r="BJ326">
            <v>4197</v>
          </cell>
          <cell r="BK326">
            <v>0</v>
          </cell>
          <cell r="BL326">
            <v>0</v>
          </cell>
          <cell r="BM326">
            <v>0</v>
          </cell>
          <cell r="BN326">
            <v>0</v>
          </cell>
          <cell r="BO326">
            <v>4197</v>
          </cell>
          <cell r="BP326">
            <v>106495</v>
          </cell>
          <cell r="BQ326">
            <v>0</v>
          </cell>
          <cell r="BR326">
            <v>0</v>
          </cell>
          <cell r="BS326">
            <v>0</v>
          </cell>
          <cell r="BT326">
            <v>0</v>
          </cell>
          <cell r="BU326">
            <v>5379</v>
          </cell>
          <cell r="BV326">
            <v>0</v>
          </cell>
          <cell r="BW326">
            <v>0</v>
          </cell>
          <cell r="BX326">
            <v>0</v>
          </cell>
          <cell r="BY326">
            <v>0</v>
          </cell>
          <cell r="BZ326">
            <v>5379</v>
          </cell>
          <cell r="CA326">
            <v>4197</v>
          </cell>
          <cell r="CB326">
            <v>9576</v>
          </cell>
          <cell r="CC326">
            <v>0.05</v>
          </cell>
          <cell r="CD326">
            <v>9576</v>
          </cell>
        </row>
        <row r="327">
          <cell r="B327" t="str">
            <v>PLM06</v>
          </cell>
          <cell r="C327" t="str">
            <v>CAP08</v>
          </cell>
          <cell r="D327" t="str">
            <v>De    70  pares</v>
          </cell>
          <cell r="E327" t="str">
            <v>m</v>
          </cell>
          <cell r="F327" t="str">
            <v>NA</v>
          </cell>
          <cell r="G327" t="str">
            <v>NA</v>
          </cell>
          <cell r="H327" t="str">
            <v>NA</v>
          </cell>
          <cell r="I327" t="str">
            <v>NA</v>
          </cell>
          <cell r="J327" t="str">
            <v>NA</v>
          </cell>
          <cell r="K327" t="str">
            <v>NA</v>
          </cell>
          <cell r="L327" t="str">
            <v>NA</v>
          </cell>
          <cell r="M327" t="str">
            <v>NA</v>
          </cell>
          <cell r="N327" t="str">
            <v>NA</v>
          </cell>
          <cell r="O327" t="str">
            <v>NA</v>
          </cell>
          <cell r="P327" t="str">
            <v>NA</v>
          </cell>
          <cell r="Q327" t="str">
            <v>NA</v>
          </cell>
          <cell r="R327" t="str">
            <v>NA</v>
          </cell>
          <cell r="S327" t="str">
            <v>NA</v>
          </cell>
          <cell r="T327" t="str">
            <v>CER002</v>
          </cell>
          <cell r="U327" t="str">
            <v>NA</v>
          </cell>
          <cell r="V327" t="str">
            <v>NA</v>
          </cell>
          <cell r="W327" t="str">
            <v>NA</v>
          </cell>
          <cell r="X327" t="str">
            <v>NA</v>
          </cell>
          <cell r="Y327" t="str">
            <v>CMC012</v>
          </cell>
          <cell r="Z327" t="str">
            <v>NA</v>
          </cell>
          <cell r="AA327" t="str">
            <v>NA</v>
          </cell>
          <cell r="AB327" t="str">
            <v>NA</v>
          </cell>
          <cell r="AC327" t="str">
            <v>NA</v>
          </cell>
          <cell r="AD327">
            <v>1</v>
          </cell>
          <cell r="AE327" t="str">
            <v>NA</v>
          </cell>
          <cell r="AF327" t="str">
            <v>NA</v>
          </cell>
          <cell r="AG327" t="str">
            <v>NA</v>
          </cell>
          <cell r="AH327" t="str">
            <v>NA</v>
          </cell>
          <cell r="AI327">
            <v>375</v>
          </cell>
          <cell r="AJ327">
            <v>375</v>
          </cell>
          <cell r="AO327">
            <v>392</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48564</v>
          </cell>
          <cell r="BF327">
            <v>0</v>
          </cell>
          <cell r="BG327">
            <v>0</v>
          </cell>
          <cell r="BH327">
            <v>0</v>
          </cell>
          <cell r="BI327">
            <v>0</v>
          </cell>
          <cell r="BJ327">
            <v>130</v>
          </cell>
          <cell r="BK327">
            <v>0</v>
          </cell>
          <cell r="BL327">
            <v>0</v>
          </cell>
          <cell r="BM327">
            <v>0</v>
          </cell>
          <cell r="BN327">
            <v>0</v>
          </cell>
          <cell r="BO327">
            <v>130</v>
          </cell>
          <cell r="BP327">
            <v>98147</v>
          </cell>
          <cell r="BQ327">
            <v>0</v>
          </cell>
          <cell r="BR327">
            <v>0</v>
          </cell>
          <cell r="BS327">
            <v>0</v>
          </cell>
          <cell r="BT327">
            <v>0</v>
          </cell>
          <cell r="BU327">
            <v>262</v>
          </cell>
          <cell r="BV327">
            <v>0</v>
          </cell>
          <cell r="BW327">
            <v>0</v>
          </cell>
          <cell r="BX327">
            <v>0</v>
          </cell>
          <cell r="BY327">
            <v>0</v>
          </cell>
          <cell r="BZ327">
            <v>262</v>
          </cell>
          <cell r="CA327">
            <v>130</v>
          </cell>
          <cell r="CB327">
            <v>392</v>
          </cell>
          <cell r="CC327">
            <v>0.05</v>
          </cell>
          <cell r="CD327">
            <v>392</v>
          </cell>
        </row>
        <row r="328">
          <cell r="B328" t="str">
            <v>ELM06</v>
          </cell>
          <cell r="C328" t="str">
            <v>CAP08</v>
          </cell>
          <cell r="D328" t="str">
            <v>De    70  pares</v>
          </cell>
          <cell r="E328" t="str">
            <v>U</v>
          </cell>
          <cell r="F328" t="str">
            <v>MRD146</v>
          </cell>
          <cell r="G328" t="str">
            <v>MRD076</v>
          </cell>
          <cell r="H328" t="str">
            <v>NA</v>
          </cell>
          <cell r="I328" t="str">
            <v>NA</v>
          </cell>
          <cell r="J328" t="str">
            <v>NA</v>
          </cell>
          <cell r="K328" t="str">
            <v>NA</v>
          </cell>
          <cell r="L328" t="str">
            <v>NA</v>
          </cell>
          <cell r="M328">
            <v>1</v>
          </cell>
          <cell r="N328">
            <v>140</v>
          </cell>
          <cell r="O328" t="str">
            <v>NA</v>
          </cell>
          <cell r="P328" t="str">
            <v>NA</v>
          </cell>
          <cell r="Q328" t="str">
            <v>NA</v>
          </cell>
          <cell r="R328" t="str">
            <v>NA</v>
          </cell>
          <cell r="S328" t="str">
            <v>NA</v>
          </cell>
          <cell r="T328" t="str">
            <v>CER004</v>
          </cell>
          <cell r="U328" t="str">
            <v>NA</v>
          </cell>
          <cell r="V328" t="str">
            <v>NA</v>
          </cell>
          <cell r="W328" t="str">
            <v>NA</v>
          </cell>
          <cell r="X328" t="str">
            <v>NA</v>
          </cell>
          <cell r="Y328" t="str">
            <v>CMC013</v>
          </cell>
          <cell r="Z328" t="str">
            <v>NA</v>
          </cell>
          <cell r="AA328" t="str">
            <v>NA</v>
          </cell>
          <cell r="AB328" t="str">
            <v>NA</v>
          </cell>
          <cell r="AC328" t="str">
            <v>NA</v>
          </cell>
          <cell r="AD328">
            <v>1</v>
          </cell>
          <cell r="AE328" t="str">
            <v>NA</v>
          </cell>
          <cell r="AF328" t="str">
            <v>NA</v>
          </cell>
          <cell r="AG328" t="str">
            <v>NA</v>
          </cell>
          <cell r="AH328" t="str">
            <v>NA</v>
          </cell>
          <cell r="AI328">
            <v>9</v>
          </cell>
          <cell r="AJ328">
            <v>9</v>
          </cell>
          <cell r="AO328">
            <v>72180</v>
          </cell>
          <cell r="AP328">
            <v>33500</v>
          </cell>
          <cell r="AQ328">
            <v>85</v>
          </cell>
          <cell r="AR328">
            <v>0</v>
          </cell>
          <cell r="AS328">
            <v>0</v>
          </cell>
          <cell r="AT328">
            <v>0</v>
          </cell>
          <cell r="AU328">
            <v>0</v>
          </cell>
          <cell r="AV328">
            <v>0</v>
          </cell>
          <cell r="AW328">
            <v>33500</v>
          </cell>
          <cell r="AX328">
            <v>11900</v>
          </cell>
          <cell r="AY328">
            <v>0</v>
          </cell>
          <cell r="AZ328">
            <v>0</v>
          </cell>
          <cell r="BA328">
            <v>0</v>
          </cell>
          <cell r="BB328">
            <v>0</v>
          </cell>
          <cell r="BC328">
            <v>0</v>
          </cell>
          <cell r="BD328">
            <v>47670</v>
          </cell>
          <cell r="BE328">
            <v>114090</v>
          </cell>
          <cell r="BF328">
            <v>0</v>
          </cell>
          <cell r="BG328">
            <v>0</v>
          </cell>
          <cell r="BH328">
            <v>0</v>
          </cell>
          <cell r="BI328">
            <v>0</v>
          </cell>
          <cell r="BJ328">
            <v>12677</v>
          </cell>
          <cell r="BK328">
            <v>0</v>
          </cell>
          <cell r="BL328">
            <v>0</v>
          </cell>
          <cell r="BM328">
            <v>0</v>
          </cell>
          <cell r="BN328">
            <v>0</v>
          </cell>
          <cell r="BO328">
            <v>12677</v>
          </cell>
          <cell r="BP328">
            <v>106495</v>
          </cell>
          <cell r="BQ328">
            <v>0</v>
          </cell>
          <cell r="BR328">
            <v>0</v>
          </cell>
          <cell r="BS328">
            <v>0</v>
          </cell>
          <cell r="BT328">
            <v>0</v>
          </cell>
          <cell r="BU328">
            <v>11833</v>
          </cell>
          <cell r="BV328">
            <v>0</v>
          </cell>
          <cell r="BW328">
            <v>0</v>
          </cell>
          <cell r="BX328">
            <v>0</v>
          </cell>
          <cell r="BY328">
            <v>0</v>
          </cell>
          <cell r="BZ328">
            <v>11833</v>
          </cell>
          <cell r="CA328">
            <v>12677</v>
          </cell>
          <cell r="CB328">
            <v>24510</v>
          </cell>
          <cell r="CC328">
            <v>0.05</v>
          </cell>
          <cell r="CD328">
            <v>72180</v>
          </cell>
        </row>
        <row r="329">
          <cell r="B329" t="str">
            <v>EPA06</v>
          </cell>
          <cell r="C329" t="str">
            <v>CAP08</v>
          </cell>
          <cell r="D329" t="str">
            <v>De    70  pares</v>
          </cell>
          <cell r="E329" t="str">
            <v>U</v>
          </cell>
          <cell r="F329" t="str">
            <v>MRD245</v>
          </cell>
          <cell r="G329" t="str">
            <v>MRD215</v>
          </cell>
          <cell r="H329" t="str">
            <v>MRD252</v>
          </cell>
          <cell r="I329" t="str">
            <v>MRD046</v>
          </cell>
          <cell r="J329" t="str">
            <v>NA</v>
          </cell>
          <cell r="K329" t="str">
            <v>NA</v>
          </cell>
          <cell r="L329" t="str">
            <v>NA</v>
          </cell>
          <cell r="M329">
            <v>1</v>
          </cell>
          <cell r="N329">
            <v>0.15</v>
          </cell>
          <cell r="O329">
            <v>0.05</v>
          </cell>
          <cell r="P329">
            <v>140</v>
          </cell>
          <cell r="Q329" t="str">
            <v>NA</v>
          </cell>
          <cell r="R329" t="str">
            <v>NA</v>
          </cell>
          <cell r="S329" t="str">
            <v>NA</v>
          </cell>
          <cell r="T329" t="str">
            <v>CER004</v>
          </cell>
          <cell r="U329" t="str">
            <v>NA</v>
          </cell>
          <cell r="V329" t="str">
            <v>NA</v>
          </cell>
          <cell r="W329" t="str">
            <v>NA</v>
          </cell>
          <cell r="X329" t="str">
            <v>NA</v>
          </cell>
          <cell r="Y329" t="str">
            <v>CMC014</v>
          </cell>
          <cell r="Z329" t="str">
            <v>NA</v>
          </cell>
          <cell r="AA329" t="str">
            <v>NA</v>
          </cell>
          <cell r="AB329" t="str">
            <v>NA</v>
          </cell>
          <cell r="AC329" t="str">
            <v>NA</v>
          </cell>
          <cell r="AD329">
            <v>1</v>
          </cell>
          <cell r="AE329" t="str">
            <v>NA</v>
          </cell>
          <cell r="AF329" t="str">
            <v>NA</v>
          </cell>
          <cell r="AG329" t="str">
            <v>NA</v>
          </cell>
          <cell r="AH329" t="str">
            <v>NA</v>
          </cell>
          <cell r="AI329">
            <v>7.2</v>
          </cell>
          <cell r="AJ329">
            <v>7.2</v>
          </cell>
          <cell r="AO329">
            <v>62388</v>
          </cell>
          <cell r="AP329">
            <v>16440</v>
          </cell>
          <cell r="AQ329">
            <v>14663</v>
          </cell>
          <cell r="AR329">
            <v>25875</v>
          </cell>
          <cell r="AS329">
            <v>43</v>
          </cell>
          <cell r="AT329">
            <v>0</v>
          </cell>
          <cell r="AU329">
            <v>0</v>
          </cell>
          <cell r="AV329">
            <v>0</v>
          </cell>
          <cell r="AW329">
            <v>16440</v>
          </cell>
          <cell r="AX329">
            <v>2199</v>
          </cell>
          <cell r="AY329">
            <v>1294</v>
          </cell>
          <cell r="AZ329">
            <v>6020</v>
          </cell>
          <cell r="BA329">
            <v>0</v>
          </cell>
          <cell r="BB329">
            <v>0</v>
          </cell>
          <cell r="BC329">
            <v>0</v>
          </cell>
          <cell r="BD329">
            <v>27251</v>
          </cell>
          <cell r="BE329">
            <v>114090</v>
          </cell>
          <cell r="BF329">
            <v>0</v>
          </cell>
          <cell r="BG329">
            <v>0</v>
          </cell>
          <cell r="BH329">
            <v>0</v>
          </cell>
          <cell r="BI329">
            <v>0</v>
          </cell>
          <cell r="BJ329">
            <v>15846</v>
          </cell>
          <cell r="BK329">
            <v>0</v>
          </cell>
          <cell r="BL329">
            <v>0</v>
          </cell>
          <cell r="BM329">
            <v>0</v>
          </cell>
          <cell r="BN329">
            <v>0</v>
          </cell>
          <cell r="BO329">
            <v>15846</v>
          </cell>
          <cell r="BP329">
            <v>138896</v>
          </cell>
          <cell r="BQ329">
            <v>0</v>
          </cell>
          <cell r="BR329">
            <v>0</v>
          </cell>
          <cell r="BS329">
            <v>0</v>
          </cell>
          <cell r="BT329">
            <v>0</v>
          </cell>
          <cell r="BU329">
            <v>19291</v>
          </cell>
          <cell r="BV329">
            <v>0</v>
          </cell>
          <cell r="BW329">
            <v>0</v>
          </cell>
          <cell r="BX329">
            <v>0</v>
          </cell>
          <cell r="BY329">
            <v>0</v>
          </cell>
          <cell r="BZ329">
            <v>19291</v>
          </cell>
          <cell r="CA329">
            <v>15846</v>
          </cell>
          <cell r="CB329">
            <v>35137</v>
          </cell>
          <cell r="CC329">
            <v>0.05</v>
          </cell>
          <cell r="CD329">
            <v>62388</v>
          </cell>
        </row>
        <row r="330">
          <cell r="B330" t="str">
            <v>EPC06</v>
          </cell>
          <cell r="C330" t="str">
            <v>CAP08</v>
          </cell>
          <cell r="D330" t="str">
            <v>De    70  pares</v>
          </cell>
          <cell r="E330" t="str">
            <v>U</v>
          </cell>
          <cell r="F330" t="str">
            <v>MRD245</v>
          </cell>
          <cell r="G330" t="str">
            <v>MRD215</v>
          </cell>
          <cell r="H330" t="str">
            <v>MRD252</v>
          </cell>
          <cell r="I330" t="str">
            <v>MRD046</v>
          </cell>
          <cell r="J330" t="str">
            <v>NA</v>
          </cell>
          <cell r="K330" t="str">
            <v>NA</v>
          </cell>
          <cell r="L330" t="str">
            <v>NA</v>
          </cell>
          <cell r="M330">
            <v>1</v>
          </cell>
          <cell r="N330">
            <v>0.15</v>
          </cell>
          <cell r="O330">
            <v>0.05</v>
          </cell>
          <cell r="P330">
            <v>140</v>
          </cell>
          <cell r="Q330" t="str">
            <v>NA</v>
          </cell>
          <cell r="R330" t="str">
            <v>NA</v>
          </cell>
          <cell r="S330" t="str">
            <v>NA</v>
          </cell>
          <cell r="T330" t="str">
            <v>CER003</v>
          </cell>
          <cell r="U330" t="str">
            <v>NA</v>
          </cell>
          <cell r="V330" t="str">
            <v>NA</v>
          </cell>
          <cell r="W330" t="str">
            <v>NA</v>
          </cell>
          <cell r="X330" t="str">
            <v>NA</v>
          </cell>
          <cell r="Y330" t="str">
            <v>CMC013</v>
          </cell>
          <cell r="Z330" t="str">
            <v>NA</v>
          </cell>
          <cell r="AA330" t="str">
            <v>NA</v>
          </cell>
          <cell r="AB330" t="str">
            <v>NA</v>
          </cell>
          <cell r="AC330" t="str">
            <v>NA</v>
          </cell>
          <cell r="AD330">
            <v>1</v>
          </cell>
          <cell r="AE330" t="str">
            <v>NA</v>
          </cell>
          <cell r="AF330" t="str">
            <v>NA</v>
          </cell>
          <cell r="AG330" t="str">
            <v>NA</v>
          </cell>
          <cell r="AH330" t="str">
            <v>NA</v>
          </cell>
          <cell r="AI330">
            <v>8</v>
          </cell>
          <cell r="AJ330">
            <v>8</v>
          </cell>
          <cell r="AO330">
            <v>50951</v>
          </cell>
          <cell r="AP330">
            <v>16440</v>
          </cell>
          <cell r="AQ330">
            <v>14663</v>
          </cell>
          <cell r="AR330">
            <v>25875</v>
          </cell>
          <cell r="AS330">
            <v>43</v>
          </cell>
          <cell r="AT330">
            <v>0</v>
          </cell>
          <cell r="AU330">
            <v>0</v>
          </cell>
          <cell r="AV330">
            <v>0</v>
          </cell>
          <cell r="AW330">
            <v>16440</v>
          </cell>
          <cell r="AX330">
            <v>2199</v>
          </cell>
          <cell r="AY330">
            <v>1294</v>
          </cell>
          <cell r="AZ330">
            <v>6020</v>
          </cell>
          <cell r="BA330">
            <v>0</v>
          </cell>
          <cell r="BB330">
            <v>0</v>
          </cell>
          <cell r="BC330">
            <v>0</v>
          </cell>
          <cell r="BD330">
            <v>27251</v>
          </cell>
          <cell r="BE330">
            <v>83103</v>
          </cell>
          <cell r="BF330">
            <v>0</v>
          </cell>
          <cell r="BG330">
            <v>0</v>
          </cell>
          <cell r="BH330">
            <v>0</v>
          </cell>
          <cell r="BI330">
            <v>0</v>
          </cell>
          <cell r="BJ330">
            <v>10388</v>
          </cell>
          <cell r="BK330">
            <v>0</v>
          </cell>
          <cell r="BL330">
            <v>0</v>
          </cell>
          <cell r="BM330">
            <v>0</v>
          </cell>
          <cell r="BN330">
            <v>0</v>
          </cell>
          <cell r="BO330">
            <v>10388</v>
          </cell>
          <cell r="BP330">
            <v>106495</v>
          </cell>
          <cell r="BQ330">
            <v>0</v>
          </cell>
          <cell r="BR330">
            <v>0</v>
          </cell>
          <cell r="BS330">
            <v>0</v>
          </cell>
          <cell r="BT330">
            <v>0</v>
          </cell>
          <cell r="BU330">
            <v>13312</v>
          </cell>
          <cell r="BV330">
            <v>0</v>
          </cell>
          <cell r="BW330">
            <v>0</v>
          </cell>
          <cell r="BX330">
            <v>0</v>
          </cell>
          <cell r="BY330">
            <v>0</v>
          </cell>
          <cell r="BZ330">
            <v>13312</v>
          </cell>
          <cell r="CA330">
            <v>10388</v>
          </cell>
          <cell r="CB330">
            <v>23700</v>
          </cell>
          <cell r="CC330">
            <v>0.05</v>
          </cell>
          <cell r="CD330">
            <v>50951</v>
          </cell>
        </row>
        <row r="331">
          <cell r="B331" t="str">
            <v>EPM06</v>
          </cell>
          <cell r="C331" t="str">
            <v>CAP08</v>
          </cell>
          <cell r="D331" t="str">
            <v>De    70  pares</v>
          </cell>
          <cell r="E331" t="str">
            <v>U</v>
          </cell>
          <cell r="F331" t="str">
            <v>MRD245</v>
          </cell>
          <cell r="G331" t="str">
            <v>MRD215</v>
          </cell>
          <cell r="H331" t="str">
            <v>MRD252</v>
          </cell>
          <cell r="I331" t="str">
            <v>MRD046</v>
          </cell>
          <cell r="J331" t="str">
            <v>NA</v>
          </cell>
          <cell r="K331" t="str">
            <v>NA</v>
          </cell>
          <cell r="L331" t="str">
            <v>NA</v>
          </cell>
          <cell r="M331">
            <v>1</v>
          </cell>
          <cell r="N331">
            <v>0.15</v>
          </cell>
          <cell r="O331">
            <v>0.05</v>
          </cell>
          <cell r="P331">
            <v>140</v>
          </cell>
          <cell r="Q331" t="str">
            <v>NA</v>
          </cell>
          <cell r="R331" t="str">
            <v>NA</v>
          </cell>
          <cell r="S331" t="str">
            <v>NA</v>
          </cell>
          <cell r="T331" t="str">
            <v>CER004</v>
          </cell>
          <cell r="U331" t="str">
            <v>NA</v>
          </cell>
          <cell r="V331" t="str">
            <v>NA</v>
          </cell>
          <cell r="W331" t="str">
            <v>NA</v>
          </cell>
          <cell r="X331" t="str">
            <v>NA</v>
          </cell>
          <cell r="Y331" t="str">
            <v>CMC014</v>
          </cell>
          <cell r="Z331" t="str">
            <v>NA</v>
          </cell>
          <cell r="AA331" t="str">
            <v>NA</v>
          </cell>
          <cell r="AB331" t="str">
            <v>NA</v>
          </cell>
          <cell r="AC331" t="str">
            <v>NA</v>
          </cell>
          <cell r="AD331">
            <v>1</v>
          </cell>
          <cell r="AE331" t="str">
            <v>NA</v>
          </cell>
          <cell r="AF331" t="str">
            <v>NA</v>
          </cell>
          <cell r="AG331" t="str">
            <v>NA</v>
          </cell>
          <cell r="AH331" t="str">
            <v>NA</v>
          </cell>
          <cell r="AI331">
            <v>7.2</v>
          </cell>
          <cell r="AJ331">
            <v>7.2</v>
          </cell>
          <cell r="AO331">
            <v>62388</v>
          </cell>
          <cell r="AP331">
            <v>16440</v>
          </cell>
          <cell r="AQ331">
            <v>14663</v>
          </cell>
          <cell r="AR331">
            <v>25875</v>
          </cell>
          <cell r="AS331">
            <v>43</v>
          </cell>
          <cell r="AT331">
            <v>0</v>
          </cell>
          <cell r="AU331">
            <v>0</v>
          </cell>
          <cell r="AV331">
            <v>0</v>
          </cell>
          <cell r="AW331">
            <v>16440</v>
          </cell>
          <cell r="AX331">
            <v>2199</v>
          </cell>
          <cell r="AY331">
            <v>1294</v>
          </cell>
          <cell r="AZ331">
            <v>6020</v>
          </cell>
          <cell r="BA331">
            <v>0</v>
          </cell>
          <cell r="BB331">
            <v>0</v>
          </cell>
          <cell r="BC331">
            <v>0</v>
          </cell>
          <cell r="BD331">
            <v>27251</v>
          </cell>
          <cell r="BE331">
            <v>114090</v>
          </cell>
          <cell r="BF331">
            <v>0</v>
          </cell>
          <cell r="BG331">
            <v>0</v>
          </cell>
          <cell r="BH331">
            <v>0</v>
          </cell>
          <cell r="BI331">
            <v>0</v>
          </cell>
          <cell r="BJ331">
            <v>15846</v>
          </cell>
          <cell r="BK331">
            <v>0</v>
          </cell>
          <cell r="BL331">
            <v>0</v>
          </cell>
          <cell r="BM331">
            <v>0</v>
          </cell>
          <cell r="BN331">
            <v>0</v>
          </cell>
          <cell r="BO331">
            <v>15846</v>
          </cell>
          <cell r="BP331">
            <v>138896</v>
          </cell>
          <cell r="BQ331">
            <v>0</v>
          </cell>
          <cell r="BR331">
            <v>0</v>
          </cell>
          <cell r="BS331">
            <v>0</v>
          </cell>
          <cell r="BT331">
            <v>0</v>
          </cell>
          <cell r="BU331">
            <v>19291</v>
          </cell>
          <cell r="BV331">
            <v>0</v>
          </cell>
          <cell r="BW331">
            <v>0</v>
          </cell>
          <cell r="BX331">
            <v>0</v>
          </cell>
          <cell r="BY331">
            <v>0</v>
          </cell>
          <cell r="BZ331">
            <v>19291</v>
          </cell>
          <cell r="CA331">
            <v>15846</v>
          </cell>
          <cell r="CB331">
            <v>35137</v>
          </cell>
          <cell r="CC331">
            <v>0.05</v>
          </cell>
          <cell r="CD331">
            <v>62388</v>
          </cell>
        </row>
        <row r="332">
          <cell r="B332" t="str">
            <v>ML006</v>
          </cell>
          <cell r="C332" t="str">
            <v>CAP08</v>
          </cell>
          <cell r="D332" t="str">
            <v>De    70  pares</v>
          </cell>
          <cell r="E332" t="str">
            <v>U</v>
          </cell>
          <cell r="F332" t="str">
            <v>MRD130</v>
          </cell>
          <cell r="G332" t="str">
            <v>MRD076</v>
          </cell>
          <cell r="H332" t="str">
            <v>NA</v>
          </cell>
          <cell r="I332" t="str">
            <v>NA</v>
          </cell>
          <cell r="J332" t="str">
            <v>NA</v>
          </cell>
          <cell r="K332" t="str">
            <v>NA</v>
          </cell>
          <cell r="L332" t="str">
            <v>NA</v>
          </cell>
          <cell r="M332">
            <v>1</v>
          </cell>
          <cell r="N332">
            <v>140</v>
          </cell>
          <cell r="O332" t="str">
            <v>NA</v>
          </cell>
          <cell r="P332" t="str">
            <v>NA</v>
          </cell>
          <cell r="Q332" t="str">
            <v>NA</v>
          </cell>
          <cell r="R332" t="str">
            <v>NA</v>
          </cell>
          <cell r="S332" t="str">
            <v>NA</v>
          </cell>
          <cell r="T332" t="str">
            <v>CER003</v>
          </cell>
          <cell r="U332" t="str">
            <v>NA</v>
          </cell>
          <cell r="V332" t="str">
            <v>NA</v>
          </cell>
          <cell r="W332" t="str">
            <v>NA</v>
          </cell>
          <cell r="X332" t="str">
            <v>NA</v>
          </cell>
          <cell r="Y332" t="str">
            <v>CMC013</v>
          </cell>
          <cell r="Z332" t="str">
            <v>NA</v>
          </cell>
          <cell r="AA332" t="str">
            <v>NA</v>
          </cell>
          <cell r="AB332" t="str">
            <v>NA</v>
          </cell>
          <cell r="AC332" t="str">
            <v>NA</v>
          </cell>
          <cell r="AD332">
            <v>1</v>
          </cell>
          <cell r="AE332" t="str">
            <v>NA</v>
          </cell>
          <cell r="AF332" t="str">
            <v>NA</v>
          </cell>
          <cell r="AG332" t="str">
            <v>NA</v>
          </cell>
          <cell r="AH332" t="str">
            <v>NA</v>
          </cell>
          <cell r="AI332">
            <v>10</v>
          </cell>
          <cell r="AJ332">
            <v>10</v>
          </cell>
          <cell r="AO332">
            <v>78705</v>
          </cell>
          <cell r="AP332">
            <v>45000</v>
          </cell>
          <cell r="AQ332">
            <v>85</v>
          </cell>
          <cell r="AR332">
            <v>0</v>
          </cell>
          <cell r="AS332">
            <v>0</v>
          </cell>
          <cell r="AT332">
            <v>0</v>
          </cell>
          <cell r="AU332">
            <v>0</v>
          </cell>
          <cell r="AV332">
            <v>0</v>
          </cell>
          <cell r="AW332">
            <v>45000</v>
          </cell>
          <cell r="AX332">
            <v>11900</v>
          </cell>
          <cell r="AY332">
            <v>0</v>
          </cell>
          <cell r="AZ332">
            <v>0</v>
          </cell>
          <cell r="BA332">
            <v>0</v>
          </cell>
          <cell r="BB332">
            <v>0</v>
          </cell>
          <cell r="BC332">
            <v>0</v>
          </cell>
          <cell r="BD332">
            <v>59745</v>
          </cell>
          <cell r="BE332">
            <v>83103</v>
          </cell>
          <cell r="BF332">
            <v>0</v>
          </cell>
          <cell r="BG332">
            <v>0</v>
          </cell>
          <cell r="BH332">
            <v>0</v>
          </cell>
          <cell r="BI332">
            <v>0</v>
          </cell>
          <cell r="BJ332">
            <v>8310</v>
          </cell>
          <cell r="BK332">
            <v>0</v>
          </cell>
          <cell r="BL332">
            <v>0</v>
          </cell>
          <cell r="BM332">
            <v>0</v>
          </cell>
          <cell r="BN332">
            <v>0</v>
          </cell>
          <cell r="BO332">
            <v>8310</v>
          </cell>
          <cell r="BP332">
            <v>106495</v>
          </cell>
          <cell r="BQ332">
            <v>0</v>
          </cell>
          <cell r="BR332">
            <v>0</v>
          </cell>
          <cell r="BS332">
            <v>0</v>
          </cell>
          <cell r="BT332">
            <v>0</v>
          </cell>
          <cell r="BU332">
            <v>10650</v>
          </cell>
          <cell r="BV332">
            <v>0</v>
          </cell>
          <cell r="BW332">
            <v>0</v>
          </cell>
          <cell r="BX332">
            <v>0</v>
          </cell>
          <cell r="BY332">
            <v>0</v>
          </cell>
          <cell r="BZ332">
            <v>10650</v>
          </cell>
          <cell r="CA332">
            <v>8310</v>
          </cell>
          <cell r="CB332">
            <v>18960</v>
          </cell>
          <cell r="CC332">
            <v>0.05</v>
          </cell>
          <cell r="CD332">
            <v>78705</v>
          </cell>
        </row>
        <row r="333">
          <cell r="B333" t="str">
            <v>MP006</v>
          </cell>
          <cell r="C333" t="str">
            <v>CAP08</v>
          </cell>
          <cell r="D333" t="str">
            <v>De    70  pares</v>
          </cell>
          <cell r="E333" t="str">
            <v>U</v>
          </cell>
          <cell r="F333" t="str">
            <v>MRD245</v>
          </cell>
          <cell r="G333" t="str">
            <v>MRD215</v>
          </cell>
          <cell r="H333" t="str">
            <v>MRD252</v>
          </cell>
          <cell r="I333" t="str">
            <v>MRD046</v>
          </cell>
          <cell r="J333" t="str">
            <v>NA</v>
          </cell>
          <cell r="K333" t="str">
            <v>NA</v>
          </cell>
          <cell r="L333" t="str">
            <v>NA</v>
          </cell>
          <cell r="M333">
            <v>1</v>
          </cell>
          <cell r="N333">
            <v>0.15</v>
          </cell>
          <cell r="O333">
            <v>0.05</v>
          </cell>
          <cell r="P333">
            <v>140</v>
          </cell>
          <cell r="Q333" t="str">
            <v>NA</v>
          </cell>
          <cell r="R333" t="str">
            <v>NA</v>
          </cell>
          <cell r="S333" t="str">
            <v>NA</v>
          </cell>
          <cell r="T333" t="str">
            <v>CER003</v>
          </cell>
          <cell r="U333" t="str">
            <v>NA</v>
          </cell>
          <cell r="V333" t="str">
            <v>NA</v>
          </cell>
          <cell r="W333" t="str">
            <v>NA</v>
          </cell>
          <cell r="X333" t="str">
            <v>NA</v>
          </cell>
          <cell r="Y333" t="str">
            <v>CMC013</v>
          </cell>
          <cell r="Z333" t="str">
            <v>NA</v>
          </cell>
          <cell r="AA333" t="str">
            <v>NA</v>
          </cell>
          <cell r="AB333" t="str">
            <v>NA</v>
          </cell>
          <cell r="AC333" t="str">
            <v>NA</v>
          </cell>
          <cell r="AD333">
            <v>1</v>
          </cell>
          <cell r="AE333" t="str">
            <v>NA</v>
          </cell>
          <cell r="AF333" t="str">
            <v>NA</v>
          </cell>
          <cell r="AG333" t="str">
            <v>NA</v>
          </cell>
          <cell r="AH333" t="str">
            <v>NA</v>
          </cell>
          <cell r="AI333">
            <v>8</v>
          </cell>
          <cell r="AJ333">
            <v>8</v>
          </cell>
          <cell r="AO333">
            <v>50951</v>
          </cell>
          <cell r="AP333">
            <v>16440</v>
          </cell>
          <cell r="AQ333">
            <v>14663</v>
          </cell>
          <cell r="AR333">
            <v>25875</v>
          </cell>
          <cell r="AS333">
            <v>43</v>
          </cell>
          <cell r="AT333">
            <v>0</v>
          </cell>
          <cell r="AU333">
            <v>0</v>
          </cell>
          <cell r="AV333">
            <v>0</v>
          </cell>
          <cell r="AW333">
            <v>16440</v>
          </cell>
          <cell r="AX333">
            <v>2199</v>
          </cell>
          <cell r="AY333">
            <v>1294</v>
          </cell>
          <cell r="AZ333">
            <v>6020</v>
          </cell>
          <cell r="BA333">
            <v>0</v>
          </cell>
          <cell r="BB333">
            <v>0</v>
          </cell>
          <cell r="BC333">
            <v>0</v>
          </cell>
          <cell r="BD333">
            <v>27251</v>
          </cell>
          <cell r="BE333">
            <v>83103</v>
          </cell>
          <cell r="BF333">
            <v>0</v>
          </cell>
          <cell r="BG333">
            <v>0</v>
          </cell>
          <cell r="BH333">
            <v>0</v>
          </cell>
          <cell r="BI333">
            <v>0</v>
          </cell>
          <cell r="BJ333">
            <v>10388</v>
          </cell>
          <cell r="BK333">
            <v>0</v>
          </cell>
          <cell r="BL333">
            <v>0</v>
          </cell>
          <cell r="BM333">
            <v>0</v>
          </cell>
          <cell r="BN333">
            <v>0</v>
          </cell>
          <cell r="BO333">
            <v>10388</v>
          </cell>
          <cell r="BP333">
            <v>106495</v>
          </cell>
          <cell r="BQ333">
            <v>0</v>
          </cell>
          <cell r="BR333">
            <v>0</v>
          </cell>
          <cell r="BS333">
            <v>0</v>
          </cell>
          <cell r="BT333">
            <v>0</v>
          </cell>
          <cell r="BU333">
            <v>13312</v>
          </cell>
          <cell r="BV333">
            <v>0</v>
          </cell>
          <cell r="BW333">
            <v>0</v>
          </cell>
          <cell r="BX333">
            <v>0</v>
          </cell>
          <cell r="BY333">
            <v>0</v>
          </cell>
          <cell r="BZ333">
            <v>13312</v>
          </cell>
          <cell r="CA333">
            <v>10388</v>
          </cell>
          <cell r="CB333">
            <v>23700</v>
          </cell>
          <cell r="CC333">
            <v>0.05</v>
          </cell>
          <cell r="CD333">
            <v>50951</v>
          </cell>
        </row>
        <row r="334">
          <cell r="B334" t="str">
            <v>PBA06</v>
          </cell>
          <cell r="C334" t="str">
            <v>CAP08</v>
          </cell>
          <cell r="D334" t="str">
            <v>De    70  pares</v>
          </cell>
          <cell r="E334" t="str">
            <v>U</v>
          </cell>
          <cell r="F334" t="str">
            <v>NA</v>
          </cell>
          <cell r="G334" t="str">
            <v>NA</v>
          </cell>
          <cell r="H334" t="str">
            <v>NA</v>
          </cell>
          <cell r="I334" t="str">
            <v>NA</v>
          </cell>
          <cell r="J334" t="str">
            <v>NA</v>
          </cell>
          <cell r="K334" t="str">
            <v>NA</v>
          </cell>
          <cell r="L334" t="str">
            <v>NA</v>
          </cell>
          <cell r="M334" t="str">
            <v>NA</v>
          </cell>
          <cell r="N334" t="str">
            <v>NA</v>
          </cell>
          <cell r="O334" t="str">
            <v>NA</v>
          </cell>
          <cell r="P334" t="str">
            <v>NA</v>
          </cell>
          <cell r="Q334" t="str">
            <v>NA</v>
          </cell>
          <cell r="R334" t="str">
            <v>NA</v>
          </cell>
          <cell r="S334" t="str">
            <v>NA</v>
          </cell>
          <cell r="T334" t="str">
            <v>CER002</v>
          </cell>
          <cell r="U334" t="str">
            <v>NA</v>
          </cell>
          <cell r="V334" t="str">
            <v>NA</v>
          </cell>
          <cell r="W334" t="str">
            <v>NA</v>
          </cell>
          <cell r="X334" t="str">
            <v>NA</v>
          </cell>
          <cell r="Y334" t="str">
            <v>CMC012</v>
          </cell>
          <cell r="Z334" t="str">
            <v>NA</v>
          </cell>
          <cell r="AA334" t="str">
            <v>NA</v>
          </cell>
          <cell r="AB334" t="str">
            <v>NA</v>
          </cell>
          <cell r="AC334" t="str">
            <v>NA</v>
          </cell>
          <cell r="AD334">
            <v>1</v>
          </cell>
          <cell r="AE334" t="str">
            <v>NA</v>
          </cell>
          <cell r="AF334" t="str">
            <v>NA</v>
          </cell>
          <cell r="AG334" t="str">
            <v>NA</v>
          </cell>
          <cell r="AH334" t="str">
            <v>NA</v>
          </cell>
          <cell r="AI334">
            <v>300</v>
          </cell>
          <cell r="AJ334">
            <v>300</v>
          </cell>
          <cell r="AO334">
            <v>489</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48564</v>
          </cell>
          <cell r="BF334">
            <v>0</v>
          </cell>
          <cell r="BG334">
            <v>0</v>
          </cell>
          <cell r="BH334">
            <v>0</v>
          </cell>
          <cell r="BI334">
            <v>0</v>
          </cell>
          <cell r="BJ334">
            <v>162</v>
          </cell>
          <cell r="BK334">
            <v>0</v>
          </cell>
          <cell r="BL334">
            <v>0</v>
          </cell>
          <cell r="BM334">
            <v>0</v>
          </cell>
          <cell r="BN334">
            <v>0</v>
          </cell>
          <cell r="BO334">
            <v>162</v>
          </cell>
          <cell r="BP334">
            <v>98147</v>
          </cell>
          <cell r="BQ334">
            <v>0</v>
          </cell>
          <cell r="BR334">
            <v>0</v>
          </cell>
          <cell r="BS334">
            <v>0</v>
          </cell>
          <cell r="BT334">
            <v>0</v>
          </cell>
          <cell r="BU334">
            <v>327</v>
          </cell>
          <cell r="BV334">
            <v>0</v>
          </cell>
          <cell r="BW334">
            <v>0</v>
          </cell>
          <cell r="BX334">
            <v>0</v>
          </cell>
          <cell r="BY334">
            <v>0</v>
          </cell>
          <cell r="BZ334">
            <v>327</v>
          </cell>
          <cell r="CA334">
            <v>162</v>
          </cell>
          <cell r="CB334">
            <v>489</v>
          </cell>
          <cell r="CC334">
            <v>0.05</v>
          </cell>
          <cell r="CD334">
            <v>489</v>
          </cell>
        </row>
        <row r="335">
          <cell r="B335" t="str">
            <v>PBC06</v>
          </cell>
          <cell r="C335" t="str">
            <v>CAP08</v>
          </cell>
          <cell r="D335" t="str">
            <v>De    70  pares</v>
          </cell>
          <cell r="E335" t="str">
            <v>U</v>
          </cell>
          <cell r="F335" t="str">
            <v>NA</v>
          </cell>
          <cell r="G335" t="str">
            <v>NA</v>
          </cell>
          <cell r="H335" t="str">
            <v>NA</v>
          </cell>
          <cell r="I335" t="str">
            <v>NA</v>
          </cell>
          <cell r="J335" t="str">
            <v>NA</v>
          </cell>
          <cell r="K335" t="str">
            <v>NA</v>
          </cell>
          <cell r="L335" t="str">
            <v>NA</v>
          </cell>
          <cell r="M335" t="str">
            <v>NA</v>
          </cell>
          <cell r="N335" t="str">
            <v>NA</v>
          </cell>
          <cell r="O335" t="str">
            <v>NA</v>
          </cell>
          <cell r="P335" t="str">
            <v>NA</v>
          </cell>
          <cell r="Q335" t="str">
            <v>NA</v>
          </cell>
          <cell r="R335" t="str">
            <v>NA</v>
          </cell>
          <cell r="S335" t="str">
            <v>NA</v>
          </cell>
          <cell r="T335" t="str">
            <v>CER001</v>
          </cell>
          <cell r="U335" t="str">
            <v>NA</v>
          </cell>
          <cell r="V335" t="str">
            <v>NA</v>
          </cell>
          <cell r="W335" t="str">
            <v>NA</v>
          </cell>
          <cell r="X335" t="str">
            <v>NA</v>
          </cell>
          <cell r="Y335" t="str">
            <v>CMC011</v>
          </cell>
          <cell r="Z335" t="str">
            <v>NA</v>
          </cell>
          <cell r="AA335" t="str">
            <v>NA</v>
          </cell>
          <cell r="AB335" t="str">
            <v>NA</v>
          </cell>
          <cell r="AC335" t="str">
            <v>NA</v>
          </cell>
          <cell r="AD335">
            <v>1</v>
          </cell>
          <cell r="AE335" t="str">
            <v>NA</v>
          </cell>
          <cell r="AF335" t="str">
            <v>NA</v>
          </cell>
          <cell r="AG335" t="str">
            <v>NA</v>
          </cell>
          <cell r="AH335" t="str">
            <v>NA</v>
          </cell>
          <cell r="AI335">
            <v>400</v>
          </cell>
          <cell r="AJ335">
            <v>400</v>
          </cell>
          <cell r="AO335">
            <v>942</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250716</v>
          </cell>
          <cell r="BF335">
            <v>0</v>
          </cell>
          <cell r="BG335">
            <v>0</v>
          </cell>
          <cell r="BH335">
            <v>0</v>
          </cell>
          <cell r="BI335">
            <v>0</v>
          </cell>
          <cell r="BJ335">
            <v>627</v>
          </cell>
          <cell r="BK335">
            <v>0</v>
          </cell>
          <cell r="BL335">
            <v>0</v>
          </cell>
          <cell r="BM335">
            <v>0</v>
          </cell>
          <cell r="BN335">
            <v>0</v>
          </cell>
          <cell r="BO335">
            <v>627</v>
          </cell>
          <cell r="BP335">
            <v>125868</v>
          </cell>
          <cell r="BQ335">
            <v>0</v>
          </cell>
          <cell r="BR335">
            <v>0</v>
          </cell>
          <cell r="BS335">
            <v>0</v>
          </cell>
          <cell r="BT335">
            <v>0</v>
          </cell>
          <cell r="BU335">
            <v>315</v>
          </cell>
          <cell r="BV335">
            <v>0</v>
          </cell>
          <cell r="BW335">
            <v>0</v>
          </cell>
          <cell r="BX335">
            <v>0</v>
          </cell>
          <cell r="BY335">
            <v>0</v>
          </cell>
          <cell r="BZ335">
            <v>315</v>
          </cell>
          <cell r="CA335">
            <v>627</v>
          </cell>
          <cell r="CB335">
            <v>942</v>
          </cell>
          <cell r="CC335">
            <v>0.05</v>
          </cell>
          <cell r="CD335">
            <v>942</v>
          </cell>
        </row>
        <row r="336">
          <cell r="B336" t="str">
            <v>PBM06</v>
          </cell>
          <cell r="C336" t="str">
            <v>CAP08</v>
          </cell>
          <cell r="D336" t="str">
            <v>De    70  pares</v>
          </cell>
          <cell r="E336" t="str">
            <v>U</v>
          </cell>
          <cell r="F336" t="str">
            <v>NA</v>
          </cell>
          <cell r="G336" t="str">
            <v>NA</v>
          </cell>
          <cell r="H336" t="str">
            <v>NA</v>
          </cell>
          <cell r="I336" t="str">
            <v>NA</v>
          </cell>
          <cell r="J336" t="str">
            <v>NA</v>
          </cell>
          <cell r="K336" t="str">
            <v>NA</v>
          </cell>
          <cell r="L336" t="str">
            <v>NA</v>
          </cell>
          <cell r="M336" t="str">
            <v>NA</v>
          </cell>
          <cell r="N336" t="str">
            <v>NA</v>
          </cell>
          <cell r="O336" t="str">
            <v>NA</v>
          </cell>
          <cell r="P336" t="str">
            <v>NA</v>
          </cell>
          <cell r="Q336" t="str">
            <v>NA</v>
          </cell>
          <cell r="R336" t="str">
            <v>NA</v>
          </cell>
          <cell r="S336" t="str">
            <v>NA</v>
          </cell>
          <cell r="T336" t="str">
            <v>CER002</v>
          </cell>
          <cell r="U336" t="str">
            <v>NA</v>
          </cell>
          <cell r="V336" t="str">
            <v>NA</v>
          </cell>
          <cell r="W336" t="str">
            <v>NA</v>
          </cell>
          <cell r="X336" t="str">
            <v>NA</v>
          </cell>
          <cell r="Y336" t="str">
            <v>CMC012</v>
          </cell>
          <cell r="Z336" t="str">
            <v>NA</v>
          </cell>
          <cell r="AA336" t="str">
            <v>NA</v>
          </cell>
          <cell r="AB336" t="str">
            <v>NA</v>
          </cell>
          <cell r="AC336" t="str">
            <v>NA</v>
          </cell>
          <cell r="AD336">
            <v>1</v>
          </cell>
          <cell r="AE336" t="str">
            <v>NA</v>
          </cell>
          <cell r="AF336" t="str">
            <v>NA</v>
          </cell>
          <cell r="AG336" t="str">
            <v>NA</v>
          </cell>
          <cell r="AH336" t="str">
            <v>NA</v>
          </cell>
          <cell r="AI336">
            <v>300</v>
          </cell>
          <cell r="AJ336">
            <v>300</v>
          </cell>
          <cell r="AO336">
            <v>489</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48564</v>
          </cell>
          <cell r="BF336">
            <v>0</v>
          </cell>
          <cell r="BG336">
            <v>0</v>
          </cell>
          <cell r="BH336">
            <v>0</v>
          </cell>
          <cell r="BI336">
            <v>0</v>
          </cell>
          <cell r="BJ336">
            <v>162</v>
          </cell>
          <cell r="BK336">
            <v>0</v>
          </cell>
          <cell r="BL336">
            <v>0</v>
          </cell>
          <cell r="BM336">
            <v>0</v>
          </cell>
          <cell r="BN336">
            <v>0</v>
          </cell>
          <cell r="BO336">
            <v>162</v>
          </cell>
          <cell r="BP336">
            <v>98147</v>
          </cell>
          <cell r="BQ336">
            <v>0</v>
          </cell>
          <cell r="BR336">
            <v>0</v>
          </cell>
          <cell r="BS336">
            <v>0</v>
          </cell>
          <cell r="BT336">
            <v>0</v>
          </cell>
          <cell r="BU336">
            <v>327</v>
          </cell>
          <cell r="BV336">
            <v>0</v>
          </cell>
          <cell r="BW336">
            <v>0</v>
          </cell>
          <cell r="BX336">
            <v>0</v>
          </cell>
          <cell r="BY336">
            <v>0</v>
          </cell>
          <cell r="BZ336">
            <v>327</v>
          </cell>
          <cell r="CA336">
            <v>162</v>
          </cell>
          <cell r="CB336">
            <v>489</v>
          </cell>
          <cell r="CC336">
            <v>0.05</v>
          </cell>
          <cell r="CD336">
            <v>489</v>
          </cell>
        </row>
        <row r="337">
          <cell r="B337" t="str">
            <v>PA005</v>
          </cell>
          <cell r="C337" t="str">
            <v>CAP08</v>
          </cell>
          <cell r="D337" t="str">
            <v>De   10 - 50  pares</v>
          </cell>
          <cell r="E337" t="str">
            <v>U</v>
          </cell>
          <cell r="F337" t="str">
            <v>NA</v>
          </cell>
          <cell r="G337" t="str">
            <v>NA</v>
          </cell>
          <cell r="H337" t="str">
            <v>NA</v>
          </cell>
          <cell r="I337" t="str">
            <v>NA</v>
          </cell>
          <cell r="J337" t="str">
            <v>NA</v>
          </cell>
          <cell r="K337" t="str">
            <v>NA</v>
          </cell>
          <cell r="L337" t="str">
            <v>NA</v>
          </cell>
          <cell r="M337" t="str">
            <v>NA</v>
          </cell>
          <cell r="N337" t="str">
            <v>NA</v>
          </cell>
          <cell r="O337" t="str">
            <v>NA</v>
          </cell>
          <cell r="P337" t="str">
            <v>NA</v>
          </cell>
          <cell r="Q337" t="str">
            <v>NA</v>
          </cell>
          <cell r="R337" t="str">
            <v>NA</v>
          </cell>
          <cell r="S337" t="str">
            <v>NA</v>
          </cell>
          <cell r="T337" t="str">
            <v>CER003</v>
          </cell>
          <cell r="U337" t="str">
            <v>NA</v>
          </cell>
          <cell r="V337" t="str">
            <v>NA</v>
          </cell>
          <cell r="W337" t="str">
            <v>NA</v>
          </cell>
          <cell r="X337" t="str">
            <v>NA</v>
          </cell>
          <cell r="Y337" t="str">
            <v>CMC013</v>
          </cell>
          <cell r="Z337" t="str">
            <v>NA</v>
          </cell>
          <cell r="AA337" t="str">
            <v>NA</v>
          </cell>
          <cell r="AB337" t="str">
            <v>NA</v>
          </cell>
          <cell r="AC337" t="str">
            <v>NA</v>
          </cell>
          <cell r="AD337">
            <v>1</v>
          </cell>
          <cell r="AE337" t="str">
            <v>NA</v>
          </cell>
          <cell r="AF337" t="str">
            <v>NA</v>
          </cell>
          <cell r="AG337" t="str">
            <v>NA</v>
          </cell>
          <cell r="AH337" t="str">
            <v>NA</v>
          </cell>
          <cell r="AI337">
            <v>27</v>
          </cell>
          <cell r="AJ337">
            <v>27</v>
          </cell>
          <cell r="AO337">
            <v>7022</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83103</v>
          </cell>
          <cell r="BF337">
            <v>0</v>
          </cell>
          <cell r="BG337">
            <v>0</v>
          </cell>
          <cell r="BH337">
            <v>0</v>
          </cell>
          <cell r="BI337">
            <v>0</v>
          </cell>
          <cell r="BJ337">
            <v>3078</v>
          </cell>
          <cell r="BK337">
            <v>0</v>
          </cell>
          <cell r="BL337">
            <v>0</v>
          </cell>
          <cell r="BM337">
            <v>0</v>
          </cell>
          <cell r="BN337">
            <v>0</v>
          </cell>
          <cell r="BO337">
            <v>3078</v>
          </cell>
          <cell r="BP337">
            <v>106495</v>
          </cell>
          <cell r="BQ337">
            <v>0</v>
          </cell>
          <cell r="BR337">
            <v>0</v>
          </cell>
          <cell r="BS337">
            <v>0</v>
          </cell>
          <cell r="BT337">
            <v>0</v>
          </cell>
          <cell r="BU337">
            <v>3944</v>
          </cell>
          <cell r="BV337">
            <v>0</v>
          </cell>
          <cell r="BW337">
            <v>0</v>
          </cell>
          <cell r="BX337">
            <v>0</v>
          </cell>
          <cell r="BY337">
            <v>0</v>
          </cell>
          <cell r="BZ337">
            <v>3944</v>
          </cell>
          <cell r="CA337">
            <v>3078</v>
          </cell>
          <cell r="CB337">
            <v>7022</v>
          </cell>
          <cell r="CC337">
            <v>0.05</v>
          </cell>
          <cell r="CD337">
            <v>7022</v>
          </cell>
        </row>
        <row r="338">
          <cell r="B338" t="str">
            <v>PLM07</v>
          </cell>
          <cell r="C338" t="str">
            <v>CAP08</v>
          </cell>
          <cell r="D338" t="str">
            <v>De   100  pares</v>
          </cell>
          <cell r="E338" t="str">
            <v>m</v>
          </cell>
          <cell r="F338" t="str">
            <v>NA</v>
          </cell>
          <cell r="G338" t="str">
            <v>NA</v>
          </cell>
          <cell r="H338" t="str">
            <v>NA</v>
          </cell>
          <cell r="I338" t="str">
            <v>NA</v>
          </cell>
          <cell r="J338" t="str">
            <v>NA</v>
          </cell>
          <cell r="K338" t="str">
            <v>NA</v>
          </cell>
          <cell r="L338" t="str">
            <v>NA</v>
          </cell>
          <cell r="M338" t="str">
            <v>NA</v>
          </cell>
          <cell r="N338" t="str">
            <v>NA</v>
          </cell>
          <cell r="O338" t="str">
            <v>NA</v>
          </cell>
          <cell r="P338" t="str">
            <v>NA</v>
          </cell>
          <cell r="Q338" t="str">
            <v>NA</v>
          </cell>
          <cell r="R338" t="str">
            <v>NA</v>
          </cell>
          <cell r="S338" t="str">
            <v>NA</v>
          </cell>
          <cell r="T338" t="str">
            <v>CER002</v>
          </cell>
          <cell r="U338" t="str">
            <v>NA</v>
          </cell>
          <cell r="V338" t="str">
            <v>NA</v>
          </cell>
          <cell r="W338" t="str">
            <v>NA</v>
          </cell>
          <cell r="X338" t="str">
            <v>NA</v>
          </cell>
          <cell r="Y338" t="str">
            <v>CMC012</v>
          </cell>
          <cell r="Z338" t="str">
            <v>NA</v>
          </cell>
          <cell r="AA338" t="str">
            <v>NA</v>
          </cell>
          <cell r="AB338" t="str">
            <v>NA</v>
          </cell>
          <cell r="AC338" t="str">
            <v>NA</v>
          </cell>
          <cell r="AD338">
            <v>1</v>
          </cell>
          <cell r="AE338" t="str">
            <v>NA</v>
          </cell>
          <cell r="AF338" t="str">
            <v>NA</v>
          </cell>
          <cell r="AG338" t="str">
            <v>NA</v>
          </cell>
          <cell r="AH338" t="str">
            <v>NA</v>
          </cell>
          <cell r="AI338">
            <v>325</v>
          </cell>
          <cell r="AJ338">
            <v>325</v>
          </cell>
          <cell r="AO338">
            <v>451</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48564</v>
          </cell>
          <cell r="BF338">
            <v>0</v>
          </cell>
          <cell r="BG338">
            <v>0</v>
          </cell>
          <cell r="BH338">
            <v>0</v>
          </cell>
          <cell r="BI338">
            <v>0</v>
          </cell>
          <cell r="BJ338">
            <v>149</v>
          </cell>
          <cell r="BK338">
            <v>0</v>
          </cell>
          <cell r="BL338">
            <v>0</v>
          </cell>
          <cell r="BM338">
            <v>0</v>
          </cell>
          <cell r="BN338">
            <v>0</v>
          </cell>
          <cell r="BO338">
            <v>149</v>
          </cell>
          <cell r="BP338">
            <v>98147</v>
          </cell>
          <cell r="BQ338">
            <v>0</v>
          </cell>
          <cell r="BR338">
            <v>0</v>
          </cell>
          <cell r="BS338">
            <v>0</v>
          </cell>
          <cell r="BT338">
            <v>0</v>
          </cell>
          <cell r="BU338">
            <v>302</v>
          </cell>
          <cell r="BV338">
            <v>0</v>
          </cell>
          <cell r="BW338">
            <v>0</v>
          </cell>
          <cell r="BX338">
            <v>0</v>
          </cell>
          <cell r="BY338">
            <v>0</v>
          </cell>
          <cell r="BZ338">
            <v>302</v>
          </cell>
          <cell r="CA338">
            <v>149</v>
          </cell>
          <cell r="CB338">
            <v>451</v>
          </cell>
          <cell r="CC338">
            <v>0.05</v>
          </cell>
          <cell r="CD338">
            <v>451</v>
          </cell>
        </row>
        <row r="339">
          <cell r="B339" t="str">
            <v>ELM07</v>
          </cell>
          <cell r="C339" t="str">
            <v>CAP08</v>
          </cell>
          <cell r="D339" t="str">
            <v>De   100  pares</v>
          </cell>
          <cell r="E339" t="str">
            <v>U</v>
          </cell>
          <cell r="F339" t="str">
            <v>MRD147</v>
          </cell>
          <cell r="G339" t="str">
            <v>MRD076</v>
          </cell>
          <cell r="H339" t="str">
            <v>NA</v>
          </cell>
          <cell r="I339" t="str">
            <v>NA</v>
          </cell>
          <cell r="J339" t="str">
            <v>NA</v>
          </cell>
          <cell r="K339" t="str">
            <v>NA</v>
          </cell>
          <cell r="L339" t="str">
            <v>NA</v>
          </cell>
          <cell r="M339">
            <v>1</v>
          </cell>
          <cell r="N339">
            <v>202</v>
          </cell>
          <cell r="O339" t="str">
            <v>NA</v>
          </cell>
          <cell r="P339" t="str">
            <v>NA</v>
          </cell>
          <cell r="Q339" t="str">
            <v>NA</v>
          </cell>
          <cell r="R339" t="str">
            <v>NA</v>
          </cell>
          <cell r="S339" t="str">
            <v>NA</v>
          </cell>
          <cell r="T339" t="str">
            <v>CER004</v>
          </cell>
          <cell r="U339" t="str">
            <v>NA</v>
          </cell>
          <cell r="V339" t="str">
            <v>NA</v>
          </cell>
          <cell r="W339" t="str">
            <v>NA</v>
          </cell>
          <cell r="X339" t="str">
            <v>NA</v>
          </cell>
          <cell r="Y339" t="str">
            <v>CMC013</v>
          </cell>
          <cell r="Z339" t="str">
            <v>NA</v>
          </cell>
          <cell r="AA339" t="str">
            <v>NA</v>
          </cell>
          <cell r="AB339" t="str">
            <v>NA</v>
          </cell>
          <cell r="AC339" t="str">
            <v>NA</v>
          </cell>
          <cell r="AD339">
            <v>1</v>
          </cell>
          <cell r="AE339" t="str">
            <v>NA</v>
          </cell>
          <cell r="AF339" t="str">
            <v>NA</v>
          </cell>
          <cell r="AG339" t="str">
            <v>NA</v>
          </cell>
          <cell r="AH339" t="str">
            <v>NA</v>
          </cell>
          <cell r="AI339">
            <v>8</v>
          </cell>
          <cell r="AJ339">
            <v>8</v>
          </cell>
          <cell r="AO339">
            <v>80777</v>
          </cell>
          <cell r="AP339">
            <v>33500</v>
          </cell>
          <cell r="AQ339">
            <v>85</v>
          </cell>
          <cell r="AR339">
            <v>0</v>
          </cell>
          <cell r="AS339">
            <v>0</v>
          </cell>
          <cell r="AT339">
            <v>0</v>
          </cell>
          <cell r="AU339">
            <v>0</v>
          </cell>
          <cell r="AV339">
            <v>0</v>
          </cell>
          <cell r="AW339">
            <v>33500</v>
          </cell>
          <cell r="AX339">
            <v>17170</v>
          </cell>
          <cell r="AY339">
            <v>0</v>
          </cell>
          <cell r="AZ339">
            <v>0</v>
          </cell>
          <cell r="BA339">
            <v>0</v>
          </cell>
          <cell r="BB339">
            <v>0</v>
          </cell>
          <cell r="BC339">
            <v>0</v>
          </cell>
          <cell r="BD339">
            <v>53204</v>
          </cell>
          <cell r="BE339">
            <v>114090</v>
          </cell>
          <cell r="BF339">
            <v>0</v>
          </cell>
          <cell r="BG339">
            <v>0</v>
          </cell>
          <cell r="BH339">
            <v>0</v>
          </cell>
          <cell r="BI339">
            <v>0</v>
          </cell>
          <cell r="BJ339">
            <v>14261</v>
          </cell>
          <cell r="BK339">
            <v>0</v>
          </cell>
          <cell r="BL339">
            <v>0</v>
          </cell>
          <cell r="BM339">
            <v>0</v>
          </cell>
          <cell r="BN339">
            <v>0</v>
          </cell>
          <cell r="BO339">
            <v>14261</v>
          </cell>
          <cell r="BP339">
            <v>106495</v>
          </cell>
          <cell r="BQ339">
            <v>0</v>
          </cell>
          <cell r="BR339">
            <v>0</v>
          </cell>
          <cell r="BS339">
            <v>0</v>
          </cell>
          <cell r="BT339">
            <v>0</v>
          </cell>
          <cell r="BU339">
            <v>13312</v>
          </cell>
          <cell r="BV339">
            <v>0</v>
          </cell>
          <cell r="BW339">
            <v>0</v>
          </cell>
          <cell r="BX339">
            <v>0</v>
          </cell>
          <cell r="BY339">
            <v>0</v>
          </cell>
          <cell r="BZ339">
            <v>13312</v>
          </cell>
          <cell r="CA339">
            <v>14261</v>
          </cell>
          <cell r="CB339">
            <v>27573</v>
          </cell>
          <cell r="CC339">
            <v>0.05</v>
          </cell>
          <cell r="CD339">
            <v>80777</v>
          </cell>
        </row>
        <row r="340">
          <cell r="B340" t="str">
            <v>EPA07</v>
          </cell>
          <cell r="C340" t="str">
            <v>CAP08</v>
          </cell>
          <cell r="D340" t="str">
            <v>De   100  pares</v>
          </cell>
          <cell r="E340" t="str">
            <v>U</v>
          </cell>
          <cell r="F340" t="str">
            <v>MRD246</v>
          </cell>
          <cell r="G340" t="str">
            <v>MRD215</v>
          </cell>
          <cell r="H340" t="str">
            <v>MRD252</v>
          </cell>
          <cell r="I340" t="str">
            <v>MRD046</v>
          </cell>
          <cell r="J340" t="str">
            <v>NA</v>
          </cell>
          <cell r="K340" t="str">
            <v>NA</v>
          </cell>
          <cell r="L340" t="str">
            <v>NA</v>
          </cell>
          <cell r="M340">
            <v>1</v>
          </cell>
          <cell r="N340">
            <v>0.2</v>
          </cell>
          <cell r="O340">
            <v>0.06</v>
          </cell>
          <cell r="P340">
            <v>202</v>
          </cell>
          <cell r="Q340" t="str">
            <v>NA</v>
          </cell>
          <cell r="R340" t="str">
            <v>NA</v>
          </cell>
          <cell r="S340" t="str">
            <v>NA</v>
          </cell>
          <cell r="T340" t="str">
            <v>CER004</v>
          </cell>
          <cell r="U340" t="str">
            <v>NA</v>
          </cell>
          <cell r="V340" t="str">
            <v>NA</v>
          </cell>
          <cell r="W340" t="str">
            <v>NA</v>
          </cell>
          <cell r="X340" t="str">
            <v>NA</v>
          </cell>
          <cell r="Y340" t="str">
            <v>CMC014</v>
          </cell>
          <cell r="Z340" t="str">
            <v>NA</v>
          </cell>
          <cell r="AA340" t="str">
            <v>NA</v>
          </cell>
          <cell r="AB340" t="str">
            <v>NA</v>
          </cell>
          <cell r="AC340" t="str">
            <v>NA</v>
          </cell>
          <cell r="AD340">
            <v>1</v>
          </cell>
          <cell r="AE340" t="str">
            <v>NA</v>
          </cell>
          <cell r="AF340" t="str">
            <v>NA</v>
          </cell>
          <cell r="AG340" t="str">
            <v>NA</v>
          </cell>
          <cell r="AH340" t="str">
            <v>NA</v>
          </cell>
          <cell r="AI340">
            <v>6.4</v>
          </cell>
          <cell r="AJ340">
            <v>6.4</v>
          </cell>
          <cell r="AO340">
            <v>72162</v>
          </cell>
          <cell r="AP340">
            <v>17906</v>
          </cell>
          <cell r="AQ340">
            <v>14663</v>
          </cell>
          <cell r="AR340">
            <v>25875</v>
          </cell>
          <cell r="AS340">
            <v>43</v>
          </cell>
          <cell r="AT340">
            <v>0</v>
          </cell>
          <cell r="AU340">
            <v>0</v>
          </cell>
          <cell r="AV340">
            <v>0</v>
          </cell>
          <cell r="AW340">
            <v>17906</v>
          </cell>
          <cell r="AX340">
            <v>2933</v>
          </cell>
          <cell r="AY340">
            <v>1553</v>
          </cell>
          <cell r="AZ340">
            <v>8686</v>
          </cell>
          <cell r="BA340">
            <v>0</v>
          </cell>
          <cell r="BB340">
            <v>0</v>
          </cell>
          <cell r="BC340">
            <v>0</v>
          </cell>
          <cell r="BD340">
            <v>32632</v>
          </cell>
          <cell r="BE340">
            <v>114090</v>
          </cell>
          <cell r="BF340">
            <v>0</v>
          </cell>
          <cell r="BG340">
            <v>0</v>
          </cell>
          <cell r="BH340">
            <v>0</v>
          </cell>
          <cell r="BI340">
            <v>0</v>
          </cell>
          <cell r="BJ340">
            <v>17827</v>
          </cell>
          <cell r="BK340">
            <v>0</v>
          </cell>
          <cell r="BL340">
            <v>0</v>
          </cell>
          <cell r="BM340">
            <v>0</v>
          </cell>
          <cell r="BN340">
            <v>0</v>
          </cell>
          <cell r="BO340">
            <v>17827</v>
          </cell>
          <cell r="BP340">
            <v>138896</v>
          </cell>
          <cell r="BQ340">
            <v>0</v>
          </cell>
          <cell r="BR340">
            <v>0</v>
          </cell>
          <cell r="BS340">
            <v>0</v>
          </cell>
          <cell r="BT340">
            <v>0</v>
          </cell>
          <cell r="BU340">
            <v>21703</v>
          </cell>
          <cell r="BV340">
            <v>0</v>
          </cell>
          <cell r="BW340">
            <v>0</v>
          </cell>
          <cell r="BX340">
            <v>0</v>
          </cell>
          <cell r="BY340">
            <v>0</v>
          </cell>
          <cell r="BZ340">
            <v>21703</v>
          </cell>
          <cell r="CA340">
            <v>17827</v>
          </cell>
          <cell r="CB340">
            <v>39530</v>
          </cell>
          <cell r="CC340">
            <v>0.05</v>
          </cell>
          <cell r="CD340">
            <v>72162</v>
          </cell>
        </row>
        <row r="341">
          <cell r="B341" t="str">
            <v>EPC07</v>
          </cell>
          <cell r="C341" t="str">
            <v>CAP08</v>
          </cell>
          <cell r="D341" t="str">
            <v>De   100  pares</v>
          </cell>
          <cell r="E341" t="str">
            <v>U</v>
          </cell>
          <cell r="F341" t="str">
            <v>MRD246</v>
          </cell>
          <cell r="G341" t="str">
            <v>MRD215</v>
          </cell>
          <cell r="H341" t="str">
            <v>MRD252</v>
          </cell>
          <cell r="I341" t="str">
            <v>MRD046</v>
          </cell>
          <cell r="J341" t="str">
            <v>NA</v>
          </cell>
          <cell r="K341" t="str">
            <v>NA</v>
          </cell>
          <cell r="L341" t="str">
            <v>NA</v>
          </cell>
          <cell r="M341">
            <v>1</v>
          </cell>
          <cell r="N341">
            <v>0.2</v>
          </cell>
          <cell r="O341">
            <v>0.06</v>
          </cell>
          <cell r="P341">
            <v>202</v>
          </cell>
          <cell r="Q341" t="str">
            <v>NA</v>
          </cell>
          <cell r="R341" t="str">
            <v>NA</v>
          </cell>
          <cell r="S341" t="str">
            <v>NA</v>
          </cell>
          <cell r="T341" t="str">
            <v>CER003</v>
          </cell>
          <cell r="U341" t="str">
            <v>NA</v>
          </cell>
          <cell r="V341" t="str">
            <v>NA</v>
          </cell>
          <cell r="W341" t="str">
            <v>NA</v>
          </cell>
          <cell r="X341" t="str">
            <v>NA</v>
          </cell>
          <cell r="Y341" t="str">
            <v>CMC013</v>
          </cell>
          <cell r="Z341" t="str">
            <v>NA</v>
          </cell>
          <cell r="AA341" t="str">
            <v>NA</v>
          </cell>
          <cell r="AB341" t="str">
            <v>NA</v>
          </cell>
          <cell r="AC341" t="str">
            <v>NA</v>
          </cell>
          <cell r="AD341">
            <v>1</v>
          </cell>
          <cell r="AE341" t="str">
            <v>NA</v>
          </cell>
          <cell r="AF341" t="str">
            <v>NA</v>
          </cell>
          <cell r="AG341" t="str">
            <v>NA</v>
          </cell>
          <cell r="AH341" t="str">
            <v>NA</v>
          </cell>
          <cell r="AI341">
            <v>6.4</v>
          </cell>
          <cell r="AJ341">
            <v>6.4</v>
          </cell>
          <cell r="AO341">
            <v>62257</v>
          </cell>
          <cell r="AP341">
            <v>17906</v>
          </cell>
          <cell r="AQ341">
            <v>14663</v>
          </cell>
          <cell r="AR341">
            <v>25875</v>
          </cell>
          <cell r="AS341">
            <v>43</v>
          </cell>
          <cell r="AT341">
            <v>0</v>
          </cell>
          <cell r="AU341">
            <v>0</v>
          </cell>
          <cell r="AV341">
            <v>0</v>
          </cell>
          <cell r="AW341">
            <v>17906</v>
          </cell>
          <cell r="AX341">
            <v>2933</v>
          </cell>
          <cell r="AY341">
            <v>1553</v>
          </cell>
          <cell r="AZ341">
            <v>8686</v>
          </cell>
          <cell r="BA341">
            <v>0</v>
          </cell>
          <cell r="BB341">
            <v>0</v>
          </cell>
          <cell r="BC341">
            <v>0</v>
          </cell>
          <cell r="BD341">
            <v>32632</v>
          </cell>
          <cell r="BE341">
            <v>83103</v>
          </cell>
          <cell r="BF341">
            <v>0</v>
          </cell>
          <cell r="BG341">
            <v>0</v>
          </cell>
          <cell r="BH341">
            <v>0</v>
          </cell>
          <cell r="BI341">
            <v>0</v>
          </cell>
          <cell r="BJ341">
            <v>12985</v>
          </cell>
          <cell r="BK341">
            <v>0</v>
          </cell>
          <cell r="BL341">
            <v>0</v>
          </cell>
          <cell r="BM341">
            <v>0</v>
          </cell>
          <cell r="BN341">
            <v>0</v>
          </cell>
          <cell r="BO341">
            <v>12985</v>
          </cell>
          <cell r="BP341">
            <v>106495</v>
          </cell>
          <cell r="BQ341">
            <v>0</v>
          </cell>
          <cell r="BR341">
            <v>0</v>
          </cell>
          <cell r="BS341">
            <v>0</v>
          </cell>
          <cell r="BT341">
            <v>0</v>
          </cell>
          <cell r="BU341">
            <v>16640</v>
          </cell>
          <cell r="BV341">
            <v>0</v>
          </cell>
          <cell r="BW341">
            <v>0</v>
          </cell>
          <cell r="BX341">
            <v>0</v>
          </cell>
          <cell r="BY341">
            <v>0</v>
          </cell>
          <cell r="BZ341">
            <v>16640</v>
          </cell>
          <cell r="CA341">
            <v>12985</v>
          </cell>
          <cell r="CB341">
            <v>29625</v>
          </cell>
          <cell r="CC341">
            <v>0.05</v>
          </cell>
          <cell r="CD341">
            <v>62257</v>
          </cell>
        </row>
        <row r="342">
          <cell r="B342" t="str">
            <v>EPM07</v>
          </cell>
          <cell r="C342" t="str">
            <v>CAP08</v>
          </cell>
          <cell r="D342" t="str">
            <v>De   100  pares</v>
          </cell>
          <cell r="E342" t="str">
            <v>U</v>
          </cell>
          <cell r="F342" t="str">
            <v>MRD246</v>
          </cell>
          <cell r="G342" t="str">
            <v>MRD215</v>
          </cell>
          <cell r="H342" t="str">
            <v>MRD252</v>
          </cell>
          <cell r="I342" t="str">
            <v>MRD046</v>
          </cell>
          <cell r="J342" t="str">
            <v>NA</v>
          </cell>
          <cell r="K342" t="str">
            <v>NA</v>
          </cell>
          <cell r="L342" t="str">
            <v>NA</v>
          </cell>
          <cell r="M342">
            <v>1</v>
          </cell>
          <cell r="N342">
            <v>0.2</v>
          </cell>
          <cell r="O342">
            <v>0.06</v>
          </cell>
          <cell r="P342">
            <v>202</v>
          </cell>
          <cell r="Q342" t="str">
            <v>NA</v>
          </cell>
          <cell r="R342" t="str">
            <v>NA</v>
          </cell>
          <cell r="S342" t="str">
            <v>NA</v>
          </cell>
          <cell r="T342" t="str">
            <v>CER004</v>
          </cell>
          <cell r="U342" t="str">
            <v>NA</v>
          </cell>
          <cell r="V342" t="str">
            <v>NA</v>
          </cell>
          <cell r="W342" t="str">
            <v>NA</v>
          </cell>
          <cell r="X342" t="str">
            <v>NA</v>
          </cell>
          <cell r="Y342" t="str">
            <v>CMC014</v>
          </cell>
          <cell r="Z342" t="str">
            <v>NA</v>
          </cell>
          <cell r="AA342" t="str">
            <v>NA</v>
          </cell>
          <cell r="AB342" t="str">
            <v>NA</v>
          </cell>
          <cell r="AC342" t="str">
            <v>NA</v>
          </cell>
          <cell r="AD342">
            <v>1</v>
          </cell>
          <cell r="AE342" t="str">
            <v>NA</v>
          </cell>
          <cell r="AF342" t="str">
            <v>NA</v>
          </cell>
          <cell r="AG342" t="str">
            <v>NA</v>
          </cell>
          <cell r="AH342" t="str">
            <v>NA</v>
          </cell>
          <cell r="AI342">
            <v>6.4</v>
          </cell>
          <cell r="AJ342">
            <v>6.4</v>
          </cell>
          <cell r="AO342">
            <v>72162</v>
          </cell>
          <cell r="AP342">
            <v>17906</v>
          </cell>
          <cell r="AQ342">
            <v>14663</v>
          </cell>
          <cell r="AR342">
            <v>25875</v>
          </cell>
          <cell r="AS342">
            <v>43</v>
          </cell>
          <cell r="AT342">
            <v>0</v>
          </cell>
          <cell r="AU342">
            <v>0</v>
          </cell>
          <cell r="AV342">
            <v>0</v>
          </cell>
          <cell r="AW342">
            <v>17906</v>
          </cell>
          <cell r="AX342">
            <v>2933</v>
          </cell>
          <cell r="AY342">
            <v>1553</v>
          </cell>
          <cell r="AZ342">
            <v>8686</v>
          </cell>
          <cell r="BA342">
            <v>0</v>
          </cell>
          <cell r="BB342">
            <v>0</v>
          </cell>
          <cell r="BC342">
            <v>0</v>
          </cell>
          <cell r="BD342">
            <v>32632</v>
          </cell>
          <cell r="BE342">
            <v>114090</v>
          </cell>
          <cell r="BF342">
            <v>0</v>
          </cell>
          <cell r="BG342">
            <v>0</v>
          </cell>
          <cell r="BH342">
            <v>0</v>
          </cell>
          <cell r="BI342">
            <v>0</v>
          </cell>
          <cell r="BJ342">
            <v>17827</v>
          </cell>
          <cell r="BK342">
            <v>0</v>
          </cell>
          <cell r="BL342">
            <v>0</v>
          </cell>
          <cell r="BM342">
            <v>0</v>
          </cell>
          <cell r="BN342">
            <v>0</v>
          </cell>
          <cell r="BO342">
            <v>17827</v>
          </cell>
          <cell r="BP342">
            <v>138896</v>
          </cell>
          <cell r="BQ342">
            <v>0</v>
          </cell>
          <cell r="BR342">
            <v>0</v>
          </cell>
          <cell r="BS342">
            <v>0</v>
          </cell>
          <cell r="BT342">
            <v>0</v>
          </cell>
          <cell r="BU342">
            <v>21703</v>
          </cell>
          <cell r="BV342">
            <v>0</v>
          </cell>
          <cell r="BW342">
            <v>0</v>
          </cell>
          <cell r="BX342">
            <v>0</v>
          </cell>
          <cell r="BY342">
            <v>0</v>
          </cell>
          <cell r="BZ342">
            <v>21703</v>
          </cell>
          <cell r="CA342">
            <v>17827</v>
          </cell>
          <cell r="CB342">
            <v>39530</v>
          </cell>
          <cell r="CC342">
            <v>0.05</v>
          </cell>
          <cell r="CD342">
            <v>72162</v>
          </cell>
        </row>
        <row r="343">
          <cell r="B343" t="str">
            <v>ML007</v>
          </cell>
          <cell r="C343" t="str">
            <v>CAP08</v>
          </cell>
          <cell r="D343" t="str">
            <v>De   100  pares</v>
          </cell>
          <cell r="E343" t="str">
            <v>U</v>
          </cell>
          <cell r="F343" t="str">
            <v>MRD131</v>
          </cell>
          <cell r="G343" t="str">
            <v>MRD076</v>
          </cell>
          <cell r="H343" t="str">
            <v>NA</v>
          </cell>
          <cell r="I343" t="str">
            <v>NA</v>
          </cell>
          <cell r="J343" t="str">
            <v>NA</v>
          </cell>
          <cell r="K343" t="str">
            <v>NA</v>
          </cell>
          <cell r="L343" t="str">
            <v>NA</v>
          </cell>
          <cell r="M343">
            <v>1</v>
          </cell>
          <cell r="N343">
            <v>102</v>
          </cell>
          <cell r="O343" t="str">
            <v>NA</v>
          </cell>
          <cell r="P343" t="str">
            <v>NA</v>
          </cell>
          <cell r="Q343" t="str">
            <v>NA</v>
          </cell>
          <cell r="R343" t="str">
            <v>NA</v>
          </cell>
          <cell r="S343" t="str">
            <v>NA</v>
          </cell>
          <cell r="T343" t="str">
            <v>CER003</v>
          </cell>
          <cell r="U343" t="str">
            <v>NA</v>
          </cell>
          <cell r="V343" t="str">
            <v>NA</v>
          </cell>
          <cell r="W343" t="str">
            <v>NA</v>
          </cell>
          <cell r="X343" t="str">
            <v>NA</v>
          </cell>
          <cell r="Y343" t="str">
            <v>CMC013</v>
          </cell>
          <cell r="Z343" t="str">
            <v>NA</v>
          </cell>
          <cell r="AA343" t="str">
            <v>NA</v>
          </cell>
          <cell r="AB343" t="str">
            <v>NA</v>
          </cell>
          <cell r="AC343" t="str">
            <v>NA</v>
          </cell>
          <cell r="AD343">
            <v>1</v>
          </cell>
          <cell r="AE343" t="str">
            <v>NA</v>
          </cell>
          <cell r="AF343" t="str">
            <v>NA</v>
          </cell>
          <cell r="AG343" t="str">
            <v>NA</v>
          </cell>
          <cell r="AH343" t="str">
            <v>NA</v>
          </cell>
          <cell r="AI343">
            <v>8</v>
          </cell>
          <cell r="AJ343">
            <v>8</v>
          </cell>
          <cell r="AO343">
            <v>80054</v>
          </cell>
          <cell r="AP343">
            <v>45000</v>
          </cell>
          <cell r="AQ343">
            <v>85</v>
          </cell>
          <cell r="AR343">
            <v>0</v>
          </cell>
          <cell r="AS343">
            <v>0</v>
          </cell>
          <cell r="AT343">
            <v>0</v>
          </cell>
          <cell r="AU343">
            <v>0</v>
          </cell>
          <cell r="AV343">
            <v>0</v>
          </cell>
          <cell r="AW343">
            <v>45000</v>
          </cell>
          <cell r="AX343">
            <v>8670</v>
          </cell>
          <cell r="AY343">
            <v>0</v>
          </cell>
          <cell r="AZ343">
            <v>0</v>
          </cell>
          <cell r="BA343">
            <v>0</v>
          </cell>
          <cell r="BB343">
            <v>0</v>
          </cell>
          <cell r="BC343">
            <v>0</v>
          </cell>
          <cell r="BD343">
            <v>56354</v>
          </cell>
          <cell r="BE343">
            <v>83103</v>
          </cell>
          <cell r="BF343">
            <v>0</v>
          </cell>
          <cell r="BG343">
            <v>0</v>
          </cell>
          <cell r="BH343">
            <v>0</v>
          </cell>
          <cell r="BI343">
            <v>0</v>
          </cell>
          <cell r="BJ343">
            <v>10388</v>
          </cell>
          <cell r="BK343">
            <v>0</v>
          </cell>
          <cell r="BL343">
            <v>0</v>
          </cell>
          <cell r="BM343">
            <v>0</v>
          </cell>
          <cell r="BN343">
            <v>0</v>
          </cell>
          <cell r="BO343">
            <v>10388</v>
          </cell>
          <cell r="BP343">
            <v>106495</v>
          </cell>
          <cell r="BQ343">
            <v>0</v>
          </cell>
          <cell r="BR343">
            <v>0</v>
          </cell>
          <cell r="BS343">
            <v>0</v>
          </cell>
          <cell r="BT343">
            <v>0</v>
          </cell>
          <cell r="BU343">
            <v>13312</v>
          </cell>
          <cell r="BV343">
            <v>0</v>
          </cell>
          <cell r="BW343">
            <v>0</v>
          </cell>
          <cell r="BX343">
            <v>0</v>
          </cell>
          <cell r="BY343">
            <v>0</v>
          </cell>
          <cell r="BZ343">
            <v>13312</v>
          </cell>
          <cell r="CA343">
            <v>10388</v>
          </cell>
          <cell r="CB343">
            <v>23700</v>
          </cell>
          <cell r="CC343">
            <v>0.05</v>
          </cell>
          <cell r="CD343">
            <v>80054</v>
          </cell>
        </row>
        <row r="344">
          <cell r="B344" t="str">
            <v>MP007</v>
          </cell>
          <cell r="C344" t="str">
            <v>CAP08</v>
          </cell>
          <cell r="D344" t="str">
            <v>De   100  pares</v>
          </cell>
          <cell r="E344" t="str">
            <v>U</v>
          </cell>
          <cell r="F344" t="str">
            <v>MRD246</v>
          </cell>
          <cell r="G344" t="str">
            <v>MRD215</v>
          </cell>
          <cell r="H344" t="str">
            <v>MRD252</v>
          </cell>
          <cell r="I344" t="str">
            <v>MRD046</v>
          </cell>
          <cell r="J344" t="str">
            <v>NA</v>
          </cell>
          <cell r="K344" t="str">
            <v>NA</v>
          </cell>
          <cell r="L344" t="str">
            <v>NA</v>
          </cell>
          <cell r="M344">
            <v>1</v>
          </cell>
          <cell r="N344">
            <v>0.2</v>
          </cell>
          <cell r="O344">
            <v>0.06</v>
          </cell>
          <cell r="P344">
            <v>202</v>
          </cell>
          <cell r="Q344" t="str">
            <v>NA</v>
          </cell>
          <cell r="R344" t="str">
            <v>NA</v>
          </cell>
          <cell r="S344" t="str">
            <v>NA</v>
          </cell>
          <cell r="T344" t="str">
            <v>CER003</v>
          </cell>
          <cell r="U344" t="str">
            <v>NA</v>
          </cell>
          <cell r="V344" t="str">
            <v>NA</v>
          </cell>
          <cell r="W344" t="str">
            <v>NA</v>
          </cell>
          <cell r="X344" t="str">
            <v>NA</v>
          </cell>
          <cell r="Y344" t="str">
            <v>CMC013</v>
          </cell>
          <cell r="Z344" t="str">
            <v>NA</v>
          </cell>
          <cell r="AA344" t="str">
            <v>NA</v>
          </cell>
          <cell r="AB344" t="str">
            <v>NA</v>
          </cell>
          <cell r="AC344" t="str">
            <v>NA</v>
          </cell>
          <cell r="AD344">
            <v>1</v>
          </cell>
          <cell r="AE344" t="str">
            <v>NA</v>
          </cell>
          <cell r="AF344" t="str">
            <v>NA</v>
          </cell>
          <cell r="AG344" t="str">
            <v>NA</v>
          </cell>
          <cell r="AH344" t="str">
            <v>NA</v>
          </cell>
          <cell r="AI344">
            <v>6.4</v>
          </cell>
          <cell r="AJ344">
            <v>6.4</v>
          </cell>
          <cell r="AO344">
            <v>62257</v>
          </cell>
          <cell r="AP344">
            <v>17906</v>
          </cell>
          <cell r="AQ344">
            <v>14663</v>
          </cell>
          <cell r="AR344">
            <v>25875</v>
          </cell>
          <cell r="AS344">
            <v>43</v>
          </cell>
          <cell r="AT344">
            <v>0</v>
          </cell>
          <cell r="AU344">
            <v>0</v>
          </cell>
          <cell r="AV344">
            <v>0</v>
          </cell>
          <cell r="AW344">
            <v>17906</v>
          </cell>
          <cell r="AX344">
            <v>2933</v>
          </cell>
          <cell r="AY344">
            <v>1553</v>
          </cell>
          <cell r="AZ344">
            <v>8686</v>
          </cell>
          <cell r="BA344">
            <v>0</v>
          </cell>
          <cell r="BB344">
            <v>0</v>
          </cell>
          <cell r="BC344">
            <v>0</v>
          </cell>
          <cell r="BD344">
            <v>32632</v>
          </cell>
          <cell r="BE344">
            <v>83103</v>
          </cell>
          <cell r="BF344">
            <v>0</v>
          </cell>
          <cell r="BG344">
            <v>0</v>
          </cell>
          <cell r="BH344">
            <v>0</v>
          </cell>
          <cell r="BI344">
            <v>0</v>
          </cell>
          <cell r="BJ344">
            <v>12985</v>
          </cell>
          <cell r="BK344">
            <v>0</v>
          </cell>
          <cell r="BL344">
            <v>0</v>
          </cell>
          <cell r="BM344">
            <v>0</v>
          </cell>
          <cell r="BN344">
            <v>0</v>
          </cell>
          <cell r="BO344">
            <v>12985</v>
          </cell>
          <cell r="BP344">
            <v>106495</v>
          </cell>
          <cell r="BQ344">
            <v>0</v>
          </cell>
          <cell r="BR344">
            <v>0</v>
          </cell>
          <cell r="BS344">
            <v>0</v>
          </cell>
          <cell r="BT344">
            <v>0</v>
          </cell>
          <cell r="BU344">
            <v>16640</v>
          </cell>
          <cell r="BV344">
            <v>0</v>
          </cell>
          <cell r="BW344">
            <v>0</v>
          </cell>
          <cell r="BX344">
            <v>0</v>
          </cell>
          <cell r="BY344">
            <v>0</v>
          </cell>
          <cell r="BZ344">
            <v>16640</v>
          </cell>
          <cell r="CA344">
            <v>12985</v>
          </cell>
          <cell r="CB344">
            <v>29625</v>
          </cell>
          <cell r="CC344">
            <v>0.05</v>
          </cell>
          <cell r="CD344">
            <v>62257</v>
          </cell>
        </row>
        <row r="345">
          <cell r="B345" t="str">
            <v>PBA07</v>
          </cell>
          <cell r="C345" t="str">
            <v>CAP08</v>
          </cell>
          <cell r="D345" t="str">
            <v>De   100  pares</v>
          </cell>
          <cell r="E345" t="str">
            <v>U</v>
          </cell>
          <cell r="F345" t="str">
            <v>NA</v>
          </cell>
          <cell r="G345" t="str">
            <v>NA</v>
          </cell>
          <cell r="H345" t="str">
            <v>NA</v>
          </cell>
          <cell r="I345" t="str">
            <v>NA</v>
          </cell>
          <cell r="J345" t="str">
            <v>NA</v>
          </cell>
          <cell r="K345" t="str">
            <v>NA</v>
          </cell>
          <cell r="L345" t="str">
            <v>NA</v>
          </cell>
          <cell r="M345" t="str">
            <v>NA</v>
          </cell>
          <cell r="N345" t="str">
            <v>NA</v>
          </cell>
          <cell r="O345" t="str">
            <v>NA</v>
          </cell>
          <cell r="P345" t="str">
            <v>NA</v>
          </cell>
          <cell r="Q345" t="str">
            <v>NA</v>
          </cell>
          <cell r="R345" t="str">
            <v>NA</v>
          </cell>
          <cell r="S345" t="str">
            <v>NA</v>
          </cell>
          <cell r="T345" t="str">
            <v>CER002</v>
          </cell>
          <cell r="U345" t="str">
            <v>NA</v>
          </cell>
          <cell r="V345" t="str">
            <v>NA</v>
          </cell>
          <cell r="W345" t="str">
            <v>NA</v>
          </cell>
          <cell r="X345" t="str">
            <v>NA</v>
          </cell>
          <cell r="Y345" t="str">
            <v>CMC012</v>
          </cell>
          <cell r="Z345" t="str">
            <v>NA</v>
          </cell>
          <cell r="AA345" t="str">
            <v>NA</v>
          </cell>
          <cell r="AB345" t="str">
            <v>NA</v>
          </cell>
          <cell r="AC345" t="str">
            <v>NA</v>
          </cell>
          <cell r="AD345">
            <v>1</v>
          </cell>
          <cell r="AE345" t="str">
            <v>NA</v>
          </cell>
          <cell r="AF345" t="str">
            <v>NA</v>
          </cell>
          <cell r="AG345" t="str">
            <v>NA</v>
          </cell>
          <cell r="AH345" t="str">
            <v>NA</v>
          </cell>
          <cell r="AI345">
            <v>250</v>
          </cell>
          <cell r="AJ345">
            <v>250</v>
          </cell>
          <cell r="AO345">
            <v>587</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48564</v>
          </cell>
          <cell r="BF345">
            <v>0</v>
          </cell>
          <cell r="BG345">
            <v>0</v>
          </cell>
          <cell r="BH345">
            <v>0</v>
          </cell>
          <cell r="BI345">
            <v>0</v>
          </cell>
          <cell r="BJ345">
            <v>194</v>
          </cell>
          <cell r="BK345">
            <v>0</v>
          </cell>
          <cell r="BL345">
            <v>0</v>
          </cell>
          <cell r="BM345">
            <v>0</v>
          </cell>
          <cell r="BN345">
            <v>0</v>
          </cell>
          <cell r="BO345">
            <v>194</v>
          </cell>
          <cell r="BP345">
            <v>98147</v>
          </cell>
          <cell r="BQ345">
            <v>0</v>
          </cell>
          <cell r="BR345">
            <v>0</v>
          </cell>
          <cell r="BS345">
            <v>0</v>
          </cell>
          <cell r="BT345">
            <v>0</v>
          </cell>
          <cell r="BU345">
            <v>393</v>
          </cell>
          <cell r="BV345">
            <v>0</v>
          </cell>
          <cell r="BW345">
            <v>0</v>
          </cell>
          <cell r="BX345">
            <v>0</v>
          </cell>
          <cell r="BY345">
            <v>0</v>
          </cell>
          <cell r="BZ345">
            <v>393</v>
          </cell>
          <cell r="CA345">
            <v>194</v>
          </cell>
          <cell r="CB345">
            <v>587</v>
          </cell>
          <cell r="CC345">
            <v>0.05</v>
          </cell>
          <cell r="CD345">
            <v>587</v>
          </cell>
        </row>
        <row r="346">
          <cell r="B346" t="str">
            <v>PBC07</v>
          </cell>
          <cell r="C346" t="str">
            <v>CAP08</v>
          </cell>
          <cell r="D346" t="str">
            <v>De   100  pares</v>
          </cell>
          <cell r="E346" t="str">
            <v>U</v>
          </cell>
          <cell r="F346" t="str">
            <v>NA</v>
          </cell>
          <cell r="G346" t="str">
            <v>NA</v>
          </cell>
          <cell r="H346" t="str">
            <v>NA</v>
          </cell>
          <cell r="I346" t="str">
            <v>NA</v>
          </cell>
          <cell r="J346" t="str">
            <v>NA</v>
          </cell>
          <cell r="K346" t="str">
            <v>NA</v>
          </cell>
          <cell r="L346" t="str">
            <v>NA</v>
          </cell>
          <cell r="M346" t="str">
            <v>NA</v>
          </cell>
          <cell r="N346" t="str">
            <v>NA</v>
          </cell>
          <cell r="O346" t="str">
            <v>NA</v>
          </cell>
          <cell r="P346" t="str">
            <v>NA</v>
          </cell>
          <cell r="Q346" t="str">
            <v>NA</v>
          </cell>
          <cell r="R346" t="str">
            <v>NA</v>
          </cell>
          <cell r="S346" t="str">
            <v>NA</v>
          </cell>
          <cell r="T346" t="str">
            <v>CER001</v>
          </cell>
          <cell r="U346" t="str">
            <v>NA</v>
          </cell>
          <cell r="V346" t="str">
            <v>NA</v>
          </cell>
          <cell r="W346" t="str">
            <v>NA</v>
          </cell>
          <cell r="X346" t="str">
            <v>NA</v>
          </cell>
          <cell r="Y346" t="str">
            <v>CMC011</v>
          </cell>
          <cell r="Z346" t="str">
            <v>NA</v>
          </cell>
          <cell r="AA346" t="str">
            <v>NA</v>
          </cell>
          <cell r="AB346" t="str">
            <v>NA</v>
          </cell>
          <cell r="AC346" t="str">
            <v>NA</v>
          </cell>
          <cell r="AD346">
            <v>1</v>
          </cell>
          <cell r="AE346" t="str">
            <v>NA</v>
          </cell>
          <cell r="AF346" t="str">
            <v>NA</v>
          </cell>
          <cell r="AG346" t="str">
            <v>NA</v>
          </cell>
          <cell r="AH346" t="str">
            <v>NA</v>
          </cell>
          <cell r="AI346">
            <v>375</v>
          </cell>
          <cell r="AJ346">
            <v>375</v>
          </cell>
          <cell r="AO346">
            <v>1005</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250716</v>
          </cell>
          <cell r="BF346">
            <v>0</v>
          </cell>
          <cell r="BG346">
            <v>0</v>
          </cell>
          <cell r="BH346">
            <v>0</v>
          </cell>
          <cell r="BI346">
            <v>0</v>
          </cell>
          <cell r="BJ346">
            <v>669</v>
          </cell>
          <cell r="BK346">
            <v>0</v>
          </cell>
          <cell r="BL346">
            <v>0</v>
          </cell>
          <cell r="BM346">
            <v>0</v>
          </cell>
          <cell r="BN346">
            <v>0</v>
          </cell>
          <cell r="BO346">
            <v>669</v>
          </cell>
          <cell r="BP346">
            <v>125868</v>
          </cell>
          <cell r="BQ346">
            <v>0</v>
          </cell>
          <cell r="BR346">
            <v>0</v>
          </cell>
          <cell r="BS346">
            <v>0</v>
          </cell>
          <cell r="BT346">
            <v>0</v>
          </cell>
          <cell r="BU346">
            <v>336</v>
          </cell>
          <cell r="BV346">
            <v>0</v>
          </cell>
          <cell r="BW346">
            <v>0</v>
          </cell>
          <cell r="BX346">
            <v>0</v>
          </cell>
          <cell r="BY346">
            <v>0</v>
          </cell>
          <cell r="BZ346">
            <v>336</v>
          </cell>
          <cell r="CA346">
            <v>669</v>
          </cell>
          <cell r="CB346">
            <v>1005</v>
          </cell>
          <cell r="CC346">
            <v>0.05</v>
          </cell>
          <cell r="CD346">
            <v>1005</v>
          </cell>
        </row>
        <row r="347">
          <cell r="B347" t="str">
            <v>PBM07</v>
          </cell>
          <cell r="C347" t="str">
            <v>CAP08</v>
          </cell>
          <cell r="D347" t="str">
            <v>De   100  pares</v>
          </cell>
          <cell r="E347" t="str">
            <v>U</v>
          </cell>
          <cell r="F347" t="str">
            <v>NA</v>
          </cell>
          <cell r="G347" t="str">
            <v>NA</v>
          </cell>
          <cell r="H347" t="str">
            <v>NA</v>
          </cell>
          <cell r="I347" t="str">
            <v>NA</v>
          </cell>
          <cell r="J347" t="str">
            <v>NA</v>
          </cell>
          <cell r="K347" t="str">
            <v>NA</v>
          </cell>
          <cell r="L347" t="str">
            <v>NA</v>
          </cell>
          <cell r="M347" t="str">
            <v>NA</v>
          </cell>
          <cell r="N347" t="str">
            <v>NA</v>
          </cell>
          <cell r="O347" t="str">
            <v>NA</v>
          </cell>
          <cell r="P347" t="str">
            <v>NA</v>
          </cell>
          <cell r="Q347" t="str">
            <v>NA</v>
          </cell>
          <cell r="R347" t="str">
            <v>NA</v>
          </cell>
          <cell r="S347" t="str">
            <v>NA</v>
          </cell>
          <cell r="T347" t="str">
            <v>CER002</v>
          </cell>
          <cell r="U347" t="str">
            <v>NA</v>
          </cell>
          <cell r="V347" t="str">
            <v>NA</v>
          </cell>
          <cell r="W347" t="str">
            <v>NA</v>
          </cell>
          <cell r="X347" t="str">
            <v>NA</v>
          </cell>
          <cell r="Y347" t="str">
            <v>CMC012</v>
          </cell>
          <cell r="Z347" t="str">
            <v>NA</v>
          </cell>
          <cell r="AA347" t="str">
            <v>NA</v>
          </cell>
          <cell r="AB347" t="str">
            <v>NA</v>
          </cell>
          <cell r="AC347" t="str">
            <v>NA</v>
          </cell>
          <cell r="AD347">
            <v>1</v>
          </cell>
          <cell r="AE347" t="str">
            <v>NA</v>
          </cell>
          <cell r="AF347" t="str">
            <v>NA</v>
          </cell>
          <cell r="AG347" t="str">
            <v>NA</v>
          </cell>
          <cell r="AH347" t="str">
            <v>NA</v>
          </cell>
          <cell r="AI347">
            <v>250</v>
          </cell>
          <cell r="AJ347">
            <v>250</v>
          </cell>
          <cell r="AO347">
            <v>587</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48564</v>
          </cell>
          <cell r="BF347">
            <v>0</v>
          </cell>
          <cell r="BG347">
            <v>0</v>
          </cell>
          <cell r="BH347">
            <v>0</v>
          </cell>
          <cell r="BI347">
            <v>0</v>
          </cell>
          <cell r="BJ347">
            <v>194</v>
          </cell>
          <cell r="BK347">
            <v>0</v>
          </cell>
          <cell r="BL347">
            <v>0</v>
          </cell>
          <cell r="BM347">
            <v>0</v>
          </cell>
          <cell r="BN347">
            <v>0</v>
          </cell>
          <cell r="BO347">
            <v>194</v>
          </cell>
          <cell r="BP347">
            <v>98147</v>
          </cell>
          <cell r="BQ347">
            <v>0</v>
          </cell>
          <cell r="BR347">
            <v>0</v>
          </cell>
          <cell r="BS347">
            <v>0</v>
          </cell>
          <cell r="BT347">
            <v>0</v>
          </cell>
          <cell r="BU347">
            <v>393</v>
          </cell>
          <cell r="BV347">
            <v>0</v>
          </cell>
          <cell r="BW347">
            <v>0</v>
          </cell>
          <cell r="BX347">
            <v>0</v>
          </cell>
          <cell r="BY347">
            <v>0</v>
          </cell>
          <cell r="BZ347">
            <v>393</v>
          </cell>
          <cell r="CA347">
            <v>194</v>
          </cell>
          <cell r="CB347">
            <v>587</v>
          </cell>
          <cell r="CC347">
            <v>0.05</v>
          </cell>
          <cell r="CD347">
            <v>587</v>
          </cell>
        </row>
        <row r="348">
          <cell r="B348" t="str">
            <v>PA012</v>
          </cell>
          <cell r="C348" t="str">
            <v>CAP08</v>
          </cell>
          <cell r="D348" t="str">
            <v>De   150 - 200 pares</v>
          </cell>
          <cell r="E348" t="str">
            <v>U</v>
          </cell>
          <cell r="F348" t="str">
            <v>NA</v>
          </cell>
          <cell r="G348" t="str">
            <v>NA</v>
          </cell>
          <cell r="H348" t="str">
            <v>NA</v>
          </cell>
          <cell r="I348" t="str">
            <v>NA</v>
          </cell>
          <cell r="J348" t="str">
            <v>NA</v>
          </cell>
          <cell r="K348" t="str">
            <v>NA</v>
          </cell>
          <cell r="L348" t="str">
            <v>NA</v>
          </cell>
          <cell r="M348" t="str">
            <v>NA</v>
          </cell>
          <cell r="N348" t="str">
            <v>NA</v>
          </cell>
          <cell r="O348" t="str">
            <v>NA</v>
          </cell>
          <cell r="P348" t="str">
            <v>NA</v>
          </cell>
          <cell r="Q348" t="str">
            <v>NA</v>
          </cell>
          <cell r="R348" t="str">
            <v>NA</v>
          </cell>
          <cell r="S348" t="str">
            <v>NA</v>
          </cell>
          <cell r="T348" t="str">
            <v>CER003</v>
          </cell>
          <cell r="U348" t="str">
            <v>NA</v>
          </cell>
          <cell r="V348" t="str">
            <v>NA</v>
          </cell>
          <cell r="W348" t="str">
            <v>NA</v>
          </cell>
          <cell r="X348" t="str">
            <v>NA</v>
          </cell>
          <cell r="Y348" t="str">
            <v>CMC013</v>
          </cell>
          <cell r="Z348" t="str">
            <v>NA</v>
          </cell>
          <cell r="AA348" t="str">
            <v>NA</v>
          </cell>
          <cell r="AB348" t="str">
            <v>NA</v>
          </cell>
          <cell r="AC348" t="str">
            <v>NA</v>
          </cell>
          <cell r="AD348">
            <v>1</v>
          </cell>
          <cell r="AE348" t="str">
            <v>NA</v>
          </cell>
          <cell r="AF348" t="str">
            <v>NA</v>
          </cell>
          <cell r="AG348" t="str">
            <v>NA</v>
          </cell>
          <cell r="AH348" t="str">
            <v>NA</v>
          </cell>
          <cell r="AI348">
            <v>13.5</v>
          </cell>
          <cell r="AJ348">
            <v>13.5</v>
          </cell>
          <cell r="AO348">
            <v>14045</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83103</v>
          </cell>
          <cell r="BF348">
            <v>0</v>
          </cell>
          <cell r="BG348">
            <v>0</v>
          </cell>
          <cell r="BH348">
            <v>0</v>
          </cell>
          <cell r="BI348">
            <v>0</v>
          </cell>
          <cell r="BJ348">
            <v>6156</v>
          </cell>
          <cell r="BK348">
            <v>0</v>
          </cell>
          <cell r="BL348">
            <v>0</v>
          </cell>
          <cell r="BM348">
            <v>0</v>
          </cell>
          <cell r="BN348">
            <v>0</v>
          </cell>
          <cell r="BO348">
            <v>6156</v>
          </cell>
          <cell r="BP348">
            <v>106495</v>
          </cell>
          <cell r="BQ348">
            <v>0</v>
          </cell>
          <cell r="BR348">
            <v>0</v>
          </cell>
          <cell r="BS348">
            <v>0</v>
          </cell>
          <cell r="BT348">
            <v>0</v>
          </cell>
          <cell r="BU348">
            <v>7889</v>
          </cell>
          <cell r="BV348">
            <v>0</v>
          </cell>
          <cell r="BW348">
            <v>0</v>
          </cell>
          <cell r="BX348">
            <v>0</v>
          </cell>
          <cell r="BY348">
            <v>0</v>
          </cell>
          <cell r="BZ348">
            <v>7889</v>
          </cell>
          <cell r="CA348">
            <v>6156</v>
          </cell>
          <cell r="CB348">
            <v>14045</v>
          </cell>
          <cell r="CC348">
            <v>0.05</v>
          </cell>
          <cell r="CD348">
            <v>14045</v>
          </cell>
        </row>
        <row r="349">
          <cell r="B349" t="str">
            <v>PLA08</v>
          </cell>
          <cell r="C349" t="str">
            <v>CAP08</v>
          </cell>
          <cell r="D349" t="str">
            <v>De   150  pares</v>
          </cell>
          <cell r="E349" t="str">
            <v>m</v>
          </cell>
          <cell r="F349" t="str">
            <v>NA</v>
          </cell>
          <cell r="G349" t="str">
            <v>NA</v>
          </cell>
          <cell r="H349" t="str">
            <v>NA</v>
          </cell>
          <cell r="I349" t="str">
            <v>NA</v>
          </cell>
          <cell r="J349" t="str">
            <v>NA</v>
          </cell>
          <cell r="K349" t="str">
            <v>NA</v>
          </cell>
          <cell r="L349" t="str">
            <v>NA</v>
          </cell>
          <cell r="M349" t="str">
            <v>NA</v>
          </cell>
          <cell r="N349" t="str">
            <v>NA</v>
          </cell>
          <cell r="O349" t="str">
            <v>NA</v>
          </cell>
          <cell r="P349" t="str">
            <v>NA</v>
          </cell>
          <cell r="Q349" t="str">
            <v>NA</v>
          </cell>
          <cell r="R349" t="str">
            <v>NA</v>
          </cell>
          <cell r="S349" t="str">
            <v>NA</v>
          </cell>
          <cell r="T349" t="str">
            <v>CER002</v>
          </cell>
          <cell r="U349" t="str">
            <v>NA</v>
          </cell>
          <cell r="V349" t="str">
            <v>NA</v>
          </cell>
          <cell r="W349" t="str">
            <v>NA</v>
          </cell>
          <cell r="X349" t="str">
            <v>NA</v>
          </cell>
          <cell r="Y349" t="str">
            <v>CMC012</v>
          </cell>
          <cell r="Z349" t="str">
            <v>NA</v>
          </cell>
          <cell r="AA349" t="str">
            <v>NA</v>
          </cell>
          <cell r="AB349" t="str">
            <v>NA</v>
          </cell>
          <cell r="AC349" t="str">
            <v>NA</v>
          </cell>
          <cell r="AD349">
            <v>1</v>
          </cell>
          <cell r="AE349" t="str">
            <v>NA</v>
          </cell>
          <cell r="AF349" t="str">
            <v>NA</v>
          </cell>
          <cell r="AG349" t="str">
            <v>NA</v>
          </cell>
          <cell r="AH349" t="str">
            <v>NA</v>
          </cell>
          <cell r="AI349">
            <v>285.2</v>
          </cell>
          <cell r="AJ349">
            <v>285.2</v>
          </cell>
          <cell r="AO349">
            <v>514</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48564</v>
          </cell>
          <cell r="BF349">
            <v>0</v>
          </cell>
          <cell r="BG349">
            <v>0</v>
          </cell>
          <cell r="BH349">
            <v>0</v>
          </cell>
          <cell r="BI349">
            <v>0</v>
          </cell>
          <cell r="BJ349">
            <v>170</v>
          </cell>
          <cell r="BK349">
            <v>0</v>
          </cell>
          <cell r="BL349">
            <v>0</v>
          </cell>
          <cell r="BM349">
            <v>0</v>
          </cell>
          <cell r="BN349">
            <v>0</v>
          </cell>
          <cell r="BO349">
            <v>170</v>
          </cell>
          <cell r="BP349">
            <v>98147</v>
          </cell>
          <cell r="BQ349">
            <v>0</v>
          </cell>
          <cell r="BR349">
            <v>0</v>
          </cell>
          <cell r="BS349">
            <v>0</v>
          </cell>
          <cell r="BT349">
            <v>0</v>
          </cell>
          <cell r="BU349">
            <v>344</v>
          </cell>
          <cell r="BV349">
            <v>0</v>
          </cell>
          <cell r="BW349">
            <v>0</v>
          </cell>
          <cell r="BX349">
            <v>0</v>
          </cell>
          <cell r="BY349">
            <v>0</v>
          </cell>
          <cell r="BZ349">
            <v>344</v>
          </cell>
          <cell r="CA349">
            <v>170</v>
          </cell>
          <cell r="CB349">
            <v>514</v>
          </cell>
          <cell r="CC349">
            <v>0.05</v>
          </cell>
          <cell r="CD349">
            <v>514</v>
          </cell>
        </row>
        <row r="350">
          <cell r="B350" t="str">
            <v>PLM08</v>
          </cell>
          <cell r="C350" t="str">
            <v>CAP08</v>
          </cell>
          <cell r="D350" t="str">
            <v>De   150  pares</v>
          </cell>
          <cell r="E350" t="str">
            <v>m</v>
          </cell>
          <cell r="F350" t="str">
            <v>NA</v>
          </cell>
          <cell r="G350" t="str">
            <v>NA</v>
          </cell>
          <cell r="H350" t="str">
            <v>NA</v>
          </cell>
          <cell r="I350" t="str">
            <v>NA</v>
          </cell>
          <cell r="J350" t="str">
            <v>NA</v>
          </cell>
          <cell r="K350" t="str">
            <v>NA</v>
          </cell>
          <cell r="L350" t="str">
            <v>NA</v>
          </cell>
          <cell r="M350" t="str">
            <v>NA</v>
          </cell>
          <cell r="N350" t="str">
            <v>NA</v>
          </cell>
          <cell r="O350" t="str">
            <v>NA</v>
          </cell>
          <cell r="P350" t="str">
            <v>NA</v>
          </cell>
          <cell r="Q350" t="str">
            <v>NA</v>
          </cell>
          <cell r="R350" t="str">
            <v>NA</v>
          </cell>
          <cell r="S350" t="str">
            <v>NA</v>
          </cell>
          <cell r="T350" t="str">
            <v>CER002</v>
          </cell>
          <cell r="U350" t="str">
            <v>NA</v>
          </cell>
          <cell r="V350" t="str">
            <v>NA</v>
          </cell>
          <cell r="W350" t="str">
            <v>NA</v>
          </cell>
          <cell r="X350" t="str">
            <v>NA</v>
          </cell>
          <cell r="Y350" t="str">
            <v>CMC012</v>
          </cell>
          <cell r="Z350" t="str">
            <v>NA</v>
          </cell>
          <cell r="AA350" t="str">
            <v>NA</v>
          </cell>
          <cell r="AB350" t="str">
            <v>NA</v>
          </cell>
          <cell r="AC350" t="str">
            <v>NA</v>
          </cell>
          <cell r="AD350">
            <v>1</v>
          </cell>
          <cell r="AE350" t="str">
            <v>NA</v>
          </cell>
          <cell r="AF350" t="str">
            <v>NA</v>
          </cell>
          <cell r="AG350" t="str">
            <v>NA</v>
          </cell>
          <cell r="AH350" t="str">
            <v>NA</v>
          </cell>
          <cell r="AI350">
            <v>325</v>
          </cell>
          <cell r="AJ350">
            <v>325</v>
          </cell>
          <cell r="AO350">
            <v>451</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48564</v>
          </cell>
          <cell r="BF350">
            <v>0</v>
          </cell>
          <cell r="BG350">
            <v>0</v>
          </cell>
          <cell r="BH350">
            <v>0</v>
          </cell>
          <cell r="BI350">
            <v>0</v>
          </cell>
          <cell r="BJ350">
            <v>149</v>
          </cell>
          <cell r="BK350">
            <v>0</v>
          </cell>
          <cell r="BL350">
            <v>0</v>
          </cell>
          <cell r="BM350">
            <v>0</v>
          </cell>
          <cell r="BN350">
            <v>0</v>
          </cell>
          <cell r="BO350">
            <v>149</v>
          </cell>
          <cell r="BP350">
            <v>98147</v>
          </cell>
          <cell r="BQ350">
            <v>0</v>
          </cell>
          <cell r="BR350">
            <v>0</v>
          </cell>
          <cell r="BS350">
            <v>0</v>
          </cell>
          <cell r="BT350">
            <v>0</v>
          </cell>
          <cell r="BU350">
            <v>302</v>
          </cell>
          <cell r="BV350">
            <v>0</v>
          </cell>
          <cell r="BW350">
            <v>0</v>
          </cell>
          <cell r="BX350">
            <v>0</v>
          </cell>
          <cell r="BY350">
            <v>0</v>
          </cell>
          <cell r="BZ350">
            <v>302</v>
          </cell>
          <cell r="CA350">
            <v>149</v>
          </cell>
          <cell r="CB350">
            <v>451</v>
          </cell>
          <cell r="CC350">
            <v>0.05</v>
          </cell>
          <cell r="CD350">
            <v>451</v>
          </cell>
        </row>
        <row r="351">
          <cell r="B351" t="str">
            <v>ELM08</v>
          </cell>
          <cell r="C351" t="str">
            <v>CAP08</v>
          </cell>
          <cell r="D351" t="str">
            <v>De   150  pares</v>
          </cell>
          <cell r="E351" t="str">
            <v>U</v>
          </cell>
          <cell r="F351" t="str">
            <v>MRD148</v>
          </cell>
          <cell r="G351" t="str">
            <v>MRD076</v>
          </cell>
          <cell r="H351" t="str">
            <v>NA</v>
          </cell>
          <cell r="I351" t="str">
            <v>NA</v>
          </cell>
          <cell r="J351" t="str">
            <v>NA</v>
          </cell>
          <cell r="K351" t="str">
            <v>NA</v>
          </cell>
          <cell r="L351" t="str">
            <v>NA</v>
          </cell>
          <cell r="M351">
            <v>1</v>
          </cell>
          <cell r="N351">
            <v>302</v>
          </cell>
          <cell r="O351" t="str">
            <v>NA</v>
          </cell>
          <cell r="P351" t="str">
            <v>NA</v>
          </cell>
          <cell r="Q351" t="str">
            <v>NA</v>
          </cell>
          <cell r="R351" t="str">
            <v>NA</v>
          </cell>
          <cell r="S351" t="str">
            <v>NA</v>
          </cell>
          <cell r="T351" t="str">
            <v>CER004</v>
          </cell>
          <cell r="U351" t="str">
            <v>NA</v>
          </cell>
          <cell r="V351" t="str">
            <v>NA</v>
          </cell>
          <cell r="W351" t="str">
            <v>NA</v>
          </cell>
          <cell r="X351" t="str">
            <v>NA</v>
          </cell>
          <cell r="Y351" t="str">
            <v>CMC013</v>
          </cell>
          <cell r="Z351" t="str">
            <v>NA</v>
          </cell>
          <cell r="AA351" t="str">
            <v>NA</v>
          </cell>
          <cell r="AB351" t="str">
            <v>NA</v>
          </cell>
          <cell r="AC351" t="str">
            <v>NA</v>
          </cell>
          <cell r="AD351">
            <v>1</v>
          </cell>
          <cell r="AE351" t="str">
            <v>NA</v>
          </cell>
          <cell r="AF351" t="str">
            <v>NA</v>
          </cell>
          <cell r="AG351" t="str">
            <v>NA</v>
          </cell>
          <cell r="AH351" t="str">
            <v>NA</v>
          </cell>
          <cell r="AI351">
            <v>6</v>
          </cell>
          <cell r="AJ351">
            <v>6</v>
          </cell>
          <cell r="AO351">
            <v>101247</v>
          </cell>
          <cell r="AP351">
            <v>35742</v>
          </cell>
          <cell r="AQ351">
            <v>85</v>
          </cell>
          <cell r="AR351">
            <v>0</v>
          </cell>
          <cell r="AS351">
            <v>0</v>
          </cell>
          <cell r="AT351">
            <v>0</v>
          </cell>
          <cell r="AU351">
            <v>0</v>
          </cell>
          <cell r="AV351">
            <v>0</v>
          </cell>
          <cell r="AW351">
            <v>35742</v>
          </cell>
          <cell r="AX351">
            <v>25670</v>
          </cell>
          <cell r="AY351">
            <v>0</v>
          </cell>
          <cell r="AZ351">
            <v>0</v>
          </cell>
          <cell r="BA351">
            <v>0</v>
          </cell>
          <cell r="BB351">
            <v>0</v>
          </cell>
          <cell r="BC351">
            <v>0</v>
          </cell>
          <cell r="BD351">
            <v>64483</v>
          </cell>
          <cell r="BE351">
            <v>114090</v>
          </cell>
          <cell r="BF351">
            <v>0</v>
          </cell>
          <cell r="BG351">
            <v>0</v>
          </cell>
          <cell r="BH351">
            <v>0</v>
          </cell>
          <cell r="BI351">
            <v>0</v>
          </cell>
          <cell r="BJ351">
            <v>19015</v>
          </cell>
          <cell r="BK351">
            <v>0</v>
          </cell>
          <cell r="BL351">
            <v>0</v>
          </cell>
          <cell r="BM351">
            <v>0</v>
          </cell>
          <cell r="BN351">
            <v>0</v>
          </cell>
          <cell r="BO351">
            <v>19015</v>
          </cell>
          <cell r="BP351">
            <v>106495</v>
          </cell>
          <cell r="BQ351">
            <v>0</v>
          </cell>
          <cell r="BR351">
            <v>0</v>
          </cell>
          <cell r="BS351">
            <v>0</v>
          </cell>
          <cell r="BT351">
            <v>0</v>
          </cell>
          <cell r="BU351">
            <v>17749</v>
          </cell>
          <cell r="BV351">
            <v>0</v>
          </cell>
          <cell r="BW351">
            <v>0</v>
          </cell>
          <cell r="BX351">
            <v>0</v>
          </cell>
          <cell r="BY351">
            <v>0</v>
          </cell>
          <cell r="BZ351">
            <v>17749</v>
          </cell>
          <cell r="CA351">
            <v>19015</v>
          </cell>
          <cell r="CB351">
            <v>36764</v>
          </cell>
          <cell r="CC351">
            <v>0.05</v>
          </cell>
          <cell r="CD351">
            <v>101247</v>
          </cell>
        </row>
        <row r="352">
          <cell r="B352" t="str">
            <v>EPA08</v>
          </cell>
          <cell r="C352" t="str">
            <v>CAP08</v>
          </cell>
          <cell r="D352" t="str">
            <v>De   150  pares</v>
          </cell>
          <cell r="E352" t="str">
            <v>U</v>
          </cell>
          <cell r="F352" t="str">
            <v>MRD246</v>
          </cell>
          <cell r="G352" t="str">
            <v>MRD215</v>
          </cell>
          <cell r="H352" t="str">
            <v>MRD252</v>
          </cell>
          <cell r="I352" t="str">
            <v>MRD046</v>
          </cell>
          <cell r="J352" t="str">
            <v>NA</v>
          </cell>
          <cell r="K352" t="str">
            <v>NA</v>
          </cell>
          <cell r="L352" t="str">
            <v>NA</v>
          </cell>
          <cell r="M352">
            <v>1</v>
          </cell>
          <cell r="N352">
            <v>0.2</v>
          </cell>
          <cell r="O352">
            <v>7.0000000000000007E-2</v>
          </cell>
          <cell r="P352">
            <v>302</v>
          </cell>
          <cell r="Q352" t="str">
            <v>NA</v>
          </cell>
          <cell r="R352" t="str">
            <v>NA</v>
          </cell>
          <cell r="S352" t="str">
            <v>NA</v>
          </cell>
          <cell r="T352" t="str">
            <v>CER004</v>
          </cell>
          <cell r="U352" t="str">
            <v>NA</v>
          </cell>
          <cell r="V352" t="str">
            <v>NA</v>
          </cell>
          <cell r="W352" t="str">
            <v>NA</v>
          </cell>
          <cell r="X352" t="str">
            <v>NA</v>
          </cell>
          <cell r="Y352" t="str">
            <v>CMC014</v>
          </cell>
          <cell r="Z352" t="str">
            <v>NA</v>
          </cell>
          <cell r="AA352" t="str">
            <v>NA</v>
          </cell>
          <cell r="AB352" t="str">
            <v>NA</v>
          </cell>
          <cell r="AC352" t="str">
            <v>NA</v>
          </cell>
          <cell r="AD352">
            <v>1</v>
          </cell>
          <cell r="AE352" t="str">
            <v>NA</v>
          </cell>
          <cell r="AF352" t="str">
            <v>NA</v>
          </cell>
          <cell r="AG352" t="str">
            <v>NA</v>
          </cell>
          <cell r="AH352" t="str">
            <v>NA</v>
          </cell>
          <cell r="AI352">
            <v>4.8</v>
          </cell>
          <cell r="AJ352">
            <v>4.8</v>
          </cell>
          <cell r="AO352">
            <v>90124</v>
          </cell>
          <cell r="AP352">
            <v>17906</v>
          </cell>
          <cell r="AQ352">
            <v>14663</v>
          </cell>
          <cell r="AR352">
            <v>25875</v>
          </cell>
          <cell r="AS352">
            <v>43</v>
          </cell>
          <cell r="AT352">
            <v>0</v>
          </cell>
          <cell r="AU352">
            <v>0</v>
          </cell>
          <cell r="AV352">
            <v>0</v>
          </cell>
          <cell r="AW352">
            <v>17906</v>
          </cell>
          <cell r="AX352">
            <v>2933</v>
          </cell>
          <cell r="AY352">
            <v>1811</v>
          </cell>
          <cell r="AZ352">
            <v>12986</v>
          </cell>
          <cell r="BA352">
            <v>0</v>
          </cell>
          <cell r="BB352">
            <v>0</v>
          </cell>
          <cell r="BC352">
            <v>0</v>
          </cell>
          <cell r="BD352">
            <v>37418</v>
          </cell>
          <cell r="BE352">
            <v>114090</v>
          </cell>
          <cell r="BF352">
            <v>0</v>
          </cell>
          <cell r="BG352">
            <v>0</v>
          </cell>
          <cell r="BH352">
            <v>0</v>
          </cell>
          <cell r="BI352">
            <v>0</v>
          </cell>
          <cell r="BJ352">
            <v>23769</v>
          </cell>
          <cell r="BK352">
            <v>0</v>
          </cell>
          <cell r="BL352">
            <v>0</v>
          </cell>
          <cell r="BM352">
            <v>0</v>
          </cell>
          <cell r="BN352">
            <v>0</v>
          </cell>
          <cell r="BO352">
            <v>23769</v>
          </cell>
          <cell r="BP352">
            <v>138896</v>
          </cell>
          <cell r="BQ352">
            <v>0</v>
          </cell>
          <cell r="BR352">
            <v>0</v>
          </cell>
          <cell r="BS352">
            <v>0</v>
          </cell>
          <cell r="BT352">
            <v>0</v>
          </cell>
          <cell r="BU352">
            <v>28937</v>
          </cell>
          <cell r="BV352">
            <v>0</v>
          </cell>
          <cell r="BW352">
            <v>0</v>
          </cell>
          <cell r="BX352">
            <v>0</v>
          </cell>
          <cell r="BY352">
            <v>0</v>
          </cell>
          <cell r="BZ352">
            <v>28937</v>
          </cell>
          <cell r="CA352">
            <v>23769</v>
          </cell>
          <cell r="CB352">
            <v>52706</v>
          </cell>
          <cell r="CC352">
            <v>0.05</v>
          </cell>
          <cell r="CD352">
            <v>90124</v>
          </cell>
        </row>
        <row r="353">
          <cell r="B353" t="str">
            <v>EPC08</v>
          </cell>
          <cell r="C353" t="str">
            <v>CAP08</v>
          </cell>
          <cell r="D353" t="str">
            <v>De   150  pares</v>
          </cell>
          <cell r="E353" t="str">
            <v>U</v>
          </cell>
          <cell r="F353" t="str">
            <v>MRD246</v>
          </cell>
          <cell r="G353" t="str">
            <v>MRD215</v>
          </cell>
          <cell r="H353" t="str">
            <v>MRD252</v>
          </cell>
          <cell r="I353" t="str">
            <v>MRD046</v>
          </cell>
          <cell r="J353" t="str">
            <v>NA</v>
          </cell>
          <cell r="K353" t="str">
            <v>NA</v>
          </cell>
          <cell r="L353" t="str">
            <v>NA</v>
          </cell>
          <cell r="M353">
            <v>1</v>
          </cell>
          <cell r="N353">
            <v>0.2</v>
          </cell>
          <cell r="O353">
            <v>7.0000000000000007E-2</v>
          </cell>
          <cell r="P353">
            <v>302</v>
          </cell>
          <cell r="Q353" t="str">
            <v>NA</v>
          </cell>
          <cell r="R353" t="str">
            <v>NA</v>
          </cell>
          <cell r="S353" t="str">
            <v>NA</v>
          </cell>
          <cell r="T353" t="str">
            <v>CER003</v>
          </cell>
          <cell r="U353" t="str">
            <v>NA</v>
          </cell>
          <cell r="V353" t="str">
            <v>NA</v>
          </cell>
          <cell r="W353" t="str">
            <v>NA</v>
          </cell>
          <cell r="X353" t="str">
            <v>NA</v>
          </cell>
          <cell r="Y353" t="str">
            <v>CMC013</v>
          </cell>
          <cell r="Z353" t="str">
            <v>NA</v>
          </cell>
          <cell r="AA353" t="str">
            <v>NA</v>
          </cell>
          <cell r="AB353" t="str">
            <v>NA</v>
          </cell>
          <cell r="AC353" t="str">
            <v>NA</v>
          </cell>
          <cell r="AD353">
            <v>1</v>
          </cell>
          <cell r="AE353" t="str">
            <v>NA</v>
          </cell>
          <cell r="AF353" t="str">
            <v>NA</v>
          </cell>
          <cell r="AG353" t="str">
            <v>NA</v>
          </cell>
          <cell r="AH353" t="str">
            <v>NA</v>
          </cell>
          <cell r="AI353">
            <v>4.8</v>
          </cell>
          <cell r="AJ353">
            <v>4.8</v>
          </cell>
          <cell r="AO353">
            <v>76917</v>
          </cell>
          <cell r="AP353">
            <v>17906</v>
          </cell>
          <cell r="AQ353">
            <v>14663</v>
          </cell>
          <cell r="AR353">
            <v>25875</v>
          </cell>
          <cell r="AS353">
            <v>43</v>
          </cell>
          <cell r="AT353">
            <v>0</v>
          </cell>
          <cell r="AU353">
            <v>0</v>
          </cell>
          <cell r="AV353">
            <v>0</v>
          </cell>
          <cell r="AW353">
            <v>17906</v>
          </cell>
          <cell r="AX353">
            <v>2933</v>
          </cell>
          <cell r="AY353">
            <v>1811</v>
          </cell>
          <cell r="AZ353">
            <v>12986</v>
          </cell>
          <cell r="BA353">
            <v>0</v>
          </cell>
          <cell r="BB353">
            <v>0</v>
          </cell>
          <cell r="BC353">
            <v>0</v>
          </cell>
          <cell r="BD353">
            <v>37418</v>
          </cell>
          <cell r="BE353">
            <v>83103</v>
          </cell>
          <cell r="BF353">
            <v>0</v>
          </cell>
          <cell r="BG353">
            <v>0</v>
          </cell>
          <cell r="BH353">
            <v>0</v>
          </cell>
          <cell r="BI353">
            <v>0</v>
          </cell>
          <cell r="BJ353">
            <v>17313</v>
          </cell>
          <cell r="BK353">
            <v>0</v>
          </cell>
          <cell r="BL353">
            <v>0</v>
          </cell>
          <cell r="BM353">
            <v>0</v>
          </cell>
          <cell r="BN353">
            <v>0</v>
          </cell>
          <cell r="BO353">
            <v>17313</v>
          </cell>
          <cell r="BP353">
            <v>106495</v>
          </cell>
          <cell r="BQ353">
            <v>0</v>
          </cell>
          <cell r="BR353">
            <v>0</v>
          </cell>
          <cell r="BS353">
            <v>0</v>
          </cell>
          <cell r="BT353">
            <v>0</v>
          </cell>
          <cell r="BU353">
            <v>22186</v>
          </cell>
          <cell r="BV353">
            <v>0</v>
          </cell>
          <cell r="BW353">
            <v>0</v>
          </cell>
          <cell r="BX353">
            <v>0</v>
          </cell>
          <cell r="BY353">
            <v>0</v>
          </cell>
          <cell r="BZ353">
            <v>22186</v>
          </cell>
          <cell r="CA353">
            <v>17313</v>
          </cell>
          <cell r="CB353">
            <v>39499</v>
          </cell>
          <cell r="CC353">
            <v>0.05</v>
          </cell>
          <cell r="CD353">
            <v>76917</v>
          </cell>
        </row>
        <row r="354">
          <cell r="B354" t="str">
            <v>EPM08</v>
          </cell>
          <cell r="C354" t="str">
            <v>CAP08</v>
          </cell>
          <cell r="D354" t="str">
            <v>De   150  pares</v>
          </cell>
          <cell r="E354" t="str">
            <v>U</v>
          </cell>
          <cell r="F354" t="str">
            <v>MRD246</v>
          </cell>
          <cell r="G354" t="str">
            <v>MRD215</v>
          </cell>
          <cell r="H354" t="str">
            <v>MRD252</v>
          </cell>
          <cell r="I354" t="str">
            <v>MRD046</v>
          </cell>
          <cell r="J354" t="str">
            <v>NA</v>
          </cell>
          <cell r="K354" t="str">
            <v>NA</v>
          </cell>
          <cell r="L354" t="str">
            <v>NA</v>
          </cell>
          <cell r="M354">
            <v>1</v>
          </cell>
          <cell r="N354">
            <v>0.2</v>
          </cell>
          <cell r="O354">
            <v>7.0000000000000007E-2</v>
          </cell>
          <cell r="P354">
            <v>302</v>
          </cell>
          <cell r="Q354" t="str">
            <v>NA</v>
          </cell>
          <cell r="R354" t="str">
            <v>NA</v>
          </cell>
          <cell r="S354" t="str">
            <v>NA</v>
          </cell>
          <cell r="T354" t="str">
            <v>CER004</v>
          </cell>
          <cell r="U354" t="str">
            <v>NA</v>
          </cell>
          <cell r="V354" t="str">
            <v>NA</v>
          </cell>
          <cell r="W354" t="str">
            <v>NA</v>
          </cell>
          <cell r="X354" t="str">
            <v>NA</v>
          </cell>
          <cell r="Y354" t="str">
            <v>CMC014</v>
          </cell>
          <cell r="Z354" t="str">
            <v>NA</v>
          </cell>
          <cell r="AA354" t="str">
            <v>NA</v>
          </cell>
          <cell r="AB354" t="str">
            <v>NA</v>
          </cell>
          <cell r="AC354" t="str">
            <v>NA</v>
          </cell>
          <cell r="AD354">
            <v>1</v>
          </cell>
          <cell r="AE354" t="str">
            <v>NA</v>
          </cell>
          <cell r="AF354" t="str">
            <v>NA</v>
          </cell>
          <cell r="AG354" t="str">
            <v>NA</v>
          </cell>
          <cell r="AH354" t="str">
            <v>NA</v>
          </cell>
          <cell r="AI354">
            <v>4.8</v>
          </cell>
          <cell r="AJ354">
            <v>4.8</v>
          </cell>
          <cell r="AO354">
            <v>90124</v>
          </cell>
          <cell r="AP354">
            <v>17906</v>
          </cell>
          <cell r="AQ354">
            <v>14663</v>
          </cell>
          <cell r="AR354">
            <v>25875</v>
          </cell>
          <cell r="AS354">
            <v>43</v>
          </cell>
          <cell r="AT354">
            <v>0</v>
          </cell>
          <cell r="AU354">
            <v>0</v>
          </cell>
          <cell r="AV354">
            <v>0</v>
          </cell>
          <cell r="AW354">
            <v>17906</v>
          </cell>
          <cell r="AX354">
            <v>2933</v>
          </cell>
          <cell r="AY354">
            <v>1811</v>
          </cell>
          <cell r="AZ354">
            <v>12986</v>
          </cell>
          <cell r="BA354">
            <v>0</v>
          </cell>
          <cell r="BB354">
            <v>0</v>
          </cell>
          <cell r="BC354">
            <v>0</v>
          </cell>
          <cell r="BD354">
            <v>37418</v>
          </cell>
          <cell r="BE354">
            <v>114090</v>
          </cell>
          <cell r="BF354">
            <v>0</v>
          </cell>
          <cell r="BG354">
            <v>0</v>
          </cell>
          <cell r="BH354">
            <v>0</v>
          </cell>
          <cell r="BI354">
            <v>0</v>
          </cell>
          <cell r="BJ354">
            <v>23769</v>
          </cell>
          <cell r="BK354">
            <v>0</v>
          </cell>
          <cell r="BL354">
            <v>0</v>
          </cell>
          <cell r="BM354">
            <v>0</v>
          </cell>
          <cell r="BN354">
            <v>0</v>
          </cell>
          <cell r="BO354">
            <v>23769</v>
          </cell>
          <cell r="BP354">
            <v>138896</v>
          </cell>
          <cell r="BQ354">
            <v>0</v>
          </cell>
          <cell r="BR354">
            <v>0</v>
          </cell>
          <cell r="BS354">
            <v>0</v>
          </cell>
          <cell r="BT354">
            <v>0</v>
          </cell>
          <cell r="BU354">
            <v>28937</v>
          </cell>
          <cell r="BV354">
            <v>0</v>
          </cell>
          <cell r="BW354">
            <v>0</v>
          </cell>
          <cell r="BX354">
            <v>0</v>
          </cell>
          <cell r="BY354">
            <v>0</v>
          </cell>
          <cell r="BZ354">
            <v>28937</v>
          </cell>
          <cell r="CA354">
            <v>23769</v>
          </cell>
          <cell r="CB354">
            <v>52706</v>
          </cell>
          <cell r="CC354">
            <v>0.05</v>
          </cell>
          <cell r="CD354">
            <v>90124</v>
          </cell>
        </row>
        <row r="355">
          <cell r="B355" t="str">
            <v>ML008</v>
          </cell>
          <cell r="C355" t="str">
            <v>CAP08</v>
          </cell>
          <cell r="D355" t="str">
            <v>De   150  pares</v>
          </cell>
          <cell r="E355" t="str">
            <v>U</v>
          </cell>
          <cell r="F355" t="str">
            <v>MRD132</v>
          </cell>
          <cell r="G355" t="str">
            <v>MRD076</v>
          </cell>
          <cell r="H355" t="str">
            <v>NA</v>
          </cell>
          <cell r="I355" t="str">
            <v>NA</v>
          </cell>
          <cell r="J355" t="str">
            <v>NA</v>
          </cell>
          <cell r="K355" t="str">
            <v>NA</v>
          </cell>
          <cell r="L355" t="str">
            <v>NA</v>
          </cell>
          <cell r="M355">
            <v>1</v>
          </cell>
          <cell r="N355">
            <v>302</v>
          </cell>
          <cell r="O355" t="str">
            <v>NA</v>
          </cell>
          <cell r="P355" t="str">
            <v>NA</v>
          </cell>
          <cell r="Q355" t="str">
            <v>NA</v>
          </cell>
          <cell r="R355" t="str">
            <v>NA</v>
          </cell>
          <cell r="S355" t="str">
            <v>NA</v>
          </cell>
          <cell r="T355" t="str">
            <v>CER003</v>
          </cell>
          <cell r="U355" t="str">
            <v>NA</v>
          </cell>
          <cell r="V355" t="str">
            <v>NA</v>
          </cell>
          <cell r="W355" t="str">
            <v>NA</v>
          </cell>
          <cell r="X355" t="str">
            <v>NA</v>
          </cell>
          <cell r="Y355" t="str">
            <v>CMC013</v>
          </cell>
          <cell r="Z355" t="str">
            <v>NA</v>
          </cell>
          <cell r="AA355" t="str">
            <v>NA</v>
          </cell>
          <cell r="AB355" t="str">
            <v>NA</v>
          </cell>
          <cell r="AC355" t="str">
            <v>NA</v>
          </cell>
          <cell r="AD355">
            <v>1</v>
          </cell>
          <cell r="AE355" t="str">
            <v>NA</v>
          </cell>
          <cell r="AF355" t="str">
            <v>NA</v>
          </cell>
          <cell r="AG355" t="str">
            <v>NA</v>
          </cell>
          <cell r="AH355" t="str">
            <v>NA</v>
          </cell>
          <cell r="AI355">
            <v>6</v>
          </cell>
          <cell r="AJ355">
            <v>6</v>
          </cell>
          <cell r="AO355">
            <v>105405</v>
          </cell>
          <cell r="AP355">
            <v>44620</v>
          </cell>
          <cell r="AQ355">
            <v>85</v>
          </cell>
          <cell r="AR355">
            <v>0</v>
          </cell>
          <cell r="AS355">
            <v>0</v>
          </cell>
          <cell r="AT355">
            <v>0</v>
          </cell>
          <cell r="AU355">
            <v>0</v>
          </cell>
          <cell r="AV355">
            <v>0</v>
          </cell>
          <cell r="AW355">
            <v>44620</v>
          </cell>
          <cell r="AX355">
            <v>25670</v>
          </cell>
          <cell r="AY355">
            <v>0</v>
          </cell>
          <cell r="AZ355">
            <v>0</v>
          </cell>
          <cell r="BA355">
            <v>0</v>
          </cell>
          <cell r="BB355">
            <v>0</v>
          </cell>
          <cell r="BC355">
            <v>0</v>
          </cell>
          <cell r="BD355">
            <v>73805</v>
          </cell>
          <cell r="BE355">
            <v>83103</v>
          </cell>
          <cell r="BF355">
            <v>0</v>
          </cell>
          <cell r="BG355">
            <v>0</v>
          </cell>
          <cell r="BH355">
            <v>0</v>
          </cell>
          <cell r="BI355">
            <v>0</v>
          </cell>
          <cell r="BJ355">
            <v>13851</v>
          </cell>
          <cell r="BK355">
            <v>0</v>
          </cell>
          <cell r="BL355">
            <v>0</v>
          </cell>
          <cell r="BM355">
            <v>0</v>
          </cell>
          <cell r="BN355">
            <v>0</v>
          </cell>
          <cell r="BO355">
            <v>13851</v>
          </cell>
          <cell r="BP355">
            <v>106495</v>
          </cell>
          <cell r="BQ355">
            <v>0</v>
          </cell>
          <cell r="BR355">
            <v>0</v>
          </cell>
          <cell r="BS355">
            <v>0</v>
          </cell>
          <cell r="BT355">
            <v>0</v>
          </cell>
          <cell r="BU355">
            <v>17749</v>
          </cell>
          <cell r="BV355">
            <v>0</v>
          </cell>
          <cell r="BW355">
            <v>0</v>
          </cell>
          <cell r="BX355">
            <v>0</v>
          </cell>
          <cell r="BY355">
            <v>0</v>
          </cell>
          <cell r="BZ355">
            <v>17749</v>
          </cell>
          <cell r="CA355">
            <v>13851</v>
          </cell>
          <cell r="CB355">
            <v>31600</v>
          </cell>
          <cell r="CC355">
            <v>0.05</v>
          </cell>
          <cell r="CD355">
            <v>105405</v>
          </cell>
        </row>
        <row r="356">
          <cell r="B356" t="str">
            <v>MP008</v>
          </cell>
          <cell r="C356" t="str">
            <v>CAP08</v>
          </cell>
          <cell r="D356" t="str">
            <v>De   150  pares</v>
          </cell>
          <cell r="E356" t="str">
            <v>U</v>
          </cell>
          <cell r="F356" t="str">
            <v>MRD246</v>
          </cell>
          <cell r="G356" t="str">
            <v>MRD215</v>
          </cell>
          <cell r="H356" t="str">
            <v>MRD252</v>
          </cell>
          <cell r="I356" t="str">
            <v>MRD046</v>
          </cell>
          <cell r="J356" t="str">
            <v>NA</v>
          </cell>
          <cell r="K356" t="str">
            <v>NA</v>
          </cell>
          <cell r="L356" t="str">
            <v>NA</v>
          </cell>
          <cell r="M356">
            <v>1</v>
          </cell>
          <cell r="N356">
            <v>0.2</v>
          </cell>
          <cell r="O356">
            <v>7.0000000000000007E-2</v>
          </cell>
          <cell r="P356">
            <v>302</v>
          </cell>
          <cell r="Q356" t="str">
            <v>NA</v>
          </cell>
          <cell r="R356" t="str">
            <v>NA</v>
          </cell>
          <cell r="S356" t="str">
            <v>NA</v>
          </cell>
          <cell r="T356" t="str">
            <v>CER003</v>
          </cell>
          <cell r="U356" t="str">
            <v>NA</v>
          </cell>
          <cell r="V356" t="str">
            <v>NA</v>
          </cell>
          <cell r="W356" t="str">
            <v>NA</v>
          </cell>
          <cell r="X356" t="str">
            <v>NA</v>
          </cell>
          <cell r="Y356" t="str">
            <v>CMC013</v>
          </cell>
          <cell r="Z356" t="str">
            <v>NA</v>
          </cell>
          <cell r="AA356" t="str">
            <v>NA</v>
          </cell>
          <cell r="AB356" t="str">
            <v>NA</v>
          </cell>
          <cell r="AC356" t="str">
            <v>NA</v>
          </cell>
          <cell r="AD356">
            <v>1</v>
          </cell>
          <cell r="AE356" t="str">
            <v>NA</v>
          </cell>
          <cell r="AF356" t="str">
            <v>NA</v>
          </cell>
          <cell r="AG356" t="str">
            <v>NA</v>
          </cell>
          <cell r="AH356" t="str">
            <v>NA</v>
          </cell>
          <cell r="AI356">
            <v>4.8</v>
          </cell>
          <cell r="AJ356">
            <v>4.8</v>
          </cell>
          <cell r="AO356">
            <v>76917</v>
          </cell>
          <cell r="AP356">
            <v>17906</v>
          </cell>
          <cell r="AQ356">
            <v>14663</v>
          </cell>
          <cell r="AR356">
            <v>25875</v>
          </cell>
          <cell r="AS356">
            <v>43</v>
          </cell>
          <cell r="AT356">
            <v>0</v>
          </cell>
          <cell r="AU356">
            <v>0</v>
          </cell>
          <cell r="AV356">
            <v>0</v>
          </cell>
          <cell r="AW356">
            <v>17906</v>
          </cell>
          <cell r="AX356">
            <v>2933</v>
          </cell>
          <cell r="AY356">
            <v>1811</v>
          </cell>
          <cell r="AZ356">
            <v>12986</v>
          </cell>
          <cell r="BA356">
            <v>0</v>
          </cell>
          <cell r="BB356">
            <v>0</v>
          </cell>
          <cell r="BC356">
            <v>0</v>
          </cell>
          <cell r="BD356">
            <v>37418</v>
          </cell>
          <cell r="BE356">
            <v>83103</v>
          </cell>
          <cell r="BF356">
            <v>0</v>
          </cell>
          <cell r="BG356">
            <v>0</v>
          </cell>
          <cell r="BH356">
            <v>0</v>
          </cell>
          <cell r="BI356">
            <v>0</v>
          </cell>
          <cell r="BJ356">
            <v>17313</v>
          </cell>
          <cell r="BK356">
            <v>0</v>
          </cell>
          <cell r="BL356">
            <v>0</v>
          </cell>
          <cell r="BM356">
            <v>0</v>
          </cell>
          <cell r="BN356">
            <v>0</v>
          </cell>
          <cell r="BO356">
            <v>17313</v>
          </cell>
          <cell r="BP356">
            <v>106495</v>
          </cell>
          <cell r="BQ356">
            <v>0</v>
          </cell>
          <cell r="BR356">
            <v>0</v>
          </cell>
          <cell r="BS356">
            <v>0</v>
          </cell>
          <cell r="BT356">
            <v>0</v>
          </cell>
          <cell r="BU356">
            <v>22186</v>
          </cell>
          <cell r="BV356">
            <v>0</v>
          </cell>
          <cell r="BW356">
            <v>0</v>
          </cell>
          <cell r="BX356">
            <v>0</v>
          </cell>
          <cell r="BY356">
            <v>0</v>
          </cell>
          <cell r="BZ356">
            <v>22186</v>
          </cell>
          <cell r="CA356">
            <v>17313</v>
          </cell>
          <cell r="CB356">
            <v>39499</v>
          </cell>
          <cell r="CC356">
            <v>0.05</v>
          </cell>
          <cell r="CD356">
            <v>76917</v>
          </cell>
        </row>
        <row r="357">
          <cell r="B357" t="str">
            <v>PBA08</v>
          </cell>
          <cell r="C357" t="str">
            <v>CAP08</v>
          </cell>
          <cell r="D357" t="str">
            <v>De   150  pares</v>
          </cell>
          <cell r="E357" t="str">
            <v>U</v>
          </cell>
          <cell r="F357" t="str">
            <v>NA</v>
          </cell>
          <cell r="G357" t="str">
            <v>NA</v>
          </cell>
          <cell r="H357" t="str">
            <v>NA</v>
          </cell>
          <cell r="I357" t="str">
            <v>NA</v>
          </cell>
          <cell r="J357" t="str">
            <v>NA</v>
          </cell>
          <cell r="K357" t="str">
            <v>NA</v>
          </cell>
          <cell r="L357" t="str">
            <v>NA</v>
          </cell>
          <cell r="M357" t="str">
            <v>NA</v>
          </cell>
          <cell r="N357" t="str">
            <v>NA</v>
          </cell>
          <cell r="O357" t="str">
            <v>NA</v>
          </cell>
          <cell r="P357" t="str">
            <v>NA</v>
          </cell>
          <cell r="Q357" t="str">
            <v>NA</v>
          </cell>
          <cell r="R357" t="str">
            <v>NA</v>
          </cell>
          <cell r="S357" t="str">
            <v>NA</v>
          </cell>
          <cell r="T357" t="str">
            <v>CER002</v>
          </cell>
          <cell r="U357" t="str">
            <v>NA</v>
          </cell>
          <cell r="V357" t="str">
            <v>NA</v>
          </cell>
          <cell r="W357" t="str">
            <v>NA</v>
          </cell>
          <cell r="X357" t="str">
            <v>NA</v>
          </cell>
          <cell r="Y357" t="str">
            <v>CMC012</v>
          </cell>
          <cell r="Z357" t="str">
            <v>NA</v>
          </cell>
          <cell r="AA357" t="str">
            <v>NA</v>
          </cell>
          <cell r="AB357" t="str">
            <v>NA</v>
          </cell>
          <cell r="AC357" t="str">
            <v>NA</v>
          </cell>
          <cell r="AD357">
            <v>1</v>
          </cell>
          <cell r="AE357" t="str">
            <v>NA</v>
          </cell>
          <cell r="AF357" t="str">
            <v>NA</v>
          </cell>
          <cell r="AG357" t="str">
            <v>NA</v>
          </cell>
          <cell r="AH357" t="str">
            <v>NA</v>
          </cell>
          <cell r="AI357">
            <v>250</v>
          </cell>
          <cell r="AJ357">
            <v>250</v>
          </cell>
          <cell r="AO357">
            <v>587</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48564</v>
          </cell>
          <cell r="BF357">
            <v>0</v>
          </cell>
          <cell r="BG357">
            <v>0</v>
          </cell>
          <cell r="BH357">
            <v>0</v>
          </cell>
          <cell r="BI357">
            <v>0</v>
          </cell>
          <cell r="BJ357">
            <v>194</v>
          </cell>
          <cell r="BK357">
            <v>0</v>
          </cell>
          <cell r="BL357">
            <v>0</v>
          </cell>
          <cell r="BM357">
            <v>0</v>
          </cell>
          <cell r="BN357">
            <v>0</v>
          </cell>
          <cell r="BO357">
            <v>194</v>
          </cell>
          <cell r="BP357">
            <v>98147</v>
          </cell>
          <cell r="BQ357">
            <v>0</v>
          </cell>
          <cell r="BR357">
            <v>0</v>
          </cell>
          <cell r="BS357">
            <v>0</v>
          </cell>
          <cell r="BT357">
            <v>0</v>
          </cell>
          <cell r="BU357">
            <v>393</v>
          </cell>
          <cell r="BV357">
            <v>0</v>
          </cell>
          <cell r="BW357">
            <v>0</v>
          </cell>
          <cell r="BX357">
            <v>0</v>
          </cell>
          <cell r="BY357">
            <v>0</v>
          </cell>
          <cell r="BZ357">
            <v>393</v>
          </cell>
          <cell r="CA357">
            <v>194</v>
          </cell>
          <cell r="CB357">
            <v>587</v>
          </cell>
          <cell r="CC357">
            <v>0.05</v>
          </cell>
          <cell r="CD357">
            <v>587</v>
          </cell>
        </row>
        <row r="358">
          <cell r="B358" t="str">
            <v>PBC08</v>
          </cell>
          <cell r="C358" t="str">
            <v>CAP08</v>
          </cell>
          <cell r="D358" t="str">
            <v>De   150  pares</v>
          </cell>
          <cell r="E358" t="str">
            <v>U</v>
          </cell>
          <cell r="F358" t="str">
            <v>NA</v>
          </cell>
          <cell r="G358" t="str">
            <v>NA</v>
          </cell>
          <cell r="H358" t="str">
            <v>NA</v>
          </cell>
          <cell r="I358" t="str">
            <v>NA</v>
          </cell>
          <cell r="J358" t="str">
            <v>NA</v>
          </cell>
          <cell r="K358" t="str">
            <v>NA</v>
          </cell>
          <cell r="L358" t="str">
            <v>NA</v>
          </cell>
          <cell r="M358" t="str">
            <v>NA</v>
          </cell>
          <cell r="N358" t="str">
            <v>NA</v>
          </cell>
          <cell r="O358" t="str">
            <v>NA</v>
          </cell>
          <cell r="P358" t="str">
            <v>NA</v>
          </cell>
          <cell r="Q358" t="str">
            <v>NA</v>
          </cell>
          <cell r="R358" t="str">
            <v>NA</v>
          </cell>
          <cell r="S358" t="str">
            <v>NA</v>
          </cell>
          <cell r="T358" t="str">
            <v>CER001</v>
          </cell>
          <cell r="U358" t="str">
            <v>NA</v>
          </cell>
          <cell r="V358" t="str">
            <v>NA</v>
          </cell>
          <cell r="W358" t="str">
            <v>NA</v>
          </cell>
          <cell r="X358" t="str">
            <v>NA</v>
          </cell>
          <cell r="Y358" t="str">
            <v>CMC011</v>
          </cell>
          <cell r="Z358" t="str">
            <v>NA</v>
          </cell>
          <cell r="AA358" t="str">
            <v>NA</v>
          </cell>
          <cell r="AB358" t="str">
            <v>NA</v>
          </cell>
          <cell r="AC358" t="str">
            <v>NA</v>
          </cell>
          <cell r="AD358">
            <v>1</v>
          </cell>
          <cell r="AE358" t="str">
            <v>NA</v>
          </cell>
          <cell r="AF358" t="str">
            <v>NA</v>
          </cell>
          <cell r="AG358" t="str">
            <v>NA</v>
          </cell>
          <cell r="AH358" t="str">
            <v>NA</v>
          </cell>
          <cell r="AI358">
            <v>350</v>
          </cell>
          <cell r="AJ358">
            <v>350</v>
          </cell>
          <cell r="AO358">
            <v>1076</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250716</v>
          </cell>
          <cell r="BF358">
            <v>0</v>
          </cell>
          <cell r="BG358">
            <v>0</v>
          </cell>
          <cell r="BH358">
            <v>0</v>
          </cell>
          <cell r="BI358">
            <v>0</v>
          </cell>
          <cell r="BJ358">
            <v>716</v>
          </cell>
          <cell r="BK358">
            <v>0</v>
          </cell>
          <cell r="BL358">
            <v>0</v>
          </cell>
          <cell r="BM358">
            <v>0</v>
          </cell>
          <cell r="BN358">
            <v>0</v>
          </cell>
          <cell r="BO358">
            <v>716</v>
          </cell>
          <cell r="BP358">
            <v>125868</v>
          </cell>
          <cell r="BQ358">
            <v>0</v>
          </cell>
          <cell r="BR358">
            <v>0</v>
          </cell>
          <cell r="BS358">
            <v>0</v>
          </cell>
          <cell r="BT358">
            <v>0</v>
          </cell>
          <cell r="BU358">
            <v>360</v>
          </cell>
          <cell r="BV358">
            <v>0</v>
          </cell>
          <cell r="BW358">
            <v>0</v>
          </cell>
          <cell r="BX358">
            <v>0</v>
          </cell>
          <cell r="BY358">
            <v>0</v>
          </cell>
          <cell r="BZ358">
            <v>360</v>
          </cell>
          <cell r="CA358">
            <v>716</v>
          </cell>
          <cell r="CB358">
            <v>1076</v>
          </cell>
          <cell r="CC358">
            <v>0.05</v>
          </cell>
          <cell r="CD358">
            <v>1076</v>
          </cell>
        </row>
        <row r="359">
          <cell r="B359" t="str">
            <v>PBM08</v>
          </cell>
          <cell r="C359" t="str">
            <v>CAP08</v>
          </cell>
          <cell r="D359" t="str">
            <v>De   150  pares</v>
          </cell>
          <cell r="E359" t="str">
            <v>U</v>
          </cell>
          <cell r="F359" t="str">
            <v>NA</v>
          </cell>
          <cell r="G359" t="str">
            <v>NA</v>
          </cell>
          <cell r="H359" t="str">
            <v>NA</v>
          </cell>
          <cell r="I359" t="str">
            <v>NA</v>
          </cell>
          <cell r="J359" t="str">
            <v>NA</v>
          </cell>
          <cell r="K359" t="str">
            <v>NA</v>
          </cell>
          <cell r="L359" t="str">
            <v>NA</v>
          </cell>
          <cell r="M359" t="str">
            <v>NA</v>
          </cell>
          <cell r="N359" t="str">
            <v>NA</v>
          </cell>
          <cell r="O359" t="str">
            <v>NA</v>
          </cell>
          <cell r="P359" t="str">
            <v>NA</v>
          </cell>
          <cell r="Q359" t="str">
            <v>NA</v>
          </cell>
          <cell r="R359" t="str">
            <v>NA</v>
          </cell>
          <cell r="S359" t="str">
            <v>NA</v>
          </cell>
          <cell r="T359" t="str">
            <v>CER002</v>
          </cell>
          <cell r="U359" t="str">
            <v>NA</v>
          </cell>
          <cell r="V359" t="str">
            <v>NA</v>
          </cell>
          <cell r="W359" t="str">
            <v>NA</v>
          </cell>
          <cell r="X359" t="str">
            <v>NA</v>
          </cell>
          <cell r="Y359" t="str">
            <v>CMC012</v>
          </cell>
          <cell r="Z359" t="str">
            <v>NA</v>
          </cell>
          <cell r="AA359" t="str">
            <v>NA</v>
          </cell>
          <cell r="AB359" t="str">
            <v>NA</v>
          </cell>
          <cell r="AC359" t="str">
            <v>NA</v>
          </cell>
          <cell r="AD359">
            <v>1</v>
          </cell>
          <cell r="AE359" t="str">
            <v>NA</v>
          </cell>
          <cell r="AF359" t="str">
            <v>NA</v>
          </cell>
          <cell r="AG359" t="str">
            <v>NA</v>
          </cell>
          <cell r="AH359" t="str">
            <v>NA</v>
          </cell>
          <cell r="AI359">
            <v>250</v>
          </cell>
          <cell r="AJ359">
            <v>250</v>
          </cell>
          <cell r="AO359">
            <v>587</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48564</v>
          </cell>
          <cell r="BF359">
            <v>0</v>
          </cell>
          <cell r="BG359">
            <v>0</v>
          </cell>
          <cell r="BH359">
            <v>0</v>
          </cell>
          <cell r="BI359">
            <v>0</v>
          </cell>
          <cell r="BJ359">
            <v>194</v>
          </cell>
          <cell r="BK359">
            <v>0</v>
          </cell>
          <cell r="BL359">
            <v>0</v>
          </cell>
          <cell r="BM359">
            <v>0</v>
          </cell>
          <cell r="BN359">
            <v>0</v>
          </cell>
          <cell r="BO359">
            <v>194</v>
          </cell>
          <cell r="BP359">
            <v>98147</v>
          </cell>
          <cell r="BQ359">
            <v>0</v>
          </cell>
          <cell r="BR359">
            <v>0</v>
          </cell>
          <cell r="BS359">
            <v>0</v>
          </cell>
          <cell r="BT359">
            <v>0</v>
          </cell>
          <cell r="BU359">
            <v>393</v>
          </cell>
          <cell r="BV359">
            <v>0</v>
          </cell>
          <cell r="BW359">
            <v>0</v>
          </cell>
          <cell r="BX359">
            <v>0</v>
          </cell>
          <cell r="BY359">
            <v>0</v>
          </cell>
          <cell r="BZ359">
            <v>393</v>
          </cell>
          <cell r="CA359">
            <v>194</v>
          </cell>
          <cell r="CB359">
            <v>587</v>
          </cell>
          <cell r="CC359">
            <v>0.05</v>
          </cell>
          <cell r="CD359">
            <v>587</v>
          </cell>
        </row>
        <row r="360">
          <cell r="B360" t="str">
            <v>PLA09</v>
          </cell>
          <cell r="C360" t="str">
            <v>CAP08</v>
          </cell>
          <cell r="D360" t="str">
            <v>De   200  pares</v>
          </cell>
          <cell r="E360" t="str">
            <v>m</v>
          </cell>
          <cell r="F360" t="str">
            <v>NA</v>
          </cell>
          <cell r="G360" t="str">
            <v>NA</v>
          </cell>
          <cell r="H360" t="str">
            <v>NA</v>
          </cell>
          <cell r="I360" t="str">
            <v>NA</v>
          </cell>
          <cell r="J360" t="str">
            <v>NA</v>
          </cell>
          <cell r="K360" t="str">
            <v>NA</v>
          </cell>
          <cell r="L360" t="str">
            <v>NA</v>
          </cell>
          <cell r="M360" t="str">
            <v>NA</v>
          </cell>
          <cell r="N360" t="str">
            <v>NA</v>
          </cell>
          <cell r="O360" t="str">
            <v>NA</v>
          </cell>
          <cell r="P360" t="str">
            <v>NA</v>
          </cell>
          <cell r="Q360" t="str">
            <v>NA</v>
          </cell>
          <cell r="R360" t="str">
            <v>NA</v>
          </cell>
          <cell r="S360" t="str">
            <v>NA</v>
          </cell>
          <cell r="T360" t="str">
            <v>CER002</v>
          </cell>
          <cell r="U360" t="str">
            <v>NA</v>
          </cell>
          <cell r="V360" t="str">
            <v>NA</v>
          </cell>
          <cell r="W360" t="str">
            <v>NA</v>
          </cell>
          <cell r="X360" t="str">
            <v>NA</v>
          </cell>
          <cell r="Y360" t="str">
            <v>CMC012</v>
          </cell>
          <cell r="Z360" t="str">
            <v>NA</v>
          </cell>
          <cell r="AA360" t="str">
            <v>NA</v>
          </cell>
          <cell r="AB360" t="str">
            <v>NA</v>
          </cell>
          <cell r="AC360" t="str">
            <v>NA</v>
          </cell>
          <cell r="AD360">
            <v>1</v>
          </cell>
          <cell r="AE360" t="str">
            <v>NA</v>
          </cell>
          <cell r="AF360" t="str">
            <v>NA</v>
          </cell>
          <cell r="AG360" t="str">
            <v>NA</v>
          </cell>
          <cell r="AH360" t="str">
            <v>NA</v>
          </cell>
          <cell r="AI360">
            <v>253</v>
          </cell>
          <cell r="AJ360">
            <v>253</v>
          </cell>
          <cell r="AO360">
            <v>580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48564</v>
          </cell>
          <cell r="BF360">
            <v>0</v>
          </cell>
          <cell r="BG360">
            <v>0</v>
          </cell>
          <cell r="BH360">
            <v>0</v>
          </cell>
          <cell r="BI360">
            <v>0</v>
          </cell>
          <cell r="BJ360">
            <v>192</v>
          </cell>
          <cell r="BK360">
            <v>0</v>
          </cell>
          <cell r="BL360">
            <v>0</v>
          </cell>
          <cell r="BM360">
            <v>0</v>
          </cell>
          <cell r="BN360">
            <v>0</v>
          </cell>
          <cell r="BO360">
            <v>192</v>
          </cell>
          <cell r="BP360">
            <v>98147</v>
          </cell>
          <cell r="BQ360">
            <v>0</v>
          </cell>
          <cell r="BR360">
            <v>0</v>
          </cell>
          <cell r="BS360">
            <v>0</v>
          </cell>
          <cell r="BT360">
            <v>0</v>
          </cell>
          <cell r="BU360">
            <v>388</v>
          </cell>
          <cell r="BV360">
            <v>0</v>
          </cell>
          <cell r="BW360">
            <v>0</v>
          </cell>
          <cell r="BX360">
            <v>0</v>
          </cell>
          <cell r="BY360">
            <v>0</v>
          </cell>
          <cell r="BZ360">
            <v>388</v>
          </cell>
          <cell r="CA360">
            <v>192</v>
          </cell>
          <cell r="CB360">
            <v>580</v>
          </cell>
          <cell r="CC360">
            <v>0.05</v>
          </cell>
          <cell r="CD360">
            <v>580</v>
          </cell>
        </row>
        <row r="361">
          <cell r="B361" t="str">
            <v>PLM09</v>
          </cell>
          <cell r="C361" t="str">
            <v>CAP08</v>
          </cell>
          <cell r="D361" t="str">
            <v>De   200  pares</v>
          </cell>
          <cell r="E361" t="str">
            <v>m</v>
          </cell>
          <cell r="F361" t="str">
            <v>NA</v>
          </cell>
          <cell r="G361" t="str">
            <v>NA</v>
          </cell>
          <cell r="H361" t="str">
            <v>NA</v>
          </cell>
          <cell r="I361" t="str">
            <v>NA</v>
          </cell>
          <cell r="J361" t="str">
            <v>NA</v>
          </cell>
          <cell r="K361" t="str">
            <v>NA</v>
          </cell>
          <cell r="L361" t="str">
            <v>NA</v>
          </cell>
          <cell r="M361" t="str">
            <v>NA</v>
          </cell>
          <cell r="N361" t="str">
            <v>NA</v>
          </cell>
          <cell r="O361" t="str">
            <v>NA</v>
          </cell>
          <cell r="P361" t="str">
            <v>NA</v>
          </cell>
          <cell r="Q361" t="str">
            <v>NA</v>
          </cell>
          <cell r="R361" t="str">
            <v>NA</v>
          </cell>
          <cell r="S361" t="str">
            <v>NA</v>
          </cell>
          <cell r="T361" t="str">
            <v>CER002</v>
          </cell>
          <cell r="U361" t="str">
            <v>NA</v>
          </cell>
          <cell r="V361" t="str">
            <v>NA</v>
          </cell>
          <cell r="W361" t="str">
            <v>NA</v>
          </cell>
          <cell r="X361" t="str">
            <v>NA</v>
          </cell>
          <cell r="Y361" t="str">
            <v>CMC012</v>
          </cell>
          <cell r="Z361" t="str">
            <v>NA</v>
          </cell>
          <cell r="AA361" t="str">
            <v>NA</v>
          </cell>
          <cell r="AB361" t="str">
            <v>NA</v>
          </cell>
          <cell r="AC361" t="str">
            <v>NA</v>
          </cell>
          <cell r="AD361">
            <v>1</v>
          </cell>
          <cell r="AE361" t="str">
            <v>NA</v>
          </cell>
          <cell r="AF361" t="str">
            <v>NA</v>
          </cell>
          <cell r="AG361" t="str">
            <v>NA</v>
          </cell>
          <cell r="AH361" t="str">
            <v>NA</v>
          </cell>
          <cell r="AI361">
            <v>275</v>
          </cell>
          <cell r="AJ361">
            <v>275</v>
          </cell>
          <cell r="AO361">
            <v>534</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48564</v>
          </cell>
          <cell r="BF361">
            <v>0</v>
          </cell>
          <cell r="BG361">
            <v>0</v>
          </cell>
          <cell r="BH361">
            <v>0</v>
          </cell>
          <cell r="BI361">
            <v>0</v>
          </cell>
          <cell r="BJ361">
            <v>177</v>
          </cell>
          <cell r="BK361">
            <v>0</v>
          </cell>
          <cell r="BL361">
            <v>0</v>
          </cell>
          <cell r="BM361">
            <v>0</v>
          </cell>
          <cell r="BN361">
            <v>0</v>
          </cell>
          <cell r="BO361">
            <v>177</v>
          </cell>
          <cell r="BP361">
            <v>98147</v>
          </cell>
          <cell r="BQ361">
            <v>0</v>
          </cell>
          <cell r="BR361">
            <v>0</v>
          </cell>
          <cell r="BS361">
            <v>0</v>
          </cell>
          <cell r="BT361">
            <v>0</v>
          </cell>
          <cell r="BU361">
            <v>357</v>
          </cell>
          <cell r="BV361">
            <v>0</v>
          </cell>
          <cell r="BW361">
            <v>0</v>
          </cell>
          <cell r="BX361">
            <v>0</v>
          </cell>
          <cell r="BY361">
            <v>0</v>
          </cell>
          <cell r="BZ361">
            <v>357</v>
          </cell>
          <cell r="CA361">
            <v>177</v>
          </cell>
          <cell r="CB361">
            <v>534</v>
          </cell>
          <cell r="CC361">
            <v>0.05</v>
          </cell>
          <cell r="CD361">
            <v>534</v>
          </cell>
        </row>
        <row r="362">
          <cell r="B362" t="str">
            <v>ELM09</v>
          </cell>
          <cell r="C362" t="str">
            <v>CAP08</v>
          </cell>
          <cell r="D362" t="str">
            <v>De   200  pares</v>
          </cell>
          <cell r="E362" t="str">
            <v>U</v>
          </cell>
          <cell r="F362" t="str">
            <v>MRD149</v>
          </cell>
          <cell r="G362" t="str">
            <v>MRD076</v>
          </cell>
          <cell r="H362" t="str">
            <v>NA</v>
          </cell>
          <cell r="I362" t="str">
            <v>NA</v>
          </cell>
          <cell r="J362" t="str">
            <v>NA</v>
          </cell>
          <cell r="K362" t="str">
            <v>NA</v>
          </cell>
          <cell r="L362" t="str">
            <v>NA</v>
          </cell>
          <cell r="M362">
            <v>1</v>
          </cell>
          <cell r="N362">
            <v>404</v>
          </cell>
          <cell r="O362" t="str">
            <v>NA</v>
          </cell>
          <cell r="P362" t="str">
            <v>NA</v>
          </cell>
          <cell r="Q362" t="str">
            <v>NA</v>
          </cell>
          <cell r="R362" t="str">
            <v>NA</v>
          </cell>
          <cell r="S362" t="str">
            <v>NA</v>
          </cell>
          <cell r="T362" t="str">
            <v>CER004</v>
          </cell>
          <cell r="U362" t="str">
            <v>NA</v>
          </cell>
          <cell r="V362" t="str">
            <v>NA</v>
          </cell>
          <cell r="W362" t="str">
            <v>NA</v>
          </cell>
          <cell r="X362" t="str">
            <v>NA</v>
          </cell>
          <cell r="Y362" t="str">
            <v>CMC013</v>
          </cell>
          <cell r="Z362" t="str">
            <v>NA</v>
          </cell>
          <cell r="AA362" t="str">
            <v>NA</v>
          </cell>
          <cell r="AB362" t="str">
            <v>NA</v>
          </cell>
          <cell r="AC362" t="str">
            <v>NA</v>
          </cell>
          <cell r="AD362">
            <v>1</v>
          </cell>
          <cell r="AE362" t="str">
            <v>NA</v>
          </cell>
          <cell r="AF362" t="str">
            <v>NA</v>
          </cell>
          <cell r="AG362" t="str">
            <v>NA</v>
          </cell>
          <cell r="AH362" t="str">
            <v>NA</v>
          </cell>
          <cell r="AI362">
            <v>4</v>
          </cell>
          <cell r="AJ362">
            <v>4</v>
          </cell>
          <cell r="AO362">
            <v>128733</v>
          </cell>
          <cell r="AP362">
            <v>35742</v>
          </cell>
          <cell r="AQ362">
            <v>85</v>
          </cell>
          <cell r="AR362">
            <v>0</v>
          </cell>
          <cell r="AS362">
            <v>0</v>
          </cell>
          <cell r="AT362">
            <v>0</v>
          </cell>
          <cell r="AU362">
            <v>0</v>
          </cell>
          <cell r="AV362">
            <v>0</v>
          </cell>
          <cell r="AW362">
            <v>35742</v>
          </cell>
          <cell r="AX362">
            <v>34340</v>
          </cell>
          <cell r="AY362">
            <v>0</v>
          </cell>
          <cell r="AZ362">
            <v>0</v>
          </cell>
          <cell r="BA362">
            <v>0</v>
          </cell>
          <cell r="BB362">
            <v>0</v>
          </cell>
          <cell r="BC362">
            <v>0</v>
          </cell>
          <cell r="BD362">
            <v>73586</v>
          </cell>
          <cell r="BE362">
            <v>114090</v>
          </cell>
          <cell r="BF362">
            <v>0</v>
          </cell>
          <cell r="BG362">
            <v>0</v>
          </cell>
          <cell r="BH362">
            <v>0</v>
          </cell>
          <cell r="BI362">
            <v>0</v>
          </cell>
          <cell r="BJ362">
            <v>28523</v>
          </cell>
          <cell r="BK362">
            <v>0</v>
          </cell>
          <cell r="BL362">
            <v>0</v>
          </cell>
          <cell r="BM362">
            <v>0</v>
          </cell>
          <cell r="BN362">
            <v>0</v>
          </cell>
          <cell r="BO362">
            <v>28523</v>
          </cell>
          <cell r="BP362">
            <v>106495</v>
          </cell>
          <cell r="BQ362">
            <v>0</v>
          </cell>
          <cell r="BR362">
            <v>0</v>
          </cell>
          <cell r="BS362">
            <v>0</v>
          </cell>
          <cell r="BT362">
            <v>0</v>
          </cell>
          <cell r="BU362">
            <v>26624</v>
          </cell>
          <cell r="BV362">
            <v>0</v>
          </cell>
          <cell r="BW362">
            <v>0</v>
          </cell>
          <cell r="BX362">
            <v>0</v>
          </cell>
          <cell r="BY362">
            <v>0</v>
          </cell>
          <cell r="BZ362">
            <v>26624</v>
          </cell>
          <cell r="CA362">
            <v>28523</v>
          </cell>
          <cell r="CB362">
            <v>55147</v>
          </cell>
          <cell r="CC362">
            <v>0.05</v>
          </cell>
          <cell r="CD362">
            <v>128733</v>
          </cell>
        </row>
        <row r="363">
          <cell r="B363" t="str">
            <v>EPC09</v>
          </cell>
          <cell r="C363" t="str">
            <v>CAP08</v>
          </cell>
          <cell r="D363" t="str">
            <v>De   200  pares</v>
          </cell>
          <cell r="E363" t="str">
            <v>U</v>
          </cell>
          <cell r="F363" t="str">
            <v>MRD247</v>
          </cell>
          <cell r="G363" t="str">
            <v>MRD215</v>
          </cell>
          <cell r="H363" t="str">
            <v>MRD252</v>
          </cell>
          <cell r="I363" t="str">
            <v>MRD046</v>
          </cell>
          <cell r="J363" t="str">
            <v>NA</v>
          </cell>
          <cell r="K363" t="str">
            <v>NA</v>
          </cell>
          <cell r="L363" t="str">
            <v>NA</v>
          </cell>
          <cell r="M363">
            <v>1</v>
          </cell>
          <cell r="N363">
            <v>0.3</v>
          </cell>
          <cell r="O363">
            <v>0.08</v>
          </cell>
          <cell r="P363">
            <v>404</v>
          </cell>
          <cell r="Q363" t="str">
            <v>NA</v>
          </cell>
          <cell r="R363" t="str">
            <v>NA</v>
          </cell>
          <cell r="S363" t="str">
            <v>NA</v>
          </cell>
          <cell r="T363" t="str">
            <v>CER003</v>
          </cell>
          <cell r="U363" t="str">
            <v>NA</v>
          </cell>
          <cell r="V363" t="str">
            <v>NA</v>
          </cell>
          <cell r="W363" t="str">
            <v>NA</v>
          </cell>
          <cell r="X363" t="str">
            <v>NA</v>
          </cell>
          <cell r="Y363" t="str">
            <v>CMC013</v>
          </cell>
          <cell r="Z363" t="str">
            <v>NA</v>
          </cell>
          <cell r="AA363" t="str">
            <v>NA</v>
          </cell>
          <cell r="AB363" t="str">
            <v>NA</v>
          </cell>
          <cell r="AC363" t="str">
            <v>NA</v>
          </cell>
          <cell r="AD363">
            <v>1</v>
          </cell>
          <cell r="AE363" t="str">
            <v>NA</v>
          </cell>
          <cell r="AF363" t="str">
            <v>NA</v>
          </cell>
          <cell r="AG363" t="str">
            <v>NA</v>
          </cell>
          <cell r="AH363" t="str">
            <v>NA</v>
          </cell>
          <cell r="AI363">
            <v>4</v>
          </cell>
          <cell r="AJ363">
            <v>4</v>
          </cell>
          <cell r="AO363">
            <v>92840</v>
          </cell>
          <cell r="AP363">
            <v>19435</v>
          </cell>
          <cell r="AQ363">
            <v>14663</v>
          </cell>
          <cell r="AR363">
            <v>25875</v>
          </cell>
          <cell r="AS363">
            <v>43</v>
          </cell>
          <cell r="AT363">
            <v>0</v>
          </cell>
          <cell r="AU363">
            <v>0</v>
          </cell>
          <cell r="AV363">
            <v>0</v>
          </cell>
          <cell r="AW363">
            <v>19435</v>
          </cell>
          <cell r="AX363">
            <v>4399</v>
          </cell>
          <cell r="AY363">
            <v>2070</v>
          </cell>
          <cell r="AZ363">
            <v>17372</v>
          </cell>
          <cell r="BA363">
            <v>0</v>
          </cell>
          <cell r="BB363">
            <v>0</v>
          </cell>
          <cell r="BC363">
            <v>0</v>
          </cell>
          <cell r="BD363">
            <v>45440</v>
          </cell>
          <cell r="BE363">
            <v>83103</v>
          </cell>
          <cell r="BF363">
            <v>0</v>
          </cell>
          <cell r="BG363">
            <v>0</v>
          </cell>
          <cell r="BH363">
            <v>0</v>
          </cell>
          <cell r="BI363">
            <v>0</v>
          </cell>
          <cell r="BJ363">
            <v>20776</v>
          </cell>
          <cell r="BK363">
            <v>0</v>
          </cell>
          <cell r="BL363">
            <v>0</v>
          </cell>
          <cell r="BM363">
            <v>0</v>
          </cell>
          <cell r="BN363">
            <v>0</v>
          </cell>
          <cell r="BO363">
            <v>20776</v>
          </cell>
          <cell r="BP363">
            <v>106495</v>
          </cell>
          <cell r="BQ363">
            <v>0</v>
          </cell>
          <cell r="BR363">
            <v>0</v>
          </cell>
          <cell r="BS363">
            <v>0</v>
          </cell>
          <cell r="BT363">
            <v>0</v>
          </cell>
          <cell r="BU363">
            <v>26624</v>
          </cell>
          <cell r="BV363">
            <v>0</v>
          </cell>
          <cell r="BW363">
            <v>0</v>
          </cell>
          <cell r="BX363">
            <v>0</v>
          </cell>
          <cell r="BY363">
            <v>0</v>
          </cell>
          <cell r="BZ363">
            <v>26624</v>
          </cell>
          <cell r="CA363">
            <v>20776</v>
          </cell>
          <cell r="CB363">
            <v>47400</v>
          </cell>
          <cell r="CC363">
            <v>0.05</v>
          </cell>
          <cell r="CD363">
            <v>92840</v>
          </cell>
        </row>
        <row r="364">
          <cell r="B364" t="str">
            <v>ML009</v>
          </cell>
          <cell r="C364" t="str">
            <v>CAP08</v>
          </cell>
          <cell r="D364" t="str">
            <v>De   200  pares</v>
          </cell>
          <cell r="E364" t="str">
            <v>U</v>
          </cell>
          <cell r="F364" t="str">
            <v>MRD133</v>
          </cell>
          <cell r="G364" t="str">
            <v>MRD354</v>
          </cell>
          <cell r="H364" t="str">
            <v>MRD076</v>
          </cell>
          <cell r="I364" t="str">
            <v>NA</v>
          </cell>
          <cell r="J364" t="str">
            <v>NA</v>
          </cell>
          <cell r="K364" t="str">
            <v>NA</v>
          </cell>
          <cell r="L364" t="str">
            <v>NA</v>
          </cell>
          <cell r="M364">
            <v>1</v>
          </cell>
          <cell r="N364">
            <v>8</v>
          </cell>
          <cell r="O364">
            <v>4</v>
          </cell>
          <cell r="P364" t="str">
            <v>NA</v>
          </cell>
          <cell r="Q364" t="str">
            <v>NA</v>
          </cell>
          <cell r="R364" t="str">
            <v>NA</v>
          </cell>
          <cell r="S364" t="str">
            <v>NA</v>
          </cell>
          <cell r="T364" t="str">
            <v>CER003</v>
          </cell>
          <cell r="U364" t="str">
            <v>NA</v>
          </cell>
          <cell r="V364" t="str">
            <v>NA</v>
          </cell>
          <cell r="W364" t="str">
            <v>NA</v>
          </cell>
          <cell r="X364" t="str">
            <v>NA</v>
          </cell>
          <cell r="Y364" t="str">
            <v>CMC013</v>
          </cell>
          <cell r="Z364" t="str">
            <v>NA</v>
          </cell>
          <cell r="AA364" t="str">
            <v>NA</v>
          </cell>
          <cell r="AB364" t="str">
            <v>NA</v>
          </cell>
          <cell r="AC364" t="str">
            <v>NA</v>
          </cell>
          <cell r="AD364">
            <v>1</v>
          </cell>
          <cell r="AE364" t="str">
            <v>NA</v>
          </cell>
          <cell r="AF364" t="str">
            <v>NA</v>
          </cell>
          <cell r="AG364" t="str">
            <v>NA</v>
          </cell>
          <cell r="AH364" t="str">
            <v>NA</v>
          </cell>
          <cell r="AI364">
            <v>5</v>
          </cell>
          <cell r="AJ364">
            <v>5</v>
          </cell>
          <cell r="AO364">
            <v>112176</v>
          </cell>
          <cell r="AP364">
            <v>44620</v>
          </cell>
          <cell r="AQ364">
            <v>3220</v>
          </cell>
          <cell r="AR364">
            <v>85</v>
          </cell>
          <cell r="AS364">
            <v>0</v>
          </cell>
          <cell r="AT364">
            <v>0</v>
          </cell>
          <cell r="AU364">
            <v>0</v>
          </cell>
          <cell r="AV364">
            <v>0</v>
          </cell>
          <cell r="AW364">
            <v>44620</v>
          </cell>
          <cell r="AX364">
            <v>25760</v>
          </cell>
          <cell r="AY364">
            <v>340</v>
          </cell>
          <cell r="AZ364">
            <v>0</v>
          </cell>
          <cell r="BA364">
            <v>0</v>
          </cell>
          <cell r="BB364">
            <v>0</v>
          </cell>
          <cell r="BC364">
            <v>0</v>
          </cell>
          <cell r="BD364">
            <v>74256</v>
          </cell>
          <cell r="BE364">
            <v>83103</v>
          </cell>
          <cell r="BF364">
            <v>0</v>
          </cell>
          <cell r="BG364">
            <v>0</v>
          </cell>
          <cell r="BH364">
            <v>0</v>
          </cell>
          <cell r="BI364">
            <v>0</v>
          </cell>
          <cell r="BJ364">
            <v>16621</v>
          </cell>
          <cell r="BK364">
            <v>0</v>
          </cell>
          <cell r="BL364">
            <v>0</v>
          </cell>
          <cell r="BM364">
            <v>0</v>
          </cell>
          <cell r="BN364">
            <v>0</v>
          </cell>
          <cell r="BO364">
            <v>16621</v>
          </cell>
          <cell r="BP364">
            <v>106495</v>
          </cell>
          <cell r="BQ364">
            <v>0</v>
          </cell>
          <cell r="BR364">
            <v>0</v>
          </cell>
          <cell r="BS364">
            <v>0</v>
          </cell>
          <cell r="BT364">
            <v>0</v>
          </cell>
          <cell r="BU364">
            <v>21299</v>
          </cell>
          <cell r="BV364">
            <v>0</v>
          </cell>
          <cell r="BW364">
            <v>0</v>
          </cell>
          <cell r="BX364">
            <v>0</v>
          </cell>
          <cell r="BY364">
            <v>0</v>
          </cell>
          <cell r="BZ364">
            <v>21299</v>
          </cell>
          <cell r="CA364">
            <v>16621</v>
          </cell>
          <cell r="CB364">
            <v>37920</v>
          </cell>
          <cell r="CC364">
            <v>0.05</v>
          </cell>
          <cell r="CD364">
            <v>112176</v>
          </cell>
        </row>
        <row r="365">
          <cell r="B365" t="str">
            <v>MP009</v>
          </cell>
          <cell r="C365" t="str">
            <v>CAP08</v>
          </cell>
          <cell r="D365" t="str">
            <v>De   200  pares</v>
          </cell>
          <cell r="E365" t="str">
            <v>U</v>
          </cell>
          <cell r="F365" t="str">
            <v>MRD247</v>
          </cell>
          <cell r="G365" t="str">
            <v>MRD215</v>
          </cell>
          <cell r="H365" t="str">
            <v>MRD252</v>
          </cell>
          <cell r="I365" t="str">
            <v>MRD046</v>
          </cell>
          <cell r="J365" t="str">
            <v>NA</v>
          </cell>
          <cell r="K365" t="str">
            <v>NA</v>
          </cell>
          <cell r="L365" t="str">
            <v>NA</v>
          </cell>
          <cell r="M365">
            <v>1</v>
          </cell>
          <cell r="N365">
            <v>0.3</v>
          </cell>
          <cell r="O365">
            <v>0.08</v>
          </cell>
          <cell r="P365">
            <v>404</v>
          </cell>
          <cell r="Q365" t="str">
            <v>NA</v>
          </cell>
          <cell r="R365" t="str">
            <v>NA</v>
          </cell>
          <cell r="S365" t="str">
            <v>NA</v>
          </cell>
          <cell r="T365" t="str">
            <v>CER003</v>
          </cell>
          <cell r="U365" t="str">
            <v>NA</v>
          </cell>
          <cell r="V365" t="str">
            <v>NA</v>
          </cell>
          <cell r="W365" t="str">
            <v>NA</v>
          </cell>
          <cell r="X365" t="str">
            <v>NA</v>
          </cell>
          <cell r="Y365" t="str">
            <v>CMC013</v>
          </cell>
          <cell r="Z365" t="str">
            <v>NA</v>
          </cell>
          <cell r="AA365" t="str">
            <v>NA</v>
          </cell>
          <cell r="AB365" t="str">
            <v>NA</v>
          </cell>
          <cell r="AC365" t="str">
            <v>NA</v>
          </cell>
          <cell r="AD365">
            <v>1</v>
          </cell>
          <cell r="AE365" t="str">
            <v>NA</v>
          </cell>
          <cell r="AF365" t="str">
            <v>NA</v>
          </cell>
          <cell r="AG365" t="str">
            <v>NA</v>
          </cell>
          <cell r="AH365" t="str">
            <v>NA</v>
          </cell>
          <cell r="AI365">
            <v>4</v>
          </cell>
          <cell r="AJ365">
            <v>4</v>
          </cell>
          <cell r="AO365">
            <v>92840</v>
          </cell>
          <cell r="AP365">
            <v>19435</v>
          </cell>
          <cell r="AQ365">
            <v>14663</v>
          </cell>
          <cell r="AR365">
            <v>25875</v>
          </cell>
          <cell r="AS365">
            <v>43</v>
          </cell>
          <cell r="AT365">
            <v>0</v>
          </cell>
          <cell r="AU365">
            <v>0</v>
          </cell>
          <cell r="AV365">
            <v>0</v>
          </cell>
          <cell r="AW365">
            <v>19435</v>
          </cell>
          <cell r="AX365">
            <v>4399</v>
          </cell>
          <cell r="AY365">
            <v>2070</v>
          </cell>
          <cell r="AZ365">
            <v>17372</v>
          </cell>
          <cell r="BA365">
            <v>0</v>
          </cell>
          <cell r="BB365">
            <v>0</v>
          </cell>
          <cell r="BC365">
            <v>0</v>
          </cell>
          <cell r="BD365">
            <v>45440</v>
          </cell>
          <cell r="BE365">
            <v>83103</v>
          </cell>
          <cell r="BF365">
            <v>0</v>
          </cell>
          <cell r="BG365">
            <v>0</v>
          </cell>
          <cell r="BH365">
            <v>0</v>
          </cell>
          <cell r="BI365">
            <v>0</v>
          </cell>
          <cell r="BJ365">
            <v>20776</v>
          </cell>
          <cell r="BK365">
            <v>0</v>
          </cell>
          <cell r="BL365">
            <v>0</v>
          </cell>
          <cell r="BM365">
            <v>0</v>
          </cell>
          <cell r="BN365">
            <v>0</v>
          </cell>
          <cell r="BO365">
            <v>20776</v>
          </cell>
          <cell r="BP365">
            <v>106495</v>
          </cell>
          <cell r="BQ365">
            <v>0</v>
          </cell>
          <cell r="BR365">
            <v>0</v>
          </cell>
          <cell r="BS365">
            <v>0</v>
          </cell>
          <cell r="BT365">
            <v>0</v>
          </cell>
          <cell r="BU365">
            <v>26624</v>
          </cell>
          <cell r="BV365">
            <v>0</v>
          </cell>
          <cell r="BW365">
            <v>0</v>
          </cell>
          <cell r="BX365">
            <v>0</v>
          </cell>
          <cell r="BY365">
            <v>0</v>
          </cell>
          <cell r="BZ365">
            <v>26624</v>
          </cell>
          <cell r="CA365">
            <v>20776</v>
          </cell>
          <cell r="CB365">
            <v>47400</v>
          </cell>
          <cell r="CC365">
            <v>0.05</v>
          </cell>
          <cell r="CD365">
            <v>92840</v>
          </cell>
        </row>
        <row r="366">
          <cell r="B366" t="str">
            <v>PBC09</v>
          </cell>
          <cell r="C366" t="str">
            <v>CAP08</v>
          </cell>
          <cell r="D366" t="str">
            <v>De   200  pares</v>
          </cell>
          <cell r="E366" t="str">
            <v>U</v>
          </cell>
          <cell r="F366" t="str">
            <v>NA</v>
          </cell>
          <cell r="G366" t="str">
            <v>NA</v>
          </cell>
          <cell r="H366" t="str">
            <v>NA</v>
          </cell>
          <cell r="I366" t="str">
            <v>NA</v>
          </cell>
          <cell r="J366" t="str">
            <v>NA</v>
          </cell>
          <cell r="K366" t="str">
            <v>NA</v>
          </cell>
          <cell r="L366" t="str">
            <v>NA</v>
          </cell>
          <cell r="M366" t="str">
            <v>NA</v>
          </cell>
          <cell r="N366" t="str">
            <v>NA</v>
          </cell>
          <cell r="O366" t="str">
            <v>NA</v>
          </cell>
          <cell r="P366" t="str">
            <v>NA</v>
          </cell>
          <cell r="Q366" t="str">
            <v>NA</v>
          </cell>
          <cell r="R366" t="str">
            <v>NA</v>
          </cell>
          <cell r="S366" t="str">
            <v>NA</v>
          </cell>
          <cell r="T366" t="str">
            <v>CER001</v>
          </cell>
          <cell r="U366" t="str">
            <v>NA</v>
          </cell>
          <cell r="V366" t="str">
            <v>NA</v>
          </cell>
          <cell r="W366" t="str">
            <v>NA</v>
          </cell>
          <cell r="X366" t="str">
            <v>NA</v>
          </cell>
          <cell r="Y366" t="str">
            <v>CMC011</v>
          </cell>
          <cell r="Z366" t="str">
            <v>NA</v>
          </cell>
          <cell r="AA366" t="str">
            <v>NA</v>
          </cell>
          <cell r="AB366" t="str">
            <v>NA</v>
          </cell>
          <cell r="AC366" t="str">
            <v>NA</v>
          </cell>
          <cell r="AD366">
            <v>1</v>
          </cell>
          <cell r="AE366" t="str">
            <v>NA</v>
          </cell>
          <cell r="AF366" t="str">
            <v>NA</v>
          </cell>
          <cell r="AG366" t="str">
            <v>NA</v>
          </cell>
          <cell r="AH366" t="str">
            <v>NA</v>
          </cell>
          <cell r="AI366">
            <v>300</v>
          </cell>
          <cell r="AJ366">
            <v>300</v>
          </cell>
          <cell r="AO366">
            <v>1256</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250716</v>
          </cell>
          <cell r="BF366">
            <v>0</v>
          </cell>
          <cell r="BG366">
            <v>0</v>
          </cell>
          <cell r="BH366">
            <v>0</v>
          </cell>
          <cell r="BI366">
            <v>0</v>
          </cell>
          <cell r="BJ366">
            <v>836</v>
          </cell>
          <cell r="BK366">
            <v>0</v>
          </cell>
          <cell r="BL366">
            <v>0</v>
          </cell>
          <cell r="BM366">
            <v>0</v>
          </cell>
          <cell r="BN366">
            <v>0</v>
          </cell>
          <cell r="BO366">
            <v>836</v>
          </cell>
          <cell r="BP366">
            <v>125868</v>
          </cell>
          <cell r="BQ366">
            <v>0</v>
          </cell>
          <cell r="BR366">
            <v>0</v>
          </cell>
          <cell r="BS366">
            <v>0</v>
          </cell>
          <cell r="BT366">
            <v>0</v>
          </cell>
          <cell r="BU366">
            <v>420</v>
          </cell>
          <cell r="BV366">
            <v>0</v>
          </cell>
          <cell r="BW366">
            <v>0</v>
          </cell>
          <cell r="BX366">
            <v>0</v>
          </cell>
          <cell r="BY366">
            <v>0</v>
          </cell>
          <cell r="BZ366">
            <v>420</v>
          </cell>
          <cell r="CA366">
            <v>836</v>
          </cell>
          <cell r="CB366">
            <v>1256</v>
          </cell>
          <cell r="CC366">
            <v>0.05</v>
          </cell>
          <cell r="CD366">
            <v>1256</v>
          </cell>
        </row>
        <row r="367">
          <cell r="B367" t="str">
            <v>PLA10</v>
          </cell>
          <cell r="C367" t="str">
            <v>CAP08</v>
          </cell>
          <cell r="D367" t="str">
            <v>De   300  pares</v>
          </cell>
          <cell r="E367" t="str">
            <v>m</v>
          </cell>
          <cell r="F367" t="str">
            <v>NA</v>
          </cell>
          <cell r="G367" t="str">
            <v>NA</v>
          </cell>
          <cell r="H367" t="str">
            <v>NA</v>
          </cell>
          <cell r="I367" t="str">
            <v>NA</v>
          </cell>
          <cell r="J367" t="str">
            <v>NA</v>
          </cell>
          <cell r="K367" t="str">
            <v>NA</v>
          </cell>
          <cell r="L367" t="str">
            <v>NA</v>
          </cell>
          <cell r="M367" t="str">
            <v>NA</v>
          </cell>
          <cell r="N367" t="str">
            <v>NA</v>
          </cell>
          <cell r="O367" t="str">
            <v>NA</v>
          </cell>
          <cell r="P367" t="str">
            <v>NA</v>
          </cell>
          <cell r="Q367" t="str">
            <v>NA</v>
          </cell>
          <cell r="R367" t="str">
            <v>NA</v>
          </cell>
          <cell r="S367" t="str">
            <v>NA</v>
          </cell>
          <cell r="T367" t="str">
            <v>CER002</v>
          </cell>
          <cell r="U367" t="str">
            <v>NA</v>
          </cell>
          <cell r="V367" t="str">
            <v>NA</v>
          </cell>
          <cell r="W367" t="str">
            <v>NA</v>
          </cell>
          <cell r="X367" t="str">
            <v>NA</v>
          </cell>
          <cell r="Y367" t="str">
            <v>CMC012</v>
          </cell>
          <cell r="Z367" t="str">
            <v>NA</v>
          </cell>
          <cell r="AA367" t="str">
            <v>NA</v>
          </cell>
          <cell r="AB367" t="str">
            <v>NA</v>
          </cell>
          <cell r="AC367" t="str">
            <v>NA</v>
          </cell>
          <cell r="AD367">
            <v>1</v>
          </cell>
          <cell r="AE367" t="str">
            <v>NA</v>
          </cell>
          <cell r="AF367" t="str">
            <v>NA</v>
          </cell>
          <cell r="AG367" t="str">
            <v>NA</v>
          </cell>
          <cell r="AH367" t="str">
            <v>NA</v>
          </cell>
          <cell r="AI367">
            <v>225</v>
          </cell>
          <cell r="AJ367">
            <v>225</v>
          </cell>
          <cell r="AO367">
            <v>652</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48564</v>
          </cell>
          <cell r="BF367">
            <v>0</v>
          </cell>
          <cell r="BG367">
            <v>0</v>
          </cell>
          <cell r="BH367">
            <v>0</v>
          </cell>
          <cell r="BI367">
            <v>0</v>
          </cell>
          <cell r="BJ367">
            <v>216</v>
          </cell>
          <cell r="BK367">
            <v>0</v>
          </cell>
          <cell r="BL367">
            <v>0</v>
          </cell>
          <cell r="BM367">
            <v>0</v>
          </cell>
          <cell r="BN367">
            <v>0</v>
          </cell>
          <cell r="BO367">
            <v>216</v>
          </cell>
          <cell r="BP367">
            <v>98147</v>
          </cell>
          <cell r="BQ367">
            <v>0</v>
          </cell>
          <cell r="BR367">
            <v>0</v>
          </cell>
          <cell r="BS367">
            <v>0</v>
          </cell>
          <cell r="BT367">
            <v>0</v>
          </cell>
          <cell r="BU367">
            <v>436</v>
          </cell>
          <cell r="BV367">
            <v>0</v>
          </cell>
          <cell r="BW367">
            <v>0</v>
          </cell>
          <cell r="BX367">
            <v>0</v>
          </cell>
          <cell r="BY367">
            <v>0</v>
          </cell>
          <cell r="BZ367">
            <v>436</v>
          </cell>
          <cell r="CA367">
            <v>216</v>
          </cell>
          <cell r="CB367">
            <v>652</v>
          </cell>
          <cell r="CC367">
            <v>0.05</v>
          </cell>
          <cell r="CD367">
            <v>652</v>
          </cell>
        </row>
        <row r="368">
          <cell r="B368" t="str">
            <v>EPC10</v>
          </cell>
          <cell r="C368" t="str">
            <v>CAP08</v>
          </cell>
          <cell r="D368" t="str">
            <v>De   300  pares</v>
          </cell>
          <cell r="E368" t="str">
            <v>U</v>
          </cell>
          <cell r="F368" t="str">
            <v>MRD248</v>
          </cell>
          <cell r="G368" t="str">
            <v>MRD215</v>
          </cell>
          <cell r="H368" t="str">
            <v>MRD252</v>
          </cell>
          <cell r="I368" t="str">
            <v>MRD046</v>
          </cell>
          <cell r="J368" t="str">
            <v>NA</v>
          </cell>
          <cell r="K368" t="str">
            <v>NA</v>
          </cell>
          <cell r="L368" t="str">
            <v>NA</v>
          </cell>
          <cell r="M368">
            <v>1</v>
          </cell>
          <cell r="N368">
            <v>0.35</v>
          </cell>
          <cell r="O368">
            <v>0.09</v>
          </cell>
          <cell r="P368">
            <v>606</v>
          </cell>
          <cell r="Q368" t="str">
            <v>NA</v>
          </cell>
          <cell r="R368" t="str">
            <v>NA</v>
          </cell>
          <cell r="S368" t="str">
            <v>NA</v>
          </cell>
          <cell r="T368" t="str">
            <v>CER003</v>
          </cell>
          <cell r="U368" t="str">
            <v>NA</v>
          </cell>
          <cell r="V368" t="str">
            <v>NA</v>
          </cell>
          <cell r="W368" t="str">
            <v>NA</v>
          </cell>
          <cell r="X368" t="str">
            <v>NA</v>
          </cell>
          <cell r="Y368" t="str">
            <v>CMC013</v>
          </cell>
          <cell r="Z368" t="str">
            <v>NA</v>
          </cell>
          <cell r="AA368" t="str">
            <v>NA</v>
          </cell>
          <cell r="AB368" t="str">
            <v>NA</v>
          </cell>
          <cell r="AC368" t="str">
            <v>NA</v>
          </cell>
          <cell r="AD368">
            <v>1</v>
          </cell>
          <cell r="AE368" t="str">
            <v>NA</v>
          </cell>
          <cell r="AF368" t="str">
            <v>NA</v>
          </cell>
          <cell r="AG368" t="str">
            <v>NA</v>
          </cell>
          <cell r="AH368" t="str">
            <v>NA</v>
          </cell>
          <cell r="AI368">
            <v>3.2</v>
          </cell>
          <cell r="AJ368">
            <v>3.2</v>
          </cell>
          <cell r="AO368">
            <v>119966</v>
          </cell>
          <cell r="AP368">
            <v>24306</v>
          </cell>
          <cell r="AQ368">
            <v>14663</v>
          </cell>
          <cell r="AR368">
            <v>25875</v>
          </cell>
          <cell r="AS368">
            <v>43</v>
          </cell>
          <cell r="AT368">
            <v>0</v>
          </cell>
          <cell r="AU368">
            <v>0</v>
          </cell>
          <cell r="AV368">
            <v>0</v>
          </cell>
          <cell r="AW368">
            <v>24306</v>
          </cell>
          <cell r="AX368">
            <v>5132</v>
          </cell>
          <cell r="AY368">
            <v>2329</v>
          </cell>
          <cell r="AZ368">
            <v>26058</v>
          </cell>
          <cell r="BA368">
            <v>0</v>
          </cell>
          <cell r="BB368">
            <v>0</v>
          </cell>
          <cell r="BC368">
            <v>0</v>
          </cell>
          <cell r="BD368">
            <v>60716</v>
          </cell>
          <cell r="BE368">
            <v>83103</v>
          </cell>
          <cell r="BF368">
            <v>0</v>
          </cell>
          <cell r="BG368">
            <v>0</v>
          </cell>
          <cell r="BH368">
            <v>0</v>
          </cell>
          <cell r="BI368">
            <v>0</v>
          </cell>
          <cell r="BJ368">
            <v>25970</v>
          </cell>
          <cell r="BK368">
            <v>0</v>
          </cell>
          <cell r="BL368">
            <v>0</v>
          </cell>
          <cell r="BM368">
            <v>0</v>
          </cell>
          <cell r="BN368">
            <v>0</v>
          </cell>
          <cell r="BO368">
            <v>25970</v>
          </cell>
          <cell r="BP368">
            <v>106495</v>
          </cell>
          <cell r="BQ368">
            <v>0</v>
          </cell>
          <cell r="BR368">
            <v>0</v>
          </cell>
          <cell r="BS368">
            <v>0</v>
          </cell>
          <cell r="BT368">
            <v>0</v>
          </cell>
          <cell r="BU368">
            <v>33280</v>
          </cell>
          <cell r="BV368">
            <v>0</v>
          </cell>
          <cell r="BW368">
            <v>0</v>
          </cell>
          <cell r="BX368">
            <v>0</v>
          </cell>
          <cell r="BY368">
            <v>0</v>
          </cell>
          <cell r="BZ368">
            <v>33280</v>
          </cell>
          <cell r="CA368">
            <v>25970</v>
          </cell>
          <cell r="CB368">
            <v>59250</v>
          </cell>
          <cell r="CC368">
            <v>0.05</v>
          </cell>
          <cell r="CD368">
            <v>119966</v>
          </cell>
        </row>
        <row r="369">
          <cell r="B369" t="str">
            <v>ETL01</v>
          </cell>
          <cell r="C369" t="str">
            <v>CAP08</v>
          </cell>
          <cell r="D369" t="str">
            <v>De   300  pares</v>
          </cell>
          <cell r="E369" t="str">
            <v>U</v>
          </cell>
          <cell r="F369" t="str">
            <v>MRD152</v>
          </cell>
          <cell r="G369" t="str">
            <v>MRD354</v>
          </cell>
          <cell r="H369" t="str">
            <v>MRD076</v>
          </cell>
          <cell r="I369" t="str">
            <v>NA</v>
          </cell>
          <cell r="J369" t="str">
            <v>NA</v>
          </cell>
          <cell r="K369" t="str">
            <v>NA</v>
          </cell>
          <cell r="L369" t="str">
            <v>NA</v>
          </cell>
          <cell r="M369">
            <v>1</v>
          </cell>
          <cell r="N369">
            <v>12</v>
          </cell>
          <cell r="O369">
            <v>6</v>
          </cell>
          <cell r="P369" t="str">
            <v>NA</v>
          </cell>
          <cell r="Q369" t="str">
            <v>NA</v>
          </cell>
          <cell r="R369" t="str">
            <v>NA</v>
          </cell>
          <cell r="S369" t="str">
            <v>NA</v>
          </cell>
          <cell r="T369" t="str">
            <v>CER003</v>
          </cell>
          <cell r="U369" t="str">
            <v>CER011</v>
          </cell>
          <cell r="V369" t="str">
            <v>NA</v>
          </cell>
          <cell r="W369" t="str">
            <v>NA</v>
          </cell>
          <cell r="X369" t="str">
            <v>NA</v>
          </cell>
          <cell r="Y369" t="str">
            <v>CMC013</v>
          </cell>
          <cell r="Z369" t="str">
            <v>CMC015</v>
          </cell>
          <cell r="AA369" t="str">
            <v>NA</v>
          </cell>
          <cell r="AB369" t="str">
            <v>NA</v>
          </cell>
          <cell r="AC369" t="str">
            <v>NA</v>
          </cell>
          <cell r="AD369">
            <v>0.89</v>
          </cell>
          <cell r="AE369">
            <v>1</v>
          </cell>
          <cell r="AF369" t="str">
            <v>NA</v>
          </cell>
          <cell r="AG369" t="str">
            <v>NA</v>
          </cell>
          <cell r="AH369" t="str">
            <v>NA</v>
          </cell>
          <cell r="AI369">
            <v>7.2</v>
          </cell>
          <cell r="AJ369">
            <v>8.1</v>
          </cell>
          <cell r="AK369">
            <v>7.2</v>
          </cell>
          <cell r="AO369">
            <v>178348</v>
          </cell>
          <cell r="AP369">
            <v>82000</v>
          </cell>
          <cell r="AQ369">
            <v>3220</v>
          </cell>
          <cell r="AR369">
            <v>85</v>
          </cell>
          <cell r="AS369">
            <v>0</v>
          </cell>
          <cell r="AT369">
            <v>0</v>
          </cell>
          <cell r="AU369">
            <v>0</v>
          </cell>
          <cell r="AV369">
            <v>0</v>
          </cell>
          <cell r="AW369">
            <v>82000</v>
          </cell>
          <cell r="AX369">
            <v>38640</v>
          </cell>
          <cell r="AY369">
            <v>510</v>
          </cell>
          <cell r="AZ369">
            <v>0</v>
          </cell>
          <cell r="BA369">
            <v>0</v>
          </cell>
          <cell r="BB369">
            <v>0</v>
          </cell>
          <cell r="BC369">
            <v>0</v>
          </cell>
          <cell r="BD369">
            <v>127208</v>
          </cell>
          <cell r="BE369">
            <v>83103</v>
          </cell>
          <cell r="BF369">
            <v>19028</v>
          </cell>
          <cell r="BG369">
            <v>0</v>
          </cell>
          <cell r="BH369">
            <v>0</v>
          </cell>
          <cell r="BI369">
            <v>0</v>
          </cell>
          <cell r="BJ369">
            <v>10272</v>
          </cell>
          <cell r="BK369">
            <v>2643</v>
          </cell>
          <cell r="BL369">
            <v>0</v>
          </cell>
          <cell r="BM369">
            <v>0</v>
          </cell>
          <cell r="BN369">
            <v>0</v>
          </cell>
          <cell r="BO369">
            <v>12915</v>
          </cell>
          <cell r="BP369">
            <v>106495</v>
          </cell>
          <cell r="BQ369">
            <v>180437</v>
          </cell>
          <cell r="BR369">
            <v>0</v>
          </cell>
          <cell r="BS369">
            <v>0</v>
          </cell>
          <cell r="BT369">
            <v>0</v>
          </cell>
          <cell r="BU369">
            <v>13164</v>
          </cell>
          <cell r="BV369">
            <v>25061</v>
          </cell>
          <cell r="BW369">
            <v>0</v>
          </cell>
          <cell r="BX369">
            <v>0</v>
          </cell>
          <cell r="BY369">
            <v>0</v>
          </cell>
          <cell r="BZ369">
            <v>38225</v>
          </cell>
          <cell r="CA369">
            <v>12915</v>
          </cell>
          <cell r="CB369">
            <v>51140</v>
          </cell>
          <cell r="CC369">
            <v>0.05</v>
          </cell>
          <cell r="CD369">
            <v>178348</v>
          </cell>
        </row>
        <row r="370">
          <cell r="B370" t="str">
            <v>ETP01</v>
          </cell>
          <cell r="C370" t="str">
            <v>CAP08</v>
          </cell>
          <cell r="D370" t="str">
            <v>De   300  pares</v>
          </cell>
          <cell r="E370" t="str">
            <v>U</v>
          </cell>
          <cell r="F370" t="str">
            <v>NA</v>
          </cell>
          <cell r="G370" t="str">
            <v>NA</v>
          </cell>
          <cell r="H370" t="str">
            <v>NA</v>
          </cell>
          <cell r="I370" t="str">
            <v>NA</v>
          </cell>
          <cell r="J370" t="str">
            <v>NA</v>
          </cell>
          <cell r="K370" t="str">
            <v>NA</v>
          </cell>
          <cell r="L370" t="str">
            <v>NA</v>
          </cell>
          <cell r="M370" t="str">
            <v>NA</v>
          </cell>
          <cell r="N370" t="str">
            <v>NA</v>
          </cell>
          <cell r="O370" t="str">
            <v>NA</v>
          </cell>
          <cell r="P370" t="str">
            <v>NA</v>
          </cell>
          <cell r="Q370" t="str">
            <v>NA</v>
          </cell>
          <cell r="R370" t="str">
            <v>NA</v>
          </cell>
          <cell r="S370" t="str">
            <v>NA</v>
          </cell>
          <cell r="T370" t="str">
            <v>NA</v>
          </cell>
          <cell r="U370" t="str">
            <v>NA</v>
          </cell>
          <cell r="V370" t="str">
            <v>NA</v>
          </cell>
          <cell r="W370" t="str">
            <v>NA</v>
          </cell>
          <cell r="X370" t="str">
            <v>NA</v>
          </cell>
          <cell r="Y370" t="str">
            <v>NA</v>
          </cell>
          <cell r="Z370" t="str">
            <v>NA</v>
          </cell>
          <cell r="AA370" t="str">
            <v>NA</v>
          </cell>
          <cell r="AB370" t="str">
            <v>NA</v>
          </cell>
          <cell r="AC370" t="str">
            <v>NA</v>
          </cell>
          <cell r="AD370" t="str">
            <v>NA</v>
          </cell>
          <cell r="AE370" t="str">
            <v>NA</v>
          </cell>
          <cell r="AF370" t="str">
            <v>NA</v>
          </cell>
          <cell r="AG370" t="str">
            <v>NA</v>
          </cell>
          <cell r="AH370" t="str">
            <v>NA</v>
          </cell>
          <cell r="AI370">
            <v>0</v>
          </cell>
          <cell r="AO370">
            <v>0</v>
          </cell>
          <cell r="AP370">
            <v>0</v>
          </cell>
          <cell r="AQ370">
            <v>0</v>
          </cell>
          <cell r="AR370">
            <v>0</v>
          </cell>
          <cell r="AS370">
            <v>0</v>
          </cell>
          <cell r="AT370">
            <v>0</v>
          </cell>
          <cell r="AU370">
            <v>0</v>
          </cell>
          <cell r="AV370">
            <v>0</v>
          </cell>
          <cell r="AW370">
            <v>0</v>
          </cell>
          <cell r="AX370">
            <v>0</v>
          </cell>
          <cell r="AY370">
            <v>0</v>
          </cell>
          <cell r="AZ370">
            <v>0</v>
          </cell>
          <cell r="BA370">
            <v>0</v>
          </cell>
          <cell r="BB370">
            <v>0</v>
          </cell>
          <cell r="BC370">
            <v>0</v>
          </cell>
          <cell r="BD370">
            <v>0</v>
          </cell>
          <cell r="BE370">
            <v>0</v>
          </cell>
          <cell r="BF370">
            <v>0</v>
          </cell>
          <cell r="BG370">
            <v>0</v>
          </cell>
          <cell r="BH370">
            <v>0</v>
          </cell>
          <cell r="BI370">
            <v>0</v>
          </cell>
          <cell r="BJ370">
            <v>0</v>
          </cell>
          <cell r="BK370">
            <v>0</v>
          </cell>
          <cell r="BL370">
            <v>0</v>
          </cell>
          <cell r="BM370">
            <v>0</v>
          </cell>
          <cell r="BN370">
            <v>0</v>
          </cell>
          <cell r="BO370">
            <v>0</v>
          </cell>
          <cell r="BP370">
            <v>0</v>
          </cell>
          <cell r="BQ370">
            <v>0</v>
          </cell>
          <cell r="BR370">
            <v>0</v>
          </cell>
          <cell r="BS370">
            <v>0</v>
          </cell>
          <cell r="BT370">
            <v>0</v>
          </cell>
          <cell r="BU370">
            <v>0</v>
          </cell>
          <cell r="BV370">
            <v>0</v>
          </cell>
          <cell r="BW370">
            <v>0</v>
          </cell>
          <cell r="BX370">
            <v>0</v>
          </cell>
          <cell r="BY370">
            <v>0</v>
          </cell>
          <cell r="BZ370">
            <v>0</v>
          </cell>
          <cell r="CA370">
            <v>0</v>
          </cell>
          <cell r="CB370">
            <v>0</v>
          </cell>
          <cell r="CC370">
            <v>0.05</v>
          </cell>
          <cell r="CD370">
            <v>0</v>
          </cell>
        </row>
        <row r="371">
          <cell r="B371" t="str">
            <v>ML010</v>
          </cell>
          <cell r="C371" t="str">
            <v>CAP08</v>
          </cell>
          <cell r="D371" t="str">
            <v>De   300  pares</v>
          </cell>
          <cell r="E371" t="str">
            <v>U</v>
          </cell>
          <cell r="F371" t="str">
            <v>MRD134</v>
          </cell>
          <cell r="G371" t="str">
            <v>MRD354</v>
          </cell>
          <cell r="H371" t="str">
            <v>MRD076</v>
          </cell>
          <cell r="I371" t="str">
            <v>NA</v>
          </cell>
          <cell r="J371" t="str">
            <v>NA</v>
          </cell>
          <cell r="K371" t="str">
            <v>NA</v>
          </cell>
          <cell r="L371" t="str">
            <v>NA</v>
          </cell>
          <cell r="M371">
            <v>1</v>
          </cell>
          <cell r="N371">
            <v>12</v>
          </cell>
          <cell r="O371">
            <v>6</v>
          </cell>
          <cell r="P371" t="str">
            <v>NA</v>
          </cell>
          <cell r="Q371" t="str">
            <v>NA</v>
          </cell>
          <cell r="R371" t="str">
            <v>NA</v>
          </cell>
          <cell r="S371" t="str">
            <v>NA</v>
          </cell>
          <cell r="T371" t="str">
            <v>CER003</v>
          </cell>
          <cell r="U371" t="str">
            <v>NA</v>
          </cell>
          <cell r="V371" t="str">
            <v>NA</v>
          </cell>
          <cell r="W371" t="str">
            <v>NA</v>
          </cell>
          <cell r="X371" t="str">
            <v>NA</v>
          </cell>
          <cell r="Y371" t="str">
            <v>CMC013</v>
          </cell>
          <cell r="Z371" t="str">
            <v>NA</v>
          </cell>
          <cell r="AA371" t="str">
            <v>NA</v>
          </cell>
          <cell r="AB371" t="str">
            <v>NA</v>
          </cell>
          <cell r="AC371" t="str">
            <v>NA</v>
          </cell>
          <cell r="AD371">
            <v>1</v>
          </cell>
          <cell r="AE371" t="str">
            <v>NA</v>
          </cell>
          <cell r="AF371" t="str">
            <v>NA</v>
          </cell>
          <cell r="AG371" t="str">
            <v>NA</v>
          </cell>
          <cell r="AH371" t="str">
            <v>NA</v>
          </cell>
          <cell r="AI371">
            <v>4</v>
          </cell>
          <cell r="AJ371">
            <v>4</v>
          </cell>
          <cell r="AO371">
            <v>135359</v>
          </cell>
          <cell r="AP371">
            <v>44620</v>
          </cell>
          <cell r="AQ371">
            <v>3220</v>
          </cell>
          <cell r="AR371">
            <v>85</v>
          </cell>
          <cell r="AS371">
            <v>0</v>
          </cell>
          <cell r="AT371">
            <v>0</v>
          </cell>
          <cell r="AU371">
            <v>0</v>
          </cell>
          <cell r="AV371">
            <v>0</v>
          </cell>
          <cell r="AW371">
            <v>44620</v>
          </cell>
          <cell r="AX371">
            <v>38640</v>
          </cell>
          <cell r="AY371">
            <v>510</v>
          </cell>
          <cell r="AZ371">
            <v>0</v>
          </cell>
          <cell r="BA371">
            <v>0</v>
          </cell>
          <cell r="BB371">
            <v>0</v>
          </cell>
          <cell r="BC371">
            <v>0</v>
          </cell>
          <cell r="BD371">
            <v>87959</v>
          </cell>
          <cell r="BE371">
            <v>83103</v>
          </cell>
          <cell r="BF371">
            <v>0</v>
          </cell>
          <cell r="BG371">
            <v>0</v>
          </cell>
          <cell r="BH371">
            <v>0</v>
          </cell>
          <cell r="BI371">
            <v>0</v>
          </cell>
          <cell r="BJ371">
            <v>20776</v>
          </cell>
          <cell r="BK371">
            <v>0</v>
          </cell>
          <cell r="BL371">
            <v>0</v>
          </cell>
          <cell r="BM371">
            <v>0</v>
          </cell>
          <cell r="BN371">
            <v>0</v>
          </cell>
          <cell r="BO371">
            <v>20776</v>
          </cell>
          <cell r="BP371">
            <v>106495</v>
          </cell>
          <cell r="BQ371">
            <v>0</v>
          </cell>
          <cell r="BR371">
            <v>0</v>
          </cell>
          <cell r="BS371">
            <v>0</v>
          </cell>
          <cell r="BT371">
            <v>0</v>
          </cell>
          <cell r="BU371">
            <v>26624</v>
          </cell>
          <cell r="BV371">
            <v>0</v>
          </cell>
          <cell r="BW371">
            <v>0</v>
          </cell>
          <cell r="BX371">
            <v>0</v>
          </cell>
          <cell r="BY371">
            <v>0</v>
          </cell>
          <cell r="BZ371">
            <v>26624</v>
          </cell>
          <cell r="CA371">
            <v>20776</v>
          </cell>
          <cell r="CB371">
            <v>47400</v>
          </cell>
          <cell r="CC371">
            <v>0.05</v>
          </cell>
          <cell r="CD371">
            <v>135359</v>
          </cell>
        </row>
        <row r="372">
          <cell r="B372" t="str">
            <v>MP010</v>
          </cell>
          <cell r="C372" t="str">
            <v>CAP08</v>
          </cell>
          <cell r="D372" t="str">
            <v>De   300  pares</v>
          </cell>
          <cell r="E372" t="str">
            <v>U</v>
          </cell>
          <cell r="F372" t="str">
            <v>MRD248</v>
          </cell>
          <cell r="G372" t="str">
            <v>MRD215</v>
          </cell>
          <cell r="H372" t="str">
            <v>MRD252</v>
          </cell>
          <cell r="I372" t="str">
            <v>MRD046</v>
          </cell>
          <cell r="J372" t="str">
            <v>NA</v>
          </cell>
          <cell r="K372" t="str">
            <v>NA</v>
          </cell>
          <cell r="L372" t="str">
            <v>NA</v>
          </cell>
          <cell r="M372">
            <v>1</v>
          </cell>
          <cell r="N372">
            <v>0.35</v>
          </cell>
          <cell r="O372">
            <v>0.09</v>
          </cell>
          <cell r="P372">
            <v>606</v>
          </cell>
          <cell r="Q372" t="str">
            <v>NA</v>
          </cell>
          <cell r="R372" t="str">
            <v>NA</v>
          </cell>
          <cell r="S372" t="str">
            <v>NA</v>
          </cell>
          <cell r="T372" t="str">
            <v>CER003</v>
          </cell>
          <cell r="U372" t="str">
            <v>NA</v>
          </cell>
          <cell r="V372" t="str">
            <v>NA</v>
          </cell>
          <cell r="W372" t="str">
            <v>NA</v>
          </cell>
          <cell r="X372" t="str">
            <v>NA</v>
          </cell>
          <cell r="Y372" t="str">
            <v>CMC013</v>
          </cell>
          <cell r="Z372" t="str">
            <v>NA</v>
          </cell>
          <cell r="AA372" t="str">
            <v>NA</v>
          </cell>
          <cell r="AB372" t="str">
            <v>NA</v>
          </cell>
          <cell r="AC372" t="str">
            <v>NA</v>
          </cell>
          <cell r="AD372">
            <v>1</v>
          </cell>
          <cell r="AE372" t="str">
            <v>NA</v>
          </cell>
          <cell r="AF372" t="str">
            <v>NA</v>
          </cell>
          <cell r="AG372" t="str">
            <v>NA</v>
          </cell>
          <cell r="AH372" t="str">
            <v>NA</v>
          </cell>
          <cell r="AI372">
            <v>3.2</v>
          </cell>
          <cell r="AJ372">
            <v>3.2</v>
          </cell>
          <cell r="AO372">
            <v>119966</v>
          </cell>
          <cell r="AP372">
            <v>24306</v>
          </cell>
          <cell r="AQ372">
            <v>14663</v>
          </cell>
          <cell r="AR372">
            <v>25875</v>
          </cell>
          <cell r="AS372">
            <v>43</v>
          </cell>
          <cell r="AT372">
            <v>0</v>
          </cell>
          <cell r="AU372">
            <v>0</v>
          </cell>
          <cell r="AV372">
            <v>0</v>
          </cell>
          <cell r="AW372">
            <v>24306</v>
          </cell>
          <cell r="AX372">
            <v>5132</v>
          </cell>
          <cell r="AY372">
            <v>2329</v>
          </cell>
          <cell r="AZ372">
            <v>26058</v>
          </cell>
          <cell r="BA372">
            <v>0</v>
          </cell>
          <cell r="BB372">
            <v>0</v>
          </cell>
          <cell r="BC372">
            <v>0</v>
          </cell>
          <cell r="BD372">
            <v>60716</v>
          </cell>
          <cell r="BE372">
            <v>83103</v>
          </cell>
          <cell r="BF372">
            <v>0</v>
          </cell>
          <cell r="BG372">
            <v>0</v>
          </cell>
          <cell r="BH372">
            <v>0</v>
          </cell>
          <cell r="BI372">
            <v>0</v>
          </cell>
          <cell r="BJ372">
            <v>25970</v>
          </cell>
          <cell r="BK372">
            <v>0</v>
          </cell>
          <cell r="BL372">
            <v>0</v>
          </cell>
          <cell r="BM372">
            <v>0</v>
          </cell>
          <cell r="BN372">
            <v>0</v>
          </cell>
          <cell r="BO372">
            <v>25970</v>
          </cell>
          <cell r="BP372">
            <v>106495</v>
          </cell>
          <cell r="BQ372">
            <v>0</v>
          </cell>
          <cell r="BR372">
            <v>0</v>
          </cell>
          <cell r="BS372">
            <v>0</v>
          </cell>
          <cell r="BT372">
            <v>0</v>
          </cell>
          <cell r="BU372">
            <v>33280</v>
          </cell>
          <cell r="BV372">
            <v>0</v>
          </cell>
          <cell r="BW372">
            <v>0</v>
          </cell>
          <cell r="BX372">
            <v>0</v>
          </cell>
          <cell r="BY372">
            <v>0</v>
          </cell>
          <cell r="BZ372">
            <v>33280</v>
          </cell>
          <cell r="CA372">
            <v>25970</v>
          </cell>
          <cell r="CB372">
            <v>59250</v>
          </cell>
          <cell r="CC372">
            <v>0.05</v>
          </cell>
          <cell r="CD372">
            <v>119966</v>
          </cell>
        </row>
        <row r="373">
          <cell r="B373" t="str">
            <v>PA013</v>
          </cell>
          <cell r="C373" t="str">
            <v>CAP08</v>
          </cell>
          <cell r="D373" t="str">
            <v>De   300  pares</v>
          </cell>
          <cell r="E373" t="str">
            <v>U</v>
          </cell>
          <cell r="F373" t="str">
            <v>NA</v>
          </cell>
          <cell r="G373" t="str">
            <v>NA</v>
          </cell>
          <cell r="H373" t="str">
            <v>NA</v>
          </cell>
          <cell r="I373" t="str">
            <v>NA</v>
          </cell>
          <cell r="J373" t="str">
            <v>NA</v>
          </cell>
          <cell r="K373" t="str">
            <v>NA</v>
          </cell>
          <cell r="L373" t="str">
            <v>NA</v>
          </cell>
          <cell r="M373" t="str">
            <v>NA</v>
          </cell>
          <cell r="N373" t="str">
            <v>NA</v>
          </cell>
          <cell r="O373" t="str">
            <v>NA</v>
          </cell>
          <cell r="P373" t="str">
            <v>NA</v>
          </cell>
          <cell r="Q373" t="str">
            <v>NA</v>
          </cell>
          <cell r="R373" t="str">
            <v>NA</v>
          </cell>
          <cell r="S373" t="str">
            <v>NA</v>
          </cell>
          <cell r="T373" t="str">
            <v>CER003</v>
          </cell>
          <cell r="U373" t="str">
            <v>NA</v>
          </cell>
          <cell r="V373" t="str">
            <v>NA</v>
          </cell>
          <cell r="W373" t="str">
            <v>NA</v>
          </cell>
          <cell r="X373" t="str">
            <v>NA</v>
          </cell>
          <cell r="Y373" t="str">
            <v>CMC013</v>
          </cell>
          <cell r="Z373" t="str">
            <v>NA</v>
          </cell>
          <cell r="AA373" t="str">
            <v>NA</v>
          </cell>
          <cell r="AB373" t="str">
            <v>NA</v>
          </cell>
          <cell r="AC373" t="str">
            <v>NA</v>
          </cell>
          <cell r="AD373">
            <v>1</v>
          </cell>
          <cell r="AE373" t="str">
            <v>NA</v>
          </cell>
          <cell r="AF373" t="str">
            <v>NA</v>
          </cell>
          <cell r="AG373" t="str">
            <v>NA</v>
          </cell>
          <cell r="AH373" t="str">
            <v>NA</v>
          </cell>
          <cell r="AI373">
            <v>10.8</v>
          </cell>
          <cell r="AJ373">
            <v>10.8</v>
          </cell>
          <cell r="AO373">
            <v>17556</v>
          </cell>
          <cell r="AP373">
            <v>0</v>
          </cell>
          <cell r="AQ373">
            <v>0</v>
          </cell>
          <cell r="AR373">
            <v>0</v>
          </cell>
          <cell r="AS373">
            <v>0</v>
          </cell>
          <cell r="AT373">
            <v>0</v>
          </cell>
          <cell r="AU373">
            <v>0</v>
          </cell>
          <cell r="AV373">
            <v>0</v>
          </cell>
          <cell r="AW373">
            <v>0</v>
          </cell>
          <cell r="AX373">
            <v>0</v>
          </cell>
          <cell r="AY373">
            <v>0</v>
          </cell>
          <cell r="AZ373">
            <v>0</v>
          </cell>
          <cell r="BA373">
            <v>0</v>
          </cell>
          <cell r="BB373">
            <v>0</v>
          </cell>
          <cell r="BC373">
            <v>0</v>
          </cell>
          <cell r="BD373">
            <v>0</v>
          </cell>
          <cell r="BE373">
            <v>83103</v>
          </cell>
          <cell r="BF373">
            <v>0</v>
          </cell>
          <cell r="BG373">
            <v>0</v>
          </cell>
          <cell r="BH373">
            <v>0</v>
          </cell>
          <cell r="BI373">
            <v>0</v>
          </cell>
          <cell r="BJ373">
            <v>7695</v>
          </cell>
          <cell r="BK373">
            <v>0</v>
          </cell>
          <cell r="BL373">
            <v>0</v>
          </cell>
          <cell r="BM373">
            <v>0</v>
          </cell>
          <cell r="BN373">
            <v>0</v>
          </cell>
          <cell r="BO373">
            <v>7695</v>
          </cell>
          <cell r="BP373">
            <v>106495</v>
          </cell>
          <cell r="BQ373">
            <v>0</v>
          </cell>
          <cell r="BR373">
            <v>0</v>
          </cell>
          <cell r="BS373">
            <v>0</v>
          </cell>
          <cell r="BT373">
            <v>0</v>
          </cell>
          <cell r="BU373">
            <v>9861</v>
          </cell>
          <cell r="BV373">
            <v>0</v>
          </cell>
          <cell r="BW373">
            <v>0</v>
          </cell>
          <cell r="BX373">
            <v>0</v>
          </cell>
          <cell r="BY373">
            <v>0</v>
          </cell>
          <cell r="BZ373">
            <v>9861</v>
          </cell>
          <cell r="CA373">
            <v>7695</v>
          </cell>
          <cell r="CB373">
            <v>17556</v>
          </cell>
          <cell r="CC373">
            <v>0.05</v>
          </cell>
          <cell r="CD373">
            <v>17556</v>
          </cell>
        </row>
        <row r="374">
          <cell r="B374" t="str">
            <v>PBC10</v>
          </cell>
          <cell r="C374" t="str">
            <v>CAP08</v>
          </cell>
          <cell r="D374" t="str">
            <v>De   300  pares</v>
          </cell>
          <cell r="E374" t="str">
            <v>U</v>
          </cell>
          <cell r="F374" t="str">
            <v>NA</v>
          </cell>
          <cell r="G374" t="str">
            <v>NA</v>
          </cell>
          <cell r="H374" t="str">
            <v>NA</v>
          </cell>
          <cell r="I374" t="str">
            <v>NA</v>
          </cell>
          <cell r="J374" t="str">
            <v>NA</v>
          </cell>
          <cell r="K374" t="str">
            <v>NA</v>
          </cell>
          <cell r="L374" t="str">
            <v>NA</v>
          </cell>
          <cell r="M374" t="str">
            <v>NA</v>
          </cell>
          <cell r="N374" t="str">
            <v>NA</v>
          </cell>
          <cell r="O374" t="str">
            <v>NA</v>
          </cell>
          <cell r="P374" t="str">
            <v>NA</v>
          </cell>
          <cell r="Q374" t="str">
            <v>NA</v>
          </cell>
          <cell r="R374" t="str">
            <v>NA</v>
          </cell>
          <cell r="S374" t="str">
            <v>NA</v>
          </cell>
          <cell r="T374" t="str">
            <v>CER001</v>
          </cell>
          <cell r="U374" t="str">
            <v>NA</v>
          </cell>
          <cell r="V374" t="str">
            <v>NA</v>
          </cell>
          <cell r="W374" t="str">
            <v>NA</v>
          </cell>
          <cell r="X374" t="str">
            <v>NA</v>
          </cell>
          <cell r="Y374" t="str">
            <v>CMC011</v>
          </cell>
          <cell r="Z374" t="str">
            <v>NA</v>
          </cell>
          <cell r="AA374" t="str">
            <v>NA</v>
          </cell>
          <cell r="AB374" t="str">
            <v>NA</v>
          </cell>
          <cell r="AC374" t="str">
            <v>NA</v>
          </cell>
          <cell r="AD374">
            <v>1</v>
          </cell>
          <cell r="AE374" t="str">
            <v>NA</v>
          </cell>
          <cell r="AF374" t="str">
            <v>NA</v>
          </cell>
          <cell r="AG374" t="str">
            <v>NA</v>
          </cell>
          <cell r="AH374" t="str">
            <v>NA</v>
          </cell>
          <cell r="AI374">
            <v>300</v>
          </cell>
          <cell r="AJ374">
            <v>300</v>
          </cell>
          <cell r="AO374">
            <v>1256</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250716</v>
          </cell>
          <cell r="BF374">
            <v>0</v>
          </cell>
          <cell r="BG374">
            <v>0</v>
          </cell>
          <cell r="BH374">
            <v>0</v>
          </cell>
          <cell r="BI374">
            <v>0</v>
          </cell>
          <cell r="BJ374">
            <v>836</v>
          </cell>
          <cell r="BK374">
            <v>0</v>
          </cell>
          <cell r="BL374">
            <v>0</v>
          </cell>
          <cell r="BM374">
            <v>0</v>
          </cell>
          <cell r="BN374">
            <v>0</v>
          </cell>
          <cell r="BO374">
            <v>836</v>
          </cell>
          <cell r="BP374">
            <v>125868</v>
          </cell>
          <cell r="BQ374">
            <v>0</v>
          </cell>
          <cell r="BR374">
            <v>0</v>
          </cell>
          <cell r="BS374">
            <v>0</v>
          </cell>
          <cell r="BT374">
            <v>0</v>
          </cell>
          <cell r="BU374">
            <v>420</v>
          </cell>
          <cell r="BV374">
            <v>0</v>
          </cell>
          <cell r="BW374">
            <v>0</v>
          </cell>
          <cell r="BX374">
            <v>0</v>
          </cell>
          <cell r="BY374">
            <v>0</v>
          </cell>
          <cell r="BZ374">
            <v>420</v>
          </cell>
          <cell r="CA374">
            <v>836</v>
          </cell>
          <cell r="CB374">
            <v>1256</v>
          </cell>
          <cell r="CC374">
            <v>0.05</v>
          </cell>
          <cell r="CD374">
            <v>1256</v>
          </cell>
        </row>
        <row r="375">
          <cell r="B375" t="str">
            <v>EPC11</v>
          </cell>
          <cell r="C375" t="str">
            <v>CAP08</v>
          </cell>
          <cell r="D375" t="str">
            <v>De   400  pares</v>
          </cell>
          <cell r="E375" t="str">
            <v>U</v>
          </cell>
          <cell r="F375" t="str">
            <v>MRD248</v>
          </cell>
          <cell r="G375" t="str">
            <v>MRD215</v>
          </cell>
          <cell r="H375" t="str">
            <v>MRD252</v>
          </cell>
          <cell r="I375" t="str">
            <v>MRD046</v>
          </cell>
          <cell r="J375" t="str">
            <v>NA</v>
          </cell>
          <cell r="K375" t="str">
            <v>NA</v>
          </cell>
          <cell r="L375" t="str">
            <v>NA</v>
          </cell>
          <cell r="M375">
            <v>1</v>
          </cell>
          <cell r="N375">
            <v>0.35</v>
          </cell>
          <cell r="O375">
            <v>0.1</v>
          </cell>
          <cell r="P375">
            <v>808</v>
          </cell>
          <cell r="Q375" t="str">
            <v>NA</v>
          </cell>
          <cell r="R375" t="str">
            <v>NA</v>
          </cell>
          <cell r="S375" t="str">
            <v>NA</v>
          </cell>
          <cell r="T375" t="str">
            <v>CER003</v>
          </cell>
          <cell r="U375" t="str">
            <v>NA</v>
          </cell>
          <cell r="V375" t="str">
            <v>NA</v>
          </cell>
          <cell r="W375" t="str">
            <v>NA</v>
          </cell>
          <cell r="X375" t="str">
            <v>NA</v>
          </cell>
          <cell r="Y375" t="str">
            <v>CMC013</v>
          </cell>
          <cell r="Z375" t="str">
            <v>NA</v>
          </cell>
          <cell r="AA375" t="str">
            <v>NA</v>
          </cell>
          <cell r="AB375" t="str">
            <v>NA</v>
          </cell>
          <cell r="AC375" t="str">
            <v>NA</v>
          </cell>
          <cell r="AD375">
            <v>1</v>
          </cell>
          <cell r="AE375" t="str">
            <v>NA</v>
          </cell>
          <cell r="AF375" t="str">
            <v>NA</v>
          </cell>
          <cell r="AG375" t="str">
            <v>NA</v>
          </cell>
          <cell r="AH375" t="str">
            <v>NA</v>
          </cell>
          <cell r="AI375">
            <v>2.4</v>
          </cell>
          <cell r="AJ375">
            <v>2.4</v>
          </cell>
          <cell r="AO375">
            <v>149108</v>
          </cell>
          <cell r="AP375">
            <v>24306</v>
          </cell>
          <cell r="AQ375">
            <v>14663</v>
          </cell>
          <cell r="AR375">
            <v>25875</v>
          </cell>
          <cell r="AS375">
            <v>43</v>
          </cell>
          <cell r="AT375">
            <v>0</v>
          </cell>
          <cell r="AU375">
            <v>0</v>
          </cell>
          <cell r="AV375">
            <v>0</v>
          </cell>
          <cell r="AW375">
            <v>24306</v>
          </cell>
          <cell r="AX375">
            <v>5132</v>
          </cell>
          <cell r="AY375">
            <v>2588</v>
          </cell>
          <cell r="AZ375">
            <v>34744</v>
          </cell>
          <cell r="BA375">
            <v>0</v>
          </cell>
          <cell r="BB375">
            <v>0</v>
          </cell>
          <cell r="BC375">
            <v>0</v>
          </cell>
          <cell r="BD375">
            <v>70109</v>
          </cell>
          <cell r="BE375">
            <v>83103</v>
          </cell>
          <cell r="BF375">
            <v>0</v>
          </cell>
          <cell r="BG375">
            <v>0</v>
          </cell>
          <cell r="BH375">
            <v>0</v>
          </cell>
          <cell r="BI375">
            <v>0</v>
          </cell>
          <cell r="BJ375">
            <v>34626</v>
          </cell>
          <cell r="BK375">
            <v>0</v>
          </cell>
          <cell r="BL375">
            <v>0</v>
          </cell>
          <cell r="BM375">
            <v>0</v>
          </cell>
          <cell r="BN375">
            <v>0</v>
          </cell>
          <cell r="BO375">
            <v>34626</v>
          </cell>
          <cell r="BP375">
            <v>106495</v>
          </cell>
          <cell r="BQ375">
            <v>0</v>
          </cell>
          <cell r="BR375">
            <v>0</v>
          </cell>
          <cell r="BS375">
            <v>0</v>
          </cell>
          <cell r="BT375">
            <v>0</v>
          </cell>
          <cell r="BU375">
            <v>44373</v>
          </cell>
          <cell r="BV375">
            <v>0</v>
          </cell>
          <cell r="BW375">
            <v>0</v>
          </cell>
          <cell r="BX375">
            <v>0</v>
          </cell>
          <cell r="BY375">
            <v>0</v>
          </cell>
          <cell r="BZ375">
            <v>44373</v>
          </cell>
          <cell r="CA375">
            <v>34626</v>
          </cell>
          <cell r="CB375">
            <v>78999</v>
          </cell>
          <cell r="CC375">
            <v>0.05</v>
          </cell>
          <cell r="CD375">
            <v>149108</v>
          </cell>
        </row>
        <row r="376">
          <cell r="B376" t="str">
            <v>ETL02</v>
          </cell>
          <cell r="C376" t="str">
            <v>CAP08</v>
          </cell>
          <cell r="D376" t="str">
            <v>De   400  pares</v>
          </cell>
          <cell r="E376" t="str">
            <v>U</v>
          </cell>
          <cell r="F376" t="str">
            <v>MRD153</v>
          </cell>
          <cell r="G376" t="str">
            <v>MRD354</v>
          </cell>
          <cell r="H376" t="str">
            <v>MRD076</v>
          </cell>
          <cell r="I376" t="str">
            <v>MRD326</v>
          </cell>
          <cell r="J376" t="str">
            <v>MRD047</v>
          </cell>
          <cell r="K376" t="str">
            <v>NA</v>
          </cell>
          <cell r="L376" t="str">
            <v>NA</v>
          </cell>
          <cell r="M376">
            <v>1</v>
          </cell>
          <cell r="N376">
            <v>16</v>
          </cell>
          <cell r="O376">
            <v>8</v>
          </cell>
          <cell r="P376">
            <v>48</v>
          </cell>
          <cell r="Q376">
            <v>1</v>
          </cell>
          <cell r="R376" t="str">
            <v>NA</v>
          </cell>
          <cell r="S376" t="str">
            <v>NA</v>
          </cell>
          <cell r="T376" t="str">
            <v>CER003</v>
          </cell>
          <cell r="U376" t="str">
            <v>CER011</v>
          </cell>
          <cell r="V376" t="str">
            <v>NA</v>
          </cell>
          <cell r="W376" t="str">
            <v>NA</v>
          </cell>
          <cell r="X376" t="str">
            <v>NA</v>
          </cell>
          <cell r="Y376" t="str">
            <v>CMC013</v>
          </cell>
          <cell r="Z376" t="str">
            <v>CMC015</v>
          </cell>
          <cell r="AA376" t="str">
            <v>NA</v>
          </cell>
          <cell r="AB376" t="str">
            <v>NA</v>
          </cell>
          <cell r="AC376" t="str">
            <v>NA</v>
          </cell>
          <cell r="AD376">
            <v>0.89</v>
          </cell>
          <cell r="AE376">
            <v>1</v>
          </cell>
          <cell r="AF376" t="str">
            <v>NA</v>
          </cell>
          <cell r="AG376" t="str">
            <v>NA</v>
          </cell>
          <cell r="AH376" t="str">
            <v>NA</v>
          </cell>
          <cell r="AI376">
            <v>6.25</v>
          </cell>
          <cell r="AJ376">
            <v>7</v>
          </cell>
          <cell r="AK376">
            <v>6.25</v>
          </cell>
          <cell r="AO376">
            <v>976994</v>
          </cell>
          <cell r="AP376">
            <v>506000</v>
          </cell>
          <cell r="AQ376">
            <v>3220</v>
          </cell>
          <cell r="AR376">
            <v>85</v>
          </cell>
          <cell r="AS376">
            <v>6585</v>
          </cell>
          <cell r="AT376">
            <v>83</v>
          </cell>
          <cell r="AU376">
            <v>0</v>
          </cell>
          <cell r="AV376">
            <v>0</v>
          </cell>
          <cell r="AW376">
            <v>506000</v>
          </cell>
          <cell r="AX376">
            <v>51520</v>
          </cell>
          <cell r="AY376">
            <v>680</v>
          </cell>
          <cell r="AZ376">
            <v>316080</v>
          </cell>
          <cell r="BA376">
            <v>83</v>
          </cell>
          <cell r="BB376">
            <v>0</v>
          </cell>
          <cell r="BC376">
            <v>0</v>
          </cell>
          <cell r="BD376">
            <v>918081</v>
          </cell>
          <cell r="BE376">
            <v>83103</v>
          </cell>
          <cell r="BF376">
            <v>19028</v>
          </cell>
          <cell r="BG376">
            <v>0</v>
          </cell>
          <cell r="BH376">
            <v>0</v>
          </cell>
          <cell r="BI376">
            <v>0</v>
          </cell>
          <cell r="BJ376">
            <v>11834</v>
          </cell>
          <cell r="BK376">
            <v>3044</v>
          </cell>
          <cell r="BL376">
            <v>0</v>
          </cell>
          <cell r="BM376">
            <v>0</v>
          </cell>
          <cell r="BN376">
            <v>0</v>
          </cell>
          <cell r="BO376">
            <v>14878</v>
          </cell>
          <cell r="BP376">
            <v>106495</v>
          </cell>
          <cell r="BQ376">
            <v>180437</v>
          </cell>
          <cell r="BR376">
            <v>0</v>
          </cell>
          <cell r="BS376">
            <v>0</v>
          </cell>
          <cell r="BT376">
            <v>0</v>
          </cell>
          <cell r="BU376">
            <v>15165</v>
          </cell>
          <cell r="BV376">
            <v>28870</v>
          </cell>
          <cell r="BW376">
            <v>0</v>
          </cell>
          <cell r="BX376">
            <v>0</v>
          </cell>
          <cell r="BY376">
            <v>0</v>
          </cell>
          <cell r="BZ376">
            <v>44035</v>
          </cell>
          <cell r="CA376">
            <v>14878</v>
          </cell>
          <cell r="CB376">
            <v>58913</v>
          </cell>
          <cell r="CC376">
            <v>0.05</v>
          </cell>
          <cell r="CD376">
            <v>976994</v>
          </cell>
        </row>
        <row r="377">
          <cell r="B377" t="str">
            <v>ETP02</v>
          </cell>
          <cell r="C377" t="str">
            <v>CAP08</v>
          </cell>
          <cell r="D377" t="str">
            <v>De   400  pares</v>
          </cell>
          <cell r="E377" t="str">
            <v>U</v>
          </cell>
          <cell r="F377" t="str">
            <v>NA</v>
          </cell>
          <cell r="G377" t="str">
            <v>NA</v>
          </cell>
          <cell r="H377" t="str">
            <v>NA</v>
          </cell>
          <cell r="I377" t="str">
            <v>NA</v>
          </cell>
          <cell r="J377" t="str">
            <v>NA</v>
          </cell>
          <cell r="K377" t="str">
            <v>NA</v>
          </cell>
          <cell r="L377" t="str">
            <v>NA</v>
          </cell>
          <cell r="M377" t="str">
            <v>NA</v>
          </cell>
          <cell r="N377" t="str">
            <v>NA</v>
          </cell>
          <cell r="O377" t="str">
            <v>NA</v>
          </cell>
          <cell r="P377" t="str">
            <v>NA</v>
          </cell>
          <cell r="Q377" t="str">
            <v>NA</v>
          </cell>
          <cell r="R377" t="str">
            <v>NA</v>
          </cell>
          <cell r="S377" t="str">
            <v>NA</v>
          </cell>
          <cell r="T377" t="str">
            <v>NA</v>
          </cell>
          <cell r="U377" t="str">
            <v>NA</v>
          </cell>
          <cell r="V377" t="str">
            <v>NA</v>
          </cell>
          <cell r="W377" t="str">
            <v>NA</v>
          </cell>
          <cell r="X377" t="str">
            <v>NA</v>
          </cell>
          <cell r="Y377" t="str">
            <v>NA</v>
          </cell>
          <cell r="Z377" t="str">
            <v>NA</v>
          </cell>
          <cell r="AA377" t="str">
            <v>NA</v>
          </cell>
          <cell r="AB377" t="str">
            <v>NA</v>
          </cell>
          <cell r="AC377" t="str">
            <v>NA</v>
          </cell>
          <cell r="AD377" t="str">
            <v>NA</v>
          </cell>
          <cell r="AE377" t="str">
            <v>NA</v>
          </cell>
          <cell r="AF377" t="str">
            <v>NA</v>
          </cell>
          <cell r="AG377" t="str">
            <v>NA</v>
          </cell>
          <cell r="AH377" t="str">
            <v>NA</v>
          </cell>
          <cell r="AI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v>
          </cell>
          <cell r="BG377">
            <v>0</v>
          </cell>
          <cell r="BH377">
            <v>0</v>
          </cell>
          <cell r="BI377">
            <v>0</v>
          </cell>
          <cell r="BJ377">
            <v>0</v>
          </cell>
          <cell r="BK377">
            <v>0</v>
          </cell>
          <cell r="BL377">
            <v>0</v>
          </cell>
          <cell r="BM377">
            <v>0</v>
          </cell>
          <cell r="BN377">
            <v>0</v>
          </cell>
          <cell r="BO377">
            <v>0</v>
          </cell>
          <cell r="BP377">
            <v>0</v>
          </cell>
          <cell r="BQ377">
            <v>0</v>
          </cell>
          <cell r="BR377">
            <v>0</v>
          </cell>
          <cell r="BS377">
            <v>0</v>
          </cell>
          <cell r="BT377">
            <v>0</v>
          </cell>
          <cell r="BU377">
            <v>0</v>
          </cell>
          <cell r="BV377">
            <v>0</v>
          </cell>
          <cell r="BW377">
            <v>0</v>
          </cell>
          <cell r="BX377">
            <v>0</v>
          </cell>
          <cell r="BY377">
            <v>0</v>
          </cell>
          <cell r="BZ377">
            <v>0</v>
          </cell>
          <cell r="CA377">
            <v>0</v>
          </cell>
          <cell r="CB377">
            <v>0</v>
          </cell>
          <cell r="CC377">
            <v>0.05</v>
          </cell>
          <cell r="CD377">
            <v>0</v>
          </cell>
        </row>
        <row r="378">
          <cell r="B378" t="str">
            <v>ML011</v>
          </cell>
          <cell r="C378" t="str">
            <v>CAP08</v>
          </cell>
          <cell r="D378" t="str">
            <v>De   400  pares</v>
          </cell>
          <cell r="E378" t="str">
            <v>U</v>
          </cell>
          <cell r="F378" t="str">
            <v>MRD135</v>
          </cell>
          <cell r="G378" t="str">
            <v>MRD354</v>
          </cell>
          <cell r="H378" t="str">
            <v>MRD076</v>
          </cell>
          <cell r="I378" t="str">
            <v>NA</v>
          </cell>
          <cell r="J378" t="str">
            <v>NA</v>
          </cell>
          <cell r="K378" t="str">
            <v>NA</v>
          </cell>
          <cell r="L378" t="str">
            <v>NA</v>
          </cell>
          <cell r="M378">
            <v>1</v>
          </cell>
          <cell r="N378">
            <v>16</v>
          </cell>
          <cell r="O378">
            <v>8</v>
          </cell>
          <cell r="P378" t="str">
            <v>NA</v>
          </cell>
          <cell r="Q378" t="str">
            <v>NA</v>
          </cell>
          <cell r="R378" t="str">
            <v>NA</v>
          </cell>
          <cell r="S378" t="str">
            <v>NA</v>
          </cell>
          <cell r="T378" t="str">
            <v>CER003</v>
          </cell>
          <cell r="U378" t="str">
            <v>NA</v>
          </cell>
          <cell r="V378" t="str">
            <v>NA</v>
          </cell>
          <cell r="W378" t="str">
            <v>NA</v>
          </cell>
          <cell r="X378" t="str">
            <v>NA</v>
          </cell>
          <cell r="Y378" t="str">
            <v>CMC013</v>
          </cell>
          <cell r="Z378" t="str">
            <v>NA</v>
          </cell>
          <cell r="AA378" t="str">
            <v>NA</v>
          </cell>
          <cell r="AB378" t="str">
            <v>NA</v>
          </cell>
          <cell r="AC378" t="str">
            <v>NA</v>
          </cell>
          <cell r="AD378">
            <v>1</v>
          </cell>
          <cell r="AE378" t="str">
            <v>NA</v>
          </cell>
          <cell r="AF378" t="str">
            <v>NA</v>
          </cell>
          <cell r="AG378" t="str">
            <v>NA</v>
          </cell>
          <cell r="AH378" t="str">
            <v>NA</v>
          </cell>
          <cell r="AI378">
            <v>3</v>
          </cell>
          <cell r="AJ378">
            <v>3</v>
          </cell>
          <cell r="AO378">
            <v>287059</v>
          </cell>
          <cell r="AP378">
            <v>161000</v>
          </cell>
          <cell r="AQ378">
            <v>3220</v>
          </cell>
          <cell r="AR378">
            <v>85</v>
          </cell>
          <cell r="AS378">
            <v>0</v>
          </cell>
          <cell r="AT378">
            <v>0</v>
          </cell>
          <cell r="AU378">
            <v>0</v>
          </cell>
          <cell r="AV378">
            <v>0</v>
          </cell>
          <cell r="AW378">
            <v>161000</v>
          </cell>
          <cell r="AX378">
            <v>51520</v>
          </cell>
          <cell r="AY378">
            <v>680</v>
          </cell>
          <cell r="AZ378">
            <v>0</v>
          </cell>
          <cell r="BA378">
            <v>0</v>
          </cell>
          <cell r="BB378">
            <v>0</v>
          </cell>
          <cell r="BC378">
            <v>0</v>
          </cell>
          <cell r="BD378">
            <v>223860</v>
          </cell>
          <cell r="BE378">
            <v>83103</v>
          </cell>
          <cell r="BF378">
            <v>0</v>
          </cell>
          <cell r="BG378">
            <v>0</v>
          </cell>
          <cell r="BH378">
            <v>0</v>
          </cell>
          <cell r="BI378">
            <v>0</v>
          </cell>
          <cell r="BJ378">
            <v>27701</v>
          </cell>
          <cell r="BK378">
            <v>0</v>
          </cell>
          <cell r="BL378">
            <v>0</v>
          </cell>
          <cell r="BM378">
            <v>0</v>
          </cell>
          <cell r="BN378">
            <v>0</v>
          </cell>
          <cell r="BO378">
            <v>27701</v>
          </cell>
          <cell r="BP378">
            <v>106495</v>
          </cell>
          <cell r="BQ378">
            <v>0</v>
          </cell>
          <cell r="BR378">
            <v>0</v>
          </cell>
          <cell r="BS378">
            <v>0</v>
          </cell>
          <cell r="BT378">
            <v>0</v>
          </cell>
          <cell r="BU378">
            <v>35498</v>
          </cell>
          <cell r="BV378">
            <v>0</v>
          </cell>
          <cell r="BW378">
            <v>0</v>
          </cell>
          <cell r="BX378">
            <v>0</v>
          </cell>
          <cell r="BY378">
            <v>0</v>
          </cell>
          <cell r="BZ378">
            <v>35498</v>
          </cell>
          <cell r="CA378">
            <v>27701</v>
          </cell>
          <cell r="CB378">
            <v>63199</v>
          </cell>
          <cell r="CC378">
            <v>0.05</v>
          </cell>
          <cell r="CD378">
            <v>287059</v>
          </cell>
        </row>
        <row r="379">
          <cell r="B379" t="str">
            <v>MP011</v>
          </cell>
          <cell r="C379" t="str">
            <v>CAP08</v>
          </cell>
          <cell r="D379" t="str">
            <v>De   400  pares</v>
          </cell>
          <cell r="E379" t="str">
            <v>U</v>
          </cell>
          <cell r="F379" t="str">
            <v>MRD248</v>
          </cell>
          <cell r="G379" t="str">
            <v>MRD215</v>
          </cell>
          <cell r="H379" t="str">
            <v>MRD252</v>
          </cell>
          <cell r="I379" t="str">
            <v>MRD046</v>
          </cell>
          <cell r="J379" t="str">
            <v>NA</v>
          </cell>
          <cell r="K379" t="str">
            <v>NA</v>
          </cell>
          <cell r="L379" t="str">
            <v>NA</v>
          </cell>
          <cell r="M379">
            <v>1</v>
          </cell>
          <cell r="N379">
            <v>0.35</v>
          </cell>
          <cell r="O379">
            <v>0.1</v>
          </cell>
          <cell r="P379">
            <v>808</v>
          </cell>
          <cell r="Q379" t="str">
            <v>NA</v>
          </cell>
          <cell r="R379" t="str">
            <v>NA</v>
          </cell>
          <cell r="S379" t="str">
            <v>NA</v>
          </cell>
          <cell r="T379" t="str">
            <v>CER003</v>
          </cell>
          <cell r="U379" t="str">
            <v>NA</v>
          </cell>
          <cell r="V379" t="str">
            <v>NA</v>
          </cell>
          <cell r="W379" t="str">
            <v>NA</v>
          </cell>
          <cell r="X379" t="str">
            <v>NA</v>
          </cell>
          <cell r="Y379" t="str">
            <v>CMC013</v>
          </cell>
          <cell r="Z379" t="str">
            <v>NA</v>
          </cell>
          <cell r="AA379" t="str">
            <v>NA</v>
          </cell>
          <cell r="AB379" t="str">
            <v>NA</v>
          </cell>
          <cell r="AC379" t="str">
            <v>NA</v>
          </cell>
          <cell r="AD379">
            <v>1</v>
          </cell>
          <cell r="AE379" t="str">
            <v>NA</v>
          </cell>
          <cell r="AF379" t="str">
            <v>NA</v>
          </cell>
          <cell r="AG379" t="str">
            <v>NA</v>
          </cell>
          <cell r="AH379" t="str">
            <v>NA</v>
          </cell>
          <cell r="AI379">
            <v>2.4</v>
          </cell>
          <cell r="AJ379">
            <v>2.4</v>
          </cell>
          <cell r="AO379">
            <v>149108</v>
          </cell>
          <cell r="AP379">
            <v>24306</v>
          </cell>
          <cell r="AQ379">
            <v>14663</v>
          </cell>
          <cell r="AR379">
            <v>25875</v>
          </cell>
          <cell r="AS379">
            <v>43</v>
          </cell>
          <cell r="AT379">
            <v>0</v>
          </cell>
          <cell r="AU379">
            <v>0</v>
          </cell>
          <cell r="AV379">
            <v>0</v>
          </cell>
          <cell r="AW379">
            <v>24306</v>
          </cell>
          <cell r="AX379">
            <v>5132</v>
          </cell>
          <cell r="AY379">
            <v>2588</v>
          </cell>
          <cell r="AZ379">
            <v>34744</v>
          </cell>
          <cell r="BA379">
            <v>0</v>
          </cell>
          <cell r="BB379">
            <v>0</v>
          </cell>
          <cell r="BC379">
            <v>0</v>
          </cell>
          <cell r="BD379">
            <v>70109</v>
          </cell>
          <cell r="BE379">
            <v>83103</v>
          </cell>
          <cell r="BF379">
            <v>0</v>
          </cell>
          <cell r="BG379">
            <v>0</v>
          </cell>
          <cell r="BH379">
            <v>0</v>
          </cell>
          <cell r="BI379">
            <v>0</v>
          </cell>
          <cell r="BJ379">
            <v>34626</v>
          </cell>
          <cell r="BK379">
            <v>0</v>
          </cell>
          <cell r="BL379">
            <v>0</v>
          </cell>
          <cell r="BM379">
            <v>0</v>
          </cell>
          <cell r="BN379">
            <v>0</v>
          </cell>
          <cell r="BO379">
            <v>34626</v>
          </cell>
          <cell r="BP379">
            <v>106495</v>
          </cell>
          <cell r="BQ379">
            <v>0</v>
          </cell>
          <cell r="BR379">
            <v>0</v>
          </cell>
          <cell r="BS379">
            <v>0</v>
          </cell>
          <cell r="BT379">
            <v>0</v>
          </cell>
          <cell r="BU379">
            <v>44373</v>
          </cell>
          <cell r="BV379">
            <v>0</v>
          </cell>
          <cell r="BW379">
            <v>0</v>
          </cell>
          <cell r="BX379">
            <v>0</v>
          </cell>
          <cell r="BY379">
            <v>0</v>
          </cell>
          <cell r="BZ379">
            <v>44373</v>
          </cell>
          <cell r="CA379">
            <v>34626</v>
          </cell>
          <cell r="CB379">
            <v>78999</v>
          </cell>
          <cell r="CC379">
            <v>0.05</v>
          </cell>
          <cell r="CD379">
            <v>149108</v>
          </cell>
        </row>
        <row r="380">
          <cell r="B380" t="str">
            <v>PA014</v>
          </cell>
          <cell r="C380" t="str">
            <v>CAP08</v>
          </cell>
          <cell r="D380" t="str">
            <v>De   400  pares</v>
          </cell>
          <cell r="E380" t="str">
            <v>U</v>
          </cell>
          <cell r="F380" t="str">
            <v>NA</v>
          </cell>
          <cell r="G380" t="str">
            <v>NA</v>
          </cell>
          <cell r="H380" t="str">
            <v>NA</v>
          </cell>
          <cell r="I380" t="str">
            <v>NA</v>
          </cell>
          <cell r="J380" t="str">
            <v>NA</v>
          </cell>
          <cell r="K380" t="str">
            <v>NA</v>
          </cell>
          <cell r="L380" t="str">
            <v>NA</v>
          </cell>
          <cell r="M380" t="str">
            <v>NA</v>
          </cell>
          <cell r="N380" t="str">
            <v>NA</v>
          </cell>
          <cell r="O380" t="str">
            <v>NA</v>
          </cell>
          <cell r="P380" t="str">
            <v>NA</v>
          </cell>
          <cell r="Q380" t="str">
            <v>NA</v>
          </cell>
          <cell r="R380" t="str">
            <v>NA</v>
          </cell>
          <cell r="S380" t="str">
            <v>NA</v>
          </cell>
          <cell r="T380" t="str">
            <v>CER003</v>
          </cell>
          <cell r="U380" t="str">
            <v>NA</v>
          </cell>
          <cell r="V380" t="str">
            <v>NA</v>
          </cell>
          <cell r="W380" t="str">
            <v>NA</v>
          </cell>
          <cell r="X380" t="str">
            <v>NA</v>
          </cell>
          <cell r="Y380" t="str">
            <v>CMC013</v>
          </cell>
          <cell r="Z380" t="str">
            <v>NA</v>
          </cell>
          <cell r="AA380" t="str">
            <v>NA</v>
          </cell>
          <cell r="AB380" t="str">
            <v>NA</v>
          </cell>
          <cell r="AC380" t="str">
            <v>NA</v>
          </cell>
          <cell r="AD380">
            <v>1</v>
          </cell>
          <cell r="AE380" t="str">
            <v>NA</v>
          </cell>
          <cell r="AF380" t="str">
            <v>NA</v>
          </cell>
          <cell r="AG380" t="str">
            <v>NA</v>
          </cell>
          <cell r="AH380" t="str">
            <v>NA</v>
          </cell>
          <cell r="AI380">
            <v>8.1</v>
          </cell>
          <cell r="AJ380">
            <v>8.1</v>
          </cell>
          <cell r="AO380">
            <v>23408</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83103</v>
          </cell>
          <cell r="BF380">
            <v>0</v>
          </cell>
          <cell r="BG380">
            <v>0</v>
          </cell>
          <cell r="BH380">
            <v>0</v>
          </cell>
          <cell r="BI380">
            <v>0</v>
          </cell>
          <cell r="BJ380">
            <v>10260</v>
          </cell>
          <cell r="BK380">
            <v>0</v>
          </cell>
          <cell r="BL380">
            <v>0</v>
          </cell>
          <cell r="BM380">
            <v>0</v>
          </cell>
          <cell r="BN380">
            <v>0</v>
          </cell>
          <cell r="BO380">
            <v>10260</v>
          </cell>
          <cell r="BP380">
            <v>106495</v>
          </cell>
          <cell r="BQ380">
            <v>0</v>
          </cell>
          <cell r="BR380">
            <v>0</v>
          </cell>
          <cell r="BS380">
            <v>0</v>
          </cell>
          <cell r="BT380">
            <v>0</v>
          </cell>
          <cell r="BU380">
            <v>13148</v>
          </cell>
          <cell r="BV380">
            <v>0</v>
          </cell>
          <cell r="BW380">
            <v>0</v>
          </cell>
          <cell r="BX380">
            <v>0</v>
          </cell>
          <cell r="BY380">
            <v>0</v>
          </cell>
          <cell r="BZ380">
            <v>13148</v>
          </cell>
          <cell r="CA380">
            <v>10260</v>
          </cell>
          <cell r="CB380">
            <v>23408</v>
          </cell>
          <cell r="CC380">
            <v>0.05</v>
          </cell>
          <cell r="CD380">
            <v>23408</v>
          </cell>
        </row>
        <row r="381">
          <cell r="B381" t="str">
            <v>PBC11</v>
          </cell>
          <cell r="C381" t="str">
            <v>CAP08</v>
          </cell>
          <cell r="D381" t="str">
            <v>De   400  pares</v>
          </cell>
          <cell r="E381" t="str">
            <v>U</v>
          </cell>
          <cell r="F381" t="str">
            <v>NA</v>
          </cell>
          <cell r="G381" t="str">
            <v>NA</v>
          </cell>
          <cell r="H381" t="str">
            <v>NA</v>
          </cell>
          <cell r="I381" t="str">
            <v>NA</v>
          </cell>
          <cell r="J381" t="str">
            <v>NA</v>
          </cell>
          <cell r="K381" t="str">
            <v>NA</v>
          </cell>
          <cell r="L381" t="str">
            <v>NA</v>
          </cell>
          <cell r="M381" t="str">
            <v>NA</v>
          </cell>
          <cell r="N381" t="str">
            <v>NA</v>
          </cell>
          <cell r="O381" t="str">
            <v>NA</v>
          </cell>
          <cell r="P381" t="str">
            <v>NA</v>
          </cell>
          <cell r="Q381" t="str">
            <v>NA</v>
          </cell>
          <cell r="R381" t="str">
            <v>NA</v>
          </cell>
          <cell r="S381" t="str">
            <v>NA</v>
          </cell>
          <cell r="T381" t="str">
            <v>CER001</v>
          </cell>
          <cell r="U381" t="str">
            <v>NA</v>
          </cell>
          <cell r="V381" t="str">
            <v>NA</v>
          </cell>
          <cell r="W381" t="str">
            <v>NA</v>
          </cell>
          <cell r="X381" t="str">
            <v>NA</v>
          </cell>
          <cell r="Y381" t="str">
            <v>CMC011</v>
          </cell>
          <cell r="Z381" t="str">
            <v>NA</v>
          </cell>
          <cell r="AA381" t="str">
            <v>NA</v>
          </cell>
          <cell r="AB381" t="str">
            <v>NA</v>
          </cell>
          <cell r="AC381" t="str">
            <v>NA</v>
          </cell>
          <cell r="AD381">
            <v>1</v>
          </cell>
          <cell r="AE381" t="str">
            <v>NA</v>
          </cell>
          <cell r="AF381" t="str">
            <v>NA</v>
          </cell>
          <cell r="AG381" t="str">
            <v>NA</v>
          </cell>
          <cell r="AH381" t="str">
            <v>NA</v>
          </cell>
          <cell r="AI381">
            <v>250</v>
          </cell>
          <cell r="AJ381">
            <v>250</v>
          </cell>
          <cell r="AO381">
            <v>1506</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250716</v>
          </cell>
          <cell r="BF381">
            <v>0</v>
          </cell>
          <cell r="BG381">
            <v>0</v>
          </cell>
          <cell r="BH381">
            <v>0</v>
          </cell>
          <cell r="BI381">
            <v>0</v>
          </cell>
          <cell r="BJ381">
            <v>1003</v>
          </cell>
          <cell r="BK381">
            <v>0</v>
          </cell>
          <cell r="BL381">
            <v>0</v>
          </cell>
          <cell r="BM381">
            <v>0</v>
          </cell>
          <cell r="BN381">
            <v>0</v>
          </cell>
          <cell r="BO381">
            <v>1003</v>
          </cell>
          <cell r="BP381">
            <v>125868</v>
          </cell>
          <cell r="BQ381">
            <v>0</v>
          </cell>
          <cell r="BR381">
            <v>0</v>
          </cell>
          <cell r="BS381">
            <v>0</v>
          </cell>
          <cell r="BT381">
            <v>0</v>
          </cell>
          <cell r="BU381">
            <v>503</v>
          </cell>
          <cell r="BV381">
            <v>0</v>
          </cell>
          <cell r="BW381">
            <v>0</v>
          </cell>
          <cell r="BX381">
            <v>0</v>
          </cell>
          <cell r="BY381">
            <v>0</v>
          </cell>
          <cell r="BZ381">
            <v>503</v>
          </cell>
          <cell r="CA381">
            <v>1003</v>
          </cell>
          <cell r="CB381">
            <v>1506</v>
          </cell>
          <cell r="CC381">
            <v>0.05</v>
          </cell>
          <cell r="CD381">
            <v>1506</v>
          </cell>
        </row>
        <row r="382">
          <cell r="B382" t="str">
            <v>EPC12</v>
          </cell>
          <cell r="C382" t="str">
            <v>CAP08</v>
          </cell>
          <cell r="D382" t="str">
            <v>De   500  pares</v>
          </cell>
          <cell r="E382" t="str">
            <v>U</v>
          </cell>
          <cell r="F382" t="str">
            <v>MRD249</v>
          </cell>
          <cell r="G382" t="str">
            <v>MRD215</v>
          </cell>
          <cell r="H382" t="str">
            <v>MRD252</v>
          </cell>
          <cell r="I382" t="str">
            <v>MRD046</v>
          </cell>
          <cell r="J382" t="str">
            <v>NA</v>
          </cell>
          <cell r="K382" t="str">
            <v>NA</v>
          </cell>
          <cell r="L382" t="str">
            <v>NA</v>
          </cell>
          <cell r="M382">
            <v>1</v>
          </cell>
          <cell r="N382">
            <v>0.4</v>
          </cell>
          <cell r="O382">
            <v>0.11</v>
          </cell>
          <cell r="P382">
            <v>1010</v>
          </cell>
          <cell r="Q382" t="str">
            <v>NA</v>
          </cell>
          <cell r="R382" t="str">
            <v>NA</v>
          </cell>
          <cell r="S382" t="str">
            <v>NA</v>
          </cell>
          <cell r="T382" t="str">
            <v>CER003</v>
          </cell>
          <cell r="U382" t="str">
            <v>NA</v>
          </cell>
          <cell r="V382" t="str">
            <v>NA</v>
          </cell>
          <cell r="W382" t="str">
            <v>NA</v>
          </cell>
          <cell r="X382" t="str">
            <v>NA</v>
          </cell>
          <cell r="Y382" t="str">
            <v>CMC013</v>
          </cell>
          <cell r="Z382" t="str">
            <v>NA</v>
          </cell>
          <cell r="AA382" t="str">
            <v>NA</v>
          </cell>
          <cell r="AB382" t="str">
            <v>NA</v>
          </cell>
          <cell r="AC382" t="str">
            <v>NA</v>
          </cell>
          <cell r="AD382">
            <v>1</v>
          </cell>
          <cell r="AE382" t="str">
            <v>NA</v>
          </cell>
          <cell r="AF382" t="str">
            <v>NA</v>
          </cell>
          <cell r="AG382" t="str">
            <v>NA</v>
          </cell>
          <cell r="AH382" t="str">
            <v>NA</v>
          </cell>
          <cell r="AI382">
            <v>1.5</v>
          </cell>
          <cell r="AJ382">
            <v>1.5</v>
          </cell>
          <cell r="AO382">
            <v>213550</v>
          </cell>
          <cell r="AP382">
            <v>30860</v>
          </cell>
          <cell r="AQ382">
            <v>14663</v>
          </cell>
          <cell r="AR382">
            <v>25875</v>
          </cell>
          <cell r="AS382">
            <v>43</v>
          </cell>
          <cell r="AT382">
            <v>0</v>
          </cell>
          <cell r="AU382">
            <v>0</v>
          </cell>
          <cell r="AV382">
            <v>0</v>
          </cell>
          <cell r="AW382">
            <v>30860</v>
          </cell>
          <cell r="AX382">
            <v>5865</v>
          </cell>
          <cell r="AY382">
            <v>2846</v>
          </cell>
          <cell r="AZ382">
            <v>43430</v>
          </cell>
          <cell r="BA382">
            <v>0</v>
          </cell>
          <cell r="BB382">
            <v>0</v>
          </cell>
          <cell r="BC382">
            <v>0</v>
          </cell>
          <cell r="BD382">
            <v>87151</v>
          </cell>
          <cell r="BE382">
            <v>83103</v>
          </cell>
          <cell r="BF382">
            <v>0</v>
          </cell>
          <cell r="BG382">
            <v>0</v>
          </cell>
          <cell r="BH382">
            <v>0</v>
          </cell>
          <cell r="BI382">
            <v>0</v>
          </cell>
          <cell r="BJ382">
            <v>55402</v>
          </cell>
          <cell r="BK382">
            <v>0</v>
          </cell>
          <cell r="BL382">
            <v>0</v>
          </cell>
          <cell r="BM382">
            <v>0</v>
          </cell>
          <cell r="BN382">
            <v>0</v>
          </cell>
          <cell r="BO382">
            <v>55402</v>
          </cell>
          <cell r="BP382">
            <v>106495</v>
          </cell>
          <cell r="BQ382">
            <v>0</v>
          </cell>
          <cell r="BR382">
            <v>0</v>
          </cell>
          <cell r="BS382">
            <v>0</v>
          </cell>
          <cell r="BT382">
            <v>0</v>
          </cell>
          <cell r="BU382">
            <v>70997</v>
          </cell>
          <cell r="BV382">
            <v>0</v>
          </cell>
          <cell r="BW382">
            <v>0</v>
          </cell>
          <cell r="BX382">
            <v>0</v>
          </cell>
          <cell r="BY382">
            <v>0</v>
          </cell>
          <cell r="BZ382">
            <v>70997</v>
          </cell>
          <cell r="CA382">
            <v>55402</v>
          </cell>
          <cell r="CB382">
            <v>126399</v>
          </cell>
          <cell r="CC382">
            <v>0.05</v>
          </cell>
          <cell r="CD382">
            <v>213550</v>
          </cell>
        </row>
        <row r="383">
          <cell r="B383" t="str">
            <v>ETL03</v>
          </cell>
          <cell r="C383" t="str">
            <v>CAP08</v>
          </cell>
          <cell r="D383" t="str">
            <v>De   500  pares</v>
          </cell>
          <cell r="E383" t="str">
            <v>U</v>
          </cell>
          <cell r="F383" t="str">
            <v>MRD154</v>
          </cell>
          <cell r="G383" t="str">
            <v>MRD354</v>
          </cell>
          <cell r="H383" t="str">
            <v>MRD076</v>
          </cell>
          <cell r="I383" t="str">
            <v>NA</v>
          </cell>
          <cell r="J383" t="str">
            <v>NA</v>
          </cell>
          <cell r="K383" t="str">
            <v>NA</v>
          </cell>
          <cell r="L383" t="str">
            <v>NA</v>
          </cell>
          <cell r="M383">
            <v>1</v>
          </cell>
          <cell r="N383">
            <v>20</v>
          </cell>
          <cell r="O383">
            <v>10</v>
          </cell>
          <cell r="P383" t="str">
            <v>NA</v>
          </cell>
          <cell r="Q383" t="str">
            <v>NA</v>
          </cell>
          <cell r="R383" t="str">
            <v>NA</v>
          </cell>
          <cell r="S383" t="str">
            <v>NA</v>
          </cell>
          <cell r="T383" t="str">
            <v>CER003</v>
          </cell>
          <cell r="U383" t="str">
            <v>CER011</v>
          </cell>
          <cell r="V383" t="str">
            <v>NA</v>
          </cell>
          <cell r="W383" t="str">
            <v>NA</v>
          </cell>
          <cell r="X383" t="str">
            <v>NA</v>
          </cell>
          <cell r="Y383" t="str">
            <v>CMC013</v>
          </cell>
          <cell r="Z383" t="str">
            <v>CMC015</v>
          </cell>
          <cell r="AA383" t="str">
            <v>NA</v>
          </cell>
          <cell r="AB383" t="str">
            <v>NA</v>
          </cell>
          <cell r="AC383" t="str">
            <v>NA</v>
          </cell>
          <cell r="AD383">
            <v>0.66</v>
          </cell>
          <cell r="AE383">
            <v>1</v>
          </cell>
          <cell r="AF383" t="str">
            <v>NA</v>
          </cell>
          <cell r="AG383" t="str">
            <v>NA</v>
          </cell>
          <cell r="AH383" t="str">
            <v>NA</v>
          </cell>
          <cell r="AI383">
            <v>4.7300000000000004</v>
          </cell>
          <cell r="AJ383">
            <v>7.2</v>
          </cell>
          <cell r="AK383">
            <v>4.7300000000000004</v>
          </cell>
          <cell r="AO383">
            <v>668439</v>
          </cell>
          <cell r="AP383">
            <v>506000</v>
          </cell>
          <cell r="AQ383">
            <v>3220</v>
          </cell>
          <cell r="AR383">
            <v>85</v>
          </cell>
          <cell r="AS383">
            <v>0</v>
          </cell>
          <cell r="AT383">
            <v>0</v>
          </cell>
          <cell r="AU383">
            <v>0</v>
          </cell>
          <cell r="AV383">
            <v>0</v>
          </cell>
          <cell r="AW383">
            <v>506000</v>
          </cell>
          <cell r="AX383">
            <v>64400</v>
          </cell>
          <cell r="AY383">
            <v>850</v>
          </cell>
          <cell r="AZ383">
            <v>0</v>
          </cell>
          <cell r="BA383">
            <v>0</v>
          </cell>
          <cell r="BB383">
            <v>0</v>
          </cell>
          <cell r="BC383">
            <v>0</v>
          </cell>
          <cell r="BD383">
            <v>599813</v>
          </cell>
          <cell r="BE383">
            <v>83103</v>
          </cell>
          <cell r="BF383">
            <v>19028</v>
          </cell>
          <cell r="BG383">
            <v>0</v>
          </cell>
          <cell r="BH383">
            <v>0</v>
          </cell>
          <cell r="BI383">
            <v>0</v>
          </cell>
          <cell r="BJ383">
            <v>11596</v>
          </cell>
          <cell r="BK383">
            <v>4023</v>
          </cell>
          <cell r="BL383">
            <v>0</v>
          </cell>
          <cell r="BM383">
            <v>0</v>
          </cell>
          <cell r="BN383">
            <v>0</v>
          </cell>
          <cell r="BO383">
            <v>15619</v>
          </cell>
          <cell r="BP383">
            <v>106495</v>
          </cell>
          <cell r="BQ383">
            <v>180437</v>
          </cell>
          <cell r="BR383">
            <v>0</v>
          </cell>
          <cell r="BS383">
            <v>0</v>
          </cell>
          <cell r="BT383">
            <v>0</v>
          </cell>
          <cell r="BU383">
            <v>14860</v>
          </cell>
          <cell r="BV383">
            <v>38147</v>
          </cell>
          <cell r="BW383">
            <v>0</v>
          </cell>
          <cell r="BX383">
            <v>0</v>
          </cell>
          <cell r="BY383">
            <v>0</v>
          </cell>
          <cell r="BZ383">
            <v>53007</v>
          </cell>
          <cell r="CA383">
            <v>15619</v>
          </cell>
          <cell r="CB383">
            <v>68626</v>
          </cell>
          <cell r="CC383">
            <v>0.05</v>
          </cell>
          <cell r="CD383">
            <v>668439</v>
          </cell>
        </row>
        <row r="384">
          <cell r="B384" t="str">
            <v>ETP03</v>
          </cell>
          <cell r="C384" t="str">
            <v>CAP08</v>
          </cell>
          <cell r="D384" t="str">
            <v>De   500  pares</v>
          </cell>
          <cell r="E384" t="str">
            <v>U</v>
          </cell>
          <cell r="F384" t="str">
            <v>NA</v>
          </cell>
          <cell r="G384" t="str">
            <v>NA</v>
          </cell>
          <cell r="H384" t="str">
            <v>NA</v>
          </cell>
          <cell r="I384" t="str">
            <v>NA</v>
          </cell>
          <cell r="J384" t="str">
            <v>NA</v>
          </cell>
          <cell r="K384" t="str">
            <v>NA</v>
          </cell>
          <cell r="L384" t="str">
            <v>NA</v>
          </cell>
          <cell r="M384" t="str">
            <v>NA</v>
          </cell>
          <cell r="N384" t="str">
            <v>NA</v>
          </cell>
          <cell r="O384" t="str">
            <v>NA</v>
          </cell>
          <cell r="P384" t="str">
            <v>NA</v>
          </cell>
          <cell r="Q384" t="str">
            <v>NA</v>
          </cell>
          <cell r="R384" t="str">
            <v>NA</v>
          </cell>
          <cell r="S384" t="str">
            <v>NA</v>
          </cell>
          <cell r="T384" t="str">
            <v>NA</v>
          </cell>
          <cell r="U384" t="str">
            <v>NA</v>
          </cell>
          <cell r="V384" t="str">
            <v>NA</v>
          </cell>
          <cell r="W384" t="str">
            <v>NA</v>
          </cell>
          <cell r="X384" t="str">
            <v>NA</v>
          </cell>
          <cell r="Y384" t="str">
            <v>NA</v>
          </cell>
          <cell r="Z384" t="str">
            <v>NA</v>
          </cell>
          <cell r="AA384" t="str">
            <v>NA</v>
          </cell>
          <cell r="AB384" t="str">
            <v>NA</v>
          </cell>
          <cell r="AC384" t="str">
            <v>NA</v>
          </cell>
          <cell r="AD384" t="str">
            <v>NA</v>
          </cell>
          <cell r="AE384" t="str">
            <v>NA</v>
          </cell>
          <cell r="AF384" t="str">
            <v>NA</v>
          </cell>
          <cell r="AG384" t="str">
            <v>NA</v>
          </cell>
          <cell r="AH384" t="str">
            <v>NA</v>
          </cell>
          <cell r="AI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v>
          </cell>
          <cell r="BJ384">
            <v>0</v>
          </cell>
          <cell r="BK384">
            <v>0</v>
          </cell>
          <cell r="BL384">
            <v>0</v>
          </cell>
          <cell r="BM384">
            <v>0</v>
          </cell>
          <cell r="BN384">
            <v>0</v>
          </cell>
          <cell r="BO384">
            <v>0</v>
          </cell>
          <cell r="BP384">
            <v>0</v>
          </cell>
          <cell r="BQ384">
            <v>0</v>
          </cell>
          <cell r="BR384">
            <v>0</v>
          </cell>
          <cell r="BS384">
            <v>0</v>
          </cell>
          <cell r="BT384">
            <v>0</v>
          </cell>
          <cell r="BU384">
            <v>0</v>
          </cell>
          <cell r="BV384">
            <v>0</v>
          </cell>
          <cell r="BW384">
            <v>0</v>
          </cell>
          <cell r="BX384">
            <v>0</v>
          </cell>
          <cell r="BY384">
            <v>0</v>
          </cell>
          <cell r="BZ384">
            <v>0</v>
          </cell>
          <cell r="CA384">
            <v>0</v>
          </cell>
          <cell r="CB384">
            <v>0</v>
          </cell>
          <cell r="CC384">
            <v>0.05</v>
          </cell>
          <cell r="CD384">
            <v>0</v>
          </cell>
        </row>
        <row r="385">
          <cell r="B385" t="str">
            <v>ML012</v>
          </cell>
          <cell r="C385" t="str">
            <v>CAP08</v>
          </cell>
          <cell r="D385" t="str">
            <v>De   500  pares</v>
          </cell>
          <cell r="E385" t="str">
            <v>U</v>
          </cell>
          <cell r="F385" t="str">
            <v>MRD136</v>
          </cell>
          <cell r="G385" t="str">
            <v>MRD354</v>
          </cell>
          <cell r="H385" t="str">
            <v>MRD076</v>
          </cell>
          <cell r="I385" t="str">
            <v>NA</v>
          </cell>
          <cell r="J385" t="str">
            <v>NA</v>
          </cell>
          <cell r="K385" t="str">
            <v>NA</v>
          </cell>
          <cell r="L385" t="str">
            <v>NA</v>
          </cell>
          <cell r="M385">
            <v>1</v>
          </cell>
          <cell r="N385">
            <v>20</v>
          </cell>
          <cell r="O385">
            <v>10</v>
          </cell>
          <cell r="P385" t="str">
            <v>NA</v>
          </cell>
          <cell r="Q385" t="str">
            <v>NA</v>
          </cell>
          <cell r="R385" t="str">
            <v>NA</v>
          </cell>
          <cell r="S385" t="str">
            <v>NA</v>
          </cell>
          <cell r="T385" t="str">
            <v>CER003</v>
          </cell>
          <cell r="U385" t="str">
            <v>NA</v>
          </cell>
          <cell r="V385" t="str">
            <v>NA</v>
          </cell>
          <cell r="W385" t="str">
            <v>NA</v>
          </cell>
          <cell r="X385" t="str">
            <v>NA</v>
          </cell>
          <cell r="Y385" t="str">
            <v>CMC013</v>
          </cell>
          <cell r="Z385" t="str">
            <v>NA</v>
          </cell>
          <cell r="AA385" t="str">
            <v>NA</v>
          </cell>
          <cell r="AB385" t="str">
            <v>NA</v>
          </cell>
          <cell r="AC385" t="str">
            <v>NA</v>
          </cell>
          <cell r="AD385">
            <v>1</v>
          </cell>
          <cell r="AE385" t="str">
            <v>NA</v>
          </cell>
          <cell r="AF385" t="str">
            <v>NA</v>
          </cell>
          <cell r="AG385" t="str">
            <v>NA</v>
          </cell>
          <cell r="AH385" t="str">
            <v>NA</v>
          </cell>
          <cell r="AI385">
            <v>2.5</v>
          </cell>
          <cell r="AJ385">
            <v>2.5</v>
          </cell>
          <cell r="AO385">
            <v>313402</v>
          </cell>
          <cell r="AP385">
            <v>161000</v>
          </cell>
          <cell r="AQ385">
            <v>3220</v>
          </cell>
          <cell r="AR385">
            <v>85</v>
          </cell>
          <cell r="AS385">
            <v>0</v>
          </cell>
          <cell r="AT385">
            <v>0</v>
          </cell>
          <cell r="AU385">
            <v>0</v>
          </cell>
          <cell r="AV385">
            <v>0</v>
          </cell>
          <cell r="AW385">
            <v>161000</v>
          </cell>
          <cell r="AX385">
            <v>64400</v>
          </cell>
          <cell r="AY385">
            <v>850</v>
          </cell>
          <cell r="AZ385">
            <v>0</v>
          </cell>
          <cell r="BA385">
            <v>0</v>
          </cell>
          <cell r="BB385">
            <v>0</v>
          </cell>
          <cell r="BC385">
            <v>0</v>
          </cell>
          <cell r="BD385">
            <v>237563</v>
          </cell>
          <cell r="BE385">
            <v>83103</v>
          </cell>
          <cell r="BF385">
            <v>0</v>
          </cell>
          <cell r="BG385">
            <v>0</v>
          </cell>
          <cell r="BH385">
            <v>0</v>
          </cell>
          <cell r="BI385">
            <v>0</v>
          </cell>
          <cell r="BJ385">
            <v>33241</v>
          </cell>
          <cell r="BK385">
            <v>0</v>
          </cell>
          <cell r="BL385">
            <v>0</v>
          </cell>
          <cell r="BM385">
            <v>0</v>
          </cell>
          <cell r="BN385">
            <v>0</v>
          </cell>
          <cell r="BO385">
            <v>33241</v>
          </cell>
          <cell r="BP385">
            <v>106495</v>
          </cell>
          <cell r="BQ385">
            <v>0</v>
          </cell>
          <cell r="BR385">
            <v>0</v>
          </cell>
          <cell r="BS385">
            <v>0</v>
          </cell>
          <cell r="BT385">
            <v>0</v>
          </cell>
          <cell r="BU385">
            <v>42598</v>
          </cell>
          <cell r="BV385">
            <v>0</v>
          </cell>
          <cell r="BW385">
            <v>0</v>
          </cell>
          <cell r="BX385">
            <v>0</v>
          </cell>
          <cell r="BY385">
            <v>0</v>
          </cell>
          <cell r="BZ385">
            <v>42598</v>
          </cell>
          <cell r="CA385">
            <v>33241</v>
          </cell>
          <cell r="CB385">
            <v>75839</v>
          </cell>
          <cell r="CC385">
            <v>0.05</v>
          </cell>
          <cell r="CD385">
            <v>313402</v>
          </cell>
        </row>
        <row r="386">
          <cell r="B386" t="str">
            <v>MP012</v>
          </cell>
          <cell r="C386" t="str">
            <v>CAP08</v>
          </cell>
          <cell r="D386" t="str">
            <v>De   500  pares</v>
          </cell>
          <cell r="E386" t="str">
            <v>U</v>
          </cell>
          <cell r="F386" t="str">
            <v>MRD249</v>
          </cell>
          <cell r="G386" t="str">
            <v>MRD215</v>
          </cell>
          <cell r="H386" t="str">
            <v>MRD252</v>
          </cell>
          <cell r="I386" t="str">
            <v>MRD046</v>
          </cell>
          <cell r="J386" t="str">
            <v>NA</v>
          </cell>
          <cell r="K386" t="str">
            <v>NA</v>
          </cell>
          <cell r="L386" t="str">
            <v>NA</v>
          </cell>
          <cell r="M386">
            <v>1</v>
          </cell>
          <cell r="N386">
            <v>0.4</v>
          </cell>
          <cell r="O386">
            <v>0.11</v>
          </cell>
          <cell r="P386">
            <v>1010</v>
          </cell>
          <cell r="Q386" t="str">
            <v>NA</v>
          </cell>
          <cell r="R386" t="str">
            <v>NA</v>
          </cell>
          <cell r="S386" t="str">
            <v>NA</v>
          </cell>
          <cell r="T386" t="str">
            <v>CER003</v>
          </cell>
          <cell r="U386" t="str">
            <v>NA</v>
          </cell>
          <cell r="V386" t="str">
            <v>NA</v>
          </cell>
          <cell r="W386" t="str">
            <v>NA</v>
          </cell>
          <cell r="X386" t="str">
            <v>NA</v>
          </cell>
          <cell r="Y386" t="str">
            <v>CMC013</v>
          </cell>
          <cell r="Z386" t="str">
            <v>NA</v>
          </cell>
          <cell r="AA386" t="str">
            <v>NA</v>
          </cell>
          <cell r="AB386" t="str">
            <v>NA</v>
          </cell>
          <cell r="AC386" t="str">
            <v>NA</v>
          </cell>
          <cell r="AD386">
            <v>1</v>
          </cell>
          <cell r="AE386" t="str">
            <v>NA</v>
          </cell>
          <cell r="AF386" t="str">
            <v>NA</v>
          </cell>
          <cell r="AG386" t="str">
            <v>NA</v>
          </cell>
          <cell r="AH386" t="str">
            <v>NA</v>
          </cell>
          <cell r="AI386">
            <v>1.5</v>
          </cell>
          <cell r="AJ386">
            <v>1.5</v>
          </cell>
          <cell r="AO386">
            <v>213550</v>
          </cell>
          <cell r="AP386">
            <v>30860</v>
          </cell>
          <cell r="AQ386">
            <v>14663</v>
          </cell>
          <cell r="AR386">
            <v>25875</v>
          </cell>
          <cell r="AS386">
            <v>43</v>
          </cell>
          <cell r="AT386">
            <v>0</v>
          </cell>
          <cell r="AU386">
            <v>0</v>
          </cell>
          <cell r="AV386">
            <v>0</v>
          </cell>
          <cell r="AW386">
            <v>30860</v>
          </cell>
          <cell r="AX386">
            <v>5865</v>
          </cell>
          <cell r="AY386">
            <v>2846</v>
          </cell>
          <cell r="AZ386">
            <v>43430</v>
          </cell>
          <cell r="BA386">
            <v>0</v>
          </cell>
          <cell r="BB386">
            <v>0</v>
          </cell>
          <cell r="BC386">
            <v>0</v>
          </cell>
          <cell r="BD386">
            <v>87151</v>
          </cell>
          <cell r="BE386">
            <v>83103</v>
          </cell>
          <cell r="BF386">
            <v>0</v>
          </cell>
          <cell r="BG386">
            <v>0</v>
          </cell>
          <cell r="BH386">
            <v>0</v>
          </cell>
          <cell r="BI386">
            <v>0</v>
          </cell>
          <cell r="BJ386">
            <v>55402</v>
          </cell>
          <cell r="BK386">
            <v>0</v>
          </cell>
          <cell r="BL386">
            <v>0</v>
          </cell>
          <cell r="BM386">
            <v>0</v>
          </cell>
          <cell r="BN386">
            <v>0</v>
          </cell>
          <cell r="BO386">
            <v>55402</v>
          </cell>
          <cell r="BP386">
            <v>106495</v>
          </cell>
          <cell r="BQ386">
            <v>0</v>
          </cell>
          <cell r="BR386">
            <v>0</v>
          </cell>
          <cell r="BS386">
            <v>0</v>
          </cell>
          <cell r="BT386">
            <v>0</v>
          </cell>
          <cell r="BU386">
            <v>70997</v>
          </cell>
          <cell r="BV386">
            <v>0</v>
          </cell>
          <cell r="BW386">
            <v>0</v>
          </cell>
          <cell r="BX386">
            <v>0</v>
          </cell>
          <cell r="BY386">
            <v>0</v>
          </cell>
          <cell r="BZ386">
            <v>70997</v>
          </cell>
          <cell r="CA386">
            <v>55402</v>
          </cell>
          <cell r="CB386">
            <v>126399</v>
          </cell>
          <cell r="CC386">
            <v>0.05</v>
          </cell>
          <cell r="CD386">
            <v>213550</v>
          </cell>
        </row>
        <row r="387">
          <cell r="B387" t="str">
            <v>PBC12</v>
          </cell>
          <cell r="C387" t="str">
            <v>CAP08</v>
          </cell>
          <cell r="D387" t="str">
            <v>De   500  pares</v>
          </cell>
          <cell r="E387" t="str">
            <v>U</v>
          </cell>
          <cell r="F387" t="str">
            <v>NA</v>
          </cell>
          <cell r="G387" t="str">
            <v>NA</v>
          </cell>
          <cell r="H387" t="str">
            <v>NA</v>
          </cell>
          <cell r="I387" t="str">
            <v>NA</v>
          </cell>
          <cell r="J387" t="str">
            <v>NA</v>
          </cell>
          <cell r="K387" t="str">
            <v>NA</v>
          </cell>
          <cell r="L387" t="str">
            <v>NA</v>
          </cell>
          <cell r="M387" t="str">
            <v>NA</v>
          </cell>
          <cell r="N387" t="str">
            <v>NA</v>
          </cell>
          <cell r="O387" t="str">
            <v>NA</v>
          </cell>
          <cell r="P387" t="str">
            <v>NA</v>
          </cell>
          <cell r="Q387" t="str">
            <v>NA</v>
          </cell>
          <cell r="R387" t="str">
            <v>NA</v>
          </cell>
          <cell r="S387" t="str">
            <v>NA</v>
          </cell>
          <cell r="T387" t="str">
            <v>CER001</v>
          </cell>
          <cell r="U387" t="str">
            <v>NA</v>
          </cell>
          <cell r="V387" t="str">
            <v>NA</v>
          </cell>
          <cell r="W387" t="str">
            <v>NA</v>
          </cell>
          <cell r="X387" t="str">
            <v>NA</v>
          </cell>
          <cell r="Y387" t="str">
            <v>CMC011</v>
          </cell>
          <cell r="Z387" t="str">
            <v>NA</v>
          </cell>
          <cell r="AA387" t="str">
            <v>NA</v>
          </cell>
          <cell r="AB387" t="str">
            <v>NA</v>
          </cell>
          <cell r="AC387" t="str">
            <v>NA</v>
          </cell>
          <cell r="AD387">
            <v>1</v>
          </cell>
          <cell r="AE387" t="str">
            <v>NA</v>
          </cell>
          <cell r="AF387" t="str">
            <v>NA</v>
          </cell>
          <cell r="AG387" t="str">
            <v>NA</v>
          </cell>
          <cell r="AH387" t="str">
            <v>NA</v>
          </cell>
          <cell r="AI387">
            <v>250</v>
          </cell>
          <cell r="AJ387">
            <v>250</v>
          </cell>
          <cell r="AO387">
            <v>1506</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250716</v>
          </cell>
          <cell r="BF387">
            <v>0</v>
          </cell>
          <cell r="BG387">
            <v>0</v>
          </cell>
          <cell r="BH387">
            <v>0</v>
          </cell>
          <cell r="BI387">
            <v>0</v>
          </cell>
          <cell r="BJ387">
            <v>1003</v>
          </cell>
          <cell r="BK387">
            <v>0</v>
          </cell>
          <cell r="BL387">
            <v>0</v>
          </cell>
          <cell r="BM387">
            <v>0</v>
          </cell>
          <cell r="BN387">
            <v>0</v>
          </cell>
          <cell r="BO387">
            <v>1003</v>
          </cell>
          <cell r="BP387">
            <v>125868</v>
          </cell>
          <cell r="BQ387">
            <v>0</v>
          </cell>
          <cell r="BR387">
            <v>0</v>
          </cell>
          <cell r="BS387">
            <v>0</v>
          </cell>
          <cell r="BT387">
            <v>0</v>
          </cell>
          <cell r="BU387">
            <v>503</v>
          </cell>
          <cell r="BV387">
            <v>0</v>
          </cell>
          <cell r="BW387">
            <v>0</v>
          </cell>
          <cell r="BX387">
            <v>0</v>
          </cell>
          <cell r="BY387">
            <v>0</v>
          </cell>
          <cell r="BZ387">
            <v>503</v>
          </cell>
          <cell r="CA387">
            <v>1003</v>
          </cell>
          <cell r="CB387">
            <v>1506</v>
          </cell>
          <cell r="CC387">
            <v>0.05</v>
          </cell>
          <cell r="CD387">
            <v>1506</v>
          </cell>
        </row>
        <row r="388">
          <cell r="B388" t="str">
            <v>EPC13</v>
          </cell>
          <cell r="C388" t="str">
            <v>CAP08</v>
          </cell>
          <cell r="D388" t="str">
            <v>De   600  pares</v>
          </cell>
          <cell r="E388" t="str">
            <v>U</v>
          </cell>
          <cell r="F388" t="str">
            <v>MRD249</v>
          </cell>
          <cell r="G388" t="str">
            <v>MRD215</v>
          </cell>
          <cell r="H388" t="str">
            <v>MRD252</v>
          </cell>
          <cell r="I388" t="str">
            <v>MRD046</v>
          </cell>
          <cell r="J388" t="str">
            <v>NA</v>
          </cell>
          <cell r="K388" t="str">
            <v>NA</v>
          </cell>
          <cell r="L388" t="str">
            <v>NA</v>
          </cell>
          <cell r="M388">
            <v>1</v>
          </cell>
          <cell r="N388">
            <v>0.4</v>
          </cell>
          <cell r="O388">
            <v>0.12</v>
          </cell>
          <cell r="P388">
            <v>1212</v>
          </cell>
          <cell r="Q388" t="str">
            <v>NA</v>
          </cell>
          <cell r="R388" t="str">
            <v>NA</v>
          </cell>
          <cell r="S388" t="str">
            <v>NA</v>
          </cell>
          <cell r="T388" t="str">
            <v>CER003</v>
          </cell>
          <cell r="U388" t="str">
            <v>NA</v>
          </cell>
          <cell r="V388" t="str">
            <v>NA</v>
          </cell>
          <cell r="W388" t="str">
            <v>NA</v>
          </cell>
          <cell r="X388" t="str">
            <v>NA</v>
          </cell>
          <cell r="Y388" t="str">
            <v>CMC013</v>
          </cell>
          <cell r="Z388" t="str">
            <v>NA</v>
          </cell>
          <cell r="AA388" t="str">
            <v>NA</v>
          </cell>
          <cell r="AB388" t="str">
            <v>NA</v>
          </cell>
          <cell r="AC388" t="str">
            <v>NA</v>
          </cell>
          <cell r="AD388">
            <v>1</v>
          </cell>
          <cell r="AE388" t="str">
            <v>NA</v>
          </cell>
          <cell r="AF388" t="str">
            <v>NA</v>
          </cell>
          <cell r="AG388" t="str">
            <v>NA</v>
          </cell>
          <cell r="AH388" t="str">
            <v>NA</v>
          </cell>
          <cell r="AI388">
            <v>1.32</v>
          </cell>
          <cell r="AJ388">
            <v>1.32</v>
          </cell>
          <cell r="AO388">
            <v>240178</v>
          </cell>
          <cell r="AP388">
            <v>30860</v>
          </cell>
          <cell r="AQ388">
            <v>14663</v>
          </cell>
          <cell r="AR388">
            <v>25875</v>
          </cell>
          <cell r="AS388">
            <v>43</v>
          </cell>
          <cell r="AT388">
            <v>0</v>
          </cell>
          <cell r="AU388">
            <v>0</v>
          </cell>
          <cell r="AV388">
            <v>0</v>
          </cell>
          <cell r="AW388">
            <v>30860</v>
          </cell>
          <cell r="AX388">
            <v>5865</v>
          </cell>
          <cell r="AY388">
            <v>3105</v>
          </cell>
          <cell r="AZ388">
            <v>52116</v>
          </cell>
          <cell r="BA388">
            <v>0</v>
          </cell>
          <cell r="BB388">
            <v>0</v>
          </cell>
          <cell r="BC388">
            <v>0</v>
          </cell>
          <cell r="BD388">
            <v>96543</v>
          </cell>
          <cell r="BE388">
            <v>83103</v>
          </cell>
          <cell r="BF388">
            <v>0</v>
          </cell>
          <cell r="BG388">
            <v>0</v>
          </cell>
          <cell r="BH388">
            <v>0</v>
          </cell>
          <cell r="BI388">
            <v>0</v>
          </cell>
          <cell r="BJ388">
            <v>62957</v>
          </cell>
          <cell r="BK388">
            <v>0</v>
          </cell>
          <cell r="BL388">
            <v>0</v>
          </cell>
          <cell r="BM388">
            <v>0</v>
          </cell>
          <cell r="BN388">
            <v>0</v>
          </cell>
          <cell r="BO388">
            <v>62957</v>
          </cell>
          <cell r="BP388">
            <v>106495</v>
          </cell>
          <cell r="BQ388">
            <v>0</v>
          </cell>
          <cell r="BR388">
            <v>0</v>
          </cell>
          <cell r="BS388">
            <v>0</v>
          </cell>
          <cell r="BT388">
            <v>0</v>
          </cell>
          <cell r="BU388">
            <v>80678</v>
          </cell>
          <cell r="BV388">
            <v>0</v>
          </cell>
          <cell r="BW388">
            <v>0</v>
          </cell>
          <cell r="BX388">
            <v>0</v>
          </cell>
          <cell r="BY388">
            <v>0</v>
          </cell>
          <cell r="BZ388">
            <v>80678</v>
          </cell>
          <cell r="CA388">
            <v>62957</v>
          </cell>
          <cell r="CB388">
            <v>143635</v>
          </cell>
          <cell r="CC388">
            <v>0.05</v>
          </cell>
          <cell r="CD388">
            <v>240178</v>
          </cell>
        </row>
        <row r="389">
          <cell r="B389" t="str">
            <v>ETL04</v>
          </cell>
          <cell r="C389" t="str">
            <v>CAP08</v>
          </cell>
          <cell r="D389" t="str">
            <v>De   600  pares</v>
          </cell>
          <cell r="E389" t="str">
            <v>U</v>
          </cell>
          <cell r="F389" t="str">
            <v>MRD155</v>
          </cell>
          <cell r="G389" t="str">
            <v>MRD354</v>
          </cell>
          <cell r="H389" t="str">
            <v>MRD076</v>
          </cell>
          <cell r="I389" t="str">
            <v>MRD326</v>
          </cell>
          <cell r="J389" t="str">
            <v>MRD047</v>
          </cell>
          <cell r="K389" t="str">
            <v>NA</v>
          </cell>
          <cell r="L389" t="str">
            <v>NA</v>
          </cell>
          <cell r="M389">
            <v>1</v>
          </cell>
          <cell r="N389">
            <v>24</v>
          </cell>
          <cell r="O389">
            <v>12</v>
          </cell>
          <cell r="P389">
            <v>72</v>
          </cell>
          <cell r="Q389">
            <v>1</v>
          </cell>
          <cell r="R389" t="str">
            <v>NA</v>
          </cell>
          <cell r="S389" t="str">
            <v>NA</v>
          </cell>
          <cell r="T389" t="str">
            <v>CER003</v>
          </cell>
          <cell r="U389" t="str">
            <v>CER011</v>
          </cell>
          <cell r="V389" t="str">
            <v>NA</v>
          </cell>
          <cell r="W389" t="str">
            <v>NA</v>
          </cell>
          <cell r="X389" t="str">
            <v>NA</v>
          </cell>
          <cell r="Y389" t="str">
            <v>CMC013</v>
          </cell>
          <cell r="Z389" t="str">
            <v>CMC015</v>
          </cell>
          <cell r="AA389" t="str">
            <v>NA</v>
          </cell>
          <cell r="AB389" t="str">
            <v>NA</v>
          </cell>
          <cell r="AC389" t="str">
            <v>NA</v>
          </cell>
          <cell r="AD389">
            <v>0.83</v>
          </cell>
          <cell r="AE389">
            <v>1</v>
          </cell>
          <cell r="AF389" t="str">
            <v>NA</v>
          </cell>
          <cell r="AG389" t="str">
            <v>NA</v>
          </cell>
          <cell r="AH389" t="str">
            <v>NA</v>
          </cell>
          <cell r="AI389">
            <v>4.3</v>
          </cell>
          <cell r="AJ389">
            <v>5.2</v>
          </cell>
          <cell r="AK389">
            <v>4.3</v>
          </cell>
          <cell r="AO389">
            <v>1194412</v>
          </cell>
          <cell r="AP389">
            <v>506000</v>
          </cell>
          <cell r="AQ389">
            <v>3220</v>
          </cell>
          <cell r="AR389">
            <v>85</v>
          </cell>
          <cell r="AS389">
            <v>6585</v>
          </cell>
          <cell r="AT389">
            <v>83</v>
          </cell>
          <cell r="AU389">
            <v>0</v>
          </cell>
          <cell r="AV389">
            <v>0</v>
          </cell>
          <cell r="AW389">
            <v>506000</v>
          </cell>
          <cell r="AX389">
            <v>77280</v>
          </cell>
          <cell r="AY389">
            <v>1020</v>
          </cell>
          <cell r="AZ389">
            <v>474120</v>
          </cell>
          <cell r="BA389">
            <v>83</v>
          </cell>
          <cell r="BB389">
            <v>0</v>
          </cell>
          <cell r="BC389">
            <v>0</v>
          </cell>
          <cell r="BD389">
            <v>1111428</v>
          </cell>
          <cell r="BE389">
            <v>83103</v>
          </cell>
          <cell r="BF389">
            <v>19028</v>
          </cell>
          <cell r="BG389">
            <v>0</v>
          </cell>
          <cell r="BH389">
            <v>0</v>
          </cell>
          <cell r="BI389">
            <v>0</v>
          </cell>
          <cell r="BJ389">
            <v>16041</v>
          </cell>
          <cell r="BK389">
            <v>4425</v>
          </cell>
          <cell r="BL389">
            <v>0</v>
          </cell>
          <cell r="BM389">
            <v>0</v>
          </cell>
          <cell r="BN389">
            <v>0</v>
          </cell>
          <cell r="BO389">
            <v>20466</v>
          </cell>
          <cell r="BP389">
            <v>106495</v>
          </cell>
          <cell r="BQ389">
            <v>180437</v>
          </cell>
          <cell r="BR389">
            <v>0</v>
          </cell>
          <cell r="BS389">
            <v>0</v>
          </cell>
          <cell r="BT389">
            <v>0</v>
          </cell>
          <cell r="BU389">
            <v>20556</v>
          </cell>
          <cell r="BV389">
            <v>41962</v>
          </cell>
          <cell r="BW389">
            <v>0</v>
          </cell>
          <cell r="BX389">
            <v>0</v>
          </cell>
          <cell r="BY389">
            <v>0</v>
          </cell>
          <cell r="BZ389">
            <v>62518</v>
          </cell>
          <cell r="CA389">
            <v>20466</v>
          </cell>
          <cell r="CB389">
            <v>82984</v>
          </cell>
          <cell r="CC389">
            <v>0.05</v>
          </cell>
          <cell r="CD389">
            <v>1194412</v>
          </cell>
        </row>
        <row r="390">
          <cell r="B390" t="str">
            <v>ETP04</v>
          </cell>
          <cell r="C390" t="str">
            <v>CAP08</v>
          </cell>
          <cell r="D390" t="str">
            <v>De   600  pares</v>
          </cell>
          <cell r="E390" t="str">
            <v>U</v>
          </cell>
          <cell r="F390" t="str">
            <v>NA</v>
          </cell>
          <cell r="G390" t="str">
            <v>NA</v>
          </cell>
          <cell r="H390" t="str">
            <v>NA</v>
          </cell>
          <cell r="I390" t="str">
            <v>NA</v>
          </cell>
          <cell r="J390" t="str">
            <v>NA</v>
          </cell>
          <cell r="K390" t="str">
            <v>NA</v>
          </cell>
          <cell r="L390" t="str">
            <v>NA</v>
          </cell>
          <cell r="M390" t="str">
            <v>NA</v>
          </cell>
          <cell r="N390" t="str">
            <v>NA</v>
          </cell>
          <cell r="O390" t="str">
            <v>NA</v>
          </cell>
          <cell r="P390" t="str">
            <v>NA</v>
          </cell>
          <cell r="Q390" t="str">
            <v>NA</v>
          </cell>
          <cell r="R390" t="str">
            <v>NA</v>
          </cell>
          <cell r="S390" t="str">
            <v>NA</v>
          </cell>
          <cell r="T390" t="str">
            <v>NA</v>
          </cell>
          <cell r="U390" t="str">
            <v>NA</v>
          </cell>
          <cell r="V390" t="str">
            <v>NA</v>
          </cell>
          <cell r="W390" t="str">
            <v>NA</v>
          </cell>
          <cell r="X390" t="str">
            <v>NA</v>
          </cell>
          <cell r="Y390" t="str">
            <v>NA</v>
          </cell>
          <cell r="Z390" t="str">
            <v>NA</v>
          </cell>
          <cell r="AA390" t="str">
            <v>NA</v>
          </cell>
          <cell r="AB390" t="str">
            <v>NA</v>
          </cell>
          <cell r="AC390" t="str">
            <v>NA</v>
          </cell>
          <cell r="AD390" t="str">
            <v>NA</v>
          </cell>
          <cell r="AE390" t="str">
            <v>NA</v>
          </cell>
          <cell r="AF390" t="str">
            <v>NA</v>
          </cell>
          <cell r="AG390" t="str">
            <v>NA</v>
          </cell>
          <cell r="AH390" t="str">
            <v>NA</v>
          </cell>
          <cell r="AI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v>
          </cell>
          <cell r="BS390">
            <v>0</v>
          </cell>
          <cell r="BT390">
            <v>0</v>
          </cell>
          <cell r="BU390">
            <v>0</v>
          </cell>
          <cell r="BV390">
            <v>0</v>
          </cell>
          <cell r="BW390">
            <v>0</v>
          </cell>
          <cell r="BX390">
            <v>0</v>
          </cell>
          <cell r="BY390">
            <v>0</v>
          </cell>
          <cell r="BZ390">
            <v>0</v>
          </cell>
          <cell r="CA390">
            <v>0</v>
          </cell>
          <cell r="CB390">
            <v>0</v>
          </cell>
          <cell r="CC390">
            <v>0.05</v>
          </cell>
          <cell r="CD390">
            <v>0</v>
          </cell>
        </row>
        <row r="391">
          <cell r="B391" t="str">
            <v>ML013</v>
          </cell>
          <cell r="C391" t="str">
            <v>CAP08</v>
          </cell>
          <cell r="D391" t="str">
            <v>De   600  pares</v>
          </cell>
          <cell r="E391" t="str">
            <v>U</v>
          </cell>
          <cell r="F391" t="str">
            <v>MRD137</v>
          </cell>
          <cell r="G391" t="str">
            <v>MRD354</v>
          </cell>
          <cell r="H391" t="str">
            <v>MRD076</v>
          </cell>
          <cell r="I391" t="str">
            <v>NA</v>
          </cell>
          <cell r="J391" t="str">
            <v>NA</v>
          </cell>
          <cell r="K391" t="str">
            <v>NA</v>
          </cell>
          <cell r="L391" t="str">
            <v>NA</v>
          </cell>
          <cell r="M391">
            <v>1</v>
          </cell>
          <cell r="N391">
            <v>24</v>
          </cell>
          <cell r="O391">
            <v>12</v>
          </cell>
          <cell r="P391" t="str">
            <v>NA</v>
          </cell>
          <cell r="Q391" t="str">
            <v>NA</v>
          </cell>
          <cell r="R391" t="str">
            <v>NA</v>
          </cell>
          <cell r="S391" t="str">
            <v>NA</v>
          </cell>
          <cell r="T391" t="str">
            <v>CER003</v>
          </cell>
          <cell r="U391" t="str">
            <v>NA</v>
          </cell>
          <cell r="V391" t="str">
            <v>NA</v>
          </cell>
          <cell r="W391" t="str">
            <v>NA</v>
          </cell>
          <cell r="X391" t="str">
            <v>NA</v>
          </cell>
          <cell r="Y391" t="str">
            <v>CMC013</v>
          </cell>
          <cell r="Z391" t="str">
            <v>NA</v>
          </cell>
          <cell r="AA391" t="str">
            <v>NA</v>
          </cell>
          <cell r="AB391" t="str">
            <v>NA</v>
          </cell>
          <cell r="AC391" t="str">
            <v>NA</v>
          </cell>
          <cell r="AD391">
            <v>1</v>
          </cell>
          <cell r="AE391" t="str">
            <v>NA</v>
          </cell>
          <cell r="AF391" t="str">
            <v>NA</v>
          </cell>
          <cell r="AG391" t="str">
            <v>NA</v>
          </cell>
          <cell r="AH391" t="str">
            <v>NA</v>
          </cell>
          <cell r="AI391">
            <v>2.2000000000000002</v>
          </cell>
          <cell r="AJ391">
            <v>2.2000000000000002</v>
          </cell>
          <cell r="AO391">
            <v>337446</v>
          </cell>
          <cell r="AP391">
            <v>161000</v>
          </cell>
          <cell r="AQ391">
            <v>3220</v>
          </cell>
          <cell r="AR391">
            <v>85</v>
          </cell>
          <cell r="AS391">
            <v>0</v>
          </cell>
          <cell r="AT391">
            <v>0</v>
          </cell>
          <cell r="AU391">
            <v>0</v>
          </cell>
          <cell r="AV391">
            <v>0</v>
          </cell>
          <cell r="AW391">
            <v>161000</v>
          </cell>
          <cell r="AX391">
            <v>77280</v>
          </cell>
          <cell r="AY391">
            <v>1020</v>
          </cell>
          <cell r="AZ391">
            <v>0</v>
          </cell>
          <cell r="BA391">
            <v>0</v>
          </cell>
          <cell r="BB391">
            <v>0</v>
          </cell>
          <cell r="BC391">
            <v>0</v>
          </cell>
          <cell r="BD391">
            <v>251265</v>
          </cell>
          <cell r="BE391">
            <v>83103</v>
          </cell>
          <cell r="BF391">
            <v>0</v>
          </cell>
          <cell r="BG391">
            <v>0</v>
          </cell>
          <cell r="BH391">
            <v>0</v>
          </cell>
          <cell r="BI391">
            <v>0</v>
          </cell>
          <cell r="BJ391">
            <v>37774</v>
          </cell>
          <cell r="BK391">
            <v>0</v>
          </cell>
          <cell r="BL391">
            <v>0</v>
          </cell>
          <cell r="BM391">
            <v>0</v>
          </cell>
          <cell r="BN391">
            <v>0</v>
          </cell>
          <cell r="BO391">
            <v>37774</v>
          </cell>
          <cell r="BP391">
            <v>106495</v>
          </cell>
          <cell r="BQ391">
            <v>0</v>
          </cell>
          <cell r="BR391">
            <v>0</v>
          </cell>
          <cell r="BS391">
            <v>0</v>
          </cell>
          <cell r="BT391">
            <v>0</v>
          </cell>
          <cell r="BU391">
            <v>48407</v>
          </cell>
          <cell r="BV391">
            <v>0</v>
          </cell>
          <cell r="BW391">
            <v>0</v>
          </cell>
          <cell r="BX391">
            <v>0</v>
          </cell>
          <cell r="BY391">
            <v>0</v>
          </cell>
          <cell r="BZ391">
            <v>48407</v>
          </cell>
          <cell r="CA391">
            <v>37774</v>
          </cell>
          <cell r="CB391">
            <v>86181</v>
          </cell>
          <cell r="CC391">
            <v>0.05</v>
          </cell>
          <cell r="CD391">
            <v>337446</v>
          </cell>
        </row>
        <row r="392">
          <cell r="B392" t="str">
            <v>MP013</v>
          </cell>
          <cell r="C392" t="str">
            <v>CAP08</v>
          </cell>
          <cell r="D392" t="str">
            <v>De   600  pares</v>
          </cell>
          <cell r="E392" t="str">
            <v>U</v>
          </cell>
          <cell r="F392" t="str">
            <v>MRD249</v>
          </cell>
          <cell r="G392" t="str">
            <v>MRD215</v>
          </cell>
          <cell r="H392" t="str">
            <v>MRD252</v>
          </cell>
          <cell r="I392" t="str">
            <v>MRD046</v>
          </cell>
          <cell r="J392" t="str">
            <v>NA</v>
          </cell>
          <cell r="K392" t="str">
            <v>NA</v>
          </cell>
          <cell r="L392" t="str">
            <v>NA</v>
          </cell>
          <cell r="M392">
            <v>1</v>
          </cell>
          <cell r="N392">
            <v>0.4</v>
          </cell>
          <cell r="O392">
            <v>0.12</v>
          </cell>
          <cell r="P392">
            <v>1212</v>
          </cell>
          <cell r="Q392" t="str">
            <v>NA</v>
          </cell>
          <cell r="R392" t="str">
            <v>NA</v>
          </cell>
          <cell r="S392" t="str">
            <v>NA</v>
          </cell>
          <cell r="T392" t="str">
            <v>CER003</v>
          </cell>
          <cell r="U392" t="str">
            <v>NA</v>
          </cell>
          <cell r="V392" t="str">
            <v>NA</v>
          </cell>
          <cell r="W392" t="str">
            <v>NA</v>
          </cell>
          <cell r="X392" t="str">
            <v>NA</v>
          </cell>
          <cell r="Y392" t="str">
            <v>CMC013</v>
          </cell>
          <cell r="Z392" t="str">
            <v>NA</v>
          </cell>
          <cell r="AA392" t="str">
            <v>NA</v>
          </cell>
          <cell r="AB392" t="str">
            <v>NA</v>
          </cell>
          <cell r="AC392" t="str">
            <v>NA</v>
          </cell>
          <cell r="AD392">
            <v>1</v>
          </cell>
          <cell r="AE392" t="str">
            <v>NA</v>
          </cell>
          <cell r="AF392" t="str">
            <v>NA</v>
          </cell>
          <cell r="AG392" t="str">
            <v>NA</v>
          </cell>
          <cell r="AH392" t="str">
            <v>NA</v>
          </cell>
          <cell r="AI392">
            <v>1.32</v>
          </cell>
          <cell r="AJ392">
            <v>1.32</v>
          </cell>
          <cell r="AO392">
            <v>240178</v>
          </cell>
          <cell r="AP392">
            <v>30860</v>
          </cell>
          <cell r="AQ392">
            <v>14663</v>
          </cell>
          <cell r="AR392">
            <v>25875</v>
          </cell>
          <cell r="AS392">
            <v>43</v>
          </cell>
          <cell r="AT392">
            <v>0</v>
          </cell>
          <cell r="AU392">
            <v>0</v>
          </cell>
          <cell r="AV392">
            <v>0</v>
          </cell>
          <cell r="AW392">
            <v>30860</v>
          </cell>
          <cell r="AX392">
            <v>5865</v>
          </cell>
          <cell r="AY392">
            <v>3105</v>
          </cell>
          <cell r="AZ392">
            <v>52116</v>
          </cell>
          <cell r="BA392">
            <v>0</v>
          </cell>
          <cell r="BB392">
            <v>0</v>
          </cell>
          <cell r="BC392">
            <v>0</v>
          </cell>
          <cell r="BD392">
            <v>96543</v>
          </cell>
          <cell r="BE392">
            <v>83103</v>
          </cell>
          <cell r="BF392">
            <v>0</v>
          </cell>
          <cell r="BG392">
            <v>0</v>
          </cell>
          <cell r="BH392">
            <v>0</v>
          </cell>
          <cell r="BI392">
            <v>0</v>
          </cell>
          <cell r="BJ392">
            <v>62957</v>
          </cell>
          <cell r="BK392">
            <v>0</v>
          </cell>
          <cell r="BL392">
            <v>0</v>
          </cell>
          <cell r="BM392">
            <v>0</v>
          </cell>
          <cell r="BN392">
            <v>0</v>
          </cell>
          <cell r="BO392">
            <v>62957</v>
          </cell>
          <cell r="BP392">
            <v>106495</v>
          </cell>
          <cell r="BQ392">
            <v>0</v>
          </cell>
          <cell r="BR392">
            <v>0</v>
          </cell>
          <cell r="BS392">
            <v>0</v>
          </cell>
          <cell r="BT392">
            <v>0</v>
          </cell>
          <cell r="BU392">
            <v>80678</v>
          </cell>
          <cell r="BV392">
            <v>0</v>
          </cell>
          <cell r="BW392">
            <v>0</v>
          </cell>
          <cell r="BX392">
            <v>0</v>
          </cell>
          <cell r="BY392">
            <v>0</v>
          </cell>
          <cell r="BZ392">
            <v>80678</v>
          </cell>
          <cell r="CA392">
            <v>62957</v>
          </cell>
          <cell r="CB392">
            <v>143635</v>
          </cell>
          <cell r="CC392">
            <v>0.05</v>
          </cell>
          <cell r="CD392">
            <v>240178</v>
          </cell>
        </row>
        <row r="393">
          <cell r="B393" t="str">
            <v>PA016</v>
          </cell>
          <cell r="C393" t="str">
            <v>CAP08</v>
          </cell>
          <cell r="D393" t="str">
            <v>De   600  pares</v>
          </cell>
          <cell r="E393" t="str">
            <v>U</v>
          </cell>
          <cell r="F393" t="str">
            <v>NA</v>
          </cell>
          <cell r="G393" t="str">
            <v>NA</v>
          </cell>
          <cell r="H393" t="str">
            <v>NA</v>
          </cell>
          <cell r="I393" t="str">
            <v>NA</v>
          </cell>
          <cell r="J393" t="str">
            <v>NA</v>
          </cell>
          <cell r="K393" t="str">
            <v>NA</v>
          </cell>
          <cell r="L393" t="str">
            <v>NA</v>
          </cell>
          <cell r="M393" t="str">
            <v>NA</v>
          </cell>
          <cell r="N393" t="str">
            <v>NA</v>
          </cell>
          <cell r="O393" t="str">
            <v>NA</v>
          </cell>
          <cell r="P393" t="str">
            <v>NA</v>
          </cell>
          <cell r="Q393" t="str">
            <v>NA</v>
          </cell>
          <cell r="R393" t="str">
            <v>NA</v>
          </cell>
          <cell r="S393" t="str">
            <v>NA</v>
          </cell>
          <cell r="T393" t="str">
            <v>CER003</v>
          </cell>
          <cell r="U393" t="str">
            <v>NA</v>
          </cell>
          <cell r="V393" t="str">
            <v>NA</v>
          </cell>
          <cell r="W393" t="str">
            <v>NA</v>
          </cell>
          <cell r="X393" t="str">
            <v>NA</v>
          </cell>
          <cell r="Y393" t="str">
            <v>CMC013</v>
          </cell>
          <cell r="Z393" t="str">
            <v>NA</v>
          </cell>
          <cell r="AA393" t="str">
            <v>NA</v>
          </cell>
          <cell r="AB393" t="str">
            <v>NA</v>
          </cell>
          <cell r="AC393" t="str">
            <v>NA</v>
          </cell>
          <cell r="AD393">
            <v>1</v>
          </cell>
          <cell r="AE393" t="str">
            <v>NA</v>
          </cell>
          <cell r="AF393" t="str">
            <v>NA</v>
          </cell>
          <cell r="AG393" t="str">
            <v>NA</v>
          </cell>
          <cell r="AH393" t="str">
            <v>NA</v>
          </cell>
          <cell r="AI393">
            <v>6.98</v>
          </cell>
          <cell r="AJ393">
            <v>6.98</v>
          </cell>
          <cell r="AO393">
            <v>27163</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83103</v>
          </cell>
          <cell r="BF393">
            <v>0</v>
          </cell>
          <cell r="BG393">
            <v>0</v>
          </cell>
          <cell r="BH393">
            <v>0</v>
          </cell>
          <cell r="BI393">
            <v>0</v>
          </cell>
          <cell r="BJ393">
            <v>11906</v>
          </cell>
          <cell r="BK393">
            <v>0</v>
          </cell>
          <cell r="BL393">
            <v>0</v>
          </cell>
          <cell r="BM393">
            <v>0</v>
          </cell>
          <cell r="BN393">
            <v>0</v>
          </cell>
          <cell r="BO393">
            <v>11906</v>
          </cell>
          <cell r="BP393">
            <v>106495</v>
          </cell>
          <cell r="BQ393">
            <v>0</v>
          </cell>
          <cell r="BR393">
            <v>0</v>
          </cell>
          <cell r="BS393">
            <v>0</v>
          </cell>
          <cell r="BT393">
            <v>0</v>
          </cell>
          <cell r="BU393">
            <v>15257</v>
          </cell>
          <cell r="BV393">
            <v>0</v>
          </cell>
          <cell r="BW393">
            <v>0</v>
          </cell>
          <cell r="BX393">
            <v>0</v>
          </cell>
          <cell r="BY393">
            <v>0</v>
          </cell>
          <cell r="BZ393">
            <v>15257</v>
          </cell>
          <cell r="CA393">
            <v>11906</v>
          </cell>
          <cell r="CB393">
            <v>27163</v>
          </cell>
          <cell r="CC393">
            <v>0.05</v>
          </cell>
          <cell r="CD393">
            <v>27163</v>
          </cell>
        </row>
        <row r="394">
          <cell r="B394" t="str">
            <v>PBC13</v>
          </cell>
          <cell r="C394" t="str">
            <v>CAP08</v>
          </cell>
          <cell r="D394" t="str">
            <v>De   600  pares</v>
          </cell>
          <cell r="E394" t="str">
            <v>U</v>
          </cell>
          <cell r="F394" t="str">
            <v>NA</v>
          </cell>
          <cell r="G394" t="str">
            <v>NA</v>
          </cell>
          <cell r="H394" t="str">
            <v>NA</v>
          </cell>
          <cell r="I394" t="str">
            <v>NA</v>
          </cell>
          <cell r="J394" t="str">
            <v>NA</v>
          </cell>
          <cell r="K394" t="str">
            <v>NA</v>
          </cell>
          <cell r="L394" t="str">
            <v>NA</v>
          </cell>
          <cell r="M394" t="str">
            <v>NA</v>
          </cell>
          <cell r="N394" t="str">
            <v>NA</v>
          </cell>
          <cell r="O394" t="str">
            <v>NA</v>
          </cell>
          <cell r="P394" t="str">
            <v>NA</v>
          </cell>
          <cell r="Q394" t="str">
            <v>NA</v>
          </cell>
          <cell r="R394" t="str">
            <v>NA</v>
          </cell>
          <cell r="S394" t="str">
            <v>NA</v>
          </cell>
          <cell r="T394" t="str">
            <v>CER001</v>
          </cell>
          <cell r="U394" t="str">
            <v>NA</v>
          </cell>
          <cell r="V394" t="str">
            <v>NA</v>
          </cell>
          <cell r="W394" t="str">
            <v>NA</v>
          </cell>
          <cell r="X394" t="str">
            <v>NA</v>
          </cell>
          <cell r="Y394" t="str">
            <v>CMC011</v>
          </cell>
          <cell r="Z394" t="str">
            <v>NA</v>
          </cell>
          <cell r="AA394" t="str">
            <v>NA</v>
          </cell>
          <cell r="AB394" t="str">
            <v>NA</v>
          </cell>
          <cell r="AC394" t="str">
            <v>NA</v>
          </cell>
          <cell r="AD394">
            <v>1</v>
          </cell>
          <cell r="AE394" t="str">
            <v>NA</v>
          </cell>
          <cell r="AF394" t="str">
            <v>NA</v>
          </cell>
          <cell r="AG394" t="str">
            <v>NA</v>
          </cell>
          <cell r="AH394" t="str">
            <v>NA</v>
          </cell>
          <cell r="AI394">
            <v>250</v>
          </cell>
          <cell r="AJ394">
            <v>250</v>
          </cell>
          <cell r="AO394">
            <v>1506</v>
          </cell>
          <cell r="AP394">
            <v>0</v>
          </cell>
          <cell r="AQ394">
            <v>0</v>
          </cell>
          <cell r="AR394">
            <v>0</v>
          </cell>
          <cell r="AS394">
            <v>0</v>
          </cell>
          <cell r="AT394">
            <v>0</v>
          </cell>
          <cell r="AU394">
            <v>0</v>
          </cell>
          <cell r="AV394">
            <v>0</v>
          </cell>
          <cell r="AW394">
            <v>0</v>
          </cell>
          <cell r="AX394">
            <v>0</v>
          </cell>
          <cell r="AY394">
            <v>0</v>
          </cell>
          <cell r="AZ394">
            <v>0</v>
          </cell>
          <cell r="BA394">
            <v>0</v>
          </cell>
          <cell r="BB394">
            <v>0</v>
          </cell>
          <cell r="BC394">
            <v>0</v>
          </cell>
          <cell r="BD394">
            <v>0</v>
          </cell>
          <cell r="BE394">
            <v>250716</v>
          </cell>
          <cell r="BF394">
            <v>0</v>
          </cell>
          <cell r="BG394">
            <v>0</v>
          </cell>
          <cell r="BH394">
            <v>0</v>
          </cell>
          <cell r="BI394">
            <v>0</v>
          </cell>
          <cell r="BJ394">
            <v>1003</v>
          </cell>
          <cell r="BK394">
            <v>0</v>
          </cell>
          <cell r="BL394">
            <v>0</v>
          </cell>
          <cell r="BM394">
            <v>0</v>
          </cell>
          <cell r="BN394">
            <v>0</v>
          </cell>
          <cell r="BO394">
            <v>1003</v>
          </cell>
          <cell r="BP394">
            <v>125868</v>
          </cell>
          <cell r="BQ394">
            <v>0</v>
          </cell>
          <cell r="BR394">
            <v>0</v>
          </cell>
          <cell r="BS394">
            <v>0</v>
          </cell>
          <cell r="BT394">
            <v>0</v>
          </cell>
          <cell r="BU394">
            <v>503</v>
          </cell>
          <cell r="BV394">
            <v>0</v>
          </cell>
          <cell r="BW394">
            <v>0</v>
          </cell>
          <cell r="BX394">
            <v>0</v>
          </cell>
          <cell r="BY394">
            <v>0</v>
          </cell>
          <cell r="BZ394">
            <v>503</v>
          </cell>
          <cell r="CA394">
            <v>1003</v>
          </cell>
          <cell r="CB394">
            <v>1506</v>
          </cell>
          <cell r="CC394">
            <v>0.05</v>
          </cell>
          <cell r="CD394">
            <v>1506</v>
          </cell>
        </row>
        <row r="395">
          <cell r="B395" t="str">
            <v>ML014</v>
          </cell>
          <cell r="C395" t="str">
            <v>CAP08</v>
          </cell>
          <cell r="D395" t="str">
            <v>De   700  pares</v>
          </cell>
          <cell r="E395" t="str">
            <v>U</v>
          </cell>
          <cell r="F395" t="str">
            <v>MRD138</v>
          </cell>
          <cell r="G395" t="str">
            <v>MRD354</v>
          </cell>
          <cell r="H395" t="str">
            <v>MRD076</v>
          </cell>
          <cell r="I395" t="str">
            <v>NA</v>
          </cell>
          <cell r="J395" t="str">
            <v>NA</v>
          </cell>
          <cell r="K395" t="str">
            <v>NA</v>
          </cell>
          <cell r="L395" t="str">
            <v>NA</v>
          </cell>
          <cell r="M395">
            <v>1</v>
          </cell>
          <cell r="N395">
            <v>28</v>
          </cell>
          <cell r="O395">
            <v>14</v>
          </cell>
          <cell r="P395" t="str">
            <v>NA</v>
          </cell>
          <cell r="Q395" t="str">
            <v>NA</v>
          </cell>
          <cell r="R395" t="str">
            <v>NA</v>
          </cell>
          <cell r="S395" t="str">
            <v>NA</v>
          </cell>
          <cell r="T395" t="str">
            <v>CER003</v>
          </cell>
          <cell r="U395" t="str">
            <v>NA</v>
          </cell>
          <cell r="V395" t="str">
            <v>NA</v>
          </cell>
          <cell r="W395" t="str">
            <v>NA</v>
          </cell>
          <cell r="X395" t="str">
            <v>NA</v>
          </cell>
          <cell r="Y395" t="str">
            <v>CMC013</v>
          </cell>
          <cell r="Z395" t="str">
            <v>NA</v>
          </cell>
          <cell r="AA395" t="str">
            <v>NA</v>
          </cell>
          <cell r="AB395" t="str">
            <v>NA</v>
          </cell>
          <cell r="AC395" t="str">
            <v>NA</v>
          </cell>
          <cell r="AD395">
            <v>1</v>
          </cell>
          <cell r="AE395" t="str">
            <v>NA</v>
          </cell>
          <cell r="AF395" t="str">
            <v>NA</v>
          </cell>
          <cell r="AG395" t="str">
            <v>NA</v>
          </cell>
          <cell r="AH395" t="str">
            <v>NA</v>
          </cell>
          <cell r="AI395">
            <v>2</v>
          </cell>
          <cell r="AJ395">
            <v>2</v>
          </cell>
          <cell r="AO395">
            <v>468443</v>
          </cell>
          <cell r="AP395">
            <v>264500</v>
          </cell>
          <cell r="AQ395">
            <v>3220</v>
          </cell>
          <cell r="AR395">
            <v>85</v>
          </cell>
          <cell r="AS395">
            <v>0</v>
          </cell>
          <cell r="AT395">
            <v>0</v>
          </cell>
          <cell r="AU395">
            <v>0</v>
          </cell>
          <cell r="AV395">
            <v>0</v>
          </cell>
          <cell r="AW395">
            <v>264500</v>
          </cell>
          <cell r="AX395">
            <v>90160</v>
          </cell>
          <cell r="AY395">
            <v>1190</v>
          </cell>
          <cell r="AZ395">
            <v>0</v>
          </cell>
          <cell r="BA395">
            <v>0</v>
          </cell>
          <cell r="BB395">
            <v>0</v>
          </cell>
          <cell r="BC395">
            <v>0</v>
          </cell>
          <cell r="BD395">
            <v>373643</v>
          </cell>
          <cell r="BE395">
            <v>83103</v>
          </cell>
          <cell r="BF395">
            <v>0</v>
          </cell>
          <cell r="BG395">
            <v>0</v>
          </cell>
          <cell r="BH395">
            <v>0</v>
          </cell>
          <cell r="BI395">
            <v>0</v>
          </cell>
          <cell r="BJ395">
            <v>41552</v>
          </cell>
          <cell r="BK395">
            <v>0</v>
          </cell>
          <cell r="BL395">
            <v>0</v>
          </cell>
          <cell r="BM395">
            <v>0</v>
          </cell>
          <cell r="BN395">
            <v>0</v>
          </cell>
          <cell r="BO395">
            <v>41552</v>
          </cell>
          <cell r="BP395">
            <v>106495</v>
          </cell>
          <cell r="BQ395">
            <v>0</v>
          </cell>
          <cell r="BR395">
            <v>0</v>
          </cell>
          <cell r="BS395">
            <v>0</v>
          </cell>
          <cell r="BT395">
            <v>0</v>
          </cell>
          <cell r="BU395">
            <v>53248</v>
          </cell>
          <cell r="BV395">
            <v>0</v>
          </cell>
          <cell r="BW395">
            <v>0</v>
          </cell>
          <cell r="BX395">
            <v>0</v>
          </cell>
          <cell r="BY395">
            <v>0</v>
          </cell>
          <cell r="BZ395">
            <v>53248</v>
          </cell>
          <cell r="CA395">
            <v>41552</v>
          </cell>
          <cell r="CB395">
            <v>94800</v>
          </cell>
          <cell r="CC395">
            <v>0.05</v>
          </cell>
          <cell r="CD395">
            <v>468443</v>
          </cell>
        </row>
        <row r="396">
          <cell r="B396" t="str">
            <v>ML015</v>
          </cell>
          <cell r="C396" t="str">
            <v>CAP08</v>
          </cell>
          <cell r="D396" t="str">
            <v>De   800  pares</v>
          </cell>
          <cell r="E396" t="str">
            <v>U</v>
          </cell>
          <cell r="F396" t="str">
            <v>MRD139</v>
          </cell>
          <cell r="G396" t="str">
            <v>MRD354</v>
          </cell>
          <cell r="H396" t="str">
            <v>MRD076</v>
          </cell>
          <cell r="I396" t="str">
            <v>NA</v>
          </cell>
          <cell r="J396" t="str">
            <v>NA</v>
          </cell>
          <cell r="K396" t="str">
            <v>NA</v>
          </cell>
          <cell r="L396" t="str">
            <v>NA</v>
          </cell>
          <cell r="M396">
            <v>1</v>
          </cell>
          <cell r="N396">
            <v>32</v>
          </cell>
          <cell r="O396">
            <v>16</v>
          </cell>
          <cell r="P396" t="str">
            <v>NA</v>
          </cell>
          <cell r="Q396" t="str">
            <v>NA</v>
          </cell>
          <cell r="R396" t="str">
            <v>NA</v>
          </cell>
          <cell r="S396" t="str">
            <v>NA</v>
          </cell>
          <cell r="T396" t="str">
            <v>CER003</v>
          </cell>
          <cell r="U396" t="str">
            <v>NA</v>
          </cell>
          <cell r="V396" t="str">
            <v>NA</v>
          </cell>
          <cell r="W396" t="str">
            <v>NA</v>
          </cell>
          <cell r="X396" t="str">
            <v>NA</v>
          </cell>
          <cell r="Y396" t="str">
            <v>CMC013</v>
          </cell>
          <cell r="Z396" t="str">
            <v>NA</v>
          </cell>
          <cell r="AA396" t="str">
            <v>NA</v>
          </cell>
          <cell r="AB396" t="str">
            <v>NA</v>
          </cell>
          <cell r="AC396" t="str">
            <v>NA</v>
          </cell>
          <cell r="AD396">
            <v>1</v>
          </cell>
          <cell r="AE396" t="str">
            <v>NA</v>
          </cell>
          <cell r="AF396" t="str">
            <v>NA</v>
          </cell>
          <cell r="AG396" t="str">
            <v>NA</v>
          </cell>
          <cell r="AH396" t="str">
            <v>NA</v>
          </cell>
          <cell r="AI396">
            <v>1.8</v>
          </cell>
          <cell r="AJ396">
            <v>1.8</v>
          </cell>
          <cell r="AO396">
            <v>492677</v>
          </cell>
          <cell r="AP396">
            <v>264500</v>
          </cell>
          <cell r="AQ396">
            <v>3220</v>
          </cell>
          <cell r="AR396">
            <v>85</v>
          </cell>
          <cell r="AS396">
            <v>0</v>
          </cell>
          <cell r="AT396">
            <v>0</v>
          </cell>
          <cell r="AU396">
            <v>0</v>
          </cell>
          <cell r="AV396">
            <v>0</v>
          </cell>
          <cell r="AW396">
            <v>264500</v>
          </cell>
          <cell r="AX396">
            <v>103040</v>
          </cell>
          <cell r="AY396">
            <v>1360</v>
          </cell>
          <cell r="AZ396">
            <v>0</v>
          </cell>
          <cell r="BA396">
            <v>0</v>
          </cell>
          <cell r="BB396">
            <v>0</v>
          </cell>
          <cell r="BC396">
            <v>0</v>
          </cell>
          <cell r="BD396">
            <v>387345</v>
          </cell>
          <cell r="BE396">
            <v>83103</v>
          </cell>
          <cell r="BF396">
            <v>0</v>
          </cell>
          <cell r="BG396">
            <v>0</v>
          </cell>
          <cell r="BH396">
            <v>0</v>
          </cell>
          <cell r="BI396">
            <v>0</v>
          </cell>
          <cell r="BJ396">
            <v>46168</v>
          </cell>
          <cell r="BK396">
            <v>0</v>
          </cell>
          <cell r="BL396">
            <v>0</v>
          </cell>
          <cell r="BM396">
            <v>0</v>
          </cell>
          <cell r="BN396">
            <v>0</v>
          </cell>
          <cell r="BO396">
            <v>46168</v>
          </cell>
          <cell r="BP396">
            <v>106495</v>
          </cell>
          <cell r="BQ396">
            <v>0</v>
          </cell>
          <cell r="BR396">
            <v>0</v>
          </cell>
          <cell r="BS396">
            <v>0</v>
          </cell>
          <cell r="BT396">
            <v>0</v>
          </cell>
          <cell r="BU396">
            <v>59164</v>
          </cell>
          <cell r="BV396">
            <v>0</v>
          </cell>
          <cell r="BW396">
            <v>0</v>
          </cell>
          <cell r="BX396">
            <v>0</v>
          </cell>
          <cell r="BY396">
            <v>0</v>
          </cell>
          <cell r="BZ396">
            <v>59164</v>
          </cell>
          <cell r="CA396">
            <v>46168</v>
          </cell>
          <cell r="CB396">
            <v>105332</v>
          </cell>
          <cell r="CC396">
            <v>0.05</v>
          </cell>
          <cell r="CD396">
            <v>492677</v>
          </cell>
        </row>
        <row r="397">
          <cell r="B397" t="str">
            <v>EPC14</v>
          </cell>
          <cell r="C397" t="str">
            <v>CAP08</v>
          </cell>
          <cell r="D397" t="str">
            <v>De   900  pares</v>
          </cell>
          <cell r="E397" t="str">
            <v>U</v>
          </cell>
          <cell r="F397" t="str">
            <v>MRD250</v>
          </cell>
          <cell r="G397" t="str">
            <v>MRD215</v>
          </cell>
          <cell r="H397" t="str">
            <v>MRD252</v>
          </cell>
          <cell r="I397" t="str">
            <v>MRD046</v>
          </cell>
          <cell r="J397" t="str">
            <v>NA</v>
          </cell>
          <cell r="K397" t="str">
            <v>NA</v>
          </cell>
          <cell r="L397" t="str">
            <v>NA</v>
          </cell>
          <cell r="M397">
            <v>1</v>
          </cell>
          <cell r="N397">
            <v>0.5</v>
          </cell>
          <cell r="O397">
            <v>0.15</v>
          </cell>
          <cell r="P397">
            <v>1818</v>
          </cell>
          <cell r="Q397" t="str">
            <v>NA</v>
          </cell>
          <cell r="R397" t="str">
            <v>NA</v>
          </cell>
          <cell r="S397" t="str">
            <v>NA</v>
          </cell>
          <cell r="T397" t="str">
            <v>CER003</v>
          </cell>
          <cell r="U397" t="str">
            <v>NA</v>
          </cell>
          <cell r="V397" t="str">
            <v>NA</v>
          </cell>
          <cell r="W397" t="str">
            <v>NA</v>
          </cell>
          <cell r="X397" t="str">
            <v>NA</v>
          </cell>
          <cell r="Y397" t="str">
            <v>CMC013</v>
          </cell>
          <cell r="Z397" t="str">
            <v>NA</v>
          </cell>
          <cell r="AA397" t="str">
            <v>NA</v>
          </cell>
          <cell r="AB397" t="str">
            <v>NA</v>
          </cell>
          <cell r="AC397" t="str">
            <v>NA</v>
          </cell>
          <cell r="AD397">
            <v>1</v>
          </cell>
          <cell r="AE397" t="str">
            <v>NA</v>
          </cell>
          <cell r="AF397" t="str">
            <v>NA</v>
          </cell>
          <cell r="AG397" t="str">
            <v>NA</v>
          </cell>
          <cell r="AH397" t="str">
            <v>NA</v>
          </cell>
          <cell r="AI397">
            <v>1</v>
          </cell>
          <cell r="AJ397">
            <v>1</v>
          </cell>
          <cell r="AO397">
            <v>318498</v>
          </cell>
          <cell r="AP397">
            <v>33375</v>
          </cell>
          <cell r="AQ397">
            <v>14663</v>
          </cell>
          <cell r="AR397">
            <v>25875</v>
          </cell>
          <cell r="AS397">
            <v>43</v>
          </cell>
          <cell r="AT397">
            <v>0</v>
          </cell>
          <cell r="AU397">
            <v>0</v>
          </cell>
          <cell r="AV397">
            <v>0</v>
          </cell>
          <cell r="AW397">
            <v>33375</v>
          </cell>
          <cell r="AX397">
            <v>7332</v>
          </cell>
          <cell r="AY397">
            <v>3881</v>
          </cell>
          <cell r="AZ397">
            <v>78174</v>
          </cell>
          <cell r="BA397">
            <v>0</v>
          </cell>
          <cell r="BB397">
            <v>0</v>
          </cell>
          <cell r="BC397">
            <v>0</v>
          </cell>
          <cell r="BD397">
            <v>128900</v>
          </cell>
          <cell r="BE397">
            <v>83103</v>
          </cell>
          <cell r="BF397">
            <v>0</v>
          </cell>
          <cell r="BG397">
            <v>0</v>
          </cell>
          <cell r="BH397">
            <v>0</v>
          </cell>
          <cell r="BI397">
            <v>0</v>
          </cell>
          <cell r="BJ397">
            <v>83103</v>
          </cell>
          <cell r="BK397">
            <v>0</v>
          </cell>
          <cell r="BL397">
            <v>0</v>
          </cell>
          <cell r="BM397">
            <v>0</v>
          </cell>
          <cell r="BN397">
            <v>0</v>
          </cell>
          <cell r="BO397">
            <v>83103</v>
          </cell>
          <cell r="BP397">
            <v>106495</v>
          </cell>
          <cell r="BQ397">
            <v>0</v>
          </cell>
          <cell r="BR397">
            <v>0</v>
          </cell>
          <cell r="BS397">
            <v>0</v>
          </cell>
          <cell r="BT397">
            <v>0</v>
          </cell>
          <cell r="BU397">
            <v>106495</v>
          </cell>
          <cell r="BV397">
            <v>0</v>
          </cell>
          <cell r="BW397">
            <v>0</v>
          </cell>
          <cell r="BX397">
            <v>0</v>
          </cell>
          <cell r="BY397">
            <v>0</v>
          </cell>
          <cell r="BZ397">
            <v>106495</v>
          </cell>
          <cell r="CA397">
            <v>83103</v>
          </cell>
          <cell r="CB397">
            <v>189598</v>
          </cell>
          <cell r="CC397">
            <v>0.05</v>
          </cell>
          <cell r="CD397">
            <v>318498</v>
          </cell>
        </row>
        <row r="398">
          <cell r="B398" t="str">
            <v>ETL05</v>
          </cell>
          <cell r="C398" t="str">
            <v>CAP08</v>
          </cell>
          <cell r="D398" t="str">
            <v>De   900  pares</v>
          </cell>
          <cell r="E398" t="str">
            <v>U</v>
          </cell>
          <cell r="F398" t="str">
            <v>MRD157</v>
          </cell>
          <cell r="G398" t="str">
            <v>MRD354</v>
          </cell>
          <cell r="H398" t="str">
            <v>MRD076</v>
          </cell>
          <cell r="I398" t="str">
            <v>NA</v>
          </cell>
          <cell r="J398" t="str">
            <v>NA</v>
          </cell>
          <cell r="K398" t="str">
            <v>NA</v>
          </cell>
          <cell r="L398" t="str">
            <v>NA</v>
          </cell>
          <cell r="M398">
            <v>1</v>
          </cell>
          <cell r="N398">
            <v>36</v>
          </cell>
          <cell r="O398">
            <v>18</v>
          </cell>
          <cell r="P398" t="str">
            <v>NA</v>
          </cell>
          <cell r="Q398" t="str">
            <v>NA</v>
          </cell>
          <cell r="R398" t="str">
            <v>NA</v>
          </cell>
          <cell r="S398" t="str">
            <v>NA</v>
          </cell>
          <cell r="T398" t="str">
            <v>CER003</v>
          </cell>
          <cell r="U398" t="str">
            <v>CER011</v>
          </cell>
          <cell r="V398" t="str">
            <v>NA</v>
          </cell>
          <cell r="W398" t="str">
            <v>NA</v>
          </cell>
          <cell r="X398" t="str">
            <v>NA</v>
          </cell>
          <cell r="Y398" t="str">
            <v>CMC013</v>
          </cell>
          <cell r="Z398" t="str">
            <v>CMC015</v>
          </cell>
          <cell r="AA398" t="str">
            <v>NA</v>
          </cell>
          <cell r="AB398" t="str">
            <v>NA</v>
          </cell>
          <cell r="AC398" t="str">
            <v>NA</v>
          </cell>
          <cell r="AD398">
            <v>0.94</v>
          </cell>
          <cell r="AE398">
            <v>1</v>
          </cell>
          <cell r="AF398" t="str">
            <v>NA</v>
          </cell>
          <cell r="AG398" t="str">
            <v>NA</v>
          </cell>
          <cell r="AH398" t="str">
            <v>NA</v>
          </cell>
          <cell r="AI398">
            <v>3.38</v>
          </cell>
          <cell r="AJ398">
            <v>3.6</v>
          </cell>
          <cell r="AK398">
            <v>3.38</v>
          </cell>
          <cell r="AO398">
            <v>1184160</v>
          </cell>
          <cell r="AP398">
            <v>903900</v>
          </cell>
          <cell r="AQ398">
            <v>3220</v>
          </cell>
          <cell r="AR398">
            <v>85</v>
          </cell>
          <cell r="AS398">
            <v>0</v>
          </cell>
          <cell r="AT398">
            <v>0</v>
          </cell>
          <cell r="AU398">
            <v>0</v>
          </cell>
          <cell r="AV398">
            <v>0</v>
          </cell>
          <cell r="AW398">
            <v>903900</v>
          </cell>
          <cell r="AX398">
            <v>115920</v>
          </cell>
          <cell r="AY398">
            <v>1530</v>
          </cell>
          <cell r="AZ398">
            <v>0</v>
          </cell>
          <cell r="BA398">
            <v>0</v>
          </cell>
          <cell r="BB398">
            <v>0</v>
          </cell>
          <cell r="BC398">
            <v>0</v>
          </cell>
          <cell r="BD398">
            <v>1072418</v>
          </cell>
          <cell r="BE398">
            <v>83103</v>
          </cell>
          <cell r="BF398">
            <v>19028</v>
          </cell>
          <cell r="BG398">
            <v>0</v>
          </cell>
          <cell r="BH398">
            <v>0</v>
          </cell>
          <cell r="BI398">
            <v>0</v>
          </cell>
          <cell r="BJ398">
            <v>23111</v>
          </cell>
          <cell r="BK398">
            <v>5630</v>
          </cell>
          <cell r="BL398">
            <v>0</v>
          </cell>
          <cell r="BM398">
            <v>0</v>
          </cell>
          <cell r="BN398">
            <v>0</v>
          </cell>
          <cell r="BO398">
            <v>28741</v>
          </cell>
          <cell r="BP398">
            <v>106495</v>
          </cell>
          <cell r="BQ398">
            <v>180437</v>
          </cell>
          <cell r="BR398">
            <v>0</v>
          </cell>
          <cell r="BS398">
            <v>0</v>
          </cell>
          <cell r="BT398">
            <v>0</v>
          </cell>
          <cell r="BU398">
            <v>29617</v>
          </cell>
          <cell r="BV398">
            <v>53384</v>
          </cell>
          <cell r="BW398">
            <v>0</v>
          </cell>
          <cell r="BX398">
            <v>0</v>
          </cell>
          <cell r="BY398">
            <v>0</v>
          </cell>
          <cell r="BZ398">
            <v>83001</v>
          </cell>
          <cell r="CA398">
            <v>28741</v>
          </cell>
          <cell r="CB398">
            <v>111742</v>
          </cell>
          <cell r="CC398">
            <v>0.05</v>
          </cell>
          <cell r="CD398">
            <v>1184160</v>
          </cell>
        </row>
        <row r="399">
          <cell r="B399" t="str">
            <v>ETP05</v>
          </cell>
          <cell r="C399" t="str">
            <v>CAP08</v>
          </cell>
          <cell r="D399" t="str">
            <v>De   900  pares</v>
          </cell>
          <cell r="E399" t="str">
            <v>U</v>
          </cell>
          <cell r="F399" t="str">
            <v>NA</v>
          </cell>
          <cell r="G399" t="str">
            <v>NA</v>
          </cell>
          <cell r="H399" t="str">
            <v>NA</v>
          </cell>
          <cell r="I399" t="str">
            <v>NA</v>
          </cell>
          <cell r="J399" t="str">
            <v>NA</v>
          </cell>
          <cell r="K399" t="str">
            <v>NA</v>
          </cell>
          <cell r="L399" t="str">
            <v>NA</v>
          </cell>
          <cell r="M399" t="str">
            <v>NA</v>
          </cell>
          <cell r="N399" t="str">
            <v>NA</v>
          </cell>
          <cell r="O399" t="str">
            <v>NA</v>
          </cell>
          <cell r="P399" t="str">
            <v>NA</v>
          </cell>
          <cell r="Q399" t="str">
            <v>NA</v>
          </cell>
          <cell r="R399" t="str">
            <v>NA</v>
          </cell>
          <cell r="S399" t="str">
            <v>NA</v>
          </cell>
          <cell r="T399" t="str">
            <v>NA</v>
          </cell>
          <cell r="U399" t="str">
            <v>NA</v>
          </cell>
          <cell r="V399" t="str">
            <v>NA</v>
          </cell>
          <cell r="W399" t="str">
            <v>NA</v>
          </cell>
          <cell r="X399" t="str">
            <v>NA</v>
          </cell>
          <cell r="Y399" t="str">
            <v>NA</v>
          </cell>
          <cell r="Z399" t="str">
            <v>NA</v>
          </cell>
          <cell r="AA399" t="str">
            <v>NA</v>
          </cell>
          <cell r="AB399" t="str">
            <v>NA</v>
          </cell>
          <cell r="AC399" t="str">
            <v>NA</v>
          </cell>
          <cell r="AD399" t="str">
            <v>NA</v>
          </cell>
          <cell r="AE399" t="str">
            <v>NA</v>
          </cell>
          <cell r="AF399" t="str">
            <v>NA</v>
          </cell>
          <cell r="AG399" t="str">
            <v>NA</v>
          </cell>
          <cell r="AH399" t="str">
            <v>NA</v>
          </cell>
          <cell r="AI399">
            <v>0</v>
          </cell>
          <cell r="AO399">
            <v>0</v>
          </cell>
          <cell r="AP399">
            <v>0</v>
          </cell>
          <cell r="AQ399">
            <v>0</v>
          </cell>
          <cell r="AR399">
            <v>0</v>
          </cell>
          <cell r="AS399">
            <v>0</v>
          </cell>
          <cell r="AT399">
            <v>0</v>
          </cell>
          <cell r="AU399">
            <v>0</v>
          </cell>
          <cell r="AV399">
            <v>0</v>
          </cell>
          <cell r="AW399">
            <v>0</v>
          </cell>
          <cell r="AX399">
            <v>0</v>
          </cell>
          <cell r="AY399">
            <v>0</v>
          </cell>
          <cell r="AZ399">
            <v>0</v>
          </cell>
          <cell r="BA399">
            <v>0</v>
          </cell>
          <cell r="BB399">
            <v>0</v>
          </cell>
          <cell r="BC399">
            <v>0</v>
          </cell>
          <cell r="BD399">
            <v>0</v>
          </cell>
          <cell r="BE399">
            <v>0</v>
          </cell>
          <cell r="BF399">
            <v>0</v>
          </cell>
          <cell r="BG399">
            <v>0</v>
          </cell>
          <cell r="BH399">
            <v>0</v>
          </cell>
          <cell r="BI399">
            <v>0</v>
          </cell>
          <cell r="BJ399">
            <v>0</v>
          </cell>
          <cell r="BK399">
            <v>0</v>
          </cell>
          <cell r="BL399">
            <v>0</v>
          </cell>
          <cell r="BM399">
            <v>0</v>
          </cell>
          <cell r="BN399">
            <v>0</v>
          </cell>
          <cell r="BO399">
            <v>0</v>
          </cell>
          <cell r="BP399">
            <v>0</v>
          </cell>
          <cell r="BQ399">
            <v>0</v>
          </cell>
          <cell r="BR399">
            <v>0</v>
          </cell>
          <cell r="BS399">
            <v>0</v>
          </cell>
          <cell r="BT399">
            <v>0</v>
          </cell>
          <cell r="BU399">
            <v>0</v>
          </cell>
          <cell r="BV399">
            <v>0</v>
          </cell>
          <cell r="BW399">
            <v>0</v>
          </cell>
          <cell r="BX399">
            <v>0</v>
          </cell>
          <cell r="BY399">
            <v>0</v>
          </cell>
          <cell r="BZ399">
            <v>0</v>
          </cell>
          <cell r="CA399">
            <v>0</v>
          </cell>
          <cell r="CB399">
            <v>0</v>
          </cell>
          <cell r="CC399">
            <v>0.05</v>
          </cell>
          <cell r="CD399">
            <v>0</v>
          </cell>
        </row>
        <row r="400">
          <cell r="B400" t="str">
            <v>ML016</v>
          </cell>
          <cell r="C400" t="str">
            <v>CAP08</v>
          </cell>
          <cell r="D400" t="str">
            <v>De   900  pares</v>
          </cell>
          <cell r="E400" t="str">
            <v>U</v>
          </cell>
          <cell r="F400" t="str">
            <v>MRD139</v>
          </cell>
          <cell r="G400" t="str">
            <v>MRD354</v>
          </cell>
          <cell r="H400" t="str">
            <v>MRD076</v>
          </cell>
          <cell r="I400" t="str">
            <v>NA</v>
          </cell>
          <cell r="J400" t="str">
            <v>NA</v>
          </cell>
          <cell r="K400" t="str">
            <v>NA</v>
          </cell>
          <cell r="L400" t="str">
            <v>NA</v>
          </cell>
          <cell r="M400">
            <v>1</v>
          </cell>
          <cell r="N400">
            <v>32</v>
          </cell>
          <cell r="O400">
            <v>16</v>
          </cell>
          <cell r="P400" t="str">
            <v>NA</v>
          </cell>
          <cell r="Q400" t="str">
            <v>NA</v>
          </cell>
          <cell r="R400" t="str">
            <v>NA</v>
          </cell>
          <cell r="S400" t="str">
            <v>NA</v>
          </cell>
          <cell r="T400" t="str">
            <v>CER003</v>
          </cell>
          <cell r="U400" t="str">
            <v>NA</v>
          </cell>
          <cell r="V400" t="str">
            <v>NA</v>
          </cell>
          <cell r="W400" t="str">
            <v>NA</v>
          </cell>
          <cell r="X400" t="str">
            <v>NA</v>
          </cell>
          <cell r="Y400" t="str">
            <v>CMC013</v>
          </cell>
          <cell r="Z400" t="str">
            <v>NA</v>
          </cell>
          <cell r="AA400" t="str">
            <v>NA</v>
          </cell>
          <cell r="AB400" t="str">
            <v>NA</v>
          </cell>
          <cell r="AC400" t="str">
            <v>NA</v>
          </cell>
          <cell r="AD400">
            <v>1</v>
          </cell>
          <cell r="AE400" t="str">
            <v>NA</v>
          </cell>
          <cell r="AF400" t="str">
            <v>NA</v>
          </cell>
          <cell r="AG400" t="str">
            <v>NA</v>
          </cell>
          <cell r="AH400" t="str">
            <v>NA</v>
          </cell>
          <cell r="AI400">
            <v>1.6</v>
          </cell>
          <cell r="AJ400">
            <v>1.6</v>
          </cell>
          <cell r="AO400">
            <v>505843</v>
          </cell>
          <cell r="AP400">
            <v>264500</v>
          </cell>
          <cell r="AQ400">
            <v>3220</v>
          </cell>
          <cell r="AR400">
            <v>85</v>
          </cell>
          <cell r="AS400">
            <v>0</v>
          </cell>
          <cell r="AT400">
            <v>0</v>
          </cell>
          <cell r="AU400">
            <v>0</v>
          </cell>
          <cell r="AV400">
            <v>0</v>
          </cell>
          <cell r="AW400">
            <v>264500</v>
          </cell>
          <cell r="AX400">
            <v>103040</v>
          </cell>
          <cell r="AY400">
            <v>1360</v>
          </cell>
          <cell r="AZ400">
            <v>0</v>
          </cell>
          <cell r="BA400">
            <v>0</v>
          </cell>
          <cell r="BB400">
            <v>0</v>
          </cell>
          <cell r="BC400">
            <v>0</v>
          </cell>
          <cell r="BD400">
            <v>387345</v>
          </cell>
          <cell r="BE400">
            <v>83103</v>
          </cell>
          <cell r="BF400">
            <v>0</v>
          </cell>
          <cell r="BG400">
            <v>0</v>
          </cell>
          <cell r="BH400">
            <v>0</v>
          </cell>
          <cell r="BI400">
            <v>0</v>
          </cell>
          <cell r="BJ400">
            <v>51939</v>
          </cell>
          <cell r="BK400">
            <v>0</v>
          </cell>
          <cell r="BL400">
            <v>0</v>
          </cell>
          <cell r="BM400">
            <v>0</v>
          </cell>
          <cell r="BN400">
            <v>0</v>
          </cell>
          <cell r="BO400">
            <v>51939</v>
          </cell>
          <cell r="BP400">
            <v>106495</v>
          </cell>
          <cell r="BQ400">
            <v>0</v>
          </cell>
          <cell r="BR400">
            <v>0</v>
          </cell>
          <cell r="BS400">
            <v>0</v>
          </cell>
          <cell r="BT400">
            <v>0</v>
          </cell>
          <cell r="BU400">
            <v>66559</v>
          </cell>
          <cell r="BV400">
            <v>0</v>
          </cell>
          <cell r="BW400">
            <v>0</v>
          </cell>
          <cell r="BX400">
            <v>0</v>
          </cell>
          <cell r="BY400">
            <v>0</v>
          </cell>
          <cell r="BZ400">
            <v>66559</v>
          </cell>
          <cell r="CA400">
            <v>51939</v>
          </cell>
          <cell r="CB400">
            <v>118498</v>
          </cell>
          <cell r="CC400">
            <v>0.05</v>
          </cell>
          <cell r="CD400">
            <v>505843</v>
          </cell>
        </row>
        <row r="401">
          <cell r="B401" t="str">
            <v>MP014</v>
          </cell>
          <cell r="C401" t="str">
            <v>CAP08</v>
          </cell>
          <cell r="D401" t="str">
            <v>De   900  pares</v>
          </cell>
          <cell r="E401" t="str">
            <v>U</v>
          </cell>
          <cell r="F401" t="str">
            <v>MRD250</v>
          </cell>
          <cell r="G401" t="str">
            <v>MRD215</v>
          </cell>
          <cell r="H401" t="str">
            <v>MRD252</v>
          </cell>
          <cell r="I401" t="str">
            <v>MRD046</v>
          </cell>
          <cell r="J401" t="str">
            <v>NA</v>
          </cell>
          <cell r="K401" t="str">
            <v>NA</v>
          </cell>
          <cell r="L401" t="str">
            <v>NA</v>
          </cell>
          <cell r="M401">
            <v>1</v>
          </cell>
          <cell r="N401">
            <v>0.5</v>
          </cell>
          <cell r="O401">
            <v>0.15</v>
          </cell>
          <cell r="P401">
            <v>1818</v>
          </cell>
          <cell r="Q401" t="str">
            <v>NA</v>
          </cell>
          <cell r="R401" t="str">
            <v>NA</v>
          </cell>
          <cell r="S401" t="str">
            <v>NA</v>
          </cell>
          <cell r="T401" t="str">
            <v>CER003</v>
          </cell>
          <cell r="U401" t="str">
            <v>NA</v>
          </cell>
          <cell r="V401" t="str">
            <v>NA</v>
          </cell>
          <cell r="W401" t="str">
            <v>NA</v>
          </cell>
          <cell r="X401" t="str">
            <v>NA</v>
          </cell>
          <cell r="Y401" t="str">
            <v>CMC013</v>
          </cell>
          <cell r="Z401" t="str">
            <v>NA</v>
          </cell>
          <cell r="AA401" t="str">
            <v>NA</v>
          </cell>
          <cell r="AB401" t="str">
            <v>NA</v>
          </cell>
          <cell r="AC401" t="str">
            <v>NA</v>
          </cell>
          <cell r="AD401">
            <v>1</v>
          </cell>
          <cell r="AE401" t="str">
            <v>NA</v>
          </cell>
          <cell r="AF401" t="str">
            <v>NA</v>
          </cell>
          <cell r="AG401" t="str">
            <v>NA</v>
          </cell>
          <cell r="AH401" t="str">
            <v>NA</v>
          </cell>
          <cell r="AI401">
            <v>1</v>
          </cell>
          <cell r="AJ401">
            <v>1</v>
          </cell>
          <cell r="AO401">
            <v>318498</v>
          </cell>
          <cell r="AP401">
            <v>33375</v>
          </cell>
          <cell r="AQ401">
            <v>14663</v>
          </cell>
          <cell r="AR401">
            <v>25875</v>
          </cell>
          <cell r="AS401">
            <v>43</v>
          </cell>
          <cell r="AT401">
            <v>0</v>
          </cell>
          <cell r="AU401">
            <v>0</v>
          </cell>
          <cell r="AV401">
            <v>0</v>
          </cell>
          <cell r="AW401">
            <v>33375</v>
          </cell>
          <cell r="AX401">
            <v>7332</v>
          </cell>
          <cell r="AY401">
            <v>3881</v>
          </cell>
          <cell r="AZ401">
            <v>78174</v>
          </cell>
          <cell r="BA401">
            <v>0</v>
          </cell>
          <cell r="BB401">
            <v>0</v>
          </cell>
          <cell r="BC401">
            <v>0</v>
          </cell>
          <cell r="BD401">
            <v>128900</v>
          </cell>
          <cell r="BE401">
            <v>83103</v>
          </cell>
          <cell r="BF401">
            <v>0</v>
          </cell>
          <cell r="BG401">
            <v>0</v>
          </cell>
          <cell r="BH401">
            <v>0</v>
          </cell>
          <cell r="BI401">
            <v>0</v>
          </cell>
          <cell r="BJ401">
            <v>83103</v>
          </cell>
          <cell r="BK401">
            <v>0</v>
          </cell>
          <cell r="BL401">
            <v>0</v>
          </cell>
          <cell r="BM401">
            <v>0</v>
          </cell>
          <cell r="BN401">
            <v>0</v>
          </cell>
          <cell r="BO401">
            <v>83103</v>
          </cell>
          <cell r="BP401">
            <v>106495</v>
          </cell>
          <cell r="BQ401">
            <v>0</v>
          </cell>
          <cell r="BR401">
            <v>0</v>
          </cell>
          <cell r="BS401">
            <v>0</v>
          </cell>
          <cell r="BT401">
            <v>0</v>
          </cell>
          <cell r="BU401">
            <v>106495</v>
          </cell>
          <cell r="BV401">
            <v>0</v>
          </cell>
          <cell r="BW401">
            <v>0</v>
          </cell>
          <cell r="BX401">
            <v>0</v>
          </cell>
          <cell r="BY401">
            <v>0</v>
          </cell>
          <cell r="BZ401">
            <v>106495</v>
          </cell>
          <cell r="CA401">
            <v>83103</v>
          </cell>
          <cell r="CB401">
            <v>189598</v>
          </cell>
          <cell r="CC401">
            <v>0.05</v>
          </cell>
          <cell r="CD401">
            <v>318498</v>
          </cell>
        </row>
        <row r="402">
          <cell r="B402" t="str">
            <v>PBC14</v>
          </cell>
          <cell r="C402" t="str">
            <v>CAP08</v>
          </cell>
          <cell r="D402" t="str">
            <v>De   900  pares</v>
          </cell>
          <cell r="E402" t="str">
            <v>U</v>
          </cell>
          <cell r="F402" t="str">
            <v>NA</v>
          </cell>
          <cell r="G402" t="str">
            <v>NA</v>
          </cell>
          <cell r="H402" t="str">
            <v>NA</v>
          </cell>
          <cell r="I402" t="str">
            <v>NA</v>
          </cell>
          <cell r="J402" t="str">
            <v>NA</v>
          </cell>
          <cell r="K402" t="str">
            <v>NA</v>
          </cell>
          <cell r="L402" t="str">
            <v>NA</v>
          </cell>
          <cell r="M402" t="str">
            <v>NA</v>
          </cell>
          <cell r="N402" t="str">
            <v>NA</v>
          </cell>
          <cell r="O402" t="str">
            <v>NA</v>
          </cell>
          <cell r="P402" t="str">
            <v>NA</v>
          </cell>
          <cell r="Q402" t="str">
            <v>NA</v>
          </cell>
          <cell r="R402" t="str">
            <v>NA</v>
          </cell>
          <cell r="S402" t="str">
            <v>NA</v>
          </cell>
          <cell r="T402" t="str">
            <v>CER001</v>
          </cell>
          <cell r="U402" t="str">
            <v>NA</v>
          </cell>
          <cell r="V402" t="str">
            <v>NA</v>
          </cell>
          <cell r="W402" t="str">
            <v>NA</v>
          </cell>
          <cell r="X402" t="str">
            <v>NA</v>
          </cell>
          <cell r="Y402" t="str">
            <v>CMC011</v>
          </cell>
          <cell r="Z402" t="str">
            <v>NA</v>
          </cell>
          <cell r="AA402" t="str">
            <v>NA</v>
          </cell>
          <cell r="AB402" t="str">
            <v>NA</v>
          </cell>
          <cell r="AC402" t="str">
            <v>NA</v>
          </cell>
          <cell r="AD402">
            <v>1</v>
          </cell>
          <cell r="AE402" t="str">
            <v>NA</v>
          </cell>
          <cell r="AF402" t="str">
            <v>NA</v>
          </cell>
          <cell r="AG402" t="str">
            <v>NA</v>
          </cell>
          <cell r="AH402" t="str">
            <v>NA</v>
          </cell>
          <cell r="AI402">
            <v>175</v>
          </cell>
          <cell r="AJ402">
            <v>175</v>
          </cell>
          <cell r="AO402">
            <v>2152</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250716</v>
          </cell>
          <cell r="BF402">
            <v>0</v>
          </cell>
          <cell r="BG402">
            <v>0</v>
          </cell>
          <cell r="BH402">
            <v>0</v>
          </cell>
          <cell r="BI402">
            <v>0</v>
          </cell>
          <cell r="BJ402">
            <v>1433</v>
          </cell>
          <cell r="BK402">
            <v>0</v>
          </cell>
          <cell r="BL402">
            <v>0</v>
          </cell>
          <cell r="BM402">
            <v>0</v>
          </cell>
          <cell r="BN402">
            <v>0</v>
          </cell>
          <cell r="BO402">
            <v>1433</v>
          </cell>
          <cell r="BP402">
            <v>125868</v>
          </cell>
          <cell r="BQ402">
            <v>0</v>
          </cell>
          <cell r="BR402">
            <v>0</v>
          </cell>
          <cell r="BS402">
            <v>0</v>
          </cell>
          <cell r="BT402">
            <v>0</v>
          </cell>
          <cell r="BU402">
            <v>719</v>
          </cell>
          <cell r="BV402">
            <v>0</v>
          </cell>
          <cell r="BW402">
            <v>0</v>
          </cell>
          <cell r="BX402">
            <v>0</v>
          </cell>
          <cell r="BY402">
            <v>0</v>
          </cell>
          <cell r="BZ402">
            <v>719</v>
          </cell>
          <cell r="CA402">
            <v>1433</v>
          </cell>
          <cell r="CB402">
            <v>2152</v>
          </cell>
          <cell r="CC402">
            <v>0.05</v>
          </cell>
          <cell r="CD402">
            <v>2152</v>
          </cell>
        </row>
        <row r="403">
          <cell r="B403" t="str">
            <v>EPC15</v>
          </cell>
          <cell r="C403" t="str">
            <v>CAP08</v>
          </cell>
          <cell r="D403" t="str">
            <v>De  1200  pares</v>
          </cell>
          <cell r="E403" t="str">
            <v>U</v>
          </cell>
          <cell r="F403" t="str">
            <v>MRD250</v>
          </cell>
          <cell r="G403" t="str">
            <v>MRD215</v>
          </cell>
          <cell r="H403" t="str">
            <v>MRD252</v>
          </cell>
          <cell r="I403" t="str">
            <v>MRD046</v>
          </cell>
          <cell r="J403" t="str">
            <v>NA</v>
          </cell>
          <cell r="K403" t="str">
            <v>NA</v>
          </cell>
          <cell r="L403" t="str">
            <v>NA</v>
          </cell>
          <cell r="M403">
            <v>1</v>
          </cell>
          <cell r="N403">
            <v>0.75</v>
          </cell>
          <cell r="O403">
            <v>0.16</v>
          </cell>
          <cell r="P403">
            <v>2424</v>
          </cell>
          <cell r="Q403" t="str">
            <v>NA</v>
          </cell>
          <cell r="R403" t="str">
            <v>NA</v>
          </cell>
          <cell r="S403" t="str">
            <v>NA</v>
          </cell>
          <cell r="T403" t="str">
            <v>CER003</v>
          </cell>
          <cell r="U403" t="str">
            <v>NA</v>
          </cell>
          <cell r="V403" t="str">
            <v>NA</v>
          </cell>
          <cell r="W403" t="str">
            <v>NA</v>
          </cell>
          <cell r="X403" t="str">
            <v>NA</v>
          </cell>
          <cell r="Y403" t="str">
            <v>CMC013</v>
          </cell>
          <cell r="Z403" t="str">
            <v>NA</v>
          </cell>
          <cell r="AA403" t="str">
            <v>NA</v>
          </cell>
          <cell r="AB403" t="str">
            <v>NA</v>
          </cell>
          <cell r="AC403" t="str">
            <v>NA</v>
          </cell>
          <cell r="AD403">
            <v>1</v>
          </cell>
          <cell r="AE403" t="str">
            <v>NA</v>
          </cell>
          <cell r="AF403" t="str">
            <v>NA</v>
          </cell>
          <cell r="AG403" t="str">
            <v>NA</v>
          </cell>
          <cell r="AH403" t="str">
            <v>NA</v>
          </cell>
          <cell r="AI403">
            <v>0.8</v>
          </cell>
          <cell r="AJ403">
            <v>0.8</v>
          </cell>
          <cell r="AO403">
            <v>397379</v>
          </cell>
          <cell r="AP403">
            <v>33375</v>
          </cell>
          <cell r="AQ403">
            <v>14663</v>
          </cell>
          <cell r="AR403">
            <v>25875</v>
          </cell>
          <cell r="AS403">
            <v>43</v>
          </cell>
          <cell r="AT403">
            <v>0</v>
          </cell>
          <cell r="AU403">
            <v>0</v>
          </cell>
          <cell r="AV403">
            <v>0</v>
          </cell>
          <cell r="AW403">
            <v>33375</v>
          </cell>
          <cell r="AX403">
            <v>10997</v>
          </cell>
          <cell r="AY403">
            <v>4140</v>
          </cell>
          <cell r="AZ403">
            <v>104232</v>
          </cell>
          <cell r="BA403">
            <v>0</v>
          </cell>
          <cell r="BB403">
            <v>0</v>
          </cell>
          <cell r="BC403">
            <v>0</v>
          </cell>
          <cell r="BD403">
            <v>160381</v>
          </cell>
          <cell r="BE403">
            <v>83103</v>
          </cell>
          <cell r="BF403">
            <v>0</v>
          </cell>
          <cell r="BG403">
            <v>0</v>
          </cell>
          <cell r="BH403">
            <v>0</v>
          </cell>
          <cell r="BI403">
            <v>0</v>
          </cell>
          <cell r="BJ403">
            <v>103879</v>
          </cell>
          <cell r="BK403">
            <v>0</v>
          </cell>
          <cell r="BL403">
            <v>0</v>
          </cell>
          <cell r="BM403">
            <v>0</v>
          </cell>
          <cell r="BN403">
            <v>0</v>
          </cell>
          <cell r="BO403">
            <v>103879</v>
          </cell>
          <cell r="BP403">
            <v>106495</v>
          </cell>
          <cell r="BQ403">
            <v>0</v>
          </cell>
          <cell r="BR403">
            <v>0</v>
          </cell>
          <cell r="BS403">
            <v>0</v>
          </cell>
          <cell r="BT403">
            <v>0</v>
          </cell>
          <cell r="BU403">
            <v>133119</v>
          </cell>
          <cell r="BV403">
            <v>0</v>
          </cell>
          <cell r="BW403">
            <v>0</v>
          </cell>
          <cell r="BX403">
            <v>0</v>
          </cell>
          <cell r="BY403">
            <v>0</v>
          </cell>
          <cell r="BZ403">
            <v>133119</v>
          </cell>
          <cell r="CA403">
            <v>103879</v>
          </cell>
          <cell r="CB403">
            <v>236998</v>
          </cell>
          <cell r="CC403">
            <v>0.05</v>
          </cell>
          <cell r="CD403">
            <v>397379</v>
          </cell>
        </row>
        <row r="404">
          <cell r="B404" t="str">
            <v>ETL06</v>
          </cell>
          <cell r="C404" t="str">
            <v>CAP08</v>
          </cell>
          <cell r="D404" t="str">
            <v>De  1200  pares</v>
          </cell>
          <cell r="E404" t="str">
            <v>U</v>
          </cell>
          <cell r="F404" t="str">
            <v>MRD158</v>
          </cell>
          <cell r="G404" t="str">
            <v>MRD354</v>
          </cell>
          <cell r="H404" t="str">
            <v>MRD076</v>
          </cell>
          <cell r="I404" t="str">
            <v>NA</v>
          </cell>
          <cell r="J404" t="str">
            <v>NA</v>
          </cell>
          <cell r="K404" t="str">
            <v>NA</v>
          </cell>
          <cell r="L404" t="str">
            <v>NA</v>
          </cell>
          <cell r="M404">
            <v>1</v>
          </cell>
          <cell r="N404">
            <v>48</v>
          </cell>
          <cell r="O404">
            <v>24</v>
          </cell>
          <cell r="P404" t="str">
            <v>NA</v>
          </cell>
          <cell r="Q404" t="str">
            <v>NA</v>
          </cell>
          <cell r="R404" t="str">
            <v>NA</v>
          </cell>
          <cell r="S404" t="str">
            <v>NA</v>
          </cell>
          <cell r="T404" t="str">
            <v>CER003</v>
          </cell>
          <cell r="U404" t="str">
            <v>CER011</v>
          </cell>
          <cell r="V404" t="str">
            <v>NA</v>
          </cell>
          <cell r="W404" t="str">
            <v>NA</v>
          </cell>
          <cell r="X404" t="str">
            <v>NA</v>
          </cell>
          <cell r="Y404" t="str">
            <v>CMC013</v>
          </cell>
          <cell r="Z404" t="str">
            <v>CMC015</v>
          </cell>
          <cell r="AA404" t="str">
            <v>NA</v>
          </cell>
          <cell r="AB404" t="str">
            <v>NA</v>
          </cell>
          <cell r="AC404" t="str">
            <v>NA</v>
          </cell>
          <cell r="AD404">
            <v>1</v>
          </cell>
          <cell r="AE404">
            <v>0.71</v>
          </cell>
          <cell r="AF404" t="str">
            <v>NA</v>
          </cell>
          <cell r="AG404" t="str">
            <v>NA</v>
          </cell>
          <cell r="AH404" t="str">
            <v>NA</v>
          </cell>
          <cell r="AI404">
            <v>2.5</v>
          </cell>
          <cell r="AJ404">
            <v>2.5</v>
          </cell>
          <cell r="AK404">
            <v>3.5</v>
          </cell>
          <cell r="AO404">
            <v>1625167</v>
          </cell>
          <cell r="AP404">
            <v>1265000</v>
          </cell>
          <cell r="AQ404">
            <v>3220</v>
          </cell>
          <cell r="AR404">
            <v>85</v>
          </cell>
          <cell r="AS404">
            <v>0</v>
          </cell>
          <cell r="AT404">
            <v>0</v>
          </cell>
          <cell r="AU404">
            <v>0</v>
          </cell>
          <cell r="AV404">
            <v>0</v>
          </cell>
          <cell r="AW404">
            <v>1265000</v>
          </cell>
          <cell r="AX404">
            <v>154560</v>
          </cell>
          <cell r="AY404">
            <v>2040</v>
          </cell>
          <cell r="AZ404">
            <v>0</v>
          </cell>
          <cell r="BA404">
            <v>0</v>
          </cell>
          <cell r="BB404">
            <v>0</v>
          </cell>
          <cell r="BC404">
            <v>0</v>
          </cell>
          <cell r="BD404">
            <v>1492680</v>
          </cell>
          <cell r="BE404">
            <v>83103</v>
          </cell>
          <cell r="BF404">
            <v>19028</v>
          </cell>
          <cell r="BG404">
            <v>0</v>
          </cell>
          <cell r="BH404">
            <v>0</v>
          </cell>
          <cell r="BI404">
            <v>0</v>
          </cell>
          <cell r="BJ404">
            <v>33241</v>
          </cell>
          <cell r="BK404">
            <v>5404</v>
          </cell>
          <cell r="BL404">
            <v>0</v>
          </cell>
          <cell r="BM404">
            <v>0</v>
          </cell>
          <cell r="BN404">
            <v>0</v>
          </cell>
          <cell r="BO404">
            <v>38645</v>
          </cell>
          <cell r="BP404">
            <v>106495</v>
          </cell>
          <cell r="BQ404">
            <v>180437</v>
          </cell>
          <cell r="BR404">
            <v>0</v>
          </cell>
          <cell r="BS404">
            <v>0</v>
          </cell>
          <cell r="BT404">
            <v>0</v>
          </cell>
          <cell r="BU404">
            <v>42598</v>
          </cell>
          <cell r="BV404">
            <v>51244</v>
          </cell>
          <cell r="BW404">
            <v>0</v>
          </cell>
          <cell r="BX404">
            <v>0</v>
          </cell>
          <cell r="BY404">
            <v>0</v>
          </cell>
          <cell r="BZ404">
            <v>93842</v>
          </cell>
          <cell r="CA404">
            <v>38645</v>
          </cell>
          <cell r="CB404">
            <v>132487</v>
          </cell>
          <cell r="CC404">
            <v>0.05</v>
          </cell>
          <cell r="CD404">
            <v>1625167</v>
          </cell>
        </row>
        <row r="405">
          <cell r="B405" t="str">
            <v>ETP06</v>
          </cell>
          <cell r="C405" t="str">
            <v>CAP08</v>
          </cell>
          <cell r="D405" t="str">
            <v>De  1200  pares</v>
          </cell>
          <cell r="E405" t="str">
            <v>U</v>
          </cell>
          <cell r="F405" t="str">
            <v>NA</v>
          </cell>
          <cell r="G405" t="str">
            <v>NA</v>
          </cell>
          <cell r="H405" t="str">
            <v>NA</v>
          </cell>
          <cell r="I405" t="str">
            <v>NA</v>
          </cell>
          <cell r="J405" t="str">
            <v>NA</v>
          </cell>
          <cell r="K405" t="str">
            <v>NA</v>
          </cell>
          <cell r="L405" t="str">
            <v>NA</v>
          </cell>
          <cell r="M405" t="str">
            <v>NA</v>
          </cell>
          <cell r="N405" t="str">
            <v>NA</v>
          </cell>
          <cell r="O405" t="str">
            <v>NA</v>
          </cell>
          <cell r="P405" t="str">
            <v>NA</v>
          </cell>
          <cell r="Q405" t="str">
            <v>NA</v>
          </cell>
          <cell r="R405" t="str">
            <v>NA</v>
          </cell>
          <cell r="S405" t="str">
            <v>NA</v>
          </cell>
          <cell r="T405" t="str">
            <v>NA</v>
          </cell>
          <cell r="U405" t="str">
            <v>NA</v>
          </cell>
          <cell r="V405" t="str">
            <v>NA</v>
          </cell>
          <cell r="W405" t="str">
            <v>NA</v>
          </cell>
          <cell r="X405" t="str">
            <v>NA</v>
          </cell>
          <cell r="Y405" t="str">
            <v>NA</v>
          </cell>
          <cell r="Z405" t="str">
            <v>NA</v>
          </cell>
          <cell r="AA405" t="str">
            <v>NA</v>
          </cell>
          <cell r="AB405" t="str">
            <v>NA</v>
          </cell>
          <cell r="AC405" t="str">
            <v>NA</v>
          </cell>
          <cell r="AD405" t="str">
            <v>NA</v>
          </cell>
          <cell r="AE405" t="str">
            <v>NA</v>
          </cell>
          <cell r="AF405" t="str">
            <v>NA</v>
          </cell>
          <cell r="AG405" t="str">
            <v>NA</v>
          </cell>
          <cell r="AH405" t="str">
            <v>NA</v>
          </cell>
          <cell r="AI405">
            <v>0</v>
          </cell>
          <cell r="AO405">
            <v>0</v>
          </cell>
          <cell r="AP405">
            <v>0</v>
          </cell>
          <cell r="AQ405">
            <v>0</v>
          </cell>
          <cell r="AR405">
            <v>0</v>
          </cell>
          <cell r="AS405">
            <v>0</v>
          </cell>
          <cell r="AT405">
            <v>0</v>
          </cell>
          <cell r="AU405">
            <v>0</v>
          </cell>
          <cell r="AV405">
            <v>0</v>
          </cell>
          <cell r="AW405">
            <v>0</v>
          </cell>
          <cell r="AX405">
            <v>0</v>
          </cell>
          <cell r="AY405">
            <v>0</v>
          </cell>
          <cell r="AZ405">
            <v>0</v>
          </cell>
          <cell r="BA405">
            <v>0</v>
          </cell>
          <cell r="BB405">
            <v>0</v>
          </cell>
          <cell r="BC405">
            <v>0</v>
          </cell>
          <cell r="BD405">
            <v>0</v>
          </cell>
          <cell r="BE405">
            <v>0</v>
          </cell>
          <cell r="BF405">
            <v>0</v>
          </cell>
          <cell r="BG405">
            <v>0</v>
          </cell>
          <cell r="BH405">
            <v>0</v>
          </cell>
          <cell r="BI405">
            <v>0</v>
          </cell>
          <cell r="BJ405">
            <v>0</v>
          </cell>
          <cell r="BK405">
            <v>0</v>
          </cell>
          <cell r="BL405">
            <v>0</v>
          </cell>
          <cell r="BM405">
            <v>0</v>
          </cell>
          <cell r="BN405">
            <v>0</v>
          </cell>
          <cell r="BO405">
            <v>0</v>
          </cell>
          <cell r="BP405">
            <v>0</v>
          </cell>
          <cell r="BQ405">
            <v>0</v>
          </cell>
          <cell r="BR405">
            <v>0</v>
          </cell>
          <cell r="BS405">
            <v>0</v>
          </cell>
          <cell r="BT405">
            <v>0</v>
          </cell>
          <cell r="BU405">
            <v>0</v>
          </cell>
          <cell r="BV405">
            <v>0</v>
          </cell>
          <cell r="BW405">
            <v>0</v>
          </cell>
          <cell r="BX405">
            <v>0</v>
          </cell>
          <cell r="BY405">
            <v>0</v>
          </cell>
          <cell r="BZ405">
            <v>0</v>
          </cell>
          <cell r="CA405">
            <v>0</v>
          </cell>
          <cell r="CB405">
            <v>0</v>
          </cell>
          <cell r="CC405">
            <v>0.05</v>
          </cell>
          <cell r="CD405">
            <v>0</v>
          </cell>
        </row>
        <row r="406">
          <cell r="B406" t="str">
            <v>ML017</v>
          </cell>
          <cell r="C406" t="str">
            <v>CAP08</v>
          </cell>
          <cell r="D406" t="str">
            <v>De  1200  pares</v>
          </cell>
          <cell r="E406" t="str">
            <v>U</v>
          </cell>
          <cell r="F406" t="str">
            <v>MRD140</v>
          </cell>
          <cell r="G406" t="str">
            <v>MRD354</v>
          </cell>
          <cell r="H406" t="str">
            <v>MRD076</v>
          </cell>
          <cell r="I406" t="str">
            <v>NA</v>
          </cell>
          <cell r="J406" t="str">
            <v>NA</v>
          </cell>
          <cell r="K406" t="str">
            <v>NA</v>
          </cell>
          <cell r="L406" t="str">
            <v>NA</v>
          </cell>
          <cell r="M406">
            <v>1</v>
          </cell>
          <cell r="N406">
            <v>48</v>
          </cell>
          <cell r="O406">
            <v>24</v>
          </cell>
          <cell r="P406" t="str">
            <v>NA</v>
          </cell>
          <cell r="Q406" t="str">
            <v>NA</v>
          </cell>
          <cell r="R406" t="str">
            <v>NA</v>
          </cell>
          <cell r="S406" t="str">
            <v>NA</v>
          </cell>
          <cell r="T406" t="str">
            <v>CER003</v>
          </cell>
          <cell r="U406" t="str">
            <v>NA</v>
          </cell>
          <cell r="V406" t="str">
            <v>NA</v>
          </cell>
          <cell r="W406" t="str">
            <v>NA</v>
          </cell>
          <cell r="X406" t="str">
            <v>NA</v>
          </cell>
          <cell r="Y406" t="str">
            <v>CMC013</v>
          </cell>
          <cell r="Z406" t="str">
            <v>NA</v>
          </cell>
          <cell r="AA406" t="str">
            <v>NA</v>
          </cell>
          <cell r="AB406" t="str">
            <v>NA</v>
          </cell>
          <cell r="AC406" t="str">
            <v>NA</v>
          </cell>
          <cell r="AD406">
            <v>1</v>
          </cell>
          <cell r="AE406" t="str">
            <v>NA</v>
          </cell>
          <cell r="AF406" t="str">
            <v>NA</v>
          </cell>
          <cell r="AG406" t="str">
            <v>NA</v>
          </cell>
          <cell r="AH406" t="str">
            <v>NA</v>
          </cell>
          <cell r="AI406">
            <v>1</v>
          </cell>
          <cell r="AJ406">
            <v>1</v>
          </cell>
          <cell r="AO406">
            <v>631753</v>
          </cell>
          <cell r="AP406">
            <v>264500</v>
          </cell>
          <cell r="AQ406">
            <v>3220</v>
          </cell>
          <cell r="AR406">
            <v>85</v>
          </cell>
          <cell r="AS406">
            <v>0</v>
          </cell>
          <cell r="AT406">
            <v>0</v>
          </cell>
          <cell r="AU406">
            <v>0</v>
          </cell>
          <cell r="AV406">
            <v>0</v>
          </cell>
          <cell r="AW406">
            <v>264500</v>
          </cell>
          <cell r="AX406">
            <v>154560</v>
          </cell>
          <cell r="AY406">
            <v>2040</v>
          </cell>
          <cell r="AZ406">
            <v>0</v>
          </cell>
          <cell r="BA406">
            <v>0</v>
          </cell>
          <cell r="BB406">
            <v>0</v>
          </cell>
          <cell r="BC406">
            <v>0</v>
          </cell>
          <cell r="BD406">
            <v>442155</v>
          </cell>
          <cell r="BE406">
            <v>83103</v>
          </cell>
          <cell r="BF406">
            <v>0</v>
          </cell>
          <cell r="BG406">
            <v>0</v>
          </cell>
          <cell r="BH406">
            <v>0</v>
          </cell>
          <cell r="BI406">
            <v>0</v>
          </cell>
          <cell r="BJ406">
            <v>83103</v>
          </cell>
          <cell r="BK406">
            <v>0</v>
          </cell>
          <cell r="BL406">
            <v>0</v>
          </cell>
          <cell r="BM406">
            <v>0</v>
          </cell>
          <cell r="BN406">
            <v>0</v>
          </cell>
          <cell r="BO406">
            <v>83103</v>
          </cell>
          <cell r="BP406">
            <v>106495</v>
          </cell>
          <cell r="BQ406">
            <v>0</v>
          </cell>
          <cell r="BR406">
            <v>0</v>
          </cell>
          <cell r="BS406">
            <v>0</v>
          </cell>
          <cell r="BT406">
            <v>0</v>
          </cell>
          <cell r="BU406">
            <v>106495</v>
          </cell>
          <cell r="BV406">
            <v>0</v>
          </cell>
          <cell r="BW406">
            <v>0</v>
          </cell>
          <cell r="BX406">
            <v>0</v>
          </cell>
          <cell r="BY406">
            <v>0</v>
          </cell>
          <cell r="BZ406">
            <v>106495</v>
          </cell>
          <cell r="CA406">
            <v>83103</v>
          </cell>
          <cell r="CB406">
            <v>189598</v>
          </cell>
          <cell r="CC406">
            <v>0.05</v>
          </cell>
          <cell r="CD406">
            <v>631753</v>
          </cell>
        </row>
        <row r="407">
          <cell r="B407" t="str">
            <v>MP015</v>
          </cell>
          <cell r="C407" t="str">
            <v>CAP08</v>
          </cell>
          <cell r="D407" t="str">
            <v>De  1200  pares</v>
          </cell>
          <cell r="E407" t="str">
            <v>U</v>
          </cell>
          <cell r="F407" t="str">
            <v>MRD250</v>
          </cell>
          <cell r="G407" t="str">
            <v>MRD215</v>
          </cell>
          <cell r="H407" t="str">
            <v>MRD252</v>
          </cell>
          <cell r="I407" t="str">
            <v>MRD046</v>
          </cell>
          <cell r="J407" t="str">
            <v>NA</v>
          </cell>
          <cell r="K407" t="str">
            <v>NA</v>
          </cell>
          <cell r="L407" t="str">
            <v>NA</v>
          </cell>
          <cell r="M407">
            <v>1</v>
          </cell>
          <cell r="N407">
            <v>0.75</v>
          </cell>
          <cell r="O407">
            <v>0.16</v>
          </cell>
          <cell r="P407">
            <v>2424</v>
          </cell>
          <cell r="Q407" t="str">
            <v>NA</v>
          </cell>
          <cell r="R407" t="str">
            <v>NA</v>
          </cell>
          <cell r="S407" t="str">
            <v>NA</v>
          </cell>
          <cell r="T407" t="str">
            <v>CER003</v>
          </cell>
          <cell r="U407" t="str">
            <v>NA</v>
          </cell>
          <cell r="V407" t="str">
            <v>NA</v>
          </cell>
          <cell r="W407" t="str">
            <v>NA</v>
          </cell>
          <cell r="X407" t="str">
            <v>NA</v>
          </cell>
          <cell r="Y407" t="str">
            <v>CMC013</v>
          </cell>
          <cell r="Z407" t="str">
            <v>NA</v>
          </cell>
          <cell r="AA407" t="str">
            <v>NA</v>
          </cell>
          <cell r="AB407" t="str">
            <v>NA</v>
          </cell>
          <cell r="AC407" t="str">
            <v>NA</v>
          </cell>
          <cell r="AD407">
            <v>1</v>
          </cell>
          <cell r="AE407" t="str">
            <v>NA</v>
          </cell>
          <cell r="AF407" t="str">
            <v>NA</v>
          </cell>
          <cell r="AG407" t="str">
            <v>NA</v>
          </cell>
          <cell r="AH407" t="str">
            <v>NA</v>
          </cell>
          <cell r="AI407">
            <v>0.8</v>
          </cell>
          <cell r="AJ407">
            <v>0.8</v>
          </cell>
          <cell r="AO407">
            <v>397379</v>
          </cell>
          <cell r="AP407">
            <v>33375</v>
          </cell>
          <cell r="AQ407">
            <v>14663</v>
          </cell>
          <cell r="AR407">
            <v>25875</v>
          </cell>
          <cell r="AS407">
            <v>43</v>
          </cell>
          <cell r="AT407">
            <v>0</v>
          </cell>
          <cell r="AU407">
            <v>0</v>
          </cell>
          <cell r="AV407">
            <v>0</v>
          </cell>
          <cell r="AW407">
            <v>33375</v>
          </cell>
          <cell r="AX407">
            <v>10997</v>
          </cell>
          <cell r="AY407">
            <v>4140</v>
          </cell>
          <cell r="AZ407">
            <v>104232</v>
          </cell>
          <cell r="BA407">
            <v>0</v>
          </cell>
          <cell r="BB407">
            <v>0</v>
          </cell>
          <cell r="BC407">
            <v>0</v>
          </cell>
          <cell r="BD407">
            <v>160381</v>
          </cell>
          <cell r="BE407">
            <v>83103</v>
          </cell>
          <cell r="BF407">
            <v>0</v>
          </cell>
          <cell r="BG407">
            <v>0</v>
          </cell>
          <cell r="BH407">
            <v>0</v>
          </cell>
          <cell r="BI407">
            <v>0</v>
          </cell>
          <cell r="BJ407">
            <v>103879</v>
          </cell>
          <cell r="BK407">
            <v>0</v>
          </cell>
          <cell r="BL407">
            <v>0</v>
          </cell>
          <cell r="BM407">
            <v>0</v>
          </cell>
          <cell r="BN407">
            <v>0</v>
          </cell>
          <cell r="BO407">
            <v>103879</v>
          </cell>
          <cell r="BP407">
            <v>106495</v>
          </cell>
          <cell r="BQ407">
            <v>0</v>
          </cell>
          <cell r="BR407">
            <v>0</v>
          </cell>
          <cell r="BS407">
            <v>0</v>
          </cell>
          <cell r="BT407">
            <v>0</v>
          </cell>
          <cell r="BU407">
            <v>133119</v>
          </cell>
          <cell r="BV407">
            <v>0</v>
          </cell>
          <cell r="BW407">
            <v>0</v>
          </cell>
          <cell r="BX407">
            <v>0</v>
          </cell>
          <cell r="BY407">
            <v>0</v>
          </cell>
          <cell r="BZ407">
            <v>133119</v>
          </cell>
          <cell r="CA407">
            <v>103879</v>
          </cell>
          <cell r="CB407">
            <v>236998</v>
          </cell>
          <cell r="CC407">
            <v>0.05</v>
          </cell>
          <cell r="CD407">
            <v>397379</v>
          </cell>
        </row>
        <row r="408">
          <cell r="B408" t="str">
            <v>PBC15</v>
          </cell>
          <cell r="C408" t="str">
            <v>CAP08</v>
          </cell>
          <cell r="D408" t="str">
            <v>De  1200  pares</v>
          </cell>
          <cell r="E408" t="str">
            <v>U</v>
          </cell>
          <cell r="F408" t="str">
            <v>NA</v>
          </cell>
          <cell r="G408" t="str">
            <v>NA</v>
          </cell>
          <cell r="H408" t="str">
            <v>NA</v>
          </cell>
          <cell r="I408" t="str">
            <v>NA</v>
          </cell>
          <cell r="J408" t="str">
            <v>NA</v>
          </cell>
          <cell r="K408" t="str">
            <v>NA</v>
          </cell>
          <cell r="L408" t="str">
            <v>NA</v>
          </cell>
          <cell r="M408" t="str">
            <v>NA</v>
          </cell>
          <cell r="N408" t="str">
            <v>NA</v>
          </cell>
          <cell r="O408" t="str">
            <v>NA</v>
          </cell>
          <cell r="P408" t="str">
            <v>NA</v>
          </cell>
          <cell r="Q408" t="str">
            <v>NA</v>
          </cell>
          <cell r="R408" t="str">
            <v>NA</v>
          </cell>
          <cell r="S408" t="str">
            <v>NA</v>
          </cell>
          <cell r="T408" t="str">
            <v>CER001</v>
          </cell>
          <cell r="U408" t="str">
            <v>NA</v>
          </cell>
          <cell r="V408" t="str">
            <v>NA</v>
          </cell>
          <cell r="W408" t="str">
            <v>NA</v>
          </cell>
          <cell r="X408" t="str">
            <v>NA</v>
          </cell>
          <cell r="Y408" t="str">
            <v>CMC011</v>
          </cell>
          <cell r="Z408" t="str">
            <v>NA</v>
          </cell>
          <cell r="AA408" t="str">
            <v>NA</v>
          </cell>
          <cell r="AB408" t="str">
            <v>NA</v>
          </cell>
          <cell r="AC408" t="str">
            <v>NA</v>
          </cell>
          <cell r="AD408">
            <v>1</v>
          </cell>
          <cell r="AE408" t="str">
            <v>NA</v>
          </cell>
          <cell r="AF408" t="str">
            <v>NA</v>
          </cell>
          <cell r="AG408" t="str">
            <v>NA</v>
          </cell>
          <cell r="AH408" t="str">
            <v>NA</v>
          </cell>
          <cell r="AI408">
            <v>175</v>
          </cell>
          <cell r="AJ408">
            <v>175</v>
          </cell>
          <cell r="AO408">
            <v>2152</v>
          </cell>
          <cell r="AP408">
            <v>0</v>
          </cell>
          <cell r="AQ408">
            <v>0</v>
          </cell>
          <cell r="AR408">
            <v>0</v>
          </cell>
          <cell r="AS408">
            <v>0</v>
          </cell>
          <cell r="AT408">
            <v>0</v>
          </cell>
          <cell r="AU408">
            <v>0</v>
          </cell>
          <cell r="AV408">
            <v>0</v>
          </cell>
          <cell r="AW408">
            <v>0</v>
          </cell>
          <cell r="AX408">
            <v>0</v>
          </cell>
          <cell r="AY408">
            <v>0</v>
          </cell>
          <cell r="AZ408">
            <v>0</v>
          </cell>
          <cell r="BA408">
            <v>0</v>
          </cell>
          <cell r="BB408">
            <v>0</v>
          </cell>
          <cell r="BC408">
            <v>0</v>
          </cell>
          <cell r="BD408">
            <v>0</v>
          </cell>
          <cell r="BE408">
            <v>250716</v>
          </cell>
          <cell r="BF408">
            <v>0</v>
          </cell>
          <cell r="BG408">
            <v>0</v>
          </cell>
          <cell r="BH408">
            <v>0</v>
          </cell>
          <cell r="BI408">
            <v>0</v>
          </cell>
          <cell r="BJ408">
            <v>1433</v>
          </cell>
          <cell r="BK408">
            <v>0</v>
          </cell>
          <cell r="BL408">
            <v>0</v>
          </cell>
          <cell r="BM408">
            <v>0</v>
          </cell>
          <cell r="BN408">
            <v>0</v>
          </cell>
          <cell r="BO408">
            <v>1433</v>
          </cell>
          <cell r="BP408">
            <v>125868</v>
          </cell>
          <cell r="BQ408">
            <v>0</v>
          </cell>
          <cell r="BR408">
            <v>0</v>
          </cell>
          <cell r="BS408">
            <v>0</v>
          </cell>
          <cell r="BT408">
            <v>0</v>
          </cell>
          <cell r="BU408">
            <v>719</v>
          </cell>
          <cell r="BV408">
            <v>0</v>
          </cell>
          <cell r="BW408">
            <v>0</v>
          </cell>
          <cell r="BX408">
            <v>0</v>
          </cell>
          <cell r="BY408">
            <v>0</v>
          </cell>
          <cell r="BZ408">
            <v>719</v>
          </cell>
          <cell r="CA408">
            <v>1433</v>
          </cell>
          <cell r="CB408">
            <v>2152</v>
          </cell>
          <cell r="CC408">
            <v>0.05</v>
          </cell>
          <cell r="CD408">
            <v>2152</v>
          </cell>
        </row>
        <row r="409">
          <cell r="B409" t="str">
            <v>ML018</v>
          </cell>
          <cell r="C409" t="str">
            <v>CAP08</v>
          </cell>
          <cell r="D409" t="str">
            <v>De  1500  pares</v>
          </cell>
          <cell r="E409" t="str">
            <v>U</v>
          </cell>
          <cell r="F409" t="str">
            <v>MRD347</v>
          </cell>
          <cell r="G409" t="str">
            <v>MRD354</v>
          </cell>
          <cell r="H409" t="str">
            <v>MRD076</v>
          </cell>
          <cell r="I409" t="str">
            <v>NA</v>
          </cell>
          <cell r="J409" t="str">
            <v>NA</v>
          </cell>
          <cell r="K409" t="str">
            <v>NA</v>
          </cell>
          <cell r="L409" t="str">
            <v>NA</v>
          </cell>
          <cell r="M409">
            <v>1</v>
          </cell>
          <cell r="N409">
            <v>60</v>
          </cell>
          <cell r="O409">
            <v>30</v>
          </cell>
          <cell r="P409" t="str">
            <v>NA</v>
          </cell>
          <cell r="Q409" t="str">
            <v>NA</v>
          </cell>
          <cell r="R409" t="str">
            <v>NA</v>
          </cell>
          <cell r="S409" t="str">
            <v>NA</v>
          </cell>
          <cell r="T409" t="str">
            <v>CER003</v>
          </cell>
          <cell r="U409" t="str">
            <v>NA</v>
          </cell>
          <cell r="V409" t="str">
            <v>NA</v>
          </cell>
          <cell r="W409" t="str">
            <v>NA</v>
          </cell>
          <cell r="X409" t="str">
            <v>NA</v>
          </cell>
          <cell r="Y409" t="str">
            <v>CMC013</v>
          </cell>
          <cell r="Z409" t="str">
            <v>NA</v>
          </cell>
          <cell r="AA409" t="str">
            <v>NA</v>
          </cell>
          <cell r="AB409" t="str">
            <v>NA</v>
          </cell>
          <cell r="AC409" t="str">
            <v>NA</v>
          </cell>
          <cell r="AD409">
            <v>1</v>
          </cell>
          <cell r="AE409" t="str">
            <v>NA</v>
          </cell>
          <cell r="AF409" t="str">
            <v>NA</v>
          </cell>
          <cell r="AG409" t="str">
            <v>NA</v>
          </cell>
          <cell r="AH409" t="str">
            <v>NA</v>
          </cell>
          <cell r="AI409">
            <v>1.25</v>
          </cell>
          <cell r="AJ409">
            <v>1.25</v>
          </cell>
          <cell r="AO409">
            <v>597456</v>
          </cell>
          <cell r="AP409">
            <v>228800</v>
          </cell>
          <cell r="AQ409">
            <v>3220</v>
          </cell>
          <cell r="AR409">
            <v>85</v>
          </cell>
          <cell r="AS409">
            <v>0</v>
          </cell>
          <cell r="AT409">
            <v>0</v>
          </cell>
          <cell r="AU409">
            <v>0</v>
          </cell>
          <cell r="AV409">
            <v>0</v>
          </cell>
          <cell r="AW409">
            <v>228800</v>
          </cell>
          <cell r="AX409">
            <v>193200</v>
          </cell>
          <cell r="AY409">
            <v>2550</v>
          </cell>
          <cell r="AZ409">
            <v>0</v>
          </cell>
          <cell r="BA409">
            <v>0</v>
          </cell>
          <cell r="BB409">
            <v>0</v>
          </cell>
          <cell r="BC409">
            <v>0</v>
          </cell>
          <cell r="BD409">
            <v>445778</v>
          </cell>
          <cell r="BE409">
            <v>83103</v>
          </cell>
          <cell r="BF409">
            <v>0</v>
          </cell>
          <cell r="BG409">
            <v>0</v>
          </cell>
          <cell r="BH409">
            <v>0</v>
          </cell>
          <cell r="BI409">
            <v>0</v>
          </cell>
          <cell r="BJ409">
            <v>66482</v>
          </cell>
          <cell r="BK409">
            <v>0</v>
          </cell>
          <cell r="BL409">
            <v>0</v>
          </cell>
          <cell r="BM409">
            <v>0</v>
          </cell>
          <cell r="BN409">
            <v>0</v>
          </cell>
          <cell r="BO409">
            <v>66482</v>
          </cell>
          <cell r="BP409">
            <v>106495</v>
          </cell>
          <cell r="BQ409">
            <v>0</v>
          </cell>
          <cell r="BR409">
            <v>0</v>
          </cell>
          <cell r="BS409">
            <v>0</v>
          </cell>
          <cell r="BT409">
            <v>0</v>
          </cell>
          <cell r="BU409">
            <v>85196</v>
          </cell>
          <cell r="BV409">
            <v>0</v>
          </cell>
          <cell r="BW409">
            <v>0</v>
          </cell>
          <cell r="BX409">
            <v>0</v>
          </cell>
          <cell r="BY409">
            <v>0</v>
          </cell>
          <cell r="BZ409">
            <v>85196</v>
          </cell>
          <cell r="CA409">
            <v>66482</v>
          </cell>
          <cell r="CB409">
            <v>151678</v>
          </cell>
          <cell r="CC409">
            <v>0.05</v>
          </cell>
          <cell r="CD409">
            <v>597456</v>
          </cell>
        </row>
        <row r="410">
          <cell r="B410" t="str">
            <v>EPC16</v>
          </cell>
          <cell r="C410" t="str">
            <v>CAP08</v>
          </cell>
          <cell r="D410" t="str">
            <v>De  1800  pares</v>
          </cell>
          <cell r="E410" t="str">
            <v>U</v>
          </cell>
          <cell r="F410" t="str">
            <v>MRD250</v>
          </cell>
          <cell r="G410" t="str">
            <v>MRD215</v>
          </cell>
          <cell r="H410" t="str">
            <v>MRD252</v>
          </cell>
          <cell r="I410" t="str">
            <v>MRD046</v>
          </cell>
          <cell r="J410" t="str">
            <v>NA</v>
          </cell>
          <cell r="K410" t="str">
            <v>NA</v>
          </cell>
          <cell r="L410" t="str">
            <v>NA</v>
          </cell>
          <cell r="M410">
            <v>1</v>
          </cell>
          <cell r="N410">
            <v>0.75</v>
          </cell>
          <cell r="O410">
            <v>0.17</v>
          </cell>
          <cell r="P410">
            <v>3636</v>
          </cell>
          <cell r="Q410" t="str">
            <v>NA</v>
          </cell>
          <cell r="R410" t="str">
            <v>NA</v>
          </cell>
          <cell r="S410" t="str">
            <v>NA</v>
          </cell>
          <cell r="T410" t="str">
            <v>CER003</v>
          </cell>
          <cell r="U410" t="str">
            <v>NA</v>
          </cell>
          <cell r="V410" t="str">
            <v>NA</v>
          </cell>
          <cell r="W410" t="str">
            <v>NA</v>
          </cell>
          <cell r="X410" t="str">
            <v>NA</v>
          </cell>
          <cell r="Y410" t="str">
            <v>CMC013</v>
          </cell>
          <cell r="Z410" t="str">
            <v>NA</v>
          </cell>
          <cell r="AA410" t="str">
            <v>NA</v>
          </cell>
          <cell r="AB410" t="str">
            <v>NA</v>
          </cell>
          <cell r="AC410" t="str">
            <v>NA</v>
          </cell>
          <cell r="AD410">
            <v>1</v>
          </cell>
          <cell r="AE410" t="str">
            <v>NA</v>
          </cell>
          <cell r="AF410" t="str">
            <v>NA</v>
          </cell>
          <cell r="AG410" t="str">
            <v>NA</v>
          </cell>
          <cell r="AH410" t="str">
            <v>NA</v>
          </cell>
          <cell r="AI410">
            <v>0.5</v>
          </cell>
          <cell r="AJ410">
            <v>0.5</v>
          </cell>
          <cell r="AO410">
            <v>594571</v>
          </cell>
          <cell r="AP410">
            <v>33375</v>
          </cell>
          <cell r="AQ410">
            <v>14663</v>
          </cell>
          <cell r="AR410">
            <v>25875</v>
          </cell>
          <cell r="AS410">
            <v>43</v>
          </cell>
          <cell r="AT410">
            <v>0</v>
          </cell>
          <cell r="AU410">
            <v>0</v>
          </cell>
          <cell r="AV410">
            <v>0</v>
          </cell>
          <cell r="AW410">
            <v>33375</v>
          </cell>
          <cell r="AX410">
            <v>10997</v>
          </cell>
          <cell r="AY410">
            <v>4399</v>
          </cell>
          <cell r="AZ410">
            <v>156348</v>
          </cell>
          <cell r="BA410">
            <v>0</v>
          </cell>
          <cell r="BB410">
            <v>0</v>
          </cell>
          <cell r="BC410">
            <v>0</v>
          </cell>
          <cell r="BD410">
            <v>215375</v>
          </cell>
          <cell r="BE410">
            <v>83103</v>
          </cell>
          <cell r="BF410">
            <v>0</v>
          </cell>
          <cell r="BG410">
            <v>0</v>
          </cell>
          <cell r="BH410">
            <v>0</v>
          </cell>
          <cell r="BI410">
            <v>0</v>
          </cell>
          <cell r="BJ410">
            <v>166206</v>
          </cell>
          <cell r="BK410">
            <v>0</v>
          </cell>
          <cell r="BL410">
            <v>0</v>
          </cell>
          <cell r="BM410">
            <v>0</v>
          </cell>
          <cell r="BN410">
            <v>0</v>
          </cell>
          <cell r="BO410">
            <v>166206</v>
          </cell>
          <cell r="BP410">
            <v>106495</v>
          </cell>
          <cell r="BQ410">
            <v>0</v>
          </cell>
          <cell r="BR410">
            <v>0</v>
          </cell>
          <cell r="BS410">
            <v>0</v>
          </cell>
          <cell r="BT410">
            <v>0</v>
          </cell>
          <cell r="BU410">
            <v>212990</v>
          </cell>
          <cell r="BV410">
            <v>0</v>
          </cell>
          <cell r="BW410">
            <v>0</v>
          </cell>
          <cell r="BX410">
            <v>0</v>
          </cell>
          <cell r="BY410">
            <v>0</v>
          </cell>
          <cell r="BZ410">
            <v>212990</v>
          </cell>
          <cell r="CA410">
            <v>166206</v>
          </cell>
          <cell r="CB410">
            <v>379196</v>
          </cell>
          <cell r="CC410">
            <v>0.05</v>
          </cell>
          <cell r="CD410">
            <v>594571</v>
          </cell>
        </row>
        <row r="411">
          <cell r="B411" t="str">
            <v>ETL07</v>
          </cell>
          <cell r="C411" t="str">
            <v>CAP08</v>
          </cell>
          <cell r="D411" t="str">
            <v>De  1800  pares</v>
          </cell>
          <cell r="E411" t="str">
            <v>U</v>
          </cell>
          <cell r="F411" t="str">
            <v>MRD273</v>
          </cell>
          <cell r="G411" t="str">
            <v>MRD354</v>
          </cell>
          <cell r="H411" t="str">
            <v>MRD076</v>
          </cell>
          <cell r="I411" t="str">
            <v>NA</v>
          </cell>
          <cell r="J411" t="str">
            <v>NA</v>
          </cell>
          <cell r="K411" t="str">
            <v>NA</v>
          </cell>
          <cell r="L411" t="str">
            <v>NA</v>
          </cell>
          <cell r="M411">
            <v>1</v>
          </cell>
          <cell r="N411">
            <v>72</v>
          </cell>
          <cell r="O411">
            <v>36</v>
          </cell>
          <cell r="P411" t="str">
            <v>NA</v>
          </cell>
          <cell r="Q411" t="str">
            <v>NA</v>
          </cell>
          <cell r="R411" t="str">
            <v>NA</v>
          </cell>
          <cell r="S411" t="str">
            <v>NA</v>
          </cell>
          <cell r="T411" t="str">
            <v>CER003</v>
          </cell>
          <cell r="U411" t="str">
            <v>CER011</v>
          </cell>
          <cell r="V411" t="str">
            <v>NA</v>
          </cell>
          <cell r="W411" t="str">
            <v>NA</v>
          </cell>
          <cell r="X411" t="str">
            <v>NA</v>
          </cell>
          <cell r="Y411" t="str">
            <v>CMC013</v>
          </cell>
          <cell r="Z411" t="str">
            <v>CMC015</v>
          </cell>
          <cell r="AA411" t="str">
            <v>NA</v>
          </cell>
          <cell r="AB411" t="str">
            <v>NA</v>
          </cell>
          <cell r="AC411" t="str">
            <v>NA</v>
          </cell>
          <cell r="AD411">
            <v>1</v>
          </cell>
          <cell r="AE411">
            <v>0.5</v>
          </cell>
          <cell r="AF411" t="str">
            <v>NA</v>
          </cell>
          <cell r="AG411" t="str">
            <v>NA</v>
          </cell>
          <cell r="AH411" t="str">
            <v>NA</v>
          </cell>
          <cell r="AI411">
            <v>1.5</v>
          </cell>
          <cell r="AJ411">
            <v>1.5</v>
          </cell>
          <cell r="AK411">
            <v>3</v>
          </cell>
          <cell r="AO411">
            <v>868983</v>
          </cell>
          <cell r="AP411">
            <v>409000</v>
          </cell>
          <cell r="AQ411">
            <v>3220</v>
          </cell>
          <cell r="AR411">
            <v>85</v>
          </cell>
          <cell r="AS411">
            <v>0</v>
          </cell>
          <cell r="AT411">
            <v>0</v>
          </cell>
          <cell r="AU411">
            <v>0</v>
          </cell>
          <cell r="AV411">
            <v>0</v>
          </cell>
          <cell r="AW411">
            <v>409000</v>
          </cell>
          <cell r="AX411">
            <v>231840</v>
          </cell>
          <cell r="AY411">
            <v>3060</v>
          </cell>
          <cell r="AZ411">
            <v>0</v>
          </cell>
          <cell r="BA411">
            <v>0</v>
          </cell>
          <cell r="BB411">
            <v>0</v>
          </cell>
          <cell r="BC411">
            <v>0</v>
          </cell>
          <cell r="BD411">
            <v>676095</v>
          </cell>
          <cell r="BE411">
            <v>83103</v>
          </cell>
          <cell r="BF411">
            <v>19028</v>
          </cell>
          <cell r="BG411">
            <v>0</v>
          </cell>
          <cell r="BH411">
            <v>0</v>
          </cell>
          <cell r="BI411">
            <v>0</v>
          </cell>
          <cell r="BJ411">
            <v>55402</v>
          </cell>
          <cell r="BK411">
            <v>6343</v>
          </cell>
          <cell r="BL411">
            <v>0</v>
          </cell>
          <cell r="BM411">
            <v>0</v>
          </cell>
          <cell r="BN411">
            <v>0</v>
          </cell>
          <cell r="BO411">
            <v>61745</v>
          </cell>
          <cell r="BP411">
            <v>106495</v>
          </cell>
          <cell r="BQ411">
            <v>180437</v>
          </cell>
          <cell r="BR411">
            <v>0</v>
          </cell>
          <cell r="BS411">
            <v>0</v>
          </cell>
          <cell r="BT411">
            <v>0</v>
          </cell>
          <cell r="BU411">
            <v>70997</v>
          </cell>
          <cell r="BV411">
            <v>60146</v>
          </cell>
          <cell r="BW411">
            <v>0</v>
          </cell>
          <cell r="BX411">
            <v>0</v>
          </cell>
          <cell r="BY411">
            <v>0</v>
          </cell>
          <cell r="BZ411">
            <v>131143</v>
          </cell>
          <cell r="CA411">
            <v>61745</v>
          </cell>
          <cell r="CB411">
            <v>192888</v>
          </cell>
          <cell r="CC411">
            <v>0.05</v>
          </cell>
          <cell r="CD411">
            <v>868983</v>
          </cell>
        </row>
        <row r="412">
          <cell r="B412" t="str">
            <v>ETP07</v>
          </cell>
          <cell r="C412" t="str">
            <v>CAP08</v>
          </cell>
          <cell r="D412" t="str">
            <v>De  1800  pares</v>
          </cell>
          <cell r="E412" t="str">
            <v>U</v>
          </cell>
          <cell r="F412" t="str">
            <v>NA</v>
          </cell>
          <cell r="G412" t="str">
            <v>NA</v>
          </cell>
          <cell r="H412" t="str">
            <v>NA</v>
          </cell>
          <cell r="I412" t="str">
            <v>NA</v>
          </cell>
          <cell r="J412" t="str">
            <v>NA</v>
          </cell>
          <cell r="K412" t="str">
            <v>NA</v>
          </cell>
          <cell r="L412" t="str">
            <v>NA</v>
          </cell>
          <cell r="M412" t="str">
            <v>NA</v>
          </cell>
          <cell r="N412" t="str">
            <v>NA</v>
          </cell>
          <cell r="O412" t="str">
            <v>NA</v>
          </cell>
          <cell r="P412" t="str">
            <v>NA</v>
          </cell>
          <cell r="Q412" t="str">
            <v>NA</v>
          </cell>
          <cell r="R412" t="str">
            <v>NA</v>
          </cell>
          <cell r="S412" t="str">
            <v>NA</v>
          </cell>
          <cell r="T412" t="str">
            <v>NA</v>
          </cell>
          <cell r="U412" t="str">
            <v>NA</v>
          </cell>
          <cell r="V412" t="str">
            <v>NA</v>
          </cell>
          <cell r="W412" t="str">
            <v>NA</v>
          </cell>
          <cell r="X412" t="str">
            <v>NA</v>
          </cell>
          <cell r="Y412" t="str">
            <v>NA</v>
          </cell>
          <cell r="Z412" t="str">
            <v>NA</v>
          </cell>
          <cell r="AA412" t="str">
            <v>NA</v>
          </cell>
          <cell r="AB412" t="str">
            <v>NA</v>
          </cell>
          <cell r="AC412" t="str">
            <v>NA</v>
          </cell>
          <cell r="AD412" t="str">
            <v>NA</v>
          </cell>
          <cell r="AE412" t="str">
            <v>NA</v>
          </cell>
          <cell r="AF412" t="str">
            <v>NA</v>
          </cell>
          <cell r="AG412" t="str">
            <v>NA</v>
          </cell>
          <cell r="AH412" t="str">
            <v>NA</v>
          </cell>
          <cell r="AI412">
            <v>0</v>
          </cell>
          <cell r="AO412">
            <v>0</v>
          </cell>
          <cell r="AP412">
            <v>0</v>
          </cell>
          <cell r="AQ412">
            <v>0</v>
          </cell>
          <cell r="AR412">
            <v>0</v>
          </cell>
          <cell r="AS412">
            <v>0</v>
          </cell>
          <cell r="AT412">
            <v>0</v>
          </cell>
          <cell r="AU412">
            <v>0</v>
          </cell>
          <cell r="AV412">
            <v>0</v>
          </cell>
          <cell r="AW412">
            <v>0</v>
          </cell>
          <cell r="AX412">
            <v>0</v>
          </cell>
          <cell r="AY412">
            <v>0</v>
          </cell>
          <cell r="AZ412">
            <v>0</v>
          </cell>
          <cell r="BA412">
            <v>0</v>
          </cell>
          <cell r="BB412">
            <v>0</v>
          </cell>
          <cell r="BC412">
            <v>0</v>
          </cell>
          <cell r="BD412">
            <v>0</v>
          </cell>
          <cell r="BE412">
            <v>0</v>
          </cell>
          <cell r="BF412">
            <v>0</v>
          </cell>
          <cell r="BG412">
            <v>0</v>
          </cell>
          <cell r="BH412">
            <v>0</v>
          </cell>
          <cell r="BI412">
            <v>0</v>
          </cell>
          <cell r="BJ412">
            <v>0</v>
          </cell>
          <cell r="BK412">
            <v>0</v>
          </cell>
          <cell r="BL412">
            <v>0</v>
          </cell>
          <cell r="BM412">
            <v>0</v>
          </cell>
          <cell r="BN412">
            <v>0</v>
          </cell>
          <cell r="BO412">
            <v>0</v>
          </cell>
          <cell r="BP412">
            <v>0</v>
          </cell>
          <cell r="BQ412">
            <v>0</v>
          </cell>
          <cell r="BR412">
            <v>0</v>
          </cell>
          <cell r="BS412">
            <v>0</v>
          </cell>
          <cell r="BT412">
            <v>0</v>
          </cell>
          <cell r="BU412">
            <v>0</v>
          </cell>
          <cell r="BV412">
            <v>0</v>
          </cell>
          <cell r="BW412">
            <v>0</v>
          </cell>
          <cell r="BX412">
            <v>0</v>
          </cell>
          <cell r="BY412">
            <v>0</v>
          </cell>
          <cell r="BZ412">
            <v>0</v>
          </cell>
          <cell r="CA412">
            <v>0</v>
          </cell>
          <cell r="CB412">
            <v>0</v>
          </cell>
          <cell r="CC412">
            <v>0.05</v>
          </cell>
          <cell r="CD412">
            <v>0</v>
          </cell>
        </row>
        <row r="413">
          <cell r="B413" t="str">
            <v>ML019</v>
          </cell>
          <cell r="C413" t="str">
            <v>CAP08</v>
          </cell>
          <cell r="D413" t="str">
            <v>De  1800  pares</v>
          </cell>
          <cell r="E413" t="str">
            <v>U</v>
          </cell>
          <cell r="F413" t="str">
            <v>MRD348</v>
          </cell>
          <cell r="G413" t="str">
            <v>MRD354</v>
          </cell>
          <cell r="H413" t="str">
            <v>MRD076</v>
          </cell>
          <cell r="I413" t="str">
            <v>NA</v>
          </cell>
          <cell r="J413" t="str">
            <v>NA</v>
          </cell>
          <cell r="K413" t="str">
            <v>NA</v>
          </cell>
          <cell r="L413" t="str">
            <v>NA</v>
          </cell>
          <cell r="M413">
            <v>1</v>
          </cell>
          <cell r="N413">
            <v>72</v>
          </cell>
          <cell r="O413">
            <v>36</v>
          </cell>
          <cell r="P413" t="str">
            <v>NA</v>
          </cell>
          <cell r="Q413" t="str">
            <v>NA</v>
          </cell>
          <cell r="R413" t="str">
            <v>NA</v>
          </cell>
          <cell r="S413" t="str">
            <v>NA</v>
          </cell>
          <cell r="T413" t="str">
            <v>CER003</v>
          </cell>
          <cell r="U413" t="str">
            <v>NA</v>
          </cell>
          <cell r="V413" t="str">
            <v>NA</v>
          </cell>
          <cell r="W413" t="str">
            <v>NA</v>
          </cell>
          <cell r="X413" t="str">
            <v>NA</v>
          </cell>
          <cell r="Y413" t="str">
            <v>CMC013</v>
          </cell>
          <cell r="Z413" t="str">
            <v>NA</v>
          </cell>
          <cell r="AA413" t="str">
            <v>NA</v>
          </cell>
          <cell r="AB413" t="str">
            <v>NA</v>
          </cell>
          <cell r="AC413" t="str">
            <v>NA</v>
          </cell>
          <cell r="AD413">
            <v>1</v>
          </cell>
          <cell r="AE413" t="str">
            <v>NA</v>
          </cell>
          <cell r="AF413" t="str">
            <v>NA</v>
          </cell>
          <cell r="AG413" t="str">
            <v>NA</v>
          </cell>
          <cell r="AH413" t="str">
            <v>NA</v>
          </cell>
          <cell r="AI413">
            <v>0.7</v>
          </cell>
          <cell r="AJ413">
            <v>0.7</v>
          </cell>
          <cell r="AO413">
            <v>946950</v>
          </cell>
          <cell r="AP413">
            <v>409000</v>
          </cell>
          <cell r="AQ413">
            <v>3220</v>
          </cell>
          <cell r="AR413">
            <v>85</v>
          </cell>
          <cell r="AS413">
            <v>0</v>
          </cell>
          <cell r="AT413">
            <v>0</v>
          </cell>
          <cell r="AU413">
            <v>0</v>
          </cell>
          <cell r="AV413">
            <v>0</v>
          </cell>
          <cell r="AW413">
            <v>409000</v>
          </cell>
          <cell r="AX413">
            <v>231840</v>
          </cell>
          <cell r="AY413">
            <v>3060</v>
          </cell>
          <cell r="AZ413">
            <v>0</v>
          </cell>
          <cell r="BA413">
            <v>0</v>
          </cell>
          <cell r="BB413">
            <v>0</v>
          </cell>
          <cell r="BC413">
            <v>0</v>
          </cell>
          <cell r="BD413">
            <v>676095</v>
          </cell>
          <cell r="BE413">
            <v>83103</v>
          </cell>
          <cell r="BF413">
            <v>0</v>
          </cell>
          <cell r="BG413">
            <v>0</v>
          </cell>
          <cell r="BH413">
            <v>0</v>
          </cell>
          <cell r="BI413">
            <v>0</v>
          </cell>
          <cell r="BJ413">
            <v>118719</v>
          </cell>
          <cell r="BK413">
            <v>0</v>
          </cell>
          <cell r="BL413">
            <v>0</v>
          </cell>
          <cell r="BM413">
            <v>0</v>
          </cell>
          <cell r="BN413">
            <v>0</v>
          </cell>
          <cell r="BO413">
            <v>118719</v>
          </cell>
          <cell r="BP413">
            <v>106495</v>
          </cell>
          <cell r="BQ413">
            <v>0</v>
          </cell>
          <cell r="BR413">
            <v>0</v>
          </cell>
          <cell r="BS413">
            <v>0</v>
          </cell>
          <cell r="BT413">
            <v>0</v>
          </cell>
          <cell r="BU413">
            <v>152136</v>
          </cell>
          <cell r="BV413">
            <v>0</v>
          </cell>
          <cell r="BW413">
            <v>0</v>
          </cell>
          <cell r="BX413">
            <v>0</v>
          </cell>
          <cell r="BY413">
            <v>0</v>
          </cell>
          <cell r="BZ413">
            <v>152136</v>
          </cell>
          <cell r="CA413">
            <v>118719</v>
          </cell>
          <cell r="CB413">
            <v>270855</v>
          </cell>
          <cell r="CC413">
            <v>0.05</v>
          </cell>
          <cell r="CD413">
            <v>946950</v>
          </cell>
        </row>
        <row r="414">
          <cell r="B414" t="str">
            <v>MP016</v>
          </cell>
          <cell r="C414" t="str">
            <v>CAP08</v>
          </cell>
          <cell r="D414" t="str">
            <v>De  1800  pares</v>
          </cell>
          <cell r="E414" t="str">
            <v>U</v>
          </cell>
          <cell r="F414" t="str">
            <v>MRD250</v>
          </cell>
          <cell r="G414" t="str">
            <v>MRD215</v>
          </cell>
          <cell r="H414" t="str">
            <v>MRD252</v>
          </cell>
          <cell r="I414" t="str">
            <v>MRD046</v>
          </cell>
          <cell r="J414" t="str">
            <v>NA</v>
          </cell>
          <cell r="K414" t="str">
            <v>NA</v>
          </cell>
          <cell r="L414" t="str">
            <v>NA</v>
          </cell>
          <cell r="M414">
            <v>1</v>
          </cell>
          <cell r="N414">
            <v>0.75</v>
          </cell>
          <cell r="O414">
            <v>0.17</v>
          </cell>
          <cell r="P414">
            <v>3636</v>
          </cell>
          <cell r="Q414" t="str">
            <v>NA</v>
          </cell>
          <cell r="R414" t="str">
            <v>NA</v>
          </cell>
          <cell r="S414" t="str">
            <v>NA</v>
          </cell>
          <cell r="T414" t="str">
            <v>CER003</v>
          </cell>
          <cell r="U414" t="str">
            <v>NA</v>
          </cell>
          <cell r="V414" t="str">
            <v>NA</v>
          </cell>
          <cell r="W414" t="str">
            <v>NA</v>
          </cell>
          <cell r="X414" t="str">
            <v>NA</v>
          </cell>
          <cell r="Y414" t="str">
            <v>CMC013</v>
          </cell>
          <cell r="Z414" t="str">
            <v>NA</v>
          </cell>
          <cell r="AA414" t="str">
            <v>NA</v>
          </cell>
          <cell r="AB414" t="str">
            <v>NA</v>
          </cell>
          <cell r="AC414" t="str">
            <v>NA</v>
          </cell>
          <cell r="AD414">
            <v>1</v>
          </cell>
          <cell r="AE414" t="str">
            <v>NA</v>
          </cell>
          <cell r="AF414" t="str">
            <v>NA</v>
          </cell>
          <cell r="AG414" t="str">
            <v>NA</v>
          </cell>
          <cell r="AH414" t="str">
            <v>NA</v>
          </cell>
          <cell r="AI414">
            <v>0.5</v>
          </cell>
          <cell r="AJ414">
            <v>0.5</v>
          </cell>
          <cell r="AO414">
            <v>594571</v>
          </cell>
          <cell r="AP414">
            <v>33375</v>
          </cell>
          <cell r="AQ414">
            <v>14663</v>
          </cell>
          <cell r="AR414">
            <v>25875</v>
          </cell>
          <cell r="AS414">
            <v>43</v>
          </cell>
          <cell r="AT414">
            <v>0</v>
          </cell>
          <cell r="AU414">
            <v>0</v>
          </cell>
          <cell r="AV414">
            <v>0</v>
          </cell>
          <cell r="AW414">
            <v>33375</v>
          </cell>
          <cell r="AX414">
            <v>10997</v>
          </cell>
          <cell r="AY414">
            <v>4399</v>
          </cell>
          <cell r="AZ414">
            <v>156348</v>
          </cell>
          <cell r="BA414">
            <v>0</v>
          </cell>
          <cell r="BB414">
            <v>0</v>
          </cell>
          <cell r="BC414">
            <v>0</v>
          </cell>
          <cell r="BD414">
            <v>215375</v>
          </cell>
          <cell r="BE414">
            <v>83103</v>
          </cell>
          <cell r="BF414">
            <v>0</v>
          </cell>
          <cell r="BG414">
            <v>0</v>
          </cell>
          <cell r="BH414">
            <v>0</v>
          </cell>
          <cell r="BI414">
            <v>0</v>
          </cell>
          <cell r="BJ414">
            <v>166206</v>
          </cell>
          <cell r="BK414">
            <v>0</v>
          </cell>
          <cell r="BL414">
            <v>0</v>
          </cell>
          <cell r="BM414">
            <v>0</v>
          </cell>
          <cell r="BN414">
            <v>0</v>
          </cell>
          <cell r="BO414">
            <v>166206</v>
          </cell>
          <cell r="BP414">
            <v>106495</v>
          </cell>
          <cell r="BQ414">
            <v>0</v>
          </cell>
          <cell r="BR414">
            <v>0</v>
          </cell>
          <cell r="BS414">
            <v>0</v>
          </cell>
          <cell r="BT414">
            <v>0</v>
          </cell>
          <cell r="BU414">
            <v>212990</v>
          </cell>
          <cell r="BV414">
            <v>0</v>
          </cell>
          <cell r="BW414">
            <v>0</v>
          </cell>
          <cell r="BX414">
            <v>0</v>
          </cell>
          <cell r="BY414">
            <v>0</v>
          </cell>
          <cell r="BZ414">
            <v>212990</v>
          </cell>
          <cell r="CA414">
            <v>166206</v>
          </cell>
          <cell r="CB414">
            <v>379196</v>
          </cell>
          <cell r="CC414">
            <v>0.05</v>
          </cell>
          <cell r="CD414">
            <v>594571</v>
          </cell>
        </row>
        <row r="415">
          <cell r="B415" t="str">
            <v>PBC16</v>
          </cell>
          <cell r="C415" t="str">
            <v>CAP08</v>
          </cell>
          <cell r="D415" t="str">
            <v>De  1800  pares</v>
          </cell>
          <cell r="E415" t="str">
            <v>U</v>
          </cell>
          <cell r="F415" t="str">
            <v>NA</v>
          </cell>
          <cell r="G415" t="str">
            <v>NA</v>
          </cell>
          <cell r="H415" t="str">
            <v>NA</v>
          </cell>
          <cell r="I415" t="str">
            <v>NA</v>
          </cell>
          <cell r="J415" t="str">
            <v>NA</v>
          </cell>
          <cell r="K415" t="str">
            <v>NA</v>
          </cell>
          <cell r="L415" t="str">
            <v>NA</v>
          </cell>
          <cell r="M415" t="str">
            <v>NA</v>
          </cell>
          <cell r="N415" t="str">
            <v>NA</v>
          </cell>
          <cell r="O415" t="str">
            <v>NA</v>
          </cell>
          <cell r="P415" t="str">
            <v>NA</v>
          </cell>
          <cell r="Q415" t="str">
            <v>NA</v>
          </cell>
          <cell r="R415" t="str">
            <v>NA</v>
          </cell>
          <cell r="S415" t="str">
            <v>NA</v>
          </cell>
          <cell r="T415" t="str">
            <v>CER001</v>
          </cell>
          <cell r="U415" t="str">
            <v>NA</v>
          </cell>
          <cell r="V415" t="str">
            <v>NA</v>
          </cell>
          <cell r="W415" t="str">
            <v>NA</v>
          </cell>
          <cell r="X415" t="str">
            <v>NA</v>
          </cell>
          <cell r="Y415" t="str">
            <v>CMC011</v>
          </cell>
          <cell r="Z415" t="str">
            <v>NA</v>
          </cell>
          <cell r="AA415" t="str">
            <v>NA</v>
          </cell>
          <cell r="AB415" t="str">
            <v>NA</v>
          </cell>
          <cell r="AC415" t="str">
            <v>NA</v>
          </cell>
          <cell r="AD415">
            <v>1</v>
          </cell>
          <cell r="AE415" t="str">
            <v>NA</v>
          </cell>
          <cell r="AF415" t="str">
            <v>NA</v>
          </cell>
          <cell r="AG415" t="str">
            <v>NA</v>
          </cell>
          <cell r="AH415" t="str">
            <v>NA</v>
          </cell>
          <cell r="AI415">
            <v>125</v>
          </cell>
          <cell r="AJ415">
            <v>125</v>
          </cell>
          <cell r="AO415">
            <v>3013</v>
          </cell>
          <cell r="AP415">
            <v>0</v>
          </cell>
          <cell r="AQ415">
            <v>0</v>
          </cell>
          <cell r="AR415">
            <v>0</v>
          </cell>
          <cell r="AS415">
            <v>0</v>
          </cell>
          <cell r="AT415">
            <v>0</v>
          </cell>
          <cell r="AU415">
            <v>0</v>
          </cell>
          <cell r="AV415">
            <v>0</v>
          </cell>
          <cell r="AW415">
            <v>0</v>
          </cell>
          <cell r="AX415">
            <v>0</v>
          </cell>
          <cell r="AY415">
            <v>0</v>
          </cell>
          <cell r="AZ415">
            <v>0</v>
          </cell>
          <cell r="BA415">
            <v>0</v>
          </cell>
          <cell r="BB415">
            <v>0</v>
          </cell>
          <cell r="BC415">
            <v>0</v>
          </cell>
          <cell r="BD415">
            <v>0</v>
          </cell>
          <cell r="BE415">
            <v>250716</v>
          </cell>
          <cell r="BF415">
            <v>0</v>
          </cell>
          <cell r="BG415">
            <v>0</v>
          </cell>
          <cell r="BH415">
            <v>0</v>
          </cell>
          <cell r="BI415">
            <v>0</v>
          </cell>
          <cell r="BJ415">
            <v>2006</v>
          </cell>
          <cell r="BK415">
            <v>0</v>
          </cell>
          <cell r="BL415">
            <v>0</v>
          </cell>
          <cell r="BM415">
            <v>0</v>
          </cell>
          <cell r="BN415">
            <v>0</v>
          </cell>
          <cell r="BO415">
            <v>2006</v>
          </cell>
          <cell r="BP415">
            <v>125868</v>
          </cell>
          <cell r="BQ415">
            <v>0</v>
          </cell>
          <cell r="BR415">
            <v>0</v>
          </cell>
          <cell r="BS415">
            <v>0</v>
          </cell>
          <cell r="BT415">
            <v>0</v>
          </cell>
          <cell r="BU415">
            <v>1007</v>
          </cell>
          <cell r="BV415">
            <v>0</v>
          </cell>
          <cell r="BW415">
            <v>0</v>
          </cell>
          <cell r="BX415">
            <v>0</v>
          </cell>
          <cell r="BY415">
            <v>0</v>
          </cell>
          <cell r="BZ415">
            <v>1007</v>
          </cell>
          <cell r="CA415">
            <v>2006</v>
          </cell>
          <cell r="CB415">
            <v>3013</v>
          </cell>
          <cell r="CC415">
            <v>0.05</v>
          </cell>
          <cell r="CD415">
            <v>3013</v>
          </cell>
        </row>
        <row r="416">
          <cell r="B416" t="str">
            <v>ETL08</v>
          </cell>
          <cell r="C416" t="str">
            <v>CAP08</v>
          </cell>
          <cell r="D416" t="str">
            <v>De  2100  pares</v>
          </cell>
          <cell r="E416" t="str">
            <v>U</v>
          </cell>
          <cell r="F416" t="str">
            <v>NA</v>
          </cell>
          <cell r="G416" t="str">
            <v>NA</v>
          </cell>
          <cell r="H416" t="str">
            <v>NA</v>
          </cell>
          <cell r="I416" t="str">
            <v>NA</v>
          </cell>
          <cell r="J416" t="str">
            <v>NA</v>
          </cell>
          <cell r="K416" t="str">
            <v>NA</v>
          </cell>
          <cell r="L416" t="str">
            <v>NA</v>
          </cell>
          <cell r="M416" t="str">
            <v>NA</v>
          </cell>
          <cell r="N416" t="str">
            <v>NA</v>
          </cell>
          <cell r="O416" t="str">
            <v>NA</v>
          </cell>
          <cell r="P416" t="str">
            <v>NA</v>
          </cell>
          <cell r="Q416" t="str">
            <v>NA</v>
          </cell>
          <cell r="R416" t="str">
            <v>NA</v>
          </cell>
          <cell r="S416" t="str">
            <v>NA</v>
          </cell>
          <cell r="T416" t="str">
            <v>CER003</v>
          </cell>
          <cell r="U416" t="str">
            <v>CER011</v>
          </cell>
          <cell r="V416" t="str">
            <v>NA</v>
          </cell>
          <cell r="W416" t="str">
            <v>NA</v>
          </cell>
          <cell r="X416" t="str">
            <v>NA</v>
          </cell>
          <cell r="Y416" t="str">
            <v>CMC013</v>
          </cell>
          <cell r="Z416" t="str">
            <v>CMC015</v>
          </cell>
          <cell r="AA416" t="str">
            <v>NA</v>
          </cell>
          <cell r="AB416" t="str">
            <v>NA</v>
          </cell>
          <cell r="AC416" t="str">
            <v>NA</v>
          </cell>
          <cell r="AD416">
            <v>1</v>
          </cell>
          <cell r="AE416">
            <v>0.4</v>
          </cell>
          <cell r="AF416" t="str">
            <v>NA</v>
          </cell>
          <cell r="AG416" t="str">
            <v>NA</v>
          </cell>
          <cell r="AH416" t="str">
            <v>NA</v>
          </cell>
          <cell r="AI416">
            <v>1</v>
          </cell>
          <cell r="AJ416">
            <v>1</v>
          </cell>
          <cell r="AK416">
            <v>2.5</v>
          </cell>
          <cell r="AO416">
            <v>269384</v>
          </cell>
          <cell r="AP416">
            <v>0</v>
          </cell>
          <cell r="AQ416">
            <v>0</v>
          </cell>
          <cell r="AR416">
            <v>0</v>
          </cell>
          <cell r="AS416">
            <v>0</v>
          </cell>
          <cell r="AT416">
            <v>0</v>
          </cell>
          <cell r="AU416">
            <v>0</v>
          </cell>
          <cell r="AV416">
            <v>0</v>
          </cell>
          <cell r="AW416">
            <v>0</v>
          </cell>
          <cell r="AX416">
            <v>0</v>
          </cell>
          <cell r="AY416">
            <v>0</v>
          </cell>
          <cell r="AZ416">
            <v>0</v>
          </cell>
          <cell r="BA416">
            <v>0</v>
          </cell>
          <cell r="BB416">
            <v>0</v>
          </cell>
          <cell r="BC416">
            <v>0</v>
          </cell>
          <cell r="BD416">
            <v>0</v>
          </cell>
          <cell r="BE416">
            <v>83103</v>
          </cell>
          <cell r="BF416">
            <v>19028</v>
          </cell>
          <cell r="BG416">
            <v>0</v>
          </cell>
          <cell r="BH416">
            <v>0</v>
          </cell>
          <cell r="BI416">
            <v>0</v>
          </cell>
          <cell r="BJ416">
            <v>83103</v>
          </cell>
          <cell r="BK416">
            <v>7611</v>
          </cell>
          <cell r="BL416">
            <v>0</v>
          </cell>
          <cell r="BM416">
            <v>0</v>
          </cell>
          <cell r="BN416">
            <v>0</v>
          </cell>
          <cell r="BO416">
            <v>90714</v>
          </cell>
          <cell r="BP416">
            <v>106495</v>
          </cell>
          <cell r="BQ416">
            <v>180437</v>
          </cell>
          <cell r="BR416">
            <v>0</v>
          </cell>
          <cell r="BS416">
            <v>0</v>
          </cell>
          <cell r="BT416">
            <v>0</v>
          </cell>
          <cell r="BU416">
            <v>106495</v>
          </cell>
          <cell r="BV416">
            <v>72175</v>
          </cell>
          <cell r="BW416">
            <v>0</v>
          </cell>
          <cell r="BX416">
            <v>0</v>
          </cell>
          <cell r="BY416">
            <v>0</v>
          </cell>
          <cell r="BZ416">
            <v>178670</v>
          </cell>
          <cell r="CA416">
            <v>90714</v>
          </cell>
          <cell r="CB416">
            <v>269384</v>
          </cell>
          <cell r="CC416">
            <v>0.05</v>
          </cell>
          <cell r="CD416">
            <v>269384</v>
          </cell>
        </row>
        <row r="417">
          <cell r="B417" t="str">
            <v>ML020</v>
          </cell>
          <cell r="C417" t="str">
            <v>CAP08</v>
          </cell>
          <cell r="D417" t="str">
            <v>De  2100  pares</v>
          </cell>
          <cell r="E417" t="str">
            <v>U</v>
          </cell>
          <cell r="F417" t="str">
            <v>NA</v>
          </cell>
          <cell r="G417" t="str">
            <v>NA</v>
          </cell>
          <cell r="H417" t="str">
            <v>NA</v>
          </cell>
          <cell r="I417" t="str">
            <v>NA</v>
          </cell>
          <cell r="J417" t="str">
            <v>NA</v>
          </cell>
          <cell r="K417" t="str">
            <v>NA</v>
          </cell>
          <cell r="L417" t="str">
            <v>NA</v>
          </cell>
          <cell r="M417" t="str">
            <v>NA</v>
          </cell>
          <cell r="N417" t="str">
            <v>NA</v>
          </cell>
          <cell r="O417" t="str">
            <v>NA</v>
          </cell>
          <cell r="P417" t="str">
            <v>NA</v>
          </cell>
          <cell r="Q417" t="str">
            <v>NA</v>
          </cell>
          <cell r="R417" t="str">
            <v>NA</v>
          </cell>
          <cell r="S417" t="str">
            <v>NA</v>
          </cell>
          <cell r="T417" t="str">
            <v>NA</v>
          </cell>
          <cell r="U417" t="str">
            <v>NA</v>
          </cell>
          <cell r="V417" t="str">
            <v>NA</v>
          </cell>
          <cell r="W417" t="str">
            <v>NA</v>
          </cell>
          <cell r="X417" t="str">
            <v>NA</v>
          </cell>
          <cell r="Y417" t="str">
            <v>NA</v>
          </cell>
          <cell r="Z417" t="str">
            <v>NA</v>
          </cell>
          <cell r="AA417" t="str">
            <v>NA</v>
          </cell>
          <cell r="AB417" t="str">
            <v>NA</v>
          </cell>
          <cell r="AC417" t="str">
            <v>NA</v>
          </cell>
          <cell r="AD417" t="str">
            <v>NA</v>
          </cell>
          <cell r="AE417" t="str">
            <v>NA</v>
          </cell>
          <cell r="AF417" t="str">
            <v>NA</v>
          </cell>
          <cell r="AG417" t="str">
            <v>NA</v>
          </cell>
          <cell r="AH417" t="str">
            <v>NA</v>
          </cell>
          <cell r="AI417">
            <v>0</v>
          </cell>
          <cell r="AO417">
            <v>0</v>
          </cell>
          <cell r="AP417">
            <v>0</v>
          </cell>
          <cell r="AQ417">
            <v>0</v>
          </cell>
          <cell r="AR417">
            <v>0</v>
          </cell>
          <cell r="AS417">
            <v>0</v>
          </cell>
          <cell r="AT417">
            <v>0</v>
          </cell>
          <cell r="AU417">
            <v>0</v>
          </cell>
          <cell r="AV417">
            <v>0</v>
          </cell>
          <cell r="AW417">
            <v>0</v>
          </cell>
          <cell r="AX417">
            <v>0</v>
          </cell>
          <cell r="AY417">
            <v>0</v>
          </cell>
          <cell r="AZ417">
            <v>0</v>
          </cell>
          <cell r="BA417">
            <v>0</v>
          </cell>
          <cell r="BB417">
            <v>0</v>
          </cell>
          <cell r="BC417">
            <v>0</v>
          </cell>
          <cell r="BD417">
            <v>0</v>
          </cell>
          <cell r="BE417">
            <v>0</v>
          </cell>
          <cell r="BF417">
            <v>0</v>
          </cell>
          <cell r="BG417">
            <v>0</v>
          </cell>
          <cell r="BH417">
            <v>0</v>
          </cell>
          <cell r="BI417">
            <v>0</v>
          </cell>
          <cell r="BJ417">
            <v>0</v>
          </cell>
          <cell r="BK417">
            <v>0</v>
          </cell>
          <cell r="BL417">
            <v>0</v>
          </cell>
          <cell r="BM417">
            <v>0</v>
          </cell>
          <cell r="BN417">
            <v>0</v>
          </cell>
          <cell r="BO417">
            <v>0</v>
          </cell>
          <cell r="BP417">
            <v>0</v>
          </cell>
          <cell r="BQ417">
            <v>0</v>
          </cell>
          <cell r="BR417">
            <v>0</v>
          </cell>
          <cell r="BS417">
            <v>0</v>
          </cell>
          <cell r="BT417">
            <v>0</v>
          </cell>
          <cell r="BU417">
            <v>0</v>
          </cell>
          <cell r="BV417">
            <v>0</v>
          </cell>
          <cell r="BW417">
            <v>0</v>
          </cell>
          <cell r="BX417">
            <v>0</v>
          </cell>
          <cell r="BY417">
            <v>0</v>
          </cell>
          <cell r="BZ417">
            <v>0</v>
          </cell>
          <cell r="CA417">
            <v>0</v>
          </cell>
          <cell r="CB417">
            <v>0</v>
          </cell>
          <cell r="CC417">
            <v>0.05</v>
          </cell>
          <cell r="CD417">
            <v>0</v>
          </cell>
        </row>
        <row r="418">
          <cell r="B418" t="str">
            <v>EPC17</v>
          </cell>
          <cell r="C418" t="str">
            <v>CAP08</v>
          </cell>
          <cell r="D418" t="str">
            <v>De  2400  pares</v>
          </cell>
          <cell r="E418" t="str">
            <v>U</v>
          </cell>
          <cell r="F418" t="str">
            <v>NA</v>
          </cell>
          <cell r="G418" t="str">
            <v>NA</v>
          </cell>
          <cell r="H418" t="str">
            <v>NA</v>
          </cell>
          <cell r="I418" t="str">
            <v>NA</v>
          </cell>
          <cell r="J418" t="str">
            <v>NA</v>
          </cell>
          <cell r="K418" t="str">
            <v>NA</v>
          </cell>
          <cell r="L418" t="str">
            <v>NA</v>
          </cell>
          <cell r="M418" t="str">
            <v>NA</v>
          </cell>
          <cell r="N418" t="str">
            <v>NA</v>
          </cell>
          <cell r="O418" t="str">
            <v>NA</v>
          </cell>
          <cell r="P418" t="str">
            <v>NA</v>
          </cell>
          <cell r="Q418" t="str">
            <v>NA</v>
          </cell>
          <cell r="R418" t="str">
            <v>NA</v>
          </cell>
          <cell r="S418" t="str">
            <v>NA</v>
          </cell>
          <cell r="T418" t="str">
            <v>NA</v>
          </cell>
          <cell r="U418" t="str">
            <v>NA</v>
          </cell>
          <cell r="V418" t="str">
            <v>NA</v>
          </cell>
          <cell r="W418" t="str">
            <v>NA</v>
          </cell>
          <cell r="X418" t="str">
            <v>NA</v>
          </cell>
          <cell r="Y418" t="str">
            <v>NA</v>
          </cell>
          <cell r="Z418" t="str">
            <v>NA</v>
          </cell>
          <cell r="AA418" t="str">
            <v>NA</v>
          </cell>
          <cell r="AB418" t="str">
            <v>NA</v>
          </cell>
          <cell r="AC418" t="str">
            <v>NA</v>
          </cell>
          <cell r="AD418" t="str">
            <v>NA</v>
          </cell>
          <cell r="AE418" t="str">
            <v>NA</v>
          </cell>
          <cell r="AF418" t="str">
            <v>NA</v>
          </cell>
          <cell r="AG418" t="str">
            <v>NA</v>
          </cell>
          <cell r="AH418" t="str">
            <v>NA</v>
          </cell>
          <cell r="AI418">
            <v>0</v>
          </cell>
          <cell r="AO418">
            <v>0</v>
          </cell>
          <cell r="AP418">
            <v>0</v>
          </cell>
          <cell r="AQ418">
            <v>0</v>
          </cell>
          <cell r="AR418">
            <v>0</v>
          </cell>
          <cell r="AS418">
            <v>0</v>
          </cell>
          <cell r="AT418">
            <v>0</v>
          </cell>
          <cell r="AU418">
            <v>0</v>
          </cell>
          <cell r="AV418">
            <v>0</v>
          </cell>
          <cell r="AW418">
            <v>0</v>
          </cell>
          <cell r="AX418">
            <v>0</v>
          </cell>
          <cell r="AY418">
            <v>0</v>
          </cell>
          <cell r="AZ418">
            <v>0</v>
          </cell>
          <cell r="BA418">
            <v>0</v>
          </cell>
          <cell r="BB418">
            <v>0</v>
          </cell>
          <cell r="BC418">
            <v>0</v>
          </cell>
          <cell r="BD418">
            <v>0</v>
          </cell>
          <cell r="BE418">
            <v>0</v>
          </cell>
          <cell r="BF418">
            <v>0</v>
          </cell>
          <cell r="BG418">
            <v>0</v>
          </cell>
          <cell r="BH418">
            <v>0</v>
          </cell>
          <cell r="BI418">
            <v>0</v>
          </cell>
          <cell r="BJ418">
            <v>0</v>
          </cell>
          <cell r="BK418">
            <v>0</v>
          </cell>
          <cell r="BL418">
            <v>0</v>
          </cell>
          <cell r="BM418">
            <v>0</v>
          </cell>
          <cell r="BN418">
            <v>0</v>
          </cell>
          <cell r="BO418">
            <v>0</v>
          </cell>
          <cell r="BP418">
            <v>0</v>
          </cell>
          <cell r="BQ418">
            <v>0</v>
          </cell>
          <cell r="BR418">
            <v>0</v>
          </cell>
          <cell r="BS418">
            <v>0</v>
          </cell>
          <cell r="BT418">
            <v>0</v>
          </cell>
          <cell r="BU418">
            <v>0</v>
          </cell>
          <cell r="BV418">
            <v>0</v>
          </cell>
          <cell r="BW418">
            <v>0</v>
          </cell>
          <cell r="BX418">
            <v>0</v>
          </cell>
          <cell r="BY418">
            <v>0</v>
          </cell>
          <cell r="BZ418">
            <v>0</v>
          </cell>
          <cell r="CA418">
            <v>0</v>
          </cell>
          <cell r="CB418">
            <v>0</v>
          </cell>
          <cell r="CC418">
            <v>0.05</v>
          </cell>
          <cell r="CD418">
            <v>0</v>
          </cell>
        </row>
        <row r="419">
          <cell r="B419" t="str">
            <v>ETL09</v>
          </cell>
          <cell r="C419" t="str">
            <v>CAP08</v>
          </cell>
          <cell r="D419" t="str">
            <v>De  2400  pares</v>
          </cell>
          <cell r="E419" t="str">
            <v>U</v>
          </cell>
          <cell r="F419" t="str">
            <v>NA</v>
          </cell>
          <cell r="G419" t="str">
            <v>NA</v>
          </cell>
          <cell r="H419" t="str">
            <v>NA</v>
          </cell>
          <cell r="I419" t="str">
            <v>NA</v>
          </cell>
          <cell r="J419" t="str">
            <v>NA</v>
          </cell>
          <cell r="K419" t="str">
            <v>NA</v>
          </cell>
          <cell r="L419" t="str">
            <v>NA</v>
          </cell>
          <cell r="M419" t="str">
            <v>NA</v>
          </cell>
          <cell r="N419" t="str">
            <v>NA</v>
          </cell>
          <cell r="O419" t="str">
            <v>NA</v>
          </cell>
          <cell r="P419" t="str">
            <v>NA</v>
          </cell>
          <cell r="Q419" t="str">
            <v>NA</v>
          </cell>
          <cell r="R419" t="str">
            <v>NA</v>
          </cell>
          <cell r="S419" t="str">
            <v>NA</v>
          </cell>
          <cell r="T419" t="str">
            <v>CER003</v>
          </cell>
          <cell r="U419" t="str">
            <v>CER011</v>
          </cell>
          <cell r="V419" t="str">
            <v>NA</v>
          </cell>
          <cell r="W419" t="str">
            <v>NA</v>
          </cell>
          <cell r="X419" t="str">
            <v>NA</v>
          </cell>
          <cell r="Y419" t="str">
            <v>CMC013</v>
          </cell>
          <cell r="Z419" t="str">
            <v>CMC015</v>
          </cell>
          <cell r="AA419" t="str">
            <v>NA</v>
          </cell>
          <cell r="AB419" t="str">
            <v>NA</v>
          </cell>
          <cell r="AC419" t="str">
            <v>NA</v>
          </cell>
          <cell r="AD419">
            <v>1</v>
          </cell>
          <cell r="AE419">
            <v>0.38</v>
          </cell>
          <cell r="AF419" t="str">
            <v>NA</v>
          </cell>
          <cell r="AG419" t="str">
            <v>NA</v>
          </cell>
          <cell r="AH419" t="str">
            <v>NA</v>
          </cell>
          <cell r="AI419">
            <v>0.75</v>
          </cell>
          <cell r="AJ419">
            <v>0.75</v>
          </cell>
          <cell r="AK419">
            <v>2</v>
          </cell>
          <cell r="AO419">
            <v>353859</v>
          </cell>
          <cell r="AP419">
            <v>0</v>
          </cell>
          <cell r="AQ419">
            <v>0</v>
          </cell>
          <cell r="AR419">
            <v>0</v>
          </cell>
          <cell r="AS419">
            <v>0</v>
          </cell>
          <cell r="AT419">
            <v>0</v>
          </cell>
          <cell r="AU419">
            <v>0</v>
          </cell>
          <cell r="AV419">
            <v>0</v>
          </cell>
          <cell r="AW419">
            <v>0</v>
          </cell>
          <cell r="AX419">
            <v>0</v>
          </cell>
          <cell r="AY419">
            <v>0</v>
          </cell>
          <cell r="AZ419">
            <v>0</v>
          </cell>
          <cell r="BA419">
            <v>0</v>
          </cell>
          <cell r="BB419">
            <v>0</v>
          </cell>
          <cell r="BC419">
            <v>0</v>
          </cell>
          <cell r="BD419">
            <v>0</v>
          </cell>
          <cell r="BE419">
            <v>83103</v>
          </cell>
          <cell r="BF419">
            <v>19028</v>
          </cell>
          <cell r="BG419">
            <v>0</v>
          </cell>
          <cell r="BH419">
            <v>0</v>
          </cell>
          <cell r="BI419">
            <v>0</v>
          </cell>
          <cell r="BJ419">
            <v>110804</v>
          </cell>
          <cell r="BK419">
            <v>9641</v>
          </cell>
          <cell r="BL419">
            <v>0</v>
          </cell>
          <cell r="BM419">
            <v>0</v>
          </cell>
          <cell r="BN419">
            <v>0</v>
          </cell>
          <cell r="BO419">
            <v>120445</v>
          </cell>
          <cell r="BP419">
            <v>106495</v>
          </cell>
          <cell r="BQ419">
            <v>180437</v>
          </cell>
          <cell r="BR419">
            <v>0</v>
          </cell>
          <cell r="BS419">
            <v>0</v>
          </cell>
          <cell r="BT419">
            <v>0</v>
          </cell>
          <cell r="BU419">
            <v>141993</v>
          </cell>
          <cell r="BV419">
            <v>91421</v>
          </cell>
          <cell r="BW419">
            <v>0</v>
          </cell>
          <cell r="BX419">
            <v>0</v>
          </cell>
          <cell r="BY419">
            <v>0</v>
          </cell>
          <cell r="BZ419">
            <v>233414</v>
          </cell>
          <cell r="CA419">
            <v>120445</v>
          </cell>
          <cell r="CB419">
            <v>353859</v>
          </cell>
          <cell r="CC419">
            <v>0.05</v>
          </cell>
          <cell r="CD419">
            <v>353859</v>
          </cell>
        </row>
        <row r="420">
          <cell r="B420" t="str">
            <v>ETP08</v>
          </cell>
          <cell r="C420" t="str">
            <v>CAP08</v>
          </cell>
          <cell r="D420" t="str">
            <v>De  2400  pares</v>
          </cell>
          <cell r="E420" t="str">
            <v>U</v>
          </cell>
          <cell r="F420" t="str">
            <v>NA</v>
          </cell>
          <cell r="G420" t="str">
            <v>NA</v>
          </cell>
          <cell r="H420" t="str">
            <v>NA</v>
          </cell>
          <cell r="I420" t="str">
            <v>NA</v>
          </cell>
          <cell r="J420" t="str">
            <v>NA</v>
          </cell>
          <cell r="K420" t="str">
            <v>NA</v>
          </cell>
          <cell r="L420" t="str">
            <v>NA</v>
          </cell>
          <cell r="M420" t="str">
            <v>NA</v>
          </cell>
          <cell r="N420" t="str">
            <v>NA</v>
          </cell>
          <cell r="O420" t="str">
            <v>NA</v>
          </cell>
          <cell r="P420" t="str">
            <v>NA</v>
          </cell>
          <cell r="Q420" t="str">
            <v>NA</v>
          </cell>
          <cell r="R420" t="str">
            <v>NA</v>
          </cell>
          <cell r="S420" t="str">
            <v>NA</v>
          </cell>
          <cell r="T420" t="str">
            <v>NA</v>
          </cell>
          <cell r="U420" t="str">
            <v>NA</v>
          </cell>
          <cell r="V420" t="str">
            <v>NA</v>
          </cell>
          <cell r="W420" t="str">
            <v>NA</v>
          </cell>
          <cell r="X420" t="str">
            <v>NA</v>
          </cell>
          <cell r="Y420" t="str">
            <v>NA</v>
          </cell>
          <cell r="Z420" t="str">
            <v>NA</v>
          </cell>
          <cell r="AA420" t="str">
            <v>NA</v>
          </cell>
          <cell r="AB420" t="str">
            <v>NA</v>
          </cell>
          <cell r="AC420" t="str">
            <v>NA</v>
          </cell>
          <cell r="AD420" t="str">
            <v>NA</v>
          </cell>
          <cell r="AE420" t="str">
            <v>NA</v>
          </cell>
          <cell r="AF420" t="str">
            <v>NA</v>
          </cell>
          <cell r="AG420" t="str">
            <v>NA</v>
          </cell>
          <cell r="AH420" t="str">
            <v>NA</v>
          </cell>
          <cell r="AI420">
            <v>0</v>
          </cell>
          <cell r="AO420">
            <v>0</v>
          </cell>
          <cell r="AP420">
            <v>0</v>
          </cell>
          <cell r="AQ420">
            <v>0</v>
          </cell>
          <cell r="AR420">
            <v>0</v>
          </cell>
          <cell r="AS420">
            <v>0</v>
          </cell>
          <cell r="AT420">
            <v>0</v>
          </cell>
          <cell r="AU420">
            <v>0</v>
          </cell>
          <cell r="AV420">
            <v>0</v>
          </cell>
          <cell r="AW420">
            <v>0</v>
          </cell>
          <cell r="AX420">
            <v>0</v>
          </cell>
          <cell r="AY420">
            <v>0</v>
          </cell>
          <cell r="AZ420">
            <v>0</v>
          </cell>
          <cell r="BA420">
            <v>0</v>
          </cell>
          <cell r="BB420">
            <v>0</v>
          </cell>
          <cell r="BC420">
            <v>0</v>
          </cell>
          <cell r="BD420">
            <v>0</v>
          </cell>
          <cell r="BE420">
            <v>0</v>
          </cell>
          <cell r="BF420">
            <v>0</v>
          </cell>
          <cell r="BG420">
            <v>0</v>
          </cell>
          <cell r="BH420">
            <v>0</v>
          </cell>
          <cell r="BI420">
            <v>0</v>
          </cell>
          <cell r="BJ420">
            <v>0</v>
          </cell>
          <cell r="BK420">
            <v>0</v>
          </cell>
          <cell r="BL420">
            <v>0</v>
          </cell>
          <cell r="BM420">
            <v>0</v>
          </cell>
          <cell r="BN420">
            <v>0</v>
          </cell>
          <cell r="BO420">
            <v>0</v>
          </cell>
          <cell r="BP420">
            <v>0</v>
          </cell>
          <cell r="BQ420">
            <v>0</v>
          </cell>
          <cell r="BR420">
            <v>0</v>
          </cell>
          <cell r="BS420">
            <v>0</v>
          </cell>
          <cell r="BT420">
            <v>0</v>
          </cell>
          <cell r="BU420">
            <v>0</v>
          </cell>
          <cell r="BV420">
            <v>0</v>
          </cell>
          <cell r="BW420">
            <v>0</v>
          </cell>
          <cell r="BX420">
            <v>0</v>
          </cell>
          <cell r="BY420">
            <v>0</v>
          </cell>
          <cell r="BZ420">
            <v>0</v>
          </cell>
          <cell r="CA420">
            <v>0</v>
          </cell>
          <cell r="CB420">
            <v>0</v>
          </cell>
          <cell r="CC420">
            <v>0.05</v>
          </cell>
          <cell r="CD420">
            <v>0</v>
          </cell>
        </row>
        <row r="421">
          <cell r="B421" t="str">
            <v>ML021</v>
          </cell>
          <cell r="C421" t="str">
            <v>CAP08</v>
          </cell>
          <cell r="D421" t="str">
            <v>De  2400  pares</v>
          </cell>
          <cell r="E421" t="str">
            <v>U</v>
          </cell>
          <cell r="F421" t="str">
            <v>NA</v>
          </cell>
          <cell r="G421" t="str">
            <v>NA</v>
          </cell>
          <cell r="H421" t="str">
            <v>NA</v>
          </cell>
          <cell r="I421" t="str">
            <v>NA</v>
          </cell>
          <cell r="J421" t="str">
            <v>NA</v>
          </cell>
          <cell r="K421" t="str">
            <v>NA</v>
          </cell>
          <cell r="L421" t="str">
            <v>NA</v>
          </cell>
          <cell r="M421" t="str">
            <v>NA</v>
          </cell>
          <cell r="N421" t="str">
            <v>NA</v>
          </cell>
          <cell r="O421" t="str">
            <v>NA</v>
          </cell>
          <cell r="P421" t="str">
            <v>NA</v>
          </cell>
          <cell r="Q421" t="str">
            <v>NA</v>
          </cell>
          <cell r="R421" t="str">
            <v>NA</v>
          </cell>
          <cell r="S421" t="str">
            <v>NA</v>
          </cell>
          <cell r="T421" t="str">
            <v>NA</v>
          </cell>
          <cell r="U421" t="str">
            <v>NA</v>
          </cell>
          <cell r="V421" t="str">
            <v>NA</v>
          </cell>
          <cell r="W421" t="str">
            <v>NA</v>
          </cell>
          <cell r="X421" t="str">
            <v>NA</v>
          </cell>
          <cell r="Y421" t="str">
            <v>NA</v>
          </cell>
          <cell r="Z421" t="str">
            <v>NA</v>
          </cell>
          <cell r="AA421" t="str">
            <v>NA</v>
          </cell>
          <cell r="AB421" t="str">
            <v>NA</v>
          </cell>
          <cell r="AC421" t="str">
            <v>NA</v>
          </cell>
          <cell r="AD421" t="str">
            <v>NA</v>
          </cell>
          <cell r="AE421" t="str">
            <v>NA</v>
          </cell>
          <cell r="AF421" t="str">
            <v>NA</v>
          </cell>
          <cell r="AG421" t="str">
            <v>NA</v>
          </cell>
          <cell r="AH421" t="str">
            <v>NA</v>
          </cell>
          <cell r="AI421">
            <v>0</v>
          </cell>
          <cell r="AO421">
            <v>0</v>
          </cell>
          <cell r="AP421">
            <v>0</v>
          </cell>
          <cell r="AQ421">
            <v>0</v>
          </cell>
          <cell r="AR421">
            <v>0</v>
          </cell>
          <cell r="AS421">
            <v>0</v>
          </cell>
          <cell r="AT421">
            <v>0</v>
          </cell>
          <cell r="AU421">
            <v>0</v>
          </cell>
          <cell r="AV421">
            <v>0</v>
          </cell>
          <cell r="AW421">
            <v>0</v>
          </cell>
          <cell r="AX421">
            <v>0</v>
          </cell>
          <cell r="AY421">
            <v>0</v>
          </cell>
          <cell r="AZ421">
            <v>0</v>
          </cell>
          <cell r="BA421">
            <v>0</v>
          </cell>
          <cell r="BB421">
            <v>0</v>
          </cell>
          <cell r="BC421">
            <v>0</v>
          </cell>
          <cell r="BD421">
            <v>0</v>
          </cell>
          <cell r="BE421">
            <v>0</v>
          </cell>
          <cell r="BF421">
            <v>0</v>
          </cell>
          <cell r="BG421">
            <v>0</v>
          </cell>
          <cell r="BH421">
            <v>0</v>
          </cell>
          <cell r="BI421">
            <v>0</v>
          </cell>
          <cell r="BJ421">
            <v>0</v>
          </cell>
          <cell r="BK421">
            <v>0</v>
          </cell>
          <cell r="BL421">
            <v>0</v>
          </cell>
          <cell r="BM421">
            <v>0</v>
          </cell>
          <cell r="BN421">
            <v>0</v>
          </cell>
          <cell r="BO421">
            <v>0</v>
          </cell>
          <cell r="BP421">
            <v>0</v>
          </cell>
          <cell r="BQ421">
            <v>0</v>
          </cell>
          <cell r="BR421">
            <v>0</v>
          </cell>
          <cell r="BS421">
            <v>0</v>
          </cell>
          <cell r="BT421">
            <v>0</v>
          </cell>
          <cell r="BU421">
            <v>0</v>
          </cell>
          <cell r="BV421">
            <v>0</v>
          </cell>
          <cell r="BW421">
            <v>0</v>
          </cell>
          <cell r="BX421">
            <v>0</v>
          </cell>
          <cell r="BY421">
            <v>0</v>
          </cell>
          <cell r="BZ421">
            <v>0</v>
          </cell>
          <cell r="CA421">
            <v>0</v>
          </cell>
          <cell r="CB421">
            <v>0</v>
          </cell>
          <cell r="CC421">
            <v>0.05</v>
          </cell>
          <cell r="CD421">
            <v>0</v>
          </cell>
        </row>
        <row r="422">
          <cell r="B422" t="str">
            <v>MP017</v>
          </cell>
          <cell r="C422" t="str">
            <v>CAP08</v>
          </cell>
          <cell r="D422" t="str">
            <v>De  2400  pares</v>
          </cell>
          <cell r="E422" t="str">
            <v>U</v>
          </cell>
          <cell r="F422" t="str">
            <v>NA</v>
          </cell>
          <cell r="G422" t="str">
            <v>NA</v>
          </cell>
          <cell r="H422" t="str">
            <v>NA</v>
          </cell>
          <cell r="I422" t="str">
            <v>NA</v>
          </cell>
          <cell r="J422" t="str">
            <v>NA</v>
          </cell>
          <cell r="K422" t="str">
            <v>NA</v>
          </cell>
          <cell r="L422" t="str">
            <v>NA</v>
          </cell>
          <cell r="M422" t="str">
            <v>NA</v>
          </cell>
          <cell r="N422" t="str">
            <v>NA</v>
          </cell>
          <cell r="O422" t="str">
            <v>NA</v>
          </cell>
          <cell r="P422" t="str">
            <v>NA</v>
          </cell>
          <cell r="Q422" t="str">
            <v>NA</v>
          </cell>
          <cell r="R422" t="str">
            <v>NA</v>
          </cell>
          <cell r="S422" t="str">
            <v>NA</v>
          </cell>
          <cell r="T422" t="str">
            <v>NA</v>
          </cell>
          <cell r="U422" t="str">
            <v>NA</v>
          </cell>
          <cell r="V422" t="str">
            <v>NA</v>
          </cell>
          <cell r="W422" t="str">
            <v>NA</v>
          </cell>
          <cell r="X422" t="str">
            <v>NA</v>
          </cell>
          <cell r="Y422" t="str">
            <v>NA</v>
          </cell>
          <cell r="Z422" t="str">
            <v>NA</v>
          </cell>
          <cell r="AA422" t="str">
            <v>NA</v>
          </cell>
          <cell r="AB422" t="str">
            <v>NA</v>
          </cell>
          <cell r="AC422" t="str">
            <v>NA</v>
          </cell>
          <cell r="AD422" t="str">
            <v>NA</v>
          </cell>
          <cell r="AE422" t="str">
            <v>NA</v>
          </cell>
          <cell r="AF422" t="str">
            <v>NA</v>
          </cell>
          <cell r="AG422" t="str">
            <v>NA</v>
          </cell>
          <cell r="AH422" t="str">
            <v>NA</v>
          </cell>
          <cell r="AI422">
            <v>0</v>
          </cell>
          <cell r="AO422">
            <v>0</v>
          </cell>
          <cell r="AP422">
            <v>0</v>
          </cell>
          <cell r="AQ422">
            <v>0</v>
          </cell>
          <cell r="AR422">
            <v>0</v>
          </cell>
          <cell r="AS422">
            <v>0</v>
          </cell>
          <cell r="AT422">
            <v>0</v>
          </cell>
          <cell r="AU422">
            <v>0</v>
          </cell>
          <cell r="AV422">
            <v>0</v>
          </cell>
          <cell r="AW422">
            <v>0</v>
          </cell>
          <cell r="AX422">
            <v>0</v>
          </cell>
          <cell r="AY422">
            <v>0</v>
          </cell>
          <cell r="AZ422">
            <v>0</v>
          </cell>
          <cell r="BA422">
            <v>0</v>
          </cell>
          <cell r="BB422">
            <v>0</v>
          </cell>
          <cell r="BC422">
            <v>0</v>
          </cell>
          <cell r="BD422">
            <v>0</v>
          </cell>
          <cell r="BE422">
            <v>0</v>
          </cell>
          <cell r="BF422">
            <v>0</v>
          </cell>
          <cell r="BG422">
            <v>0</v>
          </cell>
          <cell r="BH422">
            <v>0</v>
          </cell>
          <cell r="BI422">
            <v>0</v>
          </cell>
          <cell r="BJ422">
            <v>0</v>
          </cell>
          <cell r="BK422">
            <v>0</v>
          </cell>
          <cell r="BL422">
            <v>0</v>
          </cell>
          <cell r="BM422">
            <v>0</v>
          </cell>
          <cell r="BN422">
            <v>0</v>
          </cell>
          <cell r="BO422">
            <v>0</v>
          </cell>
          <cell r="BP422">
            <v>0</v>
          </cell>
          <cell r="BQ422">
            <v>0</v>
          </cell>
          <cell r="BR422">
            <v>0</v>
          </cell>
          <cell r="BS422">
            <v>0</v>
          </cell>
          <cell r="BT422">
            <v>0</v>
          </cell>
          <cell r="BU422">
            <v>0</v>
          </cell>
          <cell r="BV422">
            <v>0</v>
          </cell>
          <cell r="BW422">
            <v>0</v>
          </cell>
          <cell r="BX422">
            <v>0</v>
          </cell>
          <cell r="BY422">
            <v>0</v>
          </cell>
          <cell r="BZ422">
            <v>0</v>
          </cell>
          <cell r="CA422">
            <v>0</v>
          </cell>
          <cell r="CB422">
            <v>0</v>
          </cell>
          <cell r="CC422">
            <v>0.05</v>
          </cell>
          <cell r="CD422">
            <v>0</v>
          </cell>
        </row>
        <row r="423">
          <cell r="B423" t="str">
            <v>PBC17</v>
          </cell>
          <cell r="C423" t="str">
            <v>CAP08</v>
          </cell>
          <cell r="D423" t="str">
            <v>De  2400  pares</v>
          </cell>
          <cell r="E423" t="str">
            <v>U</v>
          </cell>
          <cell r="F423" t="str">
            <v>NA</v>
          </cell>
          <cell r="G423" t="str">
            <v>NA</v>
          </cell>
          <cell r="H423" t="str">
            <v>NA</v>
          </cell>
          <cell r="I423" t="str">
            <v>NA</v>
          </cell>
          <cell r="J423" t="str">
            <v>NA</v>
          </cell>
          <cell r="K423" t="str">
            <v>NA</v>
          </cell>
          <cell r="L423" t="str">
            <v>NA</v>
          </cell>
          <cell r="M423" t="str">
            <v>NA</v>
          </cell>
          <cell r="N423" t="str">
            <v>NA</v>
          </cell>
          <cell r="O423" t="str">
            <v>NA</v>
          </cell>
          <cell r="P423" t="str">
            <v>NA</v>
          </cell>
          <cell r="Q423" t="str">
            <v>NA</v>
          </cell>
          <cell r="R423" t="str">
            <v>NA</v>
          </cell>
          <cell r="S423" t="str">
            <v>NA</v>
          </cell>
          <cell r="T423" t="str">
            <v>CER001</v>
          </cell>
          <cell r="U423" t="str">
            <v>NA</v>
          </cell>
          <cell r="V423" t="str">
            <v>NA</v>
          </cell>
          <cell r="W423" t="str">
            <v>NA</v>
          </cell>
          <cell r="X423" t="str">
            <v>NA</v>
          </cell>
          <cell r="Y423" t="str">
            <v>CMC011</v>
          </cell>
          <cell r="Z423" t="str">
            <v>NA</v>
          </cell>
          <cell r="AA423" t="str">
            <v>NA</v>
          </cell>
          <cell r="AB423" t="str">
            <v>NA</v>
          </cell>
          <cell r="AC423" t="str">
            <v>NA</v>
          </cell>
          <cell r="AD423">
            <v>1</v>
          </cell>
          <cell r="AE423" t="str">
            <v>NA</v>
          </cell>
          <cell r="AF423" t="str">
            <v>NA</v>
          </cell>
          <cell r="AG423" t="str">
            <v>NA</v>
          </cell>
          <cell r="AH423" t="str">
            <v>NA</v>
          </cell>
          <cell r="AI423">
            <v>125</v>
          </cell>
          <cell r="AJ423">
            <v>125</v>
          </cell>
          <cell r="AO423">
            <v>3013</v>
          </cell>
          <cell r="AP423">
            <v>0</v>
          </cell>
          <cell r="AQ423">
            <v>0</v>
          </cell>
          <cell r="AR423">
            <v>0</v>
          </cell>
          <cell r="AS423">
            <v>0</v>
          </cell>
          <cell r="AT423">
            <v>0</v>
          </cell>
          <cell r="AU423">
            <v>0</v>
          </cell>
          <cell r="AV423">
            <v>0</v>
          </cell>
          <cell r="AW423">
            <v>0</v>
          </cell>
          <cell r="AX423">
            <v>0</v>
          </cell>
          <cell r="AY423">
            <v>0</v>
          </cell>
          <cell r="AZ423">
            <v>0</v>
          </cell>
          <cell r="BA423">
            <v>0</v>
          </cell>
          <cell r="BB423">
            <v>0</v>
          </cell>
          <cell r="BC423">
            <v>0</v>
          </cell>
          <cell r="BD423">
            <v>0</v>
          </cell>
          <cell r="BE423">
            <v>250716</v>
          </cell>
          <cell r="BF423">
            <v>0</v>
          </cell>
          <cell r="BG423">
            <v>0</v>
          </cell>
          <cell r="BH423">
            <v>0</v>
          </cell>
          <cell r="BI423">
            <v>0</v>
          </cell>
          <cell r="BJ423">
            <v>2006</v>
          </cell>
          <cell r="BK423">
            <v>0</v>
          </cell>
          <cell r="BL423">
            <v>0</v>
          </cell>
          <cell r="BM423">
            <v>0</v>
          </cell>
          <cell r="BN423">
            <v>0</v>
          </cell>
          <cell r="BO423">
            <v>2006</v>
          </cell>
          <cell r="BP423">
            <v>125868</v>
          </cell>
          <cell r="BQ423">
            <v>0</v>
          </cell>
          <cell r="BR423">
            <v>0</v>
          </cell>
          <cell r="BS423">
            <v>0</v>
          </cell>
          <cell r="BT423">
            <v>0</v>
          </cell>
          <cell r="BU423">
            <v>1007</v>
          </cell>
          <cell r="BV423">
            <v>0</v>
          </cell>
          <cell r="BW423">
            <v>0</v>
          </cell>
          <cell r="BX423">
            <v>0</v>
          </cell>
          <cell r="BY423">
            <v>0</v>
          </cell>
          <cell r="BZ423">
            <v>1007</v>
          </cell>
          <cell r="CA423">
            <v>2006</v>
          </cell>
          <cell r="CB423">
            <v>3013</v>
          </cell>
          <cell r="CC423">
            <v>0.05</v>
          </cell>
          <cell r="CD423">
            <v>3013</v>
          </cell>
        </row>
        <row r="424">
          <cell r="B424" t="str">
            <v>H1C02</v>
          </cell>
          <cell r="C424" t="str">
            <v>CAP08</v>
          </cell>
          <cell r="D424" t="str">
            <v>De  9 metros</v>
          </cell>
          <cell r="E424" t="str">
            <v>U</v>
          </cell>
          <cell r="F424" t="str">
            <v>MRD007</v>
          </cell>
          <cell r="G424" t="str">
            <v>MRD230</v>
          </cell>
          <cell r="H424" t="str">
            <v>NA</v>
          </cell>
          <cell r="I424" t="str">
            <v>NA</v>
          </cell>
          <cell r="J424" t="str">
            <v>NA</v>
          </cell>
          <cell r="K424" t="str">
            <v>NA</v>
          </cell>
          <cell r="L424" t="str">
            <v>NA</v>
          </cell>
          <cell r="M424">
            <v>1</v>
          </cell>
          <cell r="N424">
            <v>2</v>
          </cell>
          <cell r="O424" t="str">
            <v>NA</v>
          </cell>
          <cell r="P424" t="str">
            <v>NA</v>
          </cell>
          <cell r="Q424" t="str">
            <v>NA</v>
          </cell>
          <cell r="R424" t="str">
            <v>NA</v>
          </cell>
          <cell r="S424" t="str">
            <v>NA</v>
          </cell>
          <cell r="T424" t="str">
            <v>CER007</v>
          </cell>
          <cell r="U424" t="str">
            <v>NA</v>
          </cell>
          <cell r="V424" t="str">
            <v>NA</v>
          </cell>
          <cell r="W424" t="str">
            <v>NA</v>
          </cell>
          <cell r="X424" t="str">
            <v>NA</v>
          </cell>
          <cell r="Y424" t="str">
            <v>CMC017</v>
          </cell>
          <cell r="Z424" t="str">
            <v>NA</v>
          </cell>
          <cell r="AA424" t="str">
            <v>NA</v>
          </cell>
          <cell r="AB424" t="str">
            <v>NA</v>
          </cell>
          <cell r="AC424" t="str">
            <v>NA</v>
          </cell>
          <cell r="AD424">
            <v>1</v>
          </cell>
          <cell r="AE424" t="str">
            <v>NA</v>
          </cell>
          <cell r="AF424" t="str">
            <v>NA</v>
          </cell>
          <cell r="AG424" t="str">
            <v>NA</v>
          </cell>
          <cell r="AH424" t="str">
            <v>NA</v>
          </cell>
          <cell r="AI424">
            <v>115</v>
          </cell>
          <cell r="AJ424">
            <v>115</v>
          </cell>
          <cell r="AO424">
            <v>16345</v>
          </cell>
          <cell r="AP424">
            <v>5800</v>
          </cell>
          <cell r="AQ424">
            <v>4200</v>
          </cell>
          <cell r="AR424">
            <v>0</v>
          </cell>
          <cell r="AS424">
            <v>0</v>
          </cell>
          <cell r="AT424">
            <v>0</v>
          </cell>
          <cell r="AU424">
            <v>0</v>
          </cell>
          <cell r="AV424">
            <v>0</v>
          </cell>
          <cell r="AW424">
            <v>5800</v>
          </cell>
          <cell r="AX424">
            <v>8400</v>
          </cell>
          <cell r="AY424">
            <v>0</v>
          </cell>
          <cell r="AZ424">
            <v>0</v>
          </cell>
          <cell r="BA424">
            <v>0</v>
          </cell>
          <cell r="BB424">
            <v>0</v>
          </cell>
          <cell r="BC424">
            <v>0</v>
          </cell>
          <cell r="BD424">
            <v>14910</v>
          </cell>
          <cell r="BE424">
            <v>20418</v>
          </cell>
          <cell r="BF424">
            <v>0</v>
          </cell>
          <cell r="BG424">
            <v>0</v>
          </cell>
          <cell r="BH424">
            <v>0</v>
          </cell>
          <cell r="BI424">
            <v>0</v>
          </cell>
          <cell r="BJ424">
            <v>178</v>
          </cell>
          <cell r="BK424">
            <v>0</v>
          </cell>
          <cell r="BL424">
            <v>0</v>
          </cell>
          <cell r="BM424">
            <v>0</v>
          </cell>
          <cell r="BN424">
            <v>0</v>
          </cell>
          <cell r="BO424">
            <v>178</v>
          </cell>
          <cell r="BP424">
            <v>144513</v>
          </cell>
          <cell r="BQ424">
            <v>0</v>
          </cell>
          <cell r="BR424">
            <v>0</v>
          </cell>
          <cell r="BS424">
            <v>0</v>
          </cell>
          <cell r="BT424">
            <v>0</v>
          </cell>
          <cell r="BU424">
            <v>1257</v>
          </cell>
          <cell r="BV424">
            <v>0</v>
          </cell>
          <cell r="BW424">
            <v>0</v>
          </cell>
          <cell r="BX424">
            <v>0</v>
          </cell>
          <cell r="BY424">
            <v>0</v>
          </cell>
          <cell r="BZ424">
            <v>1257</v>
          </cell>
          <cell r="CA424">
            <v>178</v>
          </cell>
          <cell r="CB424">
            <v>1435</v>
          </cell>
          <cell r="CC424">
            <v>0.05</v>
          </cell>
          <cell r="CD424">
            <v>16345</v>
          </cell>
        </row>
        <row r="425">
          <cell r="B425" t="str">
            <v>H1F02</v>
          </cell>
          <cell r="C425" t="str">
            <v>CAP08</v>
          </cell>
          <cell r="D425" t="str">
            <v>De  9 metros</v>
          </cell>
          <cell r="E425" t="str">
            <v>U</v>
          </cell>
          <cell r="F425" t="str">
            <v>MRD253</v>
          </cell>
          <cell r="G425" t="str">
            <v>MRD230</v>
          </cell>
          <cell r="H425" t="str">
            <v>NA</v>
          </cell>
          <cell r="I425" t="str">
            <v>NA</v>
          </cell>
          <cell r="J425" t="str">
            <v>NA</v>
          </cell>
          <cell r="K425" t="str">
            <v>NA</v>
          </cell>
          <cell r="L425" t="str">
            <v>NA</v>
          </cell>
          <cell r="M425">
            <v>1</v>
          </cell>
          <cell r="N425">
            <v>1</v>
          </cell>
          <cell r="O425" t="str">
            <v>NA</v>
          </cell>
          <cell r="P425" t="str">
            <v>NA</v>
          </cell>
          <cell r="Q425" t="str">
            <v>NA</v>
          </cell>
          <cell r="R425" t="str">
            <v>NA</v>
          </cell>
          <cell r="S425" t="str">
            <v>NA</v>
          </cell>
          <cell r="T425" t="str">
            <v>CER007</v>
          </cell>
          <cell r="U425" t="str">
            <v>NA</v>
          </cell>
          <cell r="V425" t="str">
            <v>NA</v>
          </cell>
          <cell r="W425" t="str">
            <v>NA</v>
          </cell>
          <cell r="X425" t="str">
            <v>NA</v>
          </cell>
          <cell r="Y425" t="str">
            <v>CMC017</v>
          </cell>
          <cell r="Z425" t="str">
            <v>NA</v>
          </cell>
          <cell r="AA425" t="str">
            <v>NA</v>
          </cell>
          <cell r="AB425" t="str">
            <v>NA</v>
          </cell>
          <cell r="AC425" t="str">
            <v>NA</v>
          </cell>
          <cell r="AD425">
            <v>1</v>
          </cell>
          <cell r="AE425" t="str">
            <v>NA</v>
          </cell>
          <cell r="AF425" t="str">
            <v>NA</v>
          </cell>
          <cell r="AG425" t="str">
            <v>NA</v>
          </cell>
          <cell r="AH425" t="str">
            <v>NA</v>
          </cell>
          <cell r="AI425">
            <v>115</v>
          </cell>
          <cell r="AJ425">
            <v>115</v>
          </cell>
          <cell r="AO425">
            <v>12040</v>
          </cell>
          <cell r="AP425">
            <v>5900</v>
          </cell>
          <cell r="AQ425">
            <v>4200</v>
          </cell>
          <cell r="AR425">
            <v>0</v>
          </cell>
          <cell r="AS425">
            <v>0</v>
          </cell>
          <cell r="AT425">
            <v>0</v>
          </cell>
          <cell r="AU425">
            <v>0</v>
          </cell>
          <cell r="AV425">
            <v>0</v>
          </cell>
          <cell r="AW425">
            <v>5900</v>
          </cell>
          <cell r="AX425">
            <v>4200</v>
          </cell>
          <cell r="AY425">
            <v>0</v>
          </cell>
          <cell r="AZ425">
            <v>0</v>
          </cell>
          <cell r="BA425">
            <v>0</v>
          </cell>
          <cell r="BB425">
            <v>0</v>
          </cell>
          <cell r="BC425">
            <v>0</v>
          </cell>
          <cell r="BD425">
            <v>10605</v>
          </cell>
          <cell r="BE425">
            <v>20418</v>
          </cell>
          <cell r="BF425">
            <v>0</v>
          </cell>
          <cell r="BG425">
            <v>0</v>
          </cell>
          <cell r="BH425">
            <v>0</v>
          </cell>
          <cell r="BI425">
            <v>0</v>
          </cell>
          <cell r="BJ425">
            <v>178</v>
          </cell>
          <cell r="BK425">
            <v>0</v>
          </cell>
          <cell r="BL425">
            <v>0</v>
          </cell>
          <cell r="BM425">
            <v>0</v>
          </cell>
          <cell r="BN425">
            <v>0</v>
          </cell>
          <cell r="BO425">
            <v>178</v>
          </cell>
          <cell r="BP425">
            <v>144513</v>
          </cell>
          <cell r="BQ425">
            <v>0</v>
          </cell>
          <cell r="BR425">
            <v>0</v>
          </cell>
          <cell r="BS425">
            <v>0</v>
          </cell>
          <cell r="BT425">
            <v>0</v>
          </cell>
          <cell r="BU425">
            <v>1257</v>
          </cell>
          <cell r="BV425">
            <v>0</v>
          </cell>
          <cell r="BW425">
            <v>0</v>
          </cell>
          <cell r="BX425">
            <v>0</v>
          </cell>
          <cell r="BY425">
            <v>0</v>
          </cell>
          <cell r="BZ425">
            <v>1257</v>
          </cell>
          <cell r="CA425">
            <v>178</v>
          </cell>
          <cell r="CB425">
            <v>1435</v>
          </cell>
          <cell r="CC425">
            <v>0.05</v>
          </cell>
          <cell r="CD425">
            <v>12040</v>
          </cell>
        </row>
        <row r="426">
          <cell r="B426" t="str">
            <v>H1I02</v>
          </cell>
          <cell r="C426" t="str">
            <v>CAP08</v>
          </cell>
          <cell r="D426" t="str">
            <v>De  9 metros</v>
          </cell>
          <cell r="E426" t="str">
            <v>U</v>
          </cell>
          <cell r="F426" t="str">
            <v>MRD034</v>
          </cell>
          <cell r="G426" t="str">
            <v>MRD068</v>
          </cell>
          <cell r="H426" t="str">
            <v>MRD066</v>
          </cell>
          <cell r="I426" t="str">
            <v>NA</v>
          </cell>
          <cell r="J426" t="str">
            <v>NA</v>
          </cell>
          <cell r="K426" t="str">
            <v>NA</v>
          </cell>
          <cell r="L426" t="str">
            <v>NA</v>
          </cell>
          <cell r="M426">
            <v>1</v>
          </cell>
          <cell r="N426">
            <v>0.8</v>
          </cell>
          <cell r="O426">
            <v>2</v>
          </cell>
          <cell r="P426" t="str">
            <v>NA</v>
          </cell>
          <cell r="Q426" t="str">
            <v>NA</v>
          </cell>
          <cell r="R426" t="str">
            <v>NA</v>
          </cell>
          <cell r="S426" t="str">
            <v>NA</v>
          </cell>
          <cell r="T426" t="str">
            <v>CER007</v>
          </cell>
          <cell r="U426" t="str">
            <v>NA</v>
          </cell>
          <cell r="V426" t="str">
            <v>NA</v>
          </cell>
          <cell r="W426" t="str">
            <v>NA</v>
          </cell>
          <cell r="X426" t="str">
            <v>NA</v>
          </cell>
          <cell r="Y426" t="str">
            <v>CMC017</v>
          </cell>
          <cell r="Z426" t="str">
            <v>NA</v>
          </cell>
          <cell r="AA426" t="str">
            <v>NA</v>
          </cell>
          <cell r="AB426" t="str">
            <v>NA</v>
          </cell>
          <cell r="AC426" t="str">
            <v>NA</v>
          </cell>
          <cell r="AD426">
            <v>1</v>
          </cell>
          <cell r="AE426" t="str">
            <v>NA</v>
          </cell>
          <cell r="AF426" t="str">
            <v>NA</v>
          </cell>
          <cell r="AG426" t="str">
            <v>NA</v>
          </cell>
          <cell r="AH426" t="str">
            <v>NA</v>
          </cell>
          <cell r="AI426">
            <v>115</v>
          </cell>
          <cell r="AJ426">
            <v>115</v>
          </cell>
          <cell r="AO426">
            <v>10761</v>
          </cell>
          <cell r="AP426">
            <v>5550</v>
          </cell>
          <cell r="AQ426">
            <v>3290</v>
          </cell>
          <cell r="AR426">
            <v>350</v>
          </cell>
          <cell r="AS426">
            <v>0</v>
          </cell>
          <cell r="AT426">
            <v>0</v>
          </cell>
          <cell r="AU426">
            <v>0</v>
          </cell>
          <cell r="AV426">
            <v>0</v>
          </cell>
          <cell r="AW426">
            <v>5550</v>
          </cell>
          <cell r="AX426">
            <v>2632</v>
          </cell>
          <cell r="AY426">
            <v>700</v>
          </cell>
          <cell r="AZ426">
            <v>0</v>
          </cell>
          <cell r="BA426">
            <v>0</v>
          </cell>
          <cell r="BB426">
            <v>0</v>
          </cell>
          <cell r="BC426">
            <v>0</v>
          </cell>
          <cell r="BD426">
            <v>9326</v>
          </cell>
          <cell r="BE426">
            <v>20418</v>
          </cell>
          <cell r="BF426">
            <v>0</v>
          </cell>
          <cell r="BG426">
            <v>0</v>
          </cell>
          <cell r="BH426">
            <v>0</v>
          </cell>
          <cell r="BI426">
            <v>0</v>
          </cell>
          <cell r="BJ426">
            <v>178</v>
          </cell>
          <cell r="BK426">
            <v>0</v>
          </cell>
          <cell r="BL426">
            <v>0</v>
          </cell>
          <cell r="BM426">
            <v>0</v>
          </cell>
          <cell r="BN426">
            <v>0</v>
          </cell>
          <cell r="BO426">
            <v>178</v>
          </cell>
          <cell r="BP426">
            <v>144513</v>
          </cell>
          <cell r="BQ426">
            <v>0</v>
          </cell>
          <cell r="BR426">
            <v>0</v>
          </cell>
          <cell r="BS426">
            <v>0</v>
          </cell>
          <cell r="BT426">
            <v>0</v>
          </cell>
          <cell r="BU426">
            <v>1257</v>
          </cell>
          <cell r="BV426">
            <v>0</v>
          </cell>
          <cell r="BW426">
            <v>0</v>
          </cell>
          <cell r="BX426">
            <v>0</v>
          </cell>
          <cell r="BY426">
            <v>0</v>
          </cell>
          <cell r="BZ426">
            <v>1257</v>
          </cell>
          <cell r="CA426">
            <v>178</v>
          </cell>
          <cell r="CB426">
            <v>1435</v>
          </cell>
          <cell r="CC426">
            <v>0.05</v>
          </cell>
          <cell r="CD426">
            <v>10761</v>
          </cell>
        </row>
        <row r="427">
          <cell r="B427" t="str">
            <v>H3C02</v>
          </cell>
          <cell r="C427" t="str">
            <v>CAP08</v>
          </cell>
          <cell r="D427" t="str">
            <v>De  9 metros</v>
          </cell>
          <cell r="E427" t="str">
            <v>U</v>
          </cell>
          <cell r="F427" t="str">
            <v>MRD007</v>
          </cell>
          <cell r="G427" t="str">
            <v>MRD230</v>
          </cell>
          <cell r="H427" t="str">
            <v>NA</v>
          </cell>
          <cell r="I427" t="str">
            <v>NA</v>
          </cell>
          <cell r="J427" t="str">
            <v>NA</v>
          </cell>
          <cell r="K427" t="str">
            <v>NA</v>
          </cell>
          <cell r="L427" t="str">
            <v>NA</v>
          </cell>
          <cell r="M427">
            <v>1</v>
          </cell>
          <cell r="N427">
            <v>2</v>
          </cell>
          <cell r="O427" t="str">
            <v>NA</v>
          </cell>
          <cell r="P427" t="str">
            <v>NA</v>
          </cell>
          <cell r="Q427" t="str">
            <v>NA</v>
          </cell>
          <cell r="R427" t="str">
            <v>NA</v>
          </cell>
          <cell r="S427" t="str">
            <v>NA</v>
          </cell>
          <cell r="T427" t="str">
            <v>CER007</v>
          </cell>
          <cell r="U427" t="str">
            <v>NA</v>
          </cell>
          <cell r="V427" t="str">
            <v>NA</v>
          </cell>
          <cell r="W427" t="str">
            <v>NA</v>
          </cell>
          <cell r="X427" t="str">
            <v>NA</v>
          </cell>
          <cell r="Y427" t="str">
            <v>CMC017</v>
          </cell>
          <cell r="Z427" t="str">
            <v>NA</v>
          </cell>
          <cell r="AA427" t="str">
            <v>NA</v>
          </cell>
          <cell r="AB427" t="str">
            <v>NA</v>
          </cell>
          <cell r="AC427" t="str">
            <v>NA</v>
          </cell>
          <cell r="AD427">
            <v>1</v>
          </cell>
          <cell r="AE427" t="str">
            <v>NA</v>
          </cell>
          <cell r="AF427" t="str">
            <v>NA</v>
          </cell>
          <cell r="AG427" t="str">
            <v>NA</v>
          </cell>
          <cell r="AH427" t="str">
            <v>NA</v>
          </cell>
          <cell r="AI427">
            <v>115</v>
          </cell>
          <cell r="AJ427">
            <v>115</v>
          </cell>
          <cell r="AO427">
            <v>16345</v>
          </cell>
          <cell r="AP427">
            <v>5800</v>
          </cell>
          <cell r="AQ427">
            <v>4200</v>
          </cell>
          <cell r="AR427">
            <v>0</v>
          </cell>
          <cell r="AS427">
            <v>0</v>
          </cell>
          <cell r="AT427">
            <v>0</v>
          </cell>
          <cell r="AU427">
            <v>0</v>
          </cell>
          <cell r="AV427">
            <v>0</v>
          </cell>
          <cell r="AW427">
            <v>5800</v>
          </cell>
          <cell r="AX427">
            <v>8400</v>
          </cell>
          <cell r="AY427">
            <v>0</v>
          </cell>
          <cell r="AZ427">
            <v>0</v>
          </cell>
          <cell r="BA427">
            <v>0</v>
          </cell>
          <cell r="BB427">
            <v>0</v>
          </cell>
          <cell r="BC427">
            <v>0</v>
          </cell>
          <cell r="BD427">
            <v>14910</v>
          </cell>
          <cell r="BE427">
            <v>20418</v>
          </cell>
          <cell r="BF427">
            <v>0</v>
          </cell>
          <cell r="BG427">
            <v>0</v>
          </cell>
          <cell r="BH427">
            <v>0</v>
          </cell>
          <cell r="BI427">
            <v>0</v>
          </cell>
          <cell r="BJ427">
            <v>178</v>
          </cell>
          <cell r="BK427">
            <v>0</v>
          </cell>
          <cell r="BL427">
            <v>0</v>
          </cell>
          <cell r="BM427">
            <v>0</v>
          </cell>
          <cell r="BN427">
            <v>0</v>
          </cell>
          <cell r="BO427">
            <v>178</v>
          </cell>
          <cell r="BP427">
            <v>144513</v>
          </cell>
          <cell r="BQ427">
            <v>0</v>
          </cell>
          <cell r="BR427">
            <v>0</v>
          </cell>
          <cell r="BS427">
            <v>0</v>
          </cell>
          <cell r="BT427">
            <v>0</v>
          </cell>
          <cell r="BU427">
            <v>1257</v>
          </cell>
          <cell r="BV427">
            <v>0</v>
          </cell>
          <cell r="BW427">
            <v>0</v>
          </cell>
          <cell r="BX427">
            <v>0</v>
          </cell>
          <cell r="BY427">
            <v>0</v>
          </cell>
          <cell r="BZ427">
            <v>1257</v>
          </cell>
          <cell r="CA427">
            <v>178</v>
          </cell>
          <cell r="CB427">
            <v>1435</v>
          </cell>
          <cell r="CC427">
            <v>0.05</v>
          </cell>
          <cell r="CD427">
            <v>16345</v>
          </cell>
        </row>
        <row r="428">
          <cell r="B428" t="str">
            <v>H3F02</v>
          </cell>
          <cell r="C428" t="str">
            <v>CAP08</v>
          </cell>
          <cell r="D428" t="str">
            <v>De  9 metros</v>
          </cell>
          <cell r="E428" t="str">
            <v>U</v>
          </cell>
          <cell r="F428" t="str">
            <v>MRD007</v>
          </cell>
          <cell r="G428" t="str">
            <v>MRD230</v>
          </cell>
          <cell r="H428" t="str">
            <v>NA</v>
          </cell>
          <cell r="I428" t="str">
            <v>NA</v>
          </cell>
          <cell r="J428" t="str">
            <v>NA</v>
          </cell>
          <cell r="K428" t="str">
            <v>NA</v>
          </cell>
          <cell r="L428" t="str">
            <v>NA</v>
          </cell>
          <cell r="M428">
            <v>1</v>
          </cell>
          <cell r="N428">
            <v>1</v>
          </cell>
          <cell r="O428" t="str">
            <v>NA</v>
          </cell>
          <cell r="P428" t="str">
            <v>NA</v>
          </cell>
          <cell r="Q428" t="str">
            <v>NA</v>
          </cell>
          <cell r="R428" t="str">
            <v>NA</v>
          </cell>
          <cell r="S428" t="str">
            <v>NA</v>
          </cell>
          <cell r="T428" t="str">
            <v>CER007</v>
          </cell>
          <cell r="U428" t="str">
            <v>NA</v>
          </cell>
          <cell r="V428" t="str">
            <v>NA</v>
          </cell>
          <cell r="W428" t="str">
            <v>NA</v>
          </cell>
          <cell r="X428" t="str">
            <v>NA</v>
          </cell>
          <cell r="Y428" t="str">
            <v>CMC017</v>
          </cell>
          <cell r="Z428" t="str">
            <v>NA</v>
          </cell>
          <cell r="AA428" t="str">
            <v>NA</v>
          </cell>
          <cell r="AB428" t="str">
            <v>NA</v>
          </cell>
          <cell r="AC428" t="str">
            <v>NA</v>
          </cell>
          <cell r="AD428">
            <v>1</v>
          </cell>
          <cell r="AE428" t="str">
            <v>NA</v>
          </cell>
          <cell r="AF428" t="str">
            <v>NA</v>
          </cell>
          <cell r="AG428" t="str">
            <v>NA</v>
          </cell>
          <cell r="AH428" t="str">
            <v>NA</v>
          </cell>
          <cell r="AI428">
            <v>115</v>
          </cell>
          <cell r="AJ428">
            <v>115</v>
          </cell>
          <cell r="AO428">
            <v>11935</v>
          </cell>
          <cell r="AP428">
            <v>5800</v>
          </cell>
          <cell r="AQ428">
            <v>4200</v>
          </cell>
          <cell r="AR428">
            <v>0</v>
          </cell>
          <cell r="AS428">
            <v>0</v>
          </cell>
          <cell r="AT428">
            <v>0</v>
          </cell>
          <cell r="AU428">
            <v>0</v>
          </cell>
          <cell r="AV428">
            <v>0</v>
          </cell>
          <cell r="AW428">
            <v>5800</v>
          </cell>
          <cell r="AX428">
            <v>4200</v>
          </cell>
          <cell r="AY428">
            <v>0</v>
          </cell>
          <cell r="AZ428">
            <v>0</v>
          </cell>
          <cell r="BA428">
            <v>0</v>
          </cell>
          <cell r="BB428">
            <v>0</v>
          </cell>
          <cell r="BC428">
            <v>0</v>
          </cell>
          <cell r="BD428">
            <v>10500</v>
          </cell>
          <cell r="BE428">
            <v>20418</v>
          </cell>
          <cell r="BF428">
            <v>0</v>
          </cell>
          <cell r="BG428">
            <v>0</v>
          </cell>
          <cell r="BH428">
            <v>0</v>
          </cell>
          <cell r="BI428">
            <v>0</v>
          </cell>
          <cell r="BJ428">
            <v>178</v>
          </cell>
          <cell r="BK428">
            <v>0</v>
          </cell>
          <cell r="BL428">
            <v>0</v>
          </cell>
          <cell r="BM428">
            <v>0</v>
          </cell>
          <cell r="BN428">
            <v>0</v>
          </cell>
          <cell r="BO428">
            <v>178</v>
          </cell>
          <cell r="BP428">
            <v>144513</v>
          </cell>
          <cell r="BQ428">
            <v>0</v>
          </cell>
          <cell r="BR428">
            <v>0</v>
          </cell>
          <cell r="BS428">
            <v>0</v>
          </cell>
          <cell r="BT428">
            <v>0</v>
          </cell>
          <cell r="BU428">
            <v>1257</v>
          </cell>
          <cell r="BV428">
            <v>0</v>
          </cell>
          <cell r="BW428">
            <v>0</v>
          </cell>
          <cell r="BX428">
            <v>0</v>
          </cell>
          <cell r="BY428">
            <v>0</v>
          </cell>
          <cell r="BZ428">
            <v>1257</v>
          </cell>
          <cell r="CA428">
            <v>178</v>
          </cell>
          <cell r="CB428">
            <v>1435</v>
          </cell>
          <cell r="CC428">
            <v>0.05</v>
          </cell>
          <cell r="CD428">
            <v>11935</v>
          </cell>
        </row>
        <row r="429">
          <cell r="B429" t="str">
            <v>H3I02</v>
          </cell>
          <cell r="C429" t="str">
            <v>CAP08</v>
          </cell>
          <cell r="D429" t="str">
            <v>De  9 metros</v>
          </cell>
          <cell r="E429" t="str">
            <v>U</v>
          </cell>
          <cell r="F429" t="str">
            <v>MRD034</v>
          </cell>
          <cell r="G429" t="str">
            <v>MRD068</v>
          </cell>
          <cell r="H429" t="str">
            <v>MRD066</v>
          </cell>
          <cell r="I429" t="str">
            <v>NA</v>
          </cell>
          <cell r="J429" t="str">
            <v>NA</v>
          </cell>
          <cell r="K429" t="str">
            <v>NA</v>
          </cell>
          <cell r="L429" t="str">
            <v>NA</v>
          </cell>
          <cell r="M429">
            <v>1</v>
          </cell>
          <cell r="N429">
            <v>0.8</v>
          </cell>
          <cell r="O429">
            <v>2</v>
          </cell>
          <cell r="P429" t="str">
            <v>NA</v>
          </cell>
          <cell r="Q429" t="str">
            <v>NA</v>
          </cell>
          <cell r="R429" t="str">
            <v>NA</v>
          </cell>
          <cell r="S429" t="str">
            <v>NA</v>
          </cell>
          <cell r="T429" t="str">
            <v>CER007</v>
          </cell>
          <cell r="U429" t="str">
            <v>NA</v>
          </cell>
          <cell r="V429" t="str">
            <v>NA</v>
          </cell>
          <cell r="W429" t="str">
            <v>NA</v>
          </cell>
          <cell r="X429" t="str">
            <v>NA</v>
          </cell>
          <cell r="Y429" t="str">
            <v>CMC017</v>
          </cell>
          <cell r="Z429" t="str">
            <v>NA</v>
          </cell>
          <cell r="AA429" t="str">
            <v>NA</v>
          </cell>
          <cell r="AB429" t="str">
            <v>NA</v>
          </cell>
          <cell r="AC429" t="str">
            <v>NA</v>
          </cell>
          <cell r="AD429">
            <v>1</v>
          </cell>
          <cell r="AE429" t="str">
            <v>NA</v>
          </cell>
          <cell r="AF429" t="str">
            <v>NA</v>
          </cell>
          <cell r="AG429" t="str">
            <v>NA</v>
          </cell>
          <cell r="AH429" t="str">
            <v>NA</v>
          </cell>
          <cell r="AI429">
            <v>115</v>
          </cell>
          <cell r="AJ429">
            <v>115</v>
          </cell>
          <cell r="AO429">
            <v>10761</v>
          </cell>
          <cell r="AP429">
            <v>5550</v>
          </cell>
          <cell r="AQ429">
            <v>3290</v>
          </cell>
          <cell r="AR429">
            <v>350</v>
          </cell>
          <cell r="AS429">
            <v>0</v>
          </cell>
          <cell r="AT429">
            <v>0</v>
          </cell>
          <cell r="AU429">
            <v>0</v>
          </cell>
          <cell r="AV429">
            <v>0</v>
          </cell>
          <cell r="AW429">
            <v>5550</v>
          </cell>
          <cell r="AX429">
            <v>2632</v>
          </cell>
          <cell r="AY429">
            <v>700</v>
          </cell>
          <cell r="AZ429">
            <v>0</v>
          </cell>
          <cell r="BA429">
            <v>0</v>
          </cell>
          <cell r="BB429">
            <v>0</v>
          </cell>
          <cell r="BC429">
            <v>0</v>
          </cell>
          <cell r="BD429">
            <v>9326</v>
          </cell>
          <cell r="BE429">
            <v>20418</v>
          </cell>
          <cell r="BF429">
            <v>0</v>
          </cell>
          <cell r="BG429">
            <v>0</v>
          </cell>
          <cell r="BH429">
            <v>0</v>
          </cell>
          <cell r="BI429">
            <v>0</v>
          </cell>
          <cell r="BJ429">
            <v>178</v>
          </cell>
          <cell r="BK429">
            <v>0</v>
          </cell>
          <cell r="BL429">
            <v>0</v>
          </cell>
          <cell r="BM429">
            <v>0</v>
          </cell>
          <cell r="BN429">
            <v>0</v>
          </cell>
          <cell r="BO429">
            <v>178</v>
          </cell>
          <cell r="BP429">
            <v>144513</v>
          </cell>
          <cell r="BQ429">
            <v>0</v>
          </cell>
          <cell r="BR429">
            <v>0</v>
          </cell>
          <cell r="BS429">
            <v>0</v>
          </cell>
          <cell r="BT429">
            <v>0</v>
          </cell>
          <cell r="BU429">
            <v>1257</v>
          </cell>
          <cell r="BV429">
            <v>0</v>
          </cell>
          <cell r="BW429">
            <v>0</v>
          </cell>
          <cell r="BX429">
            <v>0</v>
          </cell>
          <cell r="BY429">
            <v>0</v>
          </cell>
          <cell r="BZ429">
            <v>1257</v>
          </cell>
          <cell r="CA429">
            <v>178</v>
          </cell>
          <cell r="CB429">
            <v>1435</v>
          </cell>
          <cell r="CC429">
            <v>0.05</v>
          </cell>
          <cell r="CD429">
            <v>10761</v>
          </cell>
        </row>
        <row r="430">
          <cell r="B430" t="str">
            <v>H1C03</v>
          </cell>
          <cell r="C430" t="str">
            <v>CAP08</v>
          </cell>
          <cell r="D430" t="str">
            <v>De 10 metros</v>
          </cell>
          <cell r="E430" t="str">
            <v>U</v>
          </cell>
          <cell r="F430" t="str">
            <v>MRD007</v>
          </cell>
          <cell r="G430" t="str">
            <v>MRD230</v>
          </cell>
          <cell r="H430" t="str">
            <v>NA</v>
          </cell>
          <cell r="I430" t="str">
            <v>NA</v>
          </cell>
          <cell r="J430" t="str">
            <v>NA</v>
          </cell>
          <cell r="K430" t="str">
            <v>NA</v>
          </cell>
          <cell r="L430" t="str">
            <v>NA</v>
          </cell>
          <cell r="M430">
            <v>1</v>
          </cell>
          <cell r="N430">
            <v>2</v>
          </cell>
          <cell r="O430" t="str">
            <v>NA</v>
          </cell>
          <cell r="P430" t="str">
            <v>NA</v>
          </cell>
          <cell r="Q430" t="str">
            <v>NA</v>
          </cell>
          <cell r="R430" t="str">
            <v>NA</v>
          </cell>
          <cell r="S430" t="str">
            <v>NA</v>
          </cell>
          <cell r="T430" t="str">
            <v>CER007</v>
          </cell>
          <cell r="U430" t="str">
            <v>NA</v>
          </cell>
          <cell r="V430" t="str">
            <v>NA</v>
          </cell>
          <cell r="W430" t="str">
            <v>NA</v>
          </cell>
          <cell r="X430" t="str">
            <v>NA</v>
          </cell>
          <cell r="Y430" t="str">
            <v>CMC017</v>
          </cell>
          <cell r="Z430" t="str">
            <v>NA</v>
          </cell>
          <cell r="AA430" t="str">
            <v>NA</v>
          </cell>
          <cell r="AB430" t="str">
            <v>NA</v>
          </cell>
          <cell r="AC430" t="str">
            <v>NA</v>
          </cell>
          <cell r="AD430">
            <v>1</v>
          </cell>
          <cell r="AE430" t="str">
            <v>NA</v>
          </cell>
          <cell r="AF430" t="str">
            <v>NA</v>
          </cell>
          <cell r="AG430" t="str">
            <v>NA</v>
          </cell>
          <cell r="AH430" t="str">
            <v>NA</v>
          </cell>
          <cell r="AI430">
            <v>110</v>
          </cell>
          <cell r="AJ430">
            <v>110</v>
          </cell>
          <cell r="AO430">
            <v>16410</v>
          </cell>
          <cell r="AP430">
            <v>5800</v>
          </cell>
          <cell r="AQ430">
            <v>4200</v>
          </cell>
          <cell r="AR430">
            <v>0</v>
          </cell>
          <cell r="AS430">
            <v>0</v>
          </cell>
          <cell r="AT430">
            <v>0</v>
          </cell>
          <cell r="AU430">
            <v>0</v>
          </cell>
          <cell r="AV430">
            <v>0</v>
          </cell>
          <cell r="AW430">
            <v>5800</v>
          </cell>
          <cell r="AX430">
            <v>8400</v>
          </cell>
          <cell r="AY430">
            <v>0</v>
          </cell>
          <cell r="AZ430">
            <v>0</v>
          </cell>
          <cell r="BA430">
            <v>0</v>
          </cell>
          <cell r="BB430">
            <v>0</v>
          </cell>
          <cell r="BC430">
            <v>0</v>
          </cell>
          <cell r="BD430">
            <v>14910</v>
          </cell>
          <cell r="BE430">
            <v>20418</v>
          </cell>
          <cell r="BF430">
            <v>0</v>
          </cell>
          <cell r="BG430">
            <v>0</v>
          </cell>
          <cell r="BH430">
            <v>0</v>
          </cell>
          <cell r="BI430">
            <v>0</v>
          </cell>
          <cell r="BJ430">
            <v>186</v>
          </cell>
          <cell r="BK430">
            <v>0</v>
          </cell>
          <cell r="BL430">
            <v>0</v>
          </cell>
          <cell r="BM430">
            <v>0</v>
          </cell>
          <cell r="BN430">
            <v>0</v>
          </cell>
          <cell r="BO430">
            <v>186</v>
          </cell>
          <cell r="BP430">
            <v>144513</v>
          </cell>
          <cell r="BQ430">
            <v>0</v>
          </cell>
          <cell r="BR430">
            <v>0</v>
          </cell>
          <cell r="BS430">
            <v>0</v>
          </cell>
          <cell r="BT430">
            <v>0</v>
          </cell>
          <cell r="BU430">
            <v>1314</v>
          </cell>
          <cell r="BV430">
            <v>0</v>
          </cell>
          <cell r="BW430">
            <v>0</v>
          </cell>
          <cell r="BX430">
            <v>0</v>
          </cell>
          <cell r="BY430">
            <v>0</v>
          </cell>
          <cell r="BZ430">
            <v>1314</v>
          </cell>
          <cell r="CA430">
            <v>186</v>
          </cell>
          <cell r="CB430">
            <v>1500</v>
          </cell>
          <cell r="CC430">
            <v>0.05</v>
          </cell>
          <cell r="CD430">
            <v>16410</v>
          </cell>
        </row>
        <row r="431">
          <cell r="B431" t="str">
            <v>H1I03</v>
          </cell>
          <cell r="C431" t="str">
            <v>CAP08</v>
          </cell>
          <cell r="D431" t="str">
            <v>De 10 metros</v>
          </cell>
          <cell r="E431" t="str">
            <v>U</v>
          </cell>
          <cell r="F431" t="str">
            <v>MRD034</v>
          </cell>
          <cell r="G431" t="str">
            <v>MRD068</v>
          </cell>
          <cell r="H431" t="str">
            <v>MRD066</v>
          </cell>
          <cell r="I431" t="str">
            <v>NA</v>
          </cell>
          <cell r="J431" t="str">
            <v>NA</v>
          </cell>
          <cell r="K431" t="str">
            <v>NA</v>
          </cell>
          <cell r="L431" t="str">
            <v>NA</v>
          </cell>
          <cell r="M431">
            <v>1</v>
          </cell>
          <cell r="N431">
            <v>0.8</v>
          </cell>
          <cell r="O431">
            <v>2</v>
          </cell>
          <cell r="P431" t="str">
            <v>NA</v>
          </cell>
          <cell r="Q431" t="str">
            <v>NA</v>
          </cell>
          <cell r="R431" t="str">
            <v>NA</v>
          </cell>
          <cell r="S431" t="str">
            <v>NA</v>
          </cell>
          <cell r="T431" t="str">
            <v>CER007</v>
          </cell>
          <cell r="U431" t="str">
            <v>NA</v>
          </cell>
          <cell r="V431" t="str">
            <v>NA</v>
          </cell>
          <cell r="W431" t="str">
            <v>NA</v>
          </cell>
          <cell r="X431" t="str">
            <v>NA</v>
          </cell>
          <cell r="Y431" t="str">
            <v>CMC017</v>
          </cell>
          <cell r="Z431" t="str">
            <v>NA</v>
          </cell>
          <cell r="AA431" t="str">
            <v>NA</v>
          </cell>
          <cell r="AB431" t="str">
            <v>NA</v>
          </cell>
          <cell r="AC431" t="str">
            <v>NA</v>
          </cell>
          <cell r="AD431">
            <v>1</v>
          </cell>
          <cell r="AE431" t="str">
            <v>NA</v>
          </cell>
          <cell r="AF431" t="str">
            <v>NA</v>
          </cell>
          <cell r="AG431" t="str">
            <v>NA</v>
          </cell>
          <cell r="AH431" t="str">
            <v>NA</v>
          </cell>
          <cell r="AI431">
            <v>110</v>
          </cell>
          <cell r="AJ431">
            <v>110</v>
          </cell>
          <cell r="AO431">
            <v>10826</v>
          </cell>
          <cell r="AP431">
            <v>5550</v>
          </cell>
          <cell r="AQ431">
            <v>3290</v>
          </cell>
          <cell r="AR431">
            <v>350</v>
          </cell>
          <cell r="AS431">
            <v>0</v>
          </cell>
          <cell r="AT431">
            <v>0</v>
          </cell>
          <cell r="AU431">
            <v>0</v>
          </cell>
          <cell r="AV431">
            <v>0</v>
          </cell>
          <cell r="AW431">
            <v>5550</v>
          </cell>
          <cell r="AX431">
            <v>2632</v>
          </cell>
          <cell r="AY431">
            <v>700</v>
          </cell>
          <cell r="AZ431">
            <v>0</v>
          </cell>
          <cell r="BA431">
            <v>0</v>
          </cell>
          <cell r="BB431">
            <v>0</v>
          </cell>
          <cell r="BC431">
            <v>0</v>
          </cell>
          <cell r="BD431">
            <v>9326</v>
          </cell>
          <cell r="BE431">
            <v>20418</v>
          </cell>
          <cell r="BF431">
            <v>0</v>
          </cell>
          <cell r="BG431">
            <v>0</v>
          </cell>
          <cell r="BH431">
            <v>0</v>
          </cell>
          <cell r="BI431">
            <v>0</v>
          </cell>
          <cell r="BJ431">
            <v>186</v>
          </cell>
          <cell r="BK431">
            <v>0</v>
          </cell>
          <cell r="BL431">
            <v>0</v>
          </cell>
          <cell r="BM431">
            <v>0</v>
          </cell>
          <cell r="BN431">
            <v>0</v>
          </cell>
          <cell r="BO431">
            <v>186</v>
          </cell>
          <cell r="BP431">
            <v>144513</v>
          </cell>
          <cell r="BQ431">
            <v>0</v>
          </cell>
          <cell r="BR431">
            <v>0</v>
          </cell>
          <cell r="BS431">
            <v>0</v>
          </cell>
          <cell r="BT431">
            <v>0</v>
          </cell>
          <cell r="BU431">
            <v>1314</v>
          </cell>
          <cell r="BV431">
            <v>0</v>
          </cell>
          <cell r="BW431">
            <v>0</v>
          </cell>
          <cell r="BX431">
            <v>0</v>
          </cell>
          <cell r="BY431">
            <v>0</v>
          </cell>
          <cell r="BZ431">
            <v>1314</v>
          </cell>
          <cell r="CA431">
            <v>186</v>
          </cell>
          <cell r="CB431">
            <v>1500</v>
          </cell>
          <cell r="CC431">
            <v>0.05</v>
          </cell>
          <cell r="CD431">
            <v>10826</v>
          </cell>
        </row>
        <row r="432">
          <cell r="B432" t="str">
            <v>H3C03</v>
          </cell>
          <cell r="C432" t="str">
            <v>CAP08</v>
          </cell>
          <cell r="D432" t="str">
            <v>De 10 metros</v>
          </cell>
          <cell r="E432" t="str">
            <v>U</v>
          </cell>
          <cell r="F432" t="str">
            <v>MRD007</v>
          </cell>
          <cell r="G432" t="str">
            <v>MRD230</v>
          </cell>
          <cell r="H432" t="str">
            <v>NA</v>
          </cell>
          <cell r="I432" t="str">
            <v>NA</v>
          </cell>
          <cell r="J432" t="str">
            <v>NA</v>
          </cell>
          <cell r="K432" t="str">
            <v>NA</v>
          </cell>
          <cell r="L432" t="str">
            <v>NA</v>
          </cell>
          <cell r="M432">
            <v>1</v>
          </cell>
          <cell r="N432">
            <v>2</v>
          </cell>
          <cell r="O432" t="str">
            <v>NA</v>
          </cell>
          <cell r="P432" t="str">
            <v>NA</v>
          </cell>
          <cell r="Q432" t="str">
            <v>NA</v>
          </cell>
          <cell r="R432" t="str">
            <v>NA</v>
          </cell>
          <cell r="S432" t="str">
            <v>NA</v>
          </cell>
          <cell r="T432" t="str">
            <v>CER007</v>
          </cell>
          <cell r="U432" t="str">
            <v>NA</v>
          </cell>
          <cell r="V432" t="str">
            <v>NA</v>
          </cell>
          <cell r="W432" t="str">
            <v>NA</v>
          </cell>
          <cell r="X432" t="str">
            <v>NA</v>
          </cell>
          <cell r="Y432" t="str">
            <v>CMC017</v>
          </cell>
          <cell r="Z432" t="str">
            <v>NA</v>
          </cell>
          <cell r="AA432" t="str">
            <v>NA</v>
          </cell>
          <cell r="AB432" t="str">
            <v>NA</v>
          </cell>
          <cell r="AC432" t="str">
            <v>NA</v>
          </cell>
          <cell r="AD432">
            <v>1</v>
          </cell>
          <cell r="AE432" t="str">
            <v>NA</v>
          </cell>
          <cell r="AF432" t="str">
            <v>NA</v>
          </cell>
          <cell r="AG432" t="str">
            <v>NA</v>
          </cell>
          <cell r="AH432" t="str">
            <v>NA</v>
          </cell>
          <cell r="AI432">
            <v>110</v>
          </cell>
          <cell r="AJ432">
            <v>110</v>
          </cell>
          <cell r="AO432">
            <v>16410</v>
          </cell>
          <cell r="AP432">
            <v>5800</v>
          </cell>
          <cell r="AQ432">
            <v>4200</v>
          </cell>
          <cell r="AR432">
            <v>0</v>
          </cell>
          <cell r="AS432">
            <v>0</v>
          </cell>
          <cell r="AT432">
            <v>0</v>
          </cell>
          <cell r="AU432">
            <v>0</v>
          </cell>
          <cell r="AV432">
            <v>0</v>
          </cell>
          <cell r="AW432">
            <v>5800</v>
          </cell>
          <cell r="AX432">
            <v>8400</v>
          </cell>
          <cell r="AY432">
            <v>0</v>
          </cell>
          <cell r="AZ432">
            <v>0</v>
          </cell>
          <cell r="BA432">
            <v>0</v>
          </cell>
          <cell r="BB432">
            <v>0</v>
          </cell>
          <cell r="BC432">
            <v>0</v>
          </cell>
          <cell r="BD432">
            <v>14910</v>
          </cell>
          <cell r="BE432">
            <v>20418</v>
          </cell>
          <cell r="BF432">
            <v>0</v>
          </cell>
          <cell r="BG432">
            <v>0</v>
          </cell>
          <cell r="BH432">
            <v>0</v>
          </cell>
          <cell r="BI432">
            <v>0</v>
          </cell>
          <cell r="BJ432">
            <v>186</v>
          </cell>
          <cell r="BK432">
            <v>0</v>
          </cell>
          <cell r="BL432">
            <v>0</v>
          </cell>
          <cell r="BM432">
            <v>0</v>
          </cell>
          <cell r="BN432">
            <v>0</v>
          </cell>
          <cell r="BO432">
            <v>186</v>
          </cell>
          <cell r="BP432">
            <v>144513</v>
          </cell>
          <cell r="BQ432">
            <v>0</v>
          </cell>
          <cell r="BR432">
            <v>0</v>
          </cell>
          <cell r="BS432">
            <v>0</v>
          </cell>
          <cell r="BT432">
            <v>0</v>
          </cell>
          <cell r="BU432">
            <v>1314</v>
          </cell>
          <cell r="BV432">
            <v>0</v>
          </cell>
          <cell r="BW432">
            <v>0</v>
          </cell>
          <cell r="BX432">
            <v>0</v>
          </cell>
          <cell r="BY432">
            <v>0</v>
          </cell>
          <cell r="BZ432">
            <v>1314</v>
          </cell>
          <cell r="CA432">
            <v>186</v>
          </cell>
          <cell r="CB432">
            <v>1500</v>
          </cell>
          <cell r="CC432">
            <v>0.05</v>
          </cell>
          <cell r="CD432">
            <v>16410</v>
          </cell>
        </row>
        <row r="433">
          <cell r="B433" t="str">
            <v>H3F03</v>
          </cell>
          <cell r="C433" t="str">
            <v>CAP08</v>
          </cell>
          <cell r="D433" t="str">
            <v>De 10 metros</v>
          </cell>
          <cell r="E433" t="str">
            <v>U</v>
          </cell>
          <cell r="F433" t="str">
            <v>MRD007</v>
          </cell>
          <cell r="G433" t="str">
            <v>MRD230</v>
          </cell>
          <cell r="H433" t="str">
            <v>NA</v>
          </cell>
          <cell r="I433" t="str">
            <v>NA</v>
          </cell>
          <cell r="J433" t="str">
            <v>NA</v>
          </cell>
          <cell r="K433" t="str">
            <v>NA</v>
          </cell>
          <cell r="L433" t="str">
            <v>NA</v>
          </cell>
          <cell r="M433">
            <v>1</v>
          </cell>
          <cell r="N433">
            <v>1</v>
          </cell>
          <cell r="O433" t="str">
            <v>NA</v>
          </cell>
          <cell r="P433" t="str">
            <v>NA</v>
          </cell>
          <cell r="Q433" t="str">
            <v>NA</v>
          </cell>
          <cell r="R433" t="str">
            <v>NA</v>
          </cell>
          <cell r="S433" t="str">
            <v>NA</v>
          </cell>
          <cell r="T433" t="str">
            <v>CER007</v>
          </cell>
          <cell r="U433" t="str">
            <v>NA</v>
          </cell>
          <cell r="V433" t="str">
            <v>NA</v>
          </cell>
          <cell r="W433" t="str">
            <v>NA</v>
          </cell>
          <cell r="X433" t="str">
            <v>NA</v>
          </cell>
          <cell r="Y433" t="str">
            <v>CMC017</v>
          </cell>
          <cell r="Z433" t="str">
            <v>NA</v>
          </cell>
          <cell r="AA433" t="str">
            <v>NA</v>
          </cell>
          <cell r="AB433" t="str">
            <v>NA</v>
          </cell>
          <cell r="AC433" t="str">
            <v>NA</v>
          </cell>
          <cell r="AD433">
            <v>1</v>
          </cell>
          <cell r="AE433" t="str">
            <v>NA</v>
          </cell>
          <cell r="AF433" t="str">
            <v>NA</v>
          </cell>
          <cell r="AG433" t="str">
            <v>NA</v>
          </cell>
          <cell r="AH433" t="str">
            <v>NA</v>
          </cell>
          <cell r="AI433">
            <v>110</v>
          </cell>
          <cell r="AJ433">
            <v>110</v>
          </cell>
          <cell r="AO433">
            <v>12000</v>
          </cell>
          <cell r="AP433">
            <v>5800</v>
          </cell>
          <cell r="AQ433">
            <v>4200</v>
          </cell>
          <cell r="AR433">
            <v>0</v>
          </cell>
          <cell r="AS433">
            <v>0</v>
          </cell>
          <cell r="AT433">
            <v>0</v>
          </cell>
          <cell r="AU433">
            <v>0</v>
          </cell>
          <cell r="AV433">
            <v>0</v>
          </cell>
          <cell r="AW433">
            <v>5800</v>
          </cell>
          <cell r="AX433">
            <v>4200</v>
          </cell>
          <cell r="AY433">
            <v>0</v>
          </cell>
          <cell r="AZ433">
            <v>0</v>
          </cell>
          <cell r="BA433">
            <v>0</v>
          </cell>
          <cell r="BB433">
            <v>0</v>
          </cell>
          <cell r="BC433">
            <v>0</v>
          </cell>
          <cell r="BD433">
            <v>10500</v>
          </cell>
          <cell r="BE433">
            <v>20418</v>
          </cell>
          <cell r="BF433">
            <v>0</v>
          </cell>
          <cell r="BG433">
            <v>0</v>
          </cell>
          <cell r="BH433">
            <v>0</v>
          </cell>
          <cell r="BI433">
            <v>0</v>
          </cell>
          <cell r="BJ433">
            <v>186</v>
          </cell>
          <cell r="BK433">
            <v>0</v>
          </cell>
          <cell r="BL433">
            <v>0</v>
          </cell>
          <cell r="BM433">
            <v>0</v>
          </cell>
          <cell r="BN433">
            <v>0</v>
          </cell>
          <cell r="BO433">
            <v>186</v>
          </cell>
          <cell r="BP433">
            <v>144513</v>
          </cell>
          <cell r="BQ433">
            <v>0</v>
          </cell>
          <cell r="BR433">
            <v>0</v>
          </cell>
          <cell r="BS433">
            <v>0</v>
          </cell>
          <cell r="BT433">
            <v>0</v>
          </cell>
          <cell r="BU433">
            <v>1314</v>
          </cell>
          <cell r="BV433">
            <v>0</v>
          </cell>
          <cell r="BW433">
            <v>0</v>
          </cell>
          <cell r="BX433">
            <v>0</v>
          </cell>
          <cell r="BY433">
            <v>0</v>
          </cell>
          <cell r="BZ433">
            <v>1314</v>
          </cell>
          <cell r="CA433">
            <v>186</v>
          </cell>
          <cell r="CB433">
            <v>1500</v>
          </cell>
          <cell r="CC433">
            <v>0.05</v>
          </cell>
          <cell r="CD433">
            <v>12000</v>
          </cell>
        </row>
        <row r="434">
          <cell r="B434" t="str">
            <v>H3I03</v>
          </cell>
          <cell r="C434" t="str">
            <v>CAP08</v>
          </cell>
          <cell r="D434" t="str">
            <v>De 10 metros</v>
          </cell>
          <cell r="E434" t="str">
            <v>U</v>
          </cell>
          <cell r="F434" t="str">
            <v>MRD034</v>
          </cell>
          <cell r="G434" t="str">
            <v>MRD068</v>
          </cell>
          <cell r="H434" t="str">
            <v>MRD066</v>
          </cell>
          <cell r="I434" t="str">
            <v>NA</v>
          </cell>
          <cell r="J434" t="str">
            <v>NA</v>
          </cell>
          <cell r="K434" t="str">
            <v>NA</v>
          </cell>
          <cell r="L434" t="str">
            <v>NA</v>
          </cell>
          <cell r="M434">
            <v>1</v>
          </cell>
          <cell r="N434">
            <v>0.8</v>
          </cell>
          <cell r="O434">
            <v>2</v>
          </cell>
          <cell r="P434" t="str">
            <v>NA</v>
          </cell>
          <cell r="Q434" t="str">
            <v>NA</v>
          </cell>
          <cell r="R434" t="str">
            <v>NA</v>
          </cell>
          <cell r="S434" t="str">
            <v>NA</v>
          </cell>
          <cell r="T434" t="str">
            <v>CER007</v>
          </cell>
          <cell r="U434" t="str">
            <v>NA</v>
          </cell>
          <cell r="V434" t="str">
            <v>NA</v>
          </cell>
          <cell r="W434" t="str">
            <v>NA</v>
          </cell>
          <cell r="X434" t="str">
            <v>NA</v>
          </cell>
          <cell r="Y434" t="str">
            <v>CMC017</v>
          </cell>
          <cell r="Z434" t="str">
            <v>NA</v>
          </cell>
          <cell r="AA434" t="str">
            <v>NA</v>
          </cell>
          <cell r="AB434" t="str">
            <v>NA</v>
          </cell>
          <cell r="AC434" t="str">
            <v>NA</v>
          </cell>
          <cell r="AD434">
            <v>1</v>
          </cell>
          <cell r="AE434" t="str">
            <v>NA</v>
          </cell>
          <cell r="AF434" t="str">
            <v>NA</v>
          </cell>
          <cell r="AG434" t="str">
            <v>NA</v>
          </cell>
          <cell r="AH434" t="str">
            <v>NA</v>
          </cell>
          <cell r="AI434">
            <v>110</v>
          </cell>
          <cell r="AJ434">
            <v>110</v>
          </cell>
          <cell r="AO434">
            <v>10826</v>
          </cell>
          <cell r="AP434">
            <v>5550</v>
          </cell>
          <cell r="AQ434">
            <v>3290</v>
          </cell>
          <cell r="AR434">
            <v>350</v>
          </cell>
          <cell r="AS434">
            <v>0</v>
          </cell>
          <cell r="AT434">
            <v>0</v>
          </cell>
          <cell r="AU434">
            <v>0</v>
          </cell>
          <cell r="AV434">
            <v>0</v>
          </cell>
          <cell r="AW434">
            <v>5550</v>
          </cell>
          <cell r="AX434">
            <v>2632</v>
          </cell>
          <cell r="AY434">
            <v>700</v>
          </cell>
          <cell r="AZ434">
            <v>0</v>
          </cell>
          <cell r="BA434">
            <v>0</v>
          </cell>
          <cell r="BB434">
            <v>0</v>
          </cell>
          <cell r="BC434">
            <v>0</v>
          </cell>
          <cell r="BD434">
            <v>9326</v>
          </cell>
          <cell r="BE434">
            <v>20418</v>
          </cell>
          <cell r="BF434">
            <v>0</v>
          </cell>
          <cell r="BG434">
            <v>0</v>
          </cell>
          <cell r="BH434">
            <v>0</v>
          </cell>
          <cell r="BI434">
            <v>0</v>
          </cell>
          <cell r="BJ434">
            <v>186</v>
          </cell>
          <cell r="BK434">
            <v>0</v>
          </cell>
          <cell r="BL434">
            <v>0</v>
          </cell>
          <cell r="BM434">
            <v>0</v>
          </cell>
          <cell r="BN434">
            <v>0</v>
          </cell>
          <cell r="BO434">
            <v>186</v>
          </cell>
          <cell r="BP434">
            <v>144513</v>
          </cell>
          <cell r="BQ434">
            <v>0</v>
          </cell>
          <cell r="BR434">
            <v>0</v>
          </cell>
          <cell r="BS434">
            <v>0</v>
          </cell>
          <cell r="BT434">
            <v>0</v>
          </cell>
          <cell r="BU434">
            <v>1314</v>
          </cell>
          <cell r="BV434">
            <v>0</v>
          </cell>
          <cell r="BW434">
            <v>0</v>
          </cell>
          <cell r="BX434">
            <v>0</v>
          </cell>
          <cell r="BY434">
            <v>0</v>
          </cell>
          <cell r="BZ434">
            <v>1314</v>
          </cell>
          <cell r="CA434">
            <v>186</v>
          </cell>
          <cell r="CB434">
            <v>1500</v>
          </cell>
          <cell r="CC434">
            <v>0.05</v>
          </cell>
          <cell r="CD434">
            <v>10826</v>
          </cell>
        </row>
        <row r="435">
          <cell r="B435" t="str">
            <v>H1C04</v>
          </cell>
          <cell r="C435" t="str">
            <v>CAP08</v>
          </cell>
          <cell r="D435" t="str">
            <v>De 12 metros</v>
          </cell>
          <cell r="E435" t="str">
            <v>U</v>
          </cell>
          <cell r="F435" t="str">
            <v>MRD007</v>
          </cell>
          <cell r="G435" t="str">
            <v>MRD230</v>
          </cell>
          <cell r="H435" t="str">
            <v>NA</v>
          </cell>
          <cell r="I435" t="str">
            <v>NA</v>
          </cell>
          <cell r="J435" t="str">
            <v>NA</v>
          </cell>
          <cell r="K435" t="str">
            <v>NA</v>
          </cell>
          <cell r="L435" t="str">
            <v>NA</v>
          </cell>
          <cell r="M435">
            <v>1</v>
          </cell>
          <cell r="N435">
            <v>2</v>
          </cell>
          <cell r="O435" t="str">
            <v>NA</v>
          </cell>
          <cell r="P435" t="str">
            <v>NA</v>
          </cell>
          <cell r="Q435" t="str">
            <v>NA</v>
          </cell>
          <cell r="R435" t="str">
            <v>NA</v>
          </cell>
          <cell r="S435" t="str">
            <v>NA</v>
          </cell>
          <cell r="T435" t="str">
            <v>CER007</v>
          </cell>
          <cell r="U435" t="str">
            <v>NA</v>
          </cell>
          <cell r="V435" t="str">
            <v>NA</v>
          </cell>
          <cell r="W435" t="str">
            <v>NA</v>
          </cell>
          <cell r="X435" t="str">
            <v>NA</v>
          </cell>
          <cell r="Y435" t="str">
            <v>CMC017</v>
          </cell>
          <cell r="Z435" t="str">
            <v>NA</v>
          </cell>
          <cell r="AA435" t="str">
            <v>NA</v>
          </cell>
          <cell r="AB435" t="str">
            <v>NA</v>
          </cell>
          <cell r="AC435" t="str">
            <v>NA</v>
          </cell>
          <cell r="AD435">
            <v>1</v>
          </cell>
          <cell r="AE435" t="str">
            <v>NA</v>
          </cell>
          <cell r="AF435" t="str">
            <v>NA</v>
          </cell>
          <cell r="AG435" t="str">
            <v>NA</v>
          </cell>
          <cell r="AH435" t="str">
            <v>NA</v>
          </cell>
          <cell r="AI435">
            <v>100</v>
          </cell>
          <cell r="AJ435">
            <v>100</v>
          </cell>
          <cell r="AO435">
            <v>16559</v>
          </cell>
          <cell r="AP435">
            <v>5800</v>
          </cell>
          <cell r="AQ435">
            <v>4200</v>
          </cell>
          <cell r="AR435">
            <v>0</v>
          </cell>
          <cell r="AS435">
            <v>0</v>
          </cell>
          <cell r="AT435">
            <v>0</v>
          </cell>
          <cell r="AU435">
            <v>0</v>
          </cell>
          <cell r="AV435">
            <v>0</v>
          </cell>
          <cell r="AW435">
            <v>5800</v>
          </cell>
          <cell r="AX435">
            <v>8400</v>
          </cell>
          <cell r="AY435">
            <v>0</v>
          </cell>
          <cell r="AZ435">
            <v>0</v>
          </cell>
          <cell r="BA435">
            <v>0</v>
          </cell>
          <cell r="BB435">
            <v>0</v>
          </cell>
          <cell r="BC435">
            <v>0</v>
          </cell>
          <cell r="BD435">
            <v>14910</v>
          </cell>
          <cell r="BE435">
            <v>20418</v>
          </cell>
          <cell r="BF435">
            <v>0</v>
          </cell>
          <cell r="BG435">
            <v>0</v>
          </cell>
          <cell r="BH435">
            <v>0</v>
          </cell>
          <cell r="BI435">
            <v>0</v>
          </cell>
          <cell r="BJ435">
            <v>204</v>
          </cell>
          <cell r="BK435">
            <v>0</v>
          </cell>
          <cell r="BL435">
            <v>0</v>
          </cell>
          <cell r="BM435">
            <v>0</v>
          </cell>
          <cell r="BN435">
            <v>0</v>
          </cell>
          <cell r="BO435">
            <v>204</v>
          </cell>
          <cell r="BP435">
            <v>144513</v>
          </cell>
          <cell r="BQ435">
            <v>0</v>
          </cell>
          <cell r="BR435">
            <v>0</v>
          </cell>
          <cell r="BS435">
            <v>0</v>
          </cell>
          <cell r="BT435">
            <v>0</v>
          </cell>
          <cell r="BU435">
            <v>1445</v>
          </cell>
          <cell r="BV435">
            <v>0</v>
          </cell>
          <cell r="BW435">
            <v>0</v>
          </cell>
          <cell r="BX435">
            <v>0</v>
          </cell>
          <cell r="BY435">
            <v>0</v>
          </cell>
          <cell r="BZ435">
            <v>1445</v>
          </cell>
          <cell r="CA435">
            <v>204</v>
          </cell>
          <cell r="CB435">
            <v>1649</v>
          </cell>
          <cell r="CC435">
            <v>0.05</v>
          </cell>
          <cell r="CD435">
            <v>16559</v>
          </cell>
        </row>
        <row r="436">
          <cell r="B436" t="str">
            <v>H1F04</v>
          </cell>
          <cell r="C436" t="str">
            <v>CAP08</v>
          </cell>
          <cell r="D436" t="str">
            <v>De 12 metros</v>
          </cell>
          <cell r="E436" t="str">
            <v>U</v>
          </cell>
          <cell r="F436" t="str">
            <v>MRD253</v>
          </cell>
          <cell r="G436" t="str">
            <v>MRD230</v>
          </cell>
          <cell r="H436" t="str">
            <v>NA</v>
          </cell>
          <cell r="I436" t="str">
            <v>NA</v>
          </cell>
          <cell r="J436" t="str">
            <v>NA</v>
          </cell>
          <cell r="K436" t="str">
            <v>NA</v>
          </cell>
          <cell r="L436" t="str">
            <v>NA</v>
          </cell>
          <cell r="M436">
            <v>1</v>
          </cell>
          <cell r="N436">
            <v>1</v>
          </cell>
          <cell r="O436" t="str">
            <v>NA</v>
          </cell>
          <cell r="P436" t="str">
            <v>NA</v>
          </cell>
          <cell r="Q436" t="str">
            <v>NA</v>
          </cell>
          <cell r="R436" t="str">
            <v>NA</v>
          </cell>
          <cell r="S436" t="str">
            <v>NA</v>
          </cell>
          <cell r="T436" t="str">
            <v>CER007</v>
          </cell>
          <cell r="U436" t="str">
            <v>NA</v>
          </cell>
          <cell r="V436" t="str">
            <v>NA</v>
          </cell>
          <cell r="W436" t="str">
            <v>NA</v>
          </cell>
          <cell r="X436" t="str">
            <v>NA</v>
          </cell>
          <cell r="Y436" t="str">
            <v>CMC017</v>
          </cell>
          <cell r="Z436" t="str">
            <v>NA</v>
          </cell>
          <cell r="AA436" t="str">
            <v>NA</v>
          </cell>
          <cell r="AB436" t="str">
            <v>NA</v>
          </cell>
          <cell r="AC436" t="str">
            <v>NA</v>
          </cell>
          <cell r="AD436">
            <v>1</v>
          </cell>
          <cell r="AE436" t="str">
            <v>NA</v>
          </cell>
          <cell r="AF436" t="str">
            <v>NA</v>
          </cell>
          <cell r="AG436" t="str">
            <v>NA</v>
          </cell>
          <cell r="AH436" t="str">
            <v>NA</v>
          </cell>
          <cell r="AI436">
            <v>100</v>
          </cell>
          <cell r="AJ436">
            <v>100</v>
          </cell>
          <cell r="AO436">
            <v>12254</v>
          </cell>
          <cell r="AP436">
            <v>5900</v>
          </cell>
          <cell r="AQ436">
            <v>4200</v>
          </cell>
          <cell r="AR436">
            <v>0</v>
          </cell>
          <cell r="AS436">
            <v>0</v>
          </cell>
          <cell r="AT436">
            <v>0</v>
          </cell>
          <cell r="AU436">
            <v>0</v>
          </cell>
          <cell r="AV436">
            <v>0</v>
          </cell>
          <cell r="AW436">
            <v>5900</v>
          </cell>
          <cell r="AX436">
            <v>4200</v>
          </cell>
          <cell r="AY436">
            <v>0</v>
          </cell>
          <cell r="AZ436">
            <v>0</v>
          </cell>
          <cell r="BA436">
            <v>0</v>
          </cell>
          <cell r="BB436">
            <v>0</v>
          </cell>
          <cell r="BC436">
            <v>0</v>
          </cell>
          <cell r="BD436">
            <v>10605</v>
          </cell>
          <cell r="BE436">
            <v>20418</v>
          </cell>
          <cell r="BF436">
            <v>0</v>
          </cell>
          <cell r="BG436">
            <v>0</v>
          </cell>
          <cell r="BH436">
            <v>0</v>
          </cell>
          <cell r="BI436">
            <v>0</v>
          </cell>
          <cell r="BJ436">
            <v>204</v>
          </cell>
          <cell r="BK436">
            <v>0</v>
          </cell>
          <cell r="BL436">
            <v>0</v>
          </cell>
          <cell r="BM436">
            <v>0</v>
          </cell>
          <cell r="BN436">
            <v>0</v>
          </cell>
          <cell r="BO436">
            <v>204</v>
          </cell>
          <cell r="BP436">
            <v>144513</v>
          </cell>
          <cell r="BQ436">
            <v>0</v>
          </cell>
          <cell r="BR436">
            <v>0</v>
          </cell>
          <cell r="BS436">
            <v>0</v>
          </cell>
          <cell r="BT436">
            <v>0</v>
          </cell>
          <cell r="BU436">
            <v>1445</v>
          </cell>
          <cell r="BV436">
            <v>0</v>
          </cell>
          <cell r="BW436">
            <v>0</v>
          </cell>
          <cell r="BX436">
            <v>0</v>
          </cell>
          <cell r="BY436">
            <v>0</v>
          </cell>
          <cell r="BZ436">
            <v>1445</v>
          </cell>
          <cell r="CA436">
            <v>204</v>
          </cell>
          <cell r="CB436">
            <v>1649</v>
          </cell>
          <cell r="CC436">
            <v>0.05</v>
          </cell>
          <cell r="CD436">
            <v>12254</v>
          </cell>
        </row>
        <row r="437">
          <cell r="B437" t="str">
            <v>H1I04</v>
          </cell>
          <cell r="C437" t="str">
            <v>CAP08</v>
          </cell>
          <cell r="D437" t="str">
            <v>De 12 metros</v>
          </cell>
          <cell r="E437" t="str">
            <v>U</v>
          </cell>
          <cell r="F437" t="str">
            <v>MRD034</v>
          </cell>
          <cell r="G437" t="str">
            <v>MRD068</v>
          </cell>
          <cell r="H437" t="str">
            <v>MRD066</v>
          </cell>
          <cell r="I437" t="str">
            <v>NA</v>
          </cell>
          <cell r="J437" t="str">
            <v>NA</v>
          </cell>
          <cell r="K437" t="str">
            <v>NA</v>
          </cell>
          <cell r="L437" t="str">
            <v>NA</v>
          </cell>
          <cell r="M437">
            <v>1</v>
          </cell>
          <cell r="N437">
            <v>0.8</v>
          </cell>
          <cell r="O437">
            <v>2</v>
          </cell>
          <cell r="P437" t="str">
            <v>NA</v>
          </cell>
          <cell r="Q437" t="str">
            <v>NA</v>
          </cell>
          <cell r="R437" t="str">
            <v>NA</v>
          </cell>
          <cell r="S437" t="str">
            <v>NA</v>
          </cell>
          <cell r="T437" t="str">
            <v>CER007</v>
          </cell>
          <cell r="U437" t="str">
            <v>NA</v>
          </cell>
          <cell r="V437" t="str">
            <v>NA</v>
          </cell>
          <cell r="W437" t="str">
            <v>NA</v>
          </cell>
          <cell r="X437" t="str">
            <v>NA</v>
          </cell>
          <cell r="Y437" t="str">
            <v>CMC017</v>
          </cell>
          <cell r="Z437" t="str">
            <v>NA</v>
          </cell>
          <cell r="AA437" t="str">
            <v>NA</v>
          </cell>
          <cell r="AB437" t="str">
            <v>NA</v>
          </cell>
          <cell r="AC437" t="str">
            <v>NA</v>
          </cell>
          <cell r="AD437">
            <v>1</v>
          </cell>
          <cell r="AE437" t="str">
            <v>NA</v>
          </cell>
          <cell r="AF437" t="str">
            <v>NA</v>
          </cell>
          <cell r="AG437" t="str">
            <v>NA</v>
          </cell>
          <cell r="AH437" t="str">
            <v>NA</v>
          </cell>
          <cell r="AI437">
            <v>100</v>
          </cell>
          <cell r="AJ437">
            <v>100</v>
          </cell>
          <cell r="AO437">
            <v>10975</v>
          </cell>
          <cell r="AP437">
            <v>5550</v>
          </cell>
          <cell r="AQ437">
            <v>3290</v>
          </cell>
          <cell r="AR437">
            <v>350</v>
          </cell>
          <cell r="AS437">
            <v>0</v>
          </cell>
          <cell r="AT437">
            <v>0</v>
          </cell>
          <cell r="AU437">
            <v>0</v>
          </cell>
          <cell r="AV437">
            <v>0</v>
          </cell>
          <cell r="AW437">
            <v>5550</v>
          </cell>
          <cell r="AX437">
            <v>2632</v>
          </cell>
          <cell r="AY437">
            <v>700</v>
          </cell>
          <cell r="AZ437">
            <v>0</v>
          </cell>
          <cell r="BA437">
            <v>0</v>
          </cell>
          <cell r="BB437">
            <v>0</v>
          </cell>
          <cell r="BC437">
            <v>0</v>
          </cell>
          <cell r="BD437">
            <v>9326</v>
          </cell>
          <cell r="BE437">
            <v>20418</v>
          </cell>
          <cell r="BF437">
            <v>0</v>
          </cell>
          <cell r="BG437">
            <v>0</v>
          </cell>
          <cell r="BH437">
            <v>0</v>
          </cell>
          <cell r="BI437">
            <v>0</v>
          </cell>
          <cell r="BJ437">
            <v>204</v>
          </cell>
          <cell r="BK437">
            <v>0</v>
          </cell>
          <cell r="BL437">
            <v>0</v>
          </cell>
          <cell r="BM437">
            <v>0</v>
          </cell>
          <cell r="BN437">
            <v>0</v>
          </cell>
          <cell r="BO437">
            <v>204</v>
          </cell>
          <cell r="BP437">
            <v>144513</v>
          </cell>
          <cell r="BQ437">
            <v>0</v>
          </cell>
          <cell r="BR437">
            <v>0</v>
          </cell>
          <cell r="BS437">
            <v>0</v>
          </cell>
          <cell r="BT437">
            <v>0</v>
          </cell>
          <cell r="BU437">
            <v>1445</v>
          </cell>
          <cell r="BV437">
            <v>0</v>
          </cell>
          <cell r="BW437">
            <v>0</v>
          </cell>
          <cell r="BX437">
            <v>0</v>
          </cell>
          <cell r="BY437">
            <v>0</v>
          </cell>
          <cell r="BZ437">
            <v>1445</v>
          </cell>
          <cell r="CA437">
            <v>204</v>
          </cell>
          <cell r="CB437">
            <v>1649</v>
          </cell>
          <cell r="CC437">
            <v>0.05</v>
          </cell>
          <cell r="CD437">
            <v>10975</v>
          </cell>
        </row>
        <row r="438">
          <cell r="B438" t="str">
            <v>H3C04</v>
          </cell>
          <cell r="C438" t="str">
            <v>CAP08</v>
          </cell>
          <cell r="D438" t="str">
            <v>De 12 metros</v>
          </cell>
          <cell r="E438" t="str">
            <v>U</v>
          </cell>
          <cell r="F438" t="str">
            <v>MRD007</v>
          </cell>
          <cell r="G438" t="str">
            <v>MRD230</v>
          </cell>
          <cell r="H438" t="str">
            <v>NA</v>
          </cell>
          <cell r="I438" t="str">
            <v>NA</v>
          </cell>
          <cell r="J438" t="str">
            <v>NA</v>
          </cell>
          <cell r="K438" t="str">
            <v>NA</v>
          </cell>
          <cell r="L438" t="str">
            <v>NA</v>
          </cell>
          <cell r="M438">
            <v>1</v>
          </cell>
          <cell r="N438">
            <v>2</v>
          </cell>
          <cell r="O438" t="str">
            <v>NA</v>
          </cell>
          <cell r="P438" t="str">
            <v>NA</v>
          </cell>
          <cell r="Q438" t="str">
            <v>NA</v>
          </cell>
          <cell r="R438" t="str">
            <v>NA</v>
          </cell>
          <cell r="S438" t="str">
            <v>NA</v>
          </cell>
          <cell r="T438" t="str">
            <v>CER007</v>
          </cell>
          <cell r="U438" t="str">
            <v>NA</v>
          </cell>
          <cell r="V438" t="str">
            <v>NA</v>
          </cell>
          <cell r="W438" t="str">
            <v>NA</v>
          </cell>
          <cell r="X438" t="str">
            <v>NA</v>
          </cell>
          <cell r="Y438" t="str">
            <v>CMC017</v>
          </cell>
          <cell r="Z438" t="str">
            <v>NA</v>
          </cell>
          <cell r="AA438" t="str">
            <v>NA</v>
          </cell>
          <cell r="AB438" t="str">
            <v>NA</v>
          </cell>
          <cell r="AC438" t="str">
            <v>NA</v>
          </cell>
          <cell r="AD438">
            <v>1</v>
          </cell>
          <cell r="AE438" t="str">
            <v>NA</v>
          </cell>
          <cell r="AF438" t="str">
            <v>NA</v>
          </cell>
          <cell r="AG438" t="str">
            <v>NA</v>
          </cell>
          <cell r="AH438" t="str">
            <v>NA</v>
          </cell>
          <cell r="AI438">
            <v>100</v>
          </cell>
          <cell r="AJ438">
            <v>100</v>
          </cell>
          <cell r="AO438">
            <v>16559</v>
          </cell>
          <cell r="AP438">
            <v>5800</v>
          </cell>
          <cell r="AQ438">
            <v>4200</v>
          </cell>
          <cell r="AR438">
            <v>0</v>
          </cell>
          <cell r="AS438">
            <v>0</v>
          </cell>
          <cell r="AT438">
            <v>0</v>
          </cell>
          <cell r="AU438">
            <v>0</v>
          </cell>
          <cell r="AV438">
            <v>0</v>
          </cell>
          <cell r="AW438">
            <v>5800</v>
          </cell>
          <cell r="AX438">
            <v>8400</v>
          </cell>
          <cell r="AY438">
            <v>0</v>
          </cell>
          <cell r="AZ438">
            <v>0</v>
          </cell>
          <cell r="BA438">
            <v>0</v>
          </cell>
          <cell r="BB438">
            <v>0</v>
          </cell>
          <cell r="BC438">
            <v>0</v>
          </cell>
          <cell r="BD438">
            <v>14910</v>
          </cell>
          <cell r="BE438">
            <v>20418</v>
          </cell>
          <cell r="BF438">
            <v>0</v>
          </cell>
          <cell r="BG438">
            <v>0</v>
          </cell>
          <cell r="BH438">
            <v>0</v>
          </cell>
          <cell r="BI438">
            <v>0</v>
          </cell>
          <cell r="BJ438">
            <v>204</v>
          </cell>
          <cell r="BK438">
            <v>0</v>
          </cell>
          <cell r="BL438">
            <v>0</v>
          </cell>
          <cell r="BM438">
            <v>0</v>
          </cell>
          <cell r="BN438">
            <v>0</v>
          </cell>
          <cell r="BO438">
            <v>204</v>
          </cell>
          <cell r="BP438">
            <v>144513</v>
          </cell>
          <cell r="BQ438">
            <v>0</v>
          </cell>
          <cell r="BR438">
            <v>0</v>
          </cell>
          <cell r="BS438">
            <v>0</v>
          </cell>
          <cell r="BT438">
            <v>0</v>
          </cell>
          <cell r="BU438">
            <v>1445</v>
          </cell>
          <cell r="BV438">
            <v>0</v>
          </cell>
          <cell r="BW438">
            <v>0</v>
          </cell>
          <cell r="BX438">
            <v>0</v>
          </cell>
          <cell r="BY438">
            <v>0</v>
          </cell>
          <cell r="BZ438">
            <v>1445</v>
          </cell>
          <cell r="CA438">
            <v>204</v>
          </cell>
          <cell r="CB438">
            <v>1649</v>
          </cell>
          <cell r="CC438">
            <v>0.05</v>
          </cell>
          <cell r="CD438">
            <v>16559</v>
          </cell>
        </row>
        <row r="439">
          <cell r="B439" t="str">
            <v>H3F04</v>
          </cell>
          <cell r="C439" t="str">
            <v>CAP08</v>
          </cell>
          <cell r="D439" t="str">
            <v>De 12 metros</v>
          </cell>
          <cell r="E439" t="str">
            <v>U</v>
          </cell>
          <cell r="F439" t="str">
            <v>MRD007</v>
          </cell>
          <cell r="G439" t="str">
            <v>MRD230</v>
          </cell>
          <cell r="H439" t="str">
            <v>NA</v>
          </cell>
          <cell r="I439" t="str">
            <v>NA</v>
          </cell>
          <cell r="J439" t="str">
            <v>NA</v>
          </cell>
          <cell r="K439" t="str">
            <v>NA</v>
          </cell>
          <cell r="L439" t="str">
            <v>NA</v>
          </cell>
          <cell r="M439">
            <v>1</v>
          </cell>
          <cell r="N439">
            <v>1</v>
          </cell>
          <cell r="O439" t="str">
            <v>NA</v>
          </cell>
          <cell r="P439" t="str">
            <v>NA</v>
          </cell>
          <cell r="Q439" t="str">
            <v>NA</v>
          </cell>
          <cell r="R439" t="str">
            <v>NA</v>
          </cell>
          <cell r="S439" t="str">
            <v>NA</v>
          </cell>
          <cell r="T439" t="str">
            <v>CER007</v>
          </cell>
          <cell r="U439" t="str">
            <v>NA</v>
          </cell>
          <cell r="V439" t="str">
            <v>NA</v>
          </cell>
          <cell r="W439" t="str">
            <v>NA</v>
          </cell>
          <cell r="X439" t="str">
            <v>NA</v>
          </cell>
          <cell r="Y439" t="str">
            <v>CMC017</v>
          </cell>
          <cell r="Z439" t="str">
            <v>NA</v>
          </cell>
          <cell r="AA439" t="str">
            <v>NA</v>
          </cell>
          <cell r="AB439" t="str">
            <v>NA</v>
          </cell>
          <cell r="AC439" t="str">
            <v>NA</v>
          </cell>
          <cell r="AD439">
            <v>1</v>
          </cell>
          <cell r="AE439" t="str">
            <v>NA</v>
          </cell>
          <cell r="AF439" t="str">
            <v>NA</v>
          </cell>
          <cell r="AG439" t="str">
            <v>NA</v>
          </cell>
          <cell r="AH439" t="str">
            <v>NA</v>
          </cell>
          <cell r="AI439">
            <v>100</v>
          </cell>
          <cell r="AJ439">
            <v>100</v>
          </cell>
          <cell r="AO439">
            <v>12149</v>
          </cell>
          <cell r="AP439">
            <v>5800</v>
          </cell>
          <cell r="AQ439">
            <v>4200</v>
          </cell>
          <cell r="AR439">
            <v>0</v>
          </cell>
          <cell r="AS439">
            <v>0</v>
          </cell>
          <cell r="AT439">
            <v>0</v>
          </cell>
          <cell r="AU439">
            <v>0</v>
          </cell>
          <cell r="AV439">
            <v>0</v>
          </cell>
          <cell r="AW439">
            <v>5800</v>
          </cell>
          <cell r="AX439">
            <v>4200</v>
          </cell>
          <cell r="AY439">
            <v>0</v>
          </cell>
          <cell r="AZ439">
            <v>0</v>
          </cell>
          <cell r="BA439">
            <v>0</v>
          </cell>
          <cell r="BB439">
            <v>0</v>
          </cell>
          <cell r="BC439">
            <v>0</v>
          </cell>
          <cell r="BD439">
            <v>10500</v>
          </cell>
          <cell r="BE439">
            <v>20418</v>
          </cell>
          <cell r="BF439">
            <v>0</v>
          </cell>
          <cell r="BG439">
            <v>0</v>
          </cell>
          <cell r="BH439">
            <v>0</v>
          </cell>
          <cell r="BI439">
            <v>0</v>
          </cell>
          <cell r="BJ439">
            <v>204</v>
          </cell>
          <cell r="BK439">
            <v>0</v>
          </cell>
          <cell r="BL439">
            <v>0</v>
          </cell>
          <cell r="BM439">
            <v>0</v>
          </cell>
          <cell r="BN439">
            <v>0</v>
          </cell>
          <cell r="BO439">
            <v>204</v>
          </cell>
          <cell r="BP439">
            <v>144513</v>
          </cell>
          <cell r="BQ439">
            <v>0</v>
          </cell>
          <cell r="BR439">
            <v>0</v>
          </cell>
          <cell r="BS439">
            <v>0</v>
          </cell>
          <cell r="BT439">
            <v>0</v>
          </cell>
          <cell r="BU439">
            <v>1445</v>
          </cell>
          <cell r="BV439">
            <v>0</v>
          </cell>
          <cell r="BW439">
            <v>0</v>
          </cell>
          <cell r="BX439">
            <v>0</v>
          </cell>
          <cell r="BY439">
            <v>0</v>
          </cell>
          <cell r="BZ439">
            <v>1445</v>
          </cell>
          <cell r="CA439">
            <v>204</v>
          </cell>
          <cell r="CB439">
            <v>1649</v>
          </cell>
          <cell r="CC439">
            <v>0.05</v>
          </cell>
          <cell r="CD439">
            <v>12149</v>
          </cell>
        </row>
        <row r="440">
          <cell r="B440" t="str">
            <v>H3I04</v>
          </cell>
          <cell r="C440" t="str">
            <v>CAP08</v>
          </cell>
          <cell r="D440" t="str">
            <v>De 12 metros</v>
          </cell>
          <cell r="E440" t="str">
            <v>U</v>
          </cell>
          <cell r="F440" t="str">
            <v>MRD034</v>
          </cell>
          <cell r="G440" t="str">
            <v>MRD068</v>
          </cell>
          <cell r="H440" t="str">
            <v>MRD066</v>
          </cell>
          <cell r="I440" t="str">
            <v>NA</v>
          </cell>
          <cell r="J440" t="str">
            <v>NA</v>
          </cell>
          <cell r="K440" t="str">
            <v>NA</v>
          </cell>
          <cell r="L440" t="str">
            <v>NA</v>
          </cell>
          <cell r="M440">
            <v>1</v>
          </cell>
          <cell r="N440">
            <v>0.8</v>
          </cell>
          <cell r="O440">
            <v>2</v>
          </cell>
          <cell r="P440" t="str">
            <v>NA</v>
          </cell>
          <cell r="Q440" t="str">
            <v>NA</v>
          </cell>
          <cell r="R440" t="str">
            <v>NA</v>
          </cell>
          <cell r="S440" t="str">
            <v>NA</v>
          </cell>
          <cell r="T440" t="str">
            <v>CER007</v>
          </cell>
          <cell r="U440" t="str">
            <v>NA</v>
          </cell>
          <cell r="V440" t="str">
            <v>NA</v>
          </cell>
          <cell r="W440" t="str">
            <v>NA</v>
          </cell>
          <cell r="X440" t="str">
            <v>NA</v>
          </cell>
          <cell r="Y440" t="str">
            <v>CMC017</v>
          </cell>
          <cell r="Z440" t="str">
            <v>NA</v>
          </cell>
          <cell r="AA440" t="str">
            <v>NA</v>
          </cell>
          <cell r="AB440" t="str">
            <v>NA</v>
          </cell>
          <cell r="AC440" t="str">
            <v>NA</v>
          </cell>
          <cell r="AD440">
            <v>1</v>
          </cell>
          <cell r="AE440" t="str">
            <v>NA</v>
          </cell>
          <cell r="AF440" t="str">
            <v>NA</v>
          </cell>
          <cell r="AG440" t="str">
            <v>NA</v>
          </cell>
          <cell r="AH440" t="str">
            <v>NA</v>
          </cell>
          <cell r="AI440">
            <v>100</v>
          </cell>
          <cell r="AJ440">
            <v>100</v>
          </cell>
          <cell r="AO440">
            <v>10975</v>
          </cell>
          <cell r="AP440">
            <v>5550</v>
          </cell>
          <cell r="AQ440">
            <v>3290</v>
          </cell>
          <cell r="AR440">
            <v>350</v>
          </cell>
          <cell r="AS440">
            <v>0</v>
          </cell>
          <cell r="AT440">
            <v>0</v>
          </cell>
          <cell r="AU440">
            <v>0</v>
          </cell>
          <cell r="AV440">
            <v>0</v>
          </cell>
          <cell r="AW440">
            <v>5550</v>
          </cell>
          <cell r="AX440">
            <v>2632</v>
          </cell>
          <cell r="AY440">
            <v>700</v>
          </cell>
          <cell r="AZ440">
            <v>0</v>
          </cell>
          <cell r="BA440">
            <v>0</v>
          </cell>
          <cell r="BB440">
            <v>0</v>
          </cell>
          <cell r="BC440">
            <v>0</v>
          </cell>
          <cell r="BD440">
            <v>9326</v>
          </cell>
          <cell r="BE440">
            <v>20418</v>
          </cell>
          <cell r="BF440">
            <v>0</v>
          </cell>
          <cell r="BG440">
            <v>0</v>
          </cell>
          <cell r="BH440">
            <v>0</v>
          </cell>
          <cell r="BI440">
            <v>0</v>
          </cell>
          <cell r="BJ440">
            <v>204</v>
          </cell>
          <cell r="BK440">
            <v>0</v>
          </cell>
          <cell r="BL440">
            <v>0</v>
          </cell>
          <cell r="BM440">
            <v>0</v>
          </cell>
          <cell r="BN440">
            <v>0</v>
          </cell>
          <cell r="BO440">
            <v>204</v>
          </cell>
          <cell r="BP440">
            <v>144513</v>
          </cell>
          <cell r="BQ440">
            <v>0</v>
          </cell>
          <cell r="BR440">
            <v>0</v>
          </cell>
          <cell r="BS440">
            <v>0</v>
          </cell>
          <cell r="BT440">
            <v>0</v>
          </cell>
          <cell r="BU440">
            <v>1445</v>
          </cell>
          <cell r="BV440">
            <v>0</v>
          </cell>
          <cell r="BW440">
            <v>0</v>
          </cell>
          <cell r="BX440">
            <v>0</v>
          </cell>
          <cell r="BY440">
            <v>0</v>
          </cell>
          <cell r="BZ440">
            <v>1445</v>
          </cell>
          <cell r="CA440">
            <v>204</v>
          </cell>
          <cell r="CB440">
            <v>1649</v>
          </cell>
          <cell r="CC440">
            <v>0.05</v>
          </cell>
          <cell r="CD440">
            <v>10975</v>
          </cell>
        </row>
        <row r="441">
          <cell r="B441" t="str">
            <v>DU032</v>
          </cell>
          <cell r="C441" t="str">
            <v>CAP08</v>
          </cell>
          <cell r="D441" t="str">
            <v>De cuatro (IV) Vías HG 3"</v>
          </cell>
          <cell r="E441" t="str">
            <v>m</v>
          </cell>
          <cell r="F441" t="str">
            <v>MOC121</v>
          </cell>
          <cell r="G441" t="str">
            <v>MOC124</v>
          </cell>
          <cell r="H441" t="str">
            <v>NA</v>
          </cell>
          <cell r="I441" t="str">
            <v>NA</v>
          </cell>
          <cell r="J441" t="str">
            <v>NA</v>
          </cell>
          <cell r="K441" t="str">
            <v>NA</v>
          </cell>
          <cell r="L441" t="str">
            <v>NA</v>
          </cell>
          <cell r="M441">
            <v>4</v>
          </cell>
          <cell r="N441">
            <v>0.67</v>
          </cell>
          <cell r="O441" t="str">
            <v>NA</v>
          </cell>
          <cell r="P441" t="str">
            <v>NA</v>
          </cell>
          <cell r="Q441" t="str">
            <v>NA</v>
          </cell>
          <cell r="R441" t="str">
            <v>NA</v>
          </cell>
          <cell r="S441" t="str">
            <v>NA</v>
          </cell>
          <cell r="T441" t="str">
            <v>CEC006</v>
          </cell>
          <cell r="U441" t="str">
            <v>NA</v>
          </cell>
          <cell r="V441" t="str">
            <v>NA</v>
          </cell>
          <cell r="W441" t="str">
            <v>NA</v>
          </cell>
          <cell r="X441" t="str">
            <v>NA</v>
          </cell>
          <cell r="Y441" t="str">
            <v>CMC005</v>
          </cell>
          <cell r="Z441" t="str">
            <v>NA</v>
          </cell>
          <cell r="AA441" t="str">
            <v>NA</v>
          </cell>
          <cell r="AB441" t="str">
            <v>NA</v>
          </cell>
          <cell r="AC441" t="str">
            <v>NA</v>
          </cell>
          <cell r="AD441">
            <v>1</v>
          </cell>
          <cell r="AE441" t="str">
            <v>NA</v>
          </cell>
          <cell r="AF441" t="str">
            <v>NA</v>
          </cell>
          <cell r="AG441" t="str">
            <v>NA</v>
          </cell>
          <cell r="AH441" t="str">
            <v>NA</v>
          </cell>
          <cell r="AI441">
            <v>7.5</v>
          </cell>
          <cell r="AJ441">
            <v>7.5</v>
          </cell>
          <cell r="AO441">
            <v>81975</v>
          </cell>
          <cell r="AP441">
            <v>10300</v>
          </cell>
          <cell r="AQ441">
            <v>18729</v>
          </cell>
          <cell r="AR441">
            <v>0</v>
          </cell>
          <cell r="AS441">
            <v>0</v>
          </cell>
          <cell r="AT441">
            <v>0</v>
          </cell>
          <cell r="AU441">
            <v>0</v>
          </cell>
          <cell r="AV441">
            <v>0</v>
          </cell>
          <cell r="AW441">
            <v>41200</v>
          </cell>
          <cell r="AX441">
            <v>12548</v>
          </cell>
          <cell r="AY441">
            <v>0</v>
          </cell>
          <cell r="AZ441">
            <v>0</v>
          </cell>
          <cell r="BA441">
            <v>0</v>
          </cell>
          <cell r="BB441">
            <v>0</v>
          </cell>
          <cell r="BC441">
            <v>0</v>
          </cell>
          <cell r="BD441">
            <v>56435</v>
          </cell>
          <cell r="BE441">
            <v>84698</v>
          </cell>
          <cell r="BF441">
            <v>0</v>
          </cell>
          <cell r="BG441">
            <v>0</v>
          </cell>
          <cell r="BH441">
            <v>0</v>
          </cell>
          <cell r="BI441">
            <v>0</v>
          </cell>
          <cell r="BJ441">
            <v>11293</v>
          </cell>
          <cell r="BK441">
            <v>0</v>
          </cell>
          <cell r="BL441">
            <v>0</v>
          </cell>
          <cell r="BM441">
            <v>0</v>
          </cell>
          <cell r="BN441">
            <v>0</v>
          </cell>
          <cell r="BO441">
            <v>11293</v>
          </cell>
          <cell r="BP441">
            <v>106852</v>
          </cell>
          <cell r="BQ441">
            <v>0</v>
          </cell>
          <cell r="BR441">
            <v>0</v>
          </cell>
          <cell r="BS441">
            <v>0</v>
          </cell>
          <cell r="BT441">
            <v>0</v>
          </cell>
          <cell r="BU441">
            <v>14247</v>
          </cell>
          <cell r="BV441">
            <v>0</v>
          </cell>
          <cell r="BW441">
            <v>0</v>
          </cell>
          <cell r="BX441">
            <v>0</v>
          </cell>
          <cell r="BY441">
            <v>0</v>
          </cell>
          <cell r="BZ441">
            <v>14247</v>
          </cell>
          <cell r="CA441">
            <v>11293</v>
          </cell>
          <cell r="CB441">
            <v>25540</v>
          </cell>
          <cell r="CC441">
            <v>0.05</v>
          </cell>
          <cell r="CD441">
            <v>81975</v>
          </cell>
        </row>
        <row r="442">
          <cell r="B442" t="str">
            <v>DU024</v>
          </cell>
          <cell r="C442" t="str">
            <v>CAP08</v>
          </cell>
          <cell r="D442" t="str">
            <v>De cuatro (IV) Vías HG 4"</v>
          </cell>
          <cell r="E442" t="str">
            <v>m</v>
          </cell>
          <cell r="F442" t="str">
            <v>MOC122</v>
          </cell>
          <cell r="G442" t="str">
            <v>MOC125</v>
          </cell>
          <cell r="H442" t="str">
            <v>NA</v>
          </cell>
          <cell r="I442" t="str">
            <v>NA</v>
          </cell>
          <cell r="J442" t="str">
            <v>NA</v>
          </cell>
          <cell r="K442" t="str">
            <v>NA</v>
          </cell>
          <cell r="L442" t="str">
            <v>NA</v>
          </cell>
          <cell r="M442">
            <v>4</v>
          </cell>
          <cell r="N442">
            <v>0.67</v>
          </cell>
          <cell r="O442" t="str">
            <v>NA</v>
          </cell>
          <cell r="P442" t="str">
            <v>NA</v>
          </cell>
          <cell r="Q442" t="str">
            <v>NA</v>
          </cell>
          <cell r="R442" t="str">
            <v>NA</v>
          </cell>
          <cell r="S442" t="str">
            <v>NA</v>
          </cell>
          <cell r="T442" t="str">
            <v>CEC006</v>
          </cell>
          <cell r="U442" t="str">
            <v>NA</v>
          </cell>
          <cell r="V442" t="str">
            <v>NA</v>
          </cell>
          <cell r="W442" t="str">
            <v>NA</v>
          </cell>
          <cell r="X442" t="str">
            <v>NA</v>
          </cell>
          <cell r="Y442" t="str">
            <v>CMC005</v>
          </cell>
          <cell r="Z442" t="str">
            <v>NA</v>
          </cell>
          <cell r="AA442" t="str">
            <v>NA</v>
          </cell>
          <cell r="AB442" t="str">
            <v>NA</v>
          </cell>
          <cell r="AC442" t="str">
            <v>NA</v>
          </cell>
          <cell r="AD442">
            <v>1</v>
          </cell>
          <cell r="AE442" t="str">
            <v>NA</v>
          </cell>
          <cell r="AF442" t="str">
            <v>NA</v>
          </cell>
          <cell r="AG442" t="str">
            <v>NA</v>
          </cell>
          <cell r="AH442" t="str">
            <v>NA</v>
          </cell>
          <cell r="AI442">
            <v>7.5</v>
          </cell>
          <cell r="AJ442">
            <v>7.5</v>
          </cell>
          <cell r="AO442">
            <v>403645</v>
          </cell>
          <cell r="AP442">
            <v>85000</v>
          </cell>
          <cell r="AQ442">
            <v>30000</v>
          </cell>
          <cell r="AR442">
            <v>0</v>
          </cell>
          <cell r="AS442">
            <v>0</v>
          </cell>
          <cell r="AT442">
            <v>0</v>
          </cell>
          <cell r="AU442">
            <v>0</v>
          </cell>
          <cell r="AV442">
            <v>0</v>
          </cell>
          <cell r="AW442">
            <v>340000</v>
          </cell>
          <cell r="AX442">
            <v>20100</v>
          </cell>
          <cell r="AY442">
            <v>0</v>
          </cell>
          <cell r="AZ442">
            <v>0</v>
          </cell>
          <cell r="BA442">
            <v>0</v>
          </cell>
          <cell r="BB442">
            <v>0</v>
          </cell>
          <cell r="BC442">
            <v>0</v>
          </cell>
          <cell r="BD442">
            <v>378105</v>
          </cell>
          <cell r="BE442">
            <v>84698</v>
          </cell>
          <cell r="BF442">
            <v>0</v>
          </cell>
          <cell r="BG442">
            <v>0</v>
          </cell>
          <cell r="BH442">
            <v>0</v>
          </cell>
          <cell r="BI442">
            <v>0</v>
          </cell>
          <cell r="BJ442">
            <v>11293</v>
          </cell>
          <cell r="BK442">
            <v>0</v>
          </cell>
          <cell r="BL442">
            <v>0</v>
          </cell>
          <cell r="BM442">
            <v>0</v>
          </cell>
          <cell r="BN442">
            <v>0</v>
          </cell>
          <cell r="BO442">
            <v>11293</v>
          </cell>
          <cell r="BP442">
            <v>106852</v>
          </cell>
          <cell r="BQ442">
            <v>0</v>
          </cell>
          <cell r="BR442">
            <v>0</v>
          </cell>
          <cell r="BS442">
            <v>0</v>
          </cell>
          <cell r="BT442">
            <v>0</v>
          </cell>
          <cell r="BU442">
            <v>14247</v>
          </cell>
          <cell r="BV442">
            <v>0</v>
          </cell>
          <cell r="BW442">
            <v>0</v>
          </cell>
          <cell r="BX442">
            <v>0</v>
          </cell>
          <cell r="BY442">
            <v>0</v>
          </cell>
          <cell r="BZ442">
            <v>14247</v>
          </cell>
          <cell r="CA442">
            <v>11293</v>
          </cell>
          <cell r="CB442">
            <v>25540</v>
          </cell>
          <cell r="CC442">
            <v>0.05</v>
          </cell>
          <cell r="CD442">
            <v>403645</v>
          </cell>
        </row>
        <row r="443">
          <cell r="B443" t="str">
            <v>DU028</v>
          </cell>
          <cell r="C443" t="str">
            <v>CAP08</v>
          </cell>
          <cell r="D443" t="str">
            <v>De doce (XII) Vías HG 4"</v>
          </cell>
          <cell r="E443" t="str">
            <v>m</v>
          </cell>
          <cell r="F443" t="str">
            <v>MOC122</v>
          </cell>
          <cell r="G443" t="str">
            <v>MOC125</v>
          </cell>
          <cell r="H443" t="str">
            <v>NA</v>
          </cell>
          <cell r="I443" t="str">
            <v>NA</v>
          </cell>
          <cell r="J443" t="str">
            <v>NA</v>
          </cell>
          <cell r="K443" t="str">
            <v>NA</v>
          </cell>
          <cell r="L443" t="str">
            <v>NA</v>
          </cell>
          <cell r="M443">
            <v>12</v>
          </cell>
          <cell r="N443">
            <v>2</v>
          </cell>
          <cell r="O443" t="str">
            <v>NA</v>
          </cell>
          <cell r="P443" t="str">
            <v>NA</v>
          </cell>
          <cell r="Q443" t="str">
            <v>NA</v>
          </cell>
          <cell r="R443" t="str">
            <v>NA</v>
          </cell>
          <cell r="S443" t="str">
            <v>NA</v>
          </cell>
          <cell r="T443" t="str">
            <v>CEC006</v>
          </cell>
          <cell r="U443" t="str">
            <v>NA</v>
          </cell>
          <cell r="V443" t="str">
            <v>NA</v>
          </cell>
          <cell r="W443" t="str">
            <v>NA</v>
          </cell>
          <cell r="X443" t="str">
            <v>NA</v>
          </cell>
          <cell r="Y443" t="str">
            <v>CMC005</v>
          </cell>
          <cell r="Z443" t="str">
            <v>NA</v>
          </cell>
          <cell r="AA443" t="str">
            <v>NA</v>
          </cell>
          <cell r="AB443" t="str">
            <v>NA</v>
          </cell>
          <cell r="AC443" t="str">
            <v>NA</v>
          </cell>
          <cell r="AD443">
            <v>1</v>
          </cell>
          <cell r="AE443" t="str">
            <v>NA</v>
          </cell>
          <cell r="AF443" t="str">
            <v>NA</v>
          </cell>
          <cell r="AG443" t="str">
            <v>NA</v>
          </cell>
          <cell r="AH443" t="str">
            <v>NA</v>
          </cell>
          <cell r="AI443">
            <v>2.5</v>
          </cell>
          <cell r="AJ443">
            <v>2.5</v>
          </cell>
          <cell r="AO443">
            <v>1210620</v>
          </cell>
          <cell r="AP443">
            <v>85000</v>
          </cell>
          <cell r="AQ443">
            <v>30000</v>
          </cell>
          <cell r="AR443">
            <v>0</v>
          </cell>
          <cell r="AS443">
            <v>0</v>
          </cell>
          <cell r="AT443">
            <v>0</v>
          </cell>
          <cell r="AU443">
            <v>0</v>
          </cell>
          <cell r="AV443">
            <v>0</v>
          </cell>
          <cell r="AW443">
            <v>1020000</v>
          </cell>
          <cell r="AX443">
            <v>60000</v>
          </cell>
          <cell r="AY443">
            <v>0</v>
          </cell>
          <cell r="AZ443">
            <v>0</v>
          </cell>
          <cell r="BA443">
            <v>0</v>
          </cell>
          <cell r="BB443">
            <v>0</v>
          </cell>
          <cell r="BC443">
            <v>0</v>
          </cell>
          <cell r="BD443">
            <v>1134000</v>
          </cell>
          <cell r="BE443">
            <v>84698</v>
          </cell>
          <cell r="BF443">
            <v>0</v>
          </cell>
          <cell r="BG443">
            <v>0</v>
          </cell>
          <cell r="BH443">
            <v>0</v>
          </cell>
          <cell r="BI443">
            <v>0</v>
          </cell>
          <cell r="BJ443">
            <v>33879</v>
          </cell>
          <cell r="BK443">
            <v>0</v>
          </cell>
          <cell r="BL443">
            <v>0</v>
          </cell>
          <cell r="BM443">
            <v>0</v>
          </cell>
          <cell r="BN443">
            <v>0</v>
          </cell>
          <cell r="BO443">
            <v>33879</v>
          </cell>
          <cell r="BP443">
            <v>106852</v>
          </cell>
          <cell r="BQ443">
            <v>0</v>
          </cell>
          <cell r="BR443">
            <v>0</v>
          </cell>
          <cell r="BS443">
            <v>0</v>
          </cell>
          <cell r="BT443">
            <v>0</v>
          </cell>
          <cell r="BU443">
            <v>42741</v>
          </cell>
          <cell r="BV443">
            <v>0</v>
          </cell>
          <cell r="BW443">
            <v>0</v>
          </cell>
          <cell r="BX443">
            <v>0</v>
          </cell>
          <cell r="BY443">
            <v>0</v>
          </cell>
          <cell r="BZ443">
            <v>42741</v>
          </cell>
          <cell r="CA443">
            <v>33879</v>
          </cell>
          <cell r="CB443">
            <v>76620</v>
          </cell>
          <cell r="CC443">
            <v>0.05</v>
          </cell>
          <cell r="CD443">
            <v>1210620</v>
          </cell>
        </row>
        <row r="444">
          <cell r="B444" t="str">
            <v>DU019</v>
          </cell>
          <cell r="C444" t="str">
            <v>CAP08</v>
          </cell>
          <cell r="D444" t="str">
            <v>De dos (II) Vías 2" PVC</v>
          </cell>
          <cell r="E444" t="str">
            <v>m</v>
          </cell>
          <cell r="F444" t="str">
            <v>MOC052</v>
          </cell>
          <cell r="G444" t="str">
            <v>NA</v>
          </cell>
          <cell r="H444" t="str">
            <v>NA</v>
          </cell>
          <cell r="I444" t="str">
            <v>NA</v>
          </cell>
          <cell r="J444" t="str">
            <v>NA</v>
          </cell>
          <cell r="K444" t="str">
            <v>NA</v>
          </cell>
          <cell r="L444" t="str">
            <v>NA</v>
          </cell>
          <cell r="M444">
            <v>2</v>
          </cell>
          <cell r="N444" t="str">
            <v>NA</v>
          </cell>
          <cell r="O444" t="str">
            <v>NA</v>
          </cell>
          <cell r="P444" t="str">
            <v>NA</v>
          </cell>
          <cell r="Q444" t="str">
            <v>NA</v>
          </cell>
          <cell r="R444" t="str">
            <v>NA</v>
          </cell>
          <cell r="S444" t="str">
            <v>NA</v>
          </cell>
          <cell r="T444" t="str">
            <v>CEC006</v>
          </cell>
          <cell r="U444" t="str">
            <v>NA</v>
          </cell>
          <cell r="V444" t="str">
            <v>NA</v>
          </cell>
          <cell r="W444" t="str">
            <v>NA</v>
          </cell>
          <cell r="X444" t="str">
            <v>NA</v>
          </cell>
          <cell r="Y444" t="str">
            <v>CMC005</v>
          </cell>
          <cell r="Z444" t="str">
            <v>NA</v>
          </cell>
          <cell r="AA444" t="str">
            <v>NA</v>
          </cell>
          <cell r="AB444" t="str">
            <v>NA</v>
          </cell>
          <cell r="AC444" t="str">
            <v>NA</v>
          </cell>
          <cell r="AD444">
            <v>1</v>
          </cell>
          <cell r="AE444" t="str">
            <v>NA</v>
          </cell>
          <cell r="AF444" t="str">
            <v>NA</v>
          </cell>
          <cell r="AG444" t="str">
            <v>NA</v>
          </cell>
          <cell r="AH444" t="str">
            <v>NA</v>
          </cell>
          <cell r="AI444">
            <v>300</v>
          </cell>
          <cell r="AJ444">
            <v>300</v>
          </cell>
          <cell r="AO444">
            <v>8408</v>
          </cell>
          <cell r="AP444">
            <v>3700</v>
          </cell>
          <cell r="AQ444">
            <v>0</v>
          </cell>
          <cell r="AR444">
            <v>0</v>
          </cell>
          <cell r="AS444">
            <v>0</v>
          </cell>
          <cell r="AT444">
            <v>0</v>
          </cell>
          <cell r="AU444">
            <v>0</v>
          </cell>
          <cell r="AV444">
            <v>0</v>
          </cell>
          <cell r="AW444">
            <v>7400</v>
          </cell>
          <cell r="AX444">
            <v>0</v>
          </cell>
          <cell r="AY444">
            <v>0</v>
          </cell>
          <cell r="AZ444">
            <v>0</v>
          </cell>
          <cell r="BA444">
            <v>0</v>
          </cell>
          <cell r="BB444">
            <v>0</v>
          </cell>
          <cell r="BC444">
            <v>0</v>
          </cell>
          <cell r="BD444">
            <v>7770</v>
          </cell>
          <cell r="BE444">
            <v>84698</v>
          </cell>
          <cell r="BF444">
            <v>0</v>
          </cell>
          <cell r="BG444">
            <v>0</v>
          </cell>
          <cell r="BH444">
            <v>0</v>
          </cell>
          <cell r="BI444">
            <v>0</v>
          </cell>
          <cell r="BJ444">
            <v>282</v>
          </cell>
          <cell r="BK444">
            <v>0</v>
          </cell>
          <cell r="BL444">
            <v>0</v>
          </cell>
          <cell r="BM444">
            <v>0</v>
          </cell>
          <cell r="BN444">
            <v>0</v>
          </cell>
          <cell r="BO444">
            <v>282</v>
          </cell>
          <cell r="BP444">
            <v>106852</v>
          </cell>
          <cell r="BQ444">
            <v>0</v>
          </cell>
          <cell r="BR444">
            <v>0</v>
          </cell>
          <cell r="BS444">
            <v>0</v>
          </cell>
          <cell r="BT444">
            <v>0</v>
          </cell>
          <cell r="BU444">
            <v>356</v>
          </cell>
          <cell r="BV444">
            <v>0</v>
          </cell>
          <cell r="BW444">
            <v>0</v>
          </cell>
          <cell r="BX444">
            <v>0</v>
          </cell>
          <cell r="BY444">
            <v>0</v>
          </cell>
          <cell r="BZ444">
            <v>356</v>
          </cell>
          <cell r="CA444">
            <v>282</v>
          </cell>
          <cell r="CB444">
            <v>638</v>
          </cell>
          <cell r="CC444">
            <v>0.05</v>
          </cell>
          <cell r="CD444">
            <v>8408</v>
          </cell>
        </row>
        <row r="445">
          <cell r="B445" t="str">
            <v>DU030</v>
          </cell>
          <cell r="C445" t="str">
            <v>CAP08</v>
          </cell>
          <cell r="D445" t="str">
            <v>De dos (II) Vías HG 3"</v>
          </cell>
          <cell r="E445" t="str">
            <v>m</v>
          </cell>
          <cell r="F445" t="str">
            <v>MOC121</v>
          </cell>
          <cell r="G445" t="str">
            <v>MOC124</v>
          </cell>
          <cell r="H445" t="str">
            <v>NA</v>
          </cell>
          <cell r="I445" t="str">
            <v>NA</v>
          </cell>
          <cell r="J445" t="str">
            <v>NA</v>
          </cell>
          <cell r="K445" t="str">
            <v>NA</v>
          </cell>
          <cell r="L445" t="str">
            <v>NA</v>
          </cell>
          <cell r="M445">
            <v>2</v>
          </cell>
          <cell r="N445">
            <v>0.33</v>
          </cell>
          <cell r="O445" t="str">
            <v>NA</v>
          </cell>
          <cell r="P445" t="str">
            <v>NA</v>
          </cell>
          <cell r="Q445" t="str">
            <v>NA</v>
          </cell>
          <cell r="R445" t="str">
            <v>NA</v>
          </cell>
          <cell r="S445" t="str">
            <v>NA</v>
          </cell>
          <cell r="T445" t="str">
            <v>CEC006</v>
          </cell>
          <cell r="U445" t="str">
            <v>NA</v>
          </cell>
          <cell r="V445" t="str">
            <v>NA</v>
          </cell>
          <cell r="W445" t="str">
            <v>NA</v>
          </cell>
          <cell r="X445" t="str">
            <v>NA</v>
          </cell>
          <cell r="Y445" t="str">
            <v>CMC005</v>
          </cell>
          <cell r="Z445" t="str">
            <v>NA</v>
          </cell>
          <cell r="AA445" t="str">
            <v>NA</v>
          </cell>
          <cell r="AB445" t="str">
            <v>NA</v>
          </cell>
          <cell r="AC445" t="str">
            <v>NA</v>
          </cell>
          <cell r="AD445">
            <v>1</v>
          </cell>
          <cell r="AE445" t="str">
            <v>NA</v>
          </cell>
          <cell r="AF445" t="str">
            <v>NA</v>
          </cell>
          <cell r="AG445" t="str">
            <v>NA</v>
          </cell>
          <cell r="AH445" t="str">
            <v>NA</v>
          </cell>
          <cell r="AI445">
            <v>15</v>
          </cell>
          <cell r="AJ445">
            <v>15</v>
          </cell>
          <cell r="AO445">
            <v>40890</v>
          </cell>
          <cell r="AP445">
            <v>10300</v>
          </cell>
          <cell r="AQ445">
            <v>18729</v>
          </cell>
          <cell r="AR445">
            <v>0</v>
          </cell>
          <cell r="AS445">
            <v>0</v>
          </cell>
          <cell r="AT445">
            <v>0</v>
          </cell>
          <cell r="AU445">
            <v>0</v>
          </cell>
          <cell r="AV445">
            <v>0</v>
          </cell>
          <cell r="AW445">
            <v>20600</v>
          </cell>
          <cell r="AX445">
            <v>6181</v>
          </cell>
          <cell r="AY445">
            <v>0</v>
          </cell>
          <cell r="AZ445">
            <v>0</v>
          </cell>
          <cell r="BA445">
            <v>0</v>
          </cell>
          <cell r="BB445">
            <v>0</v>
          </cell>
          <cell r="BC445">
            <v>0</v>
          </cell>
          <cell r="BD445">
            <v>28120</v>
          </cell>
          <cell r="BE445">
            <v>84698</v>
          </cell>
          <cell r="BF445">
            <v>0</v>
          </cell>
          <cell r="BG445">
            <v>0</v>
          </cell>
          <cell r="BH445">
            <v>0</v>
          </cell>
          <cell r="BI445">
            <v>0</v>
          </cell>
          <cell r="BJ445">
            <v>5647</v>
          </cell>
          <cell r="BK445">
            <v>0</v>
          </cell>
          <cell r="BL445">
            <v>0</v>
          </cell>
          <cell r="BM445">
            <v>0</v>
          </cell>
          <cell r="BN445">
            <v>0</v>
          </cell>
          <cell r="BO445">
            <v>5647</v>
          </cell>
          <cell r="BP445">
            <v>106852</v>
          </cell>
          <cell r="BQ445">
            <v>0</v>
          </cell>
          <cell r="BR445">
            <v>0</v>
          </cell>
          <cell r="BS445">
            <v>0</v>
          </cell>
          <cell r="BT445">
            <v>0</v>
          </cell>
          <cell r="BU445">
            <v>7123</v>
          </cell>
          <cell r="BV445">
            <v>0</v>
          </cell>
          <cell r="BW445">
            <v>0</v>
          </cell>
          <cell r="BX445">
            <v>0</v>
          </cell>
          <cell r="BY445">
            <v>0</v>
          </cell>
          <cell r="BZ445">
            <v>7123</v>
          </cell>
          <cell r="CA445">
            <v>5647</v>
          </cell>
          <cell r="CB445">
            <v>12770</v>
          </cell>
          <cell r="CC445">
            <v>0.05</v>
          </cell>
          <cell r="CD445">
            <v>40890</v>
          </cell>
        </row>
        <row r="446">
          <cell r="B446" t="str">
            <v>DU022</v>
          </cell>
          <cell r="C446" t="str">
            <v>CAP08</v>
          </cell>
          <cell r="D446" t="str">
            <v>De dos (II) Vías HG 4"</v>
          </cell>
          <cell r="E446" t="str">
            <v>m</v>
          </cell>
          <cell r="F446" t="str">
            <v>MOC122</v>
          </cell>
          <cell r="G446" t="str">
            <v>MOC125</v>
          </cell>
          <cell r="H446" t="str">
            <v>NA</v>
          </cell>
          <cell r="I446" t="str">
            <v>NA</v>
          </cell>
          <cell r="J446" t="str">
            <v>NA</v>
          </cell>
          <cell r="K446" t="str">
            <v>NA</v>
          </cell>
          <cell r="L446" t="str">
            <v>NA</v>
          </cell>
          <cell r="M446">
            <v>2</v>
          </cell>
          <cell r="N446">
            <v>0.33</v>
          </cell>
          <cell r="O446" t="str">
            <v>NA</v>
          </cell>
          <cell r="P446" t="str">
            <v>NA</v>
          </cell>
          <cell r="Q446" t="str">
            <v>NA</v>
          </cell>
          <cell r="R446" t="str">
            <v>NA</v>
          </cell>
          <cell r="S446" t="str">
            <v>NA</v>
          </cell>
          <cell r="T446" t="str">
            <v>CEC006</v>
          </cell>
          <cell r="U446" t="str">
            <v>NA</v>
          </cell>
          <cell r="V446" t="str">
            <v>NA</v>
          </cell>
          <cell r="W446" t="str">
            <v>NA</v>
          </cell>
          <cell r="X446" t="str">
            <v>NA</v>
          </cell>
          <cell r="Y446" t="str">
            <v>CMC005</v>
          </cell>
          <cell r="Z446" t="str">
            <v>NA</v>
          </cell>
          <cell r="AA446" t="str">
            <v>NA</v>
          </cell>
          <cell r="AB446" t="str">
            <v>NA</v>
          </cell>
          <cell r="AC446" t="str">
            <v>NA</v>
          </cell>
          <cell r="AD446">
            <v>1</v>
          </cell>
          <cell r="AE446" t="str">
            <v>NA</v>
          </cell>
          <cell r="AF446" t="str">
            <v>NA</v>
          </cell>
          <cell r="AG446" t="str">
            <v>NA</v>
          </cell>
          <cell r="AH446" t="str">
            <v>NA</v>
          </cell>
          <cell r="AI446">
            <v>15</v>
          </cell>
          <cell r="AJ446">
            <v>15</v>
          </cell>
          <cell r="AO446">
            <v>201665</v>
          </cell>
          <cell r="AP446">
            <v>85000</v>
          </cell>
          <cell r="AQ446">
            <v>30000</v>
          </cell>
          <cell r="AR446">
            <v>0</v>
          </cell>
          <cell r="AS446">
            <v>0</v>
          </cell>
          <cell r="AT446">
            <v>0</v>
          </cell>
          <cell r="AU446">
            <v>0</v>
          </cell>
          <cell r="AV446">
            <v>0</v>
          </cell>
          <cell r="AW446">
            <v>170000</v>
          </cell>
          <cell r="AX446">
            <v>9900</v>
          </cell>
          <cell r="AY446">
            <v>0</v>
          </cell>
          <cell r="AZ446">
            <v>0</v>
          </cell>
          <cell r="BA446">
            <v>0</v>
          </cell>
          <cell r="BB446">
            <v>0</v>
          </cell>
          <cell r="BC446">
            <v>0</v>
          </cell>
          <cell r="BD446">
            <v>188895</v>
          </cell>
          <cell r="BE446">
            <v>84698</v>
          </cell>
          <cell r="BF446">
            <v>0</v>
          </cell>
          <cell r="BG446">
            <v>0</v>
          </cell>
          <cell r="BH446">
            <v>0</v>
          </cell>
          <cell r="BI446">
            <v>0</v>
          </cell>
          <cell r="BJ446">
            <v>5647</v>
          </cell>
          <cell r="BK446">
            <v>0</v>
          </cell>
          <cell r="BL446">
            <v>0</v>
          </cell>
          <cell r="BM446">
            <v>0</v>
          </cell>
          <cell r="BN446">
            <v>0</v>
          </cell>
          <cell r="BO446">
            <v>5647</v>
          </cell>
          <cell r="BP446">
            <v>106852</v>
          </cell>
          <cell r="BQ446">
            <v>0</v>
          </cell>
          <cell r="BR446">
            <v>0</v>
          </cell>
          <cell r="BS446">
            <v>0</v>
          </cell>
          <cell r="BT446">
            <v>0</v>
          </cell>
          <cell r="BU446">
            <v>7123</v>
          </cell>
          <cell r="BV446">
            <v>0</v>
          </cell>
          <cell r="BW446">
            <v>0</v>
          </cell>
          <cell r="BX446">
            <v>0</v>
          </cell>
          <cell r="BY446">
            <v>0</v>
          </cell>
          <cell r="BZ446">
            <v>7123</v>
          </cell>
          <cell r="CA446">
            <v>5647</v>
          </cell>
          <cell r="CB446">
            <v>12770</v>
          </cell>
          <cell r="CC446">
            <v>0.05</v>
          </cell>
          <cell r="CD446">
            <v>201665</v>
          </cell>
        </row>
        <row r="447">
          <cell r="B447" t="str">
            <v>EB002</v>
          </cell>
          <cell r="C447" t="str">
            <v>CAP08</v>
          </cell>
          <cell r="D447" t="str">
            <v>De III, VI, y IX Vías</v>
          </cell>
          <cell r="E447" t="str">
            <v>U</v>
          </cell>
          <cell r="F447" t="str">
            <v>MOC087</v>
          </cell>
          <cell r="G447" t="str">
            <v>NA</v>
          </cell>
          <cell r="H447" t="str">
            <v>NA</v>
          </cell>
          <cell r="I447" t="str">
            <v>NA</v>
          </cell>
          <cell r="J447" t="str">
            <v>NA</v>
          </cell>
          <cell r="K447" t="str">
            <v>NA</v>
          </cell>
          <cell r="L447" t="str">
            <v>NA</v>
          </cell>
          <cell r="M447">
            <v>7.0000000000000007E-2</v>
          </cell>
          <cell r="N447" t="str">
            <v>NA</v>
          </cell>
          <cell r="O447" t="str">
            <v>NA</v>
          </cell>
          <cell r="P447" t="str">
            <v>NA</v>
          </cell>
          <cell r="Q447" t="str">
            <v>NA</v>
          </cell>
          <cell r="R447" t="str">
            <v>NA</v>
          </cell>
          <cell r="S447" t="str">
            <v>NA</v>
          </cell>
          <cell r="T447" t="str">
            <v>CEC015</v>
          </cell>
          <cell r="U447" t="str">
            <v>NA</v>
          </cell>
          <cell r="V447" t="str">
            <v>NA</v>
          </cell>
          <cell r="W447" t="str">
            <v>NA</v>
          </cell>
          <cell r="X447" t="str">
            <v>NA</v>
          </cell>
          <cell r="Y447" t="str">
            <v>CMC022</v>
          </cell>
          <cell r="Z447" t="str">
            <v>NA</v>
          </cell>
          <cell r="AA447" t="str">
            <v>NA</v>
          </cell>
          <cell r="AB447" t="str">
            <v>NA</v>
          </cell>
          <cell r="AC447" t="str">
            <v>NA</v>
          </cell>
          <cell r="AD447">
            <v>1</v>
          </cell>
          <cell r="AE447" t="str">
            <v>NA</v>
          </cell>
          <cell r="AF447" t="str">
            <v>NA</v>
          </cell>
          <cell r="AG447" t="str">
            <v>NA</v>
          </cell>
          <cell r="AH447" t="str">
            <v>NA</v>
          </cell>
          <cell r="AI447">
            <v>8.5</v>
          </cell>
          <cell r="AJ447">
            <v>8.5</v>
          </cell>
          <cell r="AO447">
            <v>37308</v>
          </cell>
          <cell r="AP447">
            <v>197010.45</v>
          </cell>
          <cell r="AQ447">
            <v>0</v>
          </cell>
          <cell r="AR447">
            <v>0</v>
          </cell>
          <cell r="AS447">
            <v>0</v>
          </cell>
          <cell r="AT447">
            <v>0</v>
          </cell>
          <cell r="AU447">
            <v>0</v>
          </cell>
          <cell r="AV447">
            <v>0</v>
          </cell>
          <cell r="AW447">
            <v>13791</v>
          </cell>
          <cell r="AX447">
            <v>0</v>
          </cell>
          <cell r="AY447">
            <v>0</v>
          </cell>
          <cell r="AZ447">
            <v>0</v>
          </cell>
          <cell r="BA447">
            <v>0</v>
          </cell>
          <cell r="BB447">
            <v>0</v>
          </cell>
          <cell r="BC447">
            <v>0</v>
          </cell>
          <cell r="BD447">
            <v>14481</v>
          </cell>
          <cell r="BE447">
            <v>28837</v>
          </cell>
          <cell r="BF447">
            <v>0</v>
          </cell>
          <cell r="BG447">
            <v>0</v>
          </cell>
          <cell r="BH447">
            <v>0</v>
          </cell>
          <cell r="BI447">
            <v>0</v>
          </cell>
          <cell r="BJ447">
            <v>3393</v>
          </cell>
          <cell r="BK447">
            <v>0</v>
          </cell>
          <cell r="BL447">
            <v>0</v>
          </cell>
          <cell r="BM447">
            <v>0</v>
          </cell>
          <cell r="BN447">
            <v>0</v>
          </cell>
          <cell r="BO447">
            <v>3393</v>
          </cell>
          <cell r="BP447">
            <v>165187</v>
          </cell>
          <cell r="BQ447">
            <v>0</v>
          </cell>
          <cell r="BR447">
            <v>0</v>
          </cell>
          <cell r="BS447">
            <v>0</v>
          </cell>
          <cell r="BT447">
            <v>0</v>
          </cell>
          <cell r="BU447">
            <v>19434</v>
          </cell>
          <cell r="BV447">
            <v>0</v>
          </cell>
          <cell r="BW447">
            <v>0</v>
          </cell>
          <cell r="BX447">
            <v>0</v>
          </cell>
          <cell r="BY447">
            <v>0</v>
          </cell>
          <cell r="BZ447">
            <v>19434</v>
          </cell>
          <cell r="CA447">
            <v>3393</v>
          </cell>
          <cell r="CB447">
            <v>22827</v>
          </cell>
          <cell r="CC447">
            <v>0.05</v>
          </cell>
          <cell r="CD447">
            <v>37308</v>
          </cell>
        </row>
        <row r="448">
          <cell r="B448" t="str">
            <v>DU027</v>
          </cell>
          <cell r="C448" t="str">
            <v>CAP08</v>
          </cell>
          <cell r="D448" t="str">
            <v>De nueve (IX) Vías HG 4"</v>
          </cell>
          <cell r="E448" t="str">
            <v>m</v>
          </cell>
          <cell r="F448" t="str">
            <v>MOC122</v>
          </cell>
          <cell r="G448" t="str">
            <v>MOC125</v>
          </cell>
          <cell r="H448" t="str">
            <v>NA</v>
          </cell>
          <cell r="I448" t="str">
            <v>NA</v>
          </cell>
          <cell r="J448" t="str">
            <v>NA</v>
          </cell>
          <cell r="K448" t="str">
            <v>NA</v>
          </cell>
          <cell r="L448" t="str">
            <v>NA</v>
          </cell>
          <cell r="M448">
            <v>9</v>
          </cell>
          <cell r="N448">
            <v>1.5</v>
          </cell>
          <cell r="O448" t="str">
            <v>NA</v>
          </cell>
          <cell r="P448" t="str">
            <v>NA</v>
          </cell>
          <cell r="Q448" t="str">
            <v>NA</v>
          </cell>
          <cell r="R448" t="str">
            <v>NA</v>
          </cell>
          <cell r="S448" t="str">
            <v>NA</v>
          </cell>
          <cell r="T448" t="str">
            <v>CEC006</v>
          </cell>
          <cell r="U448" t="str">
            <v>NA</v>
          </cell>
          <cell r="V448" t="str">
            <v>NA</v>
          </cell>
          <cell r="W448" t="str">
            <v>NA</v>
          </cell>
          <cell r="X448" t="str">
            <v>NA</v>
          </cell>
          <cell r="Y448" t="str">
            <v>CMC005</v>
          </cell>
          <cell r="Z448" t="str">
            <v>NA</v>
          </cell>
          <cell r="AA448" t="str">
            <v>NA</v>
          </cell>
          <cell r="AB448" t="str">
            <v>NA</v>
          </cell>
          <cell r="AC448" t="str">
            <v>NA</v>
          </cell>
          <cell r="AD448">
            <v>1</v>
          </cell>
          <cell r="AE448" t="str">
            <v>NA</v>
          </cell>
          <cell r="AF448" t="str">
            <v>NA</v>
          </cell>
          <cell r="AG448" t="str">
            <v>NA</v>
          </cell>
          <cell r="AH448" t="str">
            <v>NA</v>
          </cell>
          <cell r="AI448">
            <v>3.33</v>
          </cell>
          <cell r="AJ448">
            <v>3.33</v>
          </cell>
          <cell r="AO448">
            <v>908023</v>
          </cell>
          <cell r="AP448">
            <v>85000</v>
          </cell>
          <cell r="AQ448">
            <v>30000</v>
          </cell>
          <cell r="AR448">
            <v>0</v>
          </cell>
          <cell r="AS448">
            <v>0</v>
          </cell>
          <cell r="AT448">
            <v>0</v>
          </cell>
          <cell r="AU448">
            <v>0</v>
          </cell>
          <cell r="AV448">
            <v>0</v>
          </cell>
          <cell r="AW448">
            <v>765000</v>
          </cell>
          <cell r="AX448">
            <v>45000</v>
          </cell>
          <cell r="AY448">
            <v>0</v>
          </cell>
          <cell r="AZ448">
            <v>0</v>
          </cell>
          <cell r="BA448">
            <v>0</v>
          </cell>
          <cell r="BB448">
            <v>0</v>
          </cell>
          <cell r="BC448">
            <v>0</v>
          </cell>
          <cell r="BD448">
            <v>850500</v>
          </cell>
          <cell r="BE448">
            <v>84698</v>
          </cell>
          <cell r="BF448">
            <v>0</v>
          </cell>
          <cell r="BG448">
            <v>0</v>
          </cell>
          <cell r="BH448">
            <v>0</v>
          </cell>
          <cell r="BI448">
            <v>0</v>
          </cell>
          <cell r="BJ448">
            <v>25435</v>
          </cell>
          <cell r="BK448">
            <v>0</v>
          </cell>
          <cell r="BL448">
            <v>0</v>
          </cell>
          <cell r="BM448">
            <v>0</v>
          </cell>
          <cell r="BN448">
            <v>0</v>
          </cell>
          <cell r="BO448">
            <v>25435</v>
          </cell>
          <cell r="BP448">
            <v>106852</v>
          </cell>
          <cell r="BQ448">
            <v>0</v>
          </cell>
          <cell r="BR448">
            <v>0</v>
          </cell>
          <cell r="BS448">
            <v>0</v>
          </cell>
          <cell r="BT448">
            <v>0</v>
          </cell>
          <cell r="BU448">
            <v>32088</v>
          </cell>
          <cell r="BV448">
            <v>0</v>
          </cell>
          <cell r="BW448">
            <v>0</v>
          </cell>
          <cell r="BX448">
            <v>0</v>
          </cell>
          <cell r="BY448">
            <v>0</v>
          </cell>
          <cell r="BZ448">
            <v>32088</v>
          </cell>
          <cell r="CA448">
            <v>25435</v>
          </cell>
          <cell r="CB448">
            <v>57523</v>
          </cell>
          <cell r="CC448">
            <v>0.05</v>
          </cell>
          <cell r="CD448">
            <v>908023</v>
          </cell>
        </row>
        <row r="449">
          <cell r="B449" t="str">
            <v>DU026</v>
          </cell>
          <cell r="C449" t="str">
            <v>CAP08</v>
          </cell>
          <cell r="D449" t="str">
            <v>De ocho (VIII) Vías HG 4"</v>
          </cell>
          <cell r="E449" t="str">
            <v>m</v>
          </cell>
          <cell r="F449" t="str">
            <v>MOC122</v>
          </cell>
          <cell r="G449" t="str">
            <v>MOC125</v>
          </cell>
          <cell r="H449" t="str">
            <v>NA</v>
          </cell>
          <cell r="I449" t="str">
            <v>NA</v>
          </cell>
          <cell r="J449" t="str">
            <v>NA</v>
          </cell>
          <cell r="K449" t="str">
            <v>NA</v>
          </cell>
          <cell r="L449" t="str">
            <v>NA</v>
          </cell>
          <cell r="M449">
            <v>8</v>
          </cell>
          <cell r="N449">
            <v>1.33</v>
          </cell>
          <cell r="O449" t="str">
            <v>NA</v>
          </cell>
          <cell r="P449" t="str">
            <v>NA</v>
          </cell>
          <cell r="Q449" t="str">
            <v>NA</v>
          </cell>
          <cell r="R449" t="str">
            <v>NA</v>
          </cell>
          <cell r="S449" t="str">
            <v>NA</v>
          </cell>
          <cell r="T449" t="str">
            <v>CEC006</v>
          </cell>
          <cell r="U449" t="str">
            <v>NA</v>
          </cell>
          <cell r="V449" t="str">
            <v>NA</v>
          </cell>
          <cell r="W449" t="str">
            <v>NA</v>
          </cell>
          <cell r="X449" t="str">
            <v>NA</v>
          </cell>
          <cell r="Y449" t="str">
            <v>CMC005</v>
          </cell>
          <cell r="Z449" t="str">
            <v>NA</v>
          </cell>
          <cell r="AA449" t="str">
            <v>NA</v>
          </cell>
          <cell r="AB449" t="str">
            <v>NA</v>
          </cell>
          <cell r="AC449" t="str">
            <v>NA</v>
          </cell>
          <cell r="AD449">
            <v>1</v>
          </cell>
          <cell r="AE449" t="str">
            <v>NA</v>
          </cell>
          <cell r="AF449" t="str">
            <v>NA</v>
          </cell>
          <cell r="AG449" t="str">
            <v>NA</v>
          </cell>
          <cell r="AH449" t="str">
            <v>NA</v>
          </cell>
          <cell r="AI449">
            <v>3.75</v>
          </cell>
          <cell r="AJ449">
            <v>3.75</v>
          </cell>
          <cell r="AO449">
            <v>806975</v>
          </cell>
          <cell r="AP449">
            <v>85000</v>
          </cell>
          <cell r="AQ449">
            <v>30000</v>
          </cell>
          <cell r="AR449">
            <v>0</v>
          </cell>
          <cell r="AS449">
            <v>0</v>
          </cell>
          <cell r="AT449">
            <v>0</v>
          </cell>
          <cell r="AU449">
            <v>0</v>
          </cell>
          <cell r="AV449">
            <v>0</v>
          </cell>
          <cell r="AW449">
            <v>680000</v>
          </cell>
          <cell r="AX449">
            <v>39900</v>
          </cell>
          <cell r="AY449">
            <v>0</v>
          </cell>
          <cell r="AZ449">
            <v>0</v>
          </cell>
          <cell r="BA449">
            <v>0</v>
          </cell>
          <cell r="BB449">
            <v>0</v>
          </cell>
          <cell r="BC449">
            <v>0</v>
          </cell>
          <cell r="BD449">
            <v>755895</v>
          </cell>
          <cell r="BE449">
            <v>84698</v>
          </cell>
          <cell r="BF449">
            <v>0</v>
          </cell>
          <cell r="BG449">
            <v>0</v>
          </cell>
          <cell r="BH449">
            <v>0</v>
          </cell>
          <cell r="BI449">
            <v>0</v>
          </cell>
          <cell r="BJ449">
            <v>22586</v>
          </cell>
          <cell r="BK449">
            <v>0</v>
          </cell>
          <cell r="BL449">
            <v>0</v>
          </cell>
          <cell r="BM449">
            <v>0</v>
          </cell>
          <cell r="BN449">
            <v>0</v>
          </cell>
          <cell r="BO449">
            <v>22586</v>
          </cell>
          <cell r="BP449">
            <v>106852</v>
          </cell>
          <cell r="BQ449">
            <v>0</v>
          </cell>
          <cell r="BR449">
            <v>0</v>
          </cell>
          <cell r="BS449">
            <v>0</v>
          </cell>
          <cell r="BT449">
            <v>0</v>
          </cell>
          <cell r="BU449">
            <v>28494</v>
          </cell>
          <cell r="BV449">
            <v>0</v>
          </cell>
          <cell r="BW449">
            <v>0</v>
          </cell>
          <cell r="BX449">
            <v>0</v>
          </cell>
          <cell r="BY449">
            <v>0</v>
          </cell>
          <cell r="BZ449">
            <v>28494</v>
          </cell>
          <cell r="CA449">
            <v>22586</v>
          </cell>
          <cell r="CB449">
            <v>51080</v>
          </cell>
          <cell r="CC449">
            <v>0.05</v>
          </cell>
          <cell r="CD449">
            <v>806975</v>
          </cell>
        </row>
        <row r="450">
          <cell r="B450" t="str">
            <v>DU025</v>
          </cell>
          <cell r="C450" t="str">
            <v>CAP08</v>
          </cell>
          <cell r="D450" t="str">
            <v>De seis (VI) Vías HG 4"</v>
          </cell>
          <cell r="E450" t="str">
            <v>m</v>
          </cell>
          <cell r="F450" t="str">
            <v>MOC122</v>
          </cell>
          <cell r="G450" t="str">
            <v>MOC125</v>
          </cell>
          <cell r="H450" t="str">
            <v>NA</v>
          </cell>
          <cell r="I450" t="str">
            <v>NA</v>
          </cell>
          <cell r="J450" t="str">
            <v>NA</v>
          </cell>
          <cell r="K450" t="str">
            <v>NA</v>
          </cell>
          <cell r="L450" t="str">
            <v>NA</v>
          </cell>
          <cell r="M450">
            <v>6</v>
          </cell>
          <cell r="N450">
            <v>1</v>
          </cell>
          <cell r="O450" t="str">
            <v>NA</v>
          </cell>
          <cell r="P450" t="str">
            <v>NA</v>
          </cell>
          <cell r="Q450" t="str">
            <v>NA</v>
          </cell>
          <cell r="R450" t="str">
            <v>NA</v>
          </cell>
          <cell r="S450" t="str">
            <v>NA</v>
          </cell>
          <cell r="T450" t="str">
            <v>CEC006</v>
          </cell>
          <cell r="U450" t="str">
            <v>NA</v>
          </cell>
          <cell r="V450" t="str">
            <v>NA</v>
          </cell>
          <cell r="W450" t="str">
            <v>NA</v>
          </cell>
          <cell r="X450" t="str">
            <v>NA</v>
          </cell>
          <cell r="Y450" t="str">
            <v>CMC005</v>
          </cell>
          <cell r="Z450" t="str">
            <v>NA</v>
          </cell>
          <cell r="AA450" t="str">
            <v>NA</v>
          </cell>
          <cell r="AB450" t="str">
            <v>NA</v>
          </cell>
          <cell r="AC450" t="str">
            <v>NA</v>
          </cell>
          <cell r="AD450">
            <v>1</v>
          </cell>
          <cell r="AE450" t="str">
            <v>NA</v>
          </cell>
          <cell r="AF450" t="str">
            <v>NA</v>
          </cell>
          <cell r="AG450" t="str">
            <v>NA</v>
          </cell>
          <cell r="AH450" t="str">
            <v>NA</v>
          </cell>
          <cell r="AI450">
            <v>5</v>
          </cell>
          <cell r="AJ450">
            <v>5</v>
          </cell>
          <cell r="AO450">
            <v>605310</v>
          </cell>
          <cell r="AP450">
            <v>85000</v>
          </cell>
          <cell r="AQ450">
            <v>30000</v>
          </cell>
          <cell r="AR450">
            <v>0</v>
          </cell>
          <cell r="AS450">
            <v>0</v>
          </cell>
          <cell r="AT450">
            <v>0</v>
          </cell>
          <cell r="AU450">
            <v>0</v>
          </cell>
          <cell r="AV450">
            <v>0</v>
          </cell>
          <cell r="AW450">
            <v>510000</v>
          </cell>
          <cell r="AX450">
            <v>30000</v>
          </cell>
          <cell r="AY450">
            <v>0</v>
          </cell>
          <cell r="AZ450">
            <v>0</v>
          </cell>
          <cell r="BA450">
            <v>0</v>
          </cell>
          <cell r="BB450">
            <v>0</v>
          </cell>
          <cell r="BC450">
            <v>0</v>
          </cell>
          <cell r="BD450">
            <v>567000</v>
          </cell>
          <cell r="BE450">
            <v>84698</v>
          </cell>
          <cell r="BF450">
            <v>0</v>
          </cell>
          <cell r="BG450">
            <v>0</v>
          </cell>
          <cell r="BH450">
            <v>0</v>
          </cell>
          <cell r="BI450">
            <v>0</v>
          </cell>
          <cell r="BJ450">
            <v>16940</v>
          </cell>
          <cell r="BK450">
            <v>0</v>
          </cell>
          <cell r="BL450">
            <v>0</v>
          </cell>
          <cell r="BM450">
            <v>0</v>
          </cell>
          <cell r="BN450">
            <v>0</v>
          </cell>
          <cell r="BO450">
            <v>16940</v>
          </cell>
          <cell r="BP450">
            <v>106852</v>
          </cell>
          <cell r="BQ450">
            <v>0</v>
          </cell>
          <cell r="BR450">
            <v>0</v>
          </cell>
          <cell r="BS450">
            <v>0</v>
          </cell>
          <cell r="BT450">
            <v>0</v>
          </cell>
          <cell r="BU450">
            <v>21370</v>
          </cell>
          <cell r="BV450">
            <v>0</v>
          </cell>
          <cell r="BW450">
            <v>0</v>
          </cell>
          <cell r="BX450">
            <v>0</v>
          </cell>
          <cell r="BY450">
            <v>0</v>
          </cell>
          <cell r="BZ450">
            <v>21370</v>
          </cell>
          <cell r="CA450">
            <v>16940</v>
          </cell>
          <cell r="CB450">
            <v>38310</v>
          </cell>
          <cell r="CC450">
            <v>0.05</v>
          </cell>
          <cell r="CD450">
            <v>605310</v>
          </cell>
        </row>
        <row r="451">
          <cell r="B451" t="str">
            <v>DU020</v>
          </cell>
          <cell r="C451" t="str">
            <v>CAP08</v>
          </cell>
          <cell r="D451" t="str">
            <v>De tres (III) Vías 2" PVC</v>
          </cell>
          <cell r="E451" t="str">
            <v>m</v>
          </cell>
          <cell r="F451" t="str">
            <v>MOC052</v>
          </cell>
          <cell r="G451" t="str">
            <v>NA</v>
          </cell>
          <cell r="H451" t="str">
            <v>NA</v>
          </cell>
          <cell r="I451" t="str">
            <v>NA</v>
          </cell>
          <cell r="J451" t="str">
            <v>NA</v>
          </cell>
          <cell r="K451" t="str">
            <v>NA</v>
          </cell>
          <cell r="L451" t="str">
            <v>NA</v>
          </cell>
          <cell r="M451">
            <v>3</v>
          </cell>
          <cell r="N451" t="str">
            <v>NA</v>
          </cell>
          <cell r="O451" t="str">
            <v>NA</v>
          </cell>
          <cell r="P451" t="str">
            <v>NA</v>
          </cell>
          <cell r="Q451" t="str">
            <v>NA</v>
          </cell>
          <cell r="R451" t="str">
            <v>NA</v>
          </cell>
          <cell r="S451" t="str">
            <v>NA</v>
          </cell>
          <cell r="T451" t="str">
            <v>CEC006</v>
          </cell>
          <cell r="U451" t="str">
            <v>NA</v>
          </cell>
          <cell r="V451" t="str">
            <v>NA</v>
          </cell>
          <cell r="W451" t="str">
            <v>NA</v>
          </cell>
          <cell r="X451" t="str">
            <v>NA</v>
          </cell>
          <cell r="Y451" t="str">
            <v>CMC005</v>
          </cell>
          <cell r="Z451" t="str">
            <v>NA</v>
          </cell>
          <cell r="AA451" t="str">
            <v>NA</v>
          </cell>
          <cell r="AB451" t="str">
            <v>NA</v>
          </cell>
          <cell r="AC451" t="str">
            <v>NA</v>
          </cell>
          <cell r="AD451">
            <v>1</v>
          </cell>
          <cell r="AE451" t="str">
            <v>NA</v>
          </cell>
          <cell r="AF451" t="str">
            <v>NA</v>
          </cell>
          <cell r="AG451" t="str">
            <v>NA</v>
          </cell>
          <cell r="AH451" t="str">
            <v>NA</v>
          </cell>
          <cell r="AI451">
            <v>250</v>
          </cell>
          <cell r="AJ451">
            <v>250</v>
          </cell>
          <cell r="AO451">
            <v>12421</v>
          </cell>
          <cell r="AP451">
            <v>3700</v>
          </cell>
          <cell r="AQ451">
            <v>0</v>
          </cell>
          <cell r="AR451">
            <v>0</v>
          </cell>
          <cell r="AS451">
            <v>0</v>
          </cell>
          <cell r="AT451">
            <v>0</v>
          </cell>
          <cell r="AU451">
            <v>0</v>
          </cell>
          <cell r="AV451">
            <v>0</v>
          </cell>
          <cell r="AW451">
            <v>11100</v>
          </cell>
          <cell r="AX451">
            <v>0</v>
          </cell>
          <cell r="AY451">
            <v>0</v>
          </cell>
          <cell r="AZ451">
            <v>0</v>
          </cell>
          <cell r="BA451">
            <v>0</v>
          </cell>
          <cell r="BB451">
            <v>0</v>
          </cell>
          <cell r="BC451">
            <v>0</v>
          </cell>
          <cell r="BD451">
            <v>11655</v>
          </cell>
          <cell r="BE451">
            <v>84698</v>
          </cell>
          <cell r="BF451">
            <v>0</v>
          </cell>
          <cell r="BG451">
            <v>0</v>
          </cell>
          <cell r="BH451">
            <v>0</v>
          </cell>
          <cell r="BI451">
            <v>0</v>
          </cell>
          <cell r="BJ451">
            <v>339</v>
          </cell>
          <cell r="BK451">
            <v>0</v>
          </cell>
          <cell r="BL451">
            <v>0</v>
          </cell>
          <cell r="BM451">
            <v>0</v>
          </cell>
          <cell r="BN451">
            <v>0</v>
          </cell>
          <cell r="BO451">
            <v>339</v>
          </cell>
          <cell r="BP451">
            <v>106852</v>
          </cell>
          <cell r="BQ451">
            <v>0</v>
          </cell>
          <cell r="BR451">
            <v>0</v>
          </cell>
          <cell r="BS451">
            <v>0</v>
          </cell>
          <cell r="BT451">
            <v>0</v>
          </cell>
          <cell r="BU451">
            <v>427</v>
          </cell>
          <cell r="BV451">
            <v>0</v>
          </cell>
          <cell r="BW451">
            <v>0</v>
          </cell>
          <cell r="BX451">
            <v>0</v>
          </cell>
          <cell r="BY451">
            <v>0</v>
          </cell>
          <cell r="BZ451">
            <v>427</v>
          </cell>
          <cell r="CA451">
            <v>339</v>
          </cell>
          <cell r="CB451">
            <v>766</v>
          </cell>
          <cell r="CC451">
            <v>0.05</v>
          </cell>
          <cell r="CD451">
            <v>12421</v>
          </cell>
        </row>
        <row r="452">
          <cell r="B452" t="str">
            <v>DU031</v>
          </cell>
          <cell r="C452" t="str">
            <v>CAP08</v>
          </cell>
          <cell r="D452" t="str">
            <v>De tres (III) Vías HG 3"</v>
          </cell>
          <cell r="E452" t="str">
            <v>m</v>
          </cell>
          <cell r="F452" t="str">
            <v>MOC122</v>
          </cell>
          <cell r="G452" t="str">
            <v>MOC125</v>
          </cell>
          <cell r="H452" t="str">
            <v>NA</v>
          </cell>
          <cell r="I452" t="str">
            <v>NA</v>
          </cell>
          <cell r="J452" t="str">
            <v>NA</v>
          </cell>
          <cell r="K452" t="str">
            <v>NA</v>
          </cell>
          <cell r="L452" t="str">
            <v>NA</v>
          </cell>
          <cell r="M452">
            <v>3</v>
          </cell>
          <cell r="N452">
            <v>0.5</v>
          </cell>
          <cell r="O452" t="str">
            <v>NA</v>
          </cell>
          <cell r="P452" t="str">
            <v>NA</v>
          </cell>
          <cell r="Q452" t="str">
            <v>NA</v>
          </cell>
          <cell r="R452" t="str">
            <v>NA</v>
          </cell>
          <cell r="S452" t="str">
            <v>NA</v>
          </cell>
          <cell r="T452" t="str">
            <v>CEC006</v>
          </cell>
          <cell r="U452" t="str">
            <v>NA</v>
          </cell>
          <cell r="V452" t="str">
            <v>NA</v>
          </cell>
          <cell r="W452" t="str">
            <v>NA</v>
          </cell>
          <cell r="X452" t="str">
            <v>NA</v>
          </cell>
          <cell r="Y452" t="str">
            <v>CMC005</v>
          </cell>
          <cell r="Z452" t="str">
            <v>NA</v>
          </cell>
          <cell r="AA452" t="str">
            <v>NA</v>
          </cell>
          <cell r="AB452" t="str">
            <v>NA</v>
          </cell>
          <cell r="AC452" t="str">
            <v>NA</v>
          </cell>
          <cell r="AD452">
            <v>1</v>
          </cell>
          <cell r="AE452" t="str">
            <v>NA</v>
          </cell>
          <cell r="AF452" t="str">
            <v>NA</v>
          </cell>
          <cell r="AG452" t="str">
            <v>NA</v>
          </cell>
          <cell r="AH452" t="str">
            <v>NA</v>
          </cell>
          <cell r="AI452">
            <v>10</v>
          </cell>
          <cell r="AJ452">
            <v>10</v>
          </cell>
          <cell r="AO452">
            <v>302655</v>
          </cell>
          <cell r="AP452">
            <v>85000</v>
          </cell>
          <cell r="AQ452">
            <v>30000</v>
          </cell>
          <cell r="AR452">
            <v>0</v>
          </cell>
          <cell r="AS452">
            <v>0</v>
          </cell>
          <cell r="AT452">
            <v>0</v>
          </cell>
          <cell r="AU452">
            <v>0</v>
          </cell>
          <cell r="AV452">
            <v>0</v>
          </cell>
          <cell r="AW452">
            <v>255000</v>
          </cell>
          <cell r="AX452">
            <v>15000</v>
          </cell>
          <cell r="AY452">
            <v>0</v>
          </cell>
          <cell r="AZ452">
            <v>0</v>
          </cell>
          <cell r="BA452">
            <v>0</v>
          </cell>
          <cell r="BB452">
            <v>0</v>
          </cell>
          <cell r="BC452">
            <v>0</v>
          </cell>
          <cell r="BD452">
            <v>283500</v>
          </cell>
          <cell r="BE452">
            <v>84698</v>
          </cell>
          <cell r="BF452">
            <v>0</v>
          </cell>
          <cell r="BG452">
            <v>0</v>
          </cell>
          <cell r="BH452">
            <v>0</v>
          </cell>
          <cell r="BI452">
            <v>0</v>
          </cell>
          <cell r="BJ452">
            <v>8470</v>
          </cell>
          <cell r="BK452">
            <v>0</v>
          </cell>
          <cell r="BL452">
            <v>0</v>
          </cell>
          <cell r="BM452">
            <v>0</v>
          </cell>
          <cell r="BN452">
            <v>0</v>
          </cell>
          <cell r="BO452">
            <v>8470</v>
          </cell>
          <cell r="BP452">
            <v>106852</v>
          </cell>
          <cell r="BQ452">
            <v>0</v>
          </cell>
          <cell r="BR452">
            <v>0</v>
          </cell>
          <cell r="BS452">
            <v>0</v>
          </cell>
          <cell r="BT452">
            <v>0</v>
          </cell>
          <cell r="BU452">
            <v>10685</v>
          </cell>
          <cell r="BV452">
            <v>0</v>
          </cell>
          <cell r="BW452">
            <v>0</v>
          </cell>
          <cell r="BX452">
            <v>0</v>
          </cell>
          <cell r="BY452">
            <v>0</v>
          </cell>
          <cell r="BZ452">
            <v>10685</v>
          </cell>
          <cell r="CA452">
            <v>8470</v>
          </cell>
          <cell r="CB452">
            <v>19155</v>
          </cell>
          <cell r="CC452">
            <v>0.05</v>
          </cell>
          <cell r="CD452">
            <v>302655</v>
          </cell>
        </row>
        <row r="453">
          <cell r="B453" t="str">
            <v>DU023</v>
          </cell>
          <cell r="C453" t="str">
            <v>CAP08</v>
          </cell>
          <cell r="D453" t="str">
            <v>De tres (III) Vías HG 4"</v>
          </cell>
          <cell r="E453" t="str">
            <v>m</v>
          </cell>
          <cell r="F453" t="str">
            <v>MOC122</v>
          </cell>
          <cell r="G453" t="str">
            <v>MOC125</v>
          </cell>
          <cell r="H453" t="str">
            <v>NA</v>
          </cell>
          <cell r="I453" t="str">
            <v>NA</v>
          </cell>
          <cell r="J453" t="str">
            <v>NA</v>
          </cell>
          <cell r="K453" t="str">
            <v>NA</v>
          </cell>
          <cell r="L453" t="str">
            <v>NA</v>
          </cell>
          <cell r="M453">
            <v>3</v>
          </cell>
          <cell r="N453">
            <v>0.5</v>
          </cell>
          <cell r="O453" t="str">
            <v>NA</v>
          </cell>
          <cell r="P453" t="str">
            <v>NA</v>
          </cell>
          <cell r="Q453" t="str">
            <v>NA</v>
          </cell>
          <cell r="R453" t="str">
            <v>NA</v>
          </cell>
          <cell r="S453" t="str">
            <v>NA</v>
          </cell>
          <cell r="T453" t="str">
            <v>CEC006</v>
          </cell>
          <cell r="U453" t="str">
            <v>NA</v>
          </cell>
          <cell r="V453" t="str">
            <v>NA</v>
          </cell>
          <cell r="W453" t="str">
            <v>NA</v>
          </cell>
          <cell r="X453" t="str">
            <v>NA</v>
          </cell>
          <cell r="Y453" t="str">
            <v>CMC005</v>
          </cell>
          <cell r="Z453" t="str">
            <v>NA</v>
          </cell>
          <cell r="AA453" t="str">
            <v>NA</v>
          </cell>
          <cell r="AB453" t="str">
            <v>NA</v>
          </cell>
          <cell r="AC453" t="str">
            <v>NA</v>
          </cell>
          <cell r="AD453">
            <v>1</v>
          </cell>
          <cell r="AE453" t="str">
            <v>NA</v>
          </cell>
          <cell r="AF453" t="str">
            <v>NA</v>
          </cell>
          <cell r="AG453" t="str">
            <v>NA</v>
          </cell>
          <cell r="AH453" t="str">
            <v>NA</v>
          </cell>
          <cell r="AI453">
            <v>10</v>
          </cell>
          <cell r="AJ453">
            <v>10</v>
          </cell>
          <cell r="AO453">
            <v>302655</v>
          </cell>
          <cell r="AP453">
            <v>85000</v>
          </cell>
          <cell r="AQ453">
            <v>30000</v>
          </cell>
          <cell r="AR453">
            <v>0</v>
          </cell>
          <cell r="AS453">
            <v>0</v>
          </cell>
          <cell r="AT453">
            <v>0</v>
          </cell>
          <cell r="AU453">
            <v>0</v>
          </cell>
          <cell r="AV453">
            <v>0</v>
          </cell>
          <cell r="AW453">
            <v>255000</v>
          </cell>
          <cell r="AX453">
            <v>15000</v>
          </cell>
          <cell r="AY453">
            <v>0</v>
          </cell>
          <cell r="AZ453">
            <v>0</v>
          </cell>
          <cell r="BA453">
            <v>0</v>
          </cell>
          <cell r="BB453">
            <v>0</v>
          </cell>
          <cell r="BC453">
            <v>0</v>
          </cell>
          <cell r="BD453">
            <v>283500</v>
          </cell>
          <cell r="BE453">
            <v>84698</v>
          </cell>
          <cell r="BF453">
            <v>0</v>
          </cell>
          <cell r="BG453">
            <v>0</v>
          </cell>
          <cell r="BH453">
            <v>0</v>
          </cell>
          <cell r="BI453">
            <v>0</v>
          </cell>
          <cell r="BJ453">
            <v>8470</v>
          </cell>
          <cell r="BK453">
            <v>0</v>
          </cell>
          <cell r="BL453">
            <v>0</v>
          </cell>
          <cell r="BM453">
            <v>0</v>
          </cell>
          <cell r="BN453">
            <v>0</v>
          </cell>
          <cell r="BO453">
            <v>8470</v>
          </cell>
          <cell r="BP453">
            <v>106852</v>
          </cell>
          <cell r="BQ453">
            <v>0</v>
          </cell>
          <cell r="BR453">
            <v>0</v>
          </cell>
          <cell r="BS453">
            <v>0</v>
          </cell>
          <cell r="BT453">
            <v>0</v>
          </cell>
          <cell r="BU453">
            <v>10685</v>
          </cell>
          <cell r="BV453">
            <v>0</v>
          </cell>
          <cell r="BW453">
            <v>0</v>
          </cell>
          <cell r="BX453">
            <v>0</v>
          </cell>
          <cell r="BY453">
            <v>0</v>
          </cell>
          <cell r="BZ453">
            <v>10685</v>
          </cell>
          <cell r="CA453">
            <v>8470</v>
          </cell>
          <cell r="CB453">
            <v>19155</v>
          </cell>
          <cell r="CC453">
            <v>0.05</v>
          </cell>
          <cell r="CD453">
            <v>302655</v>
          </cell>
        </row>
        <row r="454">
          <cell r="B454" t="str">
            <v>DU029</v>
          </cell>
          <cell r="C454" t="str">
            <v>CAP08</v>
          </cell>
          <cell r="D454" t="str">
            <v>De una (I) Vías HG 3"</v>
          </cell>
          <cell r="E454" t="str">
            <v>m</v>
          </cell>
          <cell r="F454" t="str">
            <v>MOC121</v>
          </cell>
          <cell r="G454" t="str">
            <v>MOC124</v>
          </cell>
          <cell r="H454" t="str">
            <v>NA</v>
          </cell>
          <cell r="I454" t="str">
            <v>NA</v>
          </cell>
          <cell r="J454" t="str">
            <v>NA</v>
          </cell>
          <cell r="K454" t="str">
            <v>NA</v>
          </cell>
          <cell r="L454" t="str">
            <v>NA</v>
          </cell>
          <cell r="M454">
            <v>1</v>
          </cell>
          <cell r="N454">
            <v>0.17</v>
          </cell>
          <cell r="O454" t="str">
            <v>NA</v>
          </cell>
          <cell r="P454" t="str">
            <v>NA</v>
          </cell>
          <cell r="Q454" t="str">
            <v>NA</v>
          </cell>
          <cell r="R454" t="str">
            <v>NA</v>
          </cell>
          <cell r="S454" t="str">
            <v>NA</v>
          </cell>
          <cell r="T454" t="str">
            <v>CEC006</v>
          </cell>
          <cell r="U454" t="str">
            <v>NA</v>
          </cell>
          <cell r="V454" t="str">
            <v>NA</v>
          </cell>
          <cell r="W454" t="str">
            <v>NA</v>
          </cell>
          <cell r="X454" t="str">
            <v>NA</v>
          </cell>
          <cell r="Y454" t="str">
            <v>CMC005</v>
          </cell>
          <cell r="Z454" t="str">
            <v>NA</v>
          </cell>
          <cell r="AA454" t="str">
            <v>NA</v>
          </cell>
          <cell r="AB454" t="str">
            <v>NA</v>
          </cell>
          <cell r="AC454" t="str">
            <v>NA</v>
          </cell>
          <cell r="AD454">
            <v>1</v>
          </cell>
          <cell r="AE454" t="str">
            <v>NA</v>
          </cell>
          <cell r="AF454" t="str">
            <v>NA</v>
          </cell>
          <cell r="AG454" t="str">
            <v>NA</v>
          </cell>
          <cell r="AH454" t="str">
            <v>NA</v>
          </cell>
          <cell r="AI454">
            <v>30</v>
          </cell>
          <cell r="AJ454">
            <v>30</v>
          </cell>
          <cell r="AO454">
            <v>20543</v>
          </cell>
          <cell r="AP454">
            <v>10300</v>
          </cell>
          <cell r="AQ454">
            <v>18729</v>
          </cell>
          <cell r="AR454">
            <v>0</v>
          </cell>
          <cell r="AS454">
            <v>0</v>
          </cell>
          <cell r="AT454">
            <v>0</v>
          </cell>
          <cell r="AU454">
            <v>0</v>
          </cell>
          <cell r="AV454">
            <v>0</v>
          </cell>
          <cell r="AW454">
            <v>10300</v>
          </cell>
          <cell r="AX454">
            <v>3184</v>
          </cell>
          <cell r="AY454">
            <v>0</v>
          </cell>
          <cell r="AZ454">
            <v>0</v>
          </cell>
          <cell r="BA454">
            <v>0</v>
          </cell>
          <cell r="BB454">
            <v>0</v>
          </cell>
          <cell r="BC454">
            <v>0</v>
          </cell>
          <cell r="BD454">
            <v>14158</v>
          </cell>
          <cell r="BE454">
            <v>84698</v>
          </cell>
          <cell r="BF454">
            <v>0</v>
          </cell>
          <cell r="BG454">
            <v>0</v>
          </cell>
          <cell r="BH454">
            <v>0</v>
          </cell>
          <cell r="BI454">
            <v>0</v>
          </cell>
          <cell r="BJ454">
            <v>2823</v>
          </cell>
          <cell r="BK454">
            <v>0</v>
          </cell>
          <cell r="BL454">
            <v>0</v>
          </cell>
          <cell r="BM454">
            <v>0</v>
          </cell>
          <cell r="BN454">
            <v>0</v>
          </cell>
          <cell r="BO454">
            <v>2823</v>
          </cell>
          <cell r="BP454">
            <v>106852</v>
          </cell>
          <cell r="BQ454">
            <v>0</v>
          </cell>
          <cell r="BR454">
            <v>0</v>
          </cell>
          <cell r="BS454">
            <v>0</v>
          </cell>
          <cell r="BT454">
            <v>0</v>
          </cell>
          <cell r="BU454">
            <v>3562</v>
          </cell>
          <cell r="BV454">
            <v>0</v>
          </cell>
          <cell r="BW454">
            <v>0</v>
          </cell>
          <cell r="BX454">
            <v>0</v>
          </cell>
          <cell r="BY454">
            <v>0</v>
          </cell>
          <cell r="BZ454">
            <v>3562</v>
          </cell>
          <cell r="CA454">
            <v>2823</v>
          </cell>
          <cell r="CB454">
            <v>6385</v>
          </cell>
          <cell r="CC454">
            <v>0.05</v>
          </cell>
          <cell r="CD454">
            <v>20543</v>
          </cell>
        </row>
        <row r="455">
          <cell r="B455" t="str">
            <v>DU021</v>
          </cell>
          <cell r="C455" t="str">
            <v>CAP08</v>
          </cell>
          <cell r="D455" t="str">
            <v>De una (I) Vías HG 4"</v>
          </cell>
          <cell r="E455" t="str">
            <v>m</v>
          </cell>
          <cell r="F455" t="str">
            <v>MOC122</v>
          </cell>
          <cell r="G455" t="str">
            <v>MOC125</v>
          </cell>
          <cell r="H455" t="str">
            <v>NA</v>
          </cell>
          <cell r="I455" t="str">
            <v>NA</v>
          </cell>
          <cell r="J455" t="str">
            <v>NA</v>
          </cell>
          <cell r="K455" t="str">
            <v>NA</v>
          </cell>
          <cell r="L455" t="str">
            <v>NA</v>
          </cell>
          <cell r="M455">
            <v>1</v>
          </cell>
          <cell r="N455">
            <v>0.17</v>
          </cell>
          <cell r="O455" t="str">
            <v>NA</v>
          </cell>
          <cell r="P455" t="str">
            <v>NA</v>
          </cell>
          <cell r="Q455" t="str">
            <v>NA</v>
          </cell>
          <cell r="R455" t="str">
            <v>NA</v>
          </cell>
          <cell r="S455" t="str">
            <v>NA</v>
          </cell>
          <cell r="T455" t="str">
            <v>CEC006</v>
          </cell>
          <cell r="U455" t="str">
            <v>NA</v>
          </cell>
          <cell r="V455" t="str">
            <v>NA</v>
          </cell>
          <cell r="W455" t="str">
            <v>NA</v>
          </cell>
          <cell r="X455" t="str">
            <v>NA</v>
          </cell>
          <cell r="Y455" t="str">
            <v>CMC005</v>
          </cell>
          <cell r="Z455" t="str">
            <v>NA</v>
          </cell>
          <cell r="AA455" t="str">
            <v>NA</v>
          </cell>
          <cell r="AB455" t="str">
            <v>NA</v>
          </cell>
          <cell r="AC455" t="str">
            <v>NA</v>
          </cell>
          <cell r="AD455">
            <v>1</v>
          </cell>
          <cell r="AE455" t="str">
            <v>NA</v>
          </cell>
          <cell r="AF455" t="str">
            <v>NA</v>
          </cell>
          <cell r="AG455" t="str">
            <v>NA</v>
          </cell>
          <cell r="AH455" t="str">
            <v>NA</v>
          </cell>
          <cell r="AI455">
            <v>30</v>
          </cell>
          <cell r="AJ455">
            <v>30</v>
          </cell>
          <cell r="AO455">
            <v>100990</v>
          </cell>
          <cell r="AP455">
            <v>85000</v>
          </cell>
          <cell r="AQ455">
            <v>30000</v>
          </cell>
          <cell r="AR455">
            <v>0</v>
          </cell>
          <cell r="AS455">
            <v>0</v>
          </cell>
          <cell r="AT455">
            <v>0</v>
          </cell>
          <cell r="AU455">
            <v>0</v>
          </cell>
          <cell r="AV455">
            <v>0</v>
          </cell>
          <cell r="AW455">
            <v>85000</v>
          </cell>
          <cell r="AX455">
            <v>5100</v>
          </cell>
          <cell r="AY455">
            <v>0</v>
          </cell>
          <cell r="AZ455">
            <v>0</v>
          </cell>
          <cell r="BA455">
            <v>0</v>
          </cell>
          <cell r="BB455">
            <v>0</v>
          </cell>
          <cell r="BC455">
            <v>0</v>
          </cell>
          <cell r="BD455">
            <v>94605</v>
          </cell>
          <cell r="BE455">
            <v>84698</v>
          </cell>
          <cell r="BF455">
            <v>0</v>
          </cell>
          <cell r="BG455">
            <v>0</v>
          </cell>
          <cell r="BH455">
            <v>0</v>
          </cell>
          <cell r="BI455">
            <v>0</v>
          </cell>
          <cell r="BJ455">
            <v>2823</v>
          </cell>
          <cell r="BK455">
            <v>0</v>
          </cell>
          <cell r="BL455">
            <v>0</v>
          </cell>
          <cell r="BM455">
            <v>0</v>
          </cell>
          <cell r="BN455">
            <v>0</v>
          </cell>
          <cell r="BO455">
            <v>2823</v>
          </cell>
          <cell r="BP455">
            <v>106852</v>
          </cell>
          <cell r="BQ455">
            <v>0</v>
          </cell>
          <cell r="BR455">
            <v>0</v>
          </cell>
          <cell r="BS455">
            <v>0</v>
          </cell>
          <cell r="BT455">
            <v>0</v>
          </cell>
          <cell r="BU455">
            <v>3562</v>
          </cell>
          <cell r="BV455">
            <v>0</v>
          </cell>
          <cell r="BW455">
            <v>0</v>
          </cell>
          <cell r="BX455">
            <v>0</v>
          </cell>
          <cell r="BY455">
            <v>0</v>
          </cell>
          <cell r="BZ455">
            <v>3562</v>
          </cell>
          <cell r="CA455">
            <v>2823</v>
          </cell>
          <cell r="CB455">
            <v>6385</v>
          </cell>
          <cell r="CC455">
            <v>0.05</v>
          </cell>
          <cell r="CD455">
            <v>100990</v>
          </cell>
        </row>
        <row r="456">
          <cell r="B456" t="str">
            <v>EB002</v>
          </cell>
          <cell r="C456" t="str">
            <v>CAP08</v>
          </cell>
          <cell r="D456" t="str">
            <v>De VI, VIII, IX y XII Vías</v>
          </cell>
          <cell r="E456" t="str">
            <v>U</v>
          </cell>
          <cell r="F456" t="str">
            <v>MOC086</v>
          </cell>
          <cell r="G456" t="str">
            <v>NA</v>
          </cell>
          <cell r="H456" t="str">
            <v>NA</v>
          </cell>
          <cell r="I456" t="str">
            <v>NA</v>
          </cell>
          <cell r="J456" t="str">
            <v>NA</v>
          </cell>
          <cell r="K456" t="str">
            <v>NA</v>
          </cell>
          <cell r="L456" t="str">
            <v>NA</v>
          </cell>
          <cell r="M456">
            <v>0.1</v>
          </cell>
          <cell r="N456" t="str">
            <v>NA</v>
          </cell>
          <cell r="O456" t="str">
            <v>NA</v>
          </cell>
          <cell r="P456" t="str">
            <v>NA</v>
          </cell>
          <cell r="Q456" t="str">
            <v>NA</v>
          </cell>
          <cell r="R456" t="str">
            <v>NA</v>
          </cell>
          <cell r="S456" t="str">
            <v>NA</v>
          </cell>
          <cell r="T456" t="str">
            <v>CEC015</v>
          </cell>
          <cell r="U456" t="str">
            <v>NA</v>
          </cell>
          <cell r="V456" t="str">
            <v>NA</v>
          </cell>
          <cell r="W456" t="str">
            <v>NA</v>
          </cell>
          <cell r="X456" t="str">
            <v>NA</v>
          </cell>
          <cell r="Y456" t="str">
            <v>CMC022</v>
          </cell>
          <cell r="Z456" t="str">
            <v>NA</v>
          </cell>
          <cell r="AA456" t="str">
            <v>NA</v>
          </cell>
          <cell r="AB456" t="str">
            <v>NA</v>
          </cell>
          <cell r="AC456" t="str">
            <v>NA</v>
          </cell>
          <cell r="AD456">
            <v>1</v>
          </cell>
          <cell r="AE456" t="str">
            <v>NA</v>
          </cell>
          <cell r="AF456" t="str">
            <v>NA</v>
          </cell>
          <cell r="AG456" t="str">
            <v>NA</v>
          </cell>
          <cell r="AH456" t="str">
            <v>NA</v>
          </cell>
          <cell r="AI456">
            <v>9</v>
          </cell>
          <cell r="AJ456">
            <v>9</v>
          </cell>
          <cell r="AO456">
            <v>45395</v>
          </cell>
          <cell r="AP456">
            <v>227016.3</v>
          </cell>
          <cell r="AQ456">
            <v>0</v>
          </cell>
          <cell r="AR456">
            <v>0</v>
          </cell>
          <cell r="AS456">
            <v>0</v>
          </cell>
          <cell r="AT456">
            <v>0</v>
          </cell>
          <cell r="AU456">
            <v>0</v>
          </cell>
          <cell r="AV456">
            <v>0</v>
          </cell>
          <cell r="AW456">
            <v>22702</v>
          </cell>
          <cell r="AX456">
            <v>0</v>
          </cell>
          <cell r="AY456">
            <v>0</v>
          </cell>
          <cell r="AZ456">
            <v>0</v>
          </cell>
          <cell r="BA456">
            <v>0</v>
          </cell>
          <cell r="BB456">
            <v>0</v>
          </cell>
          <cell r="BC456">
            <v>0</v>
          </cell>
          <cell r="BD456">
            <v>23837</v>
          </cell>
          <cell r="BE456">
            <v>28837</v>
          </cell>
          <cell r="BF456">
            <v>0</v>
          </cell>
          <cell r="BG456">
            <v>0</v>
          </cell>
          <cell r="BH456">
            <v>0</v>
          </cell>
          <cell r="BI456">
            <v>0</v>
          </cell>
          <cell r="BJ456">
            <v>3204</v>
          </cell>
          <cell r="BK456">
            <v>0</v>
          </cell>
          <cell r="BL456">
            <v>0</v>
          </cell>
          <cell r="BM456">
            <v>0</v>
          </cell>
          <cell r="BN456">
            <v>0</v>
          </cell>
          <cell r="BO456">
            <v>3204</v>
          </cell>
          <cell r="BP456">
            <v>165187</v>
          </cell>
          <cell r="BQ456">
            <v>0</v>
          </cell>
          <cell r="BR456">
            <v>0</v>
          </cell>
          <cell r="BS456">
            <v>0</v>
          </cell>
          <cell r="BT456">
            <v>0</v>
          </cell>
          <cell r="BU456">
            <v>18354</v>
          </cell>
          <cell r="BV456">
            <v>0</v>
          </cell>
          <cell r="BW456">
            <v>0</v>
          </cell>
          <cell r="BX456">
            <v>0</v>
          </cell>
          <cell r="BY456">
            <v>0</v>
          </cell>
          <cell r="BZ456">
            <v>18354</v>
          </cell>
          <cell r="CA456">
            <v>3204</v>
          </cell>
          <cell r="CB456">
            <v>21558</v>
          </cell>
          <cell r="CC456">
            <v>0.05</v>
          </cell>
          <cell r="CD456">
            <v>45395</v>
          </cell>
        </row>
        <row r="457">
          <cell r="C457" t="str">
            <v>CAP08</v>
          </cell>
          <cell r="D457" t="str">
            <v>Demolición de registro domiciliario de Alcantarillado</v>
          </cell>
          <cell r="E457" t="str">
            <v>U</v>
          </cell>
          <cell r="F457" t="str">
            <v>NA</v>
          </cell>
          <cell r="G457" t="str">
            <v>NA</v>
          </cell>
          <cell r="H457" t="str">
            <v>NA</v>
          </cell>
          <cell r="I457" t="str">
            <v>NA</v>
          </cell>
          <cell r="J457" t="str">
            <v>NA</v>
          </cell>
          <cell r="K457" t="str">
            <v>NA</v>
          </cell>
          <cell r="L457" t="str">
            <v>NA</v>
          </cell>
          <cell r="M457" t="str">
            <v>NA</v>
          </cell>
          <cell r="N457" t="str">
            <v>NA</v>
          </cell>
          <cell r="O457" t="str">
            <v>NA</v>
          </cell>
          <cell r="P457" t="str">
            <v>NA</v>
          </cell>
          <cell r="Q457" t="str">
            <v>NA</v>
          </cell>
          <cell r="R457" t="str">
            <v>NA</v>
          </cell>
          <cell r="S457" t="str">
            <v>NA</v>
          </cell>
          <cell r="T457" t="str">
            <v>CEC015</v>
          </cell>
          <cell r="U457" t="str">
            <v>NA</v>
          </cell>
          <cell r="V457" t="str">
            <v>NA</v>
          </cell>
          <cell r="W457" t="str">
            <v>NA</v>
          </cell>
          <cell r="X457" t="str">
            <v>NA</v>
          </cell>
          <cell r="Y457" t="str">
            <v>CMC022</v>
          </cell>
          <cell r="Z457" t="str">
            <v>NA</v>
          </cell>
          <cell r="AA457" t="str">
            <v>NA</v>
          </cell>
          <cell r="AB457" t="str">
            <v>NA</v>
          </cell>
          <cell r="AC457" t="str">
            <v>NA</v>
          </cell>
          <cell r="AD457">
            <v>1</v>
          </cell>
          <cell r="AE457" t="str">
            <v>NA</v>
          </cell>
          <cell r="AF457" t="str">
            <v>NA</v>
          </cell>
          <cell r="AG457" t="str">
            <v>NA</v>
          </cell>
          <cell r="AH457" t="str">
            <v>NA</v>
          </cell>
          <cell r="AI457">
            <v>12</v>
          </cell>
          <cell r="AJ457">
            <v>12</v>
          </cell>
          <cell r="AO457">
            <v>16169</v>
          </cell>
          <cell r="AP457">
            <v>0</v>
          </cell>
          <cell r="AQ457">
            <v>0</v>
          </cell>
          <cell r="AR457">
            <v>0</v>
          </cell>
          <cell r="AS457">
            <v>0</v>
          </cell>
          <cell r="AT457">
            <v>0</v>
          </cell>
          <cell r="AU457">
            <v>0</v>
          </cell>
          <cell r="AV457">
            <v>0</v>
          </cell>
          <cell r="AW457">
            <v>0</v>
          </cell>
          <cell r="AX457">
            <v>0</v>
          </cell>
          <cell r="AY457">
            <v>0</v>
          </cell>
          <cell r="AZ457">
            <v>0</v>
          </cell>
          <cell r="BA457">
            <v>0</v>
          </cell>
          <cell r="BB457">
            <v>0</v>
          </cell>
          <cell r="BC457">
            <v>0</v>
          </cell>
          <cell r="BD457">
            <v>0</v>
          </cell>
          <cell r="BE457">
            <v>28837</v>
          </cell>
          <cell r="BF457">
            <v>0</v>
          </cell>
          <cell r="BG457">
            <v>0</v>
          </cell>
          <cell r="BH457">
            <v>0</v>
          </cell>
          <cell r="BI457">
            <v>0</v>
          </cell>
          <cell r="BJ457">
            <v>2403</v>
          </cell>
          <cell r="BK457">
            <v>0</v>
          </cell>
          <cell r="BL457">
            <v>0</v>
          </cell>
          <cell r="BM457">
            <v>0</v>
          </cell>
          <cell r="BN457">
            <v>0</v>
          </cell>
          <cell r="BO457">
            <v>2403</v>
          </cell>
          <cell r="BP457">
            <v>165187</v>
          </cell>
          <cell r="BQ457">
            <v>0</v>
          </cell>
          <cell r="BR457">
            <v>0</v>
          </cell>
          <cell r="BS457">
            <v>0</v>
          </cell>
          <cell r="BT457">
            <v>0</v>
          </cell>
          <cell r="BU457">
            <v>13766</v>
          </cell>
          <cell r="BV457">
            <v>0</v>
          </cell>
          <cell r="BW457">
            <v>0</v>
          </cell>
          <cell r="BX457">
            <v>0</v>
          </cell>
          <cell r="BY457">
            <v>0</v>
          </cell>
          <cell r="BZ457">
            <v>13766</v>
          </cell>
          <cell r="CA457">
            <v>2403</v>
          </cell>
          <cell r="CB457">
            <v>16169</v>
          </cell>
          <cell r="CD457">
            <v>16169</v>
          </cell>
        </row>
        <row r="458">
          <cell r="B458" t="str">
            <v>MDF05</v>
          </cell>
          <cell r="C458" t="str">
            <v>CAP08</v>
          </cell>
          <cell r="D458" t="str">
            <v>Elab.de formas terminales</v>
          </cell>
          <cell r="E458" t="str">
            <v>U</v>
          </cell>
          <cell r="F458" t="str">
            <v>MRD047</v>
          </cell>
          <cell r="G458" t="str">
            <v>NA</v>
          </cell>
          <cell r="H458" t="str">
            <v>NA</v>
          </cell>
          <cell r="I458" t="str">
            <v>NA</v>
          </cell>
          <cell r="J458" t="str">
            <v>NA</v>
          </cell>
          <cell r="K458" t="str">
            <v>NA</v>
          </cell>
          <cell r="L458" t="str">
            <v>NA</v>
          </cell>
          <cell r="M458">
            <v>3</v>
          </cell>
          <cell r="N458" t="str">
            <v>NA</v>
          </cell>
          <cell r="O458" t="str">
            <v>NA</v>
          </cell>
          <cell r="P458" t="str">
            <v>NA</v>
          </cell>
          <cell r="Q458" t="str">
            <v>NA</v>
          </cell>
          <cell r="R458" t="str">
            <v>NA</v>
          </cell>
          <cell r="S458" t="str">
            <v>NA</v>
          </cell>
          <cell r="T458" t="str">
            <v>CER011</v>
          </cell>
          <cell r="U458" t="str">
            <v>NA</v>
          </cell>
          <cell r="V458" t="str">
            <v>NA</v>
          </cell>
          <cell r="W458" t="str">
            <v>NA</v>
          </cell>
          <cell r="X458" t="str">
            <v>NA</v>
          </cell>
          <cell r="Y458" t="str">
            <v>CMC015</v>
          </cell>
          <cell r="Z458" t="str">
            <v>NA</v>
          </cell>
          <cell r="AA458" t="str">
            <v>NA</v>
          </cell>
          <cell r="AB458" t="str">
            <v>NA</v>
          </cell>
          <cell r="AC458" t="str">
            <v>NA</v>
          </cell>
          <cell r="AD458">
            <v>1</v>
          </cell>
          <cell r="AE458" t="str">
            <v>NA</v>
          </cell>
          <cell r="AF458" t="str">
            <v>NA</v>
          </cell>
          <cell r="AG458" t="str">
            <v>NA</v>
          </cell>
          <cell r="AH458" t="str">
            <v>NA</v>
          </cell>
          <cell r="AI458">
            <v>20</v>
          </cell>
          <cell r="AJ458">
            <v>20</v>
          </cell>
          <cell r="AO458">
            <v>10234</v>
          </cell>
          <cell r="AP458">
            <v>83</v>
          </cell>
          <cell r="AQ458">
            <v>0</v>
          </cell>
          <cell r="AR458">
            <v>0</v>
          </cell>
          <cell r="AS458">
            <v>0</v>
          </cell>
          <cell r="AT458">
            <v>0</v>
          </cell>
          <cell r="AU458">
            <v>0</v>
          </cell>
          <cell r="AV458">
            <v>0</v>
          </cell>
          <cell r="AW458">
            <v>249</v>
          </cell>
          <cell r="AX458">
            <v>0</v>
          </cell>
          <cell r="AY458">
            <v>0</v>
          </cell>
          <cell r="AZ458">
            <v>0</v>
          </cell>
          <cell r="BA458">
            <v>0</v>
          </cell>
          <cell r="BB458">
            <v>0</v>
          </cell>
          <cell r="BC458">
            <v>0</v>
          </cell>
          <cell r="BD458">
            <v>261</v>
          </cell>
          <cell r="BE458">
            <v>19028</v>
          </cell>
          <cell r="BF458">
            <v>0</v>
          </cell>
          <cell r="BG458">
            <v>0</v>
          </cell>
          <cell r="BH458">
            <v>0</v>
          </cell>
          <cell r="BI458">
            <v>0</v>
          </cell>
          <cell r="BJ458">
            <v>951</v>
          </cell>
          <cell r="BK458">
            <v>0</v>
          </cell>
          <cell r="BL458">
            <v>0</v>
          </cell>
          <cell r="BM458">
            <v>0</v>
          </cell>
          <cell r="BN458">
            <v>0</v>
          </cell>
          <cell r="BO458">
            <v>951</v>
          </cell>
          <cell r="BP458">
            <v>180437</v>
          </cell>
          <cell r="BQ458">
            <v>0</v>
          </cell>
          <cell r="BR458">
            <v>0</v>
          </cell>
          <cell r="BS458">
            <v>0</v>
          </cell>
          <cell r="BT458">
            <v>0</v>
          </cell>
          <cell r="BU458">
            <v>9022</v>
          </cell>
          <cell r="BV458">
            <v>0</v>
          </cell>
          <cell r="BW458">
            <v>0</v>
          </cell>
          <cell r="BX458">
            <v>0</v>
          </cell>
          <cell r="BY458">
            <v>0</v>
          </cell>
          <cell r="BZ458">
            <v>9022</v>
          </cell>
          <cell r="CA458">
            <v>951</v>
          </cell>
          <cell r="CB458">
            <v>9973</v>
          </cell>
          <cell r="CC458">
            <v>0.05</v>
          </cell>
          <cell r="CD458">
            <v>10234</v>
          </cell>
        </row>
        <row r="459">
          <cell r="B459" t="str">
            <v>MDF06</v>
          </cell>
          <cell r="C459" t="str">
            <v>CAP08</v>
          </cell>
          <cell r="D459" t="str">
            <v>Elab.de formas terminales-PCM</v>
          </cell>
          <cell r="E459" t="str">
            <v>U</v>
          </cell>
          <cell r="F459" t="str">
            <v>NA</v>
          </cell>
          <cell r="G459" t="str">
            <v>NA</v>
          </cell>
          <cell r="H459" t="str">
            <v>NA</v>
          </cell>
          <cell r="I459" t="str">
            <v>NA</v>
          </cell>
          <cell r="J459" t="str">
            <v>NA</v>
          </cell>
          <cell r="K459" t="str">
            <v>NA</v>
          </cell>
          <cell r="L459" t="str">
            <v>NA</v>
          </cell>
          <cell r="M459" t="str">
            <v>NA</v>
          </cell>
          <cell r="N459" t="str">
            <v>NA</v>
          </cell>
          <cell r="O459" t="str">
            <v>NA</v>
          </cell>
          <cell r="P459" t="str">
            <v>NA</v>
          </cell>
          <cell r="Q459" t="str">
            <v>NA</v>
          </cell>
          <cell r="R459" t="str">
            <v>NA</v>
          </cell>
          <cell r="S459" t="str">
            <v>NA</v>
          </cell>
          <cell r="T459" t="str">
            <v>NA</v>
          </cell>
          <cell r="U459" t="str">
            <v>NA</v>
          </cell>
          <cell r="V459" t="str">
            <v>NA</v>
          </cell>
          <cell r="W459" t="str">
            <v>NA</v>
          </cell>
          <cell r="X459" t="str">
            <v>NA</v>
          </cell>
          <cell r="Y459" t="str">
            <v>NA</v>
          </cell>
          <cell r="Z459" t="str">
            <v>NA</v>
          </cell>
          <cell r="AA459" t="str">
            <v>NA</v>
          </cell>
          <cell r="AB459" t="str">
            <v>NA</v>
          </cell>
          <cell r="AC459" t="str">
            <v>NA</v>
          </cell>
          <cell r="AD459" t="str">
            <v>NA</v>
          </cell>
          <cell r="AE459" t="str">
            <v>NA</v>
          </cell>
          <cell r="AF459" t="str">
            <v>NA</v>
          </cell>
          <cell r="AG459" t="str">
            <v>NA</v>
          </cell>
          <cell r="AH459" t="str">
            <v>NA</v>
          </cell>
          <cell r="AI459">
            <v>0</v>
          </cell>
          <cell r="AO459">
            <v>0</v>
          </cell>
          <cell r="AP459">
            <v>0</v>
          </cell>
          <cell r="AQ459">
            <v>0</v>
          </cell>
          <cell r="AR459">
            <v>0</v>
          </cell>
          <cell r="AS459">
            <v>0</v>
          </cell>
          <cell r="AT459">
            <v>0</v>
          </cell>
          <cell r="AU459">
            <v>0</v>
          </cell>
          <cell r="AV459">
            <v>0</v>
          </cell>
          <cell r="AW459">
            <v>0</v>
          </cell>
          <cell r="AX459">
            <v>0</v>
          </cell>
          <cell r="AY459">
            <v>0</v>
          </cell>
          <cell r="AZ459">
            <v>0</v>
          </cell>
          <cell r="BA459">
            <v>0</v>
          </cell>
          <cell r="BB459">
            <v>0</v>
          </cell>
          <cell r="BC459">
            <v>0</v>
          </cell>
          <cell r="BD459">
            <v>0</v>
          </cell>
          <cell r="BE459">
            <v>0</v>
          </cell>
          <cell r="BF459">
            <v>0</v>
          </cell>
          <cell r="BG459">
            <v>0</v>
          </cell>
          <cell r="BH459">
            <v>0</v>
          </cell>
          <cell r="BI459">
            <v>0</v>
          </cell>
          <cell r="BJ459">
            <v>0</v>
          </cell>
          <cell r="BK459">
            <v>0</v>
          </cell>
          <cell r="BL459">
            <v>0</v>
          </cell>
          <cell r="BM459">
            <v>0</v>
          </cell>
          <cell r="BN459">
            <v>0</v>
          </cell>
          <cell r="BO459">
            <v>0</v>
          </cell>
          <cell r="BP459">
            <v>0</v>
          </cell>
          <cell r="BQ459">
            <v>0</v>
          </cell>
          <cell r="BR459">
            <v>0</v>
          </cell>
          <cell r="BS459">
            <v>0</v>
          </cell>
          <cell r="BT459">
            <v>0</v>
          </cell>
          <cell r="BU459">
            <v>0</v>
          </cell>
          <cell r="BV459">
            <v>0</v>
          </cell>
          <cell r="BW459">
            <v>0</v>
          </cell>
          <cell r="BX459">
            <v>0</v>
          </cell>
          <cell r="BY459">
            <v>0</v>
          </cell>
          <cell r="BZ459">
            <v>0</v>
          </cell>
          <cell r="CA459">
            <v>0</v>
          </cell>
          <cell r="CB459">
            <v>0</v>
          </cell>
          <cell r="CC459">
            <v>0.05</v>
          </cell>
          <cell r="CD459">
            <v>0</v>
          </cell>
        </row>
        <row r="460">
          <cell r="B460" t="str">
            <v>H1C04</v>
          </cell>
          <cell r="C460" t="str">
            <v>CAP08</v>
          </cell>
          <cell r="D460" t="str">
            <v>En poste de 12 metros (Poste Continuidad de Mensajero)</v>
          </cell>
          <cell r="E460" t="str">
            <v>U</v>
          </cell>
          <cell r="F460" t="str">
            <v>MRD007</v>
          </cell>
          <cell r="G460" t="str">
            <v>MRD230</v>
          </cell>
          <cell r="H460" t="str">
            <v>NA</v>
          </cell>
          <cell r="I460" t="str">
            <v>NA</v>
          </cell>
          <cell r="J460" t="str">
            <v>NA</v>
          </cell>
          <cell r="K460" t="str">
            <v>NA</v>
          </cell>
          <cell r="L460" t="str">
            <v>NA</v>
          </cell>
          <cell r="M460">
            <v>1</v>
          </cell>
          <cell r="N460">
            <v>2</v>
          </cell>
          <cell r="O460" t="str">
            <v>NA</v>
          </cell>
          <cell r="P460" t="str">
            <v>NA</v>
          </cell>
          <cell r="Q460" t="str">
            <v>NA</v>
          </cell>
          <cell r="R460" t="str">
            <v>NA</v>
          </cell>
          <cell r="S460" t="str">
            <v>NA</v>
          </cell>
          <cell r="T460" t="str">
            <v>CER007</v>
          </cell>
          <cell r="U460" t="str">
            <v>NA</v>
          </cell>
          <cell r="V460" t="str">
            <v>NA</v>
          </cell>
          <cell r="W460" t="str">
            <v>NA</v>
          </cell>
          <cell r="X460" t="str">
            <v>NA</v>
          </cell>
          <cell r="Y460" t="str">
            <v>CMC017</v>
          </cell>
          <cell r="Z460" t="str">
            <v>NA</v>
          </cell>
          <cell r="AA460" t="str">
            <v>NA</v>
          </cell>
          <cell r="AB460" t="str">
            <v>NA</v>
          </cell>
          <cell r="AC460" t="str">
            <v>NA</v>
          </cell>
          <cell r="AD460">
            <v>1</v>
          </cell>
          <cell r="AE460" t="str">
            <v>NA</v>
          </cell>
          <cell r="AF460" t="str">
            <v>NA</v>
          </cell>
          <cell r="AG460" t="str">
            <v>NA</v>
          </cell>
          <cell r="AH460" t="str">
            <v>NA</v>
          </cell>
          <cell r="AI460">
            <v>100</v>
          </cell>
          <cell r="AJ460">
            <v>100</v>
          </cell>
          <cell r="AO460">
            <v>16559</v>
          </cell>
          <cell r="AP460">
            <v>5800</v>
          </cell>
          <cell r="AQ460">
            <v>4200</v>
          </cell>
          <cell r="AR460">
            <v>0</v>
          </cell>
          <cell r="AS460">
            <v>0</v>
          </cell>
          <cell r="AT460">
            <v>0</v>
          </cell>
          <cell r="AU460">
            <v>0</v>
          </cell>
          <cell r="AV460">
            <v>0</v>
          </cell>
          <cell r="AW460">
            <v>5800</v>
          </cell>
          <cell r="AX460">
            <v>8400</v>
          </cell>
          <cell r="AY460">
            <v>0</v>
          </cell>
          <cell r="AZ460">
            <v>0</v>
          </cell>
          <cell r="BA460">
            <v>0</v>
          </cell>
          <cell r="BB460">
            <v>0</v>
          </cell>
          <cell r="BC460">
            <v>0</v>
          </cell>
          <cell r="BD460">
            <v>14910</v>
          </cell>
          <cell r="BE460">
            <v>20418</v>
          </cell>
          <cell r="BF460">
            <v>0</v>
          </cell>
          <cell r="BG460">
            <v>0</v>
          </cell>
          <cell r="BH460">
            <v>0</v>
          </cell>
          <cell r="BI460">
            <v>0</v>
          </cell>
          <cell r="BJ460">
            <v>204</v>
          </cell>
          <cell r="BK460">
            <v>0</v>
          </cell>
          <cell r="BL460">
            <v>0</v>
          </cell>
          <cell r="BM460">
            <v>0</v>
          </cell>
          <cell r="BN460">
            <v>0</v>
          </cell>
          <cell r="BO460">
            <v>204</v>
          </cell>
          <cell r="BP460">
            <v>144513</v>
          </cell>
          <cell r="BQ460">
            <v>0</v>
          </cell>
          <cell r="BR460">
            <v>0</v>
          </cell>
          <cell r="BS460">
            <v>0</v>
          </cell>
          <cell r="BT460">
            <v>0</v>
          </cell>
          <cell r="BU460">
            <v>1445</v>
          </cell>
          <cell r="BV460">
            <v>0</v>
          </cell>
          <cell r="BW460">
            <v>0</v>
          </cell>
          <cell r="BX460">
            <v>0</v>
          </cell>
          <cell r="BY460">
            <v>0</v>
          </cell>
          <cell r="BZ460">
            <v>1445</v>
          </cell>
          <cell r="CA460">
            <v>204</v>
          </cell>
          <cell r="CB460">
            <v>1649</v>
          </cell>
          <cell r="CC460">
            <v>0.05</v>
          </cell>
          <cell r="CD460">
            <v>16559</v>
          </cell>
        </row>
        <row r="461">
          <cell r="B461" t="str">
            <v>H1F04</v>
          </cell>
          <cell r="C461" t="str">
            <v>CAP08</v>
          </cell>
          <cell r="D461" t="str">
            <v>En poste de 12 metros (Poste Final)</v>
          </cell>
          <cell r="E461" t="str">
            <v>U</v>
          </cell>
          <cell r="F461" t="str">
            <v>MRD253</v>
          </cell>
          <cell r="G461" t="str">
            <v>MRD230</v>
          </cell>
          <cell r="H461" t="str">
            <v>NA</v>
          </cell>
          <cell r="I461" t="str">
            <v>NA</v>
          </cell>
          <cell r="J461" t="str">
            <v>NA</v>
          </cell>
          <cell r="K461" t="str">
            <v>NA</v>
          </cell>
          <cell r="L461" t="str">
            <v>NA</v>
          </cell>
          <cell r="M461">
            <v>1</v>
          </cell>
          <cell r="N461">
            <v>1</v>
          </cell>
          <cell r="O461" t="str">
            <v>NA</v>
          </cell>
          <cell r="P461" t="str">
            <v>NA</v>
          </cell>
          <cell r="Q461" t="str">
            <v>NA</v>
          </cell>
          <cell r="R461" t="str">
            <v>NA</v>
          </cell>
          <cell r="S461" t="str">
            <v>NA</v>
          </cell>
          <cell r="T461" t="str">
            <v>CER007</v>
          </cell>
          <cell r="U461" t="str">
            <v>NA</v>
          </cell>
          <cell r="V461" t="str">
            <v>NA</v>
          </cell>
          <cell r="W461" t="str">
            <v>NA</v>
          </cell>
          <cell r="X461" t="str">
            <v>NA</v>
          </cell>
          <cell r="Y461" t="str">
            <v>CMC017</v>
          </cell>
          <cell r="Z461" t="str">
            <v>NA</v>
          </cell>
          <cell r="AA461" t="str">
            <v>NA</v>
          </cell>
          <cell r="AB461" t="str">
            <v>NA</v>
          </cell>
          <cell r="AC461" t="str">
            <v>NA</v>
          </cell>
          <cell r="AD461">
            <v>1</v>
          </cell>
          <cell r="AE461" t="str">
            <v>NA</v>
          </cell>
          <cell r="AF461" t="str">
            <v>NA</v>
          </cell>
          <cell r="AG461" t="str">
            <v>NA</v>
          </cell>
          <cell r="AH461" t="str">
            <v>NA</v>
          </cell>
          <cell r="AI461">
            <v>100</v>
          </cell>
          <cell r="AJ461">
            <v>100</v>
          </cell>
          <cell r="AO461">
            <v>12254</v>
          </cell>
          <cell r="AP461">
            <v>5900</v>
          </cell>
          <cell r="AQ461">
            <v>4200</v>
          </cell>
          <cell r="AR461">
            <v>0</v>
          </cell>
          <cell r="AS461">
            <v>0</v>
          </cell>
          <cell r="AT461">
            <v>0</v>
          </cell>
          <cell r="AU461">
            <v>0</v>
          </cell>
          <cell r="AV461">
            <v>0</v>
          </cell>
          <cell r="AW461">
            <v>5900</v>
          </cell>
          <cell r="AX461">
            <v>4200</v>
          </cell>
          <cell r="AY461">
            <v>0</v>
          </cell>
          <cell r="AZ461">
            <v>0</v>
          </cell>
          <cell r="BA461">
            <v>0</v>
          </cell>
          <cell r="BB461">
            <v>0</v>
          </cell>
          <cell r="BC461">
            <v>0</v>
          </cell>
          <cell r="BD461">
            <v>10605</v>
          </cell>
          <cell r="BE461">
            <v>20418</v>
          </cell>
          <cell r="BF461">
            <v>0</v>
          </cell>
          <cell r="BG461">
            <v>0</v>
          </cell>
          <cell r="BH461">
            <v>0</v>
          </cell>
          <cell r="BI461">
            <v>0</v>
          </cell>
          <cell r="BJ461">
            <v>204</v>
          </cell>
          <cell r="BK461">
            <v>0</v>
          </cell>
          <cell r="BL461">
            <v>0</v>
          </cell>
          <cell r="BM461">
            <v>0</v>
          </cell>
          <cell r="BN461">
            <v>0</v>
          </cell>
          <cell r="BO461">
            <v>204</v>
          </cell>
          <cell r="BP461">
            <v>144513</v>
          </cell>
          <cell r="BQ461">
            <v>0</v>
          </cell>
          <cell r="BR461">
            <v>0</v>
          </cell>
          <cell r="BS461">
            <v>0</v>
          </cell>
          <cell r="BT461">
            <v>0</v>
          </cell>
          <cell r="BU461">
            <v>1445</v>
          </cell>
          <cell r="BV461">
            <v>0</v>
          </cell>
          <cell r="BW461">
            <v>0</v>
          </cell>
          <cell r="BX461">
            <v>0</v>
          </cell>
          <cell r="BY461">
            <v>0</v>
          </cell>
          <cell r="BZ461">
            <v>1445</v>
          </cell>
          <cell r="CA461">
            <v>204</v>
          </cell>
          <cell r="CB461">
            <v>1649</v>
          </cell>
          <cell r="CC461">
            <v>0.05</v>
          </cell>
          <cell r="CD461">
            <v>12254</v>
          </cell>
        </row>
        <row r="462">
          <cell r="B462" t="str">
            <v>IE002</v>
          </cell>
          <cell r="C462" t="str">
            <v>CAP08</v>
          </cell>
          <cell r="D462" t="str">
            <v>Herr. p/poste de apoyo de abonado</v>
          </cell>
          <cell r="E462" t="str">
            <v>U</v>
          </cell>
          <cell r="F462" t="str">
            <v>MRD066</v>
          </cell>
          <cell r="G462" t="str">
            <v>MRD068</v>
          </cell>
          <cell r="H462" t="str">
            <v>MRD218</v>
          </cell>
          <cell r="I462" t="str">
            <v>NA</v>
          </cell>
          <cell r="J462" t="str">
            <v>NA</v>
          </cell>
          <cell r="K462" t="str">
            <v>NA</v>
          </cell>
          <cell r="L462" t="str">
            <v>NA</v>
          </cell>
          <cell r="M462">
            <v>1</v>
          </cell>
          <cell r="N462">
            <v>0.8</v>
          </cell>
          <cell r="O462">
            <v>2</v>
          </cell>
          <cell r="P462" t="str">
            <v>NA</v>
          </cell>
          <cell r="Q462" t="str">
            <v>NA</v>
          </cell>
          <cell r="R462" t="str">
            <v>NA</v>
          </cell>
          <cell r="S462" t="str">
            <v>NA</v>
          </cell>
          <cell r="T462" t="str">
            <v>CER006</v>
          </cell>
          <cell r="U462" t="str">
            <v>NA</v>
          </cell>
          <cell r="V462" t="str">
            <v>NA</v>
          </cell>
          <cell r="W462" t="str">
            <v>NA</v>
          </cell>
          <cell r="X462" t="str">
            <v>NA</v>
          </cell>
          <cell r="Y462" t="str">
            <v>CMC017</v>
          </cell>
          <cell r="Z462" t="str">
            <v>NA</v>
          </cell>
          <cell r="AA462" t="str">
            <v>NA</v>
          </cell>
          <cell r="AB462" t="str">
            <v>NA</v>
          </cell>
          <cell r="AC462" t="str">
            <v>NA</v>
          </cell>
          <cell r="AD462">
            <v>1</v>
          </cell>
          <cell r="AE462" t="str">
            <v>NA</v>
          </cell>
          <cell r="AF462" t="str">
            <v>NA</v>
          </cell>
          <cell r="AG462" t="str">
            <v>NA</v>
          </cell>
          <cell r="AH462" t="str">
            <v>NA</v>
          </cell>
          <cell r="AI462">
            <v>55</v>
          </cell>
          <cell r="AJ462">
            <v>55</v>
          </cell>
          <cell r="AO462">
            <v>8273</v>
          </cell>
          <cell r="AP462">
            <v>350</v>
          </cell>
          <cell r="AQ462">
            <v>3290</v>
          </cell>
          <cell r="AR462">
            <v>782</v>
          </cell>
          <cell r="AS462">
            <v>0</v>
          </cell>
          <cell r="AT462">
            <v>0</v>
          </cell>
          <cell r="AU462">
            <v>0</v>
          </cell>
          <cell r="AV462">
            <v>0</v>
          </cell>
          <cell r="AW462">
            <v>350</v>
          </cell>
          <cell r="AX462">
            <v>2632</v>
          </cell>
          <cell r="AY462">
            <v>1564</v>
          </cell>
          <cell r="AZ462">
            <v>0</v>
          </cell>
          <cell r="BA462">
            <v>0</v>
          </cell>
          <cell r="BB462">
            <v>0</v>
          </cell>
          <cell r="BC462">
            <v>0</v>
          </cell>
          <cell r="BD462">
            <v>4773</v>
          </cell>
          <cell r="BE462">
            <v>47972</v>
          </cell>
          <cell r="BF462">
            <v>0</v>
          </cell>
          <cell r="BG462">
            <v>0</v>
          </cell>
          <cell r="BH462">
            <v>0</v>
          </cell>
          <cell r="BI462">
            <v>0</v>
          </cell>
          <cell r="BJ462">
            <v>872</v>
          </cell>
          <cell r="BK462">
            <v>0</v>
          </cell>
          <cell r="BL462">
            <v>0</v>
          </cell>
          <cell r="BM462">
            <v>0</v>
          </cell>
          <cell r="BN462">
            <v>0</v>
          </cell>
          <cell r="BO462">
            <v>872</v>
          </cell>
          <cell r="BP462">
            <v>144513</v>
          </cell>
          <cell r="BQ462">
            <v>0</v>
          </cell>
          <cell r="BR462">
            <v>0</v>
          </cell>
          <cell r="BS462">
            <v>0</v>
          </cell>
          <cell r="BT462">
            <v>0</v>
          </cell>
          <cell r="BU462">
            <v>2628</v>
          </cell>
          <cell r="BV462">
            <v>0</v>
          </cell>
          <cell r="BW462">
            <v>0</v>
          </cell>
          <cell r="BX462">
            <v>0</v>
          </cell>
          <cell r="BY462">
            <v>0</v>
          </cell>
          <cell r="BZ462">
            <v>2628</v>
          </cell>
          <cell r="CA462">
            <v>872</v>
          </cell>
          <cell r="CB462">
            <v>3500</v>
          </cell>
          <cell r="CC462">
            <v>0.05</v>
          </cell>
          <cell r="CD462">
            <v>8273</v>
          </cell>
        </row>
        <row r="463">
          <cell r="B463" t="str">
            <v>IA010</v>
          </cell>
          <cell r="C463" t="str">
            <v>CAP08</v>
          </cell>
          <cell r="D463" t="str">
            <v>Herrajes</v>
          </cell>
          <cell r="E463" t="str">
            <v>U</v>
          </cell>
          <cell r="F463" t="str">
            <v>NA</v>
          </cell>
          <cell r="G463" t="str">
            <v>NA</v>
          </cell>
          <cell r="H463" t="str">
            <v>NA</v>
          </cell>
          <cell r="I463" t="str">
            <v>NA</v>
          </cell>
          <cell r="J463" t="str">
            <v>NA</v>
          </cell>
          <cell r="K463" t="str">
            <v>NA</v>
          </cell>
          <cell r="L463" t="str">
            <v>NA</v>
          </cell>
          <cell r="M463" t="str">
            <v>NA</v>
          </cell>
          <cell r="N463" t="str">
            <v>NA</v>
          </cell>
          <cell r="O463" t="str">
            <v>NA</v>
          </cell>
          <cell r="P463" t="str">
            <v>NA</v>
          </cell>
          <cell r="Q463" t="str">
            <v>NA</v>
          </cell>
          <cell r="R463" t="str">
            <v>NA</v>
          </cell>
          <cell r="S463" t="str">
            <v>NA</v>
          </cell>
          <cell r="T463" t="str">
            <v>NA</v>
          </cell>
          <cell r="U463" t="str">
            <v>NA</v>
          </cell>
          <cell r="V463" t="str">
            <v>NA</v>
          </cell>
          <cell r="W463" t="str">
            <v>NA</v>
          </cell>
          <cell r="X463" t="str">
            <v>NA</v>
          </cell>
          <cell r="Y463" t="str">
            <v>CMC017</v>
          </cell>
          <cell r="Z463" t="str">
            <v>NA</v>
          </cell>
          <cell r="AA463" t="str">
            <v>NA</v>
          </cell>
          <cell r="AB463" t="str">
            <v>NA</v>
          </cell>
          <cell r="AC463" t="str">
            <v>NA</v>
          </cell>
          <cell r="AD463">
            <v>1</v>
          </cell>
          <cell r="AE463" t="str">
            <v>NA</v>
          </cell>
          <cell r="AF463" t="str">
            <v>NA</v>
          </cell>
          <cell r="AG463" t="str">
            <v>NA</v>
          </cell>
          <cell r="AH463" t="str">
            <v>NA</v>
          </cell>
          <cell r="AI463">
            <v>12</v>
          </cell>
          <cell r="AJ463">
            <v>12</v>
          </cell>
          <cell r="AO463">
            <v>12043</v>
          </cell>
          <cell r="AP463">
            <v>0</v>
          </cell>
          <cell r="AQ463">
            <v>0</v>
          </cell>
          <cell r="AR463">
            <v>0</v>
          </cell>
          <cell r="AS463">
            <v>0</v>
          </cell>
          <cell r="AT463">
            <v>0</v>
          </cell>
          <cell r="AU463">
            <v>0</v>
          </cell>
          <cell r="AV463">
            <v>0</v>
          </cell>
          <cell r="AW463">
            <v>0</v>
          </cell>
          <cell r="AX463">
            <v>0</v>
          </cell>
          <cell r="AY463">
            <v>0</v>
          </cell>
          <cell r="AZ463">
            <v>0</v>
          </cell>
          <cell r="BA463">
            <v>0</v>
          </cell>
          <cell r="BB463">
            <v>0</v>
          </cell>
          <cell r="BC463">
            <v>0</v>
          </cell>
          <cell r="BD463">
            <v>0</v>
          </cell>
          <cell r="BE463">
            <v>0</v>
          </cell>
          <cell r="BF463">
            <v>0</v>
          </cell>
          <cell r="BG463">
            <v>0</v>
          </cell>
          <cell r="BH463">
            <v>0</v>
          </cell>
          <cell r="BI463">
            <v>0</v>
          </cell>
          <cell r="BJ463">
            <v>0</v>
          </cell>
          <cell r="BK463">
            <v>0</v>
          </cell>
          <cell r="BL463">
            <v>0</v>
          </cell>
          <cell r="BM463">
            <v>0</v>
          </cell>
          <cell r="BN463">
            <v>0</v>
          </cell>
          <cell r="BO463">
            <v>0</v>
          </cell>
          <cell r="BP463">
            <v>144513</v>
          </cell>
          <cell r="BQ463">
            <v>0</v>
          </cell>
          <cell r="BR463">
            <v>0</v>
          </cell>
          <cell r="BS463">
            <v>0</v>
          </cell>
          <cell r="BT463">
            <v>0</v>
          </cell>
          <cell r="BU463">
            <v>12043</v>
          </cell>
          <cell r="BV463">
            <v>0</v>
          </cell>
          <cell r="BW463">
            <v>0</v>
          </cell>
          <cell r="BX463">
            <v>0</v>
          </cell>
          <cell r="BY463">
            <v>0</v>
          </cell>
          <cell r="BZ463">
            <v>12043</v>
          </cell>
          <cell r="CA463">
            <v>0</v>
          </cell>
          <cell r="CB463">
            <v>12043</v>
          </cell>
          <cell r="CC463">
            <v>0.05</v>
          </cell>
          <cell r="CD463">
            <v>12043</v>
          </cell>
        </row>
        <row r="464">
          <cell r="C464" t="str">
            <v>CAP08</v>
          </cell>
          <cell r="D464" t="str">
            <v>Incremento Nocturno  para cruces</v>
          </cell>
          <cell r="E464" t="str">
            <v>m</v>
          </cell>
          <cell r="F464" t="str">
            <v>MOC120</v>
          </cell>
          <cell r="G464" t="str">
            <v>MOC010</v>
          </cell>
          <cell r="H464" t="str">
            <v>MRD351</v>
          </cell>
          <cell r="I464" t="str">
            <v>MRD352</v>
          </cell>
          <cell r="J464" t="str">
            <v>NA</v>
          </cell>
          <cell r="K464" t="str">
            <v>NA</v>
          </cell>
          <cell r="L464" t="str">
            <v>NA</v>
          </cell>
          <cell r="M464">
            <v>1</v>
          </cell>
          <cell r="N464">
            <v>0.3</v>
          </cell>
          <cell r="O464">
            <v>1</v>
          </cell>
          <cell r="P464">
            <v>0.04</v>
          </cell>
          <cell r="Q464" t="str">
            <v>NA</v>
          </cell>
          <cell r="R464" t="str">
            <v>NA</v>
          </cell>
          <cell r="S464" t="str">
            <v>NA</v>
          </cell>
          <cell r="T464" t="str">
            <v>CEC004</v>
          </cell>
          <cell r="U464" t="str">
            <v>CEC016</v>
          </cell>
          <cell r="V464" t="str">
            <v>CEC010</v>
          </cell>
          <cell r="W464" t="str">
            <v>NA</v>
          </cell>
          <cell r="X464" t="str">
            <v>NA</v>
          </cell>
          <cell r="Y464" t="str">
            <v>CMC004</v>
          </cell>
          <cell r="Z464" t="str">
            <v>CMC005</v>
          </cell>
          <cell r="AA464" t="str">
            <v>CMC008</v>
          </cell>
          <cell r="AB464" t="str">
            <v>NA</v>
          </cell>
          <cell r="AC464" t="str">
            <v>NA</v>
          </cell>
          <cell r="AD464">
            <v>1</v>
          </cell>
          <cell r="AE464">
            <v>1</v>
          </cell>
          <cell r="AF464">
            <v>1</v>
          </cell>
          <cell r="AG464" t="str">
            <v>NA</v>
          </cell>
          <cell r="AH464" t="str">
            <v>NA</v>
          </cell>
          <cell r="AI464">
            <v>7.5</v>
          </cell>
          <cell r="AJ464">
            <v>7.5</v>
          </cell>
          <cell r="AK464">
            <v>7.5</v>
          </cell>
          <cell r="AL464">
            <v>7.5</v>
          </cell>
          <cell r="AO464">
            <v>132484</v>
          </cell>
          <cell r="AP464">
            <v>50000</v>
          </cell>
          <cell r="AQ464">
            <v>24000</v>
          </cell>
          <cell r="AR464">
            <v>10212</v>
          </cell>
          <cell r="AS464">
            <v>828</v>
          </cell>
          <cell r="AT464">
            <v>0</v>
          </cell>
          <cell r="AU464">
            <v>0</v>
          </cell>
          <cell r="AV464">
            <v>0</v>
          </cell>
          <cell r="AW464">
            <v>50000</v>
          </cell>
          <cell r="AX464">
            <v>7200</v>
          </cell>
          <cell r="AY464">
            <v>10212</v>
          </cell>
          <cell r="AZ464">
            <v>33</v>
          </cell>
          <cell r="BA464">
            <v>0</v>
          </cell>
          <cell r="BB464">
            <v>0</v>
          </cell>
          <cell r="BC464">
            <v>0</v>
          </cell>
          <cell r="BD464">
            <v>70817</v>
          </cell>
          <cell r="BE464">
            <v>2893</v>
          </cell>
          <cell r="BF464">
            <v>50000</v>
          </cell>
          <cell r="BG464">
            <v>33634</v>
          </cell>
          <cell r="BH464">
            <v>0</v>
          </cell>
          <cell r="BI464">
            <v>0</v>
          </cell>
          <cell r="BJ464">
            <v>386</v>
          </cell>
          <cell r="BK464">
            <v>6667</v>
          </cell>
          <cell r="BL464">
            <v>4485</v>
          </cell>
          <cell r="BM464">
            <v>0</v>
          </cell>
          <cell r="BN464">
            <v>0</v>
          </cell>
          <cell r="BO464">
            <v>11538</v>
          </cell>
          <cell r="BP464">
            <v>128224</v>
          </cell>
          <cell r="BQ464">
            <v>106852</v>
          </cell>
          <cell r="BR464">
            <v>140891</v>
          </cell>
          <cell r="BS464">
            <v>0</v>
          </cell>
          <cell r="BT464">
            <v>0</v>
          </cell>
          <cell r="BU464">
            <v>17097</v>
          </cell>
          <cell r="BV464">
            <v>14247</v>
          </cell>
          <cell r="BW464">
            <v>18785</v>
          </cell>
          <cell r="BX464">
            <v>0</v>
          </cell>
          <cell r="BY464">
            <v>0</v>
          </cell>
          <cell r="BZ464">
            <v>50129</v>
          </cell>
          <cell r="CA464">
            <v>11538</v>
          </cell>
          <cell r="CB464">
            <v>61667</v>
          </cell>
          <cell r="CC464">
            <v>0.05</v>
          </cell>
          <cell r="CD464">
            <v>132484</v>
          </cell>
        </row>
        <row r="465">
          <cell r="B465" t="str">
            <v>II004</v>
          </cell>
          <cell r="C465" t="str">
            <v>CAP08</v>
          </cell>
          <cell r="D465" t="str">
            <v>Instalación de apar. telefónico</v>
          </cell>
          <cell r="E465" t="str">
            <v>U</v>
          </cell>
          <cell r="F465" t="str">
            <v>NA</v>
          </cell>
          <cell r="G465" t="str">
            <v>NA</v>
          </cell>
          <cell r="H465" t="str">
            <v>NA</v>
          </cell>
          <cell r="I465" t="str">
            <v>NA</v>
          </cell>
          <cell r="J465" t="str">
            <v>NA</v>
          </cell>
          <cell r="K465" t="str">
            <v>NA</v>
          </cell>
          <cell r="L465" t="str">
            <v>NA</v>
          </cell>
          <cell r="M465" t="str">
            <v>NA</v>
          </cell>
          <cell r="N465" t="str">
            <v>NA</v>
          </cell>
          <cell r="O465" t="str">
            <v>NA</v>
          </cell>
          <cell r="P465" t="str">
            <v>NA</v>
          </cell>
          <cell r="Q465" t="str">
            <v>NA</v>
          </cell>
          <cell r="R465" t="str">
            <v>NA</v>
          </cell>
          <cell r="S465" t="str">
            <v>NA</v>
          </cell>
          <cell r="T465" t="str">
            <v>CER010</v>
          </cell>
          <cell r="U465" t="str">
            <v>NA</v>
          </cell>
          <cell r="V465" t="str">
            <v>NA</v>
          </cell>
          <cell r="W465" t="str">
            <v>NA</v>
          </cell>
          <cell r="X465" t="str">
            <v>NA</v>
          </cell>
          <cell r="Y465" t="str">
            <v>CMC020</v>
          </cell>
          <cell r="Z465" t="str">
            <v>NA</v>
          </cell>
          <cell r="AA465" t="str">
            <v>NA</v>
          </cell>
          <cell r="AB465" t="str">
            <v>NA</v>
          </cell>
          <cell r="AC465" t="str">
            <v>NA</v>
          </cell>
          <cell r="AD465">
            <v>1</v>
          </cell>
          <cell r="AE465" t="str">
            <v>NA</v>
          </cell>
          <cell r="AF465" t="str">
            <v>NA</v>
          </cell>
          <cell r="AG465" t="str">
            <v>NA</v>
          </cell>
          <cell r="AH465" t="str">
            <v>NA</v>
          </cell>
          <cell r="AI465">
            <v>300</v>
          </cell>
          <cell r="AJ465">
            <v>300</v>
          </cell>
          <cell r="AO465">
            <v>718</v>
          </cell>
          <cell r="AP465">
            <v>0</v>
          </cell>
          <cell r="AQ465">
            <v>0</v>
          </cell>
          <cell r="AR465">
            <v>0</v>
          </cell>
          <cell r="AS465">
            <v>0</v>
          </cell>
          <cell r="AT465">
            <v>0</v>
          </cell>
          <cell r="AU465">
            <v>0</v>
          </cell>
          <cell r="AV465">
            <v>0</v>
          </cell>
          <cell r="AW465">
            <v>0</v>
          </cell>
          <cell r="AX465">
            <v>0</v>
          </cell>
          <cell r="AY465">
            <v>0</v>
          </cell>
          <cell r="AZ465">
            <v>0</v>
          </cell>
          <cell r="BA465">
            <v>0</v>
          </cell>
          <cell r="BB465">
            <v>0</v>
          </cell>
          <cell r="BC465">
            <v>0</v>
          </cell>
          <cell r="BD465">
            <v>0</v>
          </cell>
          <cell r="BE465">
            <v>45384</v>
          </cell>
          <cell r="BF465">
            <v>0</v>
          </cell>
          <cell r="BG465">
            <v>0</v>
          </cell>
          <cell r="BH465">
            <v>0</v>
          </cell>
          <cell r="BI465">
            <v>0</v>
          </cell>
          <cell r="BJ465">
            <v>151</v>
          </cell>
          <cell r="BK465">
            <v>0</v>
          </cell>
          <cell r="BL465">
            <v>0</v>
          </cell>
          <cell r="BM465">
            <v>0</v>
          </cell>
          <cell r="BN465">
            <v>0</v>
          </cell>
          <cell r="BO465">
            <v>151</v>
          </cell>
          <cell r="BP465">
            <v>169999</v>
          </cell>
          <cell r="BQ465">
            <v>0</v>
          </cell>
          <cell r="BR465">
            <v>0</v>
          </cell>
          <cell r="BS465">
            <v>0</v>
          </cell>
          <cell r="BT465">
            <v>0</v>
          </cell>
          <cell r="BU465">
            <v>567</v>
          </cell>
          <cell r="BV465">
            <v>0</v>
          </cell>
          <cell r="BW465">
            <v>0</v>
          </cell>
          <cell r="BX465">
            <v>0</v>
          </cell>
          <cell r="BY465">
            <v>0</v>
          </cell>
          <cell r="BZ465">
            <v>567</v>
          </cell>
          <cell r="CA465">
            <v>151</v>
          </cell>
          <cell r="CB465">
            <v>718</v>
          </cell>
          <cell r="CC465">
            <v>0.05</v>
          </cell>
          <cell r="CD465">
            <v>718</v>
          </cell>
        </row>
        <row r="466">
          <cell r="C466" t="str">
            <v>CAP08</v>
          </cell>
          <cell r="D466" t="str">
            <v>Limpieza de camaras grandes</v>
          </cell>
          <cell r="E466" t="str">
            <v>U</v>
          </cell>
          <cell r="F466" t="str">
            <v>MOC006</v>
          </cell>
          <cell r="G466" t="str">
            <v>MOC043</v>
          </cell>
          <cell r="H466" t="str">
            <v>NA</v>
          </cell>
          <cell r="I466" t="str">
            <v>NA</v>
          </cell>
          <cell r="J466" t="str">
            <v>NA</v>
          </cell>
          <cell r="K466" t="str">
            <v>NA</v>
          </cell>
          <cell r="L466" t="str">
            <v>NA</v>
          </cell>
          <cell r="M466">
            <v>40</v>
          </cell>
          <cell r="N466">
            <v>1</v>
          </cell>
          <cell r="O466" t="str">
            <v>NA</v>
          </cell>
          <cell r="P466" t="str">
            <v>NA</v>
          </cell>
          <cell r="Q466" t="str">
            <v>NA</v>
          </cell>
          <cell r="R466" t="str">
            <v>NA</v>
          </cell>
          <cell r="S466" t="str">
            <v>NA</v>
          </cell>
          <cell r="T466" t="str">
            <v>CEC015</v>
          </cell>
          <cell r="U466" t="str">
            <v>CEC008</v>
          </cell>
          <cell r="V466" t="str">
            <v>NA</v>
          </cell>
          <cell r="W466" t="str">
            <v>NA</v>
          </cell>
          <cell r="X466" t="str">
            <v>NA</v>
          </cell>
          <cell r="Y466" t="str">
            <v>CMC022</v>
          </cell>
          <cell r="Z466" t="str">
            <v>CMC007</v>
          </cell>
          <cell r="AA466" t="str">
            <v>NA</v>
          </cell>
          <cell r="AB466" t="str">
            <v>NA</v>
          </cell>
          <cell r="AC466" t="str">
            <v>NA</v>
          </cell>
          <cell r="AD466">
            <v>1</v>
          </cell>
          <cell r="AE466">
            <v>1</v>
          </cell>
          <cell r="AF466" t="str">
            <v>NA</v>
          </cell>
          <cell r="AG466" t="str">
            <v>NA</v>
          </cell>
          <cell r="AH466" t="str">
            <v>NA</v>
          </cell>
          <cell r="AI466">
            <v>15</v>
          </cell>
          <cell r="AJ466">
            <v>15</v>
          </cell>
          <cell r="AK466">
            <v>15</v>
          </cell>
          <cell r="AO466">
            <v>30103</v>
          </cell>
          <cell r="AP466">
            <v>35</v>
          </cell>
          <cell r="AQ466">
            <v>6750</v>
          </cell>
          <cell r="AR466">
            <v>0</v>
          </cell>
          <cell r="AS466">
            <v>0</v>
          </cell>
          <cell r="AT466">
            <v>0</v>
          </cell>
          <cell r="AU466">
            <v>0</v>
          </cell>
          <cell r="AV466">
            <v>0</v>
          </cell>
          <cell r="AW466">
            <v>1400</v>
          </cell>
          <cell r="AX466">
            <v>6750</v>
          </cell>
          <cell r="AY466">
            <v>0</v>
          </cell>
          <cell r="AZ466">
            <v>0</v>
          </cell>
          <cell r="BA466">
            <v>0</v>
          </cell>
          <cell r="BB466">
            <v>0</v>
          </cell>
          <cell r="BC466">
            <v>0</v>
          </cell>
          <cell r="BD466">
            <v>8558</v>
          </cell>
          <cell r="BE466">
            <v>28837</v>
          </cell>
          <cell r="BF466">
            <v>90067</v>
          </cell>
          <cell r="BG466">
            <v>0</v>
          </cell>
          <cell r="BH466">
            <v>0</v>
          </cell>
          <cell r="BI466">
            <v>0</v>
          </cell>
          <cell r="BJ466">
            <v>1922</v>
          </cell>
          <cell r="BK466">
            <v>6004</v>
          </cell>
          <cell r="BL466">
            <v>0</v>
          </cell>
          <cell r="BM466">
            <v>0</v>
          </cell>
          <cell r="BN466">
            <v>0</v>
          </cell>
          <cell r="BO466">
            <v>7926</v>
          </cell>
          <cell r="BP466">
            <v>165187</v>
          </cell>
          <cell r="BQ466">
            <v>39108</v>
          </cell>
          <cell r="BR466">
            <v>0</v>
          </cell>
          <cell r="BS466">
            <v>0</v>
          </cell>
          <cell r="BT466">
            <v>0</v>
          </cell>
          <cell r="BU466">
            <v>11012</v>
          </cell>
          <cell r="BV466">
            <v>2607</v>
          </cell>
          <cell r="BW466">
            <v>0</v>
          </cell>
          <cell r="BX466">
            <v>0</v>
          </cell>
          <cell r="BY466">
            <v>0</v>
          </cell>
          <cell r="BZ466">
            <v>13619</v>
          </cell>
          <cell r="CA466">
            <v>7926</v>
          </cell>
          <cell r="CB466">
            <v>21545</v>
          </cell>
          <cell r="CC466">
            <v>0.05</v>
          </cell>
          <cell r="CD466">
            <v>30103</v>
          </cell>
        </row>
        <row r="467">
          <cell r="C467" t="str">
            <v>CAP08</v>
          </cell>
          <cell r="D467" t="str">
            <v>Limpieza de camaras Pequeñas F, 2F, 3T, 4T</v>
          </cell>
          <cell r="E467" t="str">
            <v>U</v>
          </cell>
          <cell r="F467" t="str">
            <v>MOC006</v>
          </cell>
          <cell r="G467" t="str">
            <v>MOC043</v>
          </cell>
          <cell r="H467" t="str">
            <v>NA</v>
          </cell>
          <cell r="I467" t="str">
            <v>NA</v>
          </cell>
          <cell r="J467" t="str">
            <v>NA</v>
          </cell>
          <cell r="K467" t="str">
            <v>NA</v>
          </cell>
          <cell r="L467" t="str">
            <v>NA</v>
          </cell>
          <cell r="M467">
            <v>15</v>
          </cell>
          <cell r="N467">
            <v>0.3</v>
          </cell>
          <cell r="O467" t="str">
            <v>NA</v>
          </cell>
          <cell r="P467" t="str">
            <v>NA</v>
          </cell>
          <cell r="Q467" t="str">
            <v>NA</v>
          </cell>
          <cell r="R467" t="str">
            <v>NA</v>
          </cell>
          <cell r="S467" t="str">
            <v>NA</v>
          </cell>
          <cell r="T467" t="str">
            <v>CEC015</v>
          </cell>
          <cell r="U467" t="str">
            <v>CEC008</v>
          </cell>
          <cell r="V467" t="str">
            <v>NA</v>
          </cell>
          <cell r="W467" t="str">
            <v>NA</v>
          </cell>
          <cell r="X467" t="str">
            <v>NA</v>
          </cell>
          <cell r="Y467" t="str">
            <v>CMC022</v>
          </cell>
          <cell r="Z467" t="str">
            <v>CMC007</v>
          </cell>
          <cell r="AA467" t="str">
            <v>NA</v>
          </cell>
          <cell r="AB467" t="str">
            <v>NA</v>
          </cell>
          <cell r="AC467" t="str">
            <v>NA</v>
          </cell>
          <cell r="AD467">
            <v>1</v>
          </cell>
          <cell r="AE467">
            <v>1</v>
          </cell>
          <cell r="AF467" t="str">
            <v>NA</v>
          </cell>
          <cell r="AG467" t="str">
            <v>NA</v>
          </cell>
          <cell r="AH467" t="str">
            <v>NA</v>
          </cell>
          <cell r="AI467">
            <v>36</v>
          </cell>
          <cell r="AJ467">
            <v>36</v>
          </cell>
          <cell r="AK467">
            <v>36</v>
          </cell>
          <cell r="AO467">
            <v>11656</v>
          </cell>
          <cell r="AP467">
            <v>35</v>
          </cell>
          <cell r="AQ467">
            <v>6750</v>
          </cell>
          <cell r="AR467">
            <v>0</v>
          </cell>
          <cell r="AS467">
            <v>0</v>
          </cell>
          <cell r="AT467">
            <v>0</v>
          </cell>
          <cell r="AU467">
            <v>0</v>
          </cell>
          <cell r="AV467">
            <v>0</v>
          </cell>
          <cell r="AW467">
            <v>525</v>
          </cell>
          <cell r="AX467">
            <v>2025</v>
          </cell>
          <cell r="AY467">
            <v>0</v>
          </cell>
          <cell r="AZ467">
            <v>0</v>
          </cell>
          <cell r="BA467">
            <v>0</v>
          </cell>
          <cell r="BB467">
            <v>0</v>
          </cell>
          <cell r="BC467">
            <v>0</v>
          </cell>
          <cell r="BD467">
            <v>2678</v>
          </cell>
          <cell r="BE467">
            <v>28837</v>
          </cell>
          <cell r="BF467">
            <v>90067</v>
          </cell>
          <cell r="BG467">
            <v>0</v>
          </cell>
          <cell r="BH467">
            <v>0</v>
          </cell>
          <cell r="BI467">
            <v>0</v>
          </cell>
          <cell r="BJ467">
            <v>801</v>
          </cell>
          <cell r="BK467">
            <v>2502</v>
          </cell>
          <cell r="BL467">
            <v>0</v>
          </cell>
          <cell r="BM467">
            <v>0</v>
          </cell>
          <cell r="BN467">
            <v>0</v>
          </cell>
          <cell r="BO467">
            <v>3303</v>
          </cell>
          <cell r="BP467">
            <v>165187</v>
          </cell>
          <cell r="BQ467">
            <v>39108</v>
          </cell>
          <cell r="BR467">
            <v>0</v>
          </cell>
          <cell r="BS467">
            <v>0</v>
          </cell>
          <cell r="BT467">
            <v>0</v>
          </cell>
          <cell r="BU467">
            <v>4589</v>
          </cell>
          <cell r="BV467">
            <v>1086</v>
          </cell>
          <cell r="BW467">
            <v>0</v>
          </cell>
          <cell r="BX467">
            <v>0</v>
          </cell>
          <cell r="BY467">
            <v>0</v>
          </cell>
          <cell r="BZ467">
            <v>5675</v>
          </cell>
          <cell r="CA467">
            <v>3303</v>
          </cell>
          <cell r="CB467">
            <v>8978</v>
          </cell>
          <cell r="CC467">
            <v>0.05</v>
          </cell>
          <cell r="CD467">
            <v>11656</v>
          </cell>
        </row>
        <row r="468">
          <cell r="B468" t="str">
            <v>LI001</v>
          </cell>
          <cell r="C468" t="str">
            <v>CAP08</v>
          </cell>
          <cell r="D468" t="str">
            <v>Limpieza Ducto PVC 4"</v>
          </cell>
          <cell r="E468" t="str">
            <v>m</v>
          </cell>
          <cell r="F468" t="str">
            <v>MOC006</v>
          </cell>
          <cell r="G468" t="str">
            <v>NA</v>
          </cell>
          <cell r="H468" t="str">
            <v>NA</v>
          </cell>
          <cell r="I468" t="str">
            <v>NA</v>
          </cell>
          <cell r="J468" t="str">
            <v>NA</v>
          </cell>
          <cell r="K468" t="str">
            <v>NA</v>
          </cell>
          <cell r="L468" t="str">
            <v>NA</v>
          </cell>
          <cell r="M468">
            <v>50</v>
          </cell>
          <cell r="N468" t="str">
            <v>NA</v>
          </cell>
          <cell r="O468" t="str">
            <v>NA</v>
          </cell>
          <cell r="P468" t="str">
            <v>NA</v>
          </cell>
          <cell r="Q468" t="str">
            <v>NA</v>
          </cell>
          <cell r="R468" t="str">
            <v>NA</v>
          </cell>
          <cell r="S468" t="str">
            <v>NA</v>
          </cell>
          <cell r="T468" t="str">
            <v>CEC015</v>
          </cell>
          <cell r="U468" t="str">
            <v>NA</v>
          </cell>
          <cell r="V468" t="str">
            <v>NA</v>
          </cell>
          <cell r="W468" t="str">
            <v>NA</v>
          </cell>
          <cell r="X468" t="str">
            <v>NA</v>
          </cell>
          <cell r="Y468" t="str">
            <v>CMC022</v>
          </cell>
          <cell r="Z468" t="str">
            <v>NA</v>
          </cell>
          <cell r="AA468" t="str">
            <v>NA</v>
          </cell>
          <cell r="AB468" t="str">
            <v>NA</v>
          </cell>
          <cell r="AC468" t="str">
            <v>NA</v>
          </cell>
          <cell r="AD468">
            <v>1</v>
          </cell>
          <cell r="AE468" t="str">
            <v>NA</v>
          </cell>
          <cell r="AF468" t="str">
            <v>NA</v>
          </cell>
          <cell r="AG468" t="str">
            <v>NA</v>
          </cell>
          <cell r="AH468" t="str">
            <v>NA</v>
          </cell>
          <cell r="AI468">
            <v>200</v>
          </cell>
          <cell r="AJ468">
            <v>200</v>
          </cell>
          <cell r="AO468">
            <v>2808</v>
          </cell>
          <cell r="AP468">
            <v>35</v>
          </cell>
          <cell r="AQ468">
            <v>0</v>
          </cell>
          <cell r="AR468">
            <v>0</v>
          </cell>
          <cell r="AS468">
            <v>0</v>
          </cell>
          <cell r="AT468">
            <v>0</v>
          </cell>
          <cell r="AU468">
            <v>0</v>
          </cell>
          <cell r="AV468">
            <v>0</v>
          </cell>
          <cell r="AW468">
            <v>1750</v>
          </cell>
          <cell r="AX468">
            <v>0</v>
          </cell>
          <cell r="AY468">
            <v>0</v>
          </cell>
          <cell r="AZ468">
            <v>0</v>
          </cell>
          <cell r="BA468">
            <v>0</v>
          </cell>
          <cell r="BB468">
            <v>0</v>
          </cell>
          <cell r="BC468">
            <v>0</v>
          </cell>
          <cell r="BD468">
            <v>1838</v>
          </cell>
          <cell r="BE468">
            <v>28837</v>
          </cell>
          <cell r="BF468">
            <v>0</v>
          </cell>
          <cell r="BG468">
            <v>0</v>
          </cell>
          <cell r="BH468">
            <v>0</v>
          </cell>
          <cell r="BI468">
            <v>0</v>
          </cell>
          <cell r="BJ468">
            <v>144</v>
          </cell>
          <cell r="BK468">
            <v>0</v>
          </cell>
          <cell r="BL468">
            <v>0</v>
          </cell>
          <cell r="BM468">
            <v>0</v>
          </cell>
          <cell r="BN468">
            <v>0</v>
          </cell>
          <cell r="BO468">
            <v>144</v>
          </cell>
          <cell r="BP468">
            <v>165187</v>
          </cell>
          <cell r="BQ468">
            <v>0</v>
          </cell>
          <cell r="BR468">
            <v>0</v>
          </cell>
          <cell r="BS468">
            <v>0</v>
          </cell>
          <cell r="BT468">
            <v>0</v>
          </cell>
          <cell r="BU468">
            <v>826</v>
          </cell>
          <cell r="BV468">
            <v>0</v>
          </cell>
          <cell r="BW468">
            <v>0</v>
          </cell>
          <cell r="BX468">
            <v>0</v>
          </cell>
          <cell r="BY468">
            <v>0</v>
          </cell>
          <cell r="BZ468">
            <v>826</v>
          </cell>
          <cell r="CA468">
            <v>144</v>
          </cell>
          <cell r="CB468">
            <v>970</v>
          </cell>
          <cell r="CC468">
            <v>0.05</v>
          </cell>
          <cell r="CD468">
            <v>2808</v>
          </cell>
        </row>
        <row r="469">
          <cell r="B469" t="str">
            <v>MA001</v>
          </cell>
          <cell r="C469" t="str">
            <v>CAP08</v>
          </cell>
          <cell r="D469" t="str">
            <v>Mensaj. de siete (7) hilos 1/4"</v>
          </cell>
          <cell r="E469" t="str">
            <v>m</v>
          </cell>
          <cell r="F469" t="str">
            <v>MRD037</v>
          </cell>
          <cell r="G469" t="str">
            <v>NA</v>
          </cell>
          <cell r="H469" t="str">
            <v>NA</v>
          </cell>
          <cell r="I469" t="str">
            <v>NA</v>
          </cell>
          <cell r="J469" t="str">
            <v>NA</v>
          </cell>
          <cell r="K469" t="str">
            <v>NA</v>
          </cell>
          <cell r="L469" t="str">
            <v>NA</v>
          </cell>
          <cell r="M469">
            <v>1</v>
          </cell>
          <cell r="N469" t="str">
            <v>NA</v>
          </cell>
          <cell r="O469" t="str">
            <v>NA</v>
          </cell>
          <cell r="P469" t="str">
            <v>NA</v>
          </cell>
          <cell r="Q469" t="str">
            <v>NA</v>
          </cell>
          <cell r="R469" t="str">
            <v>NA</v>
          </cell>
          <cell r="S469" t="str">
            <v>NA</v>
          </cell>
          <cell r="T469" t="str">
            <v>CER006</v>
          </cell>
          <cell r="U469" t="str">
            <v>NA</v>
          </cell>
          <cell r="V469" t="str">
            <v>NA</v>
          </cell>
          <cell r="W469" t="str">
            <v>NA</v>
          </cell>
          <cell r="X469" t="str">
            <v>NA</v>
          </cell>
          <cell r="Y469" t="str">
            <v>CMC017</v>
          </cell>
          <cell r="Z469" t="str">
            <v>NA</v>
          </cell>
          <cell r="AA469" t="str">
            <v>NA</v>
          </cell>
          <cell r="AB469" t="str">
            <v>NA</v>
          </cell>
          <cell r="AC469" t="str">
            <v>NA</v>
          </cell>
          <cell r="AD469">
            <v>1</v>
          </cell>
          <cell r="AE469" t="str">
            <v>NA</v>
          </cell>
          <cell r="AF469" t="str">
            <v>NA</v>
          </cell>
          <cell r="AG469" t="str">
            <v>NA</v>
          </cell>
          <cell r="AH469" t="str">
            <v>NA</v>
          </cell>
          <cell r="AI469">
            <v>750</v>
          </cell>
          <cell r="AJ469">
            <v>750</v>
          </cell>
          <cell r="AO469">
            <v>1475</v>
          </cell>
          <cell r="AP469">
            <v>1160</v>
          </cell>
          <cell r="AQ469">
            <v>0</v>
          </cell>
          <cell r="AR469">
            <v>0</v>
          </cell>
          <cell r="AS469">
            <v>0</v>
          </cell>
          <cell r="AT469">
            <v>0</v>
          </cell>
          <cell r="AU469">
            <v>0</v>
          </cell>
          <cell r="AV469">
            <v>0</v>
          </cell>
          <cell r="AW469">
            <v>1160</v>
          </cell>
          <cell r="AX469">
            <v>0</v>
          </cell>
          <cell r="AY469">
            <v>0</v>
          </cell>
          <cell r="AZ469">
            <v>0</v>
          </cell>
          <cell r="BA469">
            <v>0</v>
          </cell>
          <cell r="BB469">
            <v>0</v>
          </cell>
          <cell r="BC469">
            <v>0</v>
          </cell>
          <cell r="BD469">
            <v>1218</v>
          </cell>
          <cell r="BE469">
            <v>47972</v>
          </cell>
          <cell r="BF469">
            <v>0</v>
          </cell>
          <cell r="BG469">
            <v>0</v>
          </cell>
          <cell r="BH469">
            <v>0</v>
          </cell>
          <cell r="BI469">
            <v>0</v>
          </cell>
          <cell r="BJ469">
            <v>64</v>
          </cell>
          <cell r="BK469">
            <v>0</v>
          </cell>
          <cell r="BL469">
            <v>0</v>
          </cell>
          <cell r="BM469">
            <v>0</v>
          </cell>
          <cell r="BN469">
            <v>0</v>
          </cell>
          <cell r="BO469">
            <v>64</v>
          </cell>
          <cell r="BP469">
            <v>144513</v>
          </cell>
          <cell r="BQ469">
            <v>0</v>
          </cell>
          <cell r="BR469">
            <v>0</v>
          </cell>
          <cell r="BS469">
            <v>0</v>
          </cell>
          <cell r="BT469">
            <v>0</v>
          </cell>
          <cell r="BU469">
            <v>193</v>
          </cell>
          <cell r="BV469">
            <v>0</v>
          </cell>
          <cell r="BW469">
            <v>0</v>
          </cell>
          <cell r="BX469">
            <v>0</v>
          </cell>
          <cell r="BY469">
            <v>0</v>
          </cell>
          <cell r="BZ469">
            <v>193</v>
          </cell>
          <cell r="CA469">
            <v>64</v>
          </cell>
          <cell r="CB469">
            <v>257</v>
          </cell>
          <cell r="CC469">
            <v>0.05</v>
          </cell>
          <cell r="CD469">
            <v>1475</v>
          </cell>
        </row>
        <row r="470">
          <cell r="B470" t="str">
            <v>MDF10</v>
          </cell>
          <cell r="C470" t="str">
            <v>CAP08</v>
          </cell>
          <cell r="D470" t="str">
            <v>Numeración de muflas</v>
          </cell>
          <cell r="E470" t="str">
            <v>U</v>
          </cell>
          <cell r="F470" t="str">
            <v>MRD200</v>
          </cell>
          <cell r="G470" t="str">
            <v>NA</v>
          </cell>
          <cell r="H470" t="str">
            <v>NA</v>
          </cell>
          <cell r="I470" t="str">
            <v>NA</v>
          </cell>
          <cell r="J470" t="str">
            <v>NA</v>
          </cell>
          <cell r="K470" t="str">
            <v>NA</v>
          </cell>
          <cell r="L470" t="str">
            <v>NA</v>
          </cell>
          <cell r="M470">
            <v>0.05</v>
          </cell>
          <cell r="N470" t="str">
            <v>NA</v>
          </cell>
          <cell r="O470" t="str">
            <v>NA</v>
          </cell>
          <cell r="P470" t="str">
            <v>NA</v>
          </cell>
          <cell r="Q470" t="str">
            <v>NA</v>
          </cell>
          <cell r="R470" t="str">
            <v>NA</v>
          </cell>
          <cell r="S470" t="str">
            <v>NA</v>
          </cell>
          <cell r="T470" t="str">
            <v>CER008</v>
          </cell>
          <cell r="U470" t="str">
            <v>NA</v>
          </cell>
          <cell r="V470" t="str">
            <v>NA</v>
          </cell>
          <cell r="W470" t="str">
            <v>NA</v>
          </cell>
          <cell r="X470" t="str">
            <v>NA</v>
          </cell>
          <cell r="Y470" t="str">
            <v>CMC018</v>
          </cell>
          <cell r="Z470" t="str">
            <v>NA</v>
          </cell>
          <cell r="AA470" t="str">
            <v>NA</v>
          </cell>
          <cell r="AB470" t="str">
            <v>NA</v>
          </cell>
          <cell r="AC470" t="str">
            <v>NA</v>
          </cell>
          <cell r="AD470">
            <v>1</v>
          </cell>
          <cell r="AE470" t="str">
            <v>NA</v>
          </cell>
          <cell r="AF470" t="str">
            <v>NA</v>
          </cell>
          <cell r="AG470" t="str">
            <v>NA</v>
          </cell>
          <cell r="AH470" t="str">
            <v>NA</v>
          </cell>
          <cell r="AI470">
            <v>30</v>
          </cell>
          <cell r="AJ470">
            <v>30</v>
          </cell>
          <cell r="AO470">
            <v>5478</v>
          </cell>
          <cell r="AP470">
            <v>43000</v>
          </cell>
          <cell r="AQ470">
            <v>0</v>
          </cell>
          <cell r="AR470">
            <v>0</v>
          </cell>
          <cell r="AS470">
            <v>0</v>
          </cell>
          <cell r="AT470">
            <v>0</v>
          </cell>
          <cell r="AU470">
            <v>0</v>
          </cell>
          <cell r="AV470">
            <v>0</v>
          </cell>
          <cell r="AW470">
            <v>2150</v>
          </cell>
          <cell r="AX470">
            <v>0</v>
          </cell>
          <cell r="AY470">
            <v>0</v>
          </cell>
          <cell r="AZ470">
            <v>0</v>
          </cell>
          <cell r="BA470">
            <v>0</v>
          </cell>
          <cell r="BB470">
            <v>0</v>
          </cell>
          <cell r="BC470">
            <v>0</v>
          </cell>
          <cell r="BD470">
            <v>2258</v>
          </cell>
          <cell r="BE470">
            <v>32148</v>
          </cell>
          <cell r="BF470">
            <v>0</v>
          </cell>
          <cell r="BG470">
            <v>0</v>
          </cell>
          <cell r="BH470">
            <v>0</v>
          </cell>
          <cell r="BI470">
            <v>0</v>
          </cell>
          <cell r="BJ470">
            <v>1072</v>
          </cell>
          <cell r="BK470">
            <v>0</v>
          </cell>
          <cell r="BL470">
            <v>0</v>
          </cell>
          <cell r="BM470">
            <v>0</v>
          </cell>
          <cell r="BN470">
            <v>0</v>
          </cell>
          <cell r="BO470">
            <v>1072</v>
          </cell>
          <cell r="BP470">
            <v>64431</v>
          </cell>
          <cell r="BQ470">
            <v>0</v>
          </cell>
          <cell r="BR470">
            <v>0</v>
          </cell>
          <cell r="BS470">
            <v>0</v>
          </cell>
          <cell r="BT470">
            <v>0</v>
          </cell>
          <cell r="BU470">
            <v>2148</v>
          </cell>
          <cell r="BV470">
            <v>0</v>
          </cell>
          <cell r="BW470">
            <v>0</v>
          </cell>
          <cell r="BX470">
            <v>0</v>
          </cell>
          <cell r="BY470">
            <v>0</v>
          </cell>
          <cell r="BZ470">
            <v>2148</v>
          </cell>
          <cell r="CA470">
            <v>1072</v>
          </cell>
          <cell r="CB470">
            <v>3220</v>
          </cell>
          <cell r="CC470">
            <v>0.05</v>
          </cell>
          <cell r="CD470">
            <v>5478</v>
          </cell>
        </row>
        <row r="471">
          <cell r="B471" t="str">
            <v>H3C01</v>
          </cell>
          <cell r="C471" t="str">
            <v>CAP08</v>
          </cell>
          <cell r="D471" t="str">
            <v>Para postes de  8 metros</v>
          </cell>
          <cell r="E471" t="str">
            <v>U</v>
          </cell>
          <cell r="F471" t="str">
            <v>MRD007</v>
          </cell>
          <cell r="G471" t="str">
            <v>MRD230</v>
          </cell>
          <cell r="H471" t="str">
            <v>NA</v>
          </cell>
          <cell r="I471" t="str">
            <v>NA</v>
          </cell>
          <cell r="J471" t="str">
            <v>NA</v>
          </cell>
          <cell r="K471" t="str">
            <v>NA</v>
          </cell>
          <cell r="L471" t="str">
            <v>NA</v>
          </cell>
          <cell r="M471">
            <v>1</v>
          </cell>
          <cell r="N471">
            <v>2</v>
          </cell>
          <cell r="O471" t="str">
            <v>NA</v>
          </cell>
          <cell r="P471" t="str">
            <v>NA</v>
          </cell>
          <cell r="Q471" t="str">
            <v>NA</v>
          </cell>
          <cell r="R471" t="str">
            <v>NA</v>
          </cell>
          <cell r="S471" t="str">
            <v>NA</v>
          </cell>
          <cell r="T471" t="str">
            <v>CER007</v>
          </cell>
          <cell r="U471" t="str">
            <v>NA</v>
          </cell>
          <cell r="V471" t="str">
            <v>NA</v>
          </cell>
          <cell r="W471" t="str">
            <v>NA</v>
          </cell>
          <cell r="X471" t="str">
            <v>NA</v>
          </cell>
          <cell r="Y471" t="str">
            <v>CMC017</v>
          </cell>
          <cell r="Z471" t="str">
            <v>NA</v>
          </cell>
          <cell r="AA471" t="str">
            <v>NA</v>
          </cell>
          <cell r="AB471" t="str">
            <v>NA</v>
          </cell>
          <cell r="AC471" t="str">
            <v>NA</v>
          </cell>
          <cell r="AD471">
            <v>1</v>
          </cell>
          <cell r="AE471" t="str">
            <v>NA</v>
          </cell>
          <cell r="AF471" t="str">
            <v>NA</v>
          </cell>
          <cell r="AG471" t="str">
            <v>NA</v>
          </cell>
          <cell r="AH471" t="str">
            <v>NA</v>
          </cell>
          <cell r="AI471">
            <v>120</v>
          </cell>
          <cell r="AJ471">
            <v>120</v>
          </cell>
          <cell r="AO471">
            <v>16284</v>
          </cell>
          <cell r="AP471">
            <v>5800</v>
          </cell>
          <cell r="AQ471">
            <v>4200</v>
          </cell>
          <cell r="AR471">
            <v>0</v>
          </cell>
          <cell r="AS471">
            <v>0</v>
          </cell>
          <cell r="AT471">
            <v>0</v>
          </cell>
          <cell r="AU471">
            <v>0</v>
          </cell>
          <cell r="AV471">
            <v>0</v>
          </cell>
          <cell r="AW471">
            <v>5800</v>
          </cell>
          <cell r="AX471">
            <v>8400</v>
          </cell>
          <cell r="AY471">
            <v>0</v>
          </cell>
          <cell r="AZ471">
            <v>0</v>
          </cell>
          <cell r="BA471">
            <v>0</v>
          </cell>
          <cell r="BB471">
            <v>0</v>
          </cell>
          <cell r="BC471">
            <v>0</v>
          </cell>
          <cell r="BD471">
            <v>14910</v>
          </cell>
          <cell r="BE471">
            <v>20418</v>
          </cell>
          <cell r="BF471">
            <v>0</v>
          </cell>
          <cell r="BG471">
            <v>0</v>
          </cell>
          <cell r="BH471">
            <v>0</v>
          </cell>
          <cell r="BI471">
            <v>0</v>
          </cell>
          <cell r="BJ471">
            <v>170</v>
          </cell>
          <cell r="BK471">
            <v>0</v>
          </cell>
          <cell r="BL471">
            <v>0</v>
          </cell>
          <cell r="BM471">
            <v>0</v>
          </cell>
          <cell r="BN471">
            <v>0</v>
          </cell>
          <cell r="BO471">
            <v>170</v>
          </cell>
          <cell r="BP471">
            <v>144513</v>
          </cell>
          <cell r="BQ471">
            <v>0</v>
          </cell>
          <cell r="BR471">
            <v>0</v>
          </cell>
          <cell r="BS471">
            <v>0</v>
          </cell>
          <cell r="BT471">
            <v>0</v>
          </cell>
          <cell r="BU471">
            <v>1204</v>
          </cell>
          <cell r="BV471">
            <v>0</v>
          </cell>
          <cell r="BW471">
            <v>0</v>
          </cell>
          <cell r="BX471">
            <v>0</v>
          </cell>
          <cell r="BY471">
            <v>0</v>
          </cell>
          <cell r="BZ471">
            <v>1204</v>
          </cell>
          <cell r="CA471">
            <v>170</v>
          </cell>
          <cell r="CB471">
            <v>1374</v>
          </cell>
          <cell r="CC471">
            <v>0.05</v>
          </cell>
          <cell r="CD471">
            <v>16284</v>
          </cell>
        </row>
        <row r="472">
          <cell r="B472" t="str">
            <v>H3F01</v>
          </cell>
          <cell r="C472" t="str">
            <v>CAP08</v>
          </cell>
          <cell r="D472" t="str">
            <v>Para postes de  8 metros</v>
          </cell>
          <cell r="E472" t="str">
            <v>U</v>
          </cell>
          <cell r="F472" t="str">
            <v>MRD007</v>
          </cell>
          <cell r="G472" t="str">
            <v>MRD230</v>
          </cell>
          <cell r="H472" t="str">
            <v>NA</v>
          </cell>
          <cell r="I472" t="str">
            <v>NA</v>
          </cell>
          <cell r="J472" t="str">
            <v>NA</v>
          </cell>
          <cell r="K472" t="str">
            <v>NA</v>
          </cell>
          <cell r="L472" t="str">
            <v>NA</v>
          </cell>
          <cell r="M472">
            <v>1</v>
          </cell>
          <cell r="N472">
            <v>1</v>
          </cell>
          <cell r="O472" t="str">
            <v>NA</v>
          </cell>
          <cell r="P472" t="str">
            <v>NA</v>
          </cell>
          <cell r="Q472" t="str">
            <v>NA</v>
          </cell>
          <cell r="R472" t="str">
            <v>NA</v>
          </cell>
          <cell r="S472" t="str">
            <v>NA</v>
          </cell>
          <cell r="T472" t="str">
            <v>CER007</v>
          </cell>
          <cell r="U472" t="str">
            <v>NA</v>
          </cell>
          <cell r="V472" t="str">
            <v>NA</v>
          </cell>
          <cell r="W472" t="str">
            <v>NA</v>
          </cell>
          <cell r="X472" t="str">
            <v>NA</v>
          </cell>
          <cell r="Y472" t="str">
            <v>CMC017</v>
          </cell>
          <cell r="Z472" t="str">
            <v>NA</v>
          </cell>
          <cell r="AA472" t="str">
            <v>NA</v>
          </cell>
          <cell r="AB472" t="str">
            <v>NA</v>
          </cell>
          <cell r="AC472" t="str">
            <v>NA</v>
          </cell>
          <cell r="AD472">
            <v>1</v>
          </cell>
          <cell r="AE472" t="str">
            <v>NA</v>
          </cell>
          <cell r="AF472" t="str">
            <v>NA</v>
          </cell>
          <cell r="AG472" t="str">
            <v>NA</v>
          </cell>
          <cell r="AH472" t="str">
            <v>NA</v>
          </cell>
          <cell r="AI472">
            <v>120</v>
          </cell>
          <cell r="AJ472">
            <v>120</v>
          </cell>
          <cell r="AO472">
            <v>11874</v>
          </cell>
          <cell r="AP472">
            <v>5800</v>
          </cell>
          <cell r="AQ472">
            <v>4200</v>
          </cell>
          <cell r="AR472">
            <v>0</v>
          </cell>
          <cell r="AS472">
            <v>0</v>
          </cell>
          <cell r="AT472">
            <v>0</v>
          </cell>
          <cell r="AU472">
            <v>0</v>
          </cell>
          <cell r="AV472">
            <v>0</v>
          </cell>
          <cell r="AW472">
            <v>5800</v>
          </cell>
          <cell r="AX472">
            <v>4200</v>
          </cell>
          <cell r="AY472">
            <v>0</v>
          </cell>
          <cell r="AZ472">
            <v>0</v>
          </cell>
          <cell r="BA472">
            <v>0</v>
          </cell>
          <cell r="BB472">
            <v>0</v>
          </cell>
          <cell r="BC472">
            <v>0</v>
          </cell>
          <cell r="BD472">
            <v>10500</v>
          </cell>
          <cell r="BE472">
            <v>20418</v>
          </cell>
          <cell r="BF472">
            <v>0</v>
          </cell>
          <cell r="BG472">
            <v>0</v>
          </cell>
          <cell r="BH472">
            <v>0</v>
          </cell>
          <cell r="BI472">
            <v>0</v>
          </cell>
          <cell r="BJ472">
            <v>170</v>
          </cell>
          <cell r="BK472">
            <v>0</v>
          </cell>
          <cell r="BL472">
            <v>0</v>
          </cell>
          <cell r="BM472">
            <v>0</v>
          </cell>
          <cell r="BN472">
            <v>0</v>
          </cell>
          <cell r="BO472">
            <v>170</v>
          </cell>
          <cell r="BP472">
            <v>144513</v>
          </cell>
          <cell r="BQ472">
            <v>0</v>
          </cell>
          <cell r="BR472">
            <v>0</v>
          </cell>
          <cell r="BS472">
            <v>0</v>
          </cell>
          <cell r="BT472">
            <v>0</v>
          </cell>
          <cell r="BU472">
            <v>1204</v>
          </cell>
          <cell r="BV472">
            <v>0</v>
          </cell>
          <cell r="BW472">
            <v>0</v>
          </cell>
          <cell r="BX472">
            <v>0</v>
          </cell>
          <cell r="BY472">
            <v>0</v>
          </cell>
          <cell r="BZ472">
            <v>1204</v>
          </cell>
          <cell r="CA472">
            <v>170</v>
          </cell>
          <cell r="CB472">
            <v>1374</v>
          </cell>
          <cell r="CC472">
            <v>0.05</v>
          </cell>
          <cell r="CD472">
            <v>11874</v>
          </cell>
        </row>
        <row r="473">
          <cell r="B473" t="str">
            <v>H3I01</v>
          </cell>
          <cell r="C473" t="str">
            <v>CAP08</v>
          </cell>
          <cell r="D473" t="str">
            <v>Para postes de  8 metros</v>
          </cell>
          <cell r="E473" t="str">
            <v>U</v>
          </cell>
          <cell r="F473" t="str">
            <v>MRD034</v>
          </cell>
          <cell r="G473" t="str">
            <v>MRD068</v>
          </cell>
          <cell r="H473" t="str">
            <v>MRD066</v>
          </cell>
          <cell r="I473" t="str">
            <v>NA</v>
          </cell>
          <cell r="J473" t="str">
            <v>NA</v>
          </cell>
          <cell r="K473" t="str">
            <v>NA</v>
          </cell>
          <cell r="L473" t="str">
            <v>NA</v>
          </cell>
          <cell r="M473">
            <v>1</v>
          </cell>
          <cell r="N473">
            <v>0.8</v>
          </cell>
          <cell r="O473">
            <v>2</v>
          </cell>
          <cell r="P473" t="str">
            <v>NA</v>
          </cell>
          <cell r="Q473" t="str">
            <v>NA</v>
          </cell>
          <cell r="R473" t="str">
            <v>NA</v>
          </cell>
          <cell r="S473" t="str">
            <v>NA</v>
          </cell>
          <cell r="T473" t="str">
            <v>CER007</v>
          </cell>
          <cell r="U473" t="str">
            <v>NA</v>
          </cell>
          <cell r="V473" t="str">
            <v>NA</v>
          </cell>
          <cell r="W473" t="str">
            <v>NA</v>
          </cell>
          <cell r="X473" t="str">
            <v>NA</v>
          </cell>
          <cell r="Y473" t="str">
            <v>CMC017</v>
          </cell>
          <cell r="Z473" t="str">
            <v>NA</v>
          </cell>
          <cell r="AA473" t="str">
            <v>NA</v>
          </cell>
          <cell r="AB473" t="str">
            <v>NA</v>
          </cell>
          <cell r="AC473" t="str">
            <v>NA</v>
          </cell>
          <cell r="AD473">
            <v>1</v>
          </cell>
          <cell r="AE473" t="str">
            <v>NA</v>
          </cell>
          <cell r="AF473" t="str">
            <v>NA</v>
          </cell>
          <cell r="AG473" t="str">
            <v>NA</v>
          </cell>
          <cell r="AH473" t="str">
            <v>NA</v>
          </cell>
          <cell r="AI473">
            <v>120</v>
          </cell>
          <cell r="AJ473">
            <v>120</v>
          </cell>
          <cell r="AO473">
            <v>10700</v>
          </cell>
          <cell r="AP473">
            <v>5550</v>
          </cell>
          <cell r="AQ473">
            <v>3290</v>
          </cell>
          <cell r="AR473">
            <v>350</v>
          </cell>
          <cell r="AS473">
            <v>0</v>
          </cell>
          <cell r="AT473">
            <v>0</v>
          </cell>
          <cell r="AU473">
            <v>0</v>
          </cell>
          <cell r="AV473">
            <v>0</v>
          </cell>
          <cell r="AW473">
            <v>5550</v>
          </cell>
          <cell r="AX473">
            <v>2632</v>
          </cell>
          <cell r="AY473">
            <v>700</v>
          </cell>
          <cell r="AZ473">
            <v>0</v>
          </cell>
          <cell r="BA473">
            <v>0</v>
          </cell>
          <cell r="BB473">
            <v>0</v>
          </cell>
          <cell r="BC473">
            <v>0</v>
          </cell>
          <cell r="BD473">
            <v>9326</v>
          </cell>
          <cell r="BE473">
            <v>20418</v>
          </cell>
          <cell r="BF473">
            <v>0</v>
          </cell>
          <cell r="BG473">
            <v>0</v>
          </cell>
          <cell r="BH473">
            <v>0</v>
          </cell>
          <cell r="BI473">
            <v>0</v>
          </cell>
          <cell r="BJ473">
            <v>170</v>
          </cell>
          <cell r="BK473">
            <v>0</v>
          </cell>
          <cell r="BL473">
            <v>0</v>
          </cell>
          <cell r="BM473">
            <v>0</v>
          </cell>
          <cell r="BN473">
            <v>0</v>
          </cell>
          <cell r="BO473">
            <v>170</v>
          </cell>
          <cell r="BP473">
            <v>144513</v>
          </cell>
          <cell r="BQ473">
            <v>0</v>
          </cell>
          <cell r="BR473">
            <v>0</v>
          </cell>
          <cell r="BS473">
            <v>0</v>
          </cell>
          <cell r="BT473">
            <v>0</v>
          </cell>
          <cell r="BU473">
            <v>1204</v>
          </cell>
          <cell r="BV473">
            <v>0</v>
          </cell>
          <cell r="BW473">
            <v>0</v>
          </cell>
          <cell r="BX473">
            <v>0</v>
          </cell>
          <cell r="BY473">
            <v>0</v>
          </cell>
          <cell r="BZ473">
            <v>1204</v>
          </cell>
          <cell r="CA473">
            <v>170</v>
          </cell>
          <cell r="CB473">
            <v>1374</v>
          </cell>
          <cell r="CC473">
            <v>0.05</v>
          </cell>
          <cell r="CD473">
            <v>10700</v>
          </cell>
        </row>
        <row r="474">
          <cell r="B474" t="str">
            <v>II002</v>
          </cell>
          <cell r="C474" t="str">
            <v>CAP08</v>
          </cell>
          <cell r="D474" t="str">
            <v>Puentes en el armario</v>
          </cell>
          <cell r="E474" t="str">
            <v>U</v>
          </cell>
          <cell r="F474" t="str">
            <v>NA</v>
          </cell>
          <cell r="G474" t="str">
            <v>NA</v>
          </cell>
          <cell r="H474" t="str">
            <v>NA</v>
          </cell>
          <cell r="I474" t="str">
            <v>NA</v>
          </cell>
          <cell r="J474" t="str">
            <v>NA</v>
          </cell>
          <cell r="K474" t="str">
            <v>NA</v>
          </cell>
          <cell r="L474" t="str">
            <v>NA</v>
          </cell>
          <cell r="M474" t="str">
            <v>NA</v>
          </cell>
          <cell r="N474" t="str">
            <v>NA</v>
          </cell>
          <cell r="O474" t="str">
            <v>NA</v>
          </cell>
          <cell r="P474" t="str">
            <v>NA</v>
          </cell>
          <cell r="Q474" t="str">
            <v>NA</v>
          </cell>
          <cell r="R474" t="str">
            <v>NA</v>
          </cell>
          <cell r="S474" t="str">
            <v>NA</v>
          </cell>
          <cell r="T474" t="str">
            <v>CER010</v>
          </cell>
          <cell r="U474" t="str">
            <v>NA</v>
          </cell>
          <cell r="V474" t="str">
            <v>NA</v>
          </cell>
          <cell r="W474" t="str">
            <v>NA</v>
          </cell>
          <cell r="X474" t="str">
            <v>NA</v>
          </cell>
          <cell r="Y474" t="str">
            <v>CMC020</v>
          </cell>
          <cell r="Z474" t="str">
            <v>NA</v>
          </cell>
          <cell r="AA474" t="str">
            <v>NA</v>
          </cell>
          <cell r="AB474" t="str">
            <v>NA</v>
          </cell>
          <cell r="AC474" t="str">
            <v>NA</v>
          </cell>
          <cell r="AD474">
            <v>1</v>
          </cell>
          <cell r="AE474" t="str">
            <v>NA</v>
          </cell>
          <cell r="AF474" t="str">
            <v>NA</v>
          </cell>
          <cell r="AG474" t="str">
            <v>NA</v>
          </cell>
          <cell r="AH474" t="str">
            <v>NA</v>
          </cell>
          <cell r="AI474">
            <v>200</v>
          </cell>
          <cell r="AJ474">
            <v>200</v>
          </cell>
          <cell r="AO474">
            <v>1077</v>
          </cell>
          <cell r="AP474">
            <v>0</v>
          </cell>
          <cell r="AQ474">
            <v>0</v>
          </cell>
          <cell r="AR474">
            <v>0</v>
          </cell>
          <cell r="AS474">
            <v>0</v>
          </cell>
          <cell r="AT474">
            <v>0</v>
          </cell>
          <cell r="AU474">
            <v>0</v>
          </cell>
          <cell r="AV474">
            <v>0</v>
          </cell>
          <cell r="AW474">
            <v>0</v>
          </cell>
          <cell r="AX474">
            <v>0</v>
          </cell>
          <cell r="AY474">
            <v>0</v>
          </cell>
          <cell r="AZ474">
            <v>0</v>
          </cell>
          <cell r="BA474">
            <v>0</v>
          </cell>
          <cell r="BB474">
            <v>0</v>
          </cell>
          <cell r="BC474">
            <v>0</v>
          </cell>
          <cell r="BD474">
            <v>0</v>
          </cell>
          <cell r="BE474">
            <v>45384</v>
          </cell>
          <cell r="BF474">
            <v>0</v>
          </cell>
          <cell r="BG474">
            <v>0</v>
          </cell>
          <cell r="BH474">
            <v>0</v>
          </cell>
          <cell r="BI474">
            <v>0</v>
          </cell>
          <cell r="BJ474">
            <v>227</v>
          </cell>
          <cell r="BK474">
            <v>0</v>
          </cell>
          <cell r="BL474">
            <v>0</v>
          </cell>
          <cell r="BM474">
            <v>0</v>
          </cell>
          <cell r="BN474">
            <v>0</v>
          </cell>
          <cell r="BO474">
            <v>227</v>
          </cell>
          <cell r="BP474">
            <v>169999</v>
          </cell>
          <cell r="BQ474">
            <v>0</v>
          </cell>
          <cell r="BR474">
            <v>0</v>
          </cell>
          <cell r="BS474">
            <v>0</v>
          </cell>
          <cell r="BT474">
            <v>0</v>
          </cell>
          <cell r="BU474">
            <v>850</v>
          </cell>
          <cell r="BV474">
            <v>0</v>
          </cell>
          <cell r="BW474">
            <v>0</v>
          </cell>
          <cell r="BX474">
            <v>0</v>
          </cell>
          <cell r="BY474">
            <v>0</v>
          </cell>
          <cell r="BZ474">
            <v>850</v>
          </cell>
          <cell r="CA474">
            <v>227</v>
          </cell>
          <cell r="CB474">
            <v>1077</v>
          </cell>
          <cell r="CC474">
            <v>0.05</v>
          </cell>
          <cell r="CD474">
            <v>1077</v>
          </cell>
        </row>
        <row r="475">
          <cell r="B475" t="str">
            <v>II003</v>
          </cell>
          <cell r="C475" t="str">
            <v>CAP08</v>
          </cell>
          <cell r="D475" t="str">
            <v>Puentes en el MDF</v>
          </cell>
          <cell r="E475" t="str">
            <v>U</v>
          </cell>
          <cell r="F475" t="str">
            <v>NA</v>
          </cell>
          <cell r="G475" t="str">
            <v>NA</v>
          </cell>
          <cell r="H475" t="str">
            <v>NA</v>
          </cell>
          <cell r="I475" t="str">
            <v>NA</v>
          </cell>
          <cell r="J475" t="str">
            <v>NA</v>
          </cell>
          <cell r="K475" t="str">
            <v>NA</v>
          </cell>
          <cell r="L475" t="str">
            <v>NA</v>
          </cell>
          <cell r="M475" t="str">
            <v>NA</v>
          </cell>
          <cell r="N475" t="str">
            <v>NA</v>
          </cell>
          <cell r="O475" t="str">
            <v>NA</v>
          </cell>
          <cell r="P475" t="str">
            <v>NA</v>
          </cell>
          <cell r="Q475" t="str">
            <v>NA</v>
          </cell>
          <cell r="R475" t="str">
            <v>NA</v>
          </cell>
          <cell r="S475" t="str">
            <v>NA</v>
          </cell>
          <cell r="T475" t="str">
            <v>NA</v>
          </cell>
          <cell r="U475" t="str">
            <v>NA</v>
          </cell>
          <cell r="V475" t="str">
            <v>NA</v>
          </cell>
          <cell r="W475" t="str">
            <v>NA</v>
          </cell>
          <cell r="X475" t="str">
            <v>NA</v>
          </cell>
          <cell r="Y475" t="str">
            <v>NA</v>
          </cell>
          <cell r="Z475" t="str">
            <v>NA</v>
          </cell>
          <cell r="AA475" t="str">
            <v>NA</v>
          </cell>
          <cell r="AB475" t="str">
            <v>NA</v>
          </cell>
          <cell r="AC475" t="str">
            <v>NA</v>
          </cell>
          <cell r="AD475" t="str">
            <v>NA</v>
          </cell>
          <cell r="AE475" t="str">
            <v>NA</v>
          </cell>
          <cell r="AF475" t="str">
            <v>NA</v>
          </cell>
          <cell r="AG475" t="str">
            <v>NA</v>
          </cell>
          <cell r="AH475" t="str">
            <v>NA</v>
          </cell>
          <cell r="AI475">
            <v>0</v>
          </cell>
          <cell r="AO475">
            <v>0</v>
          </cell>
          <cell r="AP475">
            <v>0</v>
          </cell>
          <cell r="AQ475">
            <v>0</v>
          </cell>
          <cell r="AR475">
            <v>0</v>
          </cell>
          <cell r="AS475">
            <v>0</v>
          </cell>
          <cell r="AT475">
            <v>0</v>
          </cell>
          <cell r="AU475">
            <v>0</v>
          </cell>
          <cell r="AV475">
            <v>0</v>
          </cell>
          <cell r="AW475">
            <v>0</v>
          </cell>
          <cell r="AX475">
            <v>0</v>
          </cell>
          <cell r="AY475">
            <v>0</v>
          </cell>
          <cell r="AZ475">
            <v>0</v>
          </cell>
          <cell r="BA475">
            <v>0</v>
          </cell>
          <cell r="BB475">
            <v>0</v>
          </cell>
          <cell r="BC475">
            <v>0</v>
          </cell>
          <cell r="BD475">
            <v>0</v>
          </cell>
          <cell r="BE475">
            <v>0</v>
          </cell>
          <cell r="BF475">
            <v>0</v>
          </cell>
          <cell r="BG475">
            <v>0</v>
          </cell>
          <cell r="BH475">
            <v>0</v>
          </cell>
          <cell r="BI475">
            <v>0</v>
          </cell>
          <cell r="BJ475">
            <v>0</v>
          </cell>
          <cell r="BK475">
            <v>0</v>
          </cell>
          <cell r="BL475">
            <v>0</v>
          </cell>
          <cell r="BM475">
            <v>0</v>
          </cell>
          <cell r="BN475">
            <v>0</v>
          </cell>
          <cell r="BO475">
            <v>0</v>
          </cell>
          <cell r="BP475">
            <v>0</v>
          </cell>
          <cell r="BQ475">
            <v>0</v>
          </cell>
          <cell r="BR475">
            <v>0</v>
          </cell>
          <cell r="BS475">
            <v>0</v>
          </cell>
          <cell r="BT475">
            <v>0</v>
          </cell>
          <cell r="BU475">
            <v>0</v>
          </cell>
          <cell r="BV475">
            <v>0</v>
          </cell>
          <cell r="BW475">
            <v>0</v>
          </cell>
          <cell r="BX475">
            <v>0</v>
          </cell>
          <cell r="BY475">
            <v>0</v>
          </cell>
          <cell r="BZ475">
            <v>0</v>
          </cell>
          <cell r="CA475">
            <v>0</v>
          </cell>
          <cell r="CB475">
            <v>0</v>
          </cell>
          <cell r="CC475">
            <v>0.05</v>
          </cell>
          <cell r="CD475">
            <v>0</v>
          </cell>
        </row>
        <row r="476">
          <cell r="B476" t="str">
            <v>II001</v>
          </cell>
          <cell r="C476" t="str">
            <v>CAP08</v>
          </cell>
          <cell r="D476" t="str">
            <v>Puentes en el strip de edificio</v>
          </cell>
          <cell r="E476" t="str">
            <v>U</v>
          </cell>
          <cell r="F476" t="str">
            <v>NA</v>
          </cell>
          <cell r="G476" t="str">
            <v>NA</v>
          </cell>
          <cell r="H476" t="str">
            <v>NA</v>
          </cell>
          <cell r="I476" t="str">
            <v>NA</v>
          </cell>
          <cell r="J476" t="str">
            <v>NA</v>
          </cell>
          <cell r="K476" t="str">
            <v>NA</v>
          </cell>
          <cell r="L476" t="str">
            <v>NA</v>
          </cell>
          <cell r="M476" t="str">
            <v>NA</v>
          </cell>
          <cell r="N476" t="str">
            <v>NA</v>
          </cell>
          <cell r="O476" t="str">
            <v>NA</v>
          </cell>
          <cell r="P476" t="str">
            <v>NA</v>
          </cell>
          <cell r="Q476" t="str">
            <v>NA</v>
          </cell>
          <cell r="R476" t="str">
            <v>NA</v>
          </cell>
          <cell r="S476" t="str">
            <v>NA</v>
          </cell>
          <cell r="T476" t="str">
            <v>CER010</v>
          </cell>
          <cell r="U476" t="str">
            <v>NA</v>
          </cell>
          <cell r="V476" t="str">
            <v>NA</v>
          </cell>
          <cell r="W476" t="str">
            <v>NA</v>
          </cell>
          <cell r="X476" t="str">
            <v>NA</v>
          </cell>
          <cell r="Y476" t="str">
            <v>CMC020</v>
          </cell>
          <cell r="Z476" t="str">
            <v>NA</v>
          </cell>
          <cell r="AA476" t="str">
            <v>NA</v>
          </cell>
          <cell r="AB476" t="str">
            <v>NA</v>
          </cell>
          <cell r="AC476" t="str">
            <v>NA</v>
          </cell>
          <cell r="AD476">
            <v>1</v>
          </cell>
          <cell r="AE476" t="str">
            <v>NA</v>
          </cell>
          <cell r="AF476" t="str">
            <v>NA</v>
          </cell>
          <cell r="AG476" t="str">
            <v>NA</v>
          </cell>
          <cell r="AH476" t="str">
            <v>NA</v>
          </cell>
          <cell r="AI476">
            <v>200</v>
          </cell>
          <cell r="AJ476">
            <v>200</v>
          </cell>
          <cell r="AO476">
            <v>1077</v>
          </cell>
          <cell r="AP476">
            <v>0</v>
          </cell>
          <cell r="AQ476">
            <v>0</v>
          </cell>
          <cell r="AR476">
            <v>0</v>
          </cell>
          <cell r="AS476">
            <v>0</v>
          </cell>
          <cell r="AT476">
            <v>0</v>
          </cell>
          <cell r="AU476">
            <v>0</v>
          </cell>
          <cell r="AV476">
            <v>0</v>
          </cell>
          <cell r="AW476">
            <v>0</v>
          </cell>
          <cell r="AX476">
            <v>0</v>
          </cell>
          <cell r="AY476">
            <v>0</v>
          </cell>
          <cell r="AZ476">
            <v>0</v>
          </cell>
          <cell r="BA476">
            <v>0</v>
          </cell>
          <cell r="BB476">
            <v>0</v>
          </cell>
          <cell r="BC476">
            <v>0</v>
          </cell>
          <cell r="BD476">
            <v>0</v>
          </cell>
          <cell r="BE476">
            <v>45384</v>
          </cell>
          <cell r="BF476">
            <v>0</v>
          </cell>
          <cell r="BG476">
            <v>0</v>
          </cell>
          <cell r="BH476">
            <v>0</v>
          </cell>
          <cell r="BI476">
            <v>0</v>
          </cell>
          <cell r="BJ476">
            <v>227</v>
          </cell>
          <cell r="BK476">
            <v>0</v>
          </cell>
          <cell r="BL476">
            <v>0</v>
          </cell>
          <cell r="BM476">
            <v>0</v>
          </cell>
          <cell r="BN476">
            <v>0</v>
          </cell>
          <cell r="BO476">
            <v>227</v>
          </cell>
          <cell r="BP476">
            <v>169999</v>
          </cell>
          <cell r="BQ476">
            <v>0</v>
          </cell>
          <cell r="BR476">
            <v>0</v>
          </cell>
          <cell r="BS476">
            <v>0</v>
          </cell>
          <cell r="BT476">
            <v>0</v>
          </cell>
          <cell r="BU476">
            <v>850</v>
          </cell>
          <cell r="BV476">
            <v>0</v>
          </cell>
          <cell r="BW476">
            <v>0</v>
          </cell>
          <cell r="BX476">
            <v>0</v>
          </cell>
          <cell r="BY476">
            <v>0</v>
          </cell>
          <cell r="BZ476">
            <v>850</v>
          </cell>
          <cell r="CA476">
            <v>227</v>
          </cell>
          <cell r="CB476">
            <v>1077</v>
          </cell>
          <cell r="CC476">
            <v>0.05</v>
          </cell>
          <cell r="CD476">
            <v>1077</v>
          </cell>
        </row>
        <row r="477">
          <cell r="C477" t="str">
            <v>CAP08</v>
          </cell>
          <cell r="D477" t="str">
            <v>Recubrimiento en concreto</v>
          </cell>
          <cell r="E477" t="str">
            <v>m3</v>
          </cell>
          <cell r="F477" t="str">
            <v>MOC026</v>
          </cell>
          <cell r="G477" t="str">
            <v>MRD353</v>
          </cell>
          <cell r="H477" t="str">
            <v>NA</v>
          </cell>
          <cell r="I477" t="str">
            <v>NA</v>
          </cell>
          <cell r="J477" t="str">
            <v>NA</v>
          </cell>
          <cell r="K477" t="str">
            <v>NA</v>
          </cell>
          <cell r="L477" t="str">
            <v>NA</v>
          </cell>
          <cell r="M477">
            <v>1</v>
          </cell>
          <cell r="N477">
            <v>1.4999999999999998</v>
          </cell>
          <cell r="O477" t="str">
            <v>NA</v>
          </cell>
          <cell r="P477" t="str">
            <v>NA</v>
          </cell>
          <cell r="Q477" t="str">
            <v>NA</v>
          </cell>
          <cell r="R477" t="str">
            <v>NA</v>
          </cell>
          <cell r="S477" t="str">
            <v>NA</v>
          </cell>
          <cell r="T477" t="str">
            <v>CEC013</v>
          </cell>
          <cell r="U477" t="str">
            <v>NA</v>
          </cell>
          <cell r="V477" t="str">
            <v>NA</v>
          </cell>
          <cell r="W477" t="str">
            <v>NA</v>
          </cell>
          <cell r="X477" t="str">
            <v>NA</v>
          </cell>
          <cell r="Y477" t="str">
            <v>CMC009</v>
          </cell>
          <cell r="Z477" t="str">
            <v>NA</v>
          </cell>
          <cell r="AA477" t="str">
            <v>NA</v>
          </cell>
          <cell r="AB477" t="str">
            <v>NA</v>
          </cell>
          <cell r="AC477" t="str">
            <v>NA</v>
          </cell>
          <cell r="AD477">
            <v>1</v>
          </cell>
          <cell r="AE477" t="str">
            <v>NA</v>
          </cell>
          <cell r="AF477" t="str">
            <v>NA</v>
          </cell>
          <cell r="AG477" t="str">
            <v>NA</v>
          </cell>
          <cell r="AH477" t="str">
            <v>NA</v>
          </cell>
          <cell r="AI477">
            <v>3.2</v>
          </cell>
          <cell r="AJ477">
            <v>3.2</v>
          </cell>
          <cell r="AO477">
            <v>314273</v>
          </cell>
          <cell r="AP477">
            <v>234000</v>
          </cell>
          <cell r="AQ477">
            <v>2400</v>
          </cell>
          <cell r="AR477">
            <v>0</v>
          </cell>
          <cell r="AS477">
            <v>0</v>
          </cell>
          <cell r="AT477">
            <v>0</v>
          </cell>
          <cell r="AU477">
            <v>0</v>
          </cell>
          <cell r="AV477">
            <v>0</v>
          </cell>
          <cell r="AW477">
            <v>234000</v>
          </cell>
          <cell r="AX477">
            <v>3600</v>
          </cell>
          <cell r="AY477">
            <v>0</v>
          </cell>
          <cell r="AZ477">
            <v>0</v>
          </cell>
          <cell r="BA477">
            <v>0</v>
          </cell>
          <cell r="BB477">
            <v>0</v>
          </cell>
          <cell r="BC477">
            <v>0</v>
          </cell>
          <cell r="BD477">
            <v>249480</v>
          </cell>
          <cell r="BE477">
            <v>23278</v>
          </cell>
          <cell r="BF477">
            <v>0</v>
          </cell>
          <cell r="BG477">
            <v>0</v>
          </cell>
          <cell r="BH477">
            <v>0</v>
          </cell>
          <cell r="BI477">
            <v>0</v>
          </cell>
          <cell r="BJ477">
            <v>7274</v>
          </cell>
          <cell r="BK477">
            <v>0</v>
          </cell>
          <cell r="BL477">
            <v>0</v>
          </cell>
          <cell r="BM477">
            <v>0</v>
          </cell>
          <cell r="BN477">
            <v>0</v>
          </cell>
          <cell r="BO477">
            <v>7274</v>
          </cell>
          <cell r="BP477">
            <v>184062</v>
          </cell>
          <cell r="BQ477">
            <v>0</v>
          </cell>
          <cell r="BR477">
            <v>0</v>
          </cell>
          <cell r="BS477">
            <v>0</v>
          </cell>
          <cell r="BT477">
            <v>0</v>
          </cell>
          <cell r="BU477">
            <v>57519</v>
          </cell>
          <cell r="BV477">
            <v>0</v>
          </cell>
          <cell r="BW477">
            <v>0</v>
          </cell>
          <cell r="BX477">
            <v>0</v>
          </cell>
          <cell r="BY477">
            <v>0</v>
          </cell>
          <cell r="BZ477">
            <v>57519</v>
          </cell>
          <cell r="CA477">
            <v>7274</v>
          </cell>
          <cell r="CB477">
            <v>64793</v>
          </cell>
          <cell r="CC477">
            <v>0.05</v>
          </cell>
          <cell r="CD477">
            <v>314273</v>
          </cell>
        </row>
        <row r="478">
          <cell r="C478" t="str">
            <v>CAP08</v>
          </cell>
          <cell r="D478" t="str">
            <v>Recubrimiento en concreto con refuerzo en varilla</v>
          </cell>
          <cell r="E478" t="str">
            <v>m</v>
          </cell>
          <cell r="F478" t="str">
            <v>MOC026</v>
          </cell>
          <cell r="G478" t="str">
            <v>MRD353</v>
          </cell>
          <cell r="H478" t="str">
            <v>MOC073</v>
          </cell>
          <cell r="I478" t="str">
            <v>NA</v>
          </cell>
          <cell r="J478" t="str">
            <v>NA</v>
          </cell>
          <cell r="K478" t="str">
            <v>NA</v>
          </cell>
          <cell r="L478" t="str">
            <v>NA</v>
          </cell>
          <cell r="M478">
            <v>8.0000000000000016E-2</v>
          </cell>
          <cell r="N478">
            <v>0.6</v>
          </cell>
          <cell r="O478">
            <v>1.1000000000000001</v>
          </cell>
          <cell r="P478" t="str">
            <v>NA</v>
          </cell>
          <cell r="Q478" t="str">
            <v>NA</v>
          </cell>
          <cell r="R478" t="str">
            <v>NA</v>
          </cell>
          <cell r="S478" t="str">
            <v>NA</v>
          </cell>
          <cell r="T478" t="str">
            <v>CEC013</v>
          </cell>
          <cell r="U478" t="str">
            <v>NA</v>
          </cell>
          <cell r="V478" t="str">
            <v>NA</v>
          </cell>
          <cell r="W478" t="str">
            <v>NA</v>
          </cell>
          <cell r="X478" t="str">
            <v>NA</v>
          </cell>
          <cell r="Y478" t="str">
            <v>CMC009</v>
          </cell>
          <cell r="Z478" t="str">
            <v>NA</v>
          </cell>
          <cell r="AA478" t="str">
            <v>NA</v>
          </cell>
          <cell r="AB478" t="str">
            <v>NA</v>
          </cell>
          <cell r="AC478" t="str">
            <v>NA</v>
          </cell>
          <cell r="AD478">
            <v>1</v>
          </cell>
          <cell r="AE478" t="str">
            <v>NA</v>
          </cell>
          <cell r="AF478" t="str">
            <v>NA</v>
          </cell>
          <cell r="AG478" t="str">
            <v>NA</v>
          </cell>
          <cell r="AH478" t="str">
            <v>NA</v>
          </cell>
          <cell r="AI478">
            <v>40</v>
          </cell>
          <cell r="AJ478">
            <v>40</v>
          </cell>
          <cell r="AO478">
            <v>28316</v>
          </cell>
          <cell r="AP478">
            <v>234000</v>
          </cell>
          <cell r="AQ478">
            <v>2400</v>
          </cell>
          <cell r="AR478">
            <v>1700</v>
          </cell>
          <cell r="AS478">
            <v>0</v>
          </cell>
          <cell r="AT478">
            <v>0</v>
          </cell>
          <cell r="AU478">
            <v>0</v>
          </cell>
          <cell r="AV478">
            <v>0</v>
          </cell>
          <cell r="AW478">
            <v>18720</v>
          </cell>
          <cell r="AX478">
            <v>1440</v>
          </cell>
          <cell r="AY478">
            <v>1870</v>
          </cell>
          <cell r="AZ478">
            <v>0</v>
          </cell>
          <cell r="BA478">
            <v>0</v>
          </cell>
          <cell r="BB478">
            <v>0</v>
          </cell>
          <cell r="BC478">
            <v>0</v>
          </cell>
          <cell r="BD478">
            <v>23132</v>
          </cell>
          <cell r="BE478">
            <v>23278</v>
          </cell>
          <cell r="BF478">
            <v>0</v>
          </cell>
          <cell r="BG478">
            <v>0</v>
          </cell>
          <cell r="BH478">
            <v>0</v>
          </cell>
          <cell r="BI478">
            <v>0</v>
          </cell>
          <cell r="BJ478">
            <v>582</v>
          </cell>
          <cell r="BK478">
            <v>0</v>
          </cell>
          <cell r="BL478">
            <v>0</v>
          </cell>
          <cell r="BM478">
            <v>0</v>
          </cell>
          <cell r="BN478">
            <v>0</v>
          </cell>
          <cell r="BO478">
            <v>582</v>
          </cell>
          <cell r="BP478">
            <v>184062</v>
          </cell>
          <cell r="BQ478">
            <v>0</v>
          </cell>
          <cell r="BR478">
            <v>0</v>
          </cell>
          <cell r="BS478">
            <v>0</v>
          </cell>
          <cell r="BT478">
            <v>0</v>
          </cell>
          <cell r="BU478">
            <v>4602</v>
          </cell>
          <cell r="BV478">
            <v>0</v>
          </cell>
          <cell r="BW478">
            <v>0</v>
          </cell>
          <cell r="BX478">
            <v>0</v>
          </cell>
          <cell r="BY478">
            <v>0</v>
          </cell>
          <cell r="BZ478">
            <v>4602</v>
          </cell>
          <cell r="CA478">
            <v>582</v>
          </cell>
          <cell r="CB478">
            <v>5184</v>
          </cell>
          <cell r="CC478">
            <v>0.05</v>
          </cell>
          <cell r="CD478">
            <v>28316</v>
          </cell>
        </row>
        <row r="479">
          <cell r="C479" t="str">
            <v>CAP08</v>
          </cell>
          <cell r="D479" t="str">
            <v>Registro domiciliario de Alcant(60x60)</v>
          </cell>
          <cell r="E479" t="str">
            <v>U</v>
          </cell>
          <cell r="F479" t="str">
            <v>MOC077</v>
          </cell>
          <cell r="G479" t="str">
            <v>MOC086</v>
          </cell>
          <cell r="H479" t="str">
            <v>MOC028</v>
          </cell>
          <cell r="I479" t="str">
            <v>NA</v>
          </cell>
          <cell r="J479" t="str">
            <v>NA</v>
          </cell>
          <cell r="K479" t="str">
            <v>NA</v>
          </cell>
          <cell r="L479" t="str">
            <v>NA</v>
          </cell>
          <cell r="M479">
            <v>60</v>
          </cell>
          <cell r="N479">
            <v>0.36</v>
          </cell>
          <cell r="O479">
            <v>0.36</v>
          </cell>
          <cell r="P479" t="str">
            <v>NA</v>
          </cell>
          <cell r="Q479" t="str">
            <v>NA</v>
          </cell>
          <cell r="R479" t="str">
            <v>NA</v>
          </cell>
          <cell r="S479" t="str">
            <v>NA</v>
          </cell>
          <cell r="T479" t="str">
            <v>CEC015</v>
          </cell>
          <cell r="U479" t="str">
            <v>NA</v>
          </cell>
          <cell r="V479" t="str">
            <v>NA</v>
          </cell>
          <cell r="W479" t="str">
            <v>NA</v>
          </cell>
          <cell r="X479" t="str">
            <v>NA</v>
          </cell>
          <cell r="Y479" t="str">
            <v>CMC022</v>
          </cell>
          <cell r="Z479" t="str">
            <v>NA</v>
          </cell>
          <cell r="AA479" t="str">
            <v>NA</v>
          </cell>
          <cell r="AB479" t="str">
            <v>NA</v>
          </cell>
          <cell r="AC479" t="str">
            <v>NA</v>
          </cell>
          <cell r="AD479">
            <v>1</v>
          </cell>
          <cell r="AE479" t="str">
            <v>NA</v>
          </cell>
          <cell r="AF479" t="str">
            <v>NA</v>
          </cell>
          <cell r="AG479" t="str">
            <v>NA</v>
          </cell>
          <cell r="AH479" t="str">
            <v>NA</v>
          </cell>
          <cell r="AI479">
            <v>4</v>
          </cell>
          <cell r="AJ479">
            <v>4</v>
          </cell>
          <cell r="AO479">
            <v>244493</v>
          </cell>
          <cell r="AP479">
            <v>438</v>
          </cell>
          <cell r="AQ479">
            <v>227016.3</v>
          </cell>
          <cell r="AR479">
            <v>218466.15</v>
          </cell>
          <cell r="AS479">
            <v>0</v>
          </cell>
          <cell r="AT479">
            <v>0</v>
          </cell>
          <cell r="AU479">
            <v>0</v>
          </cell>
          <cell r="AV479">
            <v>0</v>
          </cell>
          <cell r="AW479">
            <v>26280</v>
          </cell>
          <cell r="AX479">
            <v>81726</v>
          </cell>
          <cell r="AY479">
            <v>78648</v>
          </cell>
          <cell r="AZ479">
            <v>0</v>
          </cell>
          <cell r="BA479">
            <v>0</v>
          </cell>
          <cell r="BB479">
            <v>0</v>
          </cell>
          <cell r="BC479">
            <v>0</v>
          </cell>
          <cell r="BD479">
            <v>195987</v>
          </cell>
          <cell r="BE479">
            <v>28837</v>
          </cell>
          <cell r="BF479">
            <v>0</v>
          </cell>
          <cell r="BG479">
            <v>0</v>
          </cell>
          <cell r="BH479">
            <v>0</v>
          </cell>
          <cell r="BI479">
            <v>0</v>
          </cell>
          <cell r="BJ479">
            <v>7209</v>
          </cell>
          <cell r="BK479">
            <v>0</v>
          </cell>
          <cell r="BL479">
            <v>0</v>
          </cell>
          <cell r="BM479">
            <v>0</v>
          </cell>
          <cell r="BN479">
            <v>0</v>
          </cell>
          <cell r="BO479">
            <v>7209</v>
          </cell>
          <cell r="BP479">
            <v>165187</v>
          </cell>
          <cell r="BQ479">
            <v>0</v>
          </cell>
          <cell r="BR479">
            <v>0</v>
          </cell>
          <cell r="BS479">
            <v>0</v>
          </cell>
          <cell r="BT479">
            <v>0</v>
          </cell>
          <cell r="BU479">
            <v>41297</v>
          </cell>
          <cell r="BV479">
            <v>0</v>
          </cell>
          <cell r="BW479">
            <v>0</v>
          </cell>
          <cell r="BX479">
            <v>0</v>
          </cell>
          <cell r="BY479">
            <v>0</v>
          </cell>
          <cell r="BZ479">
            <v>41297</v>
          </cell>
          <cell r="CA479">
            <v>7209</v>
          </cell>
          <cell r="CB479">
            <v>48506</v>
          </cell>
          <cell r="CC479">
            <v>0.05</v>
          </cell>
          <cell r="CD479">
            <v>244493</v>
          </cell>
        </row>
        <row r="480">
          <cell r="B480" t="str">
            <v>MDF07</v>
          </cell>
          <cell r="C480" t="str">
            <v>CAP08</v>
          </cell>
          <cell r="D480" t="str">
            <v>Regletas para MDF 100 pares</v>
          </cell>
          <cell r="E480" t="str">
            <v>U</v>
          </cell>
          <cell r="F480" t="str">
            <v>NA</v>
          </cell>
          <cell r="G480" t="str">
            <v>NA</v>
          </cell>
          <cell r="H480" t="str">
            <v>NA</v>
          </cell>
          <cell r="I480" t="str">
            <v>NA</v>
          </cell>
          <cell r="J480" t="str">
            <v>NA</v>
          </cell>
          <cell r="K480" t="str">
            <v>NA</v>
          </cell>
          <cell r="L480" t="str">
            <v>NA</v>
          </cell>
          <cell r="M480" t="str">
            <v>NA</v>
          </cell>
          <cell r="N480" t="str">
            <v>NA</v>
          </cell>
          <cell r="O480" t="str">
            <v>NA</v>
          </cell>
          <cell r="P480" t="str">
            <v>NA</v>
          </cell>
          <cell r="Q480" t="str">
            <v>NA</v>
          </cell>
          <cell r="R480" t="str">
            <v>NA</v>
          </cell>
          <cell r="S480" t="str">
            <v>NA</v>
          </cell>
          <cell r="T480" t="str">
            <v>CER011</v>
          </cell>
          <cell r="U480" t="str">
            <v>NA</v>
          </cell>
          <cell r="V480" t="str">
            <v>NA</v>
          </cell>
          <cell r="W480" t="str">
            <v>NA</v>
          </cell>
          <cell r="X480" t="str">
            <v>NA</v>
          </cell>
          <cell r="Y480" t="str">
            <v>CMC015</v>
          </cell>
          <cell r="Z480" t="str">
            <v>NA</v>
          </cell>
          <cell r="AA480" t="str">
            <v>NA</v>
          </cell>
          <cell r="AB480" t="str">
            <v>NA</v>
          </cell>
          <cell r="AC480" t="str">
            <v>NA</v>
          </cell>
          <cell r="AD480">
            <v>1</v>
          </cell>
          <cell r="AE480" t="str">
            <v>NA</v>
          </cell>
          <cell r="AF480" t="str">
            <v>NA</v>
          </cell>
          <cell r="AG480" t="str">
            <v>NA</v>
          </cell>
          <cell r="AH480" t="str">
            <v>NA</v>
          </cell>
          <cell r="AI480">
            <v>7</v>
          </cell>
          <cell r="AJ480">
            <v>7</v>
          </cell>
          <cell r="AO480">
            <v>28495</v>
          </cell>
          <cell r="AP480">
            <v>0</v>
          </cell>
          <cell r="AQ480">
            <v>0</v>
          </cell>
          <cell r="AR480">
            <v>0</v>
          </cell>
          <cell r="AS480">
            <v>0</v>
          </cell>
          <cell r="AT480">
            <v>0</v>
          </cell>
          <cell r="AU480">
            <v>0</v>
          </cell>
          <cell r="AV480">
            <v>0</v>
          </cell>
          <cell r="AW480">
            <v>0</v>
          </cell>
          <cell r="AX480">
            <v>0</v>
          </cell>
          <cell r="AY480">
            <v>0</v>
          </cell>
          <cell r="AZ480">
            <v>0</v>
          </cell>
          <cell r="BA480">
            <v>0</v>
          </cell>
          <cell r="BB480">
            <v>0</v>
          </cell>
          <cell r="BC480">
            <v>0</v>
          </cell>
          <cell r="BD480">
            <v>0</v>
          </cell>
          <cell r="BE480">
            <v>19028</v>
          </cell>
          <cell r="BF480">
            <v>0</v>
          </cell>
          <cell r="BG480">
            <v>0</v>
          </cell>
          <cell r="BH480">
            <v>0</v>
          </cell>
          <cell r="BI480">
            <v>0</v>
          </cell>
          <cell r="BJ480">
            <v>2718</v>
          </cell>
          <cell r="BK480">
            <v>0</v>
          </cell>
          <cell r="BL480">
            <v>0</v>
          </cell>
          <cell r="BM480">
            <v>0</v>
          </cell>
          <cell r="BN480">
            <v>0</v>
          </cell>
          <cell r="BO480">
            <v>2718</v>
          </cell>
          <cell r="BP480">
            <v>180437</v>
          </cell>
          <cell r="BQ480">
            <v>0</v>
          </cell>
          <cell r="BR480">
            <v>0</v>
          </cell>
          <cell r="BS480">
            <v>0</v>
          </cell>
          <cell r="BT480">
            <v>0</v>
          </cell>
          <cell r="BU480">
            <v>25777</v>
          </cell>
          <cell r="BV480">
            <v>0</v>
          </cell>
          <cell r="BW480">
            <v>0</v>
          </cell>
          <cell r="BX480">
            <v>0</v>
          </cell>
          <cell r="BY480">
            <v>0</v>
          </cell>
          <cell r="BZ480">
            <v>25777</v>
          </cell>
          <cell r="CA480">
            <v>2718</v>
          </cell>
          <cell r="CB480">
            <v>28495</v>
          </cell>
          <cell r="CC480">
            <v>0.05</v>
          </cell>
          <cell r="CD480">
            <v>28495</v>
          </cell>
        </row>
        <row r="481">
          <cell r="C481" t="str">
            <v>CAP08</v>
          </cell>
          <cell r="D481" t="str">
            <v>Relleno en Zahorra</v>
          </cell>
          <cell r="E481" t="str">
            <v>m3</v>
          </cell>
          <cell r="F481" t="str">
            <v>MOC128</v>
          </cell>
          <cell r="G481" t="str">
            <v>NA</v>
          </cell>
          <cell r="H481" t="str">
            <v>NA</v>
          </cell>
          <cell r="I481" t="str">
            <v>NA</v>
          </cell>
          <cell r="J481" t="str">
            <v>NA</v>
          </cell>
          <cell r="K481" t="str">
            <v>NA</v>
          </cell>
          <cell r="L481" t="str">
            <v>NA</v>
          </cell>
          <cell r="M481">
            <v>1.3</v>
          </cell>
          <cell r="N481" t="str">
            <v>NA</v>
          </cell>
          <cell r="O481" t="str">
            <v>NA</v>
          </cell>
          <cell r="P481" t="str">
            <v>NA</v>
          </cell>
          <cell r="Q481" t="str">
            <v>NA</v>
          </cell>
          <cell r="R481" t="str">
            <v>NA</v>
          </cell>
          <cell r="S481" t="str">
            <v>NA</v>
          </cell>
          <cell r="T481" t="str">
            <v>CEC009</v>
          </cell>
          <cell r="U481" t="str">
            <v>NA</v>
          </cell>
          <cell r="V481" t="str">
            <v>NA</v>
          </cell>
          <cell r="W481" t="str">
            <v>NA</v>
          </cell>
          <cell r="X481" t="str">
            <v>NA</v>
          </cell>
          <cell r="Y481" t="str">
            <v>CMC008</v>
          </cell>
          <cell r="Z481" t="str">
            <v>NA</v>
          </cell>
          <cell r="AA481" t="str">
            <v>NA</v>
          </cell>
          <cell r="AB481" t="str">
            <v>NA</v>
          </cell>
          <cell r="AC481" t="str">
            <v>NA</v>
          </cell>
          <cell r="AD481">
            <v>1</v>
          </cell>
          <cell r="AE481" t="str">
            <v>NA</v>
          </cell>
          <cell r="AF481" t="str">
            <v>NA</v>
          </cell>
          <cell r="AG481" t="str">
            <v>NA</v>
          </cell>
          <cell r="AH481" t="str">
            <v>NA</v>
          </cell>
          <cell r="AI481">
            <v>18</v>
          </cell>
          <cell r="AJ481">
            <v>18</v>
          </cell>
          <cell r="AO481">
            <v>40204</v>
          </cell>
          <cell r="AP481">
            <v>20000</v>
          </cell>
          <cell r="AQ481">
            <v>0</v>
          </cell>
          <cell r="AR481">
            <v>0</v>
          </cell>
          <cell r="AS481">
            <v>0</v>
          </cell>
          <cell r="AT481">
            <v>0</v>
          </cell>
          <cell r="AU481">
            <v>0</v>
          </cell>
          <cell r="AV481">
            <v>0</v>
          </cell>
          <cell r="AW481">
            <v>26000</v>
          </cell>
          <cell r="AX481">
            <v>0</v>
          </cell>
          <cell r="AY481">
            <v>0</v>
          </cell>
          <cell r="AZ481">
            <v>0</v>
          </cell>
          <cell r="BA481">
            <v>0</v>
          </cell>
          <cell r="BB481">
            <v>0</v>
          </cell>
          <cell r="BC481">
            <v>0</v>
          </cell>
          <cell r="BD481">
            <v>27300</v>
          </cell>
          <cell r="BE481">
            <v>91382</v>
          </cell>
          <cell r="BF481">
            <v>0</v>
          </cell>
          <cell r="BG481">
            <v>0</v>
          </cell>
          <cell r="BH481">
            <v>0</v>
          </cell>
          <cell r="BI481">
            <v>0</v>
          </cell>
          <cell r="BJ481">
            <v>5077</v>
          </cell>
          <cell r="BK481">
            <v>0</v>
          </cell>
          <cell r="BL481">
            <v>0</v>
          </cell>
          <cell r="BM481">
            <v>0</v>
          </cell>
          <cell r="BN481">
            <v>0</v>
          </cell>
          <cell r="BO481">
            <v>5077</v>
          </cell>
          <cell r="BP481">
            <v>140891</v>
          </cell>
          <cell r="BQ481">
            <v>0</v>
          </cell>
          <cell r="BR481">
            <v>0</v>
          </cell>
          <cell r="BS481">
            <v>0</v>
          </cell>
          <cell r="BT481">
            <v>0</v>
          </cell>
          <cell r="BU481">
            <v>7827</v>
          </cell>
          <cell r="BV481">
            <v>0</v>
          </cell>
          <cell r="BW481">
            <v>0</v>
          </cell>
          <cell r="BX481">
            <v>0</v>
          </cell>
          <cell r="BY481">
            <v>0</v>
          </cell>
          <cell r="BZ481">
            <v>7827</v>
          </cell>
          <cell r="CA481">
            <v>5077</v>
          </cell>
          <cell r="CB481">
            <v>12904</v>
          </cell>
          <cell r="CC481">
            <v>0.05</v>
          </cell>
          <cell r="CD481">
            <v>40204</v>
          </cell>
        </row>
        <row r="482">
          <cell r="C482" t="str">
            <v>CAP08</v>
          </cell>
          <cell r="D482" t="str">
            <v>Retiro de Escombros ( Incluye cargue y  transporte)</v>
          </cell>
          <cell r="E482" t="str">
            <v>m3</v>
          </cell>
          <cell r="F482" t="str">
            <v>NA</v>
          </cell>
          <cell r="G482" t="str">
            <v>NA</v>
          </cell>
          <cell r="H482" t="str">
            <v>NA</v>
          </cell>
          <cell r="I482" t="str">
            <v>NA</v>
          </cell>
          <cell r="J482" t="str">
            <v>NA</v>
          </cell>
          <cell r="K482" t="str">
            <v>NA</v>
          </cell>
          <cell r="L482" t="str">
            <v>NA</v>
          </cell>
          <cell r="M482" t="str">
            <v>NA</v>
          </cell>
          <cell r="N482" t="str">
            <v>NA</v>
          </cell>
          <cell r="O482" t="str">
            <v>NA</v>
          </cell>
          <cell r="P482" t="str">
            <v>NA</v>
          </cell>
          <cell r="Q482" t="str">
            <v>NA</v>
          </cell>
          <cell r="R482" t="str">
            <v>NA</v>
          </cell>
          <cell r="S482" t="str">
            <v>NA</v>
          </cell>
          <cell r="T482" t="str">
            <v>CEC008</v>
          </cell>
          <cell r="U482" t="str">
            <v>NA</v>
          </cell>
          <cell r="V482" t="str">
            <v>NA</v>
          </cell>
          <cell r="W482" t="str">
            <v>NA</v>
          </cell>
          <cell r="X482" t="str">
            <v>NA</v>
          </cell>
          <cell r="Y482" t="str">
            <v>CMC007</v>
          </cell>
          <cell r="Z482" t="str">
            <v>NA</v>
          </cell>
          <cell r="AA482" t="str">
            <v>NA</v>
          </cell>
          <cell r="AB482" t="str">
            <v>NA</v>
          </cell>
          <cell r="AC482" t="str">
            <v>NA</v>
          </cell>
          <cell r="AD482">
            <v>1</v>
          </cell>
          <cell r="AE482" t="str">
            <v>NA</v>
          </cell>
          <cell r="AF482" t="str">
            <v>NA</v>
          </cell>
          <cell r="AG482" t="str">
            <v>NA</v>
          </cell>
          <cell r="AH482" t="str">
            <v>NA</v>
          </cell>
          <cell r="AI482">
            <v>23</v>
          </cell>
          <cell r="AJ482">
            <v>23</v>
          </cell>
          <cell r="AO482">
            <v>5616</v>
          </cell>
          <cell r="AP482">
            <v>0</v>
          </cell>
          <cell r="AQ482">
            <v>0</v>
          </cell>
          <cell r="AR482">
            <v>0</v>
          </cell>
          <cell r="AS482">
            <v>0</v>
          </cell>
          <cell r="AT482">
            <v>0</v>
          </cell>
          <cell r="AU482">
            <v>0</v>
          </cell>
          <cell r="AV482">
            <v>0</v>
          </cell>
          <cell r="AW482">
            <v>0</v>
          </cell>
          <cell r="AX482">
            <v>0</v>
          </cell>
          <cell r="AY482">
            <v>0</v>
          </cell>
          <cell r="AZ482">
            <v>0</v>
          </cell>
          <cell r="BA482">
            <v>0</v>
          </cell>
          <cell r="BB482">
            <v>0</v>
          </cell>
          <cell r="BC482">
            <v>0</v>
          </cell>
          <cell r="BD482">
            <v>0</v>
          </cell>
          <cell r="BE482">
            <v>90067</v>
          </cell>
          <cell r="BF482">
            <v>0</v>
          </cell>
          <cell r="BG482">
            <v>0</v>
          </cell>
          <cell r="BH482">
            <v>0</v>
          </cell>
          <cell r="BI482">
            <v>0</v>
          </cell>
          <cell r="BJ482">
            <v>3916</v>
          </cell>
          <cell r="BK482">
            <v>0</v>
          </cell>
          <cell r="BL482">
            <v>0</v>
          </cell>
          <cell r="BM482">
            <v>0</v>
          </cell>
          <cell r="BN482">
            <v>0</v>
          </cell>
          <cell r="BO482">
            <v>3916</v>
          </cell>
          <cell r="BP482">
            <v>39108</v>
          </cell>
          <cell r="BQ482">
            <v>0</v>
          </cell>
          <cell r="BR482">
            <v>0</v>
          </cell>
          <cell r="BS482">
            <v>0</v>
          </cell>
          <cell r="BT482">
            <v>0</v>
          </cell>
          <cell r="BU482">
            <v>1700</v>
          </cell>
          <cell r="BV482">
            <v>0</v>
          </cell>
          <cell r="BW482">
            <v>0</v>
          </cell>
          <cell r="BX482">
            <v>0</v>
          </cell>
          <cell r="BY482">
            <v>0</v>
          </cell>
          <cell r="BZ482">
            <v>1700</v>
          </cell>
          <cell r="CA482">
            <v>3916</v>
          </cell>
          <cell r="CB482">
            <v>5616</v>
          </cell>
          <cell r="CD482">
            <v>5616</v>
          </cell>
        </row>
        <row r="483">
          <cell r="C483" t="str">
            <v>CAP08</v>
          </cell>
          <cell r="D483" t="str">
            <v>Reubicacion Tuberia de Gas</v>
          </cell>
          <cell r="E483" t="str">
            <v>m</v>
          </cell>
          <cell r="F483" t="str">
            <v>NA</v>
          </cell>
          <cell r="G483" t="str">
            <v>NA</v>
          </cell>
          <cell r="H483" t="str">
            <v>NA</v>
          </cell>
          <cell r="I483" t="str">
            <v>NA</v>
          </cell>
          <cell r="J483" t="str">
            <v>NA</v>
          </cell>
          <cell r="K483" t="str">
            <v>NA</v>
          </cell>
          <cell r="L483" t="str">
            <v>NA</v>
          </cell>
          <cell r="M483" t="str">
            <v>NA</v>
          </cell>
          <cell r="N483" t="str">
            <v>NA</v>
          </cell>
          <cell r="O483" t="str">
            <v>NA</v>
          </cell>
          <cell r="P483" t="str">
            <v>NA</v>
          </cell>
          <cell r="Q483" t="str">
            <v>NA</v>
          </cell>
          <cell r="R483" t="str">
            <v>NA</v>
          </cell>
          <cell r="S483" t="str">
            <v>NA</v>
          </cell>
          <cell r="T483" t="str">
            <v>CEC004</v>
          </cell>
          <cell r="U483" t="str">
            <v>CEC009</v>
          </cell>
          <cell r="V483" t="str">
            <v>CEC008</v>
          </cell>
          <cell r="W483" t="str">
            <v>NA</v>
          </cell>
          <cell r="X483" t="str">
            <v>NA</v>
          </cell>
          <cell r="Y483" t="str">
            <v>CMC004</v>
          </cell>
          <cell r="Z483" t="str">
            <v>CMC008</v>
          </cell>
          <cell r="AA483" t="str">
            <v>CMC007</v>
          </cell>
          <cell r="AB483" t="str">
            <v>NA</v>
          </cell>
          <cell r="AC483" t="str">
            <v>NA</v>
          </cell>
          <cell r="AD483">
            <v>1</v>
          </cell>
          <cell r="AE483">
            <v>1</v>
          </cell>
          <cell r="AF483">
            <v>1</v>
          </cell>
          <cell r="AG483" t="str">
            <v>NA</v>
          </cell>
          <cell r="AH483" t="str">
            <v>NA</v>
          </cell>
          <cell r="AI483">
            <v>50</v>
          </cell>
          <cell r="AJ483">
            <v>50</v>
          </cell>
          <cell r="AK483">
            <v>50</v>
          </cell>
          <cell r="AL483">
            <v>50</v>
          </cell>
          <cell r="AO483">
            <v>9851</v>
          </cell>
          <cell r="AP483">
            <v>0</v>
          </cell>
          <cell r="AQ483">
            <v>0</v>
          </cell>
          <cell r="AR483">
            <v>0</v>
          </cell>
          <cell r="AS483">
            <v>0</v>
          </cell>
          <cell r="AT483">
            <v>0</v>
          </cell>
          <cell r="AU483">
            <v>0</v>
          </cell>
          <cell r="AV483">
            <v>0</v>
          </cell>
          <cell r="AW483">
            <v>0</v>
          </cell>
          <cell r="AX483">
            <v>0</v>
          </cell>
          <cell r="AY483">
            <v>0</v>
          </cell>
          <cell r="AZ483">
            <v>0</v>
          </cell>
          <cell r="BA483">
            <v>0</v>
          </cell>
          <cell r="BB483">
            <v>0</v>
          </cell>
          <cell r="BC483">
            <v>0</v>
          </cell>
          <cell r="BD483">
            <v>0</v>
          </cell>
          <cell r="BE483">
            <v>2893</v>
          </cell>
          <cell r="BF483">
            <v>91382</v>
          </cell>
          <cell r="BG483">
            <v>90067</v>
          </cell>
          <cell r="BH483">
            <v>0</v>
          </cell>
          <cell r="BI483">
            <v>0</v>
          </cell>
          <cell r="BJ483">
            <v>58</v>
          </cell>
          <cell r="BK483">
            <v>1828</v>
          </cell>
          <cell r="BL483">
            <v>1801</v>
          </cell>
          <cell r="BM483">
            <v>0</v>
          </cell>
          <cell r="BN483">
            <v>0</v>
          </cell>
          <cell r="BO483">
            <v>3687</v>
          </cell>
          <cell r="BP483">
            <v>128224</v>
          </cell>
          <cell r="BQ483">
            <v>140891</v>
          </cell>
          <cell r="BR483">
            <v>39108</v>
          </cell>
          <cell r="BS483">
            <v>0</v>
          </cell>
          <cell r="BT483">
            <v>0</v>
          </cell>
          <cell r="BU483">
            <v>2564</v>
          </cell>
          <cell r="BV483">
            <v>2818</v>
          </cell>
          <cell r="BW483">
            <v>782</v>
          </cell>
          <cell r="BX483">
            <v>0</v>
          </cell>
          <cell r="BY483">
            <v>0</v>
          </cell>
          <cell r="BZ483">
            <v>6164</v>
          </cell>
          <cell r="CA483">
            <v>3687</v>
          </cell>
          <cell r="CB483">
            <v>9851</v>
          </cell>
          <cell r="CD483">
            <v>9851</v>
          </cell>
        </row>
        <row r="484">
          <cell r="C484" t="str">
            <v>CAP08</v>
          </cell>
          <cell r="D484" t="str">
            <v>Sobre-excavaciones</v>
          </cell>
          <cell r="E484" t="str">
            <v>m3</v>
          </cell>
          <cell r="F484" t="str">
            <v>NA</v>
          </cell>
          <cell r="G484" t="str">
            <v>NA</v>
          </cell>
          <cell r="H484" t="str">
            <v>NA</v>
          </cell>
          <cell r="I484" t="str">
            <v>NA</v>
          </cell>
          <cell r="J484" t="str">
            <v>NA</v>
          </cell>
          <cell r="K484" t="str">
            <v>NA</v>
          </cell>
          <cell r="L484" t="str">
            <v>NA</v>
          </cell>
          <cell r="M484" t="str">
            <v>NA</v>
          </cell>
          <cell r="N484" t="str">
            <v>NA</v>
          </cell>
          <cell r="O484" t="str">
            <v>NA</v>
          </cell>
          <cell r="P484" t="str">
            <v>NA</v>
          </cell>
          <cell r="Q484" t="str">
            <v>NA</v>
          </cell>
          <cell r="R484" t="str">
            <v>NA</v>
          </cell>
          <cell r="S484" t="str">
            <v>NA</v>
          </cell>
          <cell r="T484" t="str">
            <v>CEC004</v>
          </cell>
          <cell r="U484" t="str">
            <v>CEC008</v>
          </cell>
          <cell r="V484" t="str">
            <v>NA</v>
          </cell>
          <cell r="W484" t="str">
            <v>NA</v>
          </cell>
          <cell r="X484" t="str">
            <v>NA</v>
          </cell>
          <cell r="Y484" t="str">
            <v>CMC004</v>
          </cell>
          <cell r="Z484" t="str">
            <v>CMC007</v>
          </cell>
          <cell r="AA484" t="str">
            <v>NA</v>
          </cell>
          <cell r="AB484" t="str">
            <v>NA</v>
          </cell>
          <cell r="AC484" t="str">
            <v>NA</v>
          </cell>
          <cell r="AD484">
            <v>1</v>
          </cell>
          <cell r="AE484">
            <v>1</v>
          </cell>
          <cell r="AF484" t="str">
            <v>NA</v>
          </cell>
          <cell r="AG484" t="str">
            <v>NA</v>
          </cell>
          <cell r="AH484" t="str">
            <v>NA</v>
          </cell>
          <cell r="AI484">
            <v>29</v>
          </cell>
          <cell r="AJ484">
            <v>29</v>
          </cell>
          <cell r="AK484">
            <v>29</v>
          </cell>
          <cell r="AO484">
            <v>8977</v>
          </cell>
          <cell r="AP484">
            <v>0</v>
          </cell>
          <cell r="AQ484">
            <v>0</v>
          </cell>
          <cell r="AR484">
            <v>0</v>
          </cell>
          <cell r="AS484">
            <v>0</v>
          </cell>
          <cell r="AT484">
            <v>0</v>
          </cell>
          <cell r="AU484">
            <v>0</v>
          </cell>
          <cell r="AV484">
            <v>0</v>
          </cell>
          <cell r="AW484">
            <v>0</v>
          </cell>
          <cell r="AX484">
            <v>0</v>
          </cell>
          <cell r="AY484">
            <v>0</v>
          </cell>
          <cell r="AZ484">
            <v>0</v>
          </cell>
          <cell r="BA484">
            <v>0</v>
          </cell>
          <cell r="BB484">
            <v>0</v>
          </cell>
          <cell r="BC484">
            <v>0</v>
          </cell>
          <cell r="BD484">
            <v>0</v>
          </cell>
          <cell r="BE484">
            <v>2893</v>
          </cell>
          <cell r="BF484">
            <v>90067</v>
          </cell>
          <cell r="BG484">
            <v>0</v>
          </cell>
          <cell r="BH484">
            <v>0</v>
          </cell>
          <cell r="BI484">
            <v>0</v>
          </cell>
          <cell r="BJ484">
            <v>100</v>
          </cell>
          <cell r="BK484">
            <v>3106</v>
          </cell>
          <cell r="BL484">
            <v>0</v>
          </cell>
          <cell r="BM484">
            <v>0</v>
          </cell>
          <cell r="BN484">
            <v>0</v>
          </cell>
          <cell r="BO484">
            <v>3206</v>
          </cell>
          <cell r="BP484">
            <v>128224</v>
          </cell>
          <cell r="BQ484">
            <v>39108</v>
          </cell>
          <cell r="BR484">
            <v>0</v>
          </cell>
          <cell r="BS484">
            <v>0</v>
          </cell>
          <cell r="BT484">
            <v>0</v>
          </cell>
          <cell r="BU484">
            <v>4422</v>
          </cell>
          <cell r="BV484">
            <v>1349</v>
          </cell>
          <cell r="BW484">
            <v>0</v>
          </cell>
          <cell r="BX484">
            <v>0</v>
          </cell>
          <cell r="BY484">
            <v>0</v>
          </cell>
          <cell r="BZ484">
            <v>5771</v>
          </cell>
          <cell r="CA484">
            <v>3206</v>
          </cell>
          <cell r="CB484">
            <v>8977</v>
          </cell>
          <cell r="CD484">
            <v>8977</v>
          </cell>
        </row>
        <row r="485">
          <cell r="B485" t="str">
            <v>HE002</v>
          </cell>
          <cell r="C485" t="str">
            <v>CAP08</v>
          </cell>
          <cell r="D485" t="str">
            <v>Soporte intermedio p/muro</v>
          </cell>
          <cell r="E485" t="str">
            <v>U</v>
          </cell>
          <cell r="F485" t="str">
            <v>MRD194</v>
          </cell>
          <cell r="G485" t="str">
            <v>MRD104</v>
          </cell>
          <cell r="H485" t="str">
            <v>NA</v>
          </cell>
          <cell r="I485" t="str">
            <v>NA</v>
          </cell>
          <cell r="J485" t="str">
            <v>NA</v>
          </cell>
          <cell r="K485" t="str">
            <v>NA</v>
          </cell>
          <cell r="L485" t="str">
            <v>NA</v>
          </cell>
          <cell r="M485">
            <v>1</v>
          </cell>
          <cell r="N485">
            <v>1</v>
          </cell>
          <cell r="O485" t="str">
            <v>NA</v>
          </cell>
          <cell r="P485" t="str">
            <v>NA</v>
          </cell>
          <cell r="Q485" t="str">
            <v>NA</v>
          </cell>
          <cell r="R485" t="str">
            <v>NA</v>
          </cell>
          <cell r="S485" t="str">
            <v>NA</v>
          </cell>
          <cell r="T485" t="str">
            <v>CER007</v>
          </cell>
          <cell r="U485" t="str">
            <v>NA</v>
          </cell>
          <cell r="V485" t="str">
            <v>NA</v>
          </cell>
          <cell r="W485" t="str">
            <v>NA</v>
          </cell>
          <cell r="X485" t="str">
            <v>NA</v>
          </cell>
          <cell r="Y485" t="str">
            <v>CMC017</v>
          </cell>
          <cell r="Z485" t="str">
            <v>NA</v>
          </cell>
          <cell r="AA485" t="str">
            <v>NA</v>
          </cell>
          <cell r="AB485" t="str">
            <v>NA</v>
          </cell>
          <cell r="AC485" t="str">
            <v>NA</v>
          </cell>
          <cell r="AD485">
            <v>1</v>
          </cell>
          <cell r="AE485" t="str">
            <v>NA</v>
          </cell>
          <cell r="AF485" t="str">
            <v>NA</v>
          </cell>
          <cell r="AG485" t="str">
            <v>NA</v>
          </cell>
          <cell r="AH485" t="str">
            <v>NA</v>
          </cell>
          <cell r="AI485">
            <v>120</v>
          </cell>
          <cell r="AJ485">
            <v>120</v>
          </cell>
          <cell r="AO485">
            <v>5507</v>
          </cell>
          <cell r="AP485">
            <v>3900</v>
          </cell>
          <cell r="AQ485">
            <v>36</v>
          </cell>
          <cell r="AR485">
            <v>0</v>
          </cell>
          <cell r="AS485">
            <v>0</v>
          </cell>
          <cell r="AT485">
            <v>0</v>
          </cell>
          <cell r="AU485">
            <v>0</v>
          </cell>
          <cell r="AV485">
            <v>0</v>
          </cell>
          <cell r="AW485">
            <v>3900</v>
          </cell>
          <cell r="AX485">
            <v>36</v>
          </cell>
          <cell r="AY485">
            <v>0</v>
          </cell>
          <cell r="AZ485">
            <v>0</v>
          </cell>
          <cell r="BA485">
            <v>0</v>
          </cell>
          <cell r="BB485">
            <v>0</v>
          </cell>
          <cell r="BC485">
            <v>0</v>
          </cell>
          <cell r="BD485">
            <v>4133</v>
          </cell>
          <cell r="BE485">
            <v>20418</v>
          </cell>
          <cell r="BF485">
            <v>0</v>
          </cell>
          <cell r="BG485">
            <v>0</v>
          </cell>
          <cell r="BH485">
            <v>0</v>
          </cell>
          <cell r="BI485">
            <v>0</v>
          </cell>
          <cell r="BJ485">
            <v>170</v>
          </cell>
          <cell r="BK485">
            <v>0</v>
          </cell>
          <cell r="BL485">
            <v>0</v>
          </cell>
          <cell r="BM485">
            <v>0</v>
          </cell>
          <cell r="BN485">
            <v>0</v>
          </cell>
          <cell r="BO485">
            <v>170</v>
          </cell>
          <cell r="BP485">
            <v>144513</v>
          </cell>
          <cell r="BQ485">
            <v>0</v>
          </cell>
          <cell r="BR485">
            <v>0</v>
          </cell>
          <cell r="BS485">
            <v>0</v>
          </cell>
          <cell r="BT485">
            <v>0</v>
          </cell>
          <cell r="BU485">
            <v>1204</v>
          </cell>
          <cell r="BV485">
            <v>0</v>
          </cell>
          <cell r="BW485">
            <v>0</v>
          </cell>
          <cell r="BX485">
            <v>0</v>
          </cell>
          <cell r="BY485">
            <v>0</v>
          </cell>
          <cell r="BZ485">
            <v>1204</v>
          </cell>
          <cell r="CA485">
            <v>170</v>
          </cell>
          <cell r="CB485">
            <v>1374</v>
          </cell>
          <cell r="CC485">
            <v>0.05</v>
          </cell>
          <cell r="CD485">
            <v>5507</v>
          </cell>
        </row>
        <row r="486">
          <cell r="B486" t="str">
            <v>MDF09</v>
          </cell>
          <cell r="C486" t="str">
            <v>CAP08</v>
          </cell>
          <cell r="D486" t="str">
            <v>Soporte para Regletas del MDF</v>
          </cell>
          <cell r="E486" t="str">
            <v>U</v>
          </cell>
          <cell r="F486" t="str">
            <v>MRD357</v>
          </cell>
          <cell r="G486" t="str">
            <v>NA</v>
          </cell>
          <cell r="H486" t="str">
            <v>NA</v>
          </cell>
          <cell r="I486" t="str">
            <v>NA</v>
          </cell>
          <cell r="J486" t="str">
            <v>NA</v>
          </cell>
          <cell r="K486" t="str">
            <v>NA</v>
          </cell>
          <cell r="L486" t="str">
            <v>NA</v>
          </cell>
          <cell r="M486">
            <v>1</v>
          </cell>
          <cell r="N486" t="str">
            <v>NA</v>
          </cell>
          <cell r="O486" t="str">
            <v>NA</v>
          </cell>
          <cell r="P486" t="str">
            <v>NA</v>
          </cell>
          <cell r="Q486" t="str">
            <v>NA</v>
          </cell>
          <cell r="R486" t="str">
            <v>NA</v>
          </cell>
          <cell r="S486" t="str">
            <v>NA</v>
          </cell>
          <cell r="T486" t="str">
            <v>CER011</v>
          </cell>
          <cell r="U486" t="str">
            <v>NA</v>
          </cell>
          <cell r="V486" t="str">
            <v>NA</v>
          </cell>
          <cell r="W486" t="str">
            <v>NA</v>
          </cell>
          <cell r="X486" t="str">
            <v>NA</v>
          </cell>
          <cell r="Y486" t="str">
            <v>CMC015</v>
          </cell>
          <cell r="Z486" t="str">
            <v>NA</v>
          </cell>
          <cell r="AA486" t="str">
            <v>NA</v>
          </cell>
          <cell r="AB486" t="str">
            <v>NA</v>
          </cell>
          <cell r="AC486" t="str">
            <v>NA</v>
          </cell>
          <cell r="AD486">
            <v>1</v>
          </cell>
          <cell r="AE486" t="str">
            <v>NA</v>
          </cell>
          <cell r="AF486" t="str">
            <v>NA</v>
          </cell>
          <cell r="AG486" t="str">
            <v>NA</v>
          </cell>
          <cell r="AH486" t="str">
            <v>NA</v>
          </cell>
          <cell r="AI486">
            <v>15</v>
          </cell>
          <cell r="AJ486">
            <v>15</v>
          </cell>
          <cell r="AO486">
            <v>30098</v>
          </cell>
          <cell r="AP486">
            <v>16000</v>
          </cell>
          <cell r="AQ486">
            <v>0</v>
          </cell>
          <cell r="AR486">
            <v>0</v>
          </cell>
          <cell r="AS486">
            <v>0</v>
          </cell>
          <cell r="AT486">
            <v>0</v>
          </cell>
          <cell r="AU486">
            <v>0</v>
          </cell>
          <cell r="AV486">
            <v>0</v>
          </cell>
          <cell r="AW486">
            <v>16000</v>
          </cell>
          <cell r="AX486">
            <v>0</v>
          </cell>
          <cell r="AY486">
            <v>0</v>
          </cell>
          <cell r="AZ486">
            <v>0</v>
          </cell>
          <cell r="BA486">
            <v>0</v>
          </cell>
          <cell r="BB486">
            <v>0</v>
          </cell>
          <cell r="BC486">
            <v>0</v>
          </cell>
          <cell r="BD486">
            <v>16800</v>
          </cell>
          <cell r="BE486">
            <v>19028</v>
          </cell>
          <cell r="BF486">
            <v>0</v>
          </cell>
          <cell r="BG486">
            <v>0</v>
          </cell>
          <cell r="BH486">
            <v>0</v>
          </cell>
          <cell r="BI486">
            <v>0</v>
          </cell>
          <cell r="BJ486">
            <v>1269</v>
          </cell>
          <cell r="BK486">
            <v>0</v>
          </cell>
          <cell r="BL486">
            <v>0</v>
          </cell>
          <cell r="BM486">
            <v>0</v>
          </cell>
          <cell r="BN486">
            <v>0</v>
          </cell>
          <cell r="BO486">
            <v>1269</v>
          </cell>
          <cell r="BP486">
            <v>180437</v>
          </cell>
          <cell r="BQ486">
            <v>0</v>
          </cell>
          <cell r="BR486">
            <v>0</v>
          </cell>
          <cell r="BS486">
            <v>0</v>
          </cell>
          <cell r="BT486">
            <v>0</v>
          </cell>
          <cell r="BU486">
            <v>12029</v>
          </cell>
          <cell r="BV486">
            <v>0</v>
          </cell>
          <cell r="BW486">
            <v>0</v>
          </cell>
          <cell r="BX486">
            <v>0</v>
          </cell>
          <cell r="BY486">
            <v>0</v>
          </cell>
          <cell r="BZ486">
            <v>12029</v>
          </cell>
          <cell r="CA486">
            <v>1269</v>
          </cell>
          <cell r="CB486">
            <v>13298</v>
          </cell>
          <cell r="CC486">
            <v>0.05</v>
          </cell>
          <cell r="CD486">
            <v>30098</v>
          </cell>
        </row>
        <row r="487">
          <cell r="B487" t="str">
            <v>HE004</v>
          </cell>
          <cell r="C487" t="str">
            <v>CAP08</v>
          </cell>
          <cell r="D487" t="str">
            <v>Soportes de dispersión</v>
          </cell>
          <cell r="E487" t="str">
            <v>Jgo.</v>
          </cell>
          <cell r="F487" t="str">
            <v>MRD218</v>
          </cell>
          <cell r="G487" t="str">
            <v>MRD069</v>
          </cell>
          <cell r="H487" t="str">
            <v>NA</v>
          </cell>
          <cell r="I487" t="str">
            <v>NA</v>
          </cell>
          <cell r="J487" t="str">
            <v>NA</v>
          </cell>
          <cell r="K487" t="str">
            <v>NA</v>
          </cell>
          <cell r="L487" t="str">
            <v>NA</v>
          </cell>
          <cell r="M487">
            <v>4</v>
          </cell>
          <cell r="N487">
            <v>0.9</v>
          </cell>
          <cell r="O487" t="str">
            <v>NA</v>
          </cell>
          <cell r="P487" t="str">
            <v>NA</v>
          </cell>
          <cell r="Q487" t="str">
            <v>NA</v>
          </cell>
          <cell r="R487" t="str">
            <v>NA</v>
          </cell>
          <cell r="S487" t="str">
            <v>NA</v>
          </cell>
          <cell r="T487" t="str">
            <v>CER007</v>
          </cell>
          <cell r="U487" t="str">
            <v>NA</v>
          </cell>
          <cell r="V487" t="str">
            <v>NA</v>
          </cell>
          <cell r="W487" t="str">
            <v>NA</v>
          </cell>
          <cell r="X487" t="str">
            <v>NA</v>
          </cell>
          <cell r="Y487" t="str">
            <v>CMC017</v>
          </cell>
          <cell r="Z487" t="str">
            <v>NA</v>
          </cell>
          <cell r="AA487" t="str">
            <v>NA</v>
          </cell>
          <cell r="AB487" t="str">
            <v>NA</v>
          </cell>
          <cell r="AC487" t="str">
            <v>NA</v>
          </cell>
          <cell r="AD487">
            <v>1</v>
          </cell>
          <cell r="AE487" t="str">
            <v>NA</v>
          </cell>
          <cell r="AF487" t="str">
            <v>NA</v>
          </cell>
          <cell r="AG487" t="str">
            <v>NA</v>
          </cell>
          <cell r="AH487" t="str">
            <v>NA</v>
          </cell>
          <cell r="AI487">
            <v>80</v>
          </cell>
          <cell r="AJ487">
            <v>80</v>
          </cell>
          <cell r="AO487">
            <v>11299</v>
          </cell>
          <cell r="AP487">
            <v>782</v>
          </cell>
          <cell r="AQ487">
            <v>6300</v>
          </cell>
          <cell r="AR487">
            <v>0</v>
          </cell>
          <cell r="AS487">
            <v>0</v>
          </cell>
          <cell r="AT487">
            <v>0</v>
          </cell>
          <cell r="AU487">
            <v>0</v>
          </cell>
          <cell r="AV487">
            <v>0</v>
          </cell>
          <cell r="AW487">
            <v>3128</v>
          </cell>
          <cell r="AX487">
            <v>5670</v>
          </cell>
          <cell r="AY487">
            <v>0</v>
          </cell>
          <cell r="AZ487">
            <v>0</v>
          </cell>
          <cell r="BA487">
            <v>0</v>
          </cell>
          <cell r="BB487">
            <v>0</v>
          </cell>
          <cell r="BC487">
            <v>0</v>
          </cell>
          <cell r="BD487">
            <v>9238</v>
          </cell>
          <cell r="BE487">
            <v>20418</v>
          </cell>
          <cell r="BF487">
            <v>0</v>
          </cell>
          <cell r="BG487">
            <v>0</v>
          </cell>
          <cell r="BH487">
            <v>0</v>
          </cell>
          <cell r="BI487">
            <v>0</v>
          </cell>
          <cell r="BJ487">
            <v>255</v>
          </cell>
          <cell r="BK487">
            <v>0</v>
          </cell>
          <cell r="BL487">
            <v>0</v>
          </cell>
          <cell r="BM487">
            <v>0</v>
          </cell>
          <cell r="BN487">
            <v>0</v>
          </cell>
          <cell r="BO487">
            <v>255</v>
          </cell>
          <cell r="BP487">
            <v>144513</v>
          </cell>
          <cell r="BQ487">
            <v>0</v>
          </cell>
          <cell r="BR487">
            <v>0</v>
          </cell>
          <cell r="BS487">
            <v>0</v>
          </cell>
          <cell r="BT487">
            <v>0</v>
          </cell>
          <cell r="BU487">
            <v>1806</v>
          </cell>
          <cell r="BV487">
            <v>0</v>
          </cell>
          <cell r="BW487">
            <v>0</v>
          </cell>
          <cell r="BX487">
            <v>0</v>
          </cell>
          <cell r="BY487">
            <v>0</v>
          </cell>
          <cell r="BZ487">
            <v>1806</v>
          </cell>
          <cell r="CA487">
            <v>255</v>
          </cell>
          <cell r="CB487">
            <v>2061</v>
          </cell>
          <cell r="CC487">
            <v>0.05</v>
          </cell>
          <cell r="CD487">
            <v>11299</v>
          </cell>
        </row>
        <row r="488">
          <cell r="B488" t="str">
            <v>HE005</v>
          </cell>
          <cell r="C488" t="str">
            <v>CAP08</v>
          </cell>
          <cell r="D488" t="str">
            <v>Soportes p/empalmes aéreos 10 a 50</v>
          </cell>
          <cell r="E488" t="str">
            <v>Jgo.</v>
          </cell>
          <cell r="F488" t="str">
            <v>MRD364</v>
          </cell>
          <cell r="G488" t="str">
            <v>NA</v>
          </cell>
          <cell r="H488" t="str">
            <v>NA</v>
          </cell>
          <cell r="I488" t="str">
            <v>NA</v>
          </cell>
          <cell r="J488" t="str">
            <v>NA</v>
          </cell>
          <cell r="K488" t="str">
            <v>NA</v>
          </cell>
          <cell r="L488" t="str">
            <v>NA</v>
          </cell>
          <cell r="M488">
            <v>2</v>
          </cell>
          <cell r="N488" t="str">
            <v>NA</v>
          </cell>
          <cell r="O488" t="str">
            <v>NA</v>
          </cell>
          <cell r="P488" t="str">
            <v>NA</v>
          </cell>
          <cell r="Q488" t="str">
            <v>NA</v>
          </cell>
          <cell r="R488" t="str">
            <v>NA</v>
          </cell>
          <cell r="S488" t="str">
            <v>NA</v>
          </cell>
          <cell r="T488" t="str">
            <v>CER007</v>
          </cell>
          <cell r="U488" t="str">
            <v>NA</v>
          </cell>
          <cell r="V488" t="str">
            <v>NA</v>
          </cell>
          <cell r="W488" t="str">
            <v>NA</v>
          </cell>
          <cell r="X488" t="str">
            <v>NA</v>
          </cell>
          <cell r="Y488" t="str">
            <v>CMC017</v>
          </cell>
          <cell r="Z488" t="str">
            <v>NA</v>
          </cell>
          <cell r="AA488" t="str">
            <v>NA</v>
          </cell>
          <cell r="AB488" t="str">
            <v>NA</v>
          </cell>
          <cell r="AC488" t="str">
            <v>NA</v>
          </cell>
          <cell r="AD488">
            <v>1</v>
          </cell>
          <cell r="AE488" t="str">
            <v>NA</v>
          </cell>
          <cell r="AF488" t="str">
            <v>NA</v>
          </cell>
          <cell r="AG488" t="str">
            <v>NA</v>
          </cell>
          <cell r="AH488" t="str">
            <v>NA</v>
          </cell>
          <cell r="AI488">
            <v>80</v>
          </cell>
          <cell r="AJ488">
            <v>80</v>
          </cell>
          <cell r="AO488">
            <v>5421</v>
          </cell>
          <cell r="AP488">
            <v>1600</v>
          </cell>
          <cell r="AQ488">
            <v>0</v>
          </cell>
          <cell r="AR488">
            <v>0</v>
          </cell>
          <cell r="AS488">
            <v>0</v>
          </cell>
          <cell r="AT488">
            <v>0</v>
          </cell>
          <cell r="AU488">
            <v>0</v>
          </cell>
          <cell r="AV488">
            <v>0</v>
          </cell>
          <cell r="AW488">
            <v>3200</v>
          </cell>
          <cell r="AX488">
            <v>0</v>
          </cell>
          <cell r="AY488">
            <v>0</v>
          </cell>
          <cell r="AZ488">
            <v>0</v>
          </cell>
          <cell r="BA488">
            <v>0</v>
          </cell>
          <cell r="BB488">
            <v>0</v>
          </cell>
          <cell r="BC488">
            <v>0</v>
          </cell>
          <cell r="BD488">
            <v>3360</v>
          </cell>
          <cell r="BE488">
            <v>20418</v>
          </cell>
          <cell r="BF488">
            <v>0</v>
          </cell>
          <cell r="BG488">
            <v>0</v>
          </cell>
          <cell r="BH488">
            <v>0</v>
          </cell>
          <cell r="BI488">
            <v>0</v>
          </cell>
          <cell r="BJ488">
            <v>255</v>
          </cell>
          <cell r="BK488">
            <v>0</v>
          </cell>
          <cell r="BL488">
            <v>0</v>
          </cell>
          <cell r="BM488">
            <v>0</v>
          </cell>
          <cell r="BN488">
            <v>0</v>
          </cell>
          <cell r="BO488">
            <v>255</v>
          </cell>
          <cell r="BP488">
            <v>144513</v>
          </cell>
          <cell r="BQ488">
            <v>0</v>
          </cell>
          <cell r="BR488">
            <v>0</v>
          </cell>
          <cell r="BS488">
            <v>0</v>
          </cell>
          <cell r="BT488">
            <v>0</v>
          </cell>
          <cell r="BU488">
            <v>1806</v>
          </cell>
          <cell r="BV488">
            <v>0</v>
          </cell>
          <cell r="BW488">
            <v>0</v>
          </cell>
          <cell r="BX488">
            <v>0</v>
          </cell>
          <cell r="BY488">
            <v>0</v>
          </cell>
          <cell r="BZ488">
            <v>1806</v>
          </cell>
          <cell r="CA488">
            <v>255</v>
          </cell>
          <cell r="CB488">
            <v>2061</v>
          </cell>
          <cell r="CC488">
            <v>0.05</v>
          </cell>
          <cell r="CD488">
            <v>5421</v>
          </cell>
        </row>
        <row r="489">
          <cell r="B489" t="str">
            <v>HE007</v>
          </cell>
          <cell r="C489" t="str">
            <v>CAP08</v>
          </cell>
          <cell r="D489" t="str">
            <v>Soportes p/empalmes aéreos 100</v>
          </cell>
          <cell r="E489" t="str">
            <v>Jgo.</v>
          </cell>
          <cell r="F489" t="str">
            <v>MRD366</v>
          </cell>
          <cell r="G489" t="str">
            <v>NA</v>
          </cell>
          <cell r="H489" t="str">
            <v>NA</v>
          </cell>
          <cell r="I489" t="str">
            <v>NA</v>
          </cell>
          <cell r="J489" t="str">
            <v>NA</v>
          </cell>
          <cell r="K489" t="str">
            <v>NA</v>
          </cell>
          <cell r="L489" t="str">
            <v>NA</v>
          </cell>
          <cell r="M489">
            <v>2</v>
          </cell>
          <cell r="N489" t="str">
            <v>NA</v>
          </cell>
          <cell r="O489" t="str">
            <v>NA</v>
          </cell>
          <cell r="P489" t="str">
            <v>NA</v>
          </cell>
          <cell r="Q489" t="str">
            <v>NA</v>
          </cell>
          <cell r="R489" t="str">
            <v>NA</v>
          </cell>
          <cell r="S489" t="str">
            <v>NA</v>
          </cell>
          <cell r="T489" t="str">
            <v>CER007</v>
          </cell>
          <cell r="U489" t="str">
            <v>NA</v>
          </cell>
          <cell r="V489" t="str">
            <v>NA</v>
          </cell>
          <cell r="W489" t="str">
            <v>NA</v>
          </cell>
          <cell r="X489" t="str">
            <v>NA</v>
          </cell>
          <cell r="Y489" t="str">
            <v>CMC017</v>
          </cell>
          <cell r="Z489" t="str">
            <v>NA</v>
          </cell>
          <cell r="AA489" t="str">
            <v>NA</v>
          </cell>
          <cell r="AB489" t="str">
            <v>NA</v>
          </cell>
          <cell r="AC489" t="str">
            <v>NA</v>
          </cell>
          <cell r="AD489">
            <v>1</v>
          </cell>
          <cell r="AE489" t="str">
            <v>NA</v>
          </cell>
          <cell r="AF489" t="str">
            <v>NA</v>
          </cell>
          <cell r="AG489" t="str">
            <v>NA</v>
          </cell>
          <cell r="AH489" t="str">
            <v>NA</v>
          </cell>
          <cell r="AI489">
            <v>80</v>
          </cell>
          <cell r="AJ489">
            <v>80</v>
          </cell>
          <cell r="AO489">
            <v>6471</v>
          </cell>
          <cell r="AP489">
            <v>2100</v>
          </cell>
          <cell r="AQ489">
            <v>0</v>
          </cell>
          <cell r="AR489">
            <v>0</v>
          </cell>
          <cell r="AS489">
            <v>0</v>
          </cell>
          <cell r="AT489">
            <v>0</v>
          </cell>
          <cell r="AU489">
            <v>0</v>
          </cell>
          <cell r="AV489">
            <v>0</v>
          </cell>
          <cell r="AW489">
            <v>4200</v>
          </cell>
          <cell r="AX489">
            <v>0</v>
          </cell>
          <cell r="AY489">
            <v>0</v>
          </cell>
          <cell r="AZ489">
            <v>0</v>
          </cell>
          <cell r="BA489">
            <v>0</v>
          </cell>
          <cell r="BB489">
            <v>0</v>
          </cell>
          <cell r="BC489">
            <v>0</v>
          </cell>
          <cell r="BD489">
            <v>4410</v>
          </cell>
          <cell r="BE489">
            <v>20418</v>
          </cell>
          <cell r="BF489">
            <v>0</v>
          </cell>
          <cell r="BG489">
            <v>0</v>
          </cell>
          <cell r="BH489">
            <v>0</v>
          </cell>
          <cell r="BI489">
            <v>0</v>
          </cell>
          <cell r="BJ489">
            <v>255</v>
          </cell>
          <cell r="BK489">
            <v>0</v>
          </cell>
          <cell r="BL489">
            <v>0</v>
          </cell>
          <cell r="BM489">
            <v>0</v>
          </cell>
          <cell r="BN489">
            <v>0</v>
          </cell>
          <cell r="BO489">
            <v>255</v>
          </cell>
          <cell r="BP489">
            <v>144513</v>
          </cell>
          <cell r="BQ489">
            <v>0</v>
          </cell>
          <cell r="BR489">
            <v>0</v>
          </cell>
          <cell r="BS489">
            <v>0</v>
          </cell>
          <cell r="BT489">
            <v>0</v>
          </cell>
          <cell r="BU489">
            <v>1806</v>
          </cell>
          <cell r="BV489">
            <v>0</v>
          </cell>
          <cell r="BW489">
            <v>0</v>
          </cell>
          <cell r="BX489">
            <v>0</v>
          </cell>
          <cell r="BY489">
            <v>0</v>
          </cell>
          <cell r="BZ489">
            <v>1806</v>
          </cell>
          <cell r="CA489">
            <v>255</v>
          </cell>
          <cell r="CB489">
            <v>2061</v>
          </cell>
          <cell r="CC489">
            <v>0.05</v>
          </cell>
          <cell r="CD489">
            <v>6471</v>
          </cell>
        </row>
        <row r="490">
          <cell r="B490" t="str">
            <v>HE006</v>
          </cell>
          <cell r="C490" t="str">
            <v>CAP08</v>
          </cell>
          <cell r="D490" t="str">
            <v>Soportes p/empalmes aéreos 70 a 150</v>
          </cell>
          <cell r="E490" t="str">
            <v>Jgo.</v>
          </cell>
          <cell r="F490" t="str">
            <v>MRD365</v>
          </cell>
          <cell r="G490" t="str">
            <v>NA</v>
          </cell>
          <cell r="H490" t="str">
            <v>NA</v>
          </cell>
          <cell r="I490" t="str">
            <v>NA</v>
          </cell>
          <cell r="J490" t="str">
            <v>NA</v>
          </cell>
          <cell r="K490" t="str">
            <v>NA</v>
          </cell>
          <cell r="L490" t="str">
            <v>NA</v>
          </cell>
          <cell r="M490">
            <v>2</v>
          </cell>
          <cell r="N490" t="str">
            <v>NA</v>
          </cell>
          <cell r="O490" t="str">
            <v>NA</v>
          </cell>
          <cell r="P490" t="str">
            <v>NA</v>
          </cell>
          <cell r="Q490" t="str">
            <v>NA</v>
          </cell>
          <cell r="R490" t="str">
            <v>NA</v>
          </cell>
          <cell r="S490" t="str">
            <v>NA</v>
          </cell>
          <cell r="T490" t="str">
            <v>CER007</v>
          </cell>
          <cell r="U490" t="str">
            <v>NA</v>
          </cell>
          <cell r="V490" t="str">
            <v>NA</v>
          </cell>
          <cell r="W490" t="str">
            <v>NA</v>
          </cell>
          <cell r="X490" t="str">
            <v>NA</v>
          </cell>
          <cell r="Y490" t="str">
            <v>CMC017</v>
          </cell>
          <cell r="Z490" t="str">
            <v>NA</v>
          </cell>
          <cell r="AA490" t="str">
            <v>NA</v>
          </cell>
          <cell r="AB490" t="str">
            <v>NA</v>
          </cell>
          <cell r="AC490" t="str">
            <v>NA</v>
          </cell>
          <cell r="AD490">
            <v>1</v>
          </cell>
          <cell r="AE490" t="str">
            <v>NA</v>
          </cell>
          <cell r="AF490" t="str">
            <v>NA</v>
          </cell>
          <cell r="AG490" t="str">
            <v>NA</v>
          </cell>
          <cell r="AH490" t="str">
            <v>NA</v>
          </cell>
          <cell r="AI490">
            <v>80</v>
          </cell>
          <cell r="AJ490">
            <v>80</v>
          </cell>
          <cell r="AO490">
            <v>5841</v>
          </cell>
          <cell r="AP490">
            <v>1800</v>
          </cell>
          <cell r="AQ490">
            <v>0</v>
          </cell>
          <cell r="AR490">
            <v>0</v>
          </cell>
          <cell r="AS490">
            <v>0</v>
          </cell>
          <cell r="AT490">
            <v>0</v>
          </cell>
          <cell r="AU490">
            <v>0</v>
          </cell>
          <cell r="AV490">
            <v>0</v>
          </cell>
          <cell r="AW490">
            <v>3600</v>
          </cell>
          <cell r="AX490">
            <v>0</v>
          </cell>
          <cell r="AY490">
            <v>0</v>
          </cell>
          <cell r="AZ490">
            <v>0</v>
          </cell>
          <cell r="BA490">
            <v>0</v>
          </cell>
          <cell r="BB490">
            <v>0</v>
          </cell>
          <cell r="BC490">
            <v>0</v>
          </cell>
          <cell r="BD490">
            <v>3780</v>
          </cell>
          <cell r="BE490">
            <v>20418</v>
          </cell>
          <cell r="BF490">
            <v>0</v>
          </cell>
          <cell r="BG490">
            <v>0</v>
          </cell>
          <cell r="BH490">
            <v>0</v>
          </cell>
          <cell r="BI490">
            <v>0</v>
          </cell>
          <cell r="BJ490">
            <v>255</v>
          </cell>
          <cell r="BK490">
            <v>0</v>
          </cell>
          <cell r="BL490">
            <v>0</v>
          </cell>
          <cell r="BM490">
            <v>0</v>
          </cell>
          <cell r="BN490">
            <v>0</v>
          </cell>
          <cell r="BO490">
            <v>255</v>
          </cell>
          <cell r="BP490">
            <v>144513</v>
          </cell>
          <cell r="BQ490">
            <v>0</v>
          </cell>
          <cell r="BR490">
            <v>0</v>
          </cell>
          <cell r="BS490">
            <v>0</v>
          </cell>
          <cell r="BT490">
            <v>0</v>
          </cell>
          <cell r="BU490">
            <v>1806</v>
          </cell>
          <cell r="BV490">
            <v>0</v>
          </cell>
          <cell r="BW490">
            <v>0</v>
          </cell>
          <cell r="BX490">
            <v>0</v>
          </cell>
          <cell r="BY490">
            <v>0</v>
          </cell>
          <cell r="BZ490">
            <v>1806</v>
          </cell>
          <cell r="CA490">
            <v>255</v>
          </cell>
          <cell r="CB490">
            <v>2061</v>
          </cell>
          <cell r="CC490">
            <v>0.05</v>
          </cell>
          <cell r="CD490">
            <v>5841</v>
          </cell>
        </row>
        <row r="491">
          <cell r="B491" t="str">
            <v>DU034</v>
          </cell>
          <cell r="C491" t="str">
            <v>CAP08</v>
          </cell>
          <cell r="D491" t="str">
            <v>Subductado</v>
          </cell>
          <cell r="E491" t="str">
            <v>m</v>
          </cell>
          <cell r="F491" t="str">
            <v>MRD379</v>
          </cell>
          <cell r="G491" t="str">
            <v>MRD383</v>
          </cell>
          <cell r="H491" t="str">
            <v>MRD386</v>
          </cell>
          <cell r="I491" t="str">
            <v>NA</v>
          </cell>
          <cell r="J491" t="str">
            <v>NA</v>
          </cell>
          <cell r="K491" t="str">
            <v>NA</v>
          </cell>
          <cell r="L491" t="str">
            <v>NA</v>
          </cell>
          <cell r="M491">
            <v>1</v>
          </cell>
          <cell r="N491">
            <v>1</v>
          </cell>
          <cell r="O491">
            <v>1</v>
          </cell>
          <cell r="P491" t="str">
            <v>NA</v>
          </cell>
          <cell r="Q491" t="str">
            <v>NA</v>
          </cell>
          <cell r="R491" t="str">
            <v>NA</v>
          </cell>
          <cell r="S491" t="str">
            <v>NA</v>
          </cell>
          <cell r="T491" t="str">
            <v>CEC005</v>
          </cell>
          <cell r="U491" t="str">
            <v>NA</v>
          </cell>
          <cell r="V491" t="str">
            <v>NA</v>
          </cell>
          <cell r="W491" t="str">
            <v>NA</v>
          </cell>
          <cell r="X491" t="str">
            <v>NA</v>
          </cell>
          <cell r="Y491" t="str">
            <v>CMC005</v>
          </cell>
          <cell r="Z491" t="str">
            <v>NA</v>
          </cell>
          <cell r="AA491" t="str">
            <v>NA</v>
          </cell>
          <cell r="AB491" t="str">
            <v>NA</v>
          </cell>
          <cell r="AC491" t="str">
            <v>NA</v>
          </cell>
          <cell r="AD491">
            <v>1</v>
          </cell>
          <cell r="AE491" t="str">
            <v>NA</v>
          </cell>
          <cell r="AF491" t="str">
            <v>NA</v>
          </cell>
          <cell r="AG491" t="str">
            <v>NA</v>
          </cell>
          <cell r="AH491" t="str">
            <v>NA</v>
          </cell>
          <cell r="AI491">
            <v>75</v>
          </cell>
          <cell r="AJ491">
            <v>75</v>
          </cell>
          <cell r="AO491">
            <v>21227</v>
          </cell>
          <cell r="AP491">
            <v>4500</v>
          </cell>
          <cell r="AQ491">
            <v>3000</v>
          </cell>
          <cell r="AR491">
            <v>11305</v>
          </cell>
          <cell r="AS491">
            <v>0</v>
          </cell>
          <cell r="AT491">
            <v>0</v>
          </cell>
          <cell r="AU491">
            <v>0</v>
          </cell>
          <cell r="AV491">
            <v>0</v>
          </cell>
          <cell r="AW491">
            <v>4500</v>
          </cell>
          <cell r="AX491">
            <v>3000</v>
          </cell>
          <cell r="AY491">
            <v>11305</v>
          </cell>
          <cell r="AZ491">
            <v>0</v>
          </cell>
          <cell r="BA491">
            <v>0</v>
          </cell>
          <cell r="BB491">
            <v>0</v>
          </cell>
          <cell r="BC491">
            <v>0</v>
          </cell>
          <cell r="BD491">
            <v>19745</v>
          </cell>
          <cell r="BE491">
            <v>4261</v>
          </cell>
          <cell r="BF491">
            <v>0</v>
          </cell>
          <cell r="BG491">
            <v>0</v>
          </cell>
          <cell r="BH491">
            <v>0</v>
          </cell>
          <cell r="BI491">
            <v>0</v>
          </cell>
          <cell r="BJ491">
            <v>57</v>
          </cell>
          <cell r="BK491">
            <v>0</v>
          </cell>
          <cell r="BL491">
            <v>0</v>
          </cell>
          <cell r="BM491">
            <v>0</v>
          </cell>
          <cell r="BN491">
            <v>0</v>
          </cell>
          <cell r="BO491">
            <v>57</v>
          </cell>
          <cell r="BP491">
            <v>106852</v>
          </cell>
          <cell r="BQ491">
            <v>0</v>
          </cell>
          <cell r="BR491">
            <v>0</v>
          </cell>
          <cell r="BS491">
            <v>0</v>
          </cell>
          <cell r="BT491">
            <v>0</v>
          </cell>
          <cell r="BU491">
            <v>1425</v>
          </cell>
          <cell r="BV491">
            <v>0</v>
          </cell>
          <cell r="BW491">
            <v>0</v>
          </cell>
          <cell r="BX491">
            <v>0</v>
          </cell>
          <cell r="BY491">
            <v>0</v>
          </cell>
          <cell r="BZ491">
            <v>1425</v>
          </cell>
          <cell r="CA491">
            <v>57</v>
          </cell>
          <cell r="CB491">
            <v>1482</v>
          </cell>
          <cell r="CC491">
            <v>0.05</v>
          </cell>
          <cell r="CD491">
            <v>21227</v>
          </cell>
        </row>
        <row r="492">
          <cell r="C492" t="str">
            <v>CAP08</v>
          </cell>
          <cell r="D492" t="str">
            <v>Suministro e instalacion curva de 2" con union PVC</v>
          </cell>
          <cell r="E492" t="str">
            <v>U</v>
          </cell>
          <cell r="F492" t="str">
            <v>MOC040</v>
          </cell>
          <cell r="G492" t="str">
            <v>NA</v>
          </cell>
          <cell r="H492" t="str">
            <v>NA</v>
          </cell>
          <cell r="I492" t="str">
            <v>NA</v>
          </cell>
          <cell r="J492" t="str">
            <v>NA</v>
          </cell>
          <cell r="K492" t="str">
            <v>NA</v>
          </cell>
          <cell r="L492" t="str">
            <v>NA</v>
          </cell>
          <cell r="M492">
            <v>1</v>
          </cell>
          <cell r="N492" t="str">
            <v>NA</v>
          </cell>
          <cell r="O492" t="str">
            <v>NA</v>
          </cell>
          <cell r="P492" t="str">
            <v>NA</v>
          </cell>
          <cell r="Q492" t="str">
            <v>NA</v>
          </cell>
          <cell r="R492" t="str">
            <v>NA</v>
          </cell>
          <cell r="S492" t="str">
            <v>NA</v>
          </cell>
          <cell r="T492" t="str">
            <v>CEC006</v>
          </cell>
          <cell r="U492" t="str">
            <v>NA</v>
          </cell>
          <cell r="V492" t="str">
            <v>NA</v>
          </cell>
          <cell r="W492" t="str">
            <v>NA</v>
          </cell>
          <cell r="X492" t="str">
            <v>NA</v>
          </cell>
          <cell r="Y492" t="str">
            <v>CMC005</v>
          </cell>
          <cell r="Z492" t="str">
            <v>NA</v>
          </cell>
          <cell r="AA492" t="str">
            <v>NA</v>
          </cell>
          <cell r="AB492" t="str">
            <v>NA</v>
          </cell>
          <cell r="AC492" t="str">
            <v>NA</v>
          </cell>
          <cell r="AD492">
            <v>1</v>
          </cell>
          <cell r="AE492" t="str">
            <v>NA</v>
          </cell>
          <cell r="AF492" t="str">
            <v>NA</v>
          </cell>
          <cell r="AG492" t="str">
            <v>NA</v>
          </cell>
          <cell r="AH492" t="str">
            <v>NA</v>
          </cell>
          <cell r="AI492">
            <v>600</v>
          </cell>
          <cell r="AJ492">
            <v>600</v>
          </cell>
          <cell r="AO492">
            <v>11833</v>
          </cell>
          <cell r="AP492">
            <v>11400</v>
          </cell>
          <cell r="AQ492">
            <v>0</v>
          </cell>
          <cell r="AR492">
            <v>0</v>
          </cell>
          <cell r="AS492">
            <v>0</v>
          </cell>
          <cell r="AT492">
            <v>0</v>
          </cell>
          <cell r="AU492">
            <v>0</v>
          </cell>
          <cell r="AV492">
            <v>0</v>
          </cell>
          <cell r="AW492">
            <v>11400</v>
          </cell>
          <cell r="AX492">
            <v>0</v>
          </cell>
          <cell r="AY492">
            <v>0</v>
          </cell>
          <cell r="AZ492">
            <v>0</v>
          </cell>
          <cell r="BA492">
            <v>0</v>
          </cell>
          <cell r="BB492">
            <v>0</v>
          </cell>
          <cell r="BC492">
            <v>0</v>
          </cell>
          <cell r="BD492">
            <v>11514</v>
          </cell>
          <cell r="BE492">
            <v>84698</v>
          </cell>
          <cell r="BF492">
            <v>0</v>
          </cell>
          <cell r="BG492">
            <v>0</v>
          </cell>
          <cell r="BH492">
            <v>0</v>
          </cell>
          <cell r="BI492">
            <v>0</v>
          </cell>
          <cell r="BJ492">
            <v>141</v>
          </cell>
          <cell r="BK492">
            <v>0</v>
          </cell>
          <cell r="BL492">
            <v>0</v>
          </cell>
          <cell r="BM492">
            <v>0</v>
          </cell>
          <cell r="BN492">
            <v>0</v>
          </cell>
          <cell r="BO492">
            <v>141</v>
          </cell>
          <cell r="BP492">
            <v>106852</v>
          </cell>
          <cell r="BQ492">
            <v>0</v>
          </cell>
          <cell r="BR492">
            <v>0</v>
          </cell>
          <cell r="BS492">
            <v>0</v>
          </cell>
          <cell r="BT492">
            <v>0</v>
          </cell>
          <cell r="BU492">
            <v>178</v>
          </cell>
          <cell r="BV492">
            <v>0</v>
          </cell>
          <cell r="BW492">
            <v>0</v>
          </cell>
          <cell r="BX492">
            <v>0</v>
          </cell>
          <cell r="BY492">
            <v>0</v>
          </cell>
          <cell r="BZ492">
            <v>178</v>
          </cell>
          <cell r="CA492">
            <v>141</v>
          </cell>
          <cell r="CB492">
            <v>319</v>
          </cell>
          <cell r="CC492">
            <v>0.01</v>
          </cell>
          <cell r="CD492">
            <v>11833</v>
          </cell>
        </row>
        <row r="493">
          <cell r="C493" t="str">
            <v>CAP08</v>
          </cell>
          <cell r="D493" t="str">
            <v>Suministro e instalacion curva de 4" PVC</v>
          </cell>
          <cell r="E493" t="str">
            <v>U</v>
          </cell>
          <cell r="F493" t="str">
            <v>MOC041</v>
          </cell>
          <cell r="G493" t="str">
            <v>NA</v>
          </cell>
          <cell r="H493" t="str">
            <v>NA</v>
          </cell>
          <cell r="I493" t="str">
            <v>NA</v>
          </cell>
          <cell r="J493" t="str">
            <v>NA</v>
          </cell>
          <cell r="K493" t="str">
            <v>NA</v>
          </cell>
          <cell r="L493" t="str">
            <v>NA</v>
          </cell>
          <cell r="M493">
            <v>1</v>
          </cell>
          <cell r="N493" t="str">
            <v>NA</v>
          </cell>
          <cell r="O493" t="str">
            <v>NA</v>
          </cell>
          <cell r="P493" t="str">
            <v>NA</v>
          </cell>
          <cell r="Q493" t="str">
            <v>NA</v>
          </cell>
          <cell r="R493" t="str">
            <v>NA</v>
          </cell>
          <cell r="S493" t="str">
            <v>NA</v>
          </cell>
          <cell r="T493" t="str">
            <v>CEC006</v>
          </cell>
          <cell r="U493" t="str">
            <v>NA</v>
          </cell>
          <cell r="V493" t="str">
            <v>NA</v>
          </cell>
          <cell r="W493" t="str">
            <v>NA</v>
          </cell>
          <cell r="X493" t="str">
            <v>NA</v>
          </cell>
          <cell r="Y493" t="str">
            <v>CMC005</v>
          </cell>
          <cell r="Z493" t="str">
            <v>NA</v>
          </cell>
          <cell r="AA493" t="str">
            <v>NA</v>
          </cell>
          <cell r="AB493" t="str">
            <v>NA</v>
          </cell>
          <cell r="AC493" t="str">
            <v>NA</v>
          </cell>
          <cell r="AD493">
            <v>1</v>
          </cell>
          <cell r="AE493" t="str">
            <v>NA</v>
          </cell>
          <cell r="AF493" t="str">
            <v>NA</v>
          </cell>
          <cell r="AG493" t="str">
            <v>NA</v>
          </cell>
          <cell r="AH493" t="str">
            <v>NA</v>
          </cell>
          <cell r="AI493">
            <v>600</v>
          </cell>
          <cell r="AJ493">
            <v>600</v>
          </cell>
          <cell r="AO493">
            <v>57889</v>
          </cell>
          <cell r="AP493">
            <v>57000</v>
          </cell>
          <cell r="AQ493">
            <v>0</v>
          </cell>
          <cell r="AR493">
            <v>0</v>
          </cell>
          <cell r="AS493">
            <v>0</v>
          </cell>
          <cell r="AT493">
            <v>0</v>
          </cell>
          <cell r="AU493">
            <v>0</v>
          </cell>
          <cell r="AV493">
            <v>0</v>
          </cell>
          <cell r="AW493">
            <v>57000</v>
          </cell>
          <cell r="AX493">
            <v>0</v>
          </cell>
          <cell r="AY493">
            <v>0</v>
          </cell>
          <cell r="AZ493">
            <v>0</v>
          </cell>
          <cell r="BA493">
            <v>0</v>
          </cell>
          <cell r="BB493">
            <v>0</v>
          </cell>
          <cell r="BC493">
            <v>0</v>
          </cell>
          <cell r="BD493">
            <v>57570</v>
          </cell>
          <cell r="BE493">
            <v>84698</v>
          </cell>
          <cell r="BF493">
            <v>0</v>
          </cell>
          <cell r="BG493">
            <v>0</v>
          </cell>
          <cell r="BH493">
            <v>0</v>
          </cell>
          <cell r="BI493">
            <v>0</v>
          </cell>
          <cell r="BJ493">
            <v>141</v>
          </cell>
          <cell r="BK493">
            <v>0</v>
          </cell>
          <cell r="BL493">
            <v>0</v>
          </cell>
          <cell r="BM493">
            <v>0</v>
          </cell>
          <cell r="BN493">
            <v>0</v>
          </cell>
          <cell r="BO493">
            <v>141</v>
          </cell>
          <cell r="BP493">
            <v>106852</v>
          </cell>
          <cell r="BQ493">
            <v>0</v>
          </cell>
          <cell r="BR493">
            <v>0</v>
          </cell>
          <cell r="BS493">
            <v>0</v>
          </cell>
          <cell r="BT493">
            <v>0</v>
          </cell>
          <cell r="BU493">
            <v>178</v>
          </cell>
          <cell r="BV493">
            <v>0</v>
          </cell>
          <cell r="BW493">
            <v>0</v>
          </cell>
          <cell r="BX493">
            <v>0</v>
          </cell>
          <cell r="BY493">
            <v>0</v>
          </cell>
          <cell r="BZ493">
            <v>178</v>
          </cell>
          <cell r="CA493">
            <v>141</v>
          </cell>
          <cell r="CB493">
            <v>319</v>
          </cell>
          <cell r="CC493">
            <v>0.01</v>
          </cell>
          <cell r="CD493">
            <v>57889</v>
          </cell>
        </row>
        <row r="494">
          <cell r="B494" t="str">
            <v>PLA07</v>
          </cell>
          <cell r="C494" t="str">
            <v>CAP08</v>
          </cell>
          <cell r="D494" t="str">
            <v>Tendido cable con spinning de 100 pares</v>
          </cell>
          <cell r="E494" t="str">
            <v>m</v>
          </cell>
          <cell r="F494" t="str">
            <v>MRD014</v>
          </cell>
          <cell r="G494" t="str">
            <v>NA</v>
          </cell>
          <cell r="H494" t="str">
            <v>NA</v>
          </cell>
          <cell r="I494" t="str">
            <v>NA</v>
          </cell>
          <cell r="J494" t="str">
            <v>NA</v>
          </cell>
          <cell r="K494" t="str">
            <v>NA</v>
          </cell>
          <cell r="L494" t="str">
            <v>NA</v>
          </cell>
          <cell r="M494">
            <v>1</v>
          </cell>
          <cell r="N494" t="str">
            <v>NA</v>
          </cell>
          <cell r="O494" t="str">
            <v>NA</v>
          </cell>
          <cell r="P494" t="str">
            <v>NA</v>
          </cell>
          <cell r="Q494" t="str">
            <v>NA</v>
          </cell>
          <cell r="R494" t="str">
            <v>NA</v>
          </cell>
          <cell r="S494" t="str">
            <v>NA</v>
          </cell>
          <cell r="T494" t="str">
            <v>CER002</v>
          </cell>
          <cell r="U494" t="str">
            <v>NA</v>
          </cell>
          <cell r="V494" t="str">
            <v>NA</v>
          </cell>
          <cell r="W494" t="str">
            <v>NA</v>
          </cell>
          <cell r="X494" t="str">
            <v>NA</v>
          </cell>
          <cell r="Y494" t="str">
            <v>CMC012</v>
          </cell>
          <cell r="Z494" t="str">
            <v>NA</v>
          </cell>
          <cell r="AA494" t="str">
            <v>NA</v>
          </cell>
          <cell r="AB494" t="str">
            <v>NA</v>
          </cell>
          <cell r="AC494" t="str">
            <v>NA</v>
          </cell>
          <cell r="AD494">
            <v>1</v>
          </cell>
          <cell r="AE494" t="str">
            <v>NA</v>
          </cell>
          <cell r="AF494" t="str">
            <v>NA</v>
          </cell>
          <cell r="AG494" t="str">
            <v>NA</v>
          </cell>
          <cell r="AH494" t="str">
            <v>NA</v>
          </cell>
          <cell r="AI494">
            <v>400</v>
          </cell>
          <cell r="AJ494">
            <v>400</v>
          </cell>
          <cell r="AO494">
            <v>1364</v>
          </cell>
          <cell r="AP494">
            <v>950</v>
          </cell>
          <cell r="AQ494">
            <v>0</v>
          </cell>
          <cell r="AR494">
            <v>0</v>
          </cell>
          <cell r="AS494">
            <v>0</v>
          </cell>
          <cell r="AT494">
            <v>0</v>
          </cell>
          <cell r="AU494">
            <v>0</v>
          </cell>
          <cell r="AV494">
            <v>0</v>
          </cell>
          <cell r="AW494">
            <v>950</v>
          </cell>
          <cell r="AX494">
            <v>0</v>
          </cell>
          <cell r="AY494">
            <v>0</v>
          </cell>
          <cell r="AZ494">
            <v>0</v>
          </cell>
          <cell r="BA494">
            <v>0</v>
          </cell>
          <cell r="BB494">
            <v>0</v>
          </cell>
          <cell r="BC494">
            <v>0</v>
          </cell>
          <cell r="BD494">
            <v>998</v>
          </cell>
          <cell r="BE494">
            <v>48564</v>
          </cell>
          <cell r="BF494">
            <v>0</v>
          </cell>
          <cell r="BG494">
            <v>0</v>
          </cell>
          <cell r="BH494">
            <v>0</v>
          </cell>
          <cell r="BI494">
            <v>0</v>
          </cell>
          <cell r="BJ494">
            <v>121</v>
          </cell>
          <cell r="BK494">
            <v>0</v>
          </cell>
          <cell r="BL494">
            <v>0</v>
          </cell>
          <cell r="BM494">
            <v>0</v>
          </cell>
          <cell r="BN494">
            <v>0</v>
          </cell>
          <cell r="BO494">
            <v>121</v>
          </cell>
          <cell r="BP494">
            <v>98147</v>
          </cell>
          <cell r="BQ494">
            <v>0</v>
          </cell>
          <cell r="BR494">
            <v>0</v>
          </cell>
          <cell r="BS494">
            <v>0</v>
          </cell>
          <cell r="BT494">
            <v>0</v>
          </cell>
          <cell r="BU494">
            <v>245</v>
          </cell>
          <cell r="BV494">
            <v>0</v>
          </cell>
          <cell r="BW494">
            <v>0</v>
          </cell>
          <cell r="BX494">
            <v>0</v>
          </cell>
          <cell r="BY494">
            <v>0</v>
          </cell>
          <cell r="BZ494">
            <v>245</v>
          </cell>
          <cell r="CA494">
            <v>121</v>
          </cell>
          <cell r="CB494">
            <v>366</v>
          </cell>
          <cell r="CC494">
            <v>0.05</v>
          </cell>
          <cell r="CD494">
            <v>1364</v>
          </cell>
        </row>
        <row r="495">
          <cell r="B495" t="str">
            <v>MDF04</v>
          </cell>
          <cell r="C495" t="str">
            <v>CAP08</v>
          </cell>
          <cell r="D495" t="str">
            <v>Tendido de c. plástico de 100 prs. x 0.5 mm</v>
          </cell>
          <cell r="E495" t="str">
            <v>m</v>
          </cell>
          <cell r="F495" t="str">
            <v>MRD047</v>
          </cell>
          <cell r="G495" t="str">
            <v>NA</v>
          </cell>
          <cell r="H495" t="str">
            <v>NA</v>
          </cell>
          <cell r="I495" t="str">
            <v>NA</v>
          </cell>
          <cell r="J495" t="str">
            <v>NA</v>
          </cell>
          <cell r="K495" t="str">
            <v>NA</v>
          </cell>
          <cell r="L495" t="str">
            <v>NA</v>
          </cell>
          <cell r="M495">
            <v>1</v>
          </cell>
          <cell r="N495" t="str">
            <v>NA</v>
          </cell>
          <cell r="O495" t="str">
            <v>NA</v>
          </cell>
          <cell r="P495" t="str">
            <v>NA</v>
          </cell>
          <cell r="Q495" t="str">
            <v>NA</v>
          </cell>
          <cell r="R495" t="str">
            <v>NA</v>
          </cell>
          <cell r="S495" t="str">
            <v>NA</v>
          </cell>
          <cell r="T495" t="str">
            <v>CER011</v>
          </cell>
          <cell r="U495" t="str">
            <v>NA</v>
          </cell>
          <cell r="V495" t="str">
            <v>NA</v>
          </cell>
          <cell r="W495" t="str">
            <v>NA</v>
          </cell>
          <cell r="X495" t="str">
            <v>NA</v>
          </cell>
          <cell r="Y495" t="str">
            <v>CMC015</v>
          </cell>
          <cell r="Z495" t="str">
            <v>NA</v>
          </cell>
          <cell r="AA495" t="str">
            <v>NA</v>
          </cell>
          <cell r="AB495" t="str">
            <v>NA</v>
          </cell>
          <cell r="AC495" t="str">
            <v>NA</v>
          </cell>
          <cell r="AD495">
            <v>1</v>
          </cell>
          <cell r="AE495" t="str">
            <v>NA</v>
          </cell>
          <cell r="AF495" t="str">
            <v>NA</v>
          </cell>
          <cell r="AG495" t="str">
            <v>NA</v>
          </cell>
          <cell r="AH495" t="str">
            <v>NA</v>
          </cell>
          <cell r="AI495">
            <v>300</v>
          </cell>
          <cell r="AJ495">
            <v>300</v>
          </cell>
          <cell r="AO495">
            <v>751</v>
          </cell>
          <cell r="AP495">
            <v>83</v>
          </cell>
          <cell r="AQ495">
            <v>0</v>
          </cell>
          <cell r="AR495">
            <v>0</v>
          </cell>
          <cell r="AS495">
            <v>0</v>
          </cell>
          <cell r="AT495">
            <v>0</v>
          </cell>
          <cell r="AU495">
            <v>0</v>
          </cell>
          <cell r="AV495">
            <v>0</v>
          </cell>
          <cell r="AW495">
            <v>83</v>
          </cell>
          <cell r="AX495">
            <v>0</v>
          </cell>
          <cell r="AY495">
            <v>0</v>
          </cell>
          <cell r="AZ495">
            <v>0</v>
          </cell>
          <cell r="BA495">
            <v>0</v>
          </cell>
          <cell r="BB495">
            <v>0</v>
          </cell>
          <cell r="BC495">
            <v>0</v>
          </cell>
          <cell r="BD495">
            <v>87</v>
          </cell>
          <cell r="BE495">
            <v>19028</v>
          </cell>
          <cell r="BF495">
            <v>0</v>
          </cell>
          <cell r="BG495">
            <v>0</v>
          </cell>
          <cell r="BH495">
            <v>0</v>
          </cell>
          <cell r="BI495">
            <v>0</v>
          </cell>
          <cell r="BJ495">
            <v>63</v>
          </cell>
          <cell r="BK495">
            <v>0</v>
          </cell>
          <cell r="BL495">
            <v>0</v>
          </cell>
          <cell r="BM495">
            <v>0</v>
          </cell>
          <cell r="BN495">
            <v>0</v>
          </cell>
          <cell r="BO495">
            <v>63</v>
          </cell>
          <cell r="BP495">
            <v>180437</v>
          </cell>
          <cell r="BQ495">
            <v>0</v>
          </cell>
          <cell r="BR495">
            <v>0</v>
          </cell>
          <cell r="BS495">
            <v>0</v>
          </cell>
          <cell r="BT495">
            <v>0</v>
          </cell>
          <cell r="BU495">
            <v>601</v>
          </cell>
          <cell r="BV495">
            <v>0</v>
          </cell>
          <cell r="BW495">
            <v>0</v>
          </cell>
          <cell r="BX495">
            <v>0</v>
          </cell>
          <cell r="BY495">
            <v>0</v>
          </cell>
          <cell r="BZ495">
            <v>601</v>
          </cell>
          <cell r="CA495">
            <v>63</v>
          </cell>
          <cell r="CB495">
            <v>664</v>
          </cell>
          <cell r="CC495">
            <v>0.05</v>
          </cell>
          <cell r="CD495">
            <v>751</v>
          </cell>
        </row>
        <row r="496">
          <cell r="B496" t="str">
            <v>DU033</v>
          </cell>
          <cell r="C496" t="str">
            <v>CAP08</v>
          </cell>
          <cell r="D496" t="str">
            <v>Triducto</v>
          </cell>
          <cell r="E496" t="str">
            <v>m</v>
          </cell>
          <cell r="F496" t="str">
            <v>MRD379</v>
          </cell>
          <cell r="G496" t="str">
            <v>MRD384</v>
          </cell>
          <cell r="H496" t="str">
            <v>MRD383</v>
          </cell>
          <cell r="I496" t="str">
            <v>MRD385</v>
          </cell>
          <cell r="J496" t="str">
            <v>MRD386</v>
          </cell>
          <cell r="K496" t="str">
            <v>NA</v>
          </cell>
          <cell r="L496" t="str">
            <v>NA</v>
          </cell>
          <cell r="M496">
            <v>1</v>
          </cell>
          <cell r="N496">
            <v>1</v>
          </cell>
          <cell r="O496">
            <v>1</v>
          </cell>
          <cell r="P496">
            <v>2.9000000000000001E-2</v>
          </cell>
          <cell r="Q496">
            <v>1</v>
          </cell>
          <cell r="R496" t="str">
            <v>NA</v>
          </cell>
          <cell r="S496" t="str">
            <v>NA</v>
          </cell>
          <cell r="T496" t="str">
            <v>CEC005</v>
          </cell>
          <cell r="U496" t="str">
            <v>NA</v>
          </cell>
          <cell r="V496" t="str">
            <v>NA</v>
          </cell>
          <cell r="W496" t="str">
            <v>NA</v>
          </cell>
          <cell r="X496" t="str">
            <v>NA</v>
          </cell>
          <cell r="Y496" t="str">
            <v>CMC005</v>
          </cell>
          <cell r="Z496" t="str">
            <v>NA</v>
          </cell>
          <cell r="AA496" t="str">
            <v>NA</v>
          </cell>
          <cell r="AB496" t="str">
            <v>NA</v>
          </cell>
          <cell r="AC496" t="str">
            <v>NA</v>
          </cell>
          <cell r="AD496">
            <v>1</v>
          </cell>
          <cell r="AE496" t="str">
            <v>NA</v>
          </cell>
          <cell r="AF496" t="str">
            <v>NA</v>
          </cell>
          <cell r="AG496" t="str">
            <v>NA</v>
          </cell>
          <cell r="AH496" t="str">
            <v>NA</v>
          </cell>
          <cell r="AI496">
            <v>70</v>
          </cell>
          <cell r="AJ496">
            <v>70</v>
          </cell>
          <cell r="AO496">
            <v>22171</v>
          </cell>
          <cell r="AP496">
            <v>4500</v>
          </cell>
          <cell r="AQ496">
            <v>389</v>
          </cell>
          <cell r="AR496">
            <v>3000</v>
          </cell>
          <cell r="AS496">
            <v>14147</v>
          </cell>
          <cell r="AT496">
            <v>11305</v>
          </cell>
          <cell r="AU496">
            <v>0</v>
          </cell>
          <cell r="AV496">
            <v>0</v>
          </cell>
          <cell r="AW496">
            <v>4500</v>
          </cell>
          <cell r="AX496">
            <v>389</v>
          </cell>
          <cell r="AY496">
            <v>3000</v>
          </cell>
          <cell r="AZ496">
            <v>410</v>
          </cell>
          <cell r="BA496">
            <v>11305</v>
          </cell>
          <cell r="BB496">
            <v>0</v>
          </cell>
          <cell r="BC496">
            <v>0</v>
          </cell>
          <cell r="BD496">
            <v>20584</v>
          </cell>
          <cell r="BE496">
            <v>4261</v>
          </cell>
          <cell r="BF496">
            <v>0</v>
          </cell>
          <cell r="BG496">
            <v>0</v>
          </cell>
          <cell r="BH496">
            <v>0</v>
          </cell>
          <cell r="BI496">
            <v>0</v>
          </cell>
          <cell r="BJ496">
            <v>61</v>
          </cell>
          <cell r="BK496">
            <v>0</v>
          </cell>
          <cell r="BL496">
            <v>0</v>
          </cell>
          <cell r="BM496">
            <v>0</v>
          </cell>
          <cell r="BN496">
            <v>0</v>
          </cell>
          <cell r="BO496">
            <v>61</v>
          </cell>
          <cell r="BP496">
            <v>106852</v>
          </cell>
          <cell r="BQ496">
            <v>0</v>
          </cell>
          <cell r="BR496">
            <v>0</v>
          </cell>
          <cell r="BS496">
            <v>0</v>
          </cell>
          <cell r="BT496">
            <v>0</v>
          </cell>
          <cell r="BU496">
            <v>1526</v>
          </cell>
          <cell r="BV496">
            <v>0</v>
          </cell>
          <cell r="BW496">
            <v>0</v>
          </cell>
          <cell r="BX496">
            <v>0</v>
          </cell>
          <cell r="BY496">
            <v>0</v>
          </cell>
          <cell r="BZ496">
            <v>1526</v>
          </cell>
          <cell r="CA496">
            <v>61</v>
          </cell>
          <cell r="CB496">
            <v>1587</v>
          </cell>
          <cell r="CC496">
            <v>0.05</v>
          </cell>
          <cell r="CD496">
            <v>22171</v>
          </cell>
        </row>
        <row r="497">
          <cell r="B497" t="str">
            <v>DU021</v>
          </cell>
          <cell r="C497" t="str">
            <v>CAP08</v>
          </cell>
          <cell r="D497" t="str">
            <v>Tubería de una (1) vía (4")</v>
          </cell>
          <cell r="E497" t="str">
            <v>m</v>
          </cell>
          <cell r="F497" t="str">
            <v>MOC122</v>
          </cell>
          <cell r="G497" t="str">
            <v>MOC125</v>
          </cell>
          <cell r="H497" t="str">
            <v>MOC067</v>
          </cell>
          <cell r="I497" t="str">
            <v>NA</v>
          </cell>
          <cell r="J497" t="str">
            <v>NA</v>
          </cell>
          <cell r="K497" t="str">
            <v>NA</v>
          </cell>
          <cell r="L497" t="str">
            <v>NA</v>
          </cell>
          <cell r="M497">
            <v>1</v>
          </cell>
          <cell r="N497">
            <v>0.17</v>
          </cell>
          <cell r="O497">
            <v>0.5</v>
          </cell>
          <cell r="P497" t="str">
            <v>NA</v>
          </cell>
          <cell r="Q497" t="str">
            <v>NA</v>
          </cell>
          <cell r="R497" t="str">
            <v>NA</v>
          </cell>
          <cell r="S497" t="str">
            <v>NA</v>
          </cell>
          <cell r="T497" t="str">
            <v>CEC006</v>
          </cell>
          <cell r="U497" t="str">
            <v>NA</v>
          </cell>
          <cell r="V497" t="str">
            <v>NA</v>
          </cell>
          <cell r="W497" t="str">
            <v>NA</v>
          </cell>
          <cell r="X497" t="str">
            <v>NA</v>
          </cell>
          <cell r="Y497" t="str">
            <v>CMC005</v>
          </cell>
          <cell r="Z497" t="str">
            <v>NA</v>
          </cell>
          <cell r="AA497" t="str">
            <v>NA</v>
          </cell>
          <cell r="AB497" t="str">
            <v>NA</v>
          </cell>
          <cell r="AC497" t="str">
            <v>NA</v>
          </cell>
          <cell r="AD497">
            <v>1</v>
          </cell>
          <cell r="AE497" t="str">
            <v>NA</v>
          </cell>
          <cell r="AF497" t="str">
            <v>NA</v>
          </cell>
          <cell r="AG497" t="str">
            <v>NA</v>
          </cell>
          <cell r="AH497" t="str">
            <v>NA</v>
          </cell>
          <cell r="AI497">
            <v>30</v>
          </cell>
          <cell r="AJ497">
            <v>30</v>
          </cell>
          <cell r="AO497">
            <v>111909</v>
          </cell>
          <cell r="AP497">
            <v>85000</v>
          </cell>
          <cell r="AQ497">
            <v>30000</v>
          </cell>
          <cell r="AR497">
            <v>20798</v>
          </cell>
          <cell r="AS497">
            <v>0</v>
          </cell>
          <cell r="AT497">
            <v>0</v>
          </cell>
          <cell r="AU497">
            <v>0</v>
          </cell>
          <cell r="AV497">
            <v>0</v>
          </cell>
          <cell r="AW497">
            <v>85000</v>
          </cell>
          <cell r="AX497">
            <v>5100</v>
          </cell>
          <cell r="AY497">
            <v>10399</v>
          </cell>
          <cell r="AZ497">
            <v>0</v>
          </cell>
          <cell r="BA497">
            <v>0</v>
          </cell>
          <cell r="BB497">
            <v>0</v>
          </cell>
          <cell r="BC497">
            <v>0</v>
          </cell>
          <cell r="BD497">
            <v>105524</v>
          </cell>
          <cell r="BE497">
            <v>84698</v>
          </cell>
          <cell r="BF497">
            <v>0</v>
          </cell>
          <cell r="BG497">
            <v>0</v>
          </cell>
          <cell r="BH497">
            <v>0</v>
          </cell>
          <cell r="BI497">
            <v>0</v>
          </cell>
          <cell r="BJ497">
            <v>2823</v>
          </cell>
          <cell r="BK497">
            <v>0</v>
          </cell>
          <cell r="BL497">
            <v>0</v>
          </cell>
          <cell r="BM497">
            <v>0</v>
          </cell>
          <cell r="BN497">
            <v>0</v>
          </cell>
          <cell r="BO497">
            <v>2823</v>
          </cell>
          <cell r="BP497">
            <v>106852</v>
          </cell>
          <cell r="BQ497">
            <v>0</v>
          </cell>
          <cell r="BR497">
            <v>0</v>
          </cell>
          <cell r="BS497">
            <v>0</v>
          </cell>
          <cell r="BT497">
            <v>0</v>
          </cell>
          <cell r="BU497">
            <v>3562</v>
          </cell>
          <cell r="BV497">
            <v>0</v>
          </cell>
          <cell r="BW497">
            <v>0</v>
          </cell>
          <cell r="BX497">
            <v>0</v>
          </cell>
          <cell r="BY497">
            <v>0</v>
          </cell>
          <cell r="BZ497">
            <v>3562</v>
          </cell>
          <cell r="CA497">
            <v>2823</v>
          </cell>
          <cell r="CB497">
            <v>6385</v>
          </cell>
          <cell r="CC497">
            <v>0.05</v>
          </cell>
          <cell r="CD497">
            <v>111909</v>
          </cell>
        </row>
        <row r="498">
          <cell r="C498" t="str">
            <v>CAP08</v>
          </cell>
          <cell r="D498" t="str">
            <v>VARIOS OBRAS CIVILES</v>
          </cell>
          <cell r="CB498">
            <v>0</v>
          </cell>
          <cell r="CD498">
            <v>0</v>
          </cell>
        </row>
        <row r="499">
          <cell r="C499" t="str">
            <v>CAP09</v>
          </cell>
          <cell r="D499" t="str">
            <v>Alquiler y suministro de Planta Electrica para cruces Nocturnos</v>
          </cell>
          <cell r="E499" t="str">
            <v>Hr</v>
          </cell>
          <cell r="CB499">
            <v>0</v>
          </cell>
        </row>
        <row r="500">
          <cell r="B500" t="str">
            <v>CM022</v>
          </cell>
          <cell r="C500" t="str">
            <v>CAP09</v>
          </cell>
          <cell r="D500" t="str">
            <v>Cámara tipo D . Renforcada de 3m de profundidad</v>
          </cell>
          <cell r="E500" t="str">
            <v>U</v>
          </cell>
          <cell r="F500" t="str">
            <v>MOC137</v>
          </cell>
          <cell r="G500" t="str">
            <v>NA</v>
          </cell>
          <cell r="H500" t="str">
            <v>NA</v>
          </cell>
          <cell r="I500" t="str">
            <v>NA</v>
          </cell>
          <cell r="J500" t="str">
            <v>NA</v>
          </cell>
          <cell r="K500" t="str">
            <v>NA</v>
          </cell>
          <cell r="L500" t="str">
            <v>NA</v>
          </cell>
          <cell r="M500">
            <v>1</v>
          </cell>
          <cell r="N500" t="str">
            <v>NA</v>
          </cell>
          <cell r="O500" t="str">
            <v>NA</v>
          </cell>
          <cell r="P500" t="str">
            <v>NA</v>
          </cell>
          <cell r="Q500" t="str">
            <v>NA</v>
          </cell>
          <cell r="R500" t="str">
            <v>NA</v>
          </cell>
          <cell r="S500" t="str">
            <v>NA</v>
          </cell>
          <cell r="T500" t="str">
            <v>CEC004</v>
          </cell>
          <cell r="U500" t="str">
            <v>CEC007</v>
          </cell>
          <cell r="V500" t="str">
            <v>CEC011</v>
          </cell>
          <cell r="W500" t="str">
            <v>CEC008</v>
          </cell>
          <cell r="X500" t="str">
            <v>NA</v>
          </cell>
          <cell r="Y500" t="str">
            <v>CMC004</v>
          </cell>
          <cell r="Z500" t="str">
            <v>CMC006</v>
          </cell>
          <cell r="AA500" t="str">
            <v>CMC008</v>
          </cell>
          <cell r="AB500" t="str">
            <v>CMC007</v>
          </cell>
          <cell r="AC500" t="str">
            <v>NA</v>
          </cell>
          <cell r="AD500">
            <v>0.2</v>
          </cell>
          <cell r="AE500">
            <v>1</v>
          </cell>
          <cell r="AF500">
            <v>0.02</v>
          </cell>
          <cell r="AG500">
            <v>0.2</v>
          </cell>
          <cell r="AH500" t="str">
            <v>NA</v>
          </cell>
          <cell r="AI500">
            <v>0.9</v>
          </cell>
          <cell r="AJ500">
            <v>4.5</v>
          </cell>
          <cell r="AK500">
            <v>0.9</v>
          </cell>
          <cell r="AL500">
            <v>39</v>
          </cell>
          <cell r="AM500">
            <v>4.5</v>
          </cell>
          <cell r="AO500">
            <v>1767068</v>
          </cell>
          <cell r="AP500">
            <v>1501054</v>
          </cell>
          <cell r="AQ500">
            <v>0</v>
          </cell>
          <cell r="AR500">
            <v>0</v>
          </cell>
          <cell r="AS500">
            <v>0</v>
          </cell>
          <cell r="AT500">
            <v>0</v>
          </cell>
          <cell r="AU500">
            <v>0</v>
          </cell>
          <cell r="AV500">
            <v>0</v>
          </cell>
          <cell r="AW500">
            <v>1501054</v>
          </cell>
          <cell r="AX500">
            <v>0</v>
          </cell>
          <cell r="AY500">
            <v>0</v>
          </cell>
          <cell r="AZ500">
            <v>0</v>
          </cell>
          <cell r="BA500">
            <v>0</v>
          </cell>
          <cell r="BB500">
            <v>0</v>
          </cell>
          <cell r="BC500">
            <v>0</v>
          </cell>
          <cell r="BD500">
            <v>1576107</v>
          </cell>
          <cell r="BE500">
            <v>2893</v>
          </cell>
          <cell r="BF500">
            <v>17038</v>
          </cell>
          <cell r="BG500">
            <v>20668</v>
          </cell>
          <cell r="BH500">
            <v>90067</v>
          </cell>
          <cell r="BI500">
            <v>0</v>
          </cell>
          <cell r="BJ500">
            <v>643</v>
          </cell>
          <cell r="BK500">
            <v>18931</v>
          </cell>
          <cell r="BL500">
            <v>459</v>
          </cell>
          <cell r="BM500">
            <v>20015</v>
          </cell>
          <cell r="BN500">
            <v>0</v>
          </cell>
          <cell r="BO500">
            <v>40048</v>
          </cell>
          <cell r="BP500">
            <v>128224</v>
          </cell>
          <cell r="BQ500">
            <v>99537</v>
          </cell>
          <cell r="BR500">
            <v>140891</v>
          </cell>
          <cell r="BS500">
            <v>39108</v>
          </cell>
          <cell r="BT500">
            <v>0</v>
          </cell>
          <cell r="BU500">
            <v>28494</v>
          </cell>
          <cell r="BV500">
            <v>110597</v>
          </cell>
          <cell r="BW500">
            <v>3131</v>
          </cell>
          <cell r="BX500">
            <v>8691</v>
          </cell>
          <cell r="BY500">
            <v>0</v>
          </cell>
          <cell r="BZ500">
            <v>150913</v>
          </cell>
          <cell r="CA500">
            <v>40048</v>
          </cell>
          <cell r="CB500">
            <v>190961</v>
          </cell>
          <cell r="CC500">
            <v>0.05</v>
          </cell>
          <cell r="CD500">
            <v>1767068</v>
          </cell>
        </row>
        <row r="501">
          <cell r="B501" t="str">
            <v>CM029</v>
          </cell>
          <cell r="C501" t="str">
            <v>CAP09</v>
          </cell>
          <cell r="D501" t="str">
            <v>Cámara Tipo G</v>
          </cell>
          <cell r="E501" t="str">
            <v>U</v>
          </cell>
          <cell r="F501" t="str">
            <v>MOC141</v>
          </cell>
          <cell r="G501" t="str">
            <v>NA</v>
          </cell>
          <cell r="H501" t="str">
            <v>NA</v>
          </cell>
          <cell r="I501" t="str">
            <v>NA</v>
          </cell>
          <cell r="J501" t="str">
            <v>NA</v>
          </cell>
          <cell r="K501" t="str">
            <v>NA</v>
          </cell>
          <cell r="L501" t="str">
            <v>NA</v>
          </cell>
          <cell r="M501">
            <v>1</v>
          </cell>
          <cell r="N501" t="str">
            <v>NA</v>
          </cell>
          <cell r="O501" t="str">
            <v>NA</v>
          </cell>
          <cell r="P501" t="str">
            <v>NA</v>
          </cell>
          <cell r="Q501" t="str">
            <v>NA</v>
          </cell>
          <cell r="R501" t="str">
            <v>NA</v>
          </cell>
          <cell r="S501" t="str">
            <v>NA</v>
          </cell>
          <cell r="T501" t="str">
            <v>CEC002</v>
          </cell>
          <cell r="U501" t="str">
            <v>CEC004</v>
          </cell>
          <cell r="V501" t="str">
            <v>CEC007</v>
          </cell>
          <cell r="W501" t="str">
            <v>CEC011</v>
          </cell>
          <cell r="X501" t="str">
            <v>CEC008</v>
          </cell>
          <cell r="Y501" t="str">
            <v>CMC002</v>
          </cell>
          <cell r="Z501" t="str">
            <v>CMC004</v>
          </cell>
          <cell r="AA501" t="str">
            <v>CMC006</v>
          </cell>
          <cell r="AB501" t="str">
            <v>CMC008</v>
          </cell>
          <cell r="AC501" t="str">
            <v>CMC007</v>
          </cell>
          <cell r="AD501">
            <v>0.03</v>
          </cell>
          <cell r="AE501">
            <v>0.03</v>
          </cell>
          <cell r="AF501">
            <v>1</v>
          </cell>
          <cell r="AG501">
            <v>0.01</v>
          </cell>
          <cell r="AH501">
            <v>0.03</v>
          </cell>
          <cell r="AI501">
            <v>2</v>
          </cell>
          <cell r="AJ501">
            <v>70</v>
          </cell>
          <cell r="AK501">
            <v>70</v>
          </cell>
          <cell r="AL501">
            <v>2</v>
          </cell>
          <cell r="AM501">
            <v>140</v>
          </cell>
          <cell r="AN501">
            <v>70</v>
          </cell>
          <cell r="AO501">
            <v>381584</v>
          </cell>
          <cell r="AP501">
            <v>293788</v>
          </cell>
          <cell r="AQ501">
            <v>0</v>
          </cell>
          <cell r="AR501">
            <v>0</v>
          </cell>
          <cell r="AS501">
            <v>0</v>
          </cell>
          <cell r="AT501">
            <v>0</v>
          </cell>
          <cell r="AU501">
            <v>0</v>
          </cell>
          <cell r="AV501">
            <v>0</v>
          </cell>
          <cell r="AW501">
            <v>293788</v>
          </cell>
          <cell r="AX501">
            <v>0</v>
          </cell>
          <cell r="AY501">
            <v>0</v>
          </cell>
          <cell r="AZ501">
            <v>0</v>
          </cell>
          <cell r="BA501">
            <v>0</v>
          </cell>
          <cell r="BB501">
            <v>0</v>
          </cell>
          <cell r="BC501">
            <v>0</v>
          </cell>
          <cell r="BD501">
            <v>308477</v>
          </cell>
          <cell r="BE501">
            <v>584715</v>
          </cell>
          <cell r="BF501">
            <v>2893</v>
          </cell>
          <cell r="BG501">
            <v>17038</v>
          </cell>
          <cell r="BH501">
            <v>20668</v>
          </cell>
          <cell r="BI501">
            <v>90067</v>
          </cell>
          <cell r="BJ501">
            <v>8771</v>
          </cell>
          <cell r="BK501">
            <v>43</v>
          </cell>
          <cell r="BL501">
            <v>8519</v>
          </cell>
          <cell r="BM501">
            <v>103</v>
          </cell>
          <cell r="BN501">
            <v>1351</v>
          </cell>
          <cell r="BO501">
            <v>18787</v>
          </cell>
          <cell r="BP501">
            <v>89116</v>
          </cell>
          <cell r="BQ501">
            <v>128224</v>
          </cell>
          <cell r="BR501">
            <v>99537</v>
          </cell>
          <cell r="BS501">
            <v>140891</v>
          </cell>
          <cell r="BT501">
            <v>39108</v>
          </cell>
          <cell r="BU501">
            <v>1337</v>
          </cell>
          <cell r="BV501">
            <v>1923</v>
          </cell>
          <cell r="BW501">
            <v>49769</v>
          </cell>
          <cell r="BX501">
            <v>704</v>
          </cell>
          <cell r="BY501">
            <v>587</v>
          </cell>
          <cell r="BZ501">
            <v>54320</v>
          </cell>
          <cell r="CA501">
            <v>18787</v>
          </cell>
          <cell r="CB501">
            <v>73107</v>
          </cell>
          <cell r="CC501">
            <v>0.05</v>
          </cell>
          <cell r="CD501">
            <v>381584</v>
          </cell>
        </row>
        <row r="502">
          <cell r="C502" t="str">
            <v>CAP09</v>
          </cell>
          <cell r="D502" t="str">
            <v>IMPACTO URBANO</v>
          </cell>
          <cell r="CB502">
            <v>0</v>
          </cell>
        </row>
        <row r="503">
          <cell r="C503" t="str">
            <v>CAP09</v>
          </cell>
          <cell r="D503" t="str">
            <v>Impacto Urbano, incluye vallas informativas preventivas, cinta refletiva, conos, parales,.</v>
          </cell>
          <cell r="E503" t="str">
            <v>GLOBAL</v>
          </cell>
          <cell r="CB503">
            <v>0</v>
          </cell>
        </row>
        <row r="504">
          <cell r="B504" t="str">
            <v>CM016</v>
          </cell>
          <cell r="C504" t="str">
            <v>CAP09</v>
          </cell>
          <cell r="D504" t="str">
            <v>Subir techo de cámaras</v>
          </cell>
          <cell r="E504" t="str">
            <v>U</v>
          </cell>
          <cell r="F504" t="str">
            <v>MOC172</v>
          </cell>
          <cell r="G504" t="str">
            <v>NA</v>
          </cell>
          <cell r="H504" t="str">
            <v>NA</v>
          </cell>
          <cell r="I504" t="str">
            <v>NA</v>
          </cell>
          <cell r="J504" t="str">
            <v>NA</v>
          </cell>
          <cell r="K504" t="str">
            <v>NA</v>
          </cell>
          <cell r="L504" t="str">
            <v>NA</v>
          </cell>
          <cell r="M504">
            <v>1</v>
          </cell>
          <cell r="N504" t="str">
            <v>NA</v>
          </cell>
          <cell r="O504" t="str">
            <v>NA</v>
          </cell>
          <cell r="P504" t="str">
            <v>NA</v>
          </cell>
          <cell r="Q504" t="str">
            <v>NA</v>
          </cell>
          <cell r="R504" t="str">
            <v>NA</v>
          </cell>
          <cell r="S504" t="str">
            <v>NA</v>
          </cell>
          <cell r="T504" t="str">
            <v>CEC007</v>
          </cell>
          <cell r="U504" t="str">
            <v>NA</v>
          </cell>
          <cell r="V504" t="str">
            <v>NA</v>
          </cell>
          <cell r="W504" t="str">
            <v>NA</v>
          </cell>
          <cell r="X504" t="str">
            <v>NA</v>
          </cell>
          <cell r="Y504" t="str">
            <v>CMC006</v>
          </cell>
          <cell r="Z504" t="str">
            <v>NA</v>
          </cell>
          <cell r="AA504" t="str">
            <v>NA</v>
          </cell>
          <cell r="AB504" t="str">
            <v>NA</v>
          </cell>
          <cell r="AC504" t="str">
            <v>NA</v>
          </cell>
          <cell r="AD504">
            <v>1</v>
          </cell>
          <cell r="AE504" t="str">
            <v>NA</v>
          </cell>
          <cell r="AF504" t="str">
            <v>NA</v>
          </cell>
          <cell r="AG504" t="str">
            <v>NA</v>
          </cell>
          <cell r="AH504" t="str">
            <v>NA</v>
          </cell>
          <cell r="AI504">
            <v>5.25</v>
          </cell>
          <cell r="AJ504">
            <v>5.25</v>
          </cell>
          <cell r="AO504">
            <v>775907</v>
          </cell>
          <cell r="AP504">
            <v>717812</v>
          </cell>
          <cell r="AQ504">
            <v>0</v>
          </cell>
          <cell r="AR504">
            <v>0</v>
          </cell>
          <cell r="AS504">
            <v>0</v>
          </cell>
          <cell r="AT504">
            <v>0</v>
          </cell>
          <cell r="AU504">
            <v>0</v>
          </cell>
          <cell r="AV504">
            <v>0</v>
          </cell>
          <cell r="AW504">
            <v>717812</v>
          </cell>
          <cell r="AX504">
            <v>0</v>
          </cell>
          <cell r="AY504">
            <v>0</v>
          </cell>
          <cell r="AZ504">
            <v>0</v>
          </cell>
          <cell r="BA504">
            <v>0</v>
          </cell>
          <cell r="BB504">
            <v>0</v>
          </cell>
          <cell r="BC504">
            <v>0</v>
          </cell>
          <cell r="BD504">
            <v>753703</v>
          </cell>
          <cell r="BE504">
            <v>17038</v>
          </cell>
          <cell r="BF504">
            <v>0</v>
          </cell>
          <cell r="BG504">
            <v>0</v>
          </cell>
          <cell r="BH504">
            <v>0</v>
          </cell>
          <cell r="BI504">
            <v>0</v>
          </cell>
          <cell r="BJ504">
            <v>3245</v>
          </cell>
          <cell r="BK504">
            <v>0</v>
          </cell>
          <cell r="BL504">
            <v>0</v>
          </cell>
          <cell r="BM504">
            <v>0</v>
          </cell>
          <cell r="BN504">
            <v>0</v>
          </cell>
          <cell r="BO504">
            <v>3245</v>
          </cell>
          <cell r="BP504">
            <v>99537</v>
          </cell>
          <cell r="BQ504">
            <v>0</v>
          </cell>
          <cell r="BR504">
            <v>0</v>
          </cell>
          <cell r="BS504">
            <v>0</v>
          </cell>
          <cell r="BT504">
            <v>0</v>
          </cell>
          <cell r="BU504">
            <v>18959</v>
          </cell>
          <cell r="BV504">
            <v>0</v>
          </cell>
          <cell r="BW504">
            <v>0</v>
          </cell>
          <cell r="BX504">
            <v>0</v>
          </cell>
          <cell r="BY504">
            <v>0</v>
          </cell>
          <cell r="BZ504">
            <v>18959</v>
          </cell>
          <cell r="CA504">
            <v>3245</v>
          </cell>
          <cell r="CB504">
            <v>22204</v>
          </cell>
          <cell r="CC504">
            <v>0.05</v>
          </cell>
          <cell r="CD504">
            <v>775907</v>
          </cell>
        </row>
        <row r="505">
          <cell r="B505" t="str">
            <v>CM016</v>
          </cell>
          <cell r="C505" t="str">
            <v>CAP09</v>
          </cell>
          <cell r="D505" t="str">
            <v>Tipo C</v>
          </cell>
          <cell r="E505" t="str">
            <v>U</v>
          </cell>
          <cell r="F505" t="str">
            <v>MOC131</v>
          </cell>
          <cell r="G505" t="str">
            <v>NA</v>
          </cell>
          <cell r="H505" t="str">
            <v>NA</v>
          </cell>
          <cell r="I505" t="str">
            <v>NA</v>
          </cell>
          <cell r="J505" t="str">
            <v>NA</v>
          </cell>
          <cell r="K505" t="str">
            <v>NA</v>
          </cell>
          <cell r="L505" t="str">
            <v>NA</v>
          </cell>
          <cell r="M505">
            <v>1</v>
          </cell>
          <cell r="N505" t="str">
            <v>NA</v>
          </cell>
          <cell r="O505" t="str">
            <v>NA</v>
          </cell>
          <cell r="P505" t="str">
            <v>NA</v>
          </cell>
          <cell r="Q505" t="str">
            <v>NA</v>
          </cell>
          <cell r="R505" t="str">
            <v>NA</v>
          </cell>
          <cell r="S505" t="str">
            <v>NA</v>
          </cell>
          <cell r="T505" t="str">
            <v>CEC004</v>
          </cell>
          <cell r="U505" t="str">
            <v>CEC007</v>
          </cell>
          <cell r="V505" t="str">
            <v>CEC011</v>
          </cell>
          <cell r="W505" t="str">
            <v>CEC008</v>
          </cell>
          <cell r="X505" t="str">
            <v>NA</v>
          </cell>
          <cell r="Y505" t="str">
            <v>CMC004</v>
          </cell>
          <cell r="Z505" t="str">
            <v>CMC006</v>
          </cell>
          <cell r="AA505" t="str">
            <v>CMC008</v>
          </cell>
          <cell r="AB505" t="str">
            <v>CMC007</v>
          </cell>
          <cell r="AC505" t="str">
            <v>NA</v>
          </cell>
          <cell r="AD505">
            <v>0.14000000000000001</v>
          </cell>
          <cell r="AE505">
            <v>1</v>
          </cell>
          <cell r="AF505">
            <v>0.01</v>
          </cell>
          <cell r="AG505">
            <v>0.18</v>
          </cell>
          <cell r="AH505" t="str">
            <v>NA</v>
          </cell>
          <cell r="AI505">
            <v>0.7</v>
          </cell>
          <cell r="AJ505">
            <v>5</v>
          </cell>
          <cell r="AK505">
            <v>0.7</v>
          </cell>
          <cell r="AL505">
            <v>50</v>
          </cell>
          <cell r="AM505">
            <v>4</v>
          </cell>
          <cell r="AO505">
            <v>2726020</v>
          </cell>
          <cell r="AP505">
            <v>2378796.4870000002</v>
          </cell>
          <cell r="AQ505">
            <v>0</v>
          </cell>
          <cell r="AR505">
            <v>0</v>
          </cell>
          <cell r="AS505">
            <v>0</v>
          </cell>
          <cell r="AT505">
            <v>0</v>
          </cell>
          <cell r="AU505">
            <v>0</v>
          </cell>
          <cell r="AV505">
            <v>0</v>
          </cell>
          <cell r="AW505">
            <v>2378796</v>
          </cell>
          <cell r="AX505">
            <v>0</v>
          </cell>
          <cell r="AY505">
            <v>0</v>
          </cell>
          <cell r="AZ505">
            <v>0</v>
          </cell>
          <cell r="BA505">
            <v>0</v>
          </cell>
          <cell r="BB505">
            <v>0</v>
          </cell>
          <cell r="BC505">
            <v>0</v>
          </cell>
          <cell r="BD505">
            <v>2497736</v>
          </cell>
          <cell r="BE505">
            <v>2893</v>
          </cell>
          <cell r="BF505">
            <v>17038</v>
          </cell>
          <cell r="BG505">
            <v>20668</v>
          </cell>
          <cell r="BH505">
            <v>90067</v>
          </cell>
          <cell r="BI505">
            <v>0</v>
          </cell>
          <cell r="BJ505">
            <v>579</v>
          </cell>
          <cell r="BK505">
            <v>24340</v>
          </cell>
          <cell r="BL505">
            <v>295</v>
          </cell>
          <cell r="BM505">
            <v>23160</v>
          </cell>
          <cell r="BN505">
            <v>0</v>
          </cell>
          <cell r="BO505">
            <v>48374</v>
          </cell>
          <cell r="BP505">
            <v>128224</v>
          </cell>
          <cell r="BQ505">
            <v>99537</v>
          </cell>
          <cell r="BR505">
            <v>140891</v>
          </cell>
          <cell r="BS505">
            <v>39108</v>
          </cell>
          <cell r="BT505">
            <v>0</v>
          </cell>
          <cell r="BU505">
            <v>25645</v>
          </cell>
          <cell r="BV505">
            <v>142196</v>
          </cell>
          <cell r="BW505">
            <v>2013</v>
          </cell>
          <cell r="BX505">
            <v>10056</v>
          </cell>
          <cell r="BY505">
            <v>0</v>
          </cell>
          <cell r="BZ505">
            <v>179910</v>
          </cell>
          <cell r="CA505">
            <v>48374</v>
          </cell>
          <cell r="CB505">
            <v>228284</v>
          </cell>
          <cell r="CC505">
            <v>0.05</v>
          </cell>
          <cell r="CD505">
            <v>2726020</v>
          </cell>
        </row>
        <row r="506">
          <cell r="B506" t="str">
            <v>CM022</v>
          </cell>
          <cell r="C506" t="str">
            <v>CAP09</v>
          </cell>
          <cell r="D506" t="str">
            <v>Tipo D</v>
          </cell>
          <cell r="E506" t="str">
            <v>U</v>
          </cell>
          <cell r="F506" t="str">
            <v>MOC137</v>
          </cell>
          <cell r="G506" t="str">
            <v>NA</v>
          </cell>
          <cell r="H506" t="str">
            <v>NA</v>
          </cell>
          <cell r="I506" t="str">
            <v>NA</v>
          </cell>
          <cell r="J506" t="str">
            <v>NA</v>
          </cell>
          <cell r="K506" t="str">
            <v>NA</v>
          </cell>
          <cell r="L506" t="str">
            <v>NA</v>
          </cell>
          <cell r="M506">
            <v>1</v>
          </cell>
          <cell r="N506" t="str">
            <v>NA</v>
          </cell>
          <cell r="O506" t="str">
            <v>NA</v>
          </cell>
          <cell r="P506" t="str">
            <v>NA</v>
          </cell>
          <cell r="Q506" t="str">
            <v>NA</v>
          </cell>
          <cell r="R506" t="str">
            <v>NA</v>
          </cell>
          <cell r="S506" t="str">
            <v>NA</v>
          </cell>
          <cell r="T506" t="str">
            <v>CEC004</v>
          </cell>
          <cell r="U506" t="str">
            <v>CEC007</v>
          </cell>
          <cell r="V506" t="str">
            <v>CEC011</v>
          </cell>
          <cell r="W506" t="str">
            <v>CEC008</v>
          </cell>
          <cell r="X506" t="str">
            <v>NA</v>
          </cell>
          <cell r="Y506" t="str">
            <v>CMC004</v>
          </cell>
          <cell r="Z506" t="str">
            <v>CMC006</v>
          </cell>
          <cell r="AA506" t="str">
            <v>CMC008</v>
          </cell>
          <cell r="AB506" t="str">
            <v>CMC007</v>
          </cell>
          <cell r="AC506" t="str">
            <v>NA</v>
          </cell>
          <cell r="AD506">
            <v>0.2</v>
          </cell>
          <cell r="AE506">
            <v>1</v>
          </cell>
          <cell r="AF506">
            <v>0.02</v>
          </cell>
          <cell r="AG506">
            <v>0.2</v>
          </cell>
          <cell r="AH506" t="str">
            <v>NA</v>
          </cell>
          <cell r="AI506">
            <v>0.9</v>
          </cell>
          <cell r="AJ506">
            <v>4.5</v>
          </cell>
          <cell r="AK506">
            <v>0.9</v>
          </cell>
          <cell r="AL506">
            <v>39</v>
          </cell>
          <cell r="AM506">
            <v>4.5</v>
          </cell>
          <cell r="AO506">
            <v>1767068</v>
          </cell>
          <cell r="AP506">
            <v>1501054</v>
          </cell>
          <cell r="AQ506">
            <v>0</v>
          </cell>
          <cell r="AR506">
            <v>0</v>
          </cell>
          <cell r="AS506">
            <v>0</v>
          </cell>
          <cell r="AT506">
            <v>0</v>
          </cell>
          <cell r="AU506">
            <v>0</v>
          </cell>
          <cell r="AV506">
            <v>0</v>
          </cell>
          <cell r="AW506">
            <v>1501054</v>
          </cell>
          <cell r="AX506">
            <v>0</v>
          </cell>
          <cell r="AY506">
            <v>0</v>
          </cell>
          <cell r="AZ506">
            <v>0</v>
          </cell>
          <cell r="BA506">
            <v>0</v>
          </cell>
          <cell r="BB506">
            <v>0</v>
          </cell>
          <cell r="BC506">
            <v>0</v>
          </cell>
          <cell r="BD506">
            <v>1576107</v>
          </cell>
          <cell r="BE506">
            <v>2893</v>
          </cell>
          <cell r="BF506">
            <v>17038</v>
          </cell>
          <cell r="BG506">
            <v>20668</v>
          </cell>
          <cell r="BH506">
            <v>90067</v>
          </cell>
          <cell r="BI506">
            <v>0</v>
          </cell>
          <cell r="BJ506">
            <v>643</v>
          </cell>
          <cell r="BK506">
            <v>18931</v>
          </cell>
          <cell r="BL506">
            <v>459</v>
          </cell>
          <cell r="BM506">
            <v>20015</v>
          </cell>
          <cell r="BN506">
            <v>0</v>
          </cell>
          <cell r="BO506">
            <v>40048</v>
          </cell>
          <cell r="BP506">
            <v>128224</v>
          </cell>
          <cell r="BQ506">
            <v>99537</v>
          </cell>
          <cell r="BR506">
            <v>140891</v>
          </cell>
          <cell r="BS506">
            <v>39108</v>
          </cell>
          <cell r="BT506">
            <v>0</v>
          </cell>
          <cell r="BU506">
            <v>28494</v>
          </cell>
          <cell r="BV506">
            <v>110597</v>
          </cell>
          <cell r="BW506">
            <v>3131</v>
          </cell>
          <cell r="BX506">
            <v>8691</v>
          </cell>
          <cell r="BY506">
            <v>0</v>
          </cell>
          <cell r="BZ506">
            <v>150913</v>
          </cell>
          <cell r="CA506">
            <v>40048</v>
          </cell>
          <cell r="CB506">
            <v>190961</v>
          </cell>
          <cell r="CC506">
            <v>0.05</v>
          </cell>
          <cell r="CD506">
            <v>1767068</v>
          </cell>
        </row>
        <row r="507">
          <cell r="B507" t="str">
            <v>CM027</v>
          </cell>
          <cell r="C507" t="str">
            <v>CAP09</v>
          </cell>
          <cell r="D507" t="str">
            <v>Tipo F</v>
          </cell>
          <cell r="E507" t="str">
            <v>U</v>
          </cell>
          <cell r="F507" t="str">
            <v>MOC139</v>
          </cell>
          <cell r="G507" t="str">
            <v>NA</v>
          </cell>
          <cell r="H507" t="str">
            <v>NA</v>
          </cell>
          <cell r="I507" t="str">
            <v>NA</v>
          </cell>
          <cell r="J507" t="str">
            <v>NA</v>
          </cell>
          <cell r="K507" t="str">
            <v>NA</v>
          </cell>
          <cell r="L507" t="str">
            <v>NA</v>
          </cell>
          <cell r="M507">
            <v>1</v>
          </cell>
          <cell r="N507" t="str">
            <v>NA</v>
          </cell>
          <cell r="O507" t="str">
            <v>NA</v>
          </cell>
          <cell r="P507" t="str">
            <v>NA</v>
          </cell>
          <cell r="Q507" t="str">
            <v>NA</v>
          </cell>
          <cell r="R507" t="str">
            <v>NA</v>
          </cell>
          <cell r="S507" t="str">
            <v>NA</v>
          </cell>
          <cell r="T507" t="str">
            <v>CEC002</v>
          </cell>
          <cell r="U507" t="str">
            <v>CEC004</v>
          </cell>
          <cell r="V507" t="str">
            <v>CEC007</v>
          </cell>
          <cell r="W507" t="str">
            <v>CEC011</v>
          </cell>
          <cell r="X507" t="str">
            <v>CEC008</v>
          </cell>
          <cell r="Y507" t="str">
            <v>CMC002</v>
          </cell>
          <cell r="Z507" t="str">
            <v>CMC004</v>
          </cell>
          <cell r="AA507" t="str">
            <v>CMC006</v>
          </cell>
          <cell r="AB507" t="str">
            <v>CMC008</v>
          </cell>
          <cell r="AC507" t="str">
            <v>CMC007</v>
          </cell>
          <cell r="AD507">
            <v>7.0000000000000007E-2</v>
          </cell>
          <cell r="AE507">
            <v>7.0000000000000007E-2</v>
          </cell>
          <cell r="AF507">
            <v>1</v>
          </cell>
          <cell r="AG507">
            <v>0.04</v>
          </cell>
          <cell r="AH507">
            <v>7.0000000000000007E-2</v>
          </cell>
          <cell r="AI507">
            <v>3.5</v>
          </cell>
          <cell r="AJ507">
            <v>50</v>
          </cell>
          <cell r="AK507">
            <v>50</v>
          </cell>
          <cell r="AL507">
            <v>3.5</v>
          </cell>
          <cell r="AM507">
            <v>100</v>
          </cell>
          <cell r="AN507">
            <v>50</v>
          </cell>
          <cell r="AO507">
            <v>256198</v>
          </cell>
          <cell r="AP507">
            <v>192728</v>
          </cell>
          <cell r="AQ507">
            <v>0</v>
          </cell>
          <cell r="AR507">
            <v>0</v>
          </cell>
          <cell r="AS507">
            <v>0</v>
          </cell>
          <cell r="AT507">
            <v>0</v>
          </cell>
          <cell r="AU507">
            <v>0</v>
          </cell>
          <cell r="AV507">
            <v>0</v>
          </cell>
          <cell r="AW507">
            <v>192728</v>
          </cell>
          <cell r="AX507">
            <v>0</v>
          </cell>
          <cell r="AY507">
            <v>0</v>
          </cell>
          <cell r="AZ507">
            <v>0</v>
          </cell>
          <cell r="BA507">
            <v>0</v>
          </cell>
          <cell r="BB507">
            <v>0</v>
          </cell>
          <cell r="BC507">
            <v>0</v>
          </cell>
          <cell r="BD507">
            <v>202364</v>
          </cell>
          <cell r="BE507">
            <v>584715</v>
          </cell>
          <cell r="BF507">
            <v>2893</v>
          </cell>
          <cell r="BG507">
            <v>17038</v>
          </cell>
          <cell r="BH507">
            <v>20668</v>
          </cell>
          <cell r="BI507">
            <v>90067</v>
          </cell>
          <cell r="BJ507">
            <v>11694</v>
          </cell>
          <cell r="BK507">
            <v>58</v>
          </cell>
          <cell r="BL507">
            <v>4868</v>
          </cell>
          <cell r="BM507">
            <v>236</v>
          </cell>
          <cell r="BN507">
            <v>1801</v>
          </cell>
          <cell r="BO507">
            <v>18657</v>
          </cell>
          <cell r="BP507">
            <v>89116</v>
          </cell>
          <cell r="BQ507">
            <v>128224</v>
          </cell>
          <cell r="BR507">
            <v>99537</v>
          </cell>
          <cell r="BS507">
            <v>140891</v>
          </cell>
          <cell r="BT507">
            <v>39108</v>
          </cell>
          <cell r="BU507">
            <v>1782</v>
          </cell>
          <cell r="BV507">
            <v>2564</v>
          </cell>
          <cell r="BW507">
            <v>28439</v>
          </cell>
          <cell r="BX507">
            <v>1610</v>
          </cell>
          <cell r="BY507">
            <v>782</v>
          </cell>
          <cell r="BZ507">
            <v>35177</v>
          </cell>
          <cell r="CA507">
            <v>18657</v>
          </cell>
          <cell r="CB507">
            <v>53834</v>
          </cell>
          <cell r="CC507">
            <v>0.05</v>
          </cell>
          <cell r="CD507">
            <v>256198</v>
          </cell>
        </row>
        <row r="508">
          <cell r="B508" t="str">
            <v>CM018</v>
          </cell>
          <cell r="C508" t="str">
            <v>CAP09</v>
          </cell>
          <cell r="D508" t="str">
            <v>Tipo JC</v>
          </cell>
          <cell r="E508" t="str">
            <v>U</v>
          </cell>
          <cell r="F508" t="str">
            <v>MOC133</v>
          </cell>
          <cell r="G508" t="str">
            <v>NA</v>
          </cell>
          <cell r="H508" t="str">
            <v>NA</v>
          </cell>
          <cell r="I508" t="str">
            <v>NA</v>
          </cell>
          <cell r="J508" t="str">
            <v>NA</v>
          </cell>
          <cell r="K508" t="str">
            <v>NA</v>
          </cell>
          <cell r="L508" t="str">
            <v>NA</v>
          </cell>
          <cell r="M508">
            <v>1</v>
          </cell>
          <cell r="N508" t="str">
            <v>NA</v>
          </cell>
          <cell r="O508" t="str">
            <v>NA</v>
          </cell>
          <cell r="P508" t="str">
            <v>NA</v>
          </cell>
          <cell r="Q508" t="str">
            <v>NA</v>
          </cell>
          <cell r="R508" t="str">
            <v>NA</v>
          </cell>
          <cell r="S508" t="str">
            <v>NA</v>
          </cell>
          <cell r="T508" t="str">
            <v>CEC004</v>
          </cell>
          <cell r="U508" t="str">
            <v>CEC007</v>
          </cell>
          <cell r="V508" t="str">
            <v>CEC011</v>
          </cell>
          <cell r="W508" t="str">
            <v>CEC008</v>
          </cell>
          <cell r="X508" t="str">
            <v>NA</v>
          </cell>
          <cell r="Y508" t="str">
            <v>CMC004</v>
          </cell>
          <cell r="Z508" t="str">
            <v>CMC006</v>
          </cell>
          <cell r="AA508" t="str">
            <v>CMC008</v>
          </cell>
          <cell r="AB508" t="str">
            <v>CMC007</v>
          </cell>
          <cell r="AC508" t="str">
            <v>NA</v>
          </cell>
          <cell r="AD508">
            <v>0.15</v>
          </cell>
          <cell r="AE508">
            <v>1</v>
          </cell>
          <cell r="AF508">
            <v>0.01</v>
          </cell>
          <cell r="AG508">
            <v>0.18</v>
          </cell>
          <cell r="AH508" t="str">
            <v>NA</v>
          </cell>
          <cell r="AI508">
            <v>0.67</v>
          </cell>
          <cell r="AJ508">
            <v>4.5</v>
          </cell>
          <cell r="AK508">
            <v>0.67</v>
          </cell>
          <cell r="AL508">
            <v>47.5</v>
          </cell>
          <cell r="AM508">
            <v>3.75</v>
          </cell>
          <cell r="AO508">
            <v>2750529</v>
          </cell>
          <cell r="AP508">
            <v>2390539</v>
          </cell>
          <cell r="AQ508">
            <v>0</v>
          </cell>
          <cell r="AR508">
            <v>0</v>
          </cell>
          <cell r="AS508">
            <v>0</v>
          </cell>
          <cell r="AT508">
            <v>0</v>
          </cell>
          <cell r="AU508">
            <v>0</v>
          </cell>
          <cell r="AV508">
            <v>0</v>
          </cell>
          <cell r="AW508">
            <v>2390539</v>
          </cell>
          <cell r="AX508">
            <v>0</v>
          </cell>
          <cell r="AY508">
            <v>0</v>
          </cell>
          <cell r="AZ508">
            <v>0</v>
          </cell>
          <cell r="BA508">
            <v>0</v>
          </cell>
          <cell r="BB508">
            <v>0</v>
          </cell>
          <cell r="BC508">
            <v>0</v>
          </cell>
          <cell r="BD508">
            <v>2510066</v>
          </cell>
          <cell r="BE508">
            <v>2893</v>
          </cell>
          <cell r="BF508">
            <v>17038</v>
          </cell>
          <cell r="BG508">
            <v>20668</v>
          </cell>
          <cell r="BH508">
            <v>90067</v>
          </cell>
          <cell r="BI508">
            <v>0</v>
          </cell>
          <cell r="BJ508">
            <v>648</v>
          </cell>
          <cell r="BK508">
            <v>25430</v>
          </cell>
          <cell r="BL508">
            <v>308</v>
          </cell>
          <cell r="BM508">
            <v>24197</v>
          </cell>
          <cell r="BN508">
            <v>0</v>
          </cell>
          <cell r="BO508">
            <v>50583</v>
          </cell>
          <cell r="BP508">
            <v>128224</v>
          </cell>
          <cell r="BQ508">
            <v>99537</v>
          </cell>
          <cell r="BR508">
            <v>140891</v>
          </cell>
          <cell r="BS508">
            <v>39108</v>
          </cell>
          <cell r="BT508">
            <v>0</v>
          </cell>
          <cell r="BU508">
            <v>28707</v>
          </cell>
          <cell r="BV508">
            <v>148563</v>
          </cell>
          <cell r="BW508">
            <v>2103</v>
          </cell>
          <cell r="BX508">
            <v>10507</v>
          </cell>
          <cell r="BY508">
            <v>0</v>
          </cell>
          <cell r="BZ508">
            <v>189880</v>
          </cell>
          <cell r="CA508">
            <v>50583</v>
          </cell>
          <cell r="CB508">
            <v>240463</v>
          </cell>
          <cell r="CC508">
            <v>0.05</v>
          </cell>
          <cell r="CD508">
            <v>2750529</v>
          </cell>
        </row>
        <row r="509">
          <cell r="B509" t="str">
            <v>CM024</v>
          </cell>
          <cell r="C509" t="str">
            <v>CAP09</v>
          </cell>
          <cell r="D509" t="str">
            <v>Tipo JD</v>
          </cell>
          <cell r="E509" t="str">
            <v>U</v>
          </cell>
          <cell r="F509" t="str">
            <v>MOC138</v>
          </cell>
          <cell r="G509" t="str">
            <v>NA</v>
          </cell>
          <cell r="H509" t="str">
            <v>NA</v>
          </cell>
          <cell r="I509" t="str">
            <v>NA</v>
          </cell>
          <cell r="J509" t="str">
            <v>NA</v>
          </cell>
          <cell r="K509" t="str">
            <v>NA</v>
          </cell>
          <cell r="L509" t="str">
            <v>NA</v>
          </cell>
          <cell r="M509">
            <v>1</v>
          </cell>
          <cell r="N509" t="str">
            <v>NA</v>
          </cell>
          <cell r="O509" t="str">
            <v>NA</v>
          </cell>
          <cell r="P509" t="str">
            <v>NA</v>
          </cell>
          <cell r="Q509" t="str">
            <v>NA</v>
          </cell>
          <cell r="R509" t="str">
            <v>NA</v>
          </cell>
          <cell r="S509" t="str">
            <v>NA</v>
          </cell>
          <cell r="T509" t="str">
            <v>CEC004</v>
          </cell>
          <cell r="U509" t="str">
            <v>CEC007</v>
          </cell>
          <cell r="V509" t="str">
            <v>CEC011</v>
          </cell>
          <cell r="W509" t="str">
            <v>CEC008</v>
          </cell>
          <cell r="X509" t="str">
            <v>NA</v>
          </cell>
          <cell r="Y509" t="str">
            <v>CMC004</v>
          </cell>
          <cell r="Z509" t="str">
            <v>CMC006</v>
          </cell>
          <cell r="AA509" t="str">
            <v>CMC008</v>
          </cell>
          <cell r="AB509" t="str">
            <v>CMC007</v>
          </cell>
          <cell r="AC509" t="str">
            <v>NA</v>
          </cell>
          <cell r="AD509">
            <v>0.2</v>
          </cell>
          <cell r="AE509">
            <v>1</v>
          </cell>
          <cell r="AF509">
            <v>0.02</v>
          </cell>
          <cell r="AG509">
            <v>0.23</v>
          </cell>
          <cell r="AH509" t="str">
            <v>NA</v>
          </cell>
          <cell r="AI509">
            <v>0.85</v>
          </cell>
          <cell r="AJ509">
            <v>4.25</v>
          </cell>
          <cell r="AK509">
            <v>0.85</v>
          </cell>
          <cell r="AL509">
            <v>38</v>
          </cell>
          <cell r="AM509">
            <v>3.75</v>
          </cell>
          <cell r="AO509">
            <v>306918</v>
          </cell>
          <cell r="AP509">
            <v>95396</v>
          </cell>
          <cell r="AQ509">
            <v>0</v>
          </cell>
          <cell r="AR509">
            <v>0</v>
          </cell>
          <cell r="AS509">
            <v>0</v>
          </cell>
          <cell r="AT509">
            <v>0</v>
          </cell>
          <cell r="AU509">
            <v>0</v>
          </cell>
          <cell r="AV509">
            <v>0</v>
          </cell>
          <cell r="AW509">
            <v>95396</v>
          </cell>
          <cell r="AX509">
            <v>0</v>
          </cell>
          <cell r="AY509">
            <v>0</v>
          </cell>
          <cell r="AZ509">
            <v>0</v>
          </cell>
          <cell r="BA509">
            <v>0</v>
          </cell>
          <cell r="BB509">
            <v>0</v>
          </cell>
          <cell r="BC509">
            <v>0</v>
          </cell>
          <cell r="BD509">
            <v>100166</v>
          </cell>
          <cell r="BE509">
            <v>2893</v>
          </cell>
          <cell r="BF509">
            <v>17038</v>
          </cell>
          <cell r="BG509">
            <v>20668</v>
          </cell>
          <cell r="BH509">
            <v>90067</v>
          </cell>
          <cell r="BI509">
            <v>0</v>
          </cell>
          <cell r="BJ509">
            <v>681</v>
          </cell>
          <cell r="BK509">
            <v>20045</v>
          </cell>
          <cell r="BL509">
            <v>486</v>
          </cell>
          <cell r="BM509">
            <v>24371</v>
          </cell>
          <cell r="BN509">
            <v>0</v>
          </cell>
          <cell r="BO509">
            <v>45583</v>
          </cell>
          <cell r="BP509">
            <v>128224</v>
          </cell>
          <cell r="BQ509">
            <v>99537</v>
          </cell>
          <cell r="BR509">
            <v>140891</v>
          </cell>
          <cell r="BS509">
            <v>39108</v>
          </cell>
          <cell r="BT509">
            <v>0</v>
          </cell>
          <cell r="BU509">
            <v>30170</v>
          </cell>
          <cell r="BV509">
            <v>117102</v>
          </cell>
          <cell r="BW509">
            <v>3315</v>
          </cell>
          <cell r="BX509">
            <v>10582</v>
          </cell>
          <cell r="BY509">
            <v>0</v>
          </cell>
          <cell r="BZ509">
            <v>161169</v>
          </cell>
          <cell r="CA509">
            <v>45583</v>
          </cell>
          <cell r="CB509">
            <v>206752</v>
          </cell>
          <cell r="CC509">
            <v>0.05</v>
          </cell>
          <cell r="CD509">
            <v>306918</v>
          </cell>
        </row>
        <row r="510">
          <cell r="B510" t="str">
            <v>CM017</v>
          </cell>
          <cell r="C510" t="str">
            <v>CAP09</v>
          </cell>
          <cell r="D510" t="str">
            <v>Tipo LC</v>
          </cell>
          <cell r="E510" t="str">
            <v>U</v>
          </cell>
          <cell r="F510" t="str">
            <v>MOC132</v>
          </cell>
          <cell r="G510" t="str">
            <v>NA</v>
          </cell>
          <cell r="H510" t="str">
            <v>NA</v>
          </cell>
          <cell r="I510" t="str">
            <v>NA</v>
          </cell>
          <cell r="J510" t="str">
            <v>NA</v>
          </cell>
          <cell r="K510" t="str">
            <v>NA</v>
          </cell>
          <cell r="L510" t="str">
            <v>NA</v>
          </cell>
          <cell r="M510">
            <v>1</v>
          </cell>
          <cell r="N510" t="str">
            <v>NA</v>
          </cell>
          <cell r="O510" t="str">
            <v>NA</v>
          </cell>
          <cell r="P510" t="str">
            <v>NA</v>
          </cell>
          <cell r="Q510" t="str">
            <v>NA</v>
          </cell>
          <cell r="R510" t="str">
            <v>NA</v>
          </cell>
          <cell r="S510" t="str">
            <v>NA</v>
          </cell>
          <cell r="T510" t="str">
            <v>CEC004</v>
          </cell>
          <cell r="U510" t="str">
            <v>CEC007</v>
          </cell>
          <cell r="V510" t="str">
            <v>CEC011</v>
          </cell>
          <cell r="W510" t="str">
            <v>CEC008</v>
          </cell>
          <cell r="X510" t="str">
            <v>NA</v>
          </cell>
          <cell r="Y510" t="str">
            <v>CMC004</v>
          </cell>
          <cell r="Z510" t="str">
            <v>CMC006</v>
          </cell>
          <cell r="AA510" t="str">
            <v>CMC008</v>
          </cell>
          <cell r="AB510" t="str">
            <v>CMC007</v>
          </cell>
          <cell r="AC510" t="str">
            <v>NA</v>
          </cell>
          <cell r="AD510">
            <v>0.15</v>
          </cell>
          <cell r="AE510">
            <v>1</v>
          </cell>
          <cell r="AF510">
            <v>0.01</v>
          </cell>
          <cell r="AG510">
            <v>0.18</v>
          </cell>
          <cell r="AH510" t="str">
            <v>NA</v>
          </cell>
          <cell r="AI510">
            <v>0.67</v>
          </cell>
          <cell r="AJ510">
            <v>4.5</v>
          </cell>
          <cell r="AK510">
            <v>0.67</v>
          </cell>
          <cell r="AL510">
            <v>47.5</v>
          </cell>
          <cell r="AM510">
            <v>3.75</v>
          </cell>
          <cell r="AO510">
            <v>2767051</v>
          </cell>
          <cell r="AP510">
            <v>2406274</v>
          </cell>
          <cell r="AQ510">
            <v>0</v>
          </cell>
          <cell r="AR510">
            <v>0</v>
          </cell>
          <cell r="AS510">
            <v>0</v>
          </cell>
          <cell r="AT510">
            <v>0</v>
          </cell>
          <cell r="AU510">
            <v>0</v>
          </cell>
          <cell r="AV510">
            <v>0</v>
          </cell>
          <cell r="AW510">
            <v>2406274</v>
          </cell>
          <cell r="AX510">
            <v>0</v>
          </cell>
          <cell r="AY510">
            <v>0</v>
          </cell>
          <cell r="AZ510">
            <v>0</v>
          </cell>
          <cell r="BA510">
            <v>0</v>
          </cell>
          <cell r="BB510">
            <v>0</v>
          </cell>
          <cell r="BC510">
            <v>0</v>
          </cell>
          <cell r="BD510">
            <v>2526588</v>
          </cell>
          <cell r="BE510">
            <v>2893</v>
          </cell>
          <cell r="BF510">
            <v>17038</v>
          </cell>
          <cell r="BG510">
            <v>20668</v>
          </cell>
          <cell r="BH510">
            <v>90067</v>
          </cell>
          <cell r="BI510">
            <v>0</v>
          </cell>
          <cell r="BJ510">
            <v>648</v>
          </cell>
          <cell r="BK510">
            <v>25430</v>
          </cell>
          <cell r="BL510">
            <v>308</v>
          </cell>
          <cell r="BM510">
            <v>24197</v>
          </cell>
          <cell r="BN510">
            <v>0</v>
          </cell>
          <cell r="BO510">
            <v>50583</v>
          </cell>
          <cell r="BP510">
            <v>128224</v>
          </cell>
          <cell r="BQ510">
            <v>99537</v>
          </cell>
          <cell r="BR510">
            <v>140891</v>
          </cell>
          <cell r="BS510">
            <v>39108</v>
          </cell>
          <cell r="BT510">
            <v>0</v>
          </cell>
          <cell r="BU510">
            <v>28707</v>
          </cell>
          <cell r="BV510">
            <v>148563</v>
          </cell>
          <cell r="BW510">
            <v>2103</v>
          </cell>
          <cell r="BX510">
            <v>10507</v>
          </cell>
          <cell r="BY510">
            <v>0</v>
          </cell>
          <cell r="BZ510">
            <v>189880</v>
          </cell>
          <cell r="CA510">
            <v>50583</v>
          </cell>
          <cell r="CB510">
            <v>240463</v>
          </cell>
          <cell r="CC510">
            <v>0.05</v>
          </cell>
          <cell r="CD510">
            <v>2767051</v>
          </cell>
        </row>
        <row r="511">
          <cell r="B511" t="str">
            <v>CM019</v>
          </cell>
          <cell r="C511" t="str">
            <v>CAP09</v>
          </cell>
          <cell r="D511" t="str">
            <v>Tipo TC</v>
          </cell>
          <cell r="E511" t="str">
            <v>U</v>
          </cell>
          <cell r="F511" t="str">
            <v>MOC134</v>
          </cell>
          <cell r="G511" t="str">
            <v>NA</v>
          </cell>
          <cell r="H511" t="str">
            <v>NA</v>
          </cell>
          <cell r="I511" t="str">
            <v>NA</v>
          </cell>
          <cell r="J511" t="str">
            <v>NA</v>
          </cell>
          <cell r="K511" t="str">
            <v>NA</v>
          </cell>
          <cell r="L511" t="str">
            <v>NA</v>
          </cell>
          <cell r="M511">
            <v>1</v>
          </cell>
          <cell r="N511" t="str">
            <v>NA</v>
          </cell>
          <cell r="O511" t="str">
            <v>NA</v>
          </cell>
          <cell r="P511" t="str">
            <v>NA</v>
          </cell>
          <cell r="Q511" t="str">
            <v>NA</v>
          </cell>
          <cell r="R511" t="str">
            <v>NA</v>
          </cell>
          <cell r="S511" t="str">
            <v>NA</v>
          </cell>
          <cell r="T511" t="str">
            <v>CEC004</v>
          </cell>
          <cell r="U511" t="str">
            <v>CEC007</v>
          </cell>
          <cell r="V511" t="str">
            <v>CEC011</v>
          </cell>
          <cell r="W511" t="str">
            <v>CEC008</v>
          </cell>
          <cell r="X511" t="str">
            <v>NA</v>
          </cell>
          <cell r="Y511" t="str">
            <v>CMC004</v>
          </cell>
          <cell r="Z511" t="str">
            <v>CMC006</v>
          </cell>
          <cell r="AA511" t="str">
            <v>CMC008</v>
          </cell>
          <cell r="AB511" t="str">
            <v>CMC007</v>
          </cell>
          <cell r="AC511" t="str">
            <v>NA</v>
          </cell>
          <cell r="AD511">
            <v>0.15</v>
          </cell>
          <cell r="AE511">
            <v>1</v>
          </cell>
          <cell r="AF511">
            <v>0.01</v>
          </cell>
          <cell r="AG511">
            <v>0.18</v>
          </cell>
          <cell r="AH511" t="str">
            <v>NA</v>
          </cell>
          <cell r="AI511">
            <v>0.67</v>
          </cell>
          <cell r="AJ511">
            <v>4.5</v>
          </cell>
          <cell r="AK511">
            <v>0.67</v>
          </cell>
          <cell r="AL511">
            <v>47.5</v>
          </cell>
          <cell r="AM511">
            <v>3.75</v>
          </cell>
          <cell r="AO511">
            <v>2782764</v>
          </cell>
          <cell r="AP511">
            <v>2421239</v>
          </cell>
          <cell r="AQ511">
            <v>0</v>
          </cell>
          <cell r="AR511">
            <v>0</v>
          </cell>
          <cell r="AS511">
            <v>0</v>
          </cell>
          <cell r="AT511">
            <v>0</v>
          </cell>
          <cell r="AU511">
            <v>0</v>
          </cell>
          <cell r="AV511">
            <v>0</v>
          </cell>
          <cell r="AW511">
            <v>2421239</v>
          </cell>
          <cell r="AX511">
            <v>0</v>
          </cell>
          <cell r="AY511">
            <v>0</v>
          </cell>
          <cell r="AZ511">
            <v>0</v>
          </cell>
          <cell r="BA511">
            <v>0</v>
          </cell>
          <cell r="BB511">
            <v>0</v>
          </cell>
          <cell r="BC511">
            <v>0</v>
          </cell>
          <cell r="BD511">
            <v>2542301</v>
          </cell>
          <cell r="BE511">
            <v>2893</v>
          </cell>
          <cell r="BF511">
            <v>17038</v>
          </cell>
          <cell r="BG511">
            <v>20668</v>
          </cell>
          <cell r="BH511">
            <v>90067</v>
          </cell>
          <cell r="BI511">
            <v>0</v>
          </cell>
          <cell r="BJ511">
            <v>648</v>
          </cell>
          <cell r="BK511">
            <v>25430</v>
          </cell>
          <cell r="BL511">
            <v>308</v>
          </cell>
          <cell r="BM511">
            <v>24197</v>
          </cell>
          <cell r="BN511">
            <v>0</v>
          </cell>
          <cell r="BO511">
            <v>50583</v>
          </cell>
          <cell r="BP511">
            <v>128224</v>
          </cell>
          <cell r="BQ511">
            <v>99537</v>
          </cell>
          <cell r="BR511">
            <v>140891</v>
          </cell>
          <cell r="BS511">
            <v>39108</v>
          </cell>
          <cell r="BT511">
            <v>0</v>
          </cell>
          <cell r="BU511">
            <v>28707</v>
          </cell>
          <cell r="BV511">
            <v>148563</v>
          </cell>
          <cell r="BW511">
            <v>2103</v>
          </cell>
          <cell r="BX511">
            <v>10507</v>
          </cell>
          <cell r="BY511">
            <v>0</v>
          </cell>
          <cell r="BZ511">
            <v>189880</v>
          </cell>
          <cell r="CA511">
            <v>50583</v>
          </cell>
          <cell r="CB511">
            <v>240463</v>
          </cell>
          <cell r="CC511">
            <v>0.05</v>
          </cell>
          <cell r="CD511">
            <v>2782764</v>
          </cell>
        </row>
        <row r="512">
          <cell r="B512" t="str">
            <v>CM020</v>
          </cell>
          <cell r="C512" t="str">
            <v>CAP09</v>
          </cell>
          <cell r="D512" t="str">
            <v>Tipo XC</v>
          </cell>
          <cell r="E512" t="str">
            <v>U</v>
          </cell>
          <cell r="F512" t="str">
            <v>MOC135</v>
          </cell>
          <cell r="G512" t="str">
            <v>NA</v>
          </cell>
          <cell r="H512" t="str">
            <v>NA</v>
          </cell>
          <cell r="I512" t="str">
            <v>NA</v>
          </cell>
          <cell r="J512" t="str">
            <v>NA</v>
          </cell>
          <cell r="K512" t="str">
            <v>NA</v>
          </cell>
          <cell r="L512" t="str">
            <v>NA</v>
          </cell>
          <cell r="M512">
            <v>1</v>
          </cell>
          <cell r="N512" t="str">
            <v>NA</v>
          </cell>
          <cell r="O512" t="str">
            <v>NA</v>
          </cell>
          <cell r="P512" t="str">
            <v>NA</v>
          </cell>
          <cell r="Q512" t="str">
            <v>NA</v>
          </cell>
          <cell r="R512" t="str">
            <v>NA</v>
          </cell>
          <cell r="S512" t="str">
            <v>NA</v>
          </cell>
          <cell r="T512" t="str">
            <v>CEC004</v>
          </cell>
          <cell r="U512" t="str">
            <v>CEC007</v>
          </cell>
          <cell r="V512" t="str">
            <v>CEC011</v>
          </cell>
          <cell r="W512" t="str">
            <v>CEC008</v>
          </cell>
          <cell r="X512" t="str">
            <v>NA</v>
          </cell>
          <cell r="Y512" t="str">
            <v>CMC004</v>
          </cell>
          <cell r="Z512" t="str">
            <v>CMC006</v>
          </cell>
          <cell r="AA512" t="str">
            <v>CMC008</v>
          </cell>
          <cell r="AB512" t="str">
            <v>CMC007</v>
          </cell>
          <cell r="AC512" t="str">
            <v>NA</v>
          </cell>
          <cell r="AD512">
            <v>0.15</v>
          </cell>
          <cell r="AE512">
            <v>1</v>
          </cell>
          <cell r="AF512">
            <v>0.01</v>
          </cell>
          <cell r="AG512">
            <v>0.18</v>
          </cell>
          <cell r="AH512" t="str">
            <v>NA</v>
          </cell>
          <cell r="AI512">
            <v>0.67</v>
          </cell>
          <cell r="AJ512">
            <v>4.5</v>
          </cell>
          <cell r="AK512">
            <v>0.67</v>
          </cell>
          <cell r="AL512">
            <v>47.5</v>
          </cell>
          <cell r="AM512">
            <v>3.75</v>
          </cell>
          <cell r="AO512">
            <v>2777708</v>
          </cell>
          <cell r="AP512">
            <v>2416424</v>
          </cell>
          <cell r="AQ512">
            <v>0</v>
          </cell>
          <cell r="AR512">
            <v>0</v>
          </cell>
          <cell r="AS512">
            <v>0</v>
          </cell>
          <cell r="AT512">
            <v>0</v>
          </cell>
          <cell r="AU512">
            <v>0</v>
          </cell>
          <cell r="AV512">
            <v>0</v>
          </cell>
          <cell r="AW512">
            <v>2416424</v>
          </cell>
          <cell r="AX512">
            <v>0</v>
          </cell>
          <cell r="AY512">
            <v>0</v>
          </cell>
          <cell r="AZ512">
            <v>0</v>
          </cell>
          <cell r="BA512">
            <v>0</v>
          </cell>
          <cell r="BB512">
            <v>0</v>
          </cell>
          <cell r="BC512">
            <v>0</v>
          </cell>
          <cell r="BD512">
            <v>2537245</v>
          </cell>
          <cell r="BE512">
            <v>2893</v>
          </cell>
          <cell r="BF512">
            <v>17038</v>
          </cell>
          <cell r="BG512">
            <v>20668</v>
          </cell>
          <cell r="BH512">
            <v>90067</v>
          </cell>
          <cell r="BI512">
            <v>0</v>
          </cell>
          <cell r="BJ512">
            <v>648</v>
          </cell>
          <cell r="BK512">
            <v>25430</v>
          </cell>
          <cell r="BL512">
            <v>308</v>
          </cell>
          <cell r="BM512">
            <v>24197</v>
          </cell>
          <cell r="BN512">
            <v>0</v>
          </cell>
          <cell r="BO512">
            <v>50583</v>
          </cell>
          <cell r="BP512">
            <v>128224</v>
          </cell>
          <cell r="BQ512">
            <v>99537</v>
          </cell>
          <cell r="BR512">
            <v>140891</v>
          </cell>
          <cell r="BS512">
            <v>39108</v>
          </cell>
          <cell r="BT512">
            <v>0</v>
          </cell>
          <cell r="BU512">
            <v>28707</v>
          </cell>
          <cell r="BV512">
            <v>148563</v>
          </cell>
          <cell r="BW512">
            <v>2103</v>
          </cell>
          <cell r="BX512">
            <v>10507</v>
          </cell>
          <cell r="BY512">
            <v>0</v>
          </cell>
          <cell r="BZ512">
            <v>189880</v>
          </cell>
          <cell r="CA512">
            <v>50583</v>
          </cell>
          <cell r="CB512">
            <v>240463</v>
          </cell>
          <cell r="CC512">
            <v>0.05</v>
          </cell>
          <cell r="CD512">
            <v>2777708</v>
          </cell>
        </row>
        <row r="513">
          <cell r="B513" t="str">
            <v>CM021</v>
          </cell>
          <cell r="C513" t="str">
            <v>CAP09</v>
          </cell>
          <cell r="D513" t="str">
            <v>Tipo ZC</v>
          </cell>
          <cell r="E513" t="str">
            <v>U</v>
          </cell>
          <cell r="F513" t="str">
            <v>MOC136</v>
          </cell>
          <cell r="G513" t="str">
            <v>NA</v>
          </cell>
          <cell r="H513" t="str">
            <v>NA</v>
          </cell>
          <cell r="I513" t="str">
            <v>NA</v>
          </cell>
          <cell r="J513" t="str">
            <v>NA</v>
          </cell>
          <cell r="K513" t="str">
            <v>NA</v>
          </cell>
          <cell r="L513" t="str">
            <v>NA</v>
          </cell>
          <cell r="M513">
            <v>1</v>
          </cell>
          <cell r="N513" t="str">
            <v>NA</v>
          </cell>
          <cell r="O513" t="str">
            <v>NA</v>
          </cell>
          <cell r="P513" t="str">
            <v>NA</v>
          </cell>
          <cell r="Q513" t="str">
            <v>NA</v>
          </cell>
          <cell r="R513" t="str">
            <v>NA</v>
          </cell>
          <cell r="S513" t="str">
            <v>NA</v>
          </cell>
          <cell r="T513" t="str">
            <v>CEC004</v>
          </cell>
          <cell r="U513" t="str">
            <v>CEC007</v>
          </cell>
          <cell r="V513" t="str">
            <v>CEC011</v>
          </cell>
          <cell r="W513" t="str">
            <v>CEC008</v>
          </cell>
          <cell r="X513" t="str">
            <v>NA</v>
          </cell>
          <cell r="Y513" t="str">
            <v>CMC004</v>
          </cell>
          <cell r="Z513" t="str">
            <v>CMC006</v>
          </cell>
          <cell r="AA513" t="str">
            <v>CMC008</v>
          </cell>
          <cell r="AB513" t="str">
            <v>CMC007</v>
          </cell>
          <cell r="AC513" t="str">
            <v>NA</v>
          </cell>
          <cell r="AD513">
            <v>0.15</v>
          </cell>
          <cell r="AE513">
            <v>1</v>
          </cell>
          <cell r="AF513">
            <v>0.01</v>
          </cell>
          <cell r="AG513">
            <v>0.18</v>
          </cell>
          <cell r="AH513" t="str">
            <v>NA</v>
          </cell>
          <cell r="AI513">
            <v>0.67</v>
          </cell>
          <cell r="AJ513">
            <v>4.5</v>
          </cell>
          <cell r="AK513">
            <v>0.67</v>
          </cell>
          <cell r="AL513">
            <v>47.5</v>
          </cell>
          <cell r="AM513">
            <v>3.75</v>
          </cell>
          <cell r="AO513">
            <v>1328144</v>
          </cell>
          <cell r="AP513">
            <v>1035887</v>
          </cell>
          <cell r="AQ513">
            <v>0</v>
          </cell>
          <cell r="AR513">
            <v>0</v>
          </cell>
          <cell r="AS513">
            <v>0</v>
          </cell>
          <cell r="AT513">
            <v>0</v>
          </cell>
          <cell r="AU513">
            <v>0</v>
          </cell>
          <cell r="AV513">
            <v>0</v>
          </cell>
          <cell r="AW513">
            <v>1035887</v>
          </cell>
          <cell r="AX513">
            <v>0</v>
          </cell>
          <cell r="AY513">
            <v>0</v>
          </cell>
          <cell r="AZ513">
            <v>0</v>
          </cell>
          <cell r="BA513">
            <v>0</v>
          </cell>
          <cell r="BB513">
            <v>0</v>
          </cell>
          <cell r="BC513">
            <v>0</v>
          </cell>
          <cell r="BD513">
            <v>1087681</v>
          </cell>
          <cell r="BE513">
            <v>2893</v>
          </cell>
          <cell r="BF513">
            <v>17038</v>
          </cell>
          <cell r="BG513">
            <v>20668</v>
          </cell>
          <cell r="BH513">
            <v>90067</v>
          </cell>
          <cell r="BI513">
            <v>0</v>
          </cell>
          <cell r="BJ513">
            <v>648</v>
          </cell>
          <cell r="BK513">
            <v>25430</v>
          </cell>
          <cell r="BL513">
            <v>308</v>
          </cell>
          <cell r="BM513">
            <v>24197</v>
          </cell>
          <cell r="BN513">
            <v>0</v>
          </cell>
          <cell r="BO513">
            <v>50583</v>
          </cell>
          <cell r="BP513">
            <v>128224</v>
          </cell>
          <cell r="BQ513">
            <v>99537</v>
          </cell>
          <cell r="BR513">
            <v>140891</v>
          </cell>
          <cell r="BS513">
            <v>39108</v>
          </cell>
          <cell r="BT513">
            <v>0</v>
          </cell>
          <cell r="BU513">
            <v>28707</v>
          </cell>
          <cell r="BV513">
            <v>148563</v>
          </cell>
          <cell r="BW513">
            <v>2103</v>
          </cell>
          <cell r="BX513">
            <v>10507</v>
          </cell>
          <cell r="BY513">
            <v>0</v>
          </cell>
          <cell r="BZ513">
            <v>189880</v>
          </cell>
          <cell r="CA513">
            <v>50583</v>
          </cell>
          <cell r="CB513">
            <v>240463</v>
          </cell>
          <cell r="CC513">
            <v>0.05</v>
          </cell>
          <cell r="CD513">
            <v>1328144</v>
          </cell>
        </row>
        <row r="514">
          <cell r="B514" t="str">
            <v>DC003</v>
          </cell>
          <cell r="C514" t="str">
            <v>CAP10</v>
          </cell>
          <cell r="D514" t="str">
            <v>Cámara tipo 2F1.      Dibujo C-21700</v>
          </cell>
          <cell r="E514" t="str">
            <v>U</v>
          </cell>
          <cell r="F514" t="str">
            <v>MOC140</v>
          </cell>
          <cell r="G514" t="str">
            <v>NA</v>
          </cell>
          <cell r="H514" t="str">
            <v>NA</v>
          </cell>
          <cell r="I514" t="str">
            <v>NA</v>
          </cell>
          <cell r="J514" t="str">
            <v>NA</v>
          </cell>
          <cell r="K514" t="str">
            <v>NA</v>
          </cell>
          <cell r="L514" t="str">
            <v>NA</v>
          </cell>
          <cell r="M514">
            <v>1</v>
          </cell>
          <cell r="N514" t="str">
            <v>NA</v>
          </cell>
          <cell r="O514" t="str">
            <v>NA</v>
          </cell>
          <cell r="P514" t="str">
            <v>NA</v>
          </cell>
          <cell r="Q514" t="str">
            <v>NA</v>
          </cell>
          <cell r="R514" t="str">
            <v>NA</v>
          </cell>
          <cell r="S514" t="str">
            <v>NA</v>
          </cell>
          <cell r="T514" t="str">
            <v>CEC002</v>
          </cell>
          <cell r="U514" t="str">
            <v>CEC004</v>
          </cell>
          <cell r="V514" t="str">
            <v>CEC007</v>
          </cell>
          <cell r="W514" t="str">
            <v>CEC011</v>
          </cell>
          <cell r="X514" t="str">
            <v>CEC008</v>
          </cell>
          <cell r="Y514" t="str">
            <v>CMC002</v>
          </cell>
          <cell r="Z514" t="str">
            <v>CMC004</v>
          </cell>
          <cell r="AA514" t="str">
            <v>CMC006</v>
          </cell>
          <cell r="AB514" t="str">
            <v>CMC008</v>
          </cell>
          <cell r="AC514" t="str">
            <v>CMC007</v>
          </cell>
          <cell r="AD514">
            <v>0.1</v>
          </cell>
          <cell r="AE514">
            <v>0.14000000000000001</v>
          </cell>
          <cell r="AF514">
            <v>1</v>
          </cell>
          <cell r="AG514">
            <v>0.03</v>
          </cell>
          <cell r="AH514">
            <v>0.08</v>
          </cell>
          <cell r="AI514">
            <v>2</v>
          </cell>
          <cell r="AJ514">
            <v>20</v>
          </cell>
          <cell r="AK514">
            <v>14.6</v>
          </cell>
          <cell r="AL514">
            <v>2</v>
          </cell>
          <cell r="AM514">
            <v>75</v>
          </cell>
          <cell r="AN514">
            <v>25</v>
          </cell>
          <cell r="AO514">
            <v>403790</v>
          </cell>
          <cell r="AP514">
            <v>280991</v>
          </cell>
          <cell r="AQ514">
            <v>0</v>
          </cell>
          <cell r="AR514">
            <v>0</v>
          </cell>
          <cell r="AS514">
            <v>0</v>
          </cell>
          <cell r="AT514">
            <v>0</v>
          </cell>
          <cell r="AU514">
            <v>0</v>
          </cell>
          <cell r="AV514">
            <v>0</v>
          </cell>
          <cell r="AW514">
            <v>280991</v>
          </cell>
          <cell r="AX514">
            <v>0</v>
          </cell>
          <cell r="AY514">
            <v>0</v>
          </cell>
          <cell r="AZ514">
            <v>0</v>
          </cell>
          <cell r="BA514">
            <v>0</v>
          </cell>
          <cell r="BB514">
            <v>0</v>
          </cell>
          <cell r="BC514">
            <v>0</v>
          </cell>
          <cell r="BD514">
            <v>295041</v>
          </cell>
          <cell r="BE514">
            <v>584715</v>
          </cell>
          <cell r="BF514">
            <v>2893</v>
          </cell>
          <cell r="BG514">
            <v>17038</v>
          </cell>
          <cell r="BH514">
            <v>20668</v>
          </cell>
          <cell r="BI514">
            <v>90067</v>
          </cell>
          <cell r="BJ514">
            <v>29236</v>
          </cell>
          <cell r="BK514">
            <v>203</v>
          </cell>
          <cell r="BL514">
            <v>8519</v>
          </cell>
          <cell r="BM514">
            <v>310</v>
          </cell>
          <cell r="BN514">
            <v>3603</v>
          </cell>
          <cell r="BO514">
            <v>41871</v>
          </cell>
          <cell r="BP514">
            <v>89116</v>
          </cell>
          <cell r="BQ514">
            <v>128224</v>
          </cell>
          <cell r="BR514">
            <v>99537</v>
          </cell>
          <cell r="BS514">
            <v>140891</v>
          </cell>
          <cell r="BT514">
            <v>39108</v>
          </cell>
          <cell r="BU514">
            <v>4456</v>
          </cell>
          <cell r="BV514">
            <v>8976</v>
          </cell>
          <cell r="BW514">
            <v>49769</v>
          </cell>
          <cell r="BX514">
            <v>2113</v>
          </cell>
          <cell r="BY514">
            <v>1564</v>
          </cell>
          <cell r="BZ514">
            <v>66878</v>
          </cell>
          <cell r="CA514">
            <v>41871</v>
          </cell>
          <cell r="CB514">
            <v>108749</v>
          </cell>
          <cell r="CC514">
            <v>0.05</v>
          </cell>
          <cell r="CD514">
            <v>403790</v>
          </cell>
        </row>
        <row r="515">
          <cell r="B515" t="str">
            <v>VR013</v>
          </cell>
          <cell r="C515" t="str">
            <v>CAP10</v>
          </cell>
          <cell r="D515" t="str">
            <v>Instalación de abonados</v>
          </cell>
          <cell r="E515" t="str">
            <v>U</v>
          </cell>
          <cell r="F515" t="str">
            <v>NA</v>
          </cell>
          <cell r="G515" t="str">
            <v>NA</v>
          </cell>
          <cell r="H515" t="str">
            <v>NA</v>
          </cell>
          <cell r="I515" t="str">
            <v>NA</v>
          </cell>
          <cell r="J515" t="str">
            <v>NA</v>
          </cell>
          <cell r="K515" t="str">
            <v>NA</v>
          </cell>
          <cell r="L515" t="str">
            <v>NA</v>
          </cell>
          <cell r="M515" t="str">
            <v>NA</v>
          </cell>
          <cell r="N515" t="str">
            <v>NA</v>
          </cell>
          <cell r="O515" t="str">
            <v>NA</v>
          </cell>
          <cell r="P515" t="str">
            <v>NA</v>
          </cell>
          <cell r="Q515" t="str">
            <v>NA</v>
          </cell>
          <cell r="R515" t="str">
            <v>NA</v>
          </cell>
          <cell r="S515" t="str">
            <v>NA</v>
          </cell>
          <cell r="T515" t="str">
            <v>CER009</v>
          </cell>
          <cell r="U515" t="str">
            <v>NA</v>
          </cell>
          <cell r="V515" t="str">
            <v>NA</v>
          </cell>
          <cell r="W515" t="str">
            <v>NA</v>
          </cell>
          <cell r="X515" t="str">
            <v>NA</v>
          </cell>
          <cell r="Y515" t="str">
            <v>CMC019</v>
          </cell>
          <cell r="Z515" t="str">
            <v>NA</v>
          </cell>
          <cell r="AA515" t="str">
            <v>NA</v>
          </cell>
          <cell r="AB515" t="str">
            <v>NA</v>
          </cell>
          <cell r="AC515" t="str">
            <v>NA</v>
          </cell>
          <cell r="AD515">
            <v>1</v>
          </cell>
          <cell r="AE515" t="str">
            <v>NA</v>
          </cell>
          <cell r="AF515" t="str">
            <v>NA</v>
          </cell>
          <cell r="AG515" t="str">
            <v>NA</v>
          </cell>
          <cell r="AH515" t="str">
            <v>NA</v>
          </cell>
          <cell r="AI515">
            <v>17.75</v>
          </cell>
          <cell r="AJ515">
            <v>17.75</v>
          </cell>
          <cell r="AO515">
            <v>14998</v>
          </cell>
          <cell r="AP515">
            <v>0</v>
          </cell>
          <cell r="AQ515">
            <v>0</v>
          </cell>
          <cell r="AR515">
            <v>0</v>
          </cell>
          <cell r="AS515">
            <v>0</v>
          </cell>
          <cell r="AT515">
            <v>0</v>
          </cell>
          <cell r="AU515">
            <v>0</v>
          </cell>
          <cell r="AV515">
            <v>0</v>
          </cell>
          <cell r="AW515">
            <v>0</v>
          </cell>
          <cell r="AX515">
            <v>0</v>
          </cell>
          <cell r="AY515">
            <v>0</v>
          </cell>
          <cell r="AZ515">
            <v>0</v>
          </cell>
          <cell r="BA515">
            <v>0</v>
          </cell>
          <cell r="BB515">
            <v>0</v>
          </cell>
          <cell r="BC515">
            <v>0</v>
          </cell>
          <cell r="BD515">
            <v>0</v>
          </cell>
          <cell r="BE515">
            <v>45014</v>
          </cell>
          <cell r="BF515">
            <v>0</v>
          </cell>
          <cell r="BG515">
            <v>0</v>
          </cell>
          <cell r="BH515">
            <v>0</v>
          </cell>
          <cell r="BI515">
            <v>0</v>
          </cell>
          <cell r="BJ515">
            <v>2536</v>
          </cell>
          <cell r="BK515">
            <v>0</v>
          </cell>
          <cell r="BL515">
            <v>0</v>
          </cell>
          <cell r="BM515">
            <v>0</v>
          </cell>
          <cell r="BN515">
            <v>0</v>
          </cell>
          <cell r="BO515">
            <v>2536</v>
          </cell>
          <cell r="BP515">
            <v>221203</v>
          </cell>
          <cell r="BQ515">
            <v>0</v>
          </cell>
          <cell r="BR515">
            <v>0</v>
          </cell>
          <cell r="BS515">
            <v>0</v>
          </cell>
          <cell r="BT515">
            <v>0</v>
          </cell>
          <cell r="BU515">
            <v>12462</v>
          </cell>
          <cell r="BV515">
            <v>0</v>
          </cell>
          <cell r="BW515">
            <v>0</v>
          </cell>
          <cell r="BX515">
            <v>0</v>
          </cell>
          <cell r="BY515">
            <v>0</v>
          </cell>
          <cell r="BZ515">
            <v>12462</v>
          </cell>
          <cell r="CA515">
            <v>2536</v>
          </cell>
          <cell r="CB515">
            <v>14998</v>
          </cell>
          <cell r="CD515">
            <v>14998</v>
          </cell>
        </row>
        <row r="516">
          <cell r="B516" t="str">
            <v>DC003</v>
          </cell>
          <cell r="C516" t="str">
            <v>CAP10</v>
          </cell>
          <cell r="D516" t="str">
            <v>Tipo 2F</v>
          </cell>
          <cell r="E516" t="str">
            <v>U</v>
          </cell>
          <cell r="F516" t="str">
            <v>NA</v>
          </cell>
          <cell r="G516" t="str">
            <v>NA</v>
          </cell>
          <cell r="H516" t="str">
            <v>NA</v>
          </cell>
          <cell r="I516" t="str">
            <v>NA</v>
          </cell>
          <cell r="J516" t="str">
            <v>NA</v>
          </cell>
          <cell r="K516" t="str">
            <v>NA</v>
          </cell>
          <cell r="L516" t="str">
            <v>NA</v>
          </cell>
          <cell r="M516" t="str">
            <v>NA</v>
          </cell>
          <cell r="N516" t="str">
            <v>NA</v>
          </cell>
          <cell r="O516" t="str">
            <v>NA</v>
          </cell>
          <cell r="P516" t="str">
            <v>NA</v>
          </cell>
          <cell r="Q516" t="str">
            <v>NA</v>
          </cell>
          <cell r="R516" t="str">
            <v>NA</v>
          </cell>
          <cell r="S516" t="str">
            <v>NA</v>
          </cell>
          <cell r="T516" t="str">
            <v>CEC015</v>
          </cell>
          <cell r="U516" t="str">
            <v>CEC011</v>
          </cell>
          <cell r="V516" t="str">
            <v>CEC008</v>
          </cell>
          <cell r="W516" t="str">
            <v>NA</v>
          </cell>
          <cell r="X516" t="str">
            <v>NA</v>
          </cell>
          <cell r="Y516" t="str">
            <v>CMC022</v>
          </cell>
          <cell r="Z516" t="str">
            <v>CMC008</v>
          </cell>
          <cell r="AA516" t="str">
            <v>CMC007</v>
          </cell>
          <cell r="AB516" t="str">
            <v>NA</v>
          </cell>
          <cell r="AC516" t="str">
            <v>NA</v>
          </cell>
          <cell r="AD516">
            <v>1</v>
          </cell>
          <cell r="AE516">
            <v>0.06</v>
          </cell>
          <cell r="AF516">
            <v>0.5</v>
          </cell>
          <cell r="AG516" t="str">
            <v>NA</v>
          </cell>
          <cell r="AH516" t="str">
            <v>NA</v>
          </cell>
          <cell r="AI516">
            <v>2</v>
          </cell>
          <cell r="AJ516">
            <v>2</v>
          </cell>
          <cell r="AK516">
            <v>35.4</v>
          </cell>
          <cell r="AL516">
            <v>4</v>
          </cell>
          <cell r="AO516">
            <v>134154</v>
          </cell>
          <cell r="AP516">
            <v>0</v>
          </cell>
          <cell r="AQ516">
            <v>0</v>
          </cell>
          <cell r="AR516">
            <v>0</v>
          </cell>
          <cell r="AS516">
            <v>0</v>
          </cell>
          <cell r="AT516">
            <v>0</v>
          </cell>
          <cell r="AU516">
            <v>0</v>
          </cell>
          <cell r="AV516">
            <v>0</v>
          </cell>
          <cell r="AW516">
            <v>0</v>
          </cell>
          <cell r="AX516">
            <v>0</v>
          </cell>
          <cell r="AY516">
            <v>0</v>
          </cell>
          <cell r="AZ516">
            <v>0</v>
          </cell>
          <cell r="BA516">
            <v>0</v>
          </cell>
          <cell r="BB516">
            <v>0</v>
          </cell>
          <cell r="BC516">
            <v>0</v>
          </cell>
          <cell r="BD516">
            <v>0</v>
          </cell>
          <cell r="BE516">
            <v>28837</v>
          </cell>
          <cell r="BF516">
            <v>20668</v>
          </cell>
          <cell r="BG516">
            <v>90067</v>
          </cell>
          <cell r="BH516">
            <v>0</v>
          </cell>
          <cell r="BI516">
            <v>0</v>
          </cell>
          <cell r="BJ516">
            <v>14419</v>
          </cell>
          <cell r="BK516">
            <v>620</v>
          </cell>
          <cell r="BL516">
            <v>22517</v>
          </cell>
          <cell r="BM516">
            <v>0</v>
          </cell>
          <cell r="BN516">
            <v>0</v>
          </cell>
          <cell r="BO516">
            <v>37556</v>
          </cell>
          <cell r="BP516">
            <v>165187</v>
          </cell>
          <cell r="BQ516">
            <v>140891</v>
          </cell>
          <cell r="BR516">
            <v>39108</v>
          </cell>
          <cell r="BS516">
            <v>0</v>
          </cell>
          <cell r="BT516">
            <v>0</v>
          </cell>
          <cell r="BU516">
            <v>82594</v>
          </cell>
          <cell r="BV516">
            <v>4227</v>
          </cell>
          <cell r="BW516">
            <v>9777</v>
          </cell>
          <cell r="BX516">
            <v>0</v>
          </cell>
          <cell r="BY516">
            <v>0</v>
          </cell>
          <cell r="BZ516">
            <v>96598</v>
          </cell>
          <cell r="CA516">
            <v>37556</v>
          </cell>
          <cell r="CB516">
            <v>134154</v>
          </cell>
          <cell r="CC516">
            <v>0.05</v>
          </cell>
          <cell r="CD516">
            <v>134154</v>
          </cell>
        </row>
        <row r="517">
          <cell r="B517" t="str">
            <v>DC002</v>
          </cell>
          <cell r="C517" t="str">
            <v>CAP10</v>
          </cell>
          <cell r="D517" t="str">
            <v>Tipo 2T</v>
          </cell>
          <cell r="E517" t="str">
            <v>U</v>
          </cell>
          <cell r="F517" t="str">
            <v>NA</v>
          </cell>
          <cell r="G517" t="str">
            <v>NA</v>
          </cell>
          <cell r="H517" t="str">
            <v>NA</v>
          </cell>
          <cell r="I517" t="str">
            <v>NA</v>
          </cell>
          <cell r="J517" t="str">
            <v>NA</v>
          </cell>
          <cell r="K517" t="str">
            <v>NA</v>
          </cell>
          <cell r="L517" t="str">
            <v>NA</v>
          </cell>
          <cell r="M517" t="str">
            <v>NA</v>
          </cell>
          <cell r="N517" t="str">
            <v>NA</v>
          </cell>
          <cell r="O517" t="str">
            <v>NA</v>
          </cell>
          <cell r="P517" t="str">
            <v>NA</v>
          </cell>
          <cell r="Q517" t="str">
            <v>NA</v>
          </cell>
          <cell r="R517" t="str">
            <v>NA</v>
          </cell>
          <cell r="S517" t="str">
            <v>NA</v>
          </cell>
          <cell r="T517" t="str">
            <v>CEC015</v>
          </cell>
          <cell r="U517" t="str">
            <v>CEC011</v>
          </cell>
          <cell r="V517" t="str">
            <v>CEC008</v>
          </cell>
          <cell r="W517" t="str">
            <v>NA</v>
          </cell>
          <cell r="X517" t="str">
            <v>NA</v>
          </cell>
          <cell r="Y517" t="str">
            <v>CMC022</v>
          </cell>
          <cell r="Z517" t="str">
            <v>CMC008</v>
          </cell>
          <cell r="AA517" t="str">
            <v>CMC007</v>
          </cell>
          <cell r="AB517" t="str">
            <v>NA</v>
          </cell>
          <cell r="AC517" t="str">
            <v>NA</v>
          </cell>
          <cell r="AD517">
            <v>1</v>
          </cell>
          <cell r="AE517">
            <v>0.06</v>
          </cell>
          <cell r="AF517">
            <v>0.5</v>
          </cell>
          <cell r="AG517" t="str">
            <v>NA</v>
          </cell>
          <cell r="AH517" t="str">
            <v>NA</v>
          </cell>
          <cell r="AI517">
            <v>2</v>
          </cell>
          <cell r="AJ517">
            <v>2</v>
          </cell>
          <cell r="AK517">
            <v>35.4</v>
          </cell>
          <cell r="AL517">
            <v>4</v>
          </cell>
          <cell r="AO517">
            <v>134154</v>
          </cell>
          <cell r="AP517">
            <v>0</v>
          </cell>
          <cell r="AQ517">
            <v>0</v>
          </cell>
          <cell r="AR517">
            <v>0</v>
          </cell>
          <cell r="AS517">
            <v>0</v>
          </cell>
          <cell r="AT517">
            <v>0</v>
          </cell>
          <cell r="AU517">
            <v>0</v>
          </cell>
          <cell r="AV517">
            <v>0</v>
          </cell>
          <cell r="AW517">
            <v>0</v>
          </cell>
          <cell r="AX517">
            <v>0</v>
          </cell>
          <cell r="AY517">
            <v>0</v>
          </cell>
          <cell r="AZ517">
            <v>0</v>
          </cell>
          <cell r="BA517">
            <v>0</v>
          </cell>
          <cell r="BB517">
            <v>0</v>
          </cell>
          <cell r="BC517">
            <v>0</v>
          </cell>
          <cell r="BD517">
            <v>0</v>
          </cell>
          <cell r="BE517">
            <v>28837</v>
          </cell>
          <cell r="BF517">
            <v>20668</v>
          </cell>
          <cell r="BG517">
            <v>90067</v>
          </cell>
          <cell r="BH517">
            <v>0</v>
          </cell>
          <cell r="BI517">
            <v>0</v>
          </cell>
          <cell r="BJ517">
            <v>14419</v>
          </cell>
          <cell r="BK517">
            <v>620</v>
          </cell>
          <cell r="BL517">
            <v>22517</v>
          </cell>
          <cell r="BM517">
            <v>0</v>
          </cell>
          <cell r="BN517">
            <v>0</v>
          </cell>
          <cell r="BO517">
            <v>37556</v>
          </cell>
          <cell r="BP517">
            <v>165187</v>
          </cell>
          <cell r="BQ517">
            <v>140891</v>
          </cell>
          <cell r="BR517">
            <v>39108</v>
          </cell>
          <cell r="BS517">
            <v>0</v>
          </cell>
          <cell r="BT517">
            <v>0</v>
          </cell>
          <cell r="BU517">
            <v>82594</v>
          </cell>
          <cell r="BV517">
            <v>4227</v>
          </cell>
          <cell r="BW517">
            <v>9777</v>
          </cell>
          <cell r="BX517">
            <v>0</v>
          </cell>
          <cell r="BY517">
            <v>0</v>
          </cell>
          <cell r="BZ517">
            <v>96598</v>
          </cell>
          <cell r="CA517">
            <v>37556</v>
          </cell>
          <cell r="CB517">
            <v>134154</v>
          </cell>
          <cell r="CC517">
            <v>0.05</v>
          </cell>
          <cell r="CD517">
            <v>134154</v>
          </cell>
        </row>
        <row r="518">
          <cell r="B518" t="str">
            <v>DC001</v>
          </cell>
          <cell r="C518" t="str">
            <v>CAP10</v>
          </cell>
          <cell r="D518" t="str">
            <v>Tipo F</v>
          </cell>
          <cell r="E518" t="str">
            <v>U</v>
          </cell>
          <cell r="F518" t="str">
            <v>NA</v>
          </cell>
          <cell r="G518" t="str">
            <v>NA</v>
          </cell>
          <cell r="H518" t="str">
            <v>NA</v>
          </cell>
          <cell r="I518" t="str">
            <v>NA</v>
          </cell>
          <cell r="J518" t="str">
            <v>NA</v>
          </cell>
          <cell r="K518" t="str">
            <v>NA</v>
          </cell>
          <cell r="L518" t="str">
            <v>NA</v>
          </cell>
          <cell r="M518" t="str">
            <v>NA</v>
          </cell>
          <cell r="N518" t="str">
            <v>NA</v>
          </cell>
          <cell r="O518" t="str">
            <v>NA</v>
          </cell>
          <cell r="P518" t="str">
            <v>NA</v>
          </cell>
          <cell r="Q518" t="str">
            <v>NA</v>
          </cell>
          <cell r="R518" t="str">
            <v>NA</v>
          </cell>
          <cell r="S518" t="str">
            <v>NA</v>
          </cell>
          <cell r="T518" t="str">
            <v>CEC015</v>
          </cell>
          <cell r="U518" t="str">
            <v>CEC011</v>
          </cell>
          <cell r="V518" t="str">
            <v>CEC008</v>
          </cell>
          <cell r="W518" t="str">
            <v>NA</v>
          </cell>
          <cell r="X518" t="str">
            <v>NA</v>
          </cell>
          <cell r="Y518" t="str">
            <v>CMC022</v>
          </cell>
          <cell r="Z518" t="str">
            <v>CMC008</v>
          </cell>
          <cell r="AA518" t="str">
            <v>CMC007</v>
          </cell>
          <cell r="AB518" t="str">
            <v>NA</v>
          </cell>
          <cell r="AC518" t="str">
            <v>NA</v>
          </cell>
          <cell r="AD518">
            <v>1</v>
          </cell>
          <cell r="AE518">
            <v>0.08</v>
          </cell>
          <cell r="AF518">
            <v>0.75</v>
          </cell>
          <cell r="AG518" t="str">
            <v>NA</v>
          </cell>
          <cell r="AH518" t="str">
            <v>NA</v>
          </cell>
          <cell r="AI518">
            <v>3</v>
          </cell>
          <cell r="AJ518">
            <v>3</v>
          </cell>
          <cell r="AK518">
            <v>35.4</v>
          </cell>
          <cell r="AL518">
            <v>4</v>
          </cell>
          <cell r="AO518">
            <v>101276</v>
          </cell>
          <cell r="AP518">
            <v>0</v>
          </cell>
          <cell r="AQ518">
            <v>0</v>
          </cell>
          <cell r="AR518">
            <v>0</v>
          </cell>
          <cell r="AS518">
            <v>0</v>
          </cell>
          <cell r="AT518">
            <v>0</v>
          </cell>
          <cell r="AU518">
            <v>0</v>
          </cell>
          <cell r="AV518">
            <v>0</v>
          </cell>
          <cell r="AW518">
            <v>0</v>
          </cell>
          <cell r="AX518">
            <v>0</v>
          </cell>
          <cell r="AY518">
            <v>0</v>
          </cell>
          <cell r="AZ518">
            <v>0</v>
          </cell>
          <cell r="BA518">
            <v>0</v>
          </cell>
          <cell r="BB518">
            <v>0</v>
          </cell>
          <cell r="BC518">
            <v>0</v>
          </cell>
          <cell r="BD518">
            <v>0</v>
          </cell>
          <cell r="BE518">
            <v>28837</v>
          </cell>
          <cell r="BF518">
            <v>20668</v>
          </cell>
          <cell r="BG518">
            <v>90067</v>
          </cell>
          <cell r="BH518">
            <v>0</v>
          </cell>
          <cell r="BI518">
            <v>0</v>
          </cell>
          <cell r="BJ518">
            <v>9612</v>
          </cell>
          <cell r="BK518">
            <v>551</v>
          </cell>
          <cell r="BL518">
            <v>22517</v>
          </cell>
          <cell r="BM518">
            <v>0</v>
          </cell>
          <cell r="BN518">
            <v>0</v>
          </cell>
          <cell r="BO518">
            <v>32680</v>
          </cell>
          <cell r="BP518">
            <v>165187</v>
          </cell>
          <cell r="BQ518">
            <v>140891</v>
          </cell>
          <cell r="BR518">
            <v>39108</v>
          </cell>
          <cell r="BS518">
            <v>0</v>
          </cell>
          <cell r="BT518">
            <v>0</v>
          </cell>
          <cell r="BU518">
            <v>55062</v>
          </cell>
          <cell r="BV518">
            <v>3757</v>
          </cell>
          <cell r="BW518">
            <v>9777</v>
          </cell>
          <cell r="BX518">
            <v>0</v>
          </cell>
          <cell r="BY518">
            <v>0</v>
          </cell>
          <cell r="BZ518">
            <v>68596</v>
          </cell>
          <cell r="CA518">
            <v>32680</v>
          </cell>
          <cell r="CB518">
            <v>101276</v>
          </cell>
          <cell r="CC518">
            <v>0.05</v>
          </cell>
          <cell r="CD518">
            <v>101276</v>
          </cell>
        </row>
        <row r="519">
          <cell r="B519" t="str">
            <v>RC002</v>
          </cell>
          <cell r="C519" t="str">
            <v>CAP11</v>
          </cell>
          <cell r="D519" t="str">
            <v>Cámara tipo D a XD.    Dibujo C-19330</v>
          </cell>
          <cell r="E519" t="str">
            <v>U</v>
          </cell>
          <cell r="F519" t="str">
            <v>MOC169</v>
          </cell>
          <cell r="G519" t="str">
            <v>NA</v>
          </cell>
          <cell r="H519" t="str">
            <v>NA</v>
          </cell>
          <cell r="I519" t="str">
            <v>NA</v>
          </cell>
          <cell r="J519" t="str">
            <v>NA</v>
          </cell>
          <cell r="K519" t="str">
            <v>NA</v>
          </cell>
          <cell r="L519" t="str">
            <v>NA</v>
          </cell>
          <cell r="M519">
            <v>1</v>
          </cell>
          <cell r="N519" t="str">
            <v>NA</v>
          </cell>
          <cell r="O519" t="str">
            <v>NA</v>
          </cell>
          <cell r="P519" t="str">
            <v>NA</v>
          </cell>
          <cell r="Q519" t="str">
            <v>NA</v>
          </cell>
          <cell r="R519" t="str">
            <v>NA</v>
          </cell>
          <cell r="S519" t="str">
            <v>NA</v>
          </cell>
          <cell r="T519" t="str">
            <v>CEC007</v>
          </cell>
          <cell r="U519" t="str">
            <v>CEC008</v>
          </cell>
          <cell r="V519" t="str">
            <v>NA</v>
          </cell>
          <cell r="W519" t="str">
            <v>NA</v>
          </cell>
          <cell r="X519" t="str">
            <v>NA</v>
          </cell>
          <cell r="Y519" t="str">
            <v>CMC006</v>
          </cell>
          <cell r="Z519" t="str">
            <v>CMC007</v>
          </cell>
          <cell r="AA519" t="str">
            <v>NA</v>
          </cell>
          <cell r="AB519" t="str">
            <v>NA</v>
          </cell>
          <cell r="AC519" t="str">
            <v>NA</v>
          </cell>
          <cell r="AD519">
            <v>1</v>
          </cell>
          <cell r="AE519">
            <v>0.5</v>
          </cell>
          <cell r="AF519" t="str">
            <v>NA</v>
          </cell>
          <cell r="AG519" t="str">
            <v>NA</v>
          </cell>
          <cell r="AH519" t="str">
            <v>NA</v>
          </cell>
          <cell r="AI519">
            <v>1</v>
          </cell>
          <cell r="AJ519">
            <v>1</v>
          </cell>
          <cell r="AK519">
            <v>2</v>
          </cell>
          <cell r="AO519">
            <v>1387148</v>
          </cell>
          <cell r="AP519">
            <v>1148557</v>
          </cell>
          <cell r="AQ519">
            <v>0</v>
          </cell>
          <cell r="AR519">
            <v>0</v>
          </cell>
          <cell r="AS519">
            <v>0</v>
          </cell>
          <cell r="AT519">
            <v>0</v>
          </cell>
          <cell r="AU519">
            <v>0</v>
          </cell>
          <cell r="AV519">
            <v>0</v>
          </cell>
          <cell r="AW519">
            <v>1148557</v>
          </cell>
          <cell r="AX519">
            <v>0</v>
          </cell>
          <cell r="AY519">
            <v>0</v>
          </cell>
          <cell r="AZ519">
            <v>0</v>
          </cell>
          <cell r="BA519">
            <v>0</v>
          </cell>
          <cell r="BB519">
            <v>0</v>
          </cell>
          <cell r="BC519">
            <v>0</v>
          </cell>
          <cell r="BD519">
            <v>1205985</v>
          </cell>
          <cell r="BE519">
            <v>17038</v>
          </cell>
          <cell r="BF519">
            <v>90067</v>
          </cell>
          <cell r="BG519">
            <v>0</v>
          </cell>
          <cell r="BH519">
            <v>0</v>
          </cell>
          <cell r="BI519">
            <v>0</v>
          </cell>
          <cell r="BJ519">
            <v>17038</v>
          </cell>
          <cell r="BK519">
            <v>45034</v>
          </cell>
          <cell r="BL519">
            <v>0</v>
          </cell>
          <cell r="BM519">
            <v>0</v>
          </cell>
          <cell r="BN519">
            <v>0</v>
          </cell>
          <cell r="BO519">
            <v>62072</v>
          </cell>
          <cell r="BP519">
            <v>99537</v>
          </cell>
          <cell r="BQ519">
            <v>39108</v>
          </cell>
          <cell r="BR519">
            <v>0</v>
          </cell>
          <cell r="BS519">
            <v>0</v>
          </cell>
          <cell r="BT519">
            <v>0</v>
          </cell>
          <cell r="BU519">
            <v>99537</v>
          </cell>
          <cell r="BV519">
            <v>19554</v>
          </cell>
          <cell r="BW519">
            <v>0</v>
          </cell>
          <cell r="BX519">
            <v>0</v>
          </cell>
          <cell r="BY519">
            <v>0</v>
          </cell>
          <cell r="BZ519">
            <v>119091</v>
          </cell>
          <cell r="CA519">
            <v>62072</v>
          </cell>
          <cell r="CB519">
            <v>181163</v>
          </cell>
          <cell r="CC519">
            <v>0.05</v>
          </cell>
          <cell r="CD519">
            <v>1387148</v>
          </cell>
        </row>
        <row r="520">
          <cell r="B520" t="str">
            <v>RC007</v>
          </cell>
          <cell r="C520" t="str">
            <v>CAP11</v>
          </cell>
          <cell r="D520" t="str">
            <v>De Tipo 2F a Tipo C</v>
          </cell>
          <cell r="E520" t="str">
            <v>U</v>
          </cell>
          <cell r="F520" t="str">
            <v>NA</v>
          </cell>
          <cell r="G520" t="str">
            <v>NA</v>
          </cell>
          <cell r="H520" t="str">
            <v>NA</v>
          </cell>
          <cell r="I520" t="str">
            <v>NA</v>
          </cell>
          <cell r="J520" t="str">
            <v>NA</v>
          </cell>
          <cell r="K520" t="str">
            <v>NA</v>
          </cell>
          <cell r="L520" t="str">
            <v>NA</v>
          </cell>
          <cell r="M520" t="str">
            <v>NA</v>
          </cell>
          <cell r="N520" t="str">
            <v>NA</v>
          </cell>
          <cell r="O520" t="str">
            <v>NA</v>
          </cell>
          <cell r="P520" t="str">
            <v>NA</v>
          </cell>
          <cell r="Q520" t="str">
            <v>NA</v>
          </cell>
          <cell r="R520" t="str">
            <v>NA</v>
          </cell>
          <cell r="S520" t="str">
            <v>NA</v>
          </cell>
          <cell r="T520" t="str">
            <v>NA</v>
          </cell>
          <cell r="U520" t="str">
            <v>NA</v>
          </cell>
          <cell r="V520" t="str">
            <v>NA</v>
          </cell>
          <cell r="W520" t="str">
            <v>NA</v>
          </cell>
          <cell r="X520" t="str">
            <v>NA</v>
          </cell>
          <cell r="Y520" t="str">
            <v>NA</v>
          </cell>
          <cell r="Z520" t="str">
            <v>NA</v>
          </cell>
          <cell r="AA520" t="str">
            <v>NA</v>
          </cell>
          <cell r="AB520" t="str">
            <v>NA</v>
          </cell>
          <cell r="AC520" t="str">
            <v>NA</v>
          </cell>
          <cell r="AD520" t="str">
            <v>NA</v>
          </cell>
          <cell r="AE520" t="str">
            <v>NA</v>
          </cell>
          <cell r="AF520" t="str">
            <v>NA</v>
          </cell>
          <cell r="AG520" t="str">
            <v>NA</v>
          </cell>
          <cell r="AH520" t="str">
            <v>NA</v>
          </cell>
          <cell r="AI520">
            <v>0</v>
          </cell>
          <cell r="AO520">
            <v>0</v>
          </cell>
          <cell r="AP520">
            <v>0</v>
          </cell>
          <cell r="AQ520">
            <v>0</v>
          </cell>
          <cell r="AR520">
            <v>0</v>
          </cell>
          <cell r="AS520">
            <v>0</v>
          </cell>
          <cell r="AT520">
            <v>0</v>
          </cell>
          <cell r="AU520">
            <v>0</v>
          </cell>
          <cell r="AV520">
            <v>0</v>
          </cell>
          <cell r="AW520">
            <v>0</v>
          </cell>
          <cell r="AX520">
            <v>0</v>
          </cell>
          <cell r="AY520">
            <v>0</v>
          </cell>
          <cell r="AZ520">
            <v>0</v>
          </cell>
          <cell r="BA520">
            <v>0</v>
          </cell>
          <cell r="BB520">
            <v>0</v>
          </cell>
          <cell r="BC520">
            <v>0</v>
          </cell>
          <cell r="BD520">
            <v>0</v>
          </cell>
          <cell r="BE520">
            <v>0</v>
          </cell>
          <cell r="BF520">
            <v>0</v>
          </cell>
          <cell r="BG520">
            <v>0</v>
          </cell>
          <cell r="BH520">
            <v>0</v>
          </cell>
          <cell r="BI520">
            <v>0</v>
          </cell>
          <cell r="BJ520">
            <v>0</v>
          </cell>
          <cell r="BK520">
            <v>0</v>
          </cell>
          <cell r="BL520">
            <v>0</v>
          </cell>
          <cell r="BM520">
            <v>0</v>
          </cell>
          <cell r="BN520">
            <v>0</v>
          </cell>
          <cell r="BO520">
            <v>0</v>
          </cell>
          <cell r="BP520">
            <v>0</v>
          </cell>
          <cell r="BQ520">
            <v>0</v>
          </cell>
          <cell r="BR520">
            <v>0</v>
          </cell>
          <cell r="BS520">
            <v>0</v>
          </cell>
          <cell r="BT520">
            <v>0</v>
          </cell>
          <cell r="BU520">
            <v>0</v>
          </cell>
          <cell r="BV520">
            <v>0</v>
          </cell>
          <cell r="BW520">
            <v>0</v>
          </cell>
          <cell r="BX520">
            <v>0</v>
          </cell>
          <cell r="BY520">
            <v>0</v>
          </cell>
          <cell r="BZ520">
            <v>0</v>
          </cell>
          <cell r="CA520">
            <v>0</v>
          </cell>
          <cell r="CB520">
            <v>0</v>
          </cell>
          <cell r="CC520">
            <v>0.05</v>
          </cell>
          <cell r="CD520">
            <v>0</v>
          </cell>
        </row>
        <row r="521">
          <cell r="B521" t="str">
            <v>RC004</v>
          </cell>
          <cell r="C521" t="str">
            <v>CAP11</v>
          </cell>
          <cell r="D521" t="str">
            <v>De Tipo C a Tipo JC</v>
          </cell>
          <cell r="E521" t="str">
            <v>U</v>
          </cell>
          <cell r="F521" t="str">
            <v>MOC144</v>
          </cell>
          <cell r="G521" t="str">
            <v>NA</v>
          </cell>
          <cell r="H521" t="str">
            <v>NA</v>
          </cell>
          <cell r="I521" t="str">
            <v>NA</v>
          </cell>
          <cell r="J521" t="str">
            <v>NA</v>
          </cell>
          <cell r="K521" t="str">
            <v>NA</v>
          </cell>
          <cell r="L521" t="str">
            <v>NA</v>
          </cell>
          <cell r="M521">
            <v>1</v>
          </cell>
          <cell r="N521" t="str">
            <v>NA</v>
          </cell>
          <cell r="O521" t="str">
            <v>NA</v>
          </cell>
          <cell r="P521" t="str">
            <v>NA</v>
          </cell>
          <cell r="Q521" t="str">
            <v>NA</v>
          </cell>
          <cell r="R521" t="str">
            <v>NA</v>
          </cell>
          <cell r="S521" t="str">
            <v>NA</v>
          </cell>
          <cell r="T521" t="str">
            <v>CEC007</v>
          </cell>
          <cell r="U521" t="str">
            <v>CEC008</v>
          </cell>
          <cell r="V521" t="str">
            <v>NA</v>
          </cell>
          <cell r="W521" t="str">
            <v>NA</v>
          </cell>
          <cell r="X521" t="str">
            <v>NA</v>
          </cell>
          <cell r="Y521" t="str">
            <v>CMC006</v>
          </cell>
          <cell r="Z521" t="str">
            <v>CMC007</v>
          </cell>
          <cell r="AA521" t="str">
            <v>NA</v>
          </cell>
          <cell r="AB521" t="str">
            <v>NA</v>
          </cell>
          <cell r="AC521" t="str">
            <v>NA</v>
          </cell>
          <cell r="AD521">
            <v>1</v>
          </cell>
          <cell r="AE521">
            <v>0.21</v>
          </cell>
          <cell r="AF521" t="str">
            <v>NA</v>
          </cell>
          <cell r="AG521" t="str">
            <v>NA</v>
          </cell>
          <cell r="AH521" t="str">
            <v>NA</v>
          </cell>
          <cell r="AI521">
            <v>1</v>
          </cell>
          <cell r="AJ521">
            <v>1</v>
          </cell>
          <cell r="AK521">
            <v>4.7</v>
          </cell>
          <cell r="AO521">
            <v>1822916</v>
          </cell>
          <cell r="AP521">
            <v>1599251</v>
          </cell>
          <cell r="AQ521">
            <v>0</v>
          </cell>
          <cell r="AR521">
            <v>0</v>
          </cell>
          <cell r="AS521">
            <v>0</v>
          </cell>
          <cell r="AT521">
            <v>0</v>
          </cell>
          <cell r="AU521">
            <v>0</v>
          </cell>
          <cell r="AV521">
            <v>0</v>
          </cell>
          <cell r="AW521">
            <v>1599251</v>
          </cell>
          <cell r="AX521">
            <v>0</v>
          </cell>
          <cell r="AY521">
            <v>0</v>
          </cell>
          <cell r="AZ521">
            <v>0</v>
          </cell>
          <cell r="BA521">
            <v>0</v>
          </cell>
          <cell r="BB521">
            <v>0</v>
          </cell>
          <cell r="BC521">
            <v>0</v>
          </cell>
          <cell r="BD521">
            <v>1679214</v>
          </cell>
          <cell r="BE521">
            <v>17038</v>
          </cell>
          <cell r="BF521">
            <v>90067</v>
          </cell>
          <cell r="BG521">
            <v>0</v>
          </cell>
          <cell r="BH521">
            <v>0</v>
          </cell>
          <cell r="BI521">
            <v>0</v>
          </cell>
          <cell r="BJ521">
            <v>17038</v>
          </cell>
          <cell r="BK521">
            <v>18914</v>
          </cell>
          <cell r="BL521">
            <v>0</v>
          </cell>
          <cell r="BM521">
            <v>0</v>
          </cell>
          <cell r="BN521">
            <v>0</v>
          </cell>
          <cell r="BO521">
            <v>35952</v>
          </cell>
          <cell r="BP521">
            <v>99537</v>
          </cell>
          <cell r="BQ521">
            <v>39108</v>
          </cell>
          <cell r="BR521">
            <v>0</v>
          </cell>
          <cell r="BS521">
            <v>0</v>
          </cell>
          <cell r="BT521">
            <v>0</v>
          </cell>
          <cell r="BU521">
            <v>99537</v>
          </cell>
          <cell r="BV521">
            <v>8213</v>
          </cell>
          <cell r="BW521">
            <v>0</v>
          </cell>
          <cell r="BX521">
            <v>0</v>
          </cell>
          <cell r="BY521">
            <v>0</v>
          </cell>
          <cell r="BZ521">
            <v>107750</v>
          </cell>
          <cell r="CA521">
            <v>35952</v>
          </cell>
          <cell r="CB521">
            <v>143702</v>
          </cell>
          <cell r="CC521">
            <v>0.05</v>
          </cell>
          <cell r="CD521">
            <v>1822916</v>
          </cell>
        </row>
        <row r="522">
          <cell r="B522" t="str">
            <v>RC001</v>
          </cell>
          <cell r="C522" t="str">
            <v>CAP11</v>
          </cell>
          <cell r="D522" t="str">
            <v>De Tipo C a Tipo LC</v>
          </cell>
          <cell r="E522" t="str">
            <v>U</v>
          </cell>
          <cell r="F522" t="str">
            <v>MOC142</v>
          </cell>
          <cell r="G522" t="str">
            <v>NA</v>
          </cell>
          <cell r="H522" t="str">
            <v>NA</v>
          </cell>
          <cell r="I522" t="str">
            <v>NA</v>
          </cell>
          <cell r="J522" t="str">
            <v>NA</v>
          </cell>
          <cell r="K522" t="str">
            <v>NA</v>
          </cell>
          <cell r="L522" t="str">
            <v>NA</v>
          </cell>
          <cell r="M522">
            <v>1</v>
          </cell>
          <cell r="N522" t="str">
            <v>NA</v>
          </cell>
          <cell r="O522" t="str">
            <v>NA</v>
          </cell>
          <cell r="P522" t="str">
            <v>NA</v>
          </cell>
          <cell r="Q522" t="str">
            <v>NA</v>
          </cell>
          <cell r="R522" t="str">
            <v>NA</v>
          </cell>
          <cell r="S522" t="str">
            <v>NA</v>
          </cell>
          <cell r="T522" t="str">
            <v>CEC007</v>
          </cell>
          <cell r="U522" t="str">
            <v>CEC008</v>
          </cell>
          <cell r="V522" t="str">
            <v>NA</v>
          </cell>
          <cell r="W522" t="str">
            <v>NA</v>
          </cell>
          <cell r="X522" t="str">
            <v>NA</v>
          </cell>
          <cell r="Y522" t="str">
            <v>CMC006</v>
          </cell>
          <cell r="Z522" t="str">
            <v>CMC007</v>
          </cell>
          <cell r="AA522" t="str">
            <v>NA</v>
          </cell>
          <cell r="AB522" t="str">
            <v>NA</v>
          </cell>
          <cell r="AC522" t="str">
            <v>NA</v>
          </cell>
          <cell r="AD522">
            <v>1</v>
          </cell>
          <cell r="AE522">
            <v>0.21</v>
          </cell>
          <cell r="AF522" t="str">
            <v>NA</v>
          </cell>
          <cell r="AG522" t="str">
            <v>NA</v>
          </cell>
          <cell r="AH522" t="str">
            <v>NA</v>
          </cell>
          <cell r="AI522">
            <v>1</v>
          </cell>
          <cell r="AJ522">
            <v>1</v>
          </cell>
          <cell r="AK522">
            <v>4.7</v>
          </cell>
          <cell r="AO522">
            <v>1746398</v>
          </cell>
          <cell r="AP522">
            <v>1526377</v>
          </cell>
          <cell r="AQ522">
            <v>0</v>
          </cell>
          <cell r="AR522">
            <v>0</v>
          </cell>
          <cell r="AS522">
            <v>0</v>
          </cell>
          <cell r="AT522">
            <v>0</v>
          </cell>
          <cell r="AU522">
            <v>0</v>
          </cell>
          <cell r="AV522">
            <v>0</v>
          </cell>
          <cell r="AW522">
            <v>1526377</v>
          </cell>
          <cell r="AX522">
            <v>0</v>
          </cell>
          <cell r="AY522">
            <v>0</v>
          </cell>
          <cell r="AZ522">
            <v>0</v>
          </cell>
          <cell r="BA522">
            <v>0</v>
          </cell>
          <cell r="BB522">
            <v>0</v>
          </cell>
          <cell r="BC522">
            <v>0</v>
          </cell>
          <cell r="BD522">
            <v>1602696</v>
          </cell>
          <cell r="BE522">
            <v>17038</v>
          </cell>
          <cell r="BF522">
            <v>90067</v>
          </cell>
          <cell r="BG522">
            <v>0</v>
          </cell>
          <cell r="BH522">
            <v>0</v>
          </cell>
          <cell r="BI522">
            <v>0</v>
          </cell>
          <cell r="BJ522">
            <v>17038</v>
          </cell>
          <cell r="BK522">
            <v>18914</v>
          </cell>
          <cell r="BL522">
            <v>0</v>
          </cell>
          <cell r="BM522">
            <v>0</v>
          </cell>
          <cell r="BN522">
            <v>0</v>
          </cell>
          <cell r="BO522">
            <v>35952</v>
          </cell>
          <cell r="BP522">
            <v>99537</v>
          </cell>
          <cell r="BQ522">
            <v>39108</v>
          </cell>
          <cell r="BR522">
            <v>0</v>
          </cell>
          <cell r="BS522">
            <v>0</v>
          </cell>
          <cell r="BT522">
            <v>0</v>
          </cell>
          <cell r="BU522">
            <v>99537</v>
          </cell>
          <cell r="BV522">
            <v>8213</v>
          </cell>
          <cell r="BW522">
            <v>0</v>
          </cell>
          <cell r="BX522">
            <v>0</v>
          </cell>
          <cell r="BY522">
            <v>0</v>
          </cell>
          <cell r="BZ522">
            <v>107750</v>
          </cell>
          <cell r="CA522">
            <v>35952</v>
          </cell>
          <cell r="CB522">
            <v>143702</v>
          </cell>
          <cell r="CC522">
            <v>0.05</v>
          </cell>
          <cell r="CD522">
            <v>1746398</v>
          </cell>
        </row>
        <row r="523">
          <cell r="B523" t="str">
            <v>RC003</v>
          </cell>
          <cell r="C523" t="str">
            <v>CAP11</v>
          </cell>
          <cell r="D523" t="str">
            <v>De Tipo C a Tipo XC</v>
          </cell>
          <cell r="E523" t="str">
            <v>U</v>
          </cell>
          <cell r="F523" t="str">
            <v>MOC143</v>
          </cell>
          <cell r="G523" t="str">
            <v>NA</v>
          </cell>
          <cell r="H523" t="str">
            <v>NA</v>
          </cell>
          <cell r="I523" t="str">
            <v>NA</v>
          </cell>
          <cell r="J523" t="str">
            <v>NA</v>
          </cell>
          <cell r="K523" t="str">
            <v>NA</v>
          </cell>
          <cell r="L523" t="str">
            <v>NA</v>
          </cell>
          <cell r="M523">
            <v>1</v>
          </cell>
          <cell r="N523" t="str">
            <v>NA</v>
          </cell>
          <cell r="O523" t="str">
            <v>NA</v>
          </cell>
          <cell r="P523" t="str">
            <v>NA</v>
          </cell>
          <cell r="Q523" t="str">
            <v>NA</v>
          </cell>
          <cell r="R523" t="str">
            <v>NA</v>
          </cell>
          <cell r="S523" t="str">
            <v>NA</v>
          </cell>
          <cell r="T523" t="str">
            <v>CEC007</v>
          </cell>
          <cell r="U523" t="str">
            <v>CEC008</v>
          </cell>
          <cell r="V523" t="str">
            <v>NA</v>
          </cell>
          <cell r="W523" t="str">
            <v>NA</v>
          </cell>
          <cell r="X523" t="str">
            <v>NA</v>
          </cell>
          <cell r="Y523" t="str">
            <v>CMC006</v>
          </cell>
          <cell r="Z523" t="str">
            <v>CMC007</v>
          </cell>
          <cell r="AA523" t="str">
            <v>NA</v>
          </cell>
          <cell r="AB523" t="str">
            <v>NA</v>
          </cell>
          <cell r="AC523" t="str">
            <v>NA</v>
          </cell>
          <cell r="AD523">
            <v>1</v>
          </cell>
          <cell r="AE523">
            <v>0.21</v>
          </cell>
          <cell r="AF523" t="str">
            <v>NA</v>
          </cell>
          <cell r="AG523" t="str">
            <v>NA</v>
          </cell>
          <cell r="AH523" t="str">
            <v>NA</v>
          </cell>
          <cell r="AI523">
            <v>1</v>
          </cell>
          <cell r="AJ523">
            <v>1</v>
          </cell>
          <cell r="AK523">
            <v>4.7</v>
          </cell>
          <cell r="AO523">
            <v>1822916</v>
          </cell>
          <cell r="AP523">
            <v>1599251</v>
          </cell>
          <cell r="AQ523">
            <v>0</v>
          </cell>
          <cell r="AR523">
            <v>0</v>
          </cell>
          <cell r="AS523">
            <v>0</v>
          </cell>
          <cell r="AT523">
            <v>0</v>
          </cell>
          <cell r="AU523">
            <v>0</v>
          </cell>
          <cell r="AV523">
            <v>0</v>
          </cell>
          <cell r="AW523">
            <v>1599251</v>
          </cell>
          <cell r="AX523">
            <v>0</v>
          </cell>
          <cell r="AY523">
            <v>0</v>
          </cell>
          <cell r="AZ523">
            <v>0</v>
          </cell>
          <cell r="BA523">
            <v>0</v>
          </cell>
          <cell r="BB523">
            <v>0</v>
          </cell>
          <cell r="BC523">
            <v>0</v>
          </cell>
          <cell r="BD523">
            <v>1679214</v>
          </cell>
          <cell r="BE523">
            <v>17038</v>
          </cell>
          <cell r="BF523">
            <v>90067</v>
          </cell>
          <cell r="BG523">
            <v>0</v>
          </cell>
          <cell r="BH523">
            <v>0</v>
          </cell>
          <cell r="BI523">
            <v>0</v>
          </cell>
          <cell r="BJ523">
            <v>17038</v>
          </cell>
          <cell r="BK523">
            <v>18914</v>
          </cell>
          <cell r="BL523">
            <v>0</v>
          </cell>
          <cell r="BM523">
            <v>0</v>
          </cell>
          <cell r="BN523">
            <v>0</v>
          </cell>
          <cell r="BO523">
            <v>35952</v>
          </cell>
          <cell r="BP523">
            <v>99537</v>
          </cell>
          <cell r="BQ523">
            <v>39108</v>
          </cell>
          <cell r="BR523">
            <v>0</v>
          </cell>
          <cell r="BS523">
            <v>0</v>
          </cell>
          <cell r="BT523">
            <v>0</v>
          </cell>
          <cell r="BU523">
            <v>99537</v>
          </cell>
          <cell r="BV523">
            <v>8213</v>
          </cell>
          <cell r="BW523">
            <v>0</v>
          </cell>
          <cell r="BX523">
            <v>0</v>
          </cell>
          <cell r="BY523">
            <v>0</v>
          </cell>
          <cell r="BZ523">
            <v>107750</v>
          </cell>
          <cell r="CA523">
            <v>35952</v>
          </cell>
          <cell r="CB523">
            <v>143702</v>
          </cell>
          <cell r="CC523">
            <v>0.05</v>
          </cell>
          <cell r="CD523">
            <v>1822916</v>
          </cell>
        </row>
        <row r="524">
          <cell r="B524" t="str">
            <v>RC002</v>
          </cell>
          <cell r="C524" t="str">
            <v>CAP11</v>
          </cell>
          <cell r="D524" t="str">
            <v>De Tipo D a Tipo C</v>
          </cell>
          <cell r="E524" t="str">
            <v>U</v>
          </cell>
          <cell r="F524" t="str">
            <v>NA</v>
          </cell>
          <cell r="G524" t="str">
            <v>NA</v>
          </cell>
          <cell r="H524" t="str">
            <v>NA</v>
          </cell>
          <cell r="I524" t="str">
            <v>NA</v>
          </cell>
          <cell r="J524" t="str">
            <v>NA</v>
          </cell>
          <cell r="K524" t="str">
            <v>NA</v>
          </cell>
          <cell r="L524" t="str">
            <v>NA</v>
          </cell>
          <cell r="M524" t="str">
            <v>NA</v>
          </cell>
          <cell r="N524" t="str">
            <v>NA</v>
          </cell>
          <cell r="O524" t="str">
            <v>NA</v>
          </cell>
          <cell r="P524" t="str">
            <v>NA</v>
          </cell>
          <cell r="Q524" t="str">
            <v>NA</v>
          </cell>
          <cell r="R524" t="str">
            <v>NA</v>
          </cell>
          <cell r="S524" t="str">
            <v>NA</v>
          </cell>
          <cell r="T524" t="str">
            <v>NA</v>
          </cell>
          <cell r="U524" t="str">
            <v>NA</v>
          </cell>
          <cell r="V524" t="str">
            <v>NA</v>
          </cell>
          <cell r="W524" t="str">
            <v>NA</v>
          </cell>
          <cell r="X524" t="str">
            <v>NA</v>
          </cell>
          <cell r="Y524" t="str">
            <v>NA</v>
          </cell>
          <cell r="Z524" t="str">
            <v>NA</v>
          </cell>
          <cell r="AA524" t="str">
            <v>NA</v>
          </cell>
          <cell r="AB524" t="str">
            <v>NA</v>
          </cell>
          <cell r="AC524" t="str">
            <v>NA</v>
          </cell>
          <cell r="AD524" t="str">
            <v>NA</v>
          </cell>
          <cell r="AE524" t="str">
            <v>NA</v>
          </cell>
          <cell r="AF524" t="str">
            <v>NA</v>
          </cell>
          <cell r="AG524" t="str">
            <v>NA</v>
          </cell>
          <cell r="AH524" t="str">
            <v>NA</v>
          </cell>
          <cell r="AI524">
            <v>0</v>
          </cell>
          <cell r="AO524">
            <v>0</v>
          </cell>
          <cell r="AP524">
            <v>0</v>
          </cell>
          <cell r="AQ524">
            <v>0</v>
          </cell>
          <cell r="AR524">
            <v>0</v>
          </cell>
          <cell r="AS524">
            <v>0</v>
          </cell>
          <cell r="AT524">
            <v>0</v>
          </cell>
          <cell r="AU524">
            <v>0</v>
          </cell>
          <cell r="AV524">
            <v>0</v>
          </cell>
          <cell r="AW524">
            <v>0</v>
          </cell>
          <cell r="AX524">
            <v>0</v>
          </cell>
          <cell r="AY524">
            <v>0</v>
          </cell>
          <cell r="AZ524">
            <v>0</v>
          </cell>
          <cell r="BA524">
            <v>0</v>
          </cell>
          <cell r="BB524">
            <v>0</v>
          </cell>
          <cell r="BC524">
            <v>0</v>
          </cell>
          <cell r="BD524">
            <v>0</v>
          </cell>
          <cell r="BE524">
            <v>0</v>
          </cell>
          <cell r="BF524">
            <v>0</v>
          </cell>
          <cell r="BG524">
            <v>0</v>
          </cell>
          <cell r="BH524">
            <v>0</v>
          </cell>
          <cell r="BI524">
            <v>0</v>
          </cell>
          <cell r="BJ524">
            <v>0</v>
          </cell>
          <cell r="BK524">
            <v>0</v>
          </cell>
          <cell r="BL524">
            <v>0</v>
          </cell>
          <cell r="BM524">
            <v>0</v>
          </cell>
          <cell r="BN524">
            <v>0</v>
          </cell>
          <cell r="BO524">
            <v>0</v>
          </cell>
          <cell r="BP524">
            <v>0</v>
          </cell>
          <cell r="BQ524">
            <v>0</v>
          </cell>
          <cell r="BR524">
            <v>0</v>
          </cell>
          <cell r="BS524">
            <v>0</v>
          </cell>
          <cell r="BT524">
            <v>0</v>
          </cell>
          <cell r="BU524">
            <v>0</v>
          </cell>
          <cell r="BV524">
            <v>0</v>
          </cell>
          <cell r="BW524">
            <v>0</v>
          </cell>
          <cell r="BX524">
            <v>0</v>
          </cell>
          <cell r="BY524">
            <v>0</v>
          </cell>
          <cell r="BZ524">
            <v>0</v>
          </cell>
          <cell r="CA524">
            <v>0</v>
          </cell>
          <cell r="CB524">
            <v>0</v>
          </cell>
          <cell r="CC524">
            <v>0.05</v>
          </cell>
          <cell r="CD524">
            <v>0</v>
          </cell>
        </row>
        <row r="525">
          <cell r="B525" t="str">
            <v>RC006</v>
          </cell>
          <cell r="C525" t="str">
            <v>CAP11</v>
          </cell>
          <cell r="D525" t="str">
            <v>De Tipo LC a Tipo JC</v>
          </cell>
          <cell r="E525" t="str">
            <v>U</v>
          </cell>
          <cell r="F525" t="str">
            <v>NA</v>
          </cell>
          <cell r="G525" t="str">
            <v>NA</v>
          </cell>
          <cell r="H525" t="str">
            <v>NA</v>
          </cell>
          <cell r="I525" t="str">
            <v>NA</v>
          </cell>
          <cell r="J525" t="str">
            <v>NA</v>
          </cell>
          <cell r="K525" t="str">
            <v>NA</v>
          </cell>
          <cell r="L525" t="str">
            <v>NA</v>
          </cell>
          <cell r="M525" t="str">
            <v>NA</v>
          </cell>
          <cell r="N525" t="str">
            <v>NA</v>
          </cell>
          <cell r="O525" t="str">
            <v>NA</v>
          </cell>
          <cell r="P525" t="str">
            <v>NA</v>
          </cell>
          <cell r="Q525" t="str">
            <v>NA</v>
          </cell>
          <cell r="R525" t="str">
            <v>NA</v>
          </cell>
          <cell r="S525" t="str">
            <v>NA</v>
          </cell>
          <cell r="T525" t="str">
            <v>NA</v>
          </cell>
          <cell r="U525" t="str">
            <v>NA</v>
          </cell>
          <cell r="V525" t="str">
            <v>NA</v>
          </cell>
          <cell r="W525" t="str">
            <v>NA</v>
          </cell>
          <cell r="X525" t="str">
            <v>NA</v>
          </cell>
          <cell r="Y525" t="str">
            <v>NA</v>
          </cell>
          <cell r="Z525" t="str">
            <v>NA</v>
          </cell>
          <cell r="AA525" t="str">
            <v>NA</v>
          </cell>
          <cell r="AB525" t="str">
            <v>NA</v>
          </cell>
          <cell r="AC525" t="str">
            <v>NA</v>
          </cell>
          <cell r="AD525" t="str">
            <v>NA</v>
          </cell>
          <cell r="AE525" t="str">
            <v>NA</v>
          </cell>
          <cell r="AF525" t="str">
            <v>NA</v>
          </cell>
          <cell r="AG525" t="str">
            <v>NA</v>
          </cell>
          <cell r="AH525" t="str">
            <v>NA</v>
          </cell>
          <cell r="AI525">
            <v>0</v>
          </cell>
          <cell r="AO525">
            <v>0</v>
          </cell>
          <cell r="AP525">
            <v>0</v>
          </cell>
          <cell r="AQ525">
            <v>0</v>
          </cell>
          <cell r="AR525">
            <v>0</v>
          </cell>
          <cell r="AS525">
            <v>0</v>
          </cell>
          <cell r="AT525">
            <v>0</v>
          </cell>
          <cell r="AU525">
            <v>0</v>
          </cell>
          <cell r="AV525">
            <v>0</v>
          </cell>
          <cell r="AW525">
            <v>0</v>
          </cell>
          <cell r="AX525">
            <v>0</v>
          </cell>
          <cell r="AY525">
            <v>0</v>
          </cell>
          <cell r="AZ525">
            <v>0</v>
          </cell>
          <cell r="BA525">
            <v>0</v>
          </cell>
          <cell r="BB525">
            <v>0</v>
          </cell>
          <cell r="BC525">
            <v>0</v>
          </cell>
          <cell r="BD525">
            <v>0</v>
          </cell>
          <cell r="BE525">
            <v>0</v>
          </cell>
          <cell r="BF525">
            <v>0</v>
          </cell>
          <cell r="BG525">
            <v>0</v>
          </cell>
          <cell r="BH525">
            <v>0</v>
          </cell>
          <cell r="BI525">
            <v>0</v>
          </cell>
          <cell r="BJ525">
            <v>0</v>
          </cell>
          <cell r="BK525">
            <v>0</v>
          </cell>
          <cell r="BL525">
            <v>0</v>
          </cell>
          <cell r="BM525">
            <v>0</v>
          </cell>
          <cell r="BN525">
            <v>0</v>
          </cell>
          <cell r="BO525">
            <v>0</v>
          </cell>
          <cell r="BP525">
            <v>0</v>
          </cell>
          <cell r="BQ525">
            <v>0</v>
          </cell>
          <cell r="BR525">
            <v>0</v>
          </cell>
          <cell r="BS525">
            <v>0</v>
          </cell>
          <cell r="BT525">
            <v>0</v>
          </cell>
          <cell r="BU525">
            <v>0</v>
          </cell>
          <cell r="BV525">
            <v>0</v>
          </cell>
          <cell r="BW525">
            <v>0</v>
          </cell>
          <cell r="BX525">
            <v>0</v>
          </cell>
          <cell r="BY525">
            <v>0</v>
          </cell>
          <cell r="BZ525">
            <v>0</v>
          </cell>
          <cell r="CA525">
            <v>0</v>
          </cell>
          <cell r="CB525">
            <v>0</v>
          </cell>
          <cell r="CC525">
            <v>0.05</v>
          </cell>
          <cell r="CD525">
            <v>0</v>
          </cell>
        </row>
        <row r="526">
          <cell r="B526" t="str">
            <v>RC005</v>
          </cell>
          <cell r="C526" t="str">
            <v>CAP11</v>
          </cell>
          <cell r="D526" t="str">
            <v>De Tipo LC a Tipo TC</v>
          </cell>
          <cell r="E526" t="str">
            <v>U</v>
          </cell>
          <cell r="F526" t="str">
            <v>NA</v>
          </cell>
          <cell r="G526" t="str">
            <v>NA</v>
          </cell>
          <cell r="H526" t="str">
            <v>NA</v>
          </cell>
          <cell r="I526" t="str">
            <v>NA</v>
          </cell>
          <cell r="J526" t="str">
            <v>NA</v>
          </cell>
          <cell r="K526" t="str">
            <v>NA</v>
          </cell>
          <cell r="L526" t="str">
            <v>NA</v>
          </cell>
          <cell r="M526" t="str">
            <v>NA</v>
          </cell>
          <cell r="N526" t="str">
            <v>NA</v>
          </cell>
          <cell r="O526" t="str">
            <v>NA</v>
          </cell>
          <cell r="P526" t="str">
            <v>NA</v>
          </cell>
          <cell r="Q526" t="str">
            <v>NA</v>
          </cell>
          <cell r="R526" t="str">
            <v>NA</v>
          </cell>
          <cell r="S526" t="str">
            <v>NA</v>
          </cell>
          <cell r="T526" t="str">
            <v>NA</v>
          </cell>
          <cell r="U526" t="str">
            <v>NA</v>
          </cell>
          <cell r="V526" t="str">
            <v>NA</v>
          </cell>
          <cell r="W526" t="str">
            <v>NA</v>
          </cell>
          <cell r="X526" t="str">
            <v>NA</v>
          </cell>
          <cell r="Y526" t="str">
            <v>NA</v>
          </cell>
          <cell r="Z526" t="str">
            <v>NA</v>
          </cell>
          <cell r="AA526" t="str">
            <v>NA</v>
          </cell>
          <cell r="AB526" t="str">
            <v>NA</v>
          </cell>
          <cell r="AC526" t="str">
            <v>NA</v>
          </cell>
          <cell r="AD526" t="str">
            <v>NA</v>
          </cell>
          <cell r="AE526" t="str">
            <v>NA</v>
          </cell>
          <cell r="AF526" t="str">
            <v>NA</v>
          </cell>
          <cell r="AG526" t="str">
            <v>NA</v>
          </cell>
          <cell r="AH526" t="str">
            <v>NA</v>
          </cell>
          <cell r="AI526">
            <v>0</v>
          </cell>
          <cell r="AO526">
            <v>0</v>
          </cell>
          <cell r="AP526">
            <v>0</v>
          </cell>
          <cell r="AQ526">
            <v>0</v>
          </cell>
          <cell r="AR526">
            <v>0</v>
          </cell>
          <cell r="AS526">
            <v>0</v>
          </cell>
          <cell r="AT526">
            <v>0</v>
          </cell>
          <cell r="AU526">
            <v>0</v>
          </cell>
          <cell r="AV526">
            <v>0</v>
          </cell>
          <cell r="AW526">
            <v>0</v>
          </cell>
          <cell r="AX526">
            <v>0</v>
          </cell>
          <cell r="AY526">
            <v>0</v>
          </cell>
          <cell r="AZ526">
            <v>0</v>
          </cell>
          <cell r="BA526">
            <v>0</v>
          </cell>
          <cell r="BB526">
            <v>0</v>
          </cell>
          <cell r="BC526">
            <v>0</v>
          </cell>
          <cell r="BD526">
            <v>0</v>
          </cell>
          <cell r="BE526">
            <v>0</v>
          </cell>
          <cell r="BF526">
            <v>0</v>
          </cell>
          <cell r="BG526">
            <v>0</v>
          </cell>
          <cell r="BH526">
            <v>0</v>
          </cell>
          <cell r="BI526">
            <v>0</v>
          </cell>
          <cell r="BJ526">
            <v>0</v>
          </cell>
          <cell r="BK526">
            <v>0</v>
          </cell>
          <cell r="BL526">
            <v>0</v>
          </cell>
          <cell r="BM526">
            <v>0</v>
          </cell>
          <cell r="BN526">
            <v>0</v>
          </cell>
          <cell r="BO526">
            <v>0</v>
          </cell>
          <cell r="BP526">
            <v>0</v>
          </cell>
          <cell r="BQ526">
            <v>0</v>
          </cell>
          <cell r="BR526">
            <v>0</v>
          </cell>
          <cell r="BS526">
            <v>0</v>
          </cell>
          <cell r="BT526">
            <v>0</v>
          </cell>
          <cell r="BU526">
            <v>0</v>
          </cell>
          <cell r="BV526">
            <v>0</v>
          </cell>
          <cell r="BW526">
            <v>0</v>
          </cell>
          <cell r="BX526">
            <v>0</v>
          </cell>
          <cell r="BY526">
            <v>0</v>
          </cell>
          <cell r="BZ526">
            <v>0</v>
          </cell>
          <cell r="CA526">
            <v>0</v>
          </cell>
          <cell r="CB526">
            <v>0</v>
          </cell>
          <cell r="CC526">
            <v>0.05</v>
          </cell>
          <cell r="CD526">
            <v>0</v>
          </cell>
        </row>
        <row r="527">
          <cell r="B527" t="str">
            <v>EB001</v>
          </cell>
          <cell r="C527" t="str">
            <v>CAP12</v>
          </cell>
          <cell r="D527" t="str">
            <v>Emboquillado de I, II, III y IV vías</v>
          </cell>
          <cell r="E527" t="str">
            <v>U</v>
          </cell>
          <cell r="F527" t="str">
            <v>MOC086</v>
          </cell>
          <cell r="G527" t="str">
            <v>NA</v>
          </cell>
          <cell r="H527" t="str">
            <v>NA</v>
          </cell>
          <cell r="I527" t="str">
            <v>NA</v>
          </cell>
          <cell r="J527" t="str">
            <v>NA</v>
          </cell>
          <cell r="K527" t="str">
            <v>NA</v>
          </cell>
          <cell r="L527" t="str">
            <v>NA</v>
          </cell>
          <cell r="M527">
            <v>0.06</v>
          </cell>
          <cell r="N527" t="str">
            <v>NA</v>
          </cell>
          <cell r="O527" t="str">
            <v>NA</v>
          </cell>
          <cell r="P527" t="str">
            <v>NA</v>
          </cell>
          <cell r="Q527" t="str">
            <v>NA</v>
          </cell>
          <cell r="R527" t="str">
            <v>NA</v>
          </cell>
          <cell r="S527" t="str">
            <v>NA</v>
          </cell>
          <cell r="T527" t="str">
            <v>CEC015</v>
          </cell>
          <cell r="U527" t="str">
            <v>NA</v>
          </cell>
          <cell r="V527" t="str">
            <v>NA</v>
          </cell>
          <cell r="W527" t="str">
            <v>NA</v>
          </cell>
          <cell r="X527" t="str">
            <v>NA</v>
          </cell>
          <cell r="Y527" t="str">
            <v>CMC022</v>
          </cell>
          <cell r="Z527" t="str">
            <v>NA</v>
          </cell>
          <cell r="AA527" t="str">
            <v>NA</v>
          </cell>
          <cell r="AB527" t="str">
            <v>NA</v>
          </cell>
          <cell r="AC527" t="str">
            <v>NA</v>
          </cell>
          <cell r="AD527">
            <v>1</v>
          </cell>
          <cell r="AE527" t="str">
            <v>NA</v>
          </cell>
          <cell r="AF527" t="str">
            <v>NA</v>
          </cell>
          <cell r="AG527" t="str">
            <v>NA</v>
          </cell>
          <cell r="AH527" t="str">
            <v>NA</v>
          </cell>
          <cell r="AI527">
            <v>30</v>
          </cell>
          <cell r="AJ527">
            <v>30</v>
          </cell>
          <cell r="AO527">
            <v>20769</v>
          </cell>
          <cell r="AP527">
            <v>227016.3</v>
          </cell>
          <cell r="AQ527">
            <v>0</v>
          </cell>
          <cell r="AR527">
            <v>0</v>
          </cell>
          <cell r="AS527">
            <v>0</v>
          </cell>
          <cell r="AT527">
            <v>0</v>
          </cell>
          <cell r="AU527">
            <v>0</v>
          </cell>
          <cell r="AV527">
            <v>0</v>
          </cell>
          <cell r="AW527">
            <v>13621</v>
          </cell>
          <cell r="AX527">
            <v>0</v>
          </cell>
          <cell r="AY527">
            <v>0</v>
          </cell>
          <cell r="AZ527">
            <v>0</v>
          </cell>
          <cell r="BA527">
            <v>0</v>
          </cell>
          <cell r="BB527">
            <v>0</v>
          </cell>
          <cell r="BC527">
            <v>0</v>
          </cell>
          <cell r="BD527">
            <v>14302</v>
          </cell>
          <cell r="BE527">
            <v>28837</v>
          </cell>
          <cell r="BF527">
            <v>0</v>
          </cell>
          <cell r="BG527">
            <v>0</v>
          </cell>
          <cell r="BH527">
            <v>0</v>
          </cell>
          <cell r="BI527">
            <v>0</v>
          </cell>
          <cell r="BJ527">
            <v>961</v>
          </cell>
          <cell r="BK527">
            <v>0</v>
          </cell>
          <cell r="BL527">
            <v>0</v>
          </cell>
          <cell r="BM527">
            <v>0</v>
          </cell>
          <cell r="BN527">
            <v>0</v>
          </cell>
          <cell r="BO527">
            <v>961</v>
          </cell>
          <cell r="BP527">
            <v>165187</v>
          </cell>
          <cell r="BQ527">
            <v>0</v>
          </cell>
          <cell r="BR527">
            <v>0</v>
          </cell>
          <cell r="BS527">
            <v>0</v>
          </cell>
          <cell r="BT527">
            <v>0</v>
          </cell>
          <cell r="BU527">
            <v>5506</v>
          </cell>
          <cell r="BV527">
            <v>0</v>
          </cell>
          <cell r="BW527">
            <v>0</v>
          </cell>
          <cell r="BX527">
            <v>0</v>
          </cell>
          <cell r="BY527">
            <v>0</v>
          </cell>
          <cell r="BZ527">
            <v>5506</v>
          </cell>
          <cell r="CA527">
            <v>961</v>
          </cell>
          <cell r="CB527">
            <v>6467</v>
          </cell>
          <cell r="CC527">
            <v>0.05</v>
          </cell>
          <cell r="CD527">
            <v>20769</v>
          </cell>
        </row>
        <row r="528">
          <cell r="B528" t="str">
            <v>SU002</v>
          </cell>
          <cell r="C528" t="str">
            <v>CAP13</v>
          </cell>
          <cell r="D528" t="str">
            <v>Subida a muro</v>
          </cell>
          <cell r="E528" t="str">
            <v>U</v>
          </cell>
          <cell r="F528" t="str">
            <v>MRD237</v>
          </cell>
          <cell r="G528" t="str">
            <v>MRD068</v>
          </cell>
          <cell r="H528" t="str">
            <v>MRD066</v>
          </cell>
          <cell r="I528" t="str">
            <v>MRD100</v>
          </cell>
          <cell r="J528" t="str">
            <v>NA</v>
          </cell>
          <cell r="K528" t="str">
            <v>NA</v>
          </cell>
          <cell r="L528" t="str">
            <v>NA</v>
          </cell>
          <cell r="M528">
            <v>3</v>
          </cell>
          <cell r="N528">
            <v>3</v>
          </cell>
          <cell r="O528">
            <v>3</v>
          </cell>
          <cell r="P528">
            <v>1</v>
          </cell>
          <cell r="Q528" t="str">
            <v>NA</v>
          </cell>
          <cell r="R528" t="str">
            <v>NA</v>
          </cell>
          <cell r="S528" t="str">
            <v>NA</v>
          </cell>
          <cell r="T528" t="str">
            <v>CER007</v>
          </cell>
          <cell r="U528" t="str">
            <v>NA</v>
          </cell>
          <cell r="V528" t="str">
            <v>NA</v>
          </cell>
          <cell r="W528" t="str">
            <v>NA</v>
          </cell>
          <cell r="X528" t="str">
            <v>NA</v>
          </cell>
          <cell r="Y528" t="str">
            <v>CMC017</v>
          </cell>
          <cell r="Z528" t="str">
            <v>NA</v>
          </cell>
          <cell r="AA528" t="str">
            <v>NA</v>
          </cell>
          <cell r="AB528" t="str">
            <v>NA</v>
          </cell>
          <cell r="AC528" t="str">
            <v>NA</v>
          </cell>
          <cell r="AD528">
            <v>1</v>
          </cell>
          <cell r="AE528" t="str">
            <v>NA</v>
          </cell>
          <cell r="AF528" t="str">
            <v>NA</v>
          </cell>
          <cell r="AG528" t="str">
            <v>NA</v>
          </cell>
          <cell r="AH528" t="str">
            <v>NA</v>
          </cell>
          <cell r="AI528">
            <v>18.600000000000001</v>
          </cell>
          <cell r="AJ528">
            <v>18.600000000000001</v>
          </cell>
          <cell r="AO528">
            <v>57433</v>
          </cell>
          <cell r="AP528">
            <v>12000</v>
          </cell>
          <cell r="AQ528">
            <v>3290</v>
          </cell>
          <cell r="AR528">
            <v>350</v>
          </cell>
          <cell r="AS528">
            <v>1645</v>
          </cell>
          <cell r="AT528">
            <v>0</v>
          </cell>
          <cell r="AU528">
            <v>0</v>
          </cell>
          <cell r="AV528">
            <v>0</v>
          </cell>
          <cell r="AW528">
            <v>36000</v>
          </cell>
          <cell r="AX528">
            <v>9870</v>
          </cell>
          <cell r="AY528">
            <v>1050</v>
          </cell>
          <cell r="AZ528">
            <v>1645</v>
          </cell>
          <cell r="BA528">
            <v>0</v>
          </cell>
          <cell r="BB528">
            <v>0</v>
          </cell>
          <cell r="BC528">
            <v>0</v>
          </cell>
          <cell r="BD528">
            <v>48565</v>
          </cell>
          <cell r="BE528">
            <v>20418</v>
          </cell>
          <cell r="BF528">
            <v>0</v>
          </cell>
          <cell r="BG528">
            <v>0</v>
          </cell>
          <cell r="BH528">
            <v>0</v>
          </cell>
          <cell r="BI528">
            <v>0</v>
          </cell>
          <cell r="BJ528">
            <v>1098</v>
          </cell>
          <cell r="BK528">
            <v>0</v>
          </cell>
          <cell r="BL528">
            <v>0</v>
          </cell>
          <cell r="BM528">
            <v>0</v>
          </cell>
          <cell r="BN528">
            <v>0</v>
          </cell>
          <cell r="BO528">
            <v>1098</v>
          </cell>
          <cell r="BP528">
            <v>144513</v>
          </cell>
          <cell r="BQ528">
            <v>0</v>
          </cell>
          <cell r="BR528">
            <v>0</v>
          </cell>
          <cell r="BS528">
            <v>0</v>
          </cell>
          <cell r="BT528">
            <v>0</v>
          </cell>
          <cell r="BU528">
            <v>7770</v>
          </cell>
          <cell r="BV528">
            <v>0</v>
          </cell>
          <cell r="BW528">
            <v>0</v>
          </cell>
          <cell r="BX528">
            <v>0</v>
          </cell>
          <cell r="BY528">
            <v>0</v>
          </cell>
          <cell r="BZ528">
            <v>7770</v>
          </cell>
          <cell r="CA528">
            <v>1098</v>
          </cell>
          <cell r="CB528">
            <v>8868</v>
          </cell>
          <cell r="CD528">
            <v>57433</v>
          </cell>
        </row>
        <row r="529">
          <cell r="B529" t="str">
            <v>SU001</v>
          </cell>
          <cell r="C529" t="str">
            <v>CAP13</v>
          </cell>
          <cell r="D529" t="str">
            <v>Subida a poste (Incluye curva)</v>
          </cell>
          <cell r="E529" t="str">
            <v>U</v>
          </cell>
          <cell r="F529" t="str">
            <v>MOC042</v>
          </cell>
          <cell r="G529" t="str">
            <v>MRD237</v>
          </cell>
          <cell r="H529" t="str">
            <v>MRD068</v>
          </cell>
          <cell r="I529" t="str">
            <v>MRD066</v>
          </cell>
          <cell r="J529" t="str">
            <v>MRD100</v>
          </cell>
          <cell r="K529" t="str">
            <v>NA</v>
          </cell>
          <cell r="L529" t="str">
            <v>NA</v>
          </cell>
          <cell r="M529">
            <v>1</v>
          </cell>
          <cell r="N529">
            <v>3</v>
          </cell>
          <cell r="O529">
            <v>3</v>
          </cell>
          <cell r="P529">
            <v>3</v>
          </cell>
          <cell r="Q529">
            <v>1</v>
          </cell>
          <cell r="R529" t="str">
            <v>NA</v>
          </cell>
          <cell r="S529" t="str">
            <v>NA</v>
          </cell>
          <cell r="T529" t="str">
            <v>CER007</v>
          </cell>
          <cell r="U529" t="str">
            <v>NA</v>
          </cell>
          <cell r="V529" t="str">
            <v>NA</v>
          </cell>
          <cell r="W529" t="str">
            <v>NA</v>
          </cell>
          <cell r="X529" t="str">
            <v>NA</v>
          </cell>
          <cell r="Y529" t="str">
            <v>CMC017</v>
          </cell>
          <cell r="Z529" t="str">
            <v>NA</v>
          </cell>
          <cell r="AA529" t="str">
            <v>NA</v>
          </cell>
          <cell r="AB529" t="str">
            <v>NA</v>
          </cell>
          <cell r="AC529" t="str">
            <v>NA</v>
          </cell>
          <cell r="AD529">
            <v>1</v>
          </cell>
          <cell r="AE529" t="str">
            <v>NA</v>
          </cell>
          <cell r="AF529" t="str">
            <v>NA</v>
          </cell>
          <cell r="AG529" t="str">
            <v>NA</v>
          </cell>
          <cell r="AH529" t="str">
            <v>NA</v>
          </cell>
          <cell r="AI529">
            <v>26.6</v>
          </cell>
          <cell r="AJ529">
            <v>26.6</v>
          </cell>
          <cell r="AO529">
            <v>64366</v>
          </cell>
          <cell r="AP529">
            <v>9600</v>
          </cell>
          <cell r="AQ529">
            <v>12000</v>
          </cell>
          <cell r="AR529">
            <v>3290</v>
          </cell>
          <cell r="AS529">
            <v>350</v>
          </cell>
          <cell r="AT529">
            <v>1645</v>
          </cell>
          <cell r="AU529">
            <v>0</v>
          </cell>
          <cell r="AV529">
            <v>0</v>
          </cell>
          <cell r="AW529">
            <v>9600</v>
          </cell>
          <cell r="AX529">
            <v>36000</v>
          </cell>
          <cell r="AY529">
            <v>9870</v>
          </cell>
          <cell r="AZ529">
            <v>1050</v>
          </cell>
          <cell r="BA529">
            <v>1645</v>
          </cell>
          <cell r="BB529">
            <v>0</v>
          </cell>
          <cell r="BC529">
            <v>0</v>
          </cell>
          <cell r="BD529">
            <v>58165</v>
          </cell>
          <cell r="BE529">
            <v>20418</v>
          </cell>
          <cell r="BF529">
            <v>0</v>
          </cell>
          <cell r="BG529">
            <v>0</v>
          </cell>
          <cell r="BH529">
            <v>0</v>
          </cell>
          <cell r="BI529">
            <v>0</v>
          </cell>
          <cell r="BJ529">
            <v>768</v>
          </cell>
          <cell r="BK529">
            <v>0</v>
          </cell>
          <cell r="BL529">
            <v>0</v>
          </cell>
          <cell r="BM529">
            <v>0</v>
          </cell>
          <cell r="BN529">
            <v>0</v>
          </cell>
          <cell r="BO529">
            <v>768</v>
          </cell>
          <cell r="BP529">
            <v>144513</v>
          </cell>
          <cell r="BQ529">
            <v>0</v>
          </cell>
          <cell r="BR529">
            <v>0</v>
          </cell>
          <cell r="BS529">
            <v>0</v>
          </cell>
          <cell r="BT529">
            <v>0</v>
          </cell>
          <cell r="BU529">
            <v>5433</v>
          </cell>
          <cell r="BV529">
            <v>0</v>
          </cell>
          <cell r="BW529">
            <v>0</v>
          </cell>
          <cell r="BX529">
            <v>0</v>
          </cell>
          <cell r="BY529">
            <v>0</v>
          </cell>
          <cell r="BZ529">
            <v>5433</v>
          </cell>
          <cell r="CA529">
            <v>768</v>
          </cell>
          <cell r="CB529">
            <v>6201</v>
          </cell>
          <cell r="CD529">
            <v>64366</v>
          </cell>
        </row>
        <row r="530">
          <cell r="B530" t="str">
            <v>AP003</v>
          </cell>
          <cell r="C530" t="str">
            <v>CAP14</v>
          </cell>
          <cell r="D530" t="str">
            <v>En Andén Adoquinado</v>
          </cell>
          <cell r="E530" t="str">
            <v>m</v>
          </cell>
          <cell r="F530" t="str">
            <v>NA</v>
          </cell>
          <cell r="G530" t="str">
            <v>NA</v>
          </cell>
          <cell r="H530" t="str">
            <v>NA</v>
          </cell>
          <cell r="I530" t="str">
            <v>NA</v>
          </cell>
          <cell r="J530" t="str">
            <v>NA</v>
          </cell>
          <cell r="K530" t="str">
            <v>NA</v>
          </cell>
          <cell r="L530" t="str">
            <v>NA</v>
          </cell>
          <cell r="M530" t="str">
            <v>NA</v>
          </cell>
          <cell r="N530" t="str">
            <v>NA</v>
          </cell>
          <cell r="O530" t="str">
            <v>NA</v>
          </cell>
          <cell r="P530" t="str">
            <v>NA</v>
          </cell>
          <cell r="Q530" t="str">
            <v>NA</v>
          </cell>
          <cell r="R530" t="str">
            <v>NA</v>
          </cell>
          <cell r="S530" t="str">
            <v>NA</v>
          </cell>
          <cell r="T530" t="str">
            <v>NA</v>
          </cell>
          <cell r="U530" t="str">
            <v>NA</v>
          </cell>
          <cell r="V530" t="str">
            <v>NA</v>
          </cell>
          <cell r="W530" t="str">
            <v>NA</v>
          </cell>
          <cell r="X530" t="str">
            <v>NA</v>
          </cell>
          <cell r="Y530" t="str">
            <v>NA</v>
          </cell>
          <cell r="Z530" t="str">
            <v>NA</v>
          </cell>
          <cell r="AA530" t="str">
            <v>NA</v>
          </cell>
          <cell r="AB530" t="str">
            <v>NA</v>
          </cell>
          <cell r="AC530" t="str">
            <v>NA</v>
          </cell>
          <cell r="AD530" t="str">
            <v>NA</v>
          </cell>
          <cell r="AE530" t="str">
            <v>NA</v>
          </cell>
          <cell r="AF530" t="str">
            <v>NA</v>
          </cell>
          <cell r="AG530" t="str">
            <v>NA</v>
          </cell>
          <cell r="AH530" t="str">
            <v>NA</v>
          </cell>
          <cell r="AI530">
            <v>0</v>
          </cell>
          <cell r="AO530">
            <v>0</v>
          </cell>
          <cell r="AP530">
            <v>0</v>
          </cell>
          <cell r="AQ530">
            <v>0</v>
          </cell>
          <cell r="AR530">
            <v>0</v>
          </cell>
          <cell r="AS530">
            <v>0</v>
          </cell>
          <cell r="AT530">
            <v>0</v>
          </cell>
          <cell r="AU530">
            <v>0</v>
          </cell>
          <cell r="AV530">
            <v>0</v>
          </cell>
          <cell r="AW530">
            <v>0</v>
          </cell>
          <cell r="AX530">
            <v>0</v>
          </cell>
          <cell r="AY530">
            <v>0</v>
          </cell>
          <cell r="AZ530">
            <v>0</v>
          </cell>
          <cell r="BA530">
            <v>0</v>
          </cell>
          <cell r="BB530">
            <v>0</v>
          </cell>
          <cell r="BC530">
            <v>0</v>
          </cell>
          <cell r="BD530">
            <v>0</v>
          </cell>
          <cell r="BE530">
            <v>0</v>
          </cell>
          <cell r="BF530">
            <v>0</v>
          </cell>
          <cell r="BG530">
            <v>0</v>
          </cell>
          <cell r="BH530">
            <v>0</v>
          </cell>
          <cell r="BI530">
            <v>0</v>
          </cell>
          <cell r="BJ530">
            <v>0</v>
          </cell>
          <cell r="BK530">
            <v>0</v>
          </cell>
          <cell r="BL530">
            <v>0</v>
          </cell>
          <cell r="BM530">
            <v>0</v>
          </cell>
          <cell r="BN530">
            <v>0</v>
          </cell>
          <cell r="BO530">
            <v>0</v>
          </cell>
          <cell r="BP530">
            <v>0</v>
          </cell>
          <cell r="BQ530">
            <v>0</v>
          </cell>
          <cell r="BR530">
            <v>0</v>
          </cell>
          <cell r="BS530">
            <v>0</v>
          </cell>
          <cell r="BT530">
            <v>0</v>
          </cell>
          <cell r="BU530">
            <v>0</v>
          </cell>
          <cell r="BV530">
            <v>0</v>
          </cell>
          <cell r="BW530">
            <v>0</v>
          </cell>
          <cell r="BX530">
            <v>0</v>
          </cell>
          <cell r="BY530">
            <v>0</v>
          </cell>
          <cell r="BZ530">
            <v>0</v>
          </cell>
          <cell r="CA530">
            <v>0</v>
          </cell>
          <cell r="CB530">
            <v>0</v>
          </cell>
          <cell r="CC530">
            <v>0.05</v>
          </cell>
          <cell r="CD530">
            <v>0</v>
          </cell>
        </row>
        <row r="531">
          <cell r="B531" t="str">
            <v>AP004</v>
          </cell>
          <cell r="C531" t="str">
            <v>CAP14</v>
          </cell>
          <cell r="D531" t="str">
            <v>En Andén Baldosa</v>
          </cell>
          <cell r="E531" t="str">
            <v>m</v>
          </cell>
          <cell r="F531" t="str">
            <v>NA</v>
          </cell>
          <cell r="G531" t="str">
            <v>NA</v>
          </cell>
          <cell r="H531" t="str">
            <v>NA</v>
          </cell>
          <cell r="I531" t="str">
            <v>NA</v>
          </cell>
          <cell r="J531" t="str">
            <v>NA</v>
          </cell>
          <cell r="K531" t="str">
            <v>NA</v>
          </cell>
          <cell r="L531" t="str">
            <v>NA</v>
          </cell>
          <cell r="M531" t="str">
            <v>NA</v>
          </cell>
          <cell r="N531" t="str">
            <v>NA</v>
          </cell>
          <cell r="O531" t="str">
            <v>NA</v>
          </cell>
          <cell r="P531" t="str">
            <v>NA</v>
          </cell>
          <cell r="Q531" t="str">
            <v>NA</v>
          </cell>
          <cell r="R531" t="str">
            <v>NA</v>
          </cell>
          <cell r="S531" t="str">
            <v>NA</v>
          </cell>
          <cell r="T531" t="str">
            <v>NA</v>
          </cell>
          <cell r="U531" t="str">
            <v>NA</v>
          </cell>
          <cell r="V531" t="str">
            <v>NA</v>
          </cell>
          <cell r="W531" t="str">
            <v>NA</v>
          </cell>
          <cell r="X531" t="str">
            <v>NA</v>
          </cell>
          <cell r="Y531" t="str">
            <v>NA</v>
          </cell>
          <cell r="Z531" t="str">
            <v>NA</v>
          </cell>
          <cell r="AA531" t="str">
            <v>NA</v>
          </cell>
          <cell r="AB531" t="str">
            <v>NA</v>
          </cell>
          <cell r="AC531" t="str">
            <v>NA</v>
          </cell>
          <cell r="AD531" t="str">
            <v>NA</v>
          </cell>
          <cell r="AE531" t="str">
            <v>NA</v>
          </cell>
          <cell r="AF531" t="str">
            <v>NA</v>
          </cell>
          <cell r="AG531" t="str">
            <v>NA</v>
          </cell>
          <cell r="AH531" t="str">
            <v>NA</v>
          </cell>
          <cell r="AI531">
            <v>0</v>
          </cell>
          <cell r="AO531">
            <v>0</v>
          </cell>
          <cell r="AP531">
            <v>0</v>
          </cell>
          <cell r="AQ531">
            <v>0</v>
          </cell>
          <cell r="AR531">
            <v>0</v>
          </cell>
          <cell r="AS531">
            <v>0</v>
          </cell>
          <cell r="AT531">
            <v>0</v>
          </cell>
          <cell r="AU531">
            <v>0</v>
          </cell>
          <cell r="AV531">
            <v>0</v>
          </cell>
          <cell r="AW531">
            <v>0</v>
          </cell>
          <cell r="AX531">
            <v>0</v>
          </cell>
          <cell r="AY531">
            <v>0</v>
          </cell>
          <cell r="AZ531">
            <v>0</v>
          </cell>
          <cell r="BA531">
            <v>0</v>
          </cell>
          <cell r="BB531">
            <v>0</v>
          </cell>
          <cell r="BC531">
            <v>0</v>
          </cell>
          <cell r="BD531">
            <v>0</v>
          </cell>
          <cell r="BE531">
            <v>0</v>
          </cell>
          <cell r="BF531">
            <v>0</v>
          </cell>
          <cell r="BG531">
            <v>0</v>
          </cell>
          <cell r="BH531">
            <v>0</v>
          </cell>
          <cell r="BI531">
            <v>0</v>
          </cell>
          <cell r="BJ531">
            <v>0</v>
          </cell>
          <cell r="BK531">
            <v>0</v>
          </cell>
          <cell r="BL531">
            <v>0</v>
          </cell>
          <cell r="BM531">
            <v>0</v>
          </cell>
          <cell r="BN531">
            <v>0</v>
          </cell>
          <cell r="BO531">
            <v>0</v>
          </cell>
          <cell r="BP531">
            <v>0</v>
          </cell>
          <cell r="BQ531">
            <v>0</v>
          </cell>
          <cell r="BR531">
            <v>0</v>
          </cell>
          <cell r="BS531">
            <v>0</v>
          </cell>
          <cell r="BT531">
            <v>0</v>
          </cell>
          <cell r="BU531">
            <v>0</v>
          </cell>
          <cell r="BV531">
            <v>0</v>
          </cell>
          <cell r="BW531">
            <v>0</v>
          </cell>
          <cell r="BX531">
            <v>0</v>
          </cell>
          <cell r="BY531">
            <v>0</v>
          </cell>
          <cell r="BZ531">
            <v>0</v>
          </cell>
          <cell r="CA531">
            <v>0</v>
          </cell>
          <cell r="CB531">
            <v>0</v>
          </cell>
          <cell r="CC531">
            <v>0.05</v>
          </cell>
          <cell r="CD531">
            <v>0</v>
          </cell>
        </row>
        <row r="532">
          <cell r="B532" t="str">
            <v>AP007</v>
          </cell>
          <cell r="C532" t="str">
            <v>CAP14</v>
          </cell>
          <cell r="D532" t="str">
            <v>En Andén Granito</v>
          </cell>
          <cell r="E532" t="str">
            <v>m</v>
          </cell>
          <cell r="F532" t="str">
            <v>NA</v>
          </cell>
          <cell r="G532" t="str">
            <v>NA</v>
          </cell>
          <cell r="H532" t="str">
            <v>NA</v>
          </cell>
          <cell r="I532" t="str">
            <v>NA</v>
          </cell>
          <cell r="J532" t="str">
            <v>NA</v>
          </cell>
          <cell r="K532" t="str">
            <v>NA</v>
          </cell>
          <cell r="L532" t="str">
            <v>NA</v>
          </cell>
          <cell r="M532" t="str">
            <v>NA</v>
          </cell>
          <cell r="N532" t="str">
            <v>NA</v>
          </cell>
          <cell r="O532" t="str">
            <v>NA</v>
          </cell>
          <cell r="P532" t="str">
            <v>NA</v>
          </cell>
          <cell r="Q532" t="str">
            <v>NA</v>
          </cell>
          <cell r="R532" t="str">
            <v>NA</v>
          </cell>
          <cell r="S532" t="str">
            <v>NA</v>
          </cell>
          <cell r="T532" t="str">
            <v>NA</v>
          </cell>
          <cell r="U532" t="str">
            <v>NA</v>
          </cell>
          <cell r="V532" t="str">
            <v>NA</v>
          </cell>
          <cell r="W532" t="str">
            <v>NA</v>
          </cell>
          <cell r="X532" t="str">
            <v>NA</v>
          </cell>
          <cell r="Y532" t="str">
            <v>NA</v>
          </cell>
          <cell r="Z532" t="str">
            <v>NA</v>
          </cell>
          <cell r="AA532" t="str">
            <v>NA</v>
          </cell>
          <cell r="AB532" t="str">
            <v>NA</v>
          </cell>
          <cell r="AC532" t="str">
            <v>NA</v>
          </cell>
          <cell r="AD532" t="str">
            <v>NA</v>
          </cell>
          <cell r="AE532" t="str">
            <v>NA</v>
          </cell>
          <cell r="AF532" t="str">
            <v>NA</v>
          </cell>
          <cell r="AG532" t="str">
            <v>NA</v>
          </cell>
          <cell r="AH532" t="str">
            <v>NA</v>
          </cell>
          <cell r="AI532">
            <v>0</v>
          </cell>
          <cell r="AO532">
            <v>0</v>
          </cell>
          <cell r="AP532">
            <v>0</v>
          </cell>
          <cell r="AQ532">
            <v>0</v>
          </cell>
          <cell r="AR532">
            <v>0</v>
          </cell>
          <cell r="AS532">
            <v>0</v>
          </cell>
          <cell r="AT532">
            <v>0</v>
          </cell>
          <cell r="AU532">
            <v>0</v>
          </cell>
          <cell r="AV532">
            <v>0</v>
          </cell>
          <cell r="AW532">
            <v>0</v>
          </cell>
          <cell r="AX532">
            <v>0</v>
          </cell>
          <cell r="AY532">
            <v>0</v>
          </cell>
          <cell r="AZ532">
            <v>0</v>
          </cell>
          <cell r="BA532">
            <v>0</v>
          </cell>
          <cell r="BB532">
            <v>0</v>
          </cell>
          <cell r="BC532">
            <v>0</v>
          </cell>
          <cell r="BD532">
            <v>0</v>
          </cell>
          <cell r="BE532">
            <v>0</v>
          </cell>
          <cell r="BF532">
            <v>0</v>
          </cell>
          <cell r="BG532">
            <v>0</v>
          </cell>
          <cell r="BH532">
            <v>0</v>
          </cell>
          <cell r="BI532">
            <v>0</v>
          </cell>
          <cell r="BJ532">
            <v>0</v>
          </cell>
          <cell r="BK532">
            <v>0</v>
          </cell>
          <cell r="BL532">
            <v>0</v>
          </cell>
          <cell r="BM532">
            <v>0</v>
          </cell>
          <cell r="BN532">
            <v>0</v>
          </cell>
          <cell r="BO532">
            <v>0</v>
          </cell>
          <cell r="BP532">
            <v>0</v>
          </cell>
          <cell r="BQ532">
            <v>0</v>
          </cell>
          <cell r="BR532">
            <v>0</v>
          </cell>
          <cell r="BS532">
            <v>0</v>
          </cell>
          <cell r="BT532">
            <v>0</v>
          </cell>
          <cell r="BU532">
            <v>0</v>
          </cell>
          <cell r="BV532">
            <v>0</v>
          </cell>
          <cell r="BW532">
            <v>0</v>
          </cell>
          <cell r="BX532">
            <v>0</v>
          </cell>
          <cell r="BY532">
            <v>0</v>
          </cell>
          <cell r="BZ532">
            <v>0</v>
          </cell>
          <cell r="CA532">
            <v>0</v>
          </cell>
          <cell r="CB532">
            <v>0</v>
          </cell>
          <cell r="CC532">
            <v>0.05</v>
          </cell>
          <cell r="CD532">
            <v>0</v>
          </cell>
        </row>
        <row r="533">
          <cell r="B533" t="str">
            <v>AP005</v>
          </cell>
          <cell r="C533" t="str">
            <v>CAP14</v>
          </cell>
          <cell r="D533" t="str">
            <v>En Andén ladrillo</v>
          </cell>
          <cell r="E533" t="str">
            <v>m</v>
          </cell>
          <cell r="F533" t="str">
            <v>NA</v>
          </cell>
          <cell r="G533" t="str">
            <v>NA</v>
          </cell>
          <cell r="H533" t="str">
            <v>NA</v>
          </cell>
          <cell r="I533" t="str">
            <v>NA</v>
          </cell>
          <cell r="J533" t="str">
            <v>NA</v>
          </cell>
          <cell r="K533" t="str">
            <v>NA</v>
          </cell>
          <cell r="L533" t="str">
            <v>NA</v>
          </cell>
          <cell r="M533" t="str">
            <v>NA</v>
          </cell>
          <cell r="N533" t="str">
            <v>NA</v>
          </cell>
          <cell r="O533" t="str">
            <v>NA</v>
          </cell>
          <cell r="P533" t="str">
            <v>NA</v>
          </cell>
          <cell r="Q533" t="str">
            <v>NA</v>
          </cell>
          <cell r="R533" t="str">
            <v>NA</v>
          </cell>
          <cell r="S533" t="str">
            <v>NA</v>
          </cell>
          <cell r="T533" t="str">
            <v>NA</v>
          </cell>
          <cell r="U533" t="str">
            <v>NA</v>
          </cell>
          <cell r="V533" t="str">
            <v>NA</v>
          </cell>
          <cell r="W533" t="str">
            <v>NA</v>
          </cell>
          <cell r="X533" t="str">
            <v>NA</v>
          </cell>
          <cell r="Y533" t="str">
            <v>NA</v>
          </cell>
          <cell r="Z533" t="str">
            <v>NA</v>
          </cell>
          <cell r="AA533" t="str">
            <v>NA</v>
          </cell>
          <cell r="AB533" t="str">
            <v>NA</v>
          </cell>
          <cell r="AC533" t="str">
            <v>NA</v>
          </cell>
          <cell r="AD533" t="str">
            <v>NA</v>
          </cell>
          <cell r="AE533" t="str">
            <v>NA</v>
          </cell>
          <cell r="AF533" t="str">
            <v>NA</v>
          </cell>
          <cell r="AG533" t="str">
            <v>NA</v>
          </cell>
          <cell r="AH533" t="str">
            <v>NA</v>
          </cell>
          <cell r="AI533">
            <v>0</v>
          </cell>
          <cell r="AO533">
            <v>0</v>
          </cell>
          <cell r="AP533">
            <v>0</v>
          </cell>
          <cell r="AQ533">
            <v>0</v>
          </cell>
          <cell r="AR533">
            <v>0</v>
          </cell>
          <cell r="AS533">
            <v>0</v>
          </cell>
          <cell r="AT533">
            <v>0</v>
          </cell>
          <cell r="AU533">
            <v>0</v>
          </cell>
          <cell r="AV533">
            <v>0</v>
          </cell>
          <cell r="AW533">
            <v>0</v>
          </cell>
          <cell r="AX533">
            <v>0</v>
          </cell>
          <cell r="AY533">
            <v>0</v>
          </cell>
          <cell r="AZ533">
            <v>0</v>
          </cell>
          <cell r="BA533">
            <v>0</v>
          </cell>
          <cell r="BB533">
            <v>0</v>
          </cell>
          <cell r="BC533">
            <v>0</v>
          </cell>
          <cell r="BD533">
            <v>0</v>
          </cell>
          <cell r="BE533">
            <v>0</v>
          </cell>
          <cell r="BF533">
            <v>0</v>
          </cell>
          <cell r="BG533">
            <v>0</v>
          </cell>
          <cell r="BH533">
            <v>0</v>
          </cell>
          <cell r="BI533">
            <v>0</v>
          </cell>
          <cell r="BJ533">
            <v>0</v>
          </cell>
          <cell r="BK533">
            <v>0</v>
          </cell>
          <cell r="BL533">
            <v>0</v>
          </cell>
          <cell r="BM533">
            <v>0</v>
          </cell>
          <cell r="BN533">
            <v>0</v>
          </cell>
          <cell r="BO533">
            <v>0</v>
          </cell>
          <cell r="BP533">
            <v>0</v>
          </cell>
          <cell r="BQ533">
            <v>0</v>
          </cell>
          <cell r="BR533">
            <v>0</v>
          </cell>
          <cell r="BS533">
            <v>0</v>
          </cell>
          <cell r="BT533">
            <v>0</v>
          </cell>
          <cell r="BU533">
            <v>0</v>
          </cell>
          <cell r="BV533">
            <v>0</v>
          </cell>
          <cell r="BW533">
            <v>0</v>
          </cell>
          <cell r="BX533">
            <v>0</v>
          </cell>
          <cell r="BY533">
            <v>0</v>
          </cell>
          <cell r="BZ533">
            <v>0</v>
          </cell>
          <cell r="CA533">
            <v>0</v>
          </cell>
          <cell r="CB533">
            <v>0</v>
          </cell>
          <cell r="CC533">
            <v>0.05</v>
          </cell>
          <cell r="CD533">
            <v>0</v>
          </cell>
        </row>
        <row r="534">
          <cell r="B534" t="str">
            <v>AP006</v>
          </cell>
          <cell r="C534" t="str">
            <v>CAP14</v>
          </cell>
          <cell r="D534" t="str">
            <v>En Andén tablón</v>
          </cell>
          <cell r="E534" t="str">
            <v>m</v>
          </cell>
          <cell r="F534" t="str">
            <v>NA</v>
          </cell>
          <cell r="G534" t="str">
            <v>NA</v>
          </cell>
          <cell r="H534" t="str">
            <v>NA</v>
          </cell>
          <cell r="I534" t="str">
            <v>NA</v>
          </cell>
          <cell r="J534" t="str">
            <v>NA</v>
          </cell>
          <cell r="K534" t="str">
            <v>NA</v>
          </cell>
          <cell r="L534" t="str">
            <v>NA</v>
          </cell>
          <cell r="M534" t="str">
            <v>NA</v>
          </cell>
          <cell r="N534" t="str">
            <v>NA</v>
          </cell>
          <cell r="O534" t="str">
            <v>NA</v>
          </cell>
          <cell r="P534" t="str">
            <v>NA</v>
          </cell>
          <cell r="Q534" t="str">
            <v>NA</v>
          </cell>
          <cell r="R534" t="str">
            <v>NA</v>
          </cell>
          <cell r="S534" t="str">
            <v>NA</v>
          </cell>
          <cell r="T534" t="str">
            <v>NA</v>
          </cell>
          <cell r="U534" t="str">
            <v>NA</v>
          </cell>
          <cell r="V534" t="str">
            <v>NA</v>
          </cell>
          <cell r="W534" t="str">
            <v>NA</v>
          </cell>
          <cell r="X534" t="str">
            <v>NA</v>
          </cell>
          <cell r="Y534" t="str">
            <v>NA</v>
          </cell>
          <cell r="Z534" t="str">
            <v>NA</v>
          </cell>
          <cell r="AA534" t="str">
            <v>NA</v>
          </cell>
          <cell r="AB534" t="str">
            <v>NA</v>
          </cell>
          <cell r="AC534" t="str">
            <v>NA</v>
          </cell>
          <cell r="AD534" t="str">
            <v>NA</v>
          </cell>
          <cell r="AE534" t="str">
            <v>NA</v>
          </cell>
          <cell r="AF534" t="str">
            <v>NA</v>
          </cell>
          <cell r="AG534" t="str">
            <v>NA</v>
          </cell>
          <cell r="AH534" t="str">
            <v>NA</v>
          </cell>
          <cell r="AI534">
            <v>0</v>
          </cell>
          <cell r="AO534">
            <v>0</v>
          </cell>
          <cell r="AP534">
            <v>0</v>
          </cell>
          <cell r="AQ534">
            <v>0</v>
          </cell>
          <cell r="AR534">
            <v>0</v>
          </cell>
          <cell r="AS534">
            <v>0</v>
          </cell>
          <cell r="AT534">
            <v>0</v>
          </cell>
          <cell r="AU534">
            <v>0</v>
          </cell>
          <cell r="AV534">
            <v>0</v>
          </cell>
          <cell r="AW534">
            <v>0</v>
          </cell>
          <cell r="AX534">
            <v>0</v>
          </cell>
          <cell r="AY534">
            <v>0</v>
          </cell>
          <cell r="AZ534">
            <v>0</v>
          </cell>
          <cell r="BA534">
            <v>0</v>
          </cell>
          <cell r="BB534">
            <v>0</v>
          </cell>
          <cell r="BC534">
            <v>0</v>
          </cell>
          <cell r="BD534">
            <v>0</v>
          </cell>
          <cell r="BE534">
            <v>0</v>
          </cell>
          <cell r="BF534">
            <v>0</v>
          </cell>
          <cell r="BG534">
            <v>0</v>
          </cell>
          <cell r="BH534">
            <v>0</v>
          </cell>
          <cell r="BI534">
            <v>0</v>
          </cell>
          <cell r="BJ534">
            <v>0</v>
          </cell>
          <cell r="BK534">
            <v>0</v>
          </cell>
          <cell r="BL534">
            <v>0</v>
          </cell>
          <cell r="BM534">
            <v>0</v>
          </cell>
          <cell r="BN534">
            <v>0</v>
          </cell>
          <cell r="BO534">
            <v>0</v>
          </cell>
          <cell r="BP534">
            <v>0</v>
          </cell>
          <cell r="BQ534">
            <v>0</v>
          </cell>
          <cell r="BR534">
            <v>0</v>
          </cell>
          <cell r="BS534">
            <v>0</v>
          </cell>
          <cell r="BT534">
            <v>0</v>
          </cell>
          <cell r="BU534">
            <v>0</v>
          </cell>
          <cell r="BV534">
            <v>0</v>
          </cell>
          <cell r="BW534">
            <v>0</v>
          </cell>
          <cell r="BX534">
            <v>0</v>
          </cell>
          <cell r="BY534">
            <v>0</v>
          </cell>
          <cell r="BZ534">
            <v>0</v>
          </cell>
          <cell r="CA534">
            <v>0</v>
          </cell>
          <cell r="CB534">
            <v>0</v>
          </cell>
          <cell r="CC534">
            <v>0.05</v>
          </cell>
          <cell r="CD534">
            <v>0</v>
          </cell>
        </row>
        <row r="535">
          <cell r="B535" t="str">
            <v>AP002</v>
          </cell>
          <cell r="C535" t="str">
            <v>CAP14</v>
          </cell>
          <cell r="D535" t="str">
            <v>En Calzada adoquinada</v>
          </cell>
          <cell r="E535" t="str">
            <v>m</v>
          </cell>
          <cell r="F535" t="str">
            <v>NA</v>
          </cell>
          <cell r="G535" t="str">
            <v>NA</v>
          </cell>
          <cell r="H535" t="str">
            <v>NA</v>
          </cell>
          <cell r="I535" t="str">
            <v>NA</v>
          </cell>
          <cell r="J535" t="str">
            <v>NA</v>
          </cell>
          <cell r="K535" t="str">
            <v>NA</v>
          </cell>
          <cell r="L535" t="str">
            <v>NA</v>
          </cell>
          <cell r="M535" t="str">
            <v>NA</v>
          </cell>
          <cell r="N535" t="str">
            <v>NA</v>
          </cell>
          <cell r="O535" t="str">
            <v>NA</v>
          </cell>
          <cell r="P535" t="str">
            <v>NA</v>
          </cell>
          <cell r="Q535" t="str">
            <v>NA</v>
          </cell>
          <cell r="R535" t="str">
            <v>NA</v>
          </cell>
          <cell r="S535" t="str">
            <v>NA</v>
          </cell>
          <cell r="T535" t="str">
            <v>NA</v>
          </cell>
          <cell r="U535" t="str">
            <v>NA</v>
          </cell>
          <cell r="V535" t="str">
            <v>NA</v>
          </cell>
          <cell r="W535" t="str">
            <v>NA</v>
          </cell>
          <cell r="X535" t="str">
            <v>NA</v>
          </cell>
          <cell r="Y535" t="str">
            <v>NA</v>
          </cell>
          <cell r="Z535" t="str">
            <v>NA</v>
          </cell>
          <cell r="AA535" t="str">
            <v>NA</v>
          </cell>
          <cell r="AB535" t="str">
            <v>NA</v>
          </cell>
          <cell r="AC535" t="str">
            <v>NA</v>
          </cell>
          <cell r="AD535" t="str">
            <v>NA</v>
          </cell>
          <cell r="AE535" t="str">
            <v>NA</v>
          </cell>
          <cell r="AF535" t="str">
            <v>NA</v>
          </cell>
          <cell r="AG535" t="str">
            <v>NA</v>
          </cell>
          <cell r="AH535" t="str">
            <v>NA</v>
          </cell>
          <cell r="AI535">
            <v>0</v>
          </cell>
          <cell r="AO535">
            <v>0</v>
          </cell>
          <cell r="AP535">
            <v>0</v>
          </cell>
          <cell r="AQ535">
            <v>0</v>
          </cell>
          <cell r="AR535">
            <v>0</v>
          </cell>
          <cell r="AS535">
            <v>0</v>
          </cell>
          <cell r="AT535">
            <v>0</v>
          </cell>
          <cell r="AU535">
            <v>0</v>
          </cell>
          <cell r="AV535">
            <v>0</v>
          </cell>
          <cell r="AW535">
            <v>0</v>
          </cell>
          <cell r="AX535">
            <v>0</v>
          </cell>
          <cell r="AY535">
            <v>0</v>
          </cell>
          <cell r="AZ535">
            <v>0</v>
          </cell>
          <cell r="BA535">
            <v>0</v>
          </cell>
          <cell r="BB535">
            <v>0</v>
          </cell>
          <cell r="BC535">
            <v>0</v>
          </cell>
          <cell r="BD535">
            <v>0</v>
          </cell>
          <cell r="BE535">
            <v>0</v>
          </cell>
          <cell r="BF535">
            <v>0</v>
          </cell>
          <cell r="BG535">
            <v>0</v>
          </cell>
          <cell r="BH535">
            <v>0</v>
          </cell>
          <cell r="BI535">
            <v>0</v>
          </cell>
          <cell r="BJ535">
            <v>0</v>
          </cell>
          <cell r="BK535">
            <v>0</v>
          </cell>
          <cell r="BL535">
            <v>0</v>
          </cell>
          <cell r="BM535">
            <v>0</v>
          </cell>
          <cell r="BN535">
            <v>0</v>
          </cell>
          <cell r="BO535">
            <v>0</v>
          </cell>
          <cell r="BP535">
            <v>0</v>
          </cell>
          <cell r="BQ535">
            <v>0</v>
          </cell>
          <cell r="BR535">
            <v>0</v>
          </cell>
          <cell r="BS535">
            <v>0</v>
          </cell>
          <cell r="BT535">
            <v>0</v>
          </cell>
          <cell r="BU535">
            <v>0</v>
          </cell>
          <cell r="BV535">
            <v>0</v>
          </cell>
          <cell r="BW535">
            <v>0</v>
          </cell>
          <cell r="BX535">
            <v>0</v>
          </cell>
          <cell r="BY535">
            <v>0</v>
          </cell>
          <cell r="BZ535">
            <v>0</v>
          </cell>
          <cell r="CA535">
            <v>0</v>
          </cell>
          <cell r="CB535">
            <v>0</v>
          </cell>
          <cell r="CC535">
            <v>0.05</v>
          </cell>
          <cell r="CD535">
            <v>0</v>
          </cell>
        </row>
        <row r="536">
          <cell r="C536" t="str">
            <v>CAP14</v>
          </cell>
          <cell r="D536" t="str">
            <v>Para ducto de 1-1/2"  libre</v>
          </cell>
          <cell r="E536" t="str">
            <v>U</v>
          </cell>
          <cell r="F536" t="str">
            <v>MRD383</v>
          </cell>
          <cell r="G536" t="str">
            <v>NA</v>
          </cell>
          <cell r="H536" t="str">
            <v>NA</v>
          </cell>
          <cell r="I536" t="str">
            <v>NA</v>
          </cell>
          <cell r="J536" t="str">
            <v>NA</v>
          </cell>
          <cell r="K536" t="str">
            <v>NA</v>
          </cell>
          <cell r="L536" t="str">
            <v>NA</v>
          </cell>
          <cell r="M536">
            <v>1</v>
          </cell>
          <cell r="N536" t="str">
            <v>NA</v>
          </cell>
          <cell r="O536" t="str">
            <v>NA</v>
          </cell>
          <cell r="P536" t="str">
            <v>NA</v>
          </cell>
          <cell r="Q536" t="str">
            <v>NA</v>
          </cell>
          <cell r="R536" t="str">
            <v>NA</v>
          </cell>
          <cell r="S536" t="str">
            <v>NA</v>
          </cell>
          <cell r="T536" t="str">
            <v>CEC005</v>
          </cell>
          <cell r="U536" t="str">
            <v>NA</v>
          </cell>
          <cell r="V536" t="str">
            <v>NA</v>
          </cell>
          <cell r="W536" t="str">
            <v>NA</v>
          </cell>
          <cell r="X536" t="str">
            <v>NA</v>
          </cell>
          <cell r="Y536" t="str">
            <v>CMC005</v>
          </cell>
          <cell r="Z536" t="str">
            <v>NA</v>
          </cell>
          <cell r="AA536" t="str">
            <v>NA</v>
          </cell>
          <cell r="AB536" t="str">
            <v>NA</v>
          </cell>
          <cell r="AC536" t="str">
            <v>NA</v>
          </cell>
          <cell r="AD536">
            <v>1</v>
          </cell>
          <cell r="AE536" t="str">
            <v>NA</v>
          </cell>
          <cell r="AF536" t="str">
            <v>NA</v>
          </cell>
          <cell r="AG536" t="str">
            <v>NA</v>
          </cell>
          <cell r="AH536" t="str">
            <v>NA</v>
          </cell>
          <cell r="AI536">
            <v>1000</v>
          </cell>
          <cell r="AJ536">
            <v>1000</v>
          </cell>
          <cell r="AO536">
            <v>3261</v>
          </cell>
          <cell r="AP536">
            <v>3000</v>
          </cell>
          <cell r="AQ536">
            <v>0</v>
          </cell>
          <cell r="AR536">
            <v>0</v>
          </cell>
          <cell r="AS536">
            <v>0</v>
          </cell>
          <cell r="AT536">
            <v>0</v>
          </cell>
          <cell r="AU536">
            <v>0</v>
          </cell>
          <cell r="AV536">
            <v>0</v>
          </cell>
          <cell r="AW536">
            <v>3000</v>
          </cell>
          <cell r="AX536">
            <v>0</v>
          </cell>
          <cell r="AY536">
            <v>0</v>
          </cell>
          <cell r="AZ536">
            <v>0</v>
          </cell>
          <cell r="BA536">
            <v>0</v>
          </cell>
          <cell r="BB536">
            <v>0</v>
          </cell>
          <cell r="BC536">
            <v>0</v>
          </cell>
          <cell r="BD536">
            <v>3150</v>
          </cell>
          <cell r="BE536">
            <v>4261</v>
          </cell>
          <cell r="BF536">
            <v>0</v>
          </cell>
          <cell r="BG536">
            <v>0</v>
          </cell>
          <cell r="BH536">
            <v>0</v>
          </cell>
          <cell r="BI536">
            <v>0</v>
          </cell>
          <cell r="BJ536">
            <v>4</v>
          </cell>
          <cell r="BK536">
            <v>0</v>
          </cell>
          <cell r="BL536">
            <v>0</v>
          </cell>
          <cell r="BM536">
            <v>0</v>
          </cell>
          <cell r="BN536">
            <v>0</v>
          </cell>
          <cell r="BO536">
            <v>4</v>
          </cell>
          <cell r="BP536">
            <v>106852</v>
          </cell>
          <cell r="BQ536">
            <v>0</v>
          </cell>
          <cell r="BR536">
            <v>0</v>
          </cell>
          <cell r="BS536">
            <v>0</v>
          </cell>
          <cell r="BT536">
            <v>0</v>
          </cell>
          <cell r="BU536">
            <v>107</v>
          </cell>
          <cell r="BV536">
            <v>0</v>
          </cell>
          <cell r="BW536">
            <v>0</v>
          </cell>
          <cell r="BX536">
            <v>0</v>
          </cell>
          <cell r="BY536">
            <v>0</v>
          </cell>
          <cell r="BZ536">
            <v>107</v>
          </cell>
          <cell r="CA536">
            <v>4</v>
          </cell>
          <cell r="CB536">
            <v>111</v>
          </cell>
          <cell r="CC536">
            <v>0.05</v>
          </cell>
          <cell r="CD536">
            <v>3261</v>
          </cell>
        </row>
        <row r="537">
          <cell r="B537" t="str">
            <v>H1F01</v>
          </cell>
          <cell r="C537" t="str">
            <v>CAP14</v>
          </cell>
          <cell r="D537" t="str">
            <v>Poste Final (8 metros)</v>
          </cell>
          <cell r="E537" t="str">
            <v>U</v>
          </cell>
          <cell r="F537" t="str">
            <v>MRD007</v>
          </cell>
          <cell r="G537" t="str">
            <v>MRD230</v>
          </cell>
          <cell r="H537" t="str">
            <v>NA</v>
          </cell>
          <cell r="I537" t="str">
            <v>NA</v>
          </cell>
          <cell r="J537" t="str">
            <v>NA</v>
          </cell>
          <cell r="K537" t="str">
            <v>NA</v>
          </cell>
          <cell r="L537" t="str">
            <v>NA</v>
          </cell>
          <cell r="M537">
            <v>1</v>
          </cell>
          <cell r="N537">
            <v>1</v>
          </cell>
          <cell r="O537" t="str">
            <v>NA</v>
          </cell>
          <cell r="P537" t="str">
            <v>NA</v>
          </cell>
          <cell r="Q537" t="str">
            <v>NA</v>
          </cell>
          <cell r="R537" t="str">
            <v>NA</v>
          </cell>
          <cell r="S537" t="str">
            <v>NA</v>
          </cell>
          <cell r="T537" t="str">
            <v>CER007</v>
          </cell>
          <cell r="U537" t="str">
            <v>NA</v>
          </cell>
          <cell r="V537" t="str">
            <v>NA</v>
          </cell>
          <cell r="W537" t="str">
            <v>NA</v>
          </cell>
          <cell r="X537" t="str">
            <v>NA</v>
          </cell>
          <cell r="Y537" t="str">
            <v>CMC017</v>
          </cell>
          <cell r="Z537" t="str">
            <v>NA</v>
          </cell>
          <cell r="AA537" t="str">
            <v>NA</v>
          </cell>
          <cell r="AB537" t="str">
            <v>NA</v>
          </cell>
          <cell r="AC537" t="str">
            <v>NA</v>
          </cell>
          <cell r="AD537">
            <v>1</v>
          </cell>
          <cell r="AE537" t="str">
            <v>NA</v>
          </cell>
          <cell r="AF537" t="str">
            <v>NA</v>
          </cell>
          <cell r="AG537" t="str">
            <v>NA</v>
          </cell>
          <cell r="AH537" t="str">
            <v>NA</v>
          </cell>
          <cell r="AI537">
            <v>100</v>
          </cell>
          <cell r="AJ537">
            <v>100</v>
          </cell>
          <cell r="AO537">
            <v>11649</v>
          </cell>
          <cell r="AP537">
            <v>5800</v>
          </cell>
          <cell r="AQ537">
            <v>4200</v>
          </cell>
          <cell r="AR537">
            <v>0</v>
          </cell>
          <cell r="AS537">
            <v>0</v>
          </cell>
          <cell r="AT537">
            <v>0</v>
          </cell>
          <cell r="AU537">
            <v>0</v>
          </cell>
          <cell r="AV537">
            <v>0</v>
          </cell>
          <cell r="AW537">
            <v>5800</v>
          </cell>
          <cell r="AX537">
            <v>4200</v>
          </cell>
          <cell r="AY537">
            <v>0</v>
          </cell>
          <cell r="AZ537">
            <v>0</v>
          </cell>
          <cell r="BA537">
            <v>0</v>
          </cell>
          <cell r="BB537">
            <v>0</v>
          </cell>
          <cell r="BC537">
            <v>0</v>
          </cell>
          <cell r="BD537">
            <v>10000</v>
          </cell>
          <cell r="BE537">
            <v>20418</v>
          </cell>
          <cell r="BF537">
            <v>0</v>
          </cell>
          <cell r="BG537">
            <v>0</v>
          </cell>
          <cell r="BH537">
            <v>0</v>
          </cell>
          <cell r="BI537">
            <v>0</v>
          </cell>
          <cell r="BJ537">
            <v>204</v>
          </cell>
          <cell r="BK537">
            <v>0</v>
          </cell>
          <cell r="BL537">
            <v>0</v>
          </cell>
          <cell r="BM537">
            <v>0</v>
          </cell>
          <cell r="BN537">
            <v>0</v>
          </cell>
          <cell r="BO537">
            <v>204</v>
          </cell>
          <cell r="BP537">
            <v>144513</v>
          </cell>
          <cell r="BQ537">
            <v>0</v>
          </cell>
          <cell r="BR537">
            <v>0</v>
          </cell>
          <cell r="BS537">
            <v>0</v>
          </cell>
          <cell r="BT537">
            <v>0</v>
          </cell>
          <cell r="BU537">
            <v>1445</v>
          </cell>
          <cell r="BV537">
            <v>0</v>
          </cell>
          <cell r="BW537">
            <v>0</v>
          </cell>
          <cell r="BX537">
            <v>0</v>
          </cell>
          <cell r="BY537">
            <v>0</v>
          </cell>
          <cell r="BZ537">
            <v>1445</v>
          </cell>
          <cell r="CA537">
            <v>204</v>
          </cell>
          <cell r="CB537">
            <v>1649</v>
          </cell>
          <cell r="CD537">
            <v>11649</v>
          </cell>
        </row>
        <row r="538">
          <cell r="B538" t="str">
            <v>SE001</v>
          </cell>
          <cell r="C538" t="str">
            <v>CAP15</v>
          </cell>
          <cell r="D538" t="str">
            <v>Bloque de  10 pares</v>
          </cell>
          <cell r="E538" t="str">
            <v>U</v>
          </cell>
          <cell r="F538" t="str">
            <v>MRD221</v>
          </cell>
          <cell r="G538" t="str">
            <v>MRD216</v>
          </cell>
          <cell r="H538" t="str">
            <v>NA</v>
          </cell>
          <cell r="I538" t="str">
            <v>NA</v>
          </cell>
          <cell r="J538" t="str">
            <v>NA</v>
          </cell>
          <cell r="K538" t="str">
            <v>NA</v>
          </cell>
          <cell r="L538" t="str">
            <v>NA</v>
          </cell>
          <cell r="M538">
            <v>1</v>
          </cell>
          <cell r="N538">
            <v>0.02</v>
          </cell>
          <cell r="O538" t="str">
            <v>NA</v>
          </cell>
          <cell r="P538" t="str">
            <v>NA</v>
          </cell>
          <cell r="Q538" t="str">
            <v>NA</v>
          </cell>
          <cell r="R538" t="str">
            <v>NA</v>
          </cell>
          <cell r="S538" t="str">
            <v>NA</v>
          </cell>
          <cell r="T538" t="str">
            <v>CER007</v>
          </cell>
          <cell r="U538" t="str">
            <v>CER011</v>
          </cell>
          <cell r="V538" t="str">
            <v>NA</v>
          </cell>
          <cell r="W538" t="str">
            <v>NA</v>
          </cell>
          <cell r="X538" t="str">
            <v>NA</v>
          </cell>
          <cell r="Y538" t="str">
            <v>CMC017</v>
          </cell>
          <cell r="Z538" t="str">
            <v>CMC015</v>
          </cell>
          <cell r="AA538" t="str">
            <v>NA</v>
          </cell>
          <cell r="AB538" t="str">
            <v>NA</v>
          </cell>
          <cell r="AC538" t="str">
            <v>NA</v>
          </cell>
          <cell r="AD538">
            <v>0.56000000000000005</v>
          </cell>
          <cell r="AE538">
            <v>1</v>
          </cell>
          <cell r="AF538" t="str">
            <v>NA</v>
          </cell>
          <cell r="AG538" t="str">
            <v>NA</v>
          </cell>
          <cell r="AH538" t="str">
            <v>NA</v>
          </cell>
          <cell r="AI538">
            <v>25</v>
          </cell>
          <cell r="AJ538">
            <v>45</v>
          </cell>
          <cell r="AK538">
            <v>25</v>
          </cell>
          <cell r="AO538">
            <v>37356</v>
          </cell>
          <cell r="AP538">
            <v>24139</v>
          </cell>
          <cell r="AQ538">
            <v>16100</v>
          </cell>
          <cell r="AR538">
            <v>0</v>
          </cell>
          <cell r="AS538">
            <v>0</v>
          </cell>
          <cell r="AT538">
            <v>0</v>
          </cell>
          <cell r="AU538">
            <v>0</v>
          </cell>
          <cell r="AV538">
            <v>0</v>
          </cell>
          <cell r="AW538">
            <v>24139</v>
          </cell>
          <cell r="AX538">
            <v>322</v>
          </cell>
          <cell r="AY538">
            <v>0</v>
          </cell>
          <cell r="AZ538">
            <v>0</v>
          </cell>
          <cell r="BA538">
            <v>0</v>
          </cell>
          <cell r="BB538">
            <v>0</v>
          </cell>
          <cell r="BC538">
            <v>0</v>
          </cell>
          <cell r="BD538">
            <v>25684</v>
          </cell>
          <cell r="BE538">
            <v>20418</v>
          </cell>
          <cell r="BF538">
            <v>19028</v>
          </cell>
          <cell r="BG538">
            <v>0</v>
          </cell>
          <cell r="BH538">
            <v>0</v>
          </cell>
          <cell r="BI538">
            <v>0</v>
          </cell>
          <cell r="BJ538">
            <v>457</v>
          </cell>
          <cell r="BK538">
            <v>761</v>
          </cell>
          <cell r="BL538">
            <v>0</v>
          </cell>
          <cell r="BM538">
            <v>0</v>
          </cell>
          <cell r="BN538">
            <v>0</v>
          </cell>
          <cell r="BO538">
            <v>1218</v>
          </cell>
          <cell r="BP538">
            <v>144513</v>
          </cell>
          <cell r="BQ538">
            <v>180437</v>
          </cell>
          <cell r="BR538">
            <v>0</v>
          </cell>
          <cell r="BS538">
            <v>0</v>
          </cell>
          <cell r="BT538">
            <v>0</v>
          </cell>
          <cell r="BU538">
            <v>3237</v>
          </cell>
          <cell r="BV538">
            <v>7217</v>
          </cell>
          <cell r="BW538">
            <v>0</v>
          </cell>
          <cell r="BX538">
            <v>0</v>
          </cell>
          <cell r="BY538">
            <v>0</v>
          </cell>
          <cell r="BZ538">
            <v>10454</v>
          </cell>
          <cell r="CA538">
            <v>1218</v>
          </cell>
          <cell r="CB538">
            <v>11672</v>
          </cell>
          <cell r="CC538">
            <v>0.05</v>
          </cell>
          <cell r="CD538">
            <v>37356</v>
          </cell>
        </row>
        <row r="539">
          <cell r="B539" t="str">
            <v>SE007</v>
          </cell>
          <cell r="C539" t="str">
            <v>CAP15</v>
          </cell>
          <cell r="D539" t="str">
            <v>Bloque de  100 pares</v>
          </cell>
          <cell r="E539" t="str">
            <v>U</v>
          </cell>
          <cell r="F539" t="str">
            <v>MRD227</v>
          </cell>
          <cell r="G539" t="str">
            <v>MRD216</v>
          </cell>
          <cell r="H539" t="str">
            <v>NA</v>
          </cell>
          <cell r="I539" t="str">
            <v>NA</v>
          </cell>
          <cell r="J539" t="str">
            <v>NA</v>
          </cell>
          <cell r="K539" t="str">
            <v>NA</v>
          </cell>
          <cell r="L539" t="str">
            <v>NA</v>
          </cell>
          <cell r="M539">
            <v>1</v>
          </cell>
          <cell r="N539">
            <v>0.2</v>
          </cell>
          <cell r="O539" t="str">
            <v>NA</v>
          </cell>
          <cell r="P539" t="str">
            <v>NA</v>
          </cell>
          <cell r="Q539" t="str">
            <v>NA</v>
          </cell>
          <cell r="R539" t="str">
            <v>NA</v>
          </cell>
          <cell r="S539" t="str">
            <v>NA</v>
          </cell>
          <cell r="T539" t="str">
            <v>CER007</v>
          </cell>
          <cell r="U539" t="str">
            <v>CER011</v>
          </cell>
          <cell r="V539" t="str">
            <v>NA</v>
          </cell>
          <cell r="W539" t="str">
            <v>NA</v>
          </cell>
          <cell r="X539" t="str">
            <v>NA</v>
          </cell>
          <cell r="Y539" t="str">
            <v>CMC017</v>
          </cell>
          <cell r="Z539" t="str">
            <v>CMC015</v>
          </cell>
          <cell r="AA539" t="str">
            <v>NA</v>
          </cell>
          <cell r="AB539" t="str">
            <v>NA</v>
          </cell>
          <cell r="AC539" t="str">
            <v>NA</v>
          </cell>
          <cell r="AD539">
            <v>0.1</v>
          </cell>
          <cell r="AE539">
            <v>1</v>
          </cell>
          <cell r="AF539" t="str">
            <v>NA</v>
          </cell>
          <cell r="AG539" t="str">
            <v>NA</v>
          </cell>
          <cell r="AH539" t="str">
            <v>NA</v>
          </cell>
          <cell r="AI539">
            <v>4.5</v>
          </cell>
          <cell r="AJ539">
            <v>45</v>
          </cell>
          <cell r="AK539">
            <v>4.5</v>
          </cell>
          <cell r="AO539">
            <v>198565</v>
          </cell>
          <cell r="AP539">
            <v>140185</v>
          </cell>
          <cell r="AQ539">
            <v>16100</v>
          </cell>
          <cell r="AR539">
            <v>0</v>
          </cell>
          <cell r="AS539">
            <v>0</v>
          </cell>
          <cell r="AT539">
            <v>0</v>
          </cell>
          <cell r="AU539">
            <v>0</v>
          </cell>
          <cell r="AV539">
            <v>0</v>
          </cell>
          <cell r="AW539">
            <v>140185</v>
          </cell>
          <cell r="AX539">
            <v>3220</v>
          </cell>
          <cell r="AY539">
            <v>0</v>
          </cell>
          <cell r="AZ539">
            <v>0</v>
          </cell>
          <cell r="BA539">
            <v>0</v>
          </cell>
          <cell r="BB539">
            <v>0</v>
          </cell>
          <cell r="BC539">
            <v>0</v>
          </cell>
          <cell r="BD539">
            <v>150575</v>
          </cell>
          <cell r="BE539">
            <v>20418</v>
          </cell>
          <cell r="BF539">
            <v>19028</v>
          </cell>
          <cell r="BG539">
            <v>0</v>
          </cell>
          <cell r="BH539">
            <v>0</v>
          </cell>
          <cell r="BI539">
            <v>0</v>
          </cell>
          <cell r="BJ539">
            <v>454</v>
          </cell>
          <cell r="BK539">
            <v>4228</v>
          </cell>
          <cell r="BL539">
            <v>0</v>
          </cell>
          <cell r="BM539">
            <v>0</v>
          </cell>
          <cell r="BN539">
            <v>0</v>
          </cell>
          <cell r="BO539">
            <v>4682</v>
          </cell>
          <cell r="BP539">
            <v>144513</v>
          </cell>
          <cell r="BQ539">
            <v>180437</v>
          </cell>
          <cell r="BR539">
            <v>0</v>
          </cell>
          <cell r="BS539">
            <v>0</v>
          </cell>
          <cell r="BT539">
            <v>0</v>
          </cell>
          <cell r="BU539">
            <v>3211</v>
          </cell>
          <cell r="BV539">
            <v>40097</v>
          </cell>
          <cell r="BW539">
            <v>0</v>
          </cell>
          <cell r="BX539">
            <v>0</v>
          </cell>
          <cell r="BY539">
            <v>0</v>
          </cell>
          <cell r="BZ539">
            <v>43308</v>
          </cell>
          <cell r="CA539">
            <v>4682</v>
          </cell>
          <cell r="CB539">
            <v>47990</v>
          </cell>
          <cell r="CC539">
            <v>0.05</v>
          </cell>
          <cell r="CD539">
            <v>198565</v>
          </cell>
        </row>
        <row r="540">
          <cell r="B540" t="str">
            <v>SE003</v>
          </cell>
          <cell r="C540" t="str">
            <v>CAP15</v>
          </cell>
          <cell r="D540" t="str">
            <v>Bloque de  30 pares</v>
          </cell>
          <cell r="E540" t="str">
            <v>U</v>
          </cell>
          <cell r="F540" t="str">
            <v>MRD223</v>
          </cell>
          <cell r="G540" t="str">
            <v>MRD216</v>
          </cell>
          <cell r="H540" t="str">
            <v>NA</v>
          </cell>
          <cell r="I540" t="str">
            <v>NA</v>
          </cell>
          <cell r="J540" t="str">
            <v>NA</v>
          </cell>
          <cell r="K540" t="str">
            <v>NA</v>
          </cell>
          <cell r="L540" t="str">
            <v>NA</v>
          </cell>
          <cell r="M540">
            <v>1</v>
          </cell>
          <cell r="N540">
            <v>0.06</v>
          </cell>
          <cell r="O540" t="str">
            <v>NA</v>
          </cell>
          <cell r="P540" t="str">
            <v>NA</v>
          </cell>
          <cell r="Q540" t="str">
            <v>NA</v>
          </cell>
          <cell r="R540" t="str">
            <v>NA</v>
          </cell>
          <cell r="S540" t="str">
            <v>NA</v>
          </cell>
          <cell r="T540" t="str">
            <v>CER007</v>
          </cell>
          <cell r="U540" t="str">
            <v>CER011</v>
          </cell>
          <cell r="V540" t="str">
            <v>NA</v>
          </cell>
          <cell r="W540" t="str">
            <v>NA</v>
          </cell>
          <cell r="X540" t="str">
            <v>NA</v>
          </cell>
          <cell r="Y540" t="str">
            <v>CMC017</v>
          </cell>
          <cell r="Z540" t="str">
            <v>CMC015</v>
          </cell>
          <cell r="AA540" t="str">
            <v>NA</v>
          </cell>
          <cell r="AB540" t="str">
            <v>NA</v>
          </cell>
          <cell r="AC540" t="str">
            <v>NA</v>
          </cell>
          <cell r="AD540">
            <v>0.22</v>
          </cell>
          <cell r="AE540">
            <v>1</v>
          </cell>
          <cell r="AF540" t="str">
            <v>NA</v>
          </cell>
          <cell r="AG540" t="str">
            <v>NA</v>
          </cell>
          <cell r="AH540" t="str">
            <v>NA</v>
          </cell>
          <cell r="AI540">
            <v>10</v>
          </cell>
          <cell r="AJ540">
            <v>45</v>
          </cell>
          <cell r="AK540">
            <v>10</v>
          </cell>
          <cell r="AO540">
            <v>66248</v>
          </cell>
          <cell r="AP540">
            <v>39675</v>
          </cell>
          <cell r="AQ540">
            <v>16100</v>
          </cell>
          <cell r="AR540">
            <v>0</v>
          </cell>
          <cell r="AS540">
            <v>0</v>
          </cell>
          <cell r="AT540">
            <v>0</v>
          </cell>
          <cell r="AU540">
            <v>0</v>
          </cell>
          <cell r="AV540">
            <v>0</v>
          </cell>
          <cell r="AW540">
            <v>39675</v>
          </cell>
          <cell r="AX540">
            <v>966</v>
          </cell>
          <cell r="AY540">
            <v>0</v>
          </cell>
          <cell r="AZ540">
            <v>0</v>
          </cell>
          <cell r="BA540">
            <v>0</v>
          </cell>
          <cell r="BB540">
            <v>0</v>
          </cell>
          <cell r="BC540">
            <v>0</v>
          </cell>
          <cell r="BD540">
            <v>42673</v>
          </cell>
          <cell r="BE540">
            <v>20418</v>
          </cell>
          <cell r="BF540">
            <v>19028</v>
          </cell>
          <cell r="BG540">
            <v>0</v>
          </cell>
          <cell r="BH540">
            <v>0</v>
          </cell>
          <cell r="BI540">
            <v>0</v>
          </cell>
          <cell r="BJ540">
            <v>449</v>
          </cell>
          <cell r="BK540">
            <v>1903</v>
          </cell>
          <cell r="BL540">
            <v>0</v>
          </cell>
          <cell r="BM540">
            <v>0</v>
          </cell>
          <cell r="BN540">
            <v>0</v>
          </cell>
          <cell r="BO540">
            <v>2352</v>
          </cell>
          <cell r="BP540">
            <v>144513</v>
          </cell>
          <cell r="BQ540">
            <v>180437</v>
          </cell>
          <cell r="BR540">
            <v>0</v>
          </cell>
          <cell r="BS540">
            <v>0</v>
          </cell>
          <cell r="BT540">
            <v>0</v>
          </cell>
          <cell r="BU540">
            <v>3179</v>
          </cell>
          <cell r="BV540">
            <v>18044</v>
          </cell>
          <cell r="BW540">
            <v>0</v>
          </cell>
          <cell r="BX540">
            <v>0</v>
          </cell>
          <cell r="BY540">
            <v>0</v>
          </cell>
          <cell r="BZ540">
            <v>21223</v>
          </cell>
          <cell r="CA540">
            <v>2352</v>
          </cell>
          <cell r="CB540">
            <v>23575</v>
          </cell>
          <cell r="CC540">
            <v>0.05</v>
          </cell>
          <cell r="CD540">
            <v>66248</v>
          </cell>
        </row>
        <row r="541">
          <cell r="B541" t="str">
            <v>SE004</v>
          </cell>
          <cell r="C541" t="str">
            <v>CAP15</v>
          </cell>
          <cell r="D541" t="str">
            <v>Bloque de  40 pares</v>
          </cell>
          <cell r="E541" t="str">
            <v>U</v>
          </cell>
          <cell r="F541" t="str">
            <v>MRD224</v>
          </cell>
          <cell r="G541" t="str">
            <v>MRD216</v>
          </cell>
          <cell r="H541" t="str">
            <v>NA</v>
          </cell>
          <cell r="I541" t="str">
            <v>NA</v>
          </cell>
          <cell r="J541" t="str">
            <v>NA</v>
          </cell>
          <cell r="K541" t="str">
            <v>NA</v>
          </cell>
          <cell r="L541" t="str">
            <v>NA</v>
          </cell>
          <cell r="M541">
            <v>1</v>
          </cell>
          <cell r="N541">
            <v>0.08</v>
          </cell>
          <cell r="O541" t="str">
            <v>NA</v>
          </cell>
          <cell r="P541" t="str">
            <v>NA</v>
          </cell>
          <cell r="Q541" t="str">
            <v>NA</v>
          </cell>
          <cell r="R541" t="str">
            <v>NA</v>
          </cell>
          <cell r="S541" t="str">
            <v>NA</v>
          </cell>
          <cell r="T541" t="str">
            <v>CER007</v>
          </cell>
          <cell r="U541" t="str">
            <v>CER011</v>
          </cell>
          <cell r="V541" t="str">
            <v>NA</v>
          </cell>
          <cell r="W541" t="str">
            <v>NA</v>
          </cell>
          <cell r="X541" t="str">
            <v>NA</v>
          </cell>
          <cell r="Y541" t="str">
            <v>CMC017</v>
          </cell>
          <cell r="Z541" t="str">
            <v>CMC015</v>
          </cell>
          <cell r="AA541" t="str">
            <v>NA</v>
          </cell>
          <cell r="AB541" t="str">
            <v>NA</v>
          </cell>
          <cell r="AC541" t="str">
            <v>NA</v>
          </cell>
          <cell r="AD541">
            <v>0.16</v>
          </cell>
          <cell r="AE541">
            <v>1</v>
          </cell>
          <cell r="AF541" t="str">
            <v>NA</v>
          </cell>
          <cell r="AG541" t="str">
            <v>NA</v>
          </cell>
          <cell r="AH541" t="str">
            <v>NA</v>
          </cell>
          <cell r="AI541">
            <v>7</v>
          </cell>
          <cell r="AJ541">
            <v>45</v>
          </cell>
          <cell r="AK541">
            <v>7</v>
          </cell>
          <cell r="AO541">
            <v>98822</v>
          </cell>
          <cell r="AP541">
            <v>62100</v>
          </cell>
          <cell r="AQ541">
            <v>16100</v>
          </cell>
          <cell r="AR541">
            <v>0</v>
          </cell>
          <cell r="AS541">
            <v>0</v>
          </cell>
          <cell r="AT541">
            <v>0</v>
          </cell>
          <cell r="AU541">
            <v>0</v>
          </cell>
          <cell r="AV541">
            <v>0</v>
          </cell>
          <cell r="AW541">
            <v>62100</v>
          </cell>
          <cell r="AX541">
            <v>1288</v>
          </cell>
          <cell r="AY541">
            <v>0</v>
          </cell>
          <cell r="AZ541">
            <v>0</v>
          </cell>
          <cell r="BA541">
            <v>0</v>
          </cell>
          <cell r="BB541">
            <v>0</v>
          </cell>
          <cell r="BC541">
            <v>0</v>
          </cell>
          <cell r="BD541">
            <v>66557</v>
          </cell>
          <cell r="BE541">
            <v>20418</v>
          </cell>
          <cell r="BF541">
            <v>19028</v>
          </cell>
          <cell r="BG541">
            <v>0</v>
          </cell>
          <cell r="BH541">
            <v>0</v>
          </cell>
          <cell r="BI541">
            <v>0</v>
          </cell>
          <cell r="BJ541">
            <v>467</v>
          </cell>
          <cell r="BK541">
            <v>2718</v>
          </cell>
          <cell r="BL541">
            <v>0</v>
          </cell>
          <cell r="BM541">
            <v>0</v>
          </cell>
          <cell r="BN541">
            <v>0</v>
          </cell>
          <cell r="BO541">
            <v>3185</v>
          </cell>
          <cell r="BP541">
            <v>144513</v>
          </cell>
          <cell r="BQ541">
            <v>180437</v>
          </cell>
          <cell r="BR541">
            <v>0</v>
          </cell>
          <cell r="BS541">
            <v>0</v>
          </cell>
          <cell r="BT541">
            <v>0</v>
          </cell>
          <cell r="BU541">
            <v>3303</v>
          </cell>
          <cell r="BV541">
            <v>25777</v>
          </cell>
          <cell r="BW541">
            <v>0</v>
          </cell>
          <cell r="BX541">
            <v>0</v>
          </cell>
          <cell r="BY541">
            <v>0</v>
          </cell>
          <cell r="BZ541">
            <v>29080</v>
          </cell>
          <cell r="CA541">
            <v>3185</v>
          </cell>
          <cell r="CB541">
            <v>32265</v>
          </cell>
          <cell r="CC541">
            <v>0.05</v>
          </cell>
          <cell r="CD541">
            <v>98822</v>
          </cell>
        </row>
        <row r="542">
          <cell r="B542" t="str">
            <v>SE006</v>
          </cell>
          <cell r="C542" t="str">
            <v>CAP15</v>
          </cell>
          <cell r="D542" t="str">
            <v>Bloque de  70 pares</v>
          </cell>
          <cell r="E542" t="str">
            <v>U</v>
          </cell>
          <cell r="F542" t="str">
            <v>MRD226</v>
          </cell>
          <cell r="G542" t="str">
            <v>MRD216</v>
          </cell>
          <cell r="H542" t="str">
            <v>NA</v>
          </cell>
          <cell r="I542" t="str">
            <v>NA</v>
          </cell>
          <cell r="J542" t="str">
            <v>NA</v>
          </cell>
          <cell r="K542" t="str">
            <v>NA</v>
          </cell>
          <cell r="L542" t="str">
            <v>NA</v>
          </cell>
          <cell r="M542">
            <v>1</v>
          </cell>
          <cell r="N542">
            <v>1.4</v>
          </cell>
          <cell r="O542" t="str">
            <v>NA</v>
          </cell>
          <cell r="P542" t="str">
            <v>NA</v>
          </cell>
          <cell r="Q542" t="str">
            <v>NA</v>
          </cell>
          <cell r="R542" t="str">
            <v>NA</v>
          </cell>
          <cell r="S542" t="str">
            <v>NA</v>
          </cell>
          <cell r="T542" t="str">
            <v>CER007</v>
          </cell>
          <cell r="U542" t="str">
            <v>CER011</v>
          </cell>
          <cell r="V542" t="str">
            <v>NA</v>
          </cell>
          <cell r="W542" t="str">
            <v>NA</v>
          </cell>
          <cell r="X542" t="str">
            <v>NA</v>
          </cell>
          <cell r="Y542" t="str">
            <v>CMC017</v>
          </cell>
          <cell r="Z542" t="str">
            <v>CMC015</v>
          </cell>
          <cell r="AA542" t="str">
            <v>NA</v>
          </cell>
          <cell r="AB542" t="str">
            <v>NA</v>
          </cell>
          <cell r="AC542" t="str">
            <v>NA</v>
          </cell>
          <cell r="AD542">
            <v>0.11</v>
          </cell>
          <cell r="AE542">
            <v>1</v>
          </cell>
          <cell r="AF542" t="str">
            <v>NA</v>
          </cell>
          <cell r="AG542" t="str">
            <v>NA</v>
          </cell>
          <cell r="AH542" t="str">
            <v>NA</v>
          </cell>
          <cell r="AI542">
            <v>5</v>
          </cell>
          <cell r="AJ542">
            <v>45</v>
          </cell>
          <cell r="AK542">
            <v>5</v>
          </cell>
          <cell r="AO542">
            <v>185765</v>
          </cell>
          <cell r="AP542">
            <v>112930</v>
          </cell>
          <cell r="AQ542">
            <v>16100</v>
          </cell>
          <cell r="AR542">
            <v>0</v>
          </cell>
          <cell r="AS542">
            <v>0</v>
          </cell>
          <cell r="AT542">
            <v>0</v>
          </cell>
          <cell r="AU542">
            <v>0</v>
          </cell>
          <cell r="AV542">
            <v>0</v>
          </cell>
          <cell r="AW542">
            <v>112930</v>
          </cell>
          <cell r="AX542">
            <v>22540</v>
          </cell>
          <cell r="AY542">
            <v>0</v>
          </cell>
          <cell r="AZ542">
            <v>0</v>
          </cell>
          <cell r="BA542">
            <v>0</v>
          </cell>
          <cell r="BB542">
            <v>0</v>
          </cell>
          <cell r="BC542">
            <v>0</v>
          </cell>
          <cell r="BD542">
            <v>142244</v>
          </cell>
          <cell r="BE542">
            <v>20418</v>
          </cell>
          <cell r="BF542">
            <v>19028</v>
          </cell>
          <cell r="BG542">
            <v>0</v>
          </cell>
          <cell r="BH542">
            <v>0</v>
          </cell>
          <cell r="BI542">
            <v>0</v>
          </cell>
          <cell r="BJ542">
            <v>449</v>
          </cell>
          <cell r="BK542">
            <v>3806</v>
          </cell>
          <cell r="BL542">
            <v>0</v>
          </cell>
          <cell r="BM542">
            <v>0</v>
          </cell>
          <cell r="BN542">
            <v>0</v>
          </cell>
          <cell r="BO542">
            <v>4255</v>
          </cell>
          <cell r="BP542">
            <v>144513</v>
          </cell>
          <cell r="BQ542">
            <v>180437</v>
          </cell>
          <cell r="BR542">
            <v>0</v>
          </cell>
          <cell r="BS542">
            <v>0</v>
          </cell>
          <cell r="BT542">
            <v>0</v>
          </cell>
          <cell r="BU542">
            <v>3179</v>
          </cell>
          <cell r="BV542">
            <v>36087</v>
          </cell>
          <cell r="BW542">
            <v>0</v>
          </cell>
          <cell r="BX542">
            <v>0</v>
          </cell>
          <cell r="BY542">
            <v>0</v>
          </cell>
          <cell r="BZ542">
            <v>39266</v>
          </cell>
          <cell r="CA542">
            <v>4255</v>
          </cell>
          <cell r="CB542">
            <v>43521</v>
          </cell>
          <cell r="CC542">
            <v>0.05</v>
          </cell>
          <cell r="CD542">
            <v>185765</v>
          </cell>
        </row>
        <row r="543">
          <cell r="B543" t="str">
            <v>SE002</v>
          </cell>
          <cell r="C543" t="str">
            <v>CAP15</v>
          </cell>
          <cell r="D543" t="str">
            <v>Bloque de 10 - 20 pares</v>
          </cell>
          <cell r="E543" t="str">
            <v>U</v>
          </cell>
          <cell r="F543" t="str">
            <v>MRD222</v>
          </cell>
          <cell r="G543" t="str">
            <v>MRD216</v>
          </cell>
          <cell r="H543" t="str">
            <v>NA</v>
          </cell>
          <cell r="I543" t="str">
            <v>NA</v>
          </cell>
          <cell r="J543" t="str">
            <v>NA</v>
          </cell>
          <cell r="K543" t="str">
            <v>NA</v>
          </cell>
          <cell r="L543" t="str">
            <v>NA</v>
          </cell>
          <cell r="M543">
            <v>1</v>
          </cell>
          <cell r="N543">
            <v>0.04</v>
          </cell>
          <cell r="O543" t="str">
            <v>NA</v>
          </cell>
          <cell r="P543" t="str">
            <v>NA</v>
          </cell>
          <cell r="Q543" t="str">
            <v>NA</v>
          </cell>
          <cell r="R543" t="str">
            <v>NA</v>
          </cell>
          <cell r="S543" t="str">
            <v>NA</v>
          </cell>
          <cell r="T543" t="str">
            <v>CER007</v>
          </cell>
          <cell r="U543" t="str">
            <v>CER011</v>
          </cell>
          <cell r="V543" t="str">
            <v>NA</v>
          </cell>
          <cell r="W543" t="str">
            <v>NA</v>
          </cell>
          <cell r="X543" t="str">
            <v>NA</v>
          </cell>
          <cell r="Y543" t="str">
            <v>CMC017</v>
          </cell>
          <cell r="Z543" t="str">
            <v>CMC015</v>
          </cell>
          <cell r="AA543" t="str">
            <v>NA</v>
          </cell>
          <cell r="AB543" t="str">
            <v>NA</v>
          </cell>
          <cell r="AC543" t="str">
            <v>NA</v>
          </cell>
          <cell r="AD543">
            <v>0.33</v>
          </cell>
          <cell r="AE543">
            <v>1</v>
          </cell>
          <cell r="AF543" t="str">
            <v>NA</v>
          </cell>
          <cell r="AG543" t="str">
            <v>NA</v>
          </cell>
          <cell r="AH543" t="str">
            <v>NA</v>
          </cell>
          <cell r="AI543">
            <v>15</v>
          </cell>
          <cell r="AJ543">
            <v>45</v>
          </cell>
          <cell r="AK543">
            <v>15</v>
          </cell>
          <cell r="AO543">
            <v>56448</v>
          </cell>
          <cell r="AP543">
            <v>36996</v>
          </cell>
          <cell r="AQ543">
            <v>16100</v>
          </cell>
          <cell r="AR543">
            <v>0</v>
          </cell>
          <cell r="AS543">
            <v>0</v>
          </cell>
          <cell r="AT543">
            <v>0</v>
          </cell>
          <cell r="AU543">
            <v>0</v>
          </cell>
          <cell r="AV543">
            <v>0</v>
          </cell>
          <cell r="AW543">
            <v>36996</v>
          </cell>
          <cell r="AX543">
            <v>644</v>
          </cell>
          <cell r="AY543">
            <v>0</v>
          </cell>
          <cell r="AZ543">
            <v>0</v>
          </cell>
          <cell r="BA543">
            <v>0</v>
          </cell>
          <cell r="BB543">
            <v>0</v>
          </cell>
          <cell r="BC543">
            <v>0</v>
          </cell>
          <cell r="BD543">
            <v>39522</v>
          </cell>
          <cell r="BE543">
            <v>20418</v>
          </cell>
          <cell r="BF543">
            <v>19028</v>
          </cell>
          <cell r="BG543">
            <v>0</v>
          </cell>
          <cell r="BH543">
            <v>0</v>
          </cell>
          <cell r="BI543">
            <v>0</v>
          </cell>
          <cell r="BJ543">
            <v>449</v>
          </cell>
          <cell r="BK543">
            <v>1269</v>
          </cell>
          <cell r="BL543">
            <v>0</v>
          </cell>
          <cell r="BM543">
            <v>0</v>
          </cell>
          <cell r="BN543">
            <v>0</v>
          </cell>
          <cell r="BO543">
            <v>1718</v>
          </cell>
          <cell r="BP543">
            <v>144513</v>
          </cell>
          <cell r="BQ543">
            <v>180437</v>
          </cell>
          <cell r="BR543">
            <v>0</v>
          </cell>
          <cell r="BS543">
            <v>0</v>
          </cell>
          <cell r="BT543">
            <v>0</v>
          </cell>
          <cell r="BU543">
            <v>3179</v>
          </cell>
          <cell r="BV543">
            <v>12029</v>
          </cell>
          <cell r="BW543">
            <v>0</v>
          </cell>
          <cell r="BX543">
            <v>0</v>
          </cell>
          <cell r="BY543">
            <v>0</v>
          </cell>
          <cell r="BZ543">
            <v>15208</v>
          </cell>
          <cell r="CA543">
            <v>1718</v>
          </cell>
          <cell r="CB543">
            <v>16926</v>
          </cell>
          <cell r="CC543">
            <v>0.05</v>
          </cell>
          <cell r="CD543">
            <v>56448</v>
          </cell>
        </row>
        <row r="544">
          <cell r="B544" t="str">
            <v>SE005</v>
          </cell>
          <cell r="C544" t="str">
            <v>CAP15</v>
          </cell>
          <cell r="D544" t="str">
            <v>Bloque de 30 - 100 pares</v>
          </cell>
          <cell r="E544" t="str">
            <v>U</v>
          </cell>
          <cell r="F544" t="str">
            <v>MRD225</v>
          </cell>
          <cell r="G544" t="str">
            <v>MRD216</v>
          </cell>
          <cell r="H544" t="str">
            <v>NA</v>
          </cell>
          <cell r="I544" t="str">
            <v>NA</v>
          </cell>
          <cell r="J544" t="str">
            <v>NA</v>
          </cell>
          <cell r="K544" t="str">
            <v>NA</v>
          </cell>
          <cell r="L544" t="str">
            <v>NA</v>
          </cell>
          <cell r="M544">
            <v>1</v>
          </cell>
          <cell r="N544">
            <v>0.1</v>
          </cell>
          <cell r="O544" t="str">
            <v>NA</v>
          </cell>
          <cell r="P544" t="str">
            <v>NA</v>
          </cell>
          <cell r="Q544" t="str">
            <v>NA</v>
          </cell>
          <cell r="R544" t="str">
            <v>NA</v>
          </cell>
          <cell r="S544" t="str">
            <v>NA</v>
          </cell>
          <cell r="T544" t="str">
            <v>CER007</v>
          </cell>
          <cell r="U544" t="str">
            <v>CER011</v>
          </cell>
          <cell r="V544" t="str">
            <v>NA</v>
          </cell>
          <cell r="W544" t="str">
            <v>NA</v>
          </cell>
          <cell r="X544" t="str">
            <v>NA</v>
          </cell>
          <cell r="Y544" t="str">
            <v>CMC017</v>
          </cell>
          <cell r="Z544" t="str">
            <v>CMC015</v>
          </cell>
          <cell r="AA544" t="str">
            <v>NA</v>
          </cell>
          <cell r="AB544" t="str">
            <v>NA</v>
          </cell>
          <cell r="AC544" t="str">
            <v>NA</v>
          </cell>
          <cell r="AD544">
            <v>0.13</v>
          </cell>
          <cell r="AE544">
            <v>1</v>
          </cell>
          <cell r="AF544" t="str">
            <v>NA</v>
          </cell>
          <cell r="AG544" t="str">
            <v>NA</v>
          </cell>
          <cell r="AH544" t="str">
            <v>NA</v>
          </cell>
          <cell r="AI544">
            <v>6</v>
          </cell>
          <cell r="AJ544">
            <v>45</v>
          </cell>
          <cell r="AK544">
            <v>6</v>
          </cell>
          <cell r="AO544">
            <v>128466</v>
          </cell>
          <cell r="AP544">
            <v>85675</v>
          </cell>
          <cell r="AQ544">
            <v>16100</v>
          </cell>
          <cell r="AR544">
            <v>0</v>
          </cell>
          <cell r="AS544">
            <v>0</v>
          </cell>
          <cell r="AT544">
            <v>0</v>
          </cell>
          <cell r="AU544">
            <v>0</v>
          </cell>
          <cell r="AV544">
            <v>0</v>
          </cell>
          <cell r="AW544">
            <v>85675</v>
          </cell>
          <cell r="AX544">
            <v>1610</v>
          </cell>
          <cell r="AY544">
            <v>0</v>
          </cell>
          <cell r="AZ544">
            <v>0</v>
          </cell>
          <cell r="BA544">
            <v>0</v>
          </cell>
          <cell r="BB544">
            <v>0</v>
          </cell>
          <cell r="BC544">
            <v>0</v>
          </cell>
          <cell r="BD544">
            <v>91649</v>
          </cell>
          <cell r="BE544">
            <v>20418</v>
          </cell>
          <cell r="BF544">
            <v>19028</v>
          </cell>
          <cell r="BG544">
            <v>0</v>
          </cell>
          <cell r="BH544">
            <v>0</v>
          </cell>
          <cell r="BI544">
            <v>0</v>
          </cell>
          <cell r="BJ544">
            <v>442</v>
          </cell>
          <cell r="BK544">
            <v>3171</v>
          </cell>
          <cell r="BL544">
            <v>0</v>
          </cell>
          <cell r="BM544">
            <v>0</v>
          </cell>
          <cell r="BN544">
            <v>0</v>
          </cell>
          <cell r="BO544">
            <v>3613</v>
          </cell>
          <cell r="BP544">
            <v>144513</v>
          </cell>
          <cell r="BQ544">
            <v>180437</v>
          </cell>
          <cell r="BR544">
            <v>0</v>
          </cell>
          <cell r="BS544">
            <v>0</v>
          </cell>
          <cell r="BT544">
            <v>0</v>
          </cell>
          <cell r="BU544">
            <v>3131</v>
          </cell>
          <cell r="BV544">
            <v>30073</v>
          </cell>
          <cell r="BW544">
            <v>0</v>
          </cell>
          <cell r="BX544">
            <v>0</v>
          </cell>
          <cell r="BY544">
            <v>0</v>
          </cell>
          <cell r="BZ544">
            <v>33204</v>
          </cell>
          <cell r="CA544">
            <v>3613</v>
          </cell>
          <cell r="CB544">
            <v>36817</v>
          </cell>
          <cell r="CC544">
            <v>0.05</v>
          </cell>
          <cell r="CD544">
            <v>128466</v>
          </cell>
        </row>
        <row r="545">
          <cell r="B545" t="str">
            <v>RJ001</v>
          </cell>
          <cell r="C545" t="str">
            <v>CAP15</v>
          </cell>
          <cell r="D545" t="str">
            <v>Caja de 10 pares</v>
          </cell>
          <cell r="E545" t="str">
            <v>U</v>
          </cell>
          <cell r="F545" t="str">
            <v>NA</v>
          </cell>
          <cell r="G545" t="str">
            <v>NA</v>
          </cell>
          <cell r="H545" t="str">
            <v>NA</v>
          </cell>
          <cell r="I545" t="str">
            <v>NA</v>
          </cell>
          <cell r="J545" t="str">
            <v>NA</v>
          </cell>
          <cell r="K545" t="str">
            <v>NA</v>
          </cell>
          <cell r="L545" t="str">
            <v>NA</v>
          </cell>
          <cell r="M545" t="str">
            <v>NA</v>
          </cell>
          <cell r="N545" t="str">
            <v>NA</v>
          </cell>
          <cell r="O545" t="str">
            <v>NA</v>
          </cell>
          <cell r="P545" t="str">
            <v>NA</v>
          </cell>
          <cell r="Q545" t="str">
            <v>NA</v>
          </cell>
          <cell r="R545" t="str">
            <v>NA</v>
          </cell>
          <cell r="S545" t="str">
            <v>NA</v>
          </cell>
          <cell r="T545" t="str">
            <v>CER007</v>
          </cell>
          <cell r="U545" t="str">
            <v>NA</v>
          </cell>
          <cell r="V545" t="str">
            <v>NA</v>
          </cell>
          <cell r="W545" t="str">
            <v>NA</v>
          </cell>
          <cell r="X545" t="str">
            <v>NA</v>
          </cell>
          <cell r="Y545" t="str">
            <v>CMC017</v>
          </cell>
          <cell r="Z545" t="str">
            <v>NA</v>
          </cell>
          <cell r="AA545" t="str">
            <v>NA</v>
          </cell>
          <cell r="AB545" t="str">
            <v>NA</v>
          </cell>
          <cell r="AC545" t="str">
            <v>NA</v>
          </cell>
          <cell r="AD545">
            <v>1</v>
          </cell>
          <cell r="AE545" t="str">
            <v>NA</v>
          </cell>
          <cell r="AF545" t="str">
            <v>NA</v>
          </cell>
          <cell r="AG545" t="str">
            <v>NA</v>
          </cell>
          <cell r="AH545" t="str">
            <v>NA</v>
          </cell>
          <cell r="AI545">
            <v>88</v>
          </cell>
          <cell r="AJ545">
            <v>88</v>
          </cell>
          <cell r="AO545">
            <v>1874</v>
          </cell>
          <cell r="AP545">
            <v>0</v>
          </cell>
          <cell r="AQ545">
            <v>0</v>
          </cell>
          <cell r="AR545">
            <v>0</v>
          </cell>
          <cell r="AS545">
            <v>0</v>
          </cell>
          <cell r="AT545">
            <v>0</v>
          </cell>
          <cell r="AU545">
            <v>0</v>
          </cell>
          <cell r="AV545">
            <v>0</v>
          </cell>
          <cell r="AW545">
            <v>0</v>
          </cell>
          <cell r="AX545">
            <v>0</v>
          </cell>
          <cell r="AY545">
            <v>0</v>
          </cell>
          <cell r="AZ545">
            <v>0</v>
          </cell>
          <cell r="BA545">
            <v>0</v>
          </cell>
          <cell r="BB545">
            <v>0</v>
          </cell>
          <cell r="BC545">
            <v>0</v>
          </cell>
          <cell r="BD545">
            <v>0</v>
          </cell>
          <cell r="BE545">
            <v>20418</v>
          </cell>
          <cell r="BF545">
            <v>0</v>
          </cell>
          <cell r="BG545">
            <v>0</v>
          </cell>
          <cell r="BH545">
            <v>0</v>
          </cell>
          <cell r="BI545">
            <v>0</v>
          </cell>
          <cell r="BJ545">
            <v>232</v>
          </cell>
          <cell r="BK545">
            <v>0</v>
          </cell>
          <cell r="BL545">
            <v>0</v>
          </cell>
          <cell r="BM545">
            <v>0</v>
          </cell>
          <cell r="BN545">
            <v>0</v>
          </cell>
          <cell r="BO545">
            <v>232</v>
          </cell>
          <cell r="BP545">
            <v>144513</v>
          </cell>
          <cell r="BQ545">
            <v>0</v>
          </cell>
          <cell r="BR545">
            <v>0</v>
          </cell>
          <cell r="BS545">
            <v>0</v>
          </cell>
          <cell r="BT545">
            <v>0</v>
          </cell>
          <cell r="BU545">
            <v>1642</v>
          </cell>
          <cell r="BV545">
            <v>0</v>
          </cell>
          <cell r="BW545">
            <v>0</v>
          </cell>
          <cell r="BX545">
            <v>0</v>
          </cell>
          <cell r="BY545">
            <v>0</v>
          </cell>
          <cell r="BZ545">
            <v>1642</v>
          </cell>
          <cell r="CA545">
            <v>232</v>
          </cell>
          <cell r="CB545">
            <v>1874</v>
          </cell>
          <cell r="CD545">
            <v>1874</v>
          </cell>
        </row>
        <row r="546">
          <cell r="B546" t="str">
            <v>VO004</v>
          </cell>
          <cell r="C546" t="str">
            <v>CAP15</v>
          </cell>
          <cell r="D546" t="str">
            <v>Construcción de bordillos</v>
          </cell>
          <cell r="E546" t="str">
            <v>m</v>
          </cell>
          <cell r="F546" t="str">
            <v>MOC026</v>
          </cell>
          <cell r="G546" t="str">
            <v>MOC076</v>
          </cell>
          <cell r="H546" t="str">
            <v>MOC063</v>
          </cell>
          <cell r="I546" t="str">
            <v>NA</v>
          </cell>
          <cell r="J546" t="str">
            <v>NA</v>
          </cell>
          <cell r="K546" t="str">
            <v>NA</v>
          </cell>
          <cell r="L546" t="str">
            <v>NA</v>
          </cell>
          <cell r="M546">
            <v>0.02</v>
          </cell>
          <cell r="N546">
            <v>0.8</v>
          </cell>
          <cell r="O546">
            <v>0.3</v>
          </cell>
          <cell r="P546" t="str">
            <v>NA</v>
          </cell>
          <cell r="Q546" t="str">
            <v>NA</v>
          </cell>
          <cell r="R546" t="str">
            <v>NA</v>
          </cell>
          <cell r="S546" t="str">
            <v>NA</v>
          </cell>
          <cell r="T546" t="str">
            <v>CEC013</v>
          </cell>
          <cell r="U546" t="str">
            <v>NA</v>
          </cell>
          <cell r="V546" t="str">
            <v>NA</v>
          </cell>
          <cell r="W546" t="str">
            <v>NA</v>
          </cell>
          <cell r="X546" t="str">
            <v>NA</v>
          </cell>
          <cell r="Y546" t="str">
            <v>CMC009</v>
          </cell>
          <cell r="Z546" t="str">
            <v>NA</v>
          </cell>
          <cell r="AA546" t="str">
            <v>NA</v>
          </cell>
          <cell r="AB546" t="str">
            <v>NA</v>
          </cell>
          <cell r="AC546" t="str">
            <v>NA</v>
          </cell>
          <cell r="AD546">
            <v>1</v>
          </cell>
          <cell r="AE546" t="str">
            <v>NA</v>
          </cell>
          <cell r="AF546" t="str">
            <v>NA</v>
          </cell>
          <cell r="AG546" t="str">
            <v>NA</v>
          </cell>
          <cell r="AH546" t="str">
            <v>NA</v>
          </cell>
          <cell r="AI546">
            <v>40</v>
          </cell>
          <cell r="AJ546">
            <v>40</v>
          </cell>
          <cell r="AO546">
            <v>15789</v>
          </cell>
          <cell r="AP546">
            <v>234000</v>
          </cell>
          <cell r="AQ546">
            <v>1600</v>
          </cell>
          <cell r="AR546">
            <v>13800</v>
          </cell>
          <cell r="AS546">
            <v>0</v>
          </cell>
          <cell r="AT546">
            <v>0</v>
          </cell>
          <cell r="AU546">
            <v>0</v>
          </cell>
          <cell r="AV546">
            <v>0</v>
          </cell>
          <cell r="AW546">
            <v>4680</v>
          </cell>
          <cell r="AX546">
            <v>1280</v>
          </cell>
          <cell r="AY546">
            <v>4140</v>
          </cell>
          <cell r="AZ546">
            <v>0</v>
          </cell>
          <cell r="BA546">
            <v>0</v>
          </cell>
          <cell r="BB546">
            <v>0</v>
          </cell>
          <cell r="BC546">
            <v>0</v>
          </cell>
          <cell r="BD546">
            <v>10605</v>
          </cell>
          <cell r="BE546">
            <v>23278</v>
          </cell>
          <cell r="BF546">
            <v>0</v>
          </cell>
          <cell r="BG546">
            <v>0</v>
          </cell>
          <cell r="BH546">
            <v>0</v>
          </cell>
          <cell r="BI546">
            <v>0</v>
          </cell>
          <cell r="BJ546">
            <v>582</v>
          </cell>
          <cell r="BK546">
            <v>0</v>
          </cell>
          <cell r="BL546">
            <v>0</v>
          </cell>
          <cell r="BM546">
            <v>0</v>
          </cell>
          <cell r="BN546">
            <v>0</v>
          </cell>
          <cell r="BO546">
            <v>582</v>
          </cell>
          <cell r="BP546">
            <v>184062</v>
          </cell>
          <cell r="BQ546">
            <v>0</v>
          </cell>
          <cell r="BR546">
            <v>0</v>
          </cell>
          <cell r="BS546">
            <v>0</v>
          </cell>
          <cell r="BT546">
            <v>0</v>
          </cell>
          <cell r="BU546">
            <v>4602</v>
          </cell>
          <cell r="BV546">
            <v>0</v>
          </cell>
          <cell r="BW546">
            <v>0</v>
          </cell>
          <cell r="BX546">
            <v>0</v>
          </cell>
          <cell r="BY546">
            <v>0</v>
          </cell>
          <cell r="BZ546">
            <v>4602</v>
          </cell>
          <cell r="CA546">
            <v>582</v>
          </cell>
          <cell r="CB546">
            <v>5184</v>
          </cell>
          <cell r="CC546">
            <v>0.05</v>
          </cell>
          <cell r="CD546">
            <v>15789</v>
          </cell>
        </row>
        <row r="547">
          <cell r="B547" t="str">
            <v>RCM03</v>
          </cell>
          <cell r="C547" t="str">
            <v>CAP15</v>
          </cell>
          <cell r="D547" t="str">
            <v>De    30  pares</v>
          </cell>
          <cell r="E547" t="str">
            <v>m</v>
          </cell>
          <cell r="F547" t="str">
            <v>NA</v>
          </cell>
          <cell r="G547" t="str">
            <v>NA</v>
          </cell>
          <cell r="H547" t="str">
            <v>NA</v>
          </cell>
          <cell r="I547" t="str">
            <v>NA</v>
          </cell>
          <cell r="J547" t="str">
            <v>NA</v>
          </cell>
          <cell r="K547" t="str">
            <v>NA</v>
          </cell>
          <cell r="L547" t="str">
            <v>NA</v>
          </cell>
          <cell r="M547" t="str">
            <v>NA</v>
          </cell>
          <cell r="N547" t="str">
            <v>NA</v>
          </cell>
          <cell r="O547" t="str">
            <v>NA</v>
          </cell>
          <cell r="P547" t="str">
            <v>NA</v>
          </cell>
          <cell r="Q547" t="str">
            <v>NA</v>
          </cell>
          <cell r="R547" t="str">
            <v>NA</v>
          </cell>
          <cell r="S547" t="str">
            <v>NA</v>
          </cell>
          <cell r="T547" t="str">
            <v>CER001</v>
          </cell>
          <cell r="U547" t="str">
            <v>NA</v>
          </cell>
          <cell r="V547" t="str">
            <v>NA</v>
          </cell>
          <cell r="W547" t="str">
            <v>NA</v>
          </cell>
          <cell r="X547" t="str">
            <v>NA</v>
          </cell>
          <cell r="Y547" t="str">
            <v>CMC011</v>
          </cell>
          <cell r="Z547" t="str">
            <v>NA</v>
          </cell>
          <cell r="AA547" t="str">
            <v>NA</v>
          </cell>
          <cell r="AB547" t="str">
            <v>NA</v>
          </cell>
          <cell r="AC547" t="str">
            <v>NA</v>
          </cell>
          <cell r="AD547">
            <v>1</v>
          </cell>
          <cell r="AE547" t="str">
            <v>NA</v>
          </cell>
          <cell r="AF547" t="str">
            <v>NA</v>
          </cell>
          <cell r="AG547" t="str">
            <v>NA</v>
          </cell>
          <cell r="AH547" t="str">
            <v>NA</v>
          </cell>
          <cell r="AI547">
            <v>1210</v>
          </cell>
          <cell r="AJ547">
            <v>1210</v>
          </cell>
          <cell r="AO547">
            <v>311</v>
          </cell>
          <cell r="AP547">
            <v>0</v>
          </cell>
          <cell r="AQ547">
            <v>0</v>
          </cell>
          <cell r="AR547">
            <v>0</v>
          </cell>
          <cell r="AS547">
            <v>0</v>
          </cell>
          <cell r="AT547">
            <v>0</v>
          </cell>
          <cell r="AU547">
            <v>0</v>
          </cell>
          <cell r="AV547">
            <v>0</v>
          </cell>
          <cell r="AW547">
            <v>0</v>
          </cell>
          <cell r="AX547">
            <v>0</v>
          </cell>
          <cell r="AY547">
            <v>0</v>
          </cell>
          <cell r="AZ547">
            <v>0</v>
          </cell>
          <cell r="BA547">
            <v>0</v>
          </cell>
          <cell r="BB547">
            <v>0</v>
          </cell>
          <cell r="BC547">
            <v>0</v>
          </cell>
          <cell r="BD547">
            <v>0</v>
          </cell>
          <cell r="BE547">
            <v>250716</v>
          </cell>
          <cell r="BF547">
            <v>0</v>
          </cell>
          <cell r="BG547">
            <v>0</v>
          </cell>
          <cell r="BH547">
            <v>0</v>
          </cell>
          <cell r="BI547">
            <v>0</v>
          </cell>
          <cell r="BJ547">
            <v>207</v>
          </cell>
          <cell r="BK547">
            <v>0</v>
          </cell>
          <cell r="BL547">
            <v>0</v>
          </cell>
          <cell r="BM547">
            <v>0</v>
          </cell>
          <cell r="BN547">
            <v>0</v>
          </cell>
          <cell r="BO547">
            <v>207</v>
          </cell>
          <cell r="BP547">
            <v>125868</v>
          </cell>
          <cell r="BQ547">
            <v>0</v>
          </cell>
          <cell r="BR547">
            <v>0</v>
          </cell>
          <cell r="BS547">
            <v>0</v>
          </cell>
          <cell r="BT547">
            <v>0</v>
          </cell>
          <cell r="BU547">
            <v>104</v>
          </cell>
          <cell r="BV547">
            <v>0</v>
          </cell>
          <cell r="BW547">
            <v>0</v>
          </cell>
          <cell r="BX547">
            <v>0</v>
          </cell>
          <cell r="BY547">
            <v>0</v>
          </cell>
          <cell r="BZ547">
            <v>104</v>
          </cell>
          <cell r="CA547">
            <v>207</v>
          </cell>
          <cell r="CB547">
            <v>311</v>
          </cell>
          <cell r="CD547">
            <v>311</v>
          </cell>
        </row>
        <row r="548">
          <cell r="B548" t="str">
            <v>RCM08</v>
          </cell>
          <cell r="C548" t="str">
            <v>CAP15</v>
          </cell>
          <cell r="D548" t="str">
            <v>De   150  pares</v>
          </cell>
          <cell r="E548" t="str">
            <v>m</v>
          </cell>
          <cell r="F548" t="str">
            <v>NA</v>
          </cell>
          <cell r="G548" t="str">
            <v>NA</v>
          </cell>
          <cell r="H548" t="str">
            <v>NA</v>
          </cell>
          <cell r="I548" t="str">
            <v>NA</v>
          </cell>
          <cell r="J548" t="str">
            <v>NA</v>
          </cell>
          <cell r="K548" t="str">
            <v>NA</v>
          </cell>
          <cell r="L548" t="str">
            <v>NA</v>
          </cell>
          <cell r="M548" t="str">
            <v>NA</v>
          </cell>
          <cell r="N548" t="str">
            <v>NA</v>
          </cell>
          <cell r="O548" t="str">
            <v>NA</v>
          </cell>
          <cell r="P548" t="str">
            <v>NA</v>
          </cell>
          <cell r="Q548" t="str">
            <v>NA</v>
          </cell>
          <cell r="R548" t="str">
            <v>NA</v>
          </cell>
          <cell r="S548" t="str">
            <v>NA</v>
          </cell>
          <cell r="T548" t="str">
            <v>CER001</v>
          </cell>
          <cell r="U548" t="str">
            <v>NA</v>
          </cell>
          <cell r="V548" t="str">
            <v>NA</v>
          </cell>
          <cell r="W548" t="str">
            <v>NA</v>
          </cell>
          <cell r="X548" t="str">
            <v>NA</v>
          </cell>
          <cell r="Y548" t="str">
            <v>CMC011</v>
          </cell>
          <cell r="Z548" t="str">
            <v>NA</v>
          </cell>
          <cell r="AA548" t="str">
            <v>NA</v>
          </cell>
          <cell r="AB548" t="str">
            <v>NA</v>
          </cell>
          <cell r="AC548" t="str">
            <v>NA</v>
          </cell>
          <cell r="AD548">
            <v>1</v>
          </cell>
          <cell r="AE548" t="str">
            <v>NA</v>
          </cell>
          <cell r="AF548" t="str">
            <v>NA</v>
          </cell>
          <cell r="AG548" t="str">
            <v>NA</v>
          </cell>
          <cell r="AH548" t="str">
            <v>NA</v>
          </cell>
          <cell r="AI548">
            <v>982</v>
          </cell>
          <cell r="AJ548">
            <v>982</v>
          </cell>
          <cell r="AO548">
            <v>383</v>
          </cell>
          <cell r="AP548">
            <v>0</v>
          </cell>
          <cell r="AQ548">
            <v>0</v>
          </cell>
          <cell r="AR548">
            <v>0</v>
          </cell>
          <cell r="AS548">
            <v>0</v>
          </cell>
          <cell r="AT548">
            <v>0</v>
          </cell>
          <cell r="AU548">
            <v>0</v>
          </cell>
          <cell r="AV548">
            <v>0</v>
          </cell>
          <cell r="AW548">
            <v>0</v>
          </cell>
          <cell r="AX548">
            <v>0</v>
          </cell>
          <cell r="AY548">
            <v>0</v>
          </cell>
          <cell r="AZ548">
            <v>0</v>
          </cell>
          <cell r="BA548">
            <v>0</v>
          </cell>
          <cell r="BB548">
            <v>0</v>
          </cell>
          <cell r="BC548">
            <v>0</v>
          </cell>
          <cell r="BD548">
            <v>0</v>
          </cell>
          <cell r="BE548">
            <v>250716</v>
          </cell>
          <cell r="BF548">
            <v>0</v>
          </cell>
          <cell r="BG548">
            <v>0</v>
          </cell>
          <cell r="BH548">
            <v>0</v>
          </cell>
          <cell r="BI548">
            <v>0</v>
          </cell>
          <cell r="BJ548">
            <v>255</v>
          </cell>
          <cell r="BK548">
            <v>0</v>
          </cell>
          <cell r="BL548">
            <v>0</v>
          </cell>
          <cell r="BM548">
            <v>0</v>
          </cell>
          <cell r="BN548">
            <v>0</v>
          </cell>
          <cell r="BO548">
            <v>255</v>
          </cell>
          <cell r="BP548">
            <v>125868</v>
          </cell>
          <cell r="BQ548">
            <v>0</v>
          </cell>
          <cell r="BR548">
            <v>0</v>
          </cell>
          <cell r="BS548">
            <v>0</v>
          </cell>
          <cell r="BT548">
            <v>0</v>
          </cell>
          <cell r="BU548">
            <v>128</v>
          </cell>
          <cell r="BV548">
            <v>0</v>
          </cell>
          <cell r="BW548">
            <v>0</v>
          </cell>
          <cell r="BX548">
            <v>0</v>
          </cell>
          <cell r="BY548">
            <v>0</v>
          </cell>
          <cell r="BZ548">
            <v>128</v>
          </cell>
          <cell r="CA548">
            <v>255</v>
          </cell>
          <cell r="CB548">
            <v>383</v>
          </cell>
          <cell r="CD548">
            <v>383</v>
          </cell>
        </row>
        <row r="549">
          <cell r="B549" t="str">
            <v>RR003</v>
          </cell>
          <cell r="C549" t="str">
            <v>CAP15</v>
          </cell>
          <cell r="D549" t="str">
            <v>De armarios de distribución</v>
          </cell>
          <cell r="E549" t="str">
            <v>U</v>
          </cell>
          <cell r="F549" t="str">
            <v>NA</v>
          </cell>
          <cell r="G549" t="str">
            <v>NA</v>
          </cell>
          <cell r="H549" t="str">
            <v>NA</v>
          </cell>
          <cell r="I549" t="str">
            <v>NA</v>
          </cell>
          <cell r="J549" t="str">
            <v>NA</v>
          </cell>
          <cell r="K549" t="str">
            <v>NA</v>
          </cell>
          <cell r="L549" t="str">
            <v>NA</v>
          </cell>
          <cell r="M549" t="str">
            <v>NA</v>
          </cell>
          <cell r="N549" t="str">
            <v>NA</v>
          </cell>
          <cell r="O549" t="str">
            <v>NA</v>
          </cell>
          <cell r="P549" t="str">
            <v>NA</v>
          </cell>
          <cell r="Q549" t="str">
            <v>NA</v>
          </cell>
          <cell r="R549" t="str">
            <v>NA</v>
          </cell>
          <cell r="S549" t="str">
            <v>NA</v>
          </cell>
          <cell r="T549" t="str">
            <v>NA</v>
          </cell>
          <cell r="U549" t="str">
            <v>NA</v>
          </cell>
          <cell r="V549" t="str">
            <v>NA</v>
          </cell>
          <cell r="W549" t="str">
            <v>NA</v>
          </cell>
          <cell r="X549" t="str">
            <v>NA</v>
          </cell>
          <cell r="Y549" t="str">
            <v>NA</v>
          </cell>
          <cell r="Z549" t="str">
            <v>NA</v>
          </cell>
          <cell r="AA549" t="str">
            <v>NA</v>
          </cell>
          <cell r="AB549" t="str">
            <v>NA</v>
          </cell>
          <cell r="AC549" t="str">
            <v>NA</v>
          </cell>
          <cell r="AD549" t="str">
            <v>NA</v>
          </cell>
          <cell r="AE549" t="str">
            <v>NA</v>
          </cell>
          <cell r="AF549" t="str">
            <v>NA</v>
          </cell>
          <cell r="AG549" t="str">
            <v>NA</v>
          </cell>
          <cell r="AH549" t="str">
            <v>NA</v>
          </cell>
          <cell r="AI549">
            <v>0</v>
          </cell>
          <cell r="AO549">
            <v>0</v>
          </cell>
          <cell r="AP549">
            <v>0</v>
          </cell>
          <cell r="AQ549">
            <v>0</v>
          </cell>
          <cell r="AR549">
            <v>0</v>
          </cell>
          <cell r="AS549">
            <v>0</v>
          </cell>
          <cell r="AT549">
            <v>0</v>
          </cell>
          <cell r="AU549">
            <v>0</v>
          </cell>
          <cell r="AV549">
            <v>0</v>
          </cell>
          <cell r="AW549">
            <v>0</v>
          </cell>
          <cell r="AX549">
            <v>0</v>
          </cell>
          <cell r="AY549">
            <v>0</v>
          </cell>
          <cell r="AZ549">
            <v>0</v>
          </cell>
          <cell r="BA549">
            <v>0</v>
          </cell>
          <cell r="BB549">
            <v>0</v>
          </cell>
          <cell r="BC549">
            <v>0</v>
          </cell>
          <cell r="BD549">
            <v>0</v>
          </cell>
          <cell r="BE549">
            <v>0</v>
          </cell>
          <cell r="BF549">
            <v>0</v>
          </cell>
          <cell r="BG549">
            <v>0</v>
          </cell>
          <cell r="BH549">
            <v>0</v>
          </cell>
          <cell r="BI549">
            <v>0</v>
          </cell>
          <cell r="BJ549">
            <v>0</v>
          </cell>
          <cell r="BK549">
            <v>0</v>
          </cell>
          <cell r="BL549">
            <v>0</v>
          </cell>
          <cell r="BM549">
            <v>0</v>
          </cell>
          <cell r="BN549">
            <v>0</v>
          </cell>
          <cell r="BO549">
            <v>0</v>
          </cell>
          <cell r="BP549">
            <v>0</v>
          </cell>
          <cell r="BQ549">
            <v>0</v>
          </cell>
          <cell r="BR549">
            <v>0</v>
          </cell>
          <cell r="BS549">
            <v>0</v>
          </cell>
          <cell r="BT549">
            <v>0</v>
          </cell>
          <cell r="BU549">
            <v>0</v>
          </cell>
          <cell r="BV549">
            <v>0</v>
          </cell>
          <cell r="BW549">
            <v>0</v>
          </cell>
          <cell r="BX549">
            <v>0</v>
          </cell>
          <cell r="BY549">
            <v>0</v>
          </cell>
          <cell r="BZ549">
            <v>0</v>
          </cell>
          <cell r="CA549">
            <v>0</v>
          </cell>
          <cell r="CB549">
            <v>0</v>
          </cell>
          <cell r="CC549">
            <v>0.05</v>
          </cell>
          <cell r="CD549">
            <v>0</v>
          </cell>
        </row>
        <row r="550">
          <cell r="B550" t="str">
            <v>RR003</v>
          </cell>
          <cell r="C550" t="str">
            <v>CAP15</v>
          </cell>
          <cell r="D550" t="str">
            <v>De armarios de distribución</v>
          </cell>
          <cell r="E550" t="str">
            <v>U</v>
          </cell>
          <cell r="F550" t="str">
            <v>NA</v>
          </cell>
          <cell r="G550" t="str">
            <v>NA</v>
          </cell>
          <cell r="H550" t="str">
            <v>NA</v>
          </cell>
          <cell r="I550" t="str">
            <v>NA</v>
          </cell>
          <cell r="J550" t="str">
            <v>NA</v>
          </cell>
          <cell r="K550" t="str">
            <v>NA</v>
          </cell>
          <cell r="L550" t="str">
            <v>NA</v>
          </cell>
          <cell r="M550" t="str">
            <v>NA</v>
          </cell>
          <cell r="N550" t="str">
            <v>NA</v>
          </cell>
          <cell r="O550" t="str">
            <v>NA</v>
          </cell>
          <cell r="P550" t="str">
            <v>NA</v>
          </cell>
          <cell r="Q550" t="str">
            <v>NA</v>
          </cell>
          <cell r="R550" t="str">
            <v>NA</v>
          </cell>
          <cell r="S550" t="str">
            <v>NA</v>
          </cell>
          <cell r="T550" t="str">
            <v>NA</v>
          </cell>
          <cell r="U550" t="str">
            <v>NA</v>
          </cell>
          <cell r="V550" t="str">
            <v>NA</v>
          </cell>
          <cell r="W550" t="str">
            <v>NA</v>
          </cell>
          <cell r="X550" t="str">
            <v>NA</v>
          </cell>
          <cell r="Y550" t="str">
            <v>NA</v>
          </cell>
          <cell r="Z550" t="str">
            <v>NA</v>
          </cell>
          <cell r="AA550" t="str">
            <v>NA</v>
          </cell>
          <cell r="AB550" t="str">
            <v>NA</v>
          </cell>
          <cell r="AC550" t="str">
            <v>NA</v>
          </cell>
          <cell r="AD550" t="str">
            <v>NA</v>
          </cell>
          <cell r="AE550" t="str">
            <v>NA</v>
          </cell>
          <cell r="AF550" t="str">
            <v>NA</v>
          </cell>
          <cell r="AG550" t="str">
            <v>NA</v>
          </cell>
          <cell r="AH550" t="str">
            <v>NA</v>
          </cell>
          <cell r="AI550">
            <v>0</v>
          </cell>
          <cell r="AO550">
            <v>0</v>
          </cell>
          <cell r="AP550">
            <v>0</v>
          </cell>
          <cell r="AQ550">
            <v>0</v>
          </cell>
          <cell r="AR550">
            <v>0</v>
          </cell>
          <cell r="AS550">
            <v>0</v>
          </cell>
          <cell r="AT550">
            <v>0</v>
          </cell>
          <cell r="AU550">
            <v>0</v>
          </cell>
          <cell r="AV550">
            <v>0</v>
          </cell>
          <cell r="AW550">
            <v>0</v>
          </cell>
          <cell r="AX550">
            <v>0</v>
          </cell>
          <cell r="AY550">
            <v>0</v>
          </cell>
          <cell r="AZ550">
            <v>0</v>
          </cell>
          <cell r="BA550">
            <v>0</v>
          </cell>
          <cell r="BB550">
            <v>0</v>
          </cell>
          <cell r="BC550">
            <v>0</v>
          </cell>
          <cell r="BD550">
            <v>0</v>
          </cell>
          <cell r="BE550">
            <v>0</v>
          </cell>
          <cell r="BF550">
            <v>0</v>
          </cell>
          <cell r="BG550">
            <v>0</v>
          </cell>
          <cell r="BH550">
            <v>0</v>
          </cell>
          <cell r="BI550">
            <v>0</v>
          </cell>
          <cell r="BJ550">
            <v>0</v>
          </cell>
          <cell r="BK550">
            <v>0</v>
          </cell>
          <cell r="BL550">
            <v>0</v>
          </cell>
          <cell r="BM550">
            <v>0</v>
          </cell>
          <cell r="BN550">
            <v>0</v>
          </cell>
          <cell r="BO550">
            <v>0</v>
          </cell>
          <cell r="BP550">
            <v>0</v>
          </cell>
          <cell r="BQ550">
            <v>0</v>
          </cell>
          <cell r="BR550">
            <v>0</v>
          </cell>
          <cell r="BS550">
            <v>0</v>
          </cell>
          <cell r="BT550">
            <v>0</v>
          </cell>
          <cell r="BU550">
            <v>0</v>
          </cell>
          <cell r="BV550">
            <v>0</v>
          </cell>
          <cell r="BW550">
            <v>0</v>
          </cell>
          <cell r="BX550">
            <v>0</v>
          </cell>
          <cell r="BY550">
            <v>0</v>
          </cell>
          <cell r="BZ550">
            <v>0</v>
          </cell>
          <cell r="CA550">
            <v>0</v>
          </cell>
          <cell r="CB550">
            <v>0</v>
          </cell>
          <cell r="CC550">
            <v>0.05</v>
          </cell>
          <cell r="CD550">
            <v>0</v>
          </cell>
        </row>
        <row r="551">
          <cell r="B551" t="str">
            <v>RR002</v>
          </cell>
          <cell r="C551" t="str">
            <v>CAP15</v>
          </cell>
          <cell r="D551" t="str">
            <v>De bloques de 100 pares</v>
          </cell>
          <cell r="E551" t="str">
            <v>U</v>
          </cell>
          <cell r="F551" t="str">
            <v>NA</v>
          </cell>
          <cell r="G551" t="str">
            <v>NA</v>
          </cell>
          <cell r="H551" t="str">
            <v>NA</v>
          </cell>
          <cell r="I551" t="str">
            <v>NA</v>
          </cell>
          <cell r="J551" t="str">
            <v>NA</v>
          </cell>
          <cell r="K551" t="str">
            <v>NA</v>
          </cell>
          <cell r="L551" t="str">
            <v>NA</v>
          </cell>
          <cell r="M551" t="str">
            <v>NA</v>
          </cell>
          <cell r="N551" t="str">
            <v>NA</v>
          </cell>
          <cell r="O551" t="str">
            <v>NA</v>
          </cell>
          <cell r="P551" t="str">
            <v>NA</v>
          </cell>
          <cell r="Q551" t="str">
            <v>NA</v>
          </cell>
          <cell r="R551" t="str">
            <v>NA</v>
          </cell>
          <cell r="S551" t="str">
            <v>NA</v>
          </cell>
          <cell r="T551" t="str">
            <v>NA</v>
          </cell>
          <cell r="U551" t="str">
            <v>NA</v>
          </cell>
          <cell r="V551" t="str">
            <v>NA</v>
          </cell>
          <cell r="W551" t="str">
            <v>NA</v>
          </cell>
          <cell r="X551" t="str">
            <v>NA</v>
          </cell>
          <cell r="Y551" t="str">
            <v>NA</v>
          </cell>
          <cell r="Z551" t="str">
            <v>NA</v>
          </cell>
          <cell r="AA551" t="str">
            <v>NA</v>
          </cell>
          <cell r="AB551" t="str">
            <v>NA</v>
          </cell>
          <cell r="AC551" t="str">
            <v>NA</v>
          </cell>
          <cell r="AD551" t="str">
            <v>NA</v>
          </cell>
          <cell r="AE551" t="str">
            <v>NA</v>
          </cell>
          <cell r="AF551" t="str">
            <v>NA</v>
          </cell>
          <cell r="AG551" t="str">
            <v>NA</v>
          </cell>
          <cell r="AH551" t="str">
            <v>NA</v>
          </cell>
          <cell r="AI551">
            <v>0</v>
          </cell>
          <cell r="AO551">
            <v>0</v>
          </cell>
          <cell r="AP551">
            <v>0</v>
          </cell>
          <cell r="AQ551">
            <v>0</v>
          </cell>
          <cell r="AR551">
            <v>0</v>
          </cell>
          <cell r="AS551">
            <v>0</v>
          </cell>
          <cell r="AT551">
            <v>0</v>
          </cell>
          <cell r="AU551">
            <v>0</v>
          </cell>
          <cell r="AV551">
            <v>0</v>
          </cell>
          <cell r="AW551">
            <v>0</v>
          </cell>
          <cell r="AX551">
            <v>0</v>
          </cell>
          <cell r="AY551">
            <v>0</v>
          </cell>
          <cell r="AZ551">
            <v>0</v>
          </cell>
          <cell r="BA551">
            <v>0</v>
          </cell>
          <cell r="BB551">
            <v>0</v>
          </cell>
          <cell r="BC551">
            <v>0</v>
          </cell>
          <cell r="BD551">
            <v>0</v>
          </cell>
          <cell r="BE551">
            <v>0</v>
          </cell>
          <cell r="BF551">
            <v>0</v>
          </cell>
          <cell r="BG551">
            <v>0</v>
          </cell>
          <cell r="BH551">
            <v>0</v>
          </cell>
          <cell r="BI551">
            <v>0</v>
          </cell>
          <cell r="BJ551">
            <v>0</v>
          </cell>
          <cell r="BK551">
            <v>0</v>
          </cell>
          <cell r="BL551">
            <v>0</v>
          </cell>
          <cell r="BM551">
            <v>0</v>
          </cell>
          <cell r="BN551">
            <v>0</v>
          </cell>
          <cell r="BO551">
            <v>0</v>
          </cell>
          <cell r="BP551">
            <v>0</v>
          </cell>
          <cell r="BQ551">
            <v>0</v>
          </cell>
          <cell r="BR551">
            <v>0</v>
          </cell>
          <cell r="BS551">
            <v>0</v>
          </cell>
          <cell r="BT551">
            <v>0</v>
          </cell>
          <cell r="BU551">
            <v>0</v>
          </cell>
          <cell r="BV551">
            <v>0</v>
          </cell>
          <cell r="BW551">
            <v>0</v>
          </cell>
          <cell r="BX551">
            <v>0</v>
          </cell>
          <cell r="BY551">
            <v>0</v>
          </cell>
          <cell r="BZ551">
            <v>0</v>
          </cell>
          <cell r="CA551">
            <v>0</v>
          </cell>
          <cell r="CB551">
            <v>0</v>
          </cell>
          <cell r="CC551">
            <v>0.05</v>
          </cell>
          <cell r="CD551">
            <v>0</v>
          </cell>
        </row>
        <row r="552">
          <cell r="B552" t="str">
            <v>RR002</v>
          </cell>
          <cell r="C552" t="str">
            <v>CAP15</v>
          </cell>
          <cell r="D552" t="str">
            <v>De bloques de 100 pares</v>
          </cell>
          <cell r="E552" t="str">
            <v>U</v>
          </cell>
          <cell r="F552" t="str">
            <v>NA</v>
          </cell>
          <cell r="G552" t="str">
            <v>NA</v>
          </cell>
          <cell r="H552" t="str">
            <v>NA</v>
          </cell>
          <cell r="I552" t="str">
            <v>NA</v>
          </cell>
          <cell r="J552" t="str">
            <v>NA</v>
          </cell>
          <cell r="K552" t="str">
            <v>NA</v>
          </cell>
          <cell r="L552" t="str">
            <v>NA</v>
          </cell>
          <cell r="M552" t="str">
            <v>NA</v>
          </cell>
          <cell r="N552" t="str">
            <v>NA</v>
          </cell>
          <cell r="O552" t="str">
            <v>NA</v>
          </cell>
          <cell r="P552" t="str">
            <v>NA</v>
          </cell>
          <cell r="Q552" t="str">
            <v>NA</v>
          </cell>
          <cell r="R552" t="str">
            <v>NA</v>
          </cell>
          <cell r="S552" t="str">
            <v>NA</v>
          </cell>
          <cell r="T552" t="str">
            <v>NA</v>
          </cell>
          <cell r="U552" t="str">
            <v>NA</v>
          </cell>
          <cell r="V552" t="str">
            <v>NA</v>
          </cell>
          <cell r="W552" t="str">
            <v>NA</v>
          </cell>
          <cell r="X552" t="str">
            <v>NA</v>
          </cell>
          <cell r="Y552" t="str">
            <v>NA</v>
          </cell>
          <cell r="Z552" t="str">
            <v>NA</v>
          </cell>
          <cell r="AA552" t="str">
            <v>NA</v>
          </cell>
          <cell r="AB552" t="str">
            <v>NA</v>
          </cell>
          <cell r="AC552" t="str">
            <v>NA</v>
          </cell>
          <cell r="AD552" t="str">
            <v>NA</v>
          </cell>
          <cell r="AE552" t="str">
            <v>NA</v>
          </cell>
          <cell r="AF552" t="str">
            <v>NA</v>
          </cell>
          <cell r="AG552" t="str">
            <v>NA</v>
          </cell>
          <cell r="AH552" t="str">
            <v>NA</v>
          </cell>
          <cell r="AI552">
            <v>0</v>
          </cell>
          <cell r="AO552">
            <v>0</v>
          </cell>
          <cell r="AP552">
            <v>0</v>
          </cell>
          <cell r="AQ552">
            <v>0</v>
          </cell>
          <cell r="AR552">
            <v>0</v>
          </cell>
          <cell r="AS552">
            <v>0</v>
          </cell>
          <cell r="AT552">
            <v>0</v>
          </cell>
          <cell r="AU552">
            <v>0</v>
          </cell>
          <cell r="AV552">
            <v>0</v>
          </cell>
          <cell r="AW552">
            <v>0</v>
          </cell>
          <cell r="AX552">
            <v>0</v>
          </cell>
          <cell r="AY552">
            <v>0</v>
          </cell>
          <cell r="AZ552">
            <v>0</v>
          </cell>
          <cell r="BA552">
            <v>0</v>
          </cell>
          <cell r="BB552">
            <v>0</v>
          </cell>
          <cell r="BC552">
            <v>0</v>
          </cell>
          <cell r="BD552">
            <v>0</v>
          </cell>
          <cell r="BE552">
            <v>0</v>
          </cell>
          <cell r="BF552">
            <v>0</v>
          </cell>
          <cell r="BG552">
            <v>0</v>
          </cell>
          <cell r="BH552">
            <v>0</v>
          </cell>
          <cell r="BI552">
            <v>0</v>
          </cell>
          <cell r="BJ552">
            <v>0</v>
          </cell>
          <cell r="BK552">
            <v>0</v>
          </cell>
          <cell r="BL552">
            <v>0</v>
          </cell>
          <cell r="BM552">
            <v>0</v>
          </cell>
          <cell r="BN552">
            <v>0</v>
          </cell>
          <cell r="BO552">
            <v>0</v>
          </cell>
          <cell r="BP552">
            <v>0</v>
          </cell>
          <cell r="BQ552">
            <v>0</v>
          </cell>
          <cell r="BR552">
            <v>0</v>
          </cell>
          <cell r="BS552">
            <v>0</v>
          </cell>
          <cell r="BT552">
            <v>0</v>
          </cell>
          <cell r="BU552">
            <v>0</v>
          </cell>
          <cell r="BV552">
            <v>0</v>
          </cell>
          <cell r="BW552">
            <v>0</v>
          </cell>
          <cell r="BX552">
            <v>0</v>
          </cell>
          <cell r="BY552">
            <v>0</v>
          </cell>
          <cell r="BZ552">
            <v>0</v>
          </cell>
          <cell r="CA552">
            <v>0</v>
          </cell>
          <cell r="CB552">
            <v>0</v>
          </cell>
          <cell r="CC552">
            <v>0.05</v>
          </cell>
          <cell r="CD552">
            <v>0</v>
          </cell>
        </row>
        <row r="553">
          <cell r="B553" t="str">
            <v>RR001</v>
          </cell>
          <cell r="C553" t="str">
            <v>CAP15</v>
          </cell>
          <cell r="D553" t="str">
            <v>De cable mensajero</v>
          </cell>
          <cell r="E553" t="str">
            <v>m</v>
          </cell>
          <cell r="F553" t="str">
            <v>NA</v>
          </cell>
          <cell r="G553" t="str">
            <v>NA</v>
          </cell>
          <cell r="H553" t="str">
            <v>NA</v>
          </cell>
          <cell r="I553" t="str">
            <v>NA</v>
          </cell>
          <cell r="J553" t="str">
            <v>NA</v>
          </cell>
          <cell r="K553" t="str">
            <v>NA</v>
          </cell>
          <cell r="L553" t="str">
            <v>NA</v>
          </cell>
          <cell r="M553" t="str">
            <v>NA</v>
          </cell>
          <cell r="N553" t="str">
            <v>NA</v>
          </cell>
          <cell r="O553" t="str">
            <v>NA</v>
          </cell>
          <cell r="P553" t="str">
            <v>NA</v>
          </cell>
          <cell r="Q553" t="str">
            <v>NA</v>
          </cell>
          <cell r="R553" t="str">
            <v>NA</v>
          </cell>
          <cell r="S553" t="str">
            <v>NA</v>
          </cell>
          <cell r="T553" t="str">
            <v>CER006</v>
          </cell>
          <cell r="U553" t="str">
            <v>NA</v>
          </cell>
          <cell r="V553" t="str">
            <v>NA</v>
          </cell>
          <cell r="W553" t="str">
            <v>NA</v>
          </cell>
          <cell r="X553" t="str">
            <v>NA</v>
          </cell>
          <cell r="Y553" t="str">
            <v>CMC017</v>
          </cell>
          <cell r="Z553" t="str">
            <v>NA</v>
          </cell>
          <cell r="AA553" t="str">
            <v>NA</v>
          </cell>
          <cell r="AB553" t="str">
            <v>NA</v>
          </cell>
          <cell r="AC553" t="str">
            <v>NA</v>
          </cell>
          <cell r="AD553">
            <v>1</v>
          </cell>
          <cell r="AE553" t="str">
            <v>NA</v>
          </cell>
          <cell r="AF553" t="str">
            <v>NA</v>
          </cell>
          <cell r="AG553" t="str">
            <v>NA</v>
          </cell>
          <cell r="AH553" t="str">
            <v>NA</v>
          </cell>
          <cell r="AI553">
            <v>500</v>
          </cell>
          <cell r="AJ553">
            <v>500</v>
          </cell>
          <cell r="AO553">
            <v>385</v>
          </cell>
          <cell r="AP553">
            <v>0</v>
          </cell>
          <cell r="AQ553">
            <v>0</v>
          </cell>
          <cell r="AR553">
            <v>0</v>
          </cell>
          <cell r="AS553">
            <v>0</v>
          </cell>
          <cell r="AT553">
            <v>0</v>
          </cell>
          <cell r="AU553">
            <v>0</v>
          </cell>
          <cell r="AV553">
            <v>0</v>
          </cell>
          <cell r="AW553">
            <v>0</v>
          </cell>
          <cell r="AX553">
            <v>0</v>
          </cell>
          <cell r="AY553">
            <v>0</v>
          </cell>
          <cell r="AZ553">
            <v>0</v>
          </cell>
          <cell r="BA553">
            <v>0</v>
          </cell>
          <cell r="BB553">
            <v>0</v>
          </cell>
          <cell r="BC553">
            <v>0</v>
          </cell>
          <cell r="BD553">
            <v>0</v>
          </cell>
          <cell r="BE553">
            <v>47972</v>
          </cell>
          <cell r="BF553">
            <v>0</v>
          </cell>
          <cell r="BG553">
            <v>0</v>
          </cell>
          <cell r="BH553">
            <v>0</v>
          </cell>
          <cell r="BI553">
            <v>0</v>
          </cell>
          <cell r="BJ553">
            <v>96</v>
          </cell>
          <cell r="BK553">
            <v>0</v>
          </cell>
          <cell r="BL553">
            <v>0</v>
          </cell>
          <cell r="BM553">
            <v>0</v>
          </cell>
          <cell r="BN553">
            <v>0</v>
          </cell>
          <cell r="BO553">
            <v>96</v>
          </cell>
          <cell r="BP553">
            <v>144513</v>
          </cell>
          <cell r="BQ553">
            <v>0</v>
          </cell>
          <cell r="BR553">
            <v>0</v>
          </cell>
          <cell r="BS553">
            <v>0</v>
          </cell>
          <cell r="BT553">
            <v>0</v>
          </cell>
          <cell r="BU553">
            <v>289</v>
          </cell>
          <cell r="BV553">
            <v>0</v>
          </cell>
          <cell r="BW553">
            <v>0</v>
          </cell>
          <cell r="BX553">
            <v>0</v>
          </cell>
          <cell r="BY553">
            <v>0</v>
          </cell>
          <cell r="BZ553">
            <v>289</v>
          </cell>
          <cell r="CA553">
            <v>96</v>
          </cell>
          <cell r="CB553">
            <v>385</v>
          </cell>
          <cell r="CC553">
            <v>0.05</v>
          </cell>
          <cell r="CD553">
            <v>385</v>
          </cell>
        </row>
        <row r="554">
          <cell r="B554" t="str">
            <v>RRP02</v>
          </cell>
          <cell r="C554" t="str">
            <v>CAP15</v>
          </cell>
          <cell r="D554" t="str">
            <v>De concreto</v>
          </cell>
          <cell r="E554" t="str">
            <v>U</v>
          </cell>
          <cell r="F554" t="str">
            <v>NA</v>
          </cell>
          <cell r="G554" t="str">
            <v>NA</v>
          </cell>
          <cell r="H554" t="str">
            <v>NA</v>
          </cell>
          <cell r="I554" t="str">
            <v>NA</v>
          </cell>
          <cell r="J554" t="str">
            <v>NA</v>
          </cell>
          <cell r="K554" t="str">
            <v>NA</v>
          </cell>
          <cell r="L554" t="str">
            <v>NA</v>
          </cell>
          <cell r="M554" t="str">
            <v>NA</v>
          </cell>
          <cell r="N554" t="str">
            <v>NA</v>
          </cell>
          <cell r="O554" t="str">
            <v>NA</v>
          </cell>
          <cell r="P554" t="str">
            <v>NA</v>
          </cell>
          <cell r="Q554" t="str">
            <v>NA</v>
          </cell>
          <cell r="R554" t="str">
            <v>NA</v>
          </cell>
          <cell r="S554" t="str">
            <v>NA</v>
          </cell>
          <cell r="T554" t="str">
            <v>NA</v>
          </cell>
          <cell r="U554" t="str">
            <v>NA</v>
          </cell>
          <cell r="V554" t="str">
            <v>NA</v>
          </cell>
          <cell r="W554" t="str">
            <v>NA</v>
          </cell>
          <cell r="X554" t="str">
            <v>NA</v>
          </cell>
          <cell r="Y554" t="str">
            <v>NA</v>
          </cell>
          <cell r="Z554" t="str">
            <v>NA</v>
          </cell>
          <cell r="AA554" t="str">
            <v>NA</v>
          </cell>
          <cell r="AB554" t="str">
            <v>NA</v>
          </cell>
          <cell r="AC554" t="str">
            <v>NA</v>
          </cell>
          <cell r="AD554" t="str">
            <v>NA</v>
          </cell>
          <cell r="AE554" t="str">
            <v>NA</v>
          </cell>
          <cell r="AF554" t="str">
            <v>NA</v>
          </cell>
          <cell r="AG554" t="str">
            <v>NA</v>
          </cell>
          <cell r="AH554" t="str">
            <v>NA</v>
          </cell>
          <cell r="AI554">
            <v>0</v>
          </cell>
          <cell r="AO554">
            <v>0</v>
          </cell>
          <cell r="AP554">
            <v>0</v>
          </cell>
          <cell r="AQ554">
            <v>0</v>
          </cell>
          <cell r="AR554">
            <v>0</v>
          </cell>
          <cell r="AS554">
            <v>0</v>
          </cell>
          <cell r="AT554">
            <v>0</v>
          </cell>
          <cell r="AU554">
            <v>0</v>
          </cell>
          <cell r="AV554">
            <v>0</v>
          </cell>
          <cell r="AW554">
            <v>0</v>
          </cell>
          <cell r="AX554">
            <v>0</v>
          </cell>
          <cell r="AY554">
            <v>0</v>
          </cell>
          <cell r="AZ554">
            <v>0</v>
          </cell>
          <cell r="BA554">
            <v>0</v>
          </cell>
          <cell r="BB554">
            <v>0</v>
          </cell>
          <cell r="BC554">
            <v>0</v>
          </cell>
          <cell r="BD554">
            <v>0</v>
          </cell>
          <cell r="BE554">
            <v>0</v>
          </cell>
          <cell r="BF554">
            <v>0</v>
          </cell>
          <cell r="BG554">
            <v>0</v>
          </cell>
          <cell r="BH554">
            <v>0</v>
          </cell>
          <cell r="BI554">
            <v>0</v>
          </cell>
          <cell r="BJ554">
            <v>0</v>
          </cell>
          <cell r="BK554">
            <v>0</v>
          </cell>
          <cell r="BL554">
            <v>0</v>
          </cell>
          <cell r="BM554">
            <v>0</v>
          </cell>
          <cell r="BN554">
            <v>0</v>
          </cell>
          <cell r="BO554">
            <v>0</v>
          </cell>
          <cell r="BP554">
            <v>0</v>
          </cell>
          <cell r="BQ554">
            <v>0</v>
          </cell>
          <cell r="BR554">
            <v>0</v>
          </cell>
          <cell r="BS554">
            <v>0</v>
          </cell>
          <cell r="BT554">
            <v>0</v>
          </cell>
          <cell r="BU554">
            <v>0</v>
          </cell>
          <cell r="BV554">
            <v>0</v>
          </cell>
          <cell r="BW554">
            <v>0</v>
          </cell>
          <cell r="BX554">
            <v>0</v>
          </cell>
          <cell r="BY554">
            <v>0</v>
          </cell>
          <cell r="BZ554">
            <v>0</v>
          </cell>
          <cell r="CA554">
            <v>0</v>
          </cell>
          <cell r="CB554">
            <v>0</v>
          </cell>
          <cell r="CC554">
            <v>0.05</v>
          </cell>
          <cell r="CD554">
            <v>0</v>
          </cell>
        </row>
        <row r="555">
          <cell r="B555" t="str">
            <v>RRP02</v>
          </cell>
          <cell r="C555" t="str">
            <v>CAP15</v>
          </cell>
          <cell r="D555" t="str">
            <v>De concreto</v>
          </cell>
          <cell r="E555" t="str">
            <v>U</v>
          </cell>
          <cell r="F555" t="str">
            <v>NA</v>
          </cell>
          <cell r="G555" t="str">
            <v>NA</v>
          </cell>
          <cell r="H555" t="str">
            <v>NA</v>
          </cell>
          <cell r="I555" t="str">
            <v>NA</v>
          </cell>
          <cell r="J555" t="str">
            <v>NA</v>
          </cell>
          <cell r="K555" t="str">
            <v>NA</v>
          </cell>
          <cell r="L555" t="str">
            <v>NA</v>
          </cell>
          <cell r="M555" t="str">
            <v>NA</v>
          </cell>
          <cell r="N555" t="str">
            <v>NA</v>
          </cell>
          <cell r="O555" t="str">
            <v>NA</v>
          </cell>
          <cell r="P555" t="str">
            <v>NA</v>
          </cell>
          <cell r="Q555" t="str">
            <v>NA</v>
          </cell>
          <cell r="R555" t="str">
            <v>NA</v>
          </cell>
          <cell r="S555" t="str">
            <v>NA</v>
          </cell>
          <cell r="T555" t="str">
            <v>NA</v>
          </cell>
          <cell r="U555" t="str">
            <v>NA</v>
          </cell>
          <cell r="V555" t="str">
            <v>NA</v>
          </cell>
          <cell r="W555" t="str">
            <v>NA</v>
          </cell>
          <cell r="X555" t="str">
            <v>NA</v>
          </cell>
          <cell r="Y555" t="str">
            <v>NA</v>
          </cell>
          <cell r="Z555" t="str">
            <v>NA</v>
          </cell>
          <cell r="AA555" t="str">
            <v>NA</v>
          </cell>
          <cell r="AB555" t="str">
            <v>NA</v>
          </cell>
          <cell r="AC555" t="str">
            <v>NA</v>
          </cell>
          <cell r="AD555" t="str">
            <v>NA</v>
          </cell>
          <cell r="AE555" t="str">
            <v>NA</v>
          </cell>
          <cell r="AF555" t="str">
            <v>NA</v>
          </cell>
          <cell r="AG555" t="str">
            <v>NA</v>
          </cell>
          <cell r="AH555" t="str">
            <v>NA</v>
          </cell>
          <cell r="AI555">
            <v>0</v>
          </cell>
          <cell r="AO555">
            <v>0</v>
          </cell>
          <cell r="AP555">
            <v>0</v>
          </cell>
          <cell r="AQ555">
            <v>0</v>
          </cell>
          <cell r="AR555">
            <v>0</v>
          </cell>
          <cell r="AS555">
            <v>0</v>
          </cell>
          <cell r="AT555">
            <v>0</v>
          </cell>
          <cell r="AU555">
            <v>0</v>
          </cell>
          <cell r="AV555">
            <v>0</v>
          </cell>
          <cell r="AW555">
            <v>0</v>
          </cell>
          <cell r="AX555">
            <v>0</v>
          </cell>
          <cell r="AY555">
            <v>0</v>
          </cell>
          <cell r="AZ555">
            <v>0</v>
          </cell>
          <cell r="BA555">
            <v>0</v>
          </cell>
          <cell r="BB555">
            <v>0</v>
          </cell>
          <cell r="BC555">
            <v>0</v>
          </cell>
          <cell r="BD555">
            <v>0</v>
          </cell>
          <cell r="BE555">
            <v>0</v>
          </cell>
          <cell r="BF555">
            <v>0</v>
          </cell>
          <cell r="BG555">
            <v>0</v>
          </cell>
          <cell r="BH555">
            <v>0</v>
          </cell>
          <cell r="BI555">
            <v>0</v>
          </cell>
          <cell r="BJ555">
            <v>0</v>
          </cell>
          <cell r="BK555">
            <v>0</v>
          </cell>
          <cell r="BL555">
            <v>0</v>
          </cell>
          <cell r="BM555">
            <v>0</v>
          </cell>
          <cell r="BN555">
            <v>0</v>
          </cell>
          <cell r="BO555">
            <v>0</v>
          </cell>
          <cell r="BP555">
            <v>0</v>
          </cell>
          <cell r="BQ555">
            <v>0</v>
          </cell>
          <cell r="BR555">
            <v>0</v>
          </cell>
          <cell r="BS555">
            <v>0</v>
          </cell>
          <cell r="BT555">
            <v>0</v>
          </cell>
          <cell r="BU555">
            <v>0</v>
          </cell>
          <cell r="BV555">
            <v>0</v>
          </cell>
          <cell r="BW555">
            <v>0</v>
          </cell>
          <cell r="BX555">
            <v>0</v>
          </cell>
          <cell r="BY555">
            <v>0</v>
          </cell>
          <cell r="BZ555">
            <v>0</v>
          </cell>
          <cell r="CA555">
            <v>0</v>
          </cell>
          <cell r="CB555">
            <v>0</v>
          </cell>
          <cell r="CC555">
            <v>0.05</v>
          </cell>
          <cell r="CD555">
            <v>0</v>
          </cell>
        </row>
        <row r="556">
          <cell r="B556" t="str">
            <v>RR001</v>
          </cell>
          <cell r="C556" t="str">
            <v>CAP15</v>
          </cell>
          <cell r="D556" t="str">
            <v>De líneas en mal estado</v>
          </cell>
          <cell r="E556" t="str">
            <v>m</v>
          </cell>
          <cell r="F556" t="str">
            <v>NA</v>
          </cell>
          <cell r="G556" t="str">
            <v>NA</v>
          </cell>
          <cell r="H556" t="str">
            <v>NA</v>
          </cell>
          <cell r="I556" t="str">
            <v>NA</v>
          </cell>
          <cell r="J556" t="str">
            <v>NA</v>
          </cell>
          <cell r="K556" t="str">
            <v>NA</v>
          </cell>
          <cell r="L556" t="str">
            <v>NA</v>
          </cell>
          <cell r="M556" t="str">
            <v>NA</v>
          </cell>
          <cell r="N556" t="str">
            <v>NA</v>
          </cell>
          <cell r="O556" t="str">
            <v>NA</v>
          </cell>
          <cell r="P556" t="str">
            <v>NA</v>
          </cell>
          <cell r="Q556" t="str">
            <v>NA</v>
          </cell>
          <cell r="R556" t="str">
            <v>NA</v>
          </cell>
          <cell r="S556" t="str">
            <v>NA</v>
          </cell>
          <cell r="T556" t="str">
            <v>CER009</v>
          </cell>
          <cell r="U556" t="str">
            <v>NA</v>
          </cell>
          <cell r="V556" t="str">
            <v>NA</v>
          </cell>
          <cell r="W556" t="str">
            <v>NA</v>
          </cell>
          <cell r="X556" t="str">
            <v>NA</v>
          </cell>
          <cell r="Y556" t="str">
            <v>CMC019</v>
          </cell>
          <cell r="Z556" t="str">
            <v>NA</v>
          </cell>
          <cell r="AA556" t="str">
            <v>NA</v>
          </cell>
          <cell r="AB556" t="str">
            <v>NA</v>
          </cell>
          <cell r="AC556" t="str">
            <v>NA</v>
          </cell>
          <cell r="AD556">
            <v>1</v>
          </cell>
          <cell r="AE556" t="str">
            <v>NA</v>
          </cell>
          <cell r="AF556" t="str">
            <v>NA</v>
          </cell>
          <cell r="AG556" t="str">
            <v>NA</v>
          </cell>
          <cell r="AH556" t="str">
            <v>NA</v>
          </cell>
          <cell r="AI556">
            <v>78</v>
          </cell>
          <cell r="AJ556">
            <v>78</v>
          </cell>
          <cell r="AO556">
            <v>3413</v>
          </cell>
          <cell r="AP556">
            <v>0</v>
          </cell>
          <cell r="AQ556">
            <v>0</v>
          </cell>
          <cell r="AR556">
            <v>0</v>
          </cell>
          <cell r="AS556">
            <v>0</v>
          </cell>
          <cell r="AT556">
            <v>0</v>
          </cell>
          <cell r="AU556">
            <v>0</v>
          </cell>
          <cell r="AV556">
            <v>0</v>
          </cell>
          <cell r="AW556">
            <v>0</v>
          </cell>
          <cell r="AX556">
            <v>0</v>
          </cell>
          <cell r="AY556">
            <v>0</v>
          </cell>
          <cell r="AZ556">
            <v>0</v>
          </cell>
          <cell r="BA556">
            <v>0</v>
          </cell>
          <cell r="BB556">
            <v>0</v>
          </cell>
          <cell r="BC556">
            <v>0</v>
          </cell>
          <cell r="BD556">
            <v>0</v>
          </cell>
          <cell r="BE556">
            <v>45014</v>
          </cell>
          <cell r="BF556">
            <v>0</v>
          </cell>
          <cell r="BG556">
            <v>0</v>
          </cell>
          <cell r="BH556">
            <v>0</v>
          </cell>
          <cell r="BI556">
            <v>0</v>
          </cell>
          <cell r="BJ556">
            <v>577</v>
          </cell>
          <cell r="BK556">
            <v>0</v>
          </cell>
          <cell r="BL556">
            <v>0</v>
          </cell>
          <cell r="BM556">
            <v>0</v>
          </cell>
          <cell r="BN556">
            <v>0</v>
          </cell>
          <cell r="BO556">
            <v>577</v>
          </cell>
          <cell r="BP556">
            <v>221203</v>
          </cell>
          <cell r="BQ556">
            <v>0</v>
          </cell>
          <cell r="BR556">
            <v>0</v>
          </cell>
          <cell r="BS556">
            <v>0</v>
          </cell>
          <cell r="BT556">
            <v>0</v>
          </cell>
          <cell r="BU556">
            <v>2836</v>
          </cell>
          <cell r="BV556">
            <v>0</v>
          </cell>
          <cell r="BW556">
            <v>0</v>
          </cell>
          <cell r="BX556">
            <v>0</v>
          </cell>
          <cell r="BY556">
            <v>0</v>
          </cell>
          <cell r="BZ556">
            <v>2836</v>
          </cell>
          <cell r="CA556">
            <v>577</v>
          </cell>
          <cell r="CB556">
            <v>3413</v>
          </cell>
          <cell r="CD556">
            <v>3413</v>
          </cell>
        </row>
        <row r="557">
          <cell r="B557" t="str">
            <v>RRP01</v>
          </cell>
          <cell r="C557" t="str">
            <v>CAP15</v>
          </cell>
          <cell r="D557" t="str">
            <v>De madera</v>
          </cell>
          <cell r="E557" t="str">
            <v>U</v>
          </cell>
          <cell r="F557" t="str">
            <v>NA</v>
          </cell>
          <cell r="G557" t="str">
            <v>NA</v>
          </cell>
          <cell r="H557" t="str">
            <v>NA</v>
          </cell>
          <cell r="I557" t="str">
            <v>NA</v>
          </cell>
          <cell r="J557" t="str">
            <v>NA</v>
          </cell>
          <cell r="K557" t="str">
            <v>NA</v>
          </cell>
          <cell r="L557" t="str">
            <v>NA</v>
          </cell>
          <cell r="M557" t="str">
            <v>NA</v>
          </cell>
          <cell r="N557" t="str">
            <v>NA</v>
          </cell>
          <cell r="O557" t="str">
            <v>NA</v>
          </cell>
          <cell r="P557" t="str">
            <v>NA</v>
          </cell>
          <cell r="Q557" t="str">
            <v>NA</v>
          </cell>
          <cell r="R557" t="str">
            <v>NA</v>
          </cell>
          <cell r="S557" t="str">
            <v>NA</v>
          </cell>
          <cell r="T557" t="str">
            <v>NA</v>
          </cell>
          <cell r="U557" t="str">
            <v>NA</v>
          </cell>
          <cell r="V557" t="str">
            <v>NA</v>
          </cell>
          <cell r="W557" t="str">
            <v>NA</v>
          </cell>
          <cell r="X557" t="str">
            <v>NA</v>
          </cell>
          <cell r="Y557" t="str">
            <v>NA</v>
          </cell>
          <cell r="Z557" t="str">
            <v>NA</v>
          </cell>
          <cell r="AA557" t="str">
            <v>NA</v>
          </cell>
          <cell r="AB557" t="str">
            <v>NA</v>
          </cell>
          <cell r="AC557" t="str">
            <v>NA</v>
          </cell>
          <cell r="AD557" t="str">
            <v>NA</v>
          </cell>
          <cell r="AE557" t="str">
            <v>NA</v>
          </cell>
          <cell r="AF557" t="str">
            <v>NA</v>
          </cell>
          <cell r="AG557" t="str">
            <v>NA</v>
          </cell>
          <cell r="AH557" t="str">
            <v>NA</v>
          </cell>
          <cell r="AI557">
            <v>0</v>
          </cell>
          <cell r="AO557">
            <v>0</v>
          </cell>
          <cell r="AP557">
            <v>0</v>
          </cell>
          <cell r="AQ557">
            <v>0</v>
          </cell>
          <cell r="AR557">
            <v>0</v>
          </cell>
          <cell r="AS557">
            <v>0</v>
          </cell>
          <cell r="AT557">
            <v>0</v>
          </cell>
          <cell r="AU557">
            <v>0</v>
          </cell>
          <cell r="AV557">
            <v>0</v>
          </cell>
          <cell r="AW557">
            <v>0</v>
          </cell>
          <cell r="AX557">
            <v>0</v>
          </cell>
          <cell r="AY557">
            <v>0</v>
          </cell>
          <cell r="AZ557">
            <v>0</v>
          </cell>
          <cell r="BA557">
            <v>0</v>
          </cell>
          <cell r="BB557">
            <v>0</v>
          </cell>
          <cell r="BC557">
            <v>0</v>
          </cell>
          <cell r="BD557">
            <v>0</v>
          </cell>
          <cell r="BE557">
            <v>0</v>
          </cell>
          <cell r="BF557">
            <v>0</v>
          </cell>
          <cell r="BG557">
            <v>0</v>
          </cell>
          <cell r="BH557">
            <v>0</v>
          </cell>
          <cell r="BI557">
            <v>0</v>
          </cell>
          <cell r="BJ557">
            <v>0</v>
          </cell>
          <cell r="BK557">
            <v>0</v>
          </cell>
          <cell r="BL557">
            <v>0</v>
          </cell>
          <cell r="BM557">
            <v>0</v>
          </cell>
          <cell r="BN557">
            <v>0</v>
          </cell>
          <cell r="BO557">
            <v>0</v>
          </cell>
          <cell r="BP557">
            <v>0</v>
          </cell>
          <cell r="BQ557">
            <v>0</v>
          </cell>
          <cell r="BR557">
            <v>0</v>
          </cell>
          <cell r="BS557">
            <v>0</v>
          </cell>
          <cell r="BT557">
            <v>0</v>
          </cell>
          <cell r="BU557">
            <v>0</v>
          </cell>
          <cell r="BV557">
            <v>0</v>
          </cell>
          <cell r="BW557">
            <v>0</v>
          </cell>
          <cell r="BX557">
            <v>0</v>
          </cell>
          <cell r="BY557">
            <v>0</v>
          </cell>
          <cell r="BZ557">
            <v>0</v>
          </cell>
          <cell r="CA557">
            <v>0</v>
          </cell>
          <cell r="CB557">
            <v>0</v>
          </cell>
          <cell r="CC557">
            <v>0.05</v>
          </cell>
          <cell r="CD557">
            <v>0</v>
          </cell>
        </row>
        <row r="558">
          <cell r="B558" t="str">
            <v>RRP01</v>
          </cell>
          <cell r="C558" t="str">
            <v>CAP15</v>
          </cell>
          <cell r="D558" t="str">
            <v>De madera</v>
          </cell>
          <cell r="E558" t="str">
            <v>U</v>
          </cell>
          <cell r="F558" t="str">
            <v>NA</v>
          </cell>
          <cell r="G558" t="str">
            <v>NA</v>
          </cell>
          <cell r="H558" t="str">
            <v>NA</v>
          </cell>
          <cell r="I558" t="str">
            <v>NA</v>
          </cell>
          <cell r="J558" t="str">
            <v>NA</v>
          </cell>
          <cell r="K558" t="str">
            <v>NA</v>
          </cell>
          <cell r="L558" t="str">
            <v>NA</v>
          </cell>
          <cell r="M558" t="str">
            <v>NA</v>
          </cell>
          <cell r="N558" t="str">
            <v>NA</v>
          </cell>
          <cell r="O558" t="str">
            <v>NA</v>
          </cell>
          <cell r="P558" t="str">
            <v>NA</v>
          </cell>
          <cell r="Q558" t="str">
            <v>NA</v>
          </cell>
          <cell r="R558" t="str">
            <v>NA</v>
          </cell>
          <cell r="S558" t="str">
            <v>NA</v>
          </cell>
          <cell r="T558" t="str">
            <v>NA</v>
          </cell>
          <cell r="U558" t="str">
            <v>NA</v>
          </cell>
          <cell r="V558" t="str">
            <v>NA</v>
          </cell>
          <cell r="W558" t="str">
            <v>NA</v>
          </cell>
          <cell r="X558" t="str">
            <v>NA</v>
          </cell>
          <cell r="Y558" t="str">
            <v>NA</v>
          </cell>
          <cell r="Z558" t="str">
            <v>NA</v>
          </cell>
          <cell r="AA558" t="str">
            <v>NA</v>
          </cell>
          <cell r="AB558" t="str">
            <v>NA</v>
          </cell>
          <cell r="AC558" t="str">
            <v>NA</v>
          </cell>
          <cell r="AD558" t="str">
            <v>NA</v>
          </cell>
          <cell r="AE558" t="str">
            <v>NA</v>
          </cell>
          <cell r="AF558" t="str">
            <v>NA</v>
          </cell>
          <cell r="AG558" t="str">
            <v>NA</v>
          </cell>
          <cell r="AH558" t="str">
            <v>NA</v>
          </cell>
          <cell r="AI558">
            <v>0</v>
          </cell>
          <cell r="AO558">
            <v>0</v>
          </cell>
          <cell r="AP558">
            <v>0</v>
          </cell>
          <cell r="AQ558">
            <v>0</v>
          </cell>
          <cell r="AR558">
            <v>0</v>
          </cell>
          <cell r="AS558">
            <v>0</v>
          </cell>
          <cell r="AT558">
            <v>0</v>
          </cell>
          <cell r="AU558">
            <v>0</v>
          </cell>
          <cell r="AV558">
            <v>0</v>
          </cell>
          <cell r="AW558">
            <v>0</v>
          </cell>
          <cell r="AX558">
            <v>0</v>
          </cell>
          <cell r="AY558">
            <v>0</v>
          </cell>
          <cell r="AZ558">
            <v>0</v>
          </cell>
          <cell r="BA558">
            <v>0</v>
          </cell>
          <cell r="BB558">
            <v>0</v>
          </cell>
          <cell r="BC558">
            <v>0</v>
          </cell>
          <cell r="BD558">
            <v>0</v>
          </cell>
          <cell r="BE558">
            <v>0</v>
          </cell>
          <cell r="BF558">
            <v>0</v>
          </cell>
          <cell r="BG558">
            <v>0</v>
          </cell>
          <cell r="BH558">
            <v>0</v>
          </cell>
          <cell r="BI558">
            <v>0</v>
          </cell>
          <cell r="BJ558">
            <v>0</v>
          </cell>
          <cell r="BK558">
            <v>0</v>
          </cell>
          <cell r="BL558">
            <v>0</v>
          </cell>
          <cell r="BM558">
            <v>0</v>
          </cell>
          <cell r="BN558">
            <v>0</v>
          </cell>
          <cell r="BO558">
            <v>0</v>
          </cell>
          <cell r="BP558">
            <v>0</v>
          </cell>
          <cell r="BQ558">
            <v>0</v>
          </cell>
          <cell r="BR558">
            <v>0</v>
          </cell>
          <cell r="BS558">
            <v>0</v>
          </cell>
          <cell r="BT558">
            <v>0</v>
          </cell>
          <cell r="BU558">
            <v>0</v>
          </cell>
          <cell r="BV558">
            <v>0</v>
          </cell>
          <cell r="BW558">
            <v>0</v>
          </cell>
          <cell r="BX558">
            <v>0</v>
          </cell>
          <cell r="BY558">
            <v>0</v>
          </cell>
          <cell r="BZ558">
            <v>0</v>
          </cell>
          <cell r="CA558">
            <v>0</v>
          </cell>
          <cell r="CB558">
            <v>0</v>
          </cell>
          <cell r="CC558">
            <v>0.05</v>
          </cell>
          <cell r="CD558">
            <v>0</v>
          </cell>
        </row>
        <row r="559">
          <cell r="B559" t="str">
            <v>RR004</v>
          </cell>
          <cell r="C559" t="str">
            <v>CAP15</v>
          </cell>
          <cell r="D559" t="str">
            <v>De protectores de subidas</v>
          </cell>
          <cell r="E559" t="str">
            <v>U</v>
          </cell>
          <cell r="F559" t="str">
            <v>NA</v>
          </cell>
          <cell r="G559" t="str">
            <v>NA</v>
          </cell>
          <cell r="H559" t="str">
            <v>NA</v>
          </cell>
          <cell r="I559" t="str">
            <v>NA</v>
          </cell>
          <cell r="J559" t="str">
            <v>NA</v>
          </cell>
          <cell r="K559" t="str">
            <v>NA</v>
          </cell>
          <cell r="L559" t="str">
            <v>NA</v>
          </cell>
          <cell r="M559" t="str">
            <v>NA</v>
          </cell>
          <cell r="N559" t="str">
            <v>NA</v>
          </cell>
          <cell r="O559" t="str">
            <v>NA</v>
          </cell>
          <cell r="P559" t="str">
            <v>NA</v>
          </cell>
          <cell r="Q559" t="str">
            <v>NA</v>
          </cell>
          <cell r="R559" t="str">
            <v>NA</v>
          </cell>
          <cell r="S559" t="str">
            <v>NA</v>
          </cell>
          <cell r="T559" t="str">
            <v>NA</v>
          </cell>
          <cell r="U559" t="str">
            <v>NA</v>
          </cell>
          <cell r="V559" t="str">
            <v>NA</v>
          </cell>
          <cell r="W559" t="str">
            <v>NA</v>
          </cell>
          <cell r="X559" t="str">
            <v>NA</v>
          </cell>
          <cell r="Y559" t="str">
            <v>NA</v>
          </cell>
          <cell r="Z559" t="str">
            <v>NA</v>
          </cell>
          <cell r="AA559" t="str">
            <v>NA</v>
          </cell>
          <cell r="AB559" t="str">
            <v>NA</v>
          </cell>
          <cell r="AC559" t="str">
            <v>NA</v>
          </cell>
          <cell r="AD559" t="str">
            <v>NA</v>
          </cell>
          <cell r="AE559" t="str">
            <v>NA</v>
          </cell>
          <cell r="AF559" t="str">
            <v>NA</v>
          </cell>
          <cell r="AG559" t="str">
            <v>NA</v>
          </cell>
          <cell r="AH559" t="str">
            <v>NA</v>
          </cell>
          <cell r="AI559">
            <v>0</v>
          </cell>
          <cell r="AO559">
            <v>0</v>
          </cell>
          <cell r="AP559">
            <v>0</v>
          </cell>
          <cell r="AQ559">
            <v>0</v>
          </cell>
          <cell r="AR559">
            <v>0</v>
          </cell>
          <cell r="AS559">
            <v>0</v>
          </cell>
          <cell r="AT559">
            <v>0</v>
          </cell>
          <cell r="AU559">
            <v>0</v>
          </cell>
          <cell r="AV559">
            <v>0</v>
          </cell>
          <cell r="AW559">
            <v>0</v>
          </cell>
          <cell r="AX559">
            <v>0</v>
          </cell>
          <cell r="AY559">
            <v>0</v>
          </cell>
          <cell r="AZ559">
            <v>0</v>
          </cell>
          <cell r="BA559">
            <v>0</v>
          </cell>
          <cell r="BB559">
            <v>0</v>
          </cell>
          <cell r="BC559">
            <v>0</v>
          </cell>
          <cell r="BD559">
            <v>0</v>
          </cell>
          <cell r="BE559">
            <v>0</v>
          </cell>
          <cell r="BF559">
            <v>0</v>
          </cell>
          <cell r="BG559">
            <v>0</v>
          </cell>
          <cell r="BH559">
            <v>0</v>
          </cell>
          <cell r="BI559">
            <v>0</v>
          </cell>
          <cell r="BJ559">
            <v>0</v>
          </cell>
          <cell r="BK559">
            <v>0</v>
          </cell>
          <cell r="BL559">
            <v>0</v>
          </cell>
          <cell r="BM559">
            <v>0</v>
          </cell>
          <cell r="BN559">
            <v>0</v>
          </cell>
          <cell r="BO559">
            <v>0</v>
          </cell>
          <cell r="BP559">
            <v>0</v>
          </cell>
          <cell r="BQ559">
            <v>0</v>
          </cell>
          <cell r="BR559">
            <v>0</v>
          </cell>
          <cell r="BS559">
            <v>0</v>
          </cell>
          <cell r="BT559">
            <v>0</v>
          </cell>
          <cell r="BU559">
            <v>0</v>
          </cell>
          <cell r="BV559">
            <v>0</v>
          </cell>
          <cell r="BW559">
            <v>0</v>
          </cell>
          <cell r="BX559">
            <v>0</v>
          </cell>
          <cell r="BY559">
            <v>0</v>
          </cell>
          <cell r="BZ559">
            <v>0</v>
          </cell>
          <cell r="CA559">
            <v>0</v>
          </cell>
          <cell r="CB559">
            <v>0</v>
          </cell>
          <cell r="CC559">
            <v>0.05</v>
          </cell>
          <cell r="CD559">
            <v>0</v>
          </cell>
        </row>
        <row r="560">
          <cell r="B560" t="str">
            <v>RR004</v>
          </cell>
          <cell r="C560" t="str">
            <v>CAP15</v>
          </cell>
          <cell r="D560" t="str">
            <v>De protectores de subidas</v>
          </cell>
          <cell r="E560" t="str">
            <v>U</v>
          </cell>
          <cell r="F560" t="str">
            <v>NA</v>
          </cell>
          <cell r="G560" t="str">
            <v>NA</v>
          </cell>
          <cell r="H560" t="str">
            <v>NA</v>
          </cell>
          <cell r="I560" t="str">
            <v>NA</v>
          </cell>
          <cell r="J560" t="str">
            <v>NA</v>
          </cell>
          <cell r="K560" t="str">
            <v>NA</v>
          </cell>
          <cell r="L560" t="str">
            <v>NA</v>
          </cell>
          <cell r="M560" t="str">
            <v>NA</v>
          </cell>
          <cell r="N560" t="str">
            <v>NA</v>
          </cell>
          <cell r="O560" t="str">
            <v>NA</v>
          </cell>
          <cell r="P560" t="str">
            <v>NA</v>
          </cell>
          <cell r="Q560" t="str">
            <v>NA</v>
          </cell>
          <cell r="R560" t="str">
            <v>NA</v>
          </cell>
          <cell r="S560" t="str">
            <v>NA</v>
          </cell>
          <cell r="T560" t="str">
            <v>NA</v>
          </cell>
          <cell r="U560" t="str">
            <v>NA</v>
          </cell>
          <cell r="V560" t="str">
            <v>NA</v>
          </cell>
          <cell r="W560" t="str">
            <v>NA</v>
          </cell>
          <cell r="X560" t="str">
            <v>NA</v>
          </cell>
          <cell r="Y560" t="str">
            <v>NA</v>
          </cell>
          <cell r="Z560" t="str">
            <v>NA</v>
          </cell>
          <cell r="AA560" t="str">
            <v>NA</v>
          </cell>
          <cell r="AB560" t="str">
            <v>NA</v>
          </cell>
          <cell r="AC560" t="str">
            <v>NA</v>
          </cell>
          <cell r="AD560" t="str">
            <v>NA</v>
          </cell>
          <cell r="AE560" t="str">
            <v>NA</v>
          </cell>
          <cell r="AF560" t="str">
            <v>NA</v>
          </cell>
          <cell r="AG560" t="str">
            <v>NA</v>
          </cell>
          <cell r="AH560" t="str">
            <v>NA</v>
          </cell>
          <cell r="AI560">
            <v>0</v>
          </cell>
          <cell r="AO560">
            <v>0</v>
          </cell>
          <cell r="AP560">
            <v>0</v>
          </cell>
          <cell r="AQ560">
            <v>0</v>
          </cell>
          <cell r="AR560">
            <v>0</v>
          </cell>
          <cell r="AS560">
            <v>0</v>
          </cell>
          <cell r="AT560">
            <v>0</v>
          </cell>
          <cell r="AU560">
            <v>0</v>
          </cell>
          <cell r="AV560">
            <v>0</v>
          </cell>
          <cell r="AW560">
            <v>0</v>
          </cell>
          <cell r="AX560">
            <v>0</v>
          </cell>
          <cell r="AY560">
            <v>0</v>
          </cell>
          <cell r="AZ560">
            <v>0</v>
          </cell>
          <cell r="BA560">
            <v>0</v>
          </cell>
          <cell r="BB560">
            <v>0</v>
          </cell>
          <cell r="BC560">
            <v>0</v>
          </cell>
          <cell r="BD560">
            <v>0</v>
          </cell>
          <cell r="BE560">
            <v>0</v>
          </cell>
          <cell r="BF560">
            <v>0</v>
          </cell>
          <cell r="BG560">
            <v>0</v>
          </cell>
          <cell r="BH560">
            <v>0</v>
          </cell>
          <cell r="BI560">
            <v>0</v>
          </cell>
          <cell r="BJ560">
            <v>0</v>
          </cell>
          <cell r="BK560">
            <v>0</v>
          </cell>
          <cell r="BL560">
            <v>0</v>
          </cell>
          <cell r="BM560">
            <v>0</v>
          </cell>
          <cell r="BN560">
            <v>0</v>
          </cell>
          <cell r="BO560">
            <v>0</v>
          </cell>
          <cell r="BP560">
            <v>0</v>
          </cell>
          <cell r="BQ560">
            <v>0</v>
          </cell>
          <cell r="BR560">
            <v>0</v>
          </cell>
          <cell r="BS560">
            <v>0</v>
          </cell>
          <cell r="BT560">
            <v>0</v>
          </cell>
          <cell r="BU560">
            <v>0</v>
          </cell>
          <cell r="BV560">
            <v>0</v>
          </cell>
          <cell r="BW560">
            <v>0</v>
          </cell>
          <cell r="BX560">
            <v>0</v>
          </cell>
          <cell r="BY560">
            <v>0</v>
          </cell>
          <cell r="BZ560">
            <v>0</v>
          </cell>
          <cell r="CA560">
            <v>0</v>
          </cell>
          <cell r="CB560">
            <v>0</v>
          </cell>
          <cell r="CC560">
            <v>0.05</v>
          </cell>
          <cell r="CD560">
            <v>0</v>
          </cell>
        </row>
        <row r="561">
          <cell r="B561" t="str">
            <v>RR005</v>
          </cell>
          <cell r="C561" t="str">
            <v>CAP15</v>
          </cell>
          <cell r="D561" t="str">
            <v>De puentes en el MDF</v>
          </cell>
          <cell r="E561" t="str">
            <v>U</v>
          </cell>
          <cell r="F561" t="str">
            <v>NA</v>
          </cell>
          <cell r="G561" t="str">
            <v>NA</v>
          </cell>
          <cell r="H561" t="str">
            <v>NA</v>
          </cell>
          <cell r="I561" t="str">
            <v>NA</v>
          </cell>
          <cell r="J561" t="str">
            <v>NA</v>
          </cell>
          <cell r="K561" t="str">
            <v>NA</v>
          </cell>
          <cell r="L561" t="str">
            <v>NA</v>
          </cell>
          <cell r="M561" t="str">
            <v>NA</v>
          </cell>
          <cell r="N561" t="str">
            <v>NA</v>
          </cell>
          <cell r="O561" t="str">
            <v>NA</v>
          </cell>
          <cell r="P561" t="str">
            <v>NA</v>
          </cell>
          <cell r="Q561" t="str">
            <v>NA</v>
          </cell>
          <cell r="R561" t="str">
            <v>NA</v>
          </cell>
          <cell r="S561" t="str">
            <v>NA</v>
          </cell>
          <cell r="T561" t="str">
            <v>NA</v>
          </cell>
          <cell r="U561" t="str">
            <v>NA</v>
          </cell>
          <cell r="V561" t="str">
            <v>NA</v>
          </cell>
          <cell r="W561" t="str">
            <v>NA</v>
          </cell>
          <cell r="X561" t="str">
            <v>NA</v>
          </cell>
          <cell r="Y561" t="str">
            <v>NA</v>
          </cell>
          <cell r="Z561" t="str">
            <v>NA</v>
          </cell>
          <cell r="AA561" t="str">
            <v>NA</v>
          </cell>
          <cell r="AB561" t="str">
            <v>NA</v>
          </cell>
          <cell r="AC561" t="str">
            <v>NA</v>
          </cell>
          <cell r="AD561" t="str">
            <v>NA</v>
          </cell>
          <cell r="AE561" t="str">
            <v>NA</v>
          </cell>
          <cell r="AF561" t="str">
            <v>NA</v>
          </cell>
          <cell r="AG561" t="str">
            <v>NA</v>
          </cell>
          <cell r="AH561" t="str">
            <v>NA</v>
          </cell>
          <cell r="AI561">
            <v>0</v>
          </cell>
          <cell r="AO561">
            <v>0</v>
          </cell>
          <cell r="AP561">
            <v>0</v>
          </cell>
          <cell r="AQ561">
            <v>0</v>
          </cell>
          <cell r="AR561">
            <v>0</v>
          </cell>
          <cell r="AS561">
            <v>0</v>
          </cell>
          <cell r="AT561">
            <v>0</v>
          </cell>
          <cell r="AU561">
            <v>0</v>
          </cell>
          <cell r="AV561">
            <v>0</v>
          </cell>
          <cell r="AW561">
            <v>0</v>
          </cell>
          <cell r="AX561">
            <v>0</v>
          </cell>
          <cell r="AY561">
            <v>0</v>
          </cell>
          <cell r="AZ561">
            <v>0</v>
          </cell>
          <cell r="BA561">
            <v>0</v>
          </cell>
          <cell r="BB561">
            <v>0</v>
          </cell>
          <cell r="BC561">
            <v>0</v>
          </cell>
          <cell r="BD561">
            <v>0</v>
          </cell>
          <cell r="BE561">
            <v>0</v>
          </cell>
          <cell r="BF561">
            <v>0</v>
          </cell>
          <cell r="BG561">
            <v>0</v>
          </cell>
          <cell r="BH561">
            <v>0</v>
          </cell>
          <cell r="BI561">
            <v>0</v>
          </cell>
          <cell r="BJ561">
            <v>0</v>
          </cell>
          <cell r="BK561">
            <v>0</v>
          </cell>
          <cell r="BL561">
            <v>0</v>
          </cell>
          <cell r="BM561">
            <v>0</v>
          </cell>
          <cell r="BN561">
            <v>0</v>
          </cell>
          <cell r="BO561">
            <v>0</v>
          </cell>
          <cell r="BP561">
            <v>0</v>
          </cell>
          <cell r="BQ561">
            <v>0</v>
          </cell>
          <cell r="BR561">
            <v>0</v>
          </cell>
          <cell r="BS561">
            <v>0</v>
          </cell>
          <cell r="BT561">
            <v>0</v>
          </cell>
          <cell r="BU561">
            <v>0</v>
          </cell>
          <cell r="BV561">
            <v>0</v>
          </cell>
          <cell r="BW561">
            <v>0</v>
          </cell>
          <cell r="BX561">
            <v>0</v>
          </cell>
          <cell r="BY561">
            <v>0</v>
          </cell>
          <cell r="BZ561">
            <v>0</v>
          </cell>
          <cell r="CA561">
            <v>0</v>
          </cell>
          <cell r="CB561">
            <v>0</v>
          </cell>
          <cell r="CC561">
            <v>0.05</v>
          </cell>
          <cell r="CD561">
            <v>0</v>
          </cell>
        </row>
        <row r="562">
          <cell r="B562" t="str">
            <v>RR005</v>
          </cell>
          <cell r="C562" t="str">
            <v>CAP15</v>
          </cell>
          <cell r="D562" t="str">
            <v>De puentes en el MDF</v>
          </cell>
          <cell r="E562" t="str">
            <v>U</v>
          </cell>
          <cell r="F562" t="str">
            <v>NA</v>
          </cell>
          <cell r="G562" t="str">
            <v>NA</v>
          </cell>
          <cell r="H562" t="str">
            <v>NA</v>
          </cell>
          <cell r="I562" t="str">
            <v>NA</v>
          </cell>
          <cell r="J562" t="str">
            <v>NA</v>
          </cell>
          <cell r="K562" t="str">
            <v>NA</v>
          </cell>
          <cell r="L562" t="str">
            <v>NA</v>
          </cell>
          <cell r="M562" t="str">
            <v>NA</v>
          </cell>
          <cell r="N562" t="str">
            <v>NA</v>
          </cell>
          <cell r="O562" t="str">
            <v>NA</v>
          </cell>
          <cell r="P562" t="str">
            <v>NA</v>
          </cell>
          <cell r="Q562" t="str">
            <v>NA</v>
          </cell>
          <cell r="R562" t="str">
            <v>NA</v>
          </cell>
          <cell r="S562" t="str">
            <v>NA</v>
          </cell>
          <cell r="T562" t="str">
            <v>NA</v>
          </cell>
          <cell r="U562" t="str">
            <v>NA</v>
          </cell>
          <cell r="V562" t="str">
            <v>NA</v>
          </cell>
          <cell r="W562" t="str">
            <v>NA</v>
          </cell>
          <cell r="X562" t="str">
            <v>NA</v>
          </cell>
          <cell r="Y562" t="str">
            <v>NA</v>
          </cell>
          <cell r="Z562" t="str">
            <v>NA</v>
          </cell>
          <cell r="AA562" t="str">
            <v>NA</v>
          </cell>
          <cell r="AB562" t="str">
            <v>NA</v>
          </cell>
          <cell r="AC562" t="str">
            <v>NA</v>
          </cell>
          <cell r="AD562" t="str">
            <v>NA</v>
          </cell>
          <cell r="AE562" t="str">
            <v>NA</v>
          </cell>
          <cell r="AF562" t="str">
            <v>NA</v>
          </cell>
          <cell r="AG562" t="str">
            <v>NA</v>
          </cell>
          <cell r="AH562" t="str">
            <v>NA</v>
          </cell>
          <cell r="AI562">
            <v>0</v>
          </cell>
          <cell r="AO562">
            <v>0</v>
          </cell>
          <cell r="AP562">
            <v>0</v>
          </cell>
          <cell r="AQ562">
            <v>0</v>
          </cell>
          <cell r="AR562">
            <v>0</v>
          </cell>
          <cell r="AS562">
            <v>0</v>
          </cell>
          <cell r="AT562">
            <v>0</v>
          </cell>
          <cell r="AU562">
            <v>0</v>
          </cell>
          <cell r="AV562">
            <v>0</v>
          </cell>
          <cell r="AW562">
            <v>0</v>
          </cell>
          <cell r="AX562">
            <v>0</v>
          </cell>
          <cell r="AY562">
            <v>0</v>
          </cell>
          <cell r="AZ562">
            <v>0</v>
          </cell>
          <cell r="BA562">
            <v>0</v>
          </cell>
          <cell r="BB562">
            <v>0</v>
          </cell>
          <cell r="BC562">
            <v>0</v>
          </cell>
          <cell r="BD562">
            <v>0</v>
          </cell>
          <cell r="BE562">
            <v>0</v>
          </cell>
          <cell r="BF562">
            <v>0</v>
          </cell>
          <cell r="BG562">
            <v>0</v>
          </cell>
          <cell r="BH562">
            <v>0</v>
          </cell>
          <cell r="BI562">
            <v>0</v>
          </cell>
          <cell r="BJ562">
            <v>0</v>
          </cell>
          <cell r="BK562">
            <v>0</v>
          </cell>
          <cell r="BL562">
            <v>0</v>
          </cell>
          <cell r="BM562">
            <v>0</v>
          </cell>
          <cell r="BN562">
            <v>0</v>
          </cell>
          <cell r="BO562">
            <v>0</v>
          </cell>
          <cell r="BP562">
            <v>0</v>
          </cell>
          <cell r="BQ562">
            <v>0</v>
          </cell>
          <cell r="BR562">
            <v>0</v>
          </cell>
          <cell r="BS562">
            <v>0</v>
          </cell>
          <cell r="BT562">
            <v>0</v>
          </cell>
          <cell r="BU562">
            <v>0</v>
          </cell>
          <cell r="BV562">
            <v>0</v>
          </cell>
          <cell r="BW562">
            <v>0</v>
          </cell>
          <cell r="BX562">
            <v>0</v>
          </cell>
          <cell r="BY562">
            <v>0</v>
          </cell>
          <cell r="BZ562">
            <v>0</v>
          </cell>
          <cell r="CA562">
            <v>0</v>
          </cell>
          <cell r="CB562">
            <v>0</v>
          </cell>
          <cell r="CC562">
            <v>0.05</v>
          </cell>
          <cell r="CD562">
            <v>0</v>
          </cell>
        </row>
        <row r="563">
          <cell r="C563" t="str">
            <v>CAP15</v>
          </cell>
          <cell r="D563" t="str">
            <v>En andén adoquinado               (AAd)</v>
          </cell>
          <cell r="E563" t="str">
            <v>m2</v>
          </cell>
          <cell r="F563" t="str">
            <v>NA</v>
          </cell>
          <cell r="G563" t="str">
            <v>NA</v>
          </cell>
          <cell r="H563" t="str">
            <v>NA</v>
          </cell>
          <cell r="I563" t="str">
            <v>NA</v>
          </cell>
          <cell r="J563" t="str">
            <v>NA</v>
          </cell>
          <cell r="K563" t="str">
            <v>NA</v>
          </cell>
          <cell r="L563" t="str">
            <v>NA</v>
          </cell>
          <cell r="M563" t="str">
            <v>NA</v>
          </cell>
          <cell r="N563" t="str">
            <v>NA</v>
          </cell>
          <cell r="O563" t="str">
            <v>NA</v>
          </cell>
          <cell r="P563" t="str">
            <v>NA</v>
          </cell>
          <cell r="Q563" t="str">
            <v>NA</v>
          </cell>
          <cell r="R563" t="str">
            <v>NA</v>
          </cell>
          <cell r="S563" t="str">
            <v>NA</v>
          </cell>
          <cell r="T563" t="str">
            <v>CEC001</v>
          </cell>
          <cell r="U563" t="str">
            <v>CEC008</v>
          </cell>
          <cell r="V563" t="str">
            <v>NA</v>
          </cell>
          <cell r="W563" t="str">
            <v>NA</v>
          </cell>
          <cell r="X563" t="str">
            <v>NA</v>
          </cell>
          <cell r="Y563" t="str">
            <v>CMC002</v>
          </cell>
          <cell r="Z563" t="str">
            <v>CMC007</v>
          </cell>
          <cell r="AA563" t="str">
            <v>NA</v>
          </cell>
          <cell r="AB563" t="str">
            <v>NA</v>
          </cell>
          <cell r="AC563" t="str">
            <v>NA</v>
          </cell>
          <cell r="AD563">
            <v>1</v>
          </cell>
          <cell r="AE563">
            <v>1</v>
          </cell>
          <cell r="AF563" t="str">
            <v>NA</v>
          </cell>
          <cell r="AG563" t="str">
            <v>NA</v>
          </cell>
          <cell r="AH563" t="str">
            <v>NA</v>
          </cell>
          <cell r="AI563">
            <v>80</v>
          </cell>
          <cell r="AJ563">
            <v>80</v>
          </cell>
          <cell r="AK563">
            <v>80</v>
          </cell>
          <cell r="AO563">
            <v>13753</v>
          </cell>
          <cell r="AP563">
            <v>0</v>
          </cell>
          <cell r="AQ563">
            <v>0</v>
          </cell>
          <cell r="AR563">
            <v>0</v>
          </cell>
          <cell r="AS563">
            <v>0</v>
          </cell>
          <cell r="AT563">
            <v>0</v>
          </cell>
          <cell r="AU563">
            <v>0</v>
          </cell>
          <cell r="AV563">
            <v>0</v>
          </cell>
          <cell r="AW563">
            <v>0</v>
          </cell>
          <cell r="AX563">
            <v>0</v>
          </cell>
          <cell r="AY563">
            <v>0</v>
          </cell>
          <cell r="AZ563">
            <v>0</v>
          </cell>
          <cell r="BA563">
            <v>0</v>
          </cell>
          <cell r="BB563">
            <v>0</v>
          </cell>
          <cell r="BC563">
            <v>0</v>
          </cell>
          <cell r="BD563">
            <v>0</v>
          </cell>
          <cell r="BE563">
            <v>881948</v>
          </cell>
          <cell r="BF563">
            <v>90067</v>
          </cell>
          <cell r="BG563">
            <v>0</v>
          </cell>
          <cell r="BH563">
            <v>0</v>
          </cell>
          <cell r="BI563">
            <v>0</v>
          </cell>
          <cell r="BJ563">
            <v>11024</v>
          </cell>
          <cell r="BK563">
            <v>1126</v>
          </cell>
          <cell r="BL563">
            <v>0</v>
          </cell>
          <cell r="BM563">
            <v>0</v>
          </cell>
          <cell r="BN563">
            <v>0</v>
          </cell>
          <cell r="BO563">
            <v>12150</v>
          </cell>
          <cell r="BP563">
            <v>89116</v>
          </cell>
          <cell r="BQ563">
            <v>39108</v>
          </cell>
          <cell r="BR563">
            <v>0</v>
          </cell>
          <cell r="BS563">
            <v>0</v>
          </cell>
          <cell r="BT563">
            <v>0</v>
          </cell>
          <cell r="BU563">
            <v>1114</v>
          </cell>
          <cell r="BV563">
            <v>489</v>
          </cell>
          <cell r="BW563">
            <v>0</v>
          </cell>
          <cell r="BX563">
            <v>0</v>
          </cell>
          <cell r="BY563">
            <v>0</v>
          </cell>
          <cell r="BZ563">
            <v>1603</v>
          </cell>
          <cell r="CA563">
            <v>12150</v>
          </cell>
          <cell r="CB563">
            <v>13753</v>
          </cell>
          <cell r="CC563">
            <v>0.05</v>
          </cell>
          <cell r="CD563">
            <v>13753</v>
          </cell>
        </row>
        <row r="564">
          <cell r="B564" t="str">
            <v>VO014</v>
          </cell>
          <cell r="C564" t="str">
            <v>CAP15</v>
          </cell>
          <cell r="D564" t="str">
            <v>En andén concreto                  (AC)</v>
          </cell>
          <cell r="E564" t="str">
            <v>m2</v>
          </cell>
          <cell r="F564" t="str">
            <v>NA</v>
          </cell>
          <cell r="G564" t="str">
            <v>NA</v>
          </cell>
          <cell r="H564" t="str">
            <v>NA</v>
          </cell>
          <cell r="I564" t="str">
            <v>NA</v>
          </cell>
          <cell r="J564" t="str">
            <v>NA</v>
          </cell>
          <cell r="K564" t="str">
            <v>NA</v>
          </cell>
          <cell r="L564" t="str">
            <v>NA</v>
          </cell>
          <cell r="M564" t="str">
            <v>NA</v>
          </cell>
          <cell r="N564" t="str">
            <v>NA</v>
          </cell>
          <cell r="O564" t="str">
            <v>NA</v>
          </cell>
          <cell r="P564" t="str">
            <v>NA</v>
          </cell>
          <cell r="Q564" t="str">
            <v>NA</v>
          </cell>
          <cell r="R564" t="str">
            <v>NA</v>
          </cell>
          <cell r="S564" t="str">
            <v>NA</v>
          </cell>
          <cell r="T564" t="str">
            <v>CEC001</v>
          </cell>
          <cell r="U564" t="str">
            <v>CEC008</v>
          </cell>
          <cell r="V564" t="str">
            <v>NA</v>
          </cell>
          <cell r="W564" t="str">
            <v>NA</v>
          </cell>
          <cell r="X564" t="str">
            <v>NA</v>
          </cell>
          <cell r="Y564" t="str">
            <v>CMC002</v>
          </cell>
          <cell r="Z564" t="str">
            <v>CMC007</v>
          </cell>
          <cell r="AA564" t="str">
            <v>NA</v>
          </cell>
          <cell r="AB564" t="str">
            <v>NA</v>
          </cell>
          <cell r="AC564" t="str">
            <v>NA</v>
          </cell>
          <cell r="AD564">
            <v>1</v>
          </cell>
          <cell r="AE564">
            <v>1</v>
          </cell>
          <cell r="AF564" t="str">
            <v>NA</v>
          </cell>
          <cell r="AG564" t="str">
            <v>NA</v>
          </cell>
          <cell r="AH564" t="str">
            <v>NA</v>
          </cell>
          <cell r="AI564">
            <v>80</v>
          </cell>
          <cell r="AJ564">
            <v>80</v>
          </cell>
          <cell r="AK564">
            <v>80</v>
          </cell>
          <cell r="AO564">
            <v>13753</v>
          </cell>
          <cell r="AP564">
            <v>0</v>
          </cell>
          <cell r="AQ564">
            <v>0</v>
          </cell>
          <cell r="AR564">
            <v>0</v>
          </cell>
          <cell r="AS564">
            <v>0</v>
          </cell>
          <cell r="AT564">
            <v>0</v>
          </cell>
          <cell r="AU564">
            <v>0</v>
          </cell>
          <cell r="AV564">
            <v>0</v>
          </cell>
          <cell r="AW564">
            <v>0</v>
          </cell>
          <cell r="AX564">
            <v>0</v>
          </cell>
          <cell r="AY564">
            <v>0</v>
          </cell>
          <cell r="AZ564">
            <v>0</v>
          </cell>
          <cell r="BA564">
            <v>0</v>
          </cell>
          <cell r="BB564">
            <v>0</v>
          </cell>
          <cell r="BC564">
            <v>0</v>
          </cell>
          <cell r="BD564">
            <v>0</v>
          </cell>
          <cell r="BE564">
            <v>881948</v>
          </cell>
          <cell r="BF564">
            <v>90067</v>
          </cell>
          <cell r="BG564">
            <v>0</v>
          </cell>
          <cell r="BH564">
            <v>0</v>
          </cell>
          <cell r="BI564">
            <v>0</v>
          </cell>
          <cell r="BJ564">
            <v>11024</v>
          </cell>
          <cell r="BK564">
            <v>1126</v>
          </cell>
          <cell r="BL564">
            <v>0</v>
          </cell>
          <cell r="BM564">
            <v>0</v>
          </cell>
          <cell r="BN564">
            <v>0</v>
          </cell>
          <cell r="BO564">
            <v>12150</v>
          </cell>
          <cell r="BP564">
            <v>89116</v>
          </cell>
          <cell r="BQ564">
            <v>39108</v>
          </cell>
          <cell r="BR564">
            <v>0</v>
          </cell>
          <cell r="BS564">
            <v>0</v>
          </cell>
          <cell r="BT564">
            <v>0</v>
          </cell>
          <cell r="BU564">
            <v>1114</v>
          </cell>
          <cell r="BV564">
            <v>489</v>
          </cell>
          <cell r="BW564">
            <v>0</v>
          </cell>
          <cell r="BX564">
            <v>0</v>
          </cell>
          <cell r="BY564">
            <v>0</v>
          </cell>
          <cell r="BZ564">
            <v>1603</v>
          </cell>
          <cell r="CA564">
            <v>12150</v>
          </cell>
          <cell r="CB564">
            <v>13753</v>
          </cell>
          <cell r="CC564">
            <v>0.05</v>
          </cell>
          <cell r="CD564">
            <v>13753</v>
          </cell>
        </row>
        <row r="565">
          <cell r="C565" t="str">
            <v>CAP15</v>
          </cell>
          <cell r="D565" t="str">
            <v>En calzada asfalto                 (CA)</v>
          </cell>
          <cell r="E565" t="str">
            <v>m2</v>
          </cell>
          <cell r="F565" t="str">
            <v>NA</v>
          </cell>
          <cell r="G565" t="str">
            <v>NA</v>
          </cell>
          <cell r="H565" t="str">
            <v>NA</v>
          </cell>
          <cell r="I565" t="str">
            <v>NA</v>
          </cell>
          <cell r="J565" t="str">
            <v>NA</v>
          </cell>
          <cell r="K565" t="str">
            <v>NA</v>
          </cell>
          <cell r="L565" t="str">
            <v>NA</v>
          </cell>
          <cell r="M565" t="str">
            <v>NA</v>
          </cell>
          <cell r="N565" t="str">
            <v>NA</v>
          </cell>
          <cell r="O565" t="str">
            <v>NA</v>
          </cell>
          <cell r="P565" t="str">
            <v>NA</v>
          </cell>
          <cell r="Q565" t="str">
            <v>NA</v>
          </cell>
          <cell r="R565" t="str">
            <v>NA</v>
          </cell>
          <cell r="S565" t="str">
            <v>NA</v>
          </cell>
          <cell r="T565" t="str">
            <v>CEC001</v>
          </cell>
          <cell r="U565" t="str">
            <v>CEC008</v>
          </cell>
          <cell r="V565" t="str">
            <v>NA</v>
          </cell>
          <cell r="W565" t="str">
            <v>NA</v>
          </cell>
          <cell r="X565" t="str">
            <v>NA</v>
          </cell>
          <cell r="Y565" t="str">
            <v>CMC002</v>
          </cell>
          <cell r="Z565" t="str">
            <v>CMC007</v>
          </cell>
          <cell r="AA565" t="str">
            <v>NA</v>
          </cell>
          <cell r="AB565" t="str">
            <v>NA</v>
          </cell>
          <cell r="AC565" t="str">
            <v>NA</v>
          </cell>
          <cell r="AD565">
            <v>1</v>
          </cell>
          <cell r="AE565">
            <v>1</v>
          </cell>
          <cell r="AF565" t="str">
            <v>NA</v>
          </cell>
          <cell r="AG565" t="str">
            <v>NA</v>
          </cell>
          <cell r="AH565" t="str">
            <v>NA</v>
          </cell>
          <cell r="AI565">
            <v>60</v>
          </cell>
          <cell r="AJ565">
            <v>60</v>
          </cell>
          <cell r="AK565">
            <v>60</v>
          </cell>
          <cell r="AO565">
            <v>18337</v>
          </cell>
          <cell r="AP565">
            <v>0</v>
          </cell>
          <cell r="AQ565">
            <v>0</v>
          </cell>
          <cell r="AR565">
            <v>0</v>
          </cell>
          <cell r="AS565">
            <v>0</v>
          </cell>
          <cell r="AT565">
            <v>0</v>
          </cell>
          <cell r="AU565">
            <v>0</v>
          </cell>
          <cell r="AV565">
            <v>0</v>
          </cell>
          <cell r="AW565">
            <v>0</v>
          </cell>
          <cell r="AX565">
            <v>0</v>
          </cell>
          <cell r="AY565">
            <v>0</v>
          </cell>
          <cell r="AZ565">
            <v>0</v>
          </cell>
          <cell r="BA565">
            <v>0</v>
          </cell>
          <cell r="BB565">
            <v>0</v>
          </cell>
          <cell r="BC565">
            <v>0</v>
          </cell>
          <cell r="BD565">
            <v>0</v>
          </cell>
          <cell r="BE565">
            <v>881948</v>
          </cell>
          <cell r="BF565">
            <v>90067</v>
          </cell>
          <cell r="BG565">
            <v>0</v>
          </cell>
          <cell r="BH565">
            <v>0</v>
          </cell>
          <cell r="BI565">
            <v>0</v>
          </cell>
          <cell r="BJ565">
            <v>14699</v>
          </cell>
          <cell r="BK565">
            <v>1501</v>
          </cell>
          <cell r="BL565">
            <v>0</v>
          </cell>
          <cell r="BM565">
            <v>0</v>
          </cell>
          <cell r="BN565">
            <v>0</v>
          </cell>
          <cell r="BO565">
            <v>16200</v>
          </cell>
          <cell r="BP565">
            <v>89116</v>
          </cell>
          <cell r="BQ565">
            <v>39108</v>
          </cell>
          <cell r="BR565">
            <v>0</v>
          </cell>
          <cell r="BS565">
            <v>0</v>
          </cell>
          <cell r="BT565">
            <v>0</v>
          </cell>
          <cell r="BU565">
            <v>1485</v>
          </cell>
          <cell r="BV565">
            <v>652</v>
          </cell>
          <cell r="BW565">
            <v>0</v>
          </cell>
          <cell r="BX565">
            <v>0</v>
          </cell>
          <cell r="BY565">
            <v>0</v>
          </cell>
          <cell r="BZ565">
            <v>2137</v>
          </cell>
          <cell r="CA565">
            <v>16200</v>
          </cell>
          <cell r="CB565">
            <v>18337</v>
          </cell>
          <cell r="CC565">
            <v>0.05</v>
          </cell>
          <cell r="CD565">
            <v>18337</v>
          </cell>
        </row>
        <row r="566">
          <cell r="C566" t="str">
            <v>CAP15</v>
          </cell>
          <cell r="D566" t="str">
            <v>En calzada asfalto                 (CA)</v>
          </cell>
          <cell r="E566" t="str">
            <v>m2</v>
          </cell>
          <cell r="F566" t="str">
            <v>MOC016</v>
          </cell>
          <cell r="G566" t="str">
            <v>MOC104</v>
          </cell>
          <cell r="H566" t="str">
            <v>NA</v>
          </cell>
          <cell r="I566" t="str">
            <v>NA</v>
          </cell>
          <cell r="J566" t="str">
            <v>NA</v>
          </cell>
          <cell r="K566" t="str">
            <v>NA</v>
          </cell>
          <cell r="L566" t="str">
            <v>NA</v>
          </cell>
          <cell r="M566">
            <v>0.05</v>
          </cell>
          <cell r="N566">
            <v>0.02</v>
          </cell>
          <cell r="O566" t="str">
            <v>NA</v>
          </cell>
          <cell r="P566" t="str">
            <v>NA</v>
          </cell>
          <cell r="Q566" t="str">
            <v>NA</v>
          </cell>
          <cell r="R566" t="str">
            <v>NA</v>
          </cell>
          <cell r="S566" t="str">
            <v>NA</v>
          </cell>
          <cell r="T566" t="str">
            <v>CEC012</v>
          </cell>
          <cell r="U566" t="str">
            <v>NA</v>
          </cell>
          <cell r="V566" t="str">
            <v>NA</v>
          </cell>
          <cell r="W566" t="str">
            <v>NA</v>
          </cell>
          <cell r="X566" t="str">
            <v>NA</v>
          </cell>
          <cell r="Y566" t="str">
            <v>CMC009</v>
          </cell>
          <cell r="Z566" t="str">
            <v>NA</v>
          </cell>
          <cell r="AA566" t="str">
            <v>NA</v>
          </cell>
          <cell r="AB566" t="str">
            <v>NA</v>
          </cell>
          <cell r="AC566" t="str">
            <v>NA</v>
          </cell>
          <cell r="AD566">
            <v>1</v>
          </cell>
          <cell r="AE566" t="str">
            <v>NA</v>
          </cell>
          <cell r="AF566" t="str">
            <v>NA</v>
          </cell>
          <cell r="AG566" t="str">
            <v>NA</v>
          </cell>
          <cell r="AH566" t="str">
            <v>NA</v>
          </cell>
          <cell r="AI566">
            <v>40</v>
          </cell>
          <cell r="AJ566">
            <v>40</v>
          </cell>
          <cell r="AO566">
            <v>21563</v>
          </cell>
          <cell r="AP566">
            <v>230000</v>
          </cell>
          <cell r="AQ566">
            <v>165000</v>
          </cell>
          <cell r="AR566">
            <v>0</v>
          </cell>
          <cell r="AS566">
            <v>0</v>
          </cell>
          <cell r="AT566">
            <v>0</v>
          </cell>
          <cell r="AU566">
            <v>0</v>
          </cell>
          <cell r="AV566">
            <v>0</v>
          </cell>
          <cell r="AW566">
            <v>11500</v>
          </cell>
          <cell r="AX566">
            <v>3300</v>
          </cell>
          <cell r="AY566">
            <v>0</v>
          </cell>
          <cell r="AZ566">
            <v>0</v>
          </cell>
          <cell r="BA566">
            <v>0</v>
          </cell>
          <cell r="BB566">
            <v>0</v>
          </cell>
          <cell r="BC566">
            <v>0</v>
          </cell>
          <cell r="BD566">
            <v>15540</v>
          </cell>
          <cell r="BE566">
            <v>56846</v>
          </cell>
          <cell r="BF566">
            <v>0</v>
          </cell>
          <cell r="BG566">
            <v>0</v>
          </cell>
          <cell r="BH566">
            <v>0</v>
          </cell>
          <cell r="BI566">
            <v>0</v>
          </cell>
          <cell r="BJ566">
            <v>1421</v>
          </cell>
          <cell r="BK566">
            <v>0</v>
          </cell>
          <cell r="BL566">
            <v>0</v>
          </cell>
          <cell r="BM566">
            <v>0</v>
          </cell>
          <cell r="BN566">
            <v>0</v>
          </cell>
          <cell r="BO566">
            <v>1421</v>
          </cell>
          <cell r="BP566">
            <v>184062</v>
          </cell>
          <cell r="BQ566">
            <v>0</v>
          </cell>
          <cell r="BR566">
            <v>0</v>
          </cell>
          <cell r="BS566">
            <v>0</v>
          </cell>
          <cell r="BT566">
            <v>0</v>
          </cell>
          <cell r="BU566">
            <v>4602</v>
          </cell>
          <cell r="BV566">
            <v>0</v>
          </cell>
          <cell r="BW566">
            <v>0</v>
          </cell>
          <cell r="BX566">
            <v>0</v>
          </cell>
          <cell r="BY566">
            <v>0</v>
          </cell>
          <cell r="BZ566">
            <v>4602</v>
          </cell>
          <cell r="CA566">
            <v>1421</v>
          </cell>
          <cell r="CB566">
            <v>6023</v>
          </cell>
          <cell r="CC566">
            <v>0.05</v>
          </cell>
          <cell r="CD566">
            <v>21563</v>
          </cell>
        </row>
        <row r="567">
          <cell r="B567" t="str">
            <v>VO013</v>
          </cell>
          <cell r="C567" t="str">
            <v>CAP15</v>
          </cell>
          <cell r="D567" t="str">
            <v>En calzada concreto              (CC)</v>
          </cell>
          <cell r="E567" t="str">
            <v>m2</v>
          </cell>
          <cell r="F567" t="str">
            <v>NA</v>
          </cell>
          <cell r="G567" t="str">
            <v>NA</v>
          </cell>
          <cell r="H567" t="str">
            <v>NA</v>
          </cell>
          <cell r="I567" t="str">
            <v>NA</v>
          </cell>
          <cell r="J567" t="str">
            <v>NA</v>
          </cell>
          <cell r="K567" t="str">
            <v>NA</v>
          </cell>
          <cell r="L567" t="str">
            <v>NA</v>
          </cell>
          <cell r="M567" t="str">
            <v>NA</v>
          </cell>
          <cell r="N567" t="str">
            <v>NA</v>
          </cell>
          <cell r="O567" t="str">
            <v>NA</v>
          </cell>
          <cell r="P567" t="str">
            <v>NA</v>
          </cell>
          <cell r="Q567" t="str">
            <v>NA</v>
          </cell>
          <cell r="R567" t="str">
            <v>NA</v>
          </cell>
          <cell r="S567" t="str">
            <v>NA</v>
          </cell>
          <cell r="T567" t="str">
            <v>CEC001</v>
          </cell>
          <cell r="U567" t="str">
            <v>CEC008</v>
          </cell>
          <cell r="V567" t="str">
            <v>NA</v>
          </cell>
          <cell r="W567" t="str">
            <v>NA</v>
          </cell>
          <cell r="X567" t="str">
            <v>NA</v>
          </cell>
          <cell r="Y567" t="str">
            <v>CMC001</v>
          </cell>
          <cell r="Z567" t="str">
            <v>CMC007</v>
          </cell>
          <cell r="AA567" t="str">
            <v>NA</v>
          </cell>
          <cell r="AB567" t="str">
            <v>NA</v>
          </cell>
          <cell r="AC567" t="str">
            <v>NA</v>
          </cell>
          <cell r="AD567">
            <v>1</v>
          </cell>
          <cell r="AE567">
            <v>1</v>
          </cell>
          <cell r="AF567" t="str">
            <v>NA</v>
          </cell>
          <cell r="AG567" t="str">
            <v>NA</v>
          </cell>
          <cell r="AH567" t="str">
            <v>NA</v>
          </cell>
          <cell r="AI567">
            <v>50</v>
          </cell>
          <cell r="AJ567">
            <v>50</v>
          </cell>
          <cell r="AK567">
            <v>50</v>
          </cell>
          <cell r="AO567">
            <v>21440</v>
          </cell>
          <cell r="AP567">
            <v>0</v>
          </cell>
          <cell r="AQ567">
            <v>0</v>
          </cell>
          <cell r="AR567">
            <v>0</v>
          </cell>
          <cell r="AS567">
            <v>0</v>
          </cell>
          <cell r="AT567">
            <v>0</v>
          </cell>
          <cell r="AU567">
            <v>0</v>
          </cell>
          <cell r="AV567">
            <v>0</v>
          </cell>
          <cell r="AW567">
            <v>0</v>
          </cell>
          <cell r="AX567">
            <v>0</v>
          </cell>
          <cell r="AY567">
            <v>0</v>
          </cell>
          <cell r="AZ567">
            <v>0</v>
          </cell>
          <cell r="BA567">
            <v>0</v>
          </cell>
          <cell r="BB567">
            <v>0</v>
          </cell>
          <cell r="BC567">
            <v>0</v>
          </cell>
          <cell r="BD567">
            <v>0</v>
          </cell>
          <cell r="BE567">
            <v>881948</v>
          </cell>
          <cell r="BF567">
            <v>90067</v>
          </cell>
          <cell r="BG567">
            <v>0</v>
          </cell>
          <cell r="BH567">
            <v>0</v>
          </cell>
          <cell r="BI567">
            <v>0</v>
          </cell>
          <cell r="BJ567">
            <v>17639</v>
          </cell>
          <cell r="BK567">
            <v>1801</v>
          </cell>
          <cell r="BL567">
            <v>0</v>
          </cell>
          <cell r="BM567">
            <v>0</v>
          </cell>
          <cell r="BN567">
            <v>0</v>
          </cell>
          <cell r="BO567">
            <v>19440</v>
          </cell>
          <cell r="BP567">
            <v>60908</v>
          </cell>
          <cell r="BQ567">
            <v>39108</v>
          </cell>
          <cell r="BR567">
            <v>0</v>
          </cell>
          <cell r="BS567">
            <v>0</v>
          </cell>
          <cell r="BT567">
            <v>0</v>
          </cell>
          <cell r="BU567">
            <v>1218</v>
          </cell>
          <cell r="BV567">
            <v>782</v>
          </cell>
          <cell r="BW567">
            <v>0</v>
          </cell>
          <cell r="BX567">
            <v>0</v>
          </cell>
          <cell r="BY567">
            <v>0</v>
          </cell>
          <cell r="BZ567">
            <v>2000</v>
          </cell>
          <cell r="CA567">
            <v>19440</v>
          </cell>
          <cell r="CB567">
            <v>21440</v>
          </cell>
          <cell r="CC567">
            <v>0.05</v>
          </cell>
          <cell r="CD567">
            <v>21440</v>
          </cell>
        </row>
        <row r="568">
          <cell r="B568" t="str">
            <v>RJ002</v>
          </cell>
          <cell r="C568" t="str">
            <v>CAP15</v>
          </cell>
          <cell r="D568" t="str">
            <v>En muro</v>
          </cell>
          <cell r="E568" t="str">
            <v>U</v>
          </cell>
          <cell r="F568" t="str">
            <v>NA</v>
          </cell>
          <cell r="G568" t="str">
            <v>NA</v>
          </cell>
          <cell r="H568" t="str">
            <v>NA</v>
          </cell>
          <cell r="I568" t="str">
            <v>NA</v>
          </cell>
          <cell r="J568" t="str">
            <v>NA</v>
          </cell>
          <cell r="K568" t="str">
            <v>NA</v>
          </cell>
          <cell r="L568" t="str">
            <v>NA</v>
          </cell>
          <cell r="M568" t="str">
            <v>NA</v>
          </cell>
          <cell r="N568" t="str">
            <v>NA</v>
          </cell>
          <cell r="O568" t="str">
            <v>NA</v>
          </cell>
          <cell r="P568" t="str">
            <v>NA</v>
          </cell>
          <cell r="Q568" t="str">
            <v>NA</v>
          </cell>
          <cell r="R568" t="str">
            <v>NA</v>
          </cell>
          <cell r="S568" t="str">
            <v>NA</v>
          </cell>
          <cell r="T568" t="str">
            <v>NA</v>
          </cell>
          <cell r="U568" t="str">
            <v>NA</v>
          </cell>
          <cell r="V568" t="str">
            <v>NA</v>
          </cell>
          <cell r="W568" t="str">
            <v>NA</v>
          </cell>
          <cell r="X568" t="str">
            <v>NA</v>
          </cell>
          <cell r="Y568" t="str">
            <v>NA</v>
          </cell>
          <cell r="Z568" t="str">
            <v>NA</v>
          </cell>
          <cell r="AA568" t="str">
            <v>NA</v>
          </cell>
          <cell r="AB568" t="str">
            <v>NA</v>
          </cell>
          <cell r="AC568" t="str">
            <v>NA</v>
          </cell>
          <cell r="AD568" t="str">
            <v>NA</v>
          </cell>
          <cell r="AE568" t="str">
            <v>NA</v>
          </cell>
          <cell r="AF568" t="str">
            <v>NA</v>
          </cell>
          <cell r="AG568" t="str">
            <v>NA</v>
          </cell>
          <cell r="AH568" t="str">
            <v>NA</v>
          </cell>
          <cell r="AI568">
            <v>0</v>
          </cell>
          <cell r="AO568">
            <v>0</v>
          </cell>
          <cell r="AP568">
            <v>0</v>
          </cell>
          <cell r="AQ568">
            <v>0</v>
          </cell>
          <cell r="AR568">
            <v>0</v>
          </cell>
          <cell r="AS568">
            <v>0</v>
          </cell>
          <cell r="AT568">
            <v>0</v>
          </cell>
          <cell r="AU568">
            <v>0</v>
          </cell>
          <cell r="AV568">
            <v>0</v>
          </cell>
          <cell r="AW568">
            <v>0</v>
          </cell>
          <cell r="AX568">
            <v>0</v>
          </cell>
          <cell r="AY568">
            <v>0</v>
          </cell>
          <cell r="AZ568">
            <v>0</v>
          </cell>
          <cell r="BA568">
            <v>0</v>
          </cell>
          <cell r="BB568">
            <v>0</v>
          </cell>
          <cell r="BC568">
            <v>0</v>
          </cell>
          <cell r="BD568">
            <v>0</v>
          </cell>
          <cell r="BE568">
            <v>0</v>
          </cell>
          <cell r="BF568">
            <v>0</v>
          </cell>
          <cell r="BG568">
            <v>0</v>
          </cell>
          <cell r="BH568">
            <v>0</v>
          </cell>
          <cell r="BI568">
            <v>0</v>
          </cell>
          <cell r="BJ568">
            <v>0</v>
          </cell>
          <cell r="BK568">
            <v>0</v>
          </cell>
          <cell r="BL568">
            <v>0</v>
          </cell>
          <cell r="BM568">
            <v>0</v>
          </cell>
          <cell r="BN568">
            <v>0</v>
          </cell>
          <cell r="BO568">
            <v>0</v>
          </cell>
          <cell r="BP568">
            <v>0</v>
          </cell>
          <cell r="BQ568">
            <v>0</v>
          </cell>
          <cell r="BR568">
            <v>0</v>
          </cell>
          <cell r="BS568">
            <v>0</v>
          </cell>
          <cell r="BT568">
            <v>0</v>
          </cell>
          <cell r="BU568">
            <v>0</v>
          </cell>
          <cell r="BV568">
            <v>0</v>
          </cell>
          <cell r="BW568">
            <v>0</v>
          </cell>
          <cell r="BX568">
            <v>0</v>
          </cell>
          <cell r="BY568">
            <v>0</v>
          </cell>
          <cell r="BZ568">
            <v>0</v>
          </cell>
          <cell r="CA568">
            <v>0</v>
          </cell>
          <cell r="CB568">
            <v>0</v>
          </cell>
          <cell r="CC568">
            <v>0.05</v>
          </cell>
          <cell r="CD568">
            <v>0</v>
          </cell>
        </row>
        <row r="569">
          <cell r="B569" t="str">
            <v>VO001</v>
          </cell>
          <cell r="C569" t="str">
            <v>CAP15</v>
          </cell>
          <cell r="D569" t="str">
            <v>Excavación</v>
          </cell>
          <cell r="E569" t="str">
            <v>m3</v>
          </cell>
          <cell r="F569" t="str">
            <v>NA</v>
          </cell>
          <cell r="G569" t="str">
            <v>NA</v>
          </cell>
          <cell r="H569" t="str">
            <v>NA</v>
          </cell>
          <cell r="I569" t="str">
            <v>NA</v>
          </cell>
          <cell r="J569" t="str">
            <v>NA</v>
          </cell>
          <cell r="K569" t="str">
            <v>NA</v>
          </cell>
          <cell r="L569" t="str">
            <v>NA</v>
          </cell>
          <cell r="M569" t="str">
            <v>NA</v>
          </cell>
          <cell r="N569" t="str">
            <v>NA</v>
          </cell>
          <cell r="O569" t="str">
            <v>NA</v>
          </cell>
          <cell r="P569" t="str">
            <v>NA</v>
          </cell>
          <cell r="Q569" t="str">
            <v>NA</v>
          </cell>
          <cell r="R569" t="str">
            <v>NA</v>
          </cell>
          <cell r="S569" t="str">
            <v>NA</v>
          </cell>
          <cell r="T569" t="str">
            <v>CEC004</v>
          </cell>
          <cell r="U569" t="str">
            <v>CEC008</v>
          </cell>
          <cell r="V569" t="str">
            <v>NA</v>
          </cell>
          <cell r="W569" t="str">
            <v>NA</v>
          </cell>
          <cell r="X569" t="str">
            <v>NA</v>
          </cell>
          <cell r="Y569" t="str">
            <v>CMC004</v>
          </cell>
          <cell r="Z569" t="str">
            <v>CMC007</v>
          </cell>
          <cell r="AA569" t="str">
            <v>NA</v>
          </cell>
          <cell r="AB569" t="str">
            <v>NA</v>
          </cell>
          <cell r="AC569" t="str">
            <v>NA</v>
          </cell>
          <cell r="AD569">
            <v>1</v>
          </cell>
          <cell r="AE569">
            <v>1</v>
          </cell>
          <cell r="AF569" t="str">
            <v>NA</v>
          </cell>
          <cell r="AG569" t="str">
            <v>NA</v>
          </cell>
          <cell r="AH569" t="str">
            <v>NA</v>
          </cell>
          <cell r="AI569">
            <v>20</v>
          </cell>
          <cell r="AJ569">
            <v>20</v>
          </cell>
          <cell r="AK569">
            <v>20</v>
          </cell>
          <cell r="AO569">
            <v>13014</v>
          </cell>
          <cell r="AP569">
            <v>0</v>
          </cell>
          <cell r="AQ569">
            <v>0</v>
          </cell>
          <cell r="AR569">
            <v>0</v>
          </cell>
          <cell r="AS569">
            <v>0</v>
          </cell>
          <cell r="AT569">
            <v>0</v>
          </cell>
          <cell r="AU569">
            <v>0</v>
          </cell>
          <cell r="AV569">
            <v>0</v>
          </cell>
          <cell r="AW569">
            <v>0</v>
          </cell>
          <cell r="AX569">
            <v>0</v>
          </cell>
          <cell r="AY569">
            <v>0</v>
          </cell>
          <cell r="AZ569">
            <v>0</v>
          </cell>
          <cell r="BA569">
            <v>0</v>
          </cell>
          <cell r="BB569">
            <v>0</v>
          </cell>
          <cell r="BC569">
            <v>0</v>
          </cell>
          <cell r="BD569">
            <v>0</v>
          </cell>
          <cell r="BE569">
            <v>2893</v>
          </cell>
          <cell r="BF569">
            <v>90067</v>
          </cell>
          <cell r="BG569">
            <v>0</v>
          </cell>
          <cell r="BH569">
            <v>0</v>
          </cell>
          <cell r="BI569">
            <v>0</v>
          </cell>
          <cell r="BJ569">
            <v>145</v>
          </cell>
          <cell r="BK569">
            <v>4503</v>
          </cell>
          <cell r="BL569">
            <v>0</v>
          </cell>
          <cell r="BM569">
            <v>0</v>
          </cell>
          <cell r="BN569">
            <v>0</v>
          </cell>
          <cell r="BO569">
            <v>4648</v>
          </cell>
          <cell r="BP569">
            <v>128224</v>
          </cell>
          <cell r="BQ569">
            <v>39108</v>
          </cell>
          <cell r="BR569">
            <v>0</v>
          </cell>
          <cell r="BS569">
            <v>0</v>
          </cell>
          <cell r="BT569">
            <v>0</v>
          </cell>
          <cell r="BU569">
            <v>6411</v>
          </cell>
          <cell r="BV569">
            <v>1955</v>
          </cell>
          <cell r="BW569">
            <v>0</v>
          </cell>
          <cell r="BX569">
            <v>0</v>
          </cell>
          <cell r="BY569">
            <v>0</v>
          </cell>
          <cell r="BZ569">
            <v>8366</v>
          </cell>
          <cell r="CA569">
            <v>4648</v>
          </cell>
          <cell r="CB569">
            <v>13014</v>
          </cell>
          <cell r="CC569">
            <v>0.05</v>
          </cell>
          <cell r="CD569">
            <v>13014</v>
          </cell>
        </row>
        <row r="570">
          <cell r="B570" t="str">
            <v>VO011</v>
          </cell>
          <cell r="C570" t="str">
            <v>CAP15</v>
          </cell>
          <cell r="D570" t="str">
            <v>Limpieza de Cámaras Grandes</v>
          </cell>
          <cell r="E570" t="str">
            <v>U</v>
          </cell>
          <cell r="F570" t="str">
            <v>MOC006</v>
          </cell>
          <cell r="G570" t="str">
            <v>MOC043</v>
          </cell>
          <cell r="H570" t="str">
            <v>NA</v>
          </cell>
          <cell r="I570" t="str">
            <v>NA</v>
          </cell>
          <cell r="J570" t="str">
            <v>NA</v>
          </cell>
          <cell r="K570" t="str">
            <v>NA</v>
          </cell>
          <cell r="L570" t="str">
            <v>NA</v>
          </cell>
          <cell r="M570">
            <v>40</v>
          </cell>
          <cell r="N570">
            <v>1</v>
          </cell>
          <cell r="O570" t="str">
            <v>NA</v>
          </cell>
          <cell r="P570" t="str">
            <v>NA</v>
          </cell>
          <cell r="Q570" t="str">
            <v>NA</v>
          </cell>
          <cell r="R570" t="str">
            <v>NA</v>
          </cell>
          <cell r="S570" t="str">
            <v>NA</v>
          </cell>
          <cell r="T570" t="str">
            <v>CEC015</v>
          </cell>
          <cell r="U570" t="str">
            <v>CEC008</v>
          </cell>
          <cell r="V570" t="str">
            <v>NA</v>
          </cell>
          <cell r="W570" t="str">
            <v>NA</v>
          </cell>
          <cell r="X570" t="str">
            <v>NA</v>
          </cell>
          <cell r="Y570" t="str">
            <v>CMC022</v>
          </cell>
          <cell r="Z570" t="str">
            <v>CMC007</v>
          </cell>
          <cell r="AA570" t="str">
            <v>NA</v>
          </cell>
          <cell r="AB570" t="str">
            <v>NA</v>
          </cell>
          <cell r="AC570" t="str">
            <v>NA</v>
          </cell>
          <cell r="AD570">
            <v>1</v>
          </cell>
          <cell r="AE570">
            <v>1</v>
          </cell>
          <cell r="AF570" t="str">
            <v>NA</v>
          </cell>
          <cell r="AG570" t="str">
            <v>NA</v>
          </cell>
          <cell r="AH570" t="str">
            <v>NA</v>
          </cell>
          <cell r="AI570">
            <v>13</v>
          </cell>
          <cell r="AJ570">
            <v>13</v>
          </cell>
          <cell r="AK570">
            <v>13</v>
          </cell>
          <cell r="AO570">
            <v>33419</v>
          </cell>
          <cell r="AP570">
            <v>35</v>
          </cell>
          <cell r="AQ570">
            <v>6750</v>
          </cell>
          <cell r="AR570">
            <v>0</v>
          </cell>
          <cell r="AS570">
            <v>0</v>
          </cell>
          <cell r="AT570">
            <v>0</v>
          </cell>
          <cell r="AU570">
            <v>0</v>
          </cell>
          <cell r="AV570">
            <v>0</v>
          </cell>
          <cell r="AW570">
            <v>1400</v>
          </cell>
          <cell r="AX570">
            <v>6750</v>
          </cell>
          <cell r="AY570">
            <v>0</v>
          </cell>
          <cell r="AZ570">
            <v>0</v>
          </cell>
          <cell r="BA570">
            <v>0</v>
          </cell>
          <cell r="BB570">
            <v>0</v>
          </cell>
          <cell r="BC570">
            <v>0</v>
          </cell>
          <cell r="BD570">
            <v>8558</v>
          </cell>
          <cell r="BE570">
            <v>28837</v>
          </cell>
          <cell r="BF570">
            <v>90067</v>
          </cell>
          <cell r="BG570">
            <v>0</v>
          </cell>
          <cell r="BH570">
            <v>0</v>
          </cell>
          <cell r="BI570">
            <v>0</v>
          </cell>
          <cell r="BJ570">
            <v>2218</v>
          </cell>
          <cell r="BK570">
            <v>6928</v>
          </cell>
          <cell r="BL570">
            <v>0</v>
          </cell>
          <cell r="BM570">
            <v>0</v>
          </cell>
          <cell r="BN570">
            <v>0</v>
          </cell>
          <cell r="BO570">
            <v>9146</v>
          </cell>
          <cell r="BP570">
            <v>165187</v>
          </cell>
          <cell r="BQ570">
            <v>39108</v>
          </cell>
          <cell r="BR570">
            <v>0</v>
          </cell>
          <cell r="BS570">
            <v>0</v>
          </cell>
          <cell r="BT570">
            <v>0</v>
          </cell>
          <cell r="BU570">
            <v>12707</v>
          </cell>
          <cell r="BV570">
            <v>3008</v>
          </cell>
          <cell r="BW570">
            <v>0</v>
          </cell>
          <cell r="BX570">
            <v>0</v>
          </cell>
          <cell r="BY570">
            <v>0</v>
          </cell>
          <cell r="BZ570">
            <v>15715</v>
          </cell>
          <cell r="CA570">
            <v>9146</v>
          </cell>
          <cell r="CB570">
            <v>24861</v>
          </cell>
          <cell r="CC570">
            <v>0.05</v>
          </cell>
          <cell r="CD570">
            <v>33419</v>
          </cell>
        </row>
        <row r="571">
          <cell r="B571" t="str">
            <v>VO012</v>
          </cell>
          <cell r="C571" t="str">
            <v>CAP15</v>
          </cell>
          <cell r="D571" t="str">
            <v>Limpieza de Cámaras Tipos F, 2F</v>
          </cell>
          <cell r="E571" t="str">
            <v>U</v>
          </cell>
          <cell r="F571" t="str">
            <v>MOC006</v>
          </cell>
          <cell r="G571" t="str">
            <v>MOC043</v>
          </cell>
          <cell r="H571" t="str">
            <v>NA</v>
          </cell>
          <cell r="I571" t="str">
            <v>NA</v>
          </cell>
          <cell r="J571" t="str">
            <v>NA</v>
          </cell>
          <cell r="K571" t="str">
            <v>NA</v>
          </cell>
          <cell r="L571" t="str">
            <v>NA</v>
          </cell>
          <cell r="M571">
            <v>20</v>
          </cell>
          <cell r="N571">
            <v>0.5</v>
          </cell>
          <cell r="O571" t="str">
            <v>NA</v>
          </cell>
          <cell r="P571" t="str">
            <v>NA</v>
          </cell>
          <cell r="Q571" t="str">
            <v>NA</v>
          </cell>
          <cell r="R571" t="str">
            <v>NA</v>
          </cell>
          <cell r="S571" t="str">
            <v>NA</v>
          </cell>
          <cell r="T571" t="str">
            <v>CEC015</v>
          </cell>
          <cell r="U571" t="str">
            <v>CEC008</v>
          </cell>
          <cell r="V571" t="str">
            <v>NA</v>
          </cell>
          <cell r="W571" t="str">
            <v>NA</v>
          </cell>
          <cell r="X571" t="str">
            <v>NA</v>
          </cell>
          <cell r="Y571" t="str">
            <v>CMC022</v>
          </cell>
          <cell r="Z571" t="str">
            <v>CMC007</v>
          </cell>
          <cell r="AA571" t="str">
            <v>NA</v>
          </cell>
          <cell r="AB571" t="str">
            <v>NA</v>
          </cell>
          <cell r="AC571" t="str">
            <v>NA</v>
          </cell>
          <cell r="AD571">
            <v>1</v>
          </cell>
          <cell r="AE571">
            <v>1</v>
          </cell>
          <cell r="AF571" t="str">
            <v>NA</v>
          </cell>
          <cell r="AG571" t="str">
            <v>NA</v>
          </cell>
          <cell r="AH571" t="str">
            <v>NA</v>
          </cell>
          <cell r="AI571">
            <v>31</v>
          </cell>
          <cell r="AJ571">
            <v>31</v>
          </cell>
          <cell r="AK571">
            <v>31</v>
          </cell>
          <cell r="AO571">
            <v>14705</v>
          </cell>
          <cell r="AP571">
            <v>35</v>
          </cell>
          <cell r="AQ571">
            <v>6750</v>
          </cell>
          <cell r="AR571">
            <v>0</v>
          </cell>
          <cell r="AS571">
            <v>0</v>
          </cell>
          <cell r="AT571">
            <v>0</v>
          </cell>
          <cell r="AU571">
            <v>0</v>
          </cell>
          <cell r="AV571">
            <v>0</v>
          </cell>
          <cell r="AW571">
            <v>700</v>
          </cell>
          <cell r="AX571">
            <v>3375</v>
          </cell>
          <cell r="AY571">
            <v>0</v>
          </cell>
          <cell r="AZ571">
            <v>0</v>
          </cell>
          <cell r="BA571">
            <v>0</v>
          </cell>
          <cell r="BB571">
            <v>0</v>
          </cell>
          <cell r="BC571">
            <v>0</v>
          </cell>
          <cell r="BD571">
            <v>4279</v>
          </cell>
          <cell r="BE571">
            <v>28837</v>
          </cell>
          <cell r="BF571">
            <v>90067</v>
          </cell>
          <cell r="BG571">
            <v>0</v>
          </cell>
          <cell r="BH571">
            <v>0</v>
          </cell>
          <cell r="BI571">
            <v>0</v>
          </cell>
          <cell r="BJ571">
            <v>930</v>
          </cell>
          <cell r="BK571">
            <v>2905</v>
          </cell>
          <cell r="BL571">
            <v>0</v>
          </cell>
          <cell r="BM571">
            <v>0</v>
          </cell>
          <cell r="BN571">
            <v>0</v>
          </cell>
          <cell r="BO571">
            <v>3835</v>
          </cell>
          <cell r="BP571">
            <v>165187</v>
          </cell>
          <cell r="BQ571">
            <v>39108</v>
          </cell>
          <cell r="BR571">
            <v>0</v>
          </cell>
          <cell r="BS571">
            <v>0</v>
          </cell>
          <cell r="BT571">
            <v>0</v>
          </cell>
          <cell r="BU571">
            <v>5329</v>
          </cell>
          <cell r="BV571">
            <v>1262</v>
          </cell>
          <cell r="BW571">
            <v>0</v>
          </cell>
          <cell r="BX571">
            <v>0</v>
          </cell>
          <cell r="BY571">
            <v>0</v>
          </cell>
          <cell r="BZ571">
            <v>6591</v>
          </cell>
          <cell r="CA571">
            <v>3835</v>
          </cell>
          <cell r="CB571">
            <v>10426</v>
          </cell>
          <cell r="CC571">
            <v>0.05</v>
          </cell>
          <cell r="CD571">
            <v>14705</v>
          </cell>
        </row>
        <row r="572">
          <cell r="B572" t="str">
            <v>SE008</v>
          </cell>
          <cell r="C572" t="str">
            <v>CAP15</v>
          </cell>
          <cell r="D572" t="str">
            <v>Numeración de strip</v>
          </cell>
          <cell r="E572" t="str">
            <v>U</v>
          </cell>
          <cell r="F572" t="str">
            <v>MRD200</v>
          </cell>
          <cell r="G572" t="str">
            <v>NA</v>
          </cell>
          <cell r="H572" t="str">
            <v>NA</v>
          </cell>
          <cell r="I572" t="str">
            <v>NA</v>
          </cell>
          <cell r="J572" t="str">
            <v>NA</v>
          </cell>
          <cell r="K572" t="str">
            <v>NA</v>
          </cell>
          <cell r="L572" t="str">
            <v>NA</v>
          </cell>
          <cell r="M572">
            <v>0.05</v>
          </cell>
          <cell r="N572" t="str">
            <v>NA</v>
          </cell>
          <cell r="O572" t="str">
            <v>NA</v>
          </cell>
          <cell r="P572" t="str">
            <v>NA</v>
          </cell>
          <cell r="Q572" t="str">
            <v>NA</v>
          </cell>
          <cell r="R572" t="str">
            <v>NA</v>
          </cell>
          <cell r="S572" t="str">
            <v>NA</v>
          </cell>
          <cell r="T572" t="str">
            <v>CER008</v>
          </cell>
          <cell r="U572" t="str">
            <v>NA</v>
          </cell>
          <cell r="V572" t="str">
            <v>NA</v>
          </cell>
          <cell r="W572" t="str">
            <v>NA</v>
          </cell>
          <cell r="X572" t="str">
            <v>NA</v>
          </cell>
          <cell r="Y572" t="str">
            <v>CMC018</v>
          </cell>
          <cell r="Z572" t="str">
            <v>NA</v>
          </cell>
          <cell r="AA572" t="str">
            <v>NA</v>
          </cell>
          <cell r="AB572" t="str">
            <v>NA</v>
          </cell>
          <cell r="AC572" t="str">
            <v>NA</v>
          </cell>
          <cell r="AD572">
            <v>1</v>
          </cell>
          <cell r="AE572" t="str">
            <v>NA</v>
          </cell>
          <cell r="AF572" t="str">
            <v>NA</v>
          </cell>
          <cell r="AG572" t="str">
            <v>NA</v>
          </cell>
          <cell r="AH572" t="str">
            <v>NA</v>
          </cell>
          <cell r="AI572">
            <v>30</v>
          </cell>
          <cell r="AJ572">
            <v>30</v>
          </cell>
          <cell r="AO572">
            <v>5478</v>
          </cell>
          <cell r="AP572">
            <v>43000</v>
          </cell>
          <cell r="AQ572">
            <v>0</v>
          </cell>
          <cell r="AR572">
            <v>0</v>
          </cell>
          <cell r="AS572">
            <v>0</v>
          </cell>
          <cell r="AT572">
            <v>0</v>
          </cell>
          <cell r="AU572">
            <v>0</v>
          </cell>
          <cell r="AV572">
            <v>0</v>
          </cell>
          <cell r="AW572">
            <v>2150</v>
          </cell>
          <cell r="AX572">
            <v>0</v>
          </cell>
          <cell r="AY572">
            <v>0</v>
          </cell>
          <cell r="AZ572">
            <v>0</v>
          </cell>
          <cell r="BA572">
            <v>0</v>
          </cell>
          <cell r="BB572">
            <v>0</v>
          </cell>
          <cell r="BC572">
            <v>0</v>
          </cell>
          <cell r="BD572">
            <v>2258</v>
          </cell>
          <cell r="BE572">
            <v>32148</v>
          </cell>
          <cell r="BF572">
            <v>0</v>
          </cell>
          <cell r="BG572">
            <v>0</v>
          </cell>
          <cell r="BH572">
            <v>0</v>
          </cell>
          <cell r="BI572">
            <v>0</v>
          </cell>
          <cell r="BJ572">
            <v>1072</v>
          </cell>
          <cell r="BK572">
            <v>0</v>
          </cell>
          <cell r="BL572">
            <v>0</v>
          </cell>
          <cell r="BM572">
            <v>0</v>
          </cell>
          <cell r="BN572">
            <v>0</v>
          </cell>
          <cell r="BO572">
            <v>1072</v>
          </cell>
          <cell r="BP572">
            <v>64431</v>
          </cell>
          <cell r="BQ572">
            <v>0</v>
          </cell>
          <cell r="BR572">
            <v>0</v>
          </cell>
          <cell r="BS572">
            <v>0</v>
          </cell>
          <cell r="BT572">
            <v>0</v>
          </cell>
          <cell r="BU572">
            <v>2148</v>
          </cell>
          <cell r="BV572">
            <v>0</v>
          </cell>
          <cell r="BW572">
            <v>0</v>
          </cell>
          <cell r="BX572">
            <v>0</v>
          </cell>
          <cell r="BY572">
            <v>0</v>
          </cell>
          <cell r="BZ572">
            <v>2148</v>
          </cell>
          <cell r="CA572">
            <v>1072</v>
          </cell>
          <cell r="CB572">
            <v>3220</v>
          </cell>
          <cell r="CC572">
            <v>0.05</v>
          </cell>
          <cell r="CD572">
            <v>5478</v>
          </cell>
        </row>
        <row r="573">
          <cell r="B573" t="str">
            <v>VO002</v>
          </cell>
          <cell r="C573" t="str">
            <v>CAP15</v>
          </cell>
          <cell r="D573" t="str">
            <v>Relleno de zahorra</v>
          </cell>
          <cell r="E573" t="str">
            <v>m3</v>
          </cell>
          <cell r="F573" t="str">
            <v>MOC128</v>
          </cell>
          <cell r="G573" t="str">
            <v>NA</v>
          </cell>
          <cell r="H573" t="str">
            <v>NA</v>
          </cell>
          <cell r="I573" t="str">
            <v>NA</v>
          </cell>
          <cell r="J573" t="str">
            <v>NA</v>
          </cell>
          <cell r="K573" t="str">
            <v>NA</v>
          </cell>
          <cell r="L573" t="str">
            <v>NA</v>
          </cell>
          <cell r="M573">
            <v>1.3</v>
          </cell>
          <cell r="N573" t="str">
            <v>NA</v>
          </cell>
          <cell r="O573" t="str">
            <v>NA</v>
          </cell>
          <cell r="P573" t="str">
            <v>NA</v>
          </cell>
          <cell r="Q573" t="str">
            <v>NA</v>
          </cell>
          <cell r="R573" t="str">
            <v>NA</v>
          </cell>
          <cell r="S573" t="str">
            <v>NA</v>
          </cell>
          <cell r="T573" t="str">
            <v>CEC009</v>
          </cell>
          <cell r="U573" t="str">
            <v>NA</v>
          </cell>
          <cell r="V573" t="str">
            <v>NA</v>
          </cell>
          <cell r="W573" t="str">
            <v>NA</v>
          </cell>
          <cell r="X573" t="str">
            <v>NA</v>
          </cell>
          <cell r="Y573" t="str">
            <v>CMC008</v>
          </cell>
          <cell r="Z573" t="str">
            <v>NA</v>
          </cell>
          <cell r="AA573" t="str">
            <v>NA</v>
          </cell>
          <cell r="AB573" t="str">
            <v>NA</v>
          </cell>
          <cell r="AC573" t="str">
            <v>NA</v>
          </cell>
          <cell r="AD573">
            <v>1</v>
          </cell>
          <cell r="AE573" t="str">
            <v>NA</v>
          </cell>
          <cell r="AF573" t="str">
            <v>NA</v>
          </cell>
          <cell r="AG573" t="str">
            <v>NA</v>
          </cell>
          <cell r="AH573" t="str">
            <v>NA</v>
          </cell>
          <cell r="AI573">
            <v>40</v>
          </cell>
          <cell r="AJ573">
            <v>40</v>
          </cell>
          <cell r="AO573">
            <v>33107</v>
          </cell>
          <cell r="AP573">
            <v>20000</v>
          </cell>
          <cell r="AQ573">
            <v>0</v>
          </cell>
          <cell r="AR573">
            <v>0</v>
          </cell>
          <cell r="AS573">
            <v>0</v>
          </cell>
          <cell r="AT573">
            <v>0</v>
          </cell>
          <cell r="AU573">
            <v>0</v>
          </cell>
          <cell r="AV573">
            <v>0</v>
          </cell>
          <cell r="AW573">
            <v>26000</v>
          </cell>
          <cell r="AX573">
            <v>0</v>
          </cell>
          <cell r="AY573">
            <v>0</v>
          </cell>
          <cell r="AZ573">
            <v>0</v>
          </cell>
          <cell r="BA573">
            <v>0</v>
          </cell>
          <cell r="BB573">
            <v>0</v>
          </cell>
          <cell r="BC573">
            <v>0</v>
          </cell>
          <cell r="BD573">
            <v>27300</v>
          </cell>
          <cell r="BE573">
            <v>91382</v>
          </cell>
          <cell r="BF573">
            <v>0</v>
          </cell>
          <cell r="BG573">
            <v>0</v>
          </cell>
          <cell r="BH573">
            <v>0</v>
          </cell>
          <cell r="BI573">
            <v>0</v>
          </cell>
          <cell r="BJ573">
            <v>2285</v>
          </cell>
          <cell r="BK573">
            <v>0</v>
          </cell>
          <cell r="BL573">
            <v>0</v>
          </cell>
          <cell r="BM573">
            <v>0</v>
          </cell>
          <cell r="BN573">
            <v>0</v>
          </cell>
          <cell r="BO573">
            <v>2285</v>
          </cell>
          <cell r="BP573">
            <v>140891</v>
          </cell>
          <cell r="BQ573">
            <v>0</v>
          </cell>
          <cell r="BR573">
            <v>0</v>
          </cell>
          <cell r="BS573">
            <v>0</v>
          </cell>
          <cell r="BT573">
            <v>0</v>
          </cell>
          <cell r="BU573">
            <v>3522</v>
          </cell>
          <cell r="BV573">
            <v>0</v>
          </cell>
          <cell r="BW573">
            <v>0</v>
          </cell>
          <cell r="BX573">
            <v>0</v>
          </cell>
          <cell r="BY573">
            <v>0</v>
          </cell>
          <cell r="BZ573">
            <v>3522</v>
          </cell>
          <cell r="CA573">
            <v>2285</v>
          </cell>
          <cell r="CB573">
            <v>5807</v>
          </cell>
          <cell r="CC573">
            <v>0.05</v>
          </cell>
          <cell r="CD573">
            <v>33107</v>
          </cell>
        </row>
        <row r="574">
          <cell r="B574" t="str">
            <v>SE009</v>
          </cell>
          <cell r="C574" t="str">
            <v>CAP15</v>
          </cell>
          <cell r="D574" t="str">
            <v>Renumeración de strip exist.</v>
          </cell>
          <cell r="E574" t="str">
            <v>U</v>
          </cell>
          <cell r="F574" t="str">
            <v>MRD200</v>
          </cell>
          <cell r="G574" t="str">
            <v>NA</v>
          </cell>
          <cell r="H574" t="str">
            <v>NA</v>
          </cell>
          <cell r="I574" t="str">
            <v>NA</v>
          </cell>
          <cell r="J574" t="str">
            <v>NA</v>
          </cell>
          <cell r="K574" t="str">
            <v>NA</v>
          </cell>
          <cell r="L574" t="str">
            <v>NA</v>
          </cell>
          <cell r="M574">
            <v>1.6E-2</v>
          </cell>
          <cell r="N574" t="str">
            <v>NA</v>
          </cell>
          <cell r="O574" t="str">
            <v>NA</v>
          </cell>
          <cell r="P574" t="str">
            <v>NA</v>
          </cell>
          <cell r="Q574" t="str">
            <v>NA</v>
          </cell>
          <cell r="R574" t="str">
            <v>NA</v>
          </cell>
          <cell r="S574" t="str">
            <v>NA</v>
          </cell>
          <cell r="T574" t="str">
            <v>CER014</v>
          </cell>
          <cell r="U574" t="str">
            <v>NA</v>
          </cell>
          <cell r="V574" t="str">
            <v>NA</v>
          </cell>
          <cell r="W574" t="str">
            <v>NA</v>
          </cell>
          <cell r="X574" t="str">
            <v>NA</v>
          </cell>
          <cell r="Y574" t="str">
            <v>CMC018</v>
          </cell>
          <cell r="Z574" t="str">
            <v>NA</v>
          </cell>
          <cell r="AA574" t="str">
            <v>NA</v>
          </cell>
          <cell r="AB574" t="str">
            <v>NA</v>
          </cell>
          <cell r="AC574" t="str">
            <v>NA</v>
          </cell>
          <cell r="AD574">
            <v>1</v>
          </cell>
          <cell r="AE574" t="str">
            <v>NA</v>
          </cell>
          <cell r="AF574" t="str">
            <v>NA</v>
          </cell>
          <cell r="AG574" t="str">
            <v>NA</v>
          </cell>
          <cell r="AH574" t="str">
            <v>NA</v>
          </cell>
          <cell r="AI574">
            <v>35</v>
          </cell>
          <cell r="AJ574">
            <v>35</v>
          </cell>
          <cell r="AO574">
            <v>13602</v>
          </cell>
          <cell r="AP574">
            <v>43000</v>
          </cell>
          <cell r="AQ574">
            <v>0</v>
          </cell>
          <cell r="AR574">
            <v>0</v>
          </cell>
          <cell r="AS574">
            <v>0</v>
          </cell>
          <cell r="AT574">
            <v>0</v>
          </cell>
          <cell r="AU574">
            <v>0</v>
          </cell>
          <cell r="AV574">
            <v>0</v>
          </cell>
          <cell r="AW574">
            <v>688</v>
          </cell>
          <cell r="AX574">
            <v>0</v>
          </cell>
          <cell r="AY574">
            <v>0</v>
          </cell>
          <cell r="AZ574">
            <v>0</v>
          </cell>
          <cell r="BA574">
            <v>0</v>
          </cell>
          <cell r="BB574">
            <v>0</v>
          </cell>
          <cell r="BC574">
            <v>0</v>
          </cell>
          <cell r="BD574">
            <v>722</v>
          </cell>
          <cell r="BE574">
            <v>386361</v>
          </cell>
          <cell r="BF574">
            <v>0</v>
          </cell>
          <cell r="BG574">
            <v>0</v>
          </cell>
          <cell r="BH574">
            <v>0</v>
          </cell>
          <cell r="BI574">
            <v>0</v>
          </cell>
          <cell r="BJ574">
            <v>11039</v>
          </cell>
          <cell r="BK574">
            <v>0</v>
          </cell>
          <cell r="BL574">
            <v>0</v>
          </cell>
          <cell r="BM574">
            <v>0</v>
          </cell>
          <cell r="BN574">
            <v>0</v>
          </cell>
          <cell r="BO574">
            <v>11039</v>
          </cell>
          <cell r="BP574">
            <v>64431</v>
          </cell>
          <cell r="BQ574">
            <v>0</v>
          </cell>
          <cell r="BR574">
            <v>0</v>
          </cell>
          <cell r="BS574">
            <v>0</v>
          </cell>
          <cell r="BT574">
            <v>0</v>
          </cell>
          <cell r="BU574">
            <v>1841</v>
          </cell>
          <cell r="BV574">
            <v>0</v>
          </cell>
          <cell r="BW574">
            <v>0</v>
          </cell>
          <cell r="BX574">
            <v>0</v>
          </cell>
          <cell r="BY574">
            <v>0</v>
          </cell>
          <cell r="BZ574">
            <v>1841</v>
          </cell>
          <cell r="CA574">
            <v>11039</v>
          </cell>
          <cell r="CB574">
            <v>12880</v>
          </cell>
          <cell r="CC574">
            <v>0.05</v>
          </cell>
          <cell r="CD574">
            <v>13602</v>
          </cell>
        </row>
        <row r="575">
          <cell r="B575" t="str">
            <v>VO005</v>
          </cell>
          <cell r="C575" t="str">
            <v>CAP15</v>
          </cell>
          <cell r="D575" t="str">
            <v>Repavimentación en Anden Concreto</v>
          </cell>
          <cell r="E575" t="str">
            <v>m2</v>
          </cell>
          <cell r="F575" t="str">
            <v>MOC026</v>
          </cell>
          <cell r="G575" t="str">
            <v>MOC014</v>
          </cell>
          <cell r="H575" t="str">
            <v>MOC109</v>
          </cell>
          <cell r="I575" t="str">
            <v>MOC129</v>
          </cell>
          <cell r="J575" t="str">
            <v>NA</v>
          </cell>
          <cell r="K575" t="str">
            <v>NA</v>
          </cell>
          <cell r="L575" t="str">
            <v>NA</v>
          </cell>
          <cell r="M575">
            <v>0.1</v>
          </cell>
          <cell r="N575">
            <v>0.2</v>
          </cell>
          <cell r="O575">
            <v>0.26</v>
          </cell>
          <cell r="P575">
            <v>0.1</v>
          </cell>
          <cell r="Q575" t="str">
            <v>NA</v>
          </cell>
          <cell r="R575" t="str">
            <v>NA</v>
          </cell>
          <cell r="S575" t="str">
            <v>NA</v>
          </cell>
          <cell r="T575" t="str">
            <v>CEC013</v>
          </cell>
          <cell r="U575" t="str">
            <v>NA</v>
          </cell>
          <cell r="V575" t="str">
            <v>NA</v>
          </cell>
          <cell r="W575" t="str">
            <v>NA</v>
          </cell>
          <cell r="X575" t="str">
            <v>NA</v>
          </cell>
          <cell r="Y575" t="str">
            <v>CMC009</v>
          </cell>
          <cell r="Z575" t="str">
            <v>NA</v>
          </cell>
          <cell r="AA575" t="str">
            <v>NA</v>
          </cell>
          <cell r="AB575" t="str">
            <v>NA</v>
          </cell>
          <cell r="AC575" t="str">
            <v>NA</v>
          </cell>
          <cell r="AD575">
            <v>1</v>
          </cell>
          <cell r="AE575" t="str">
            <v>NA</v>
          </cell>
          <cell r="AF575" t="str">
            <v>NA</v>
          </cell>
          <cell r="AG575" t="str">
            <v>NA</v>
          </cell>
          <cell r="AH575" t="str">
            <v>NA</v>
          </cell>
          <cell r="AI575">
            <v>50</v>
          </cell>
          <cell r="AJ575">
            <v>50</v>
          </cell>
          <cell r="AO575">
            <v>30351</v>
          </cell>
          <cell r="AP575">
            <v>234000</v>
          </cell>
          <cell r="AQ575">
            <v>4800</v>
          </cell>
          <cell r="AR575">
            <v>1104</v>
          </cell>
          <cell r="AS575">
            <v>3090</v>
          </cell>
          <cell r="AT575">
            <v>0</v>
          </cell>
          <cell r="AU575">
            <v>0</v>
          </cell>
          <cell r="AV575">
            <v>0</v>
          </cell>
          <cell r="AW575">
            <v>23400</v>
          </cell>
          <cell r="AX575">
            <v>960</v>
          </cell>
          <cell r="AY575">
            <v>287</v>
          </cell>
          <cell r="AZ575">
            <v>309</v>
          </cell>
          <cell r="BA575">
            <v>0</v>
          </cell>
          <cell r="BB575">
            <v>0</v>
          </cell>
          <cell r="BC575">
            <v>0</v>
          </cell>
          <cell r="BD575">
            <v>26204</v>
          </cell>
          <cell r="BE575">
            <v>23278</v>
          </cell>
          <cell r="BF575">
            <v>0</v>
          </cell>
          <cell r="BG575">
            <v>0</v>
          </cell>
          <cell r="BH575">
            <v>0</v>
          </cell>
          <cell r="BI575">
            <v>0</v>
          </cell>
          <cell r="BJ575">
            <v>466</v>
          </cell>
          <cell r="BK575">
            <v>0</v>
          </cell>
          <cell r="BL575">
            <v>0</v>
          </cell>
          <cell r="BM575">
            <v>0</v>
          </cell>
          <cell r="BN575">
            <v>0</v>
          </cell>
          <cell r="BO575">
            <v>466</v>
          </cell>
          <cell r="BP575">
            <v>184062</v>
          </cell>
          <cell r="BQ575">
            <v>0</v>
          </cell>
          <cell r="BR575">
            <v>0</v>
          </cell>
          <cell r="BS575">
            <v>0</v>
          </cell>
          <cell r="BT575">
            <v>0</v>
          </cell>
          <cell r="BU575">
            <v>3681</v>
          </cell>
          <cell r="BV575">
            <v>0</v>
          </cell>
          <cell r="BW575">
            <v>0</v>
          </cell>
          <cell r="BX575">
            <v>0</v>
          </cell>
          <cell r="BY575">
            <v>0</v>
          </cell>
          <cell r="BZ575">
            <v>3681</v>
          </cell>
          <cell r="CA575">
            <v>466</v>
          </cell>
          <cell r="CB575">
            <v>4147</v>
          </cell>
          <cell r="CC575">
            <v>0.05</v>
          </cell>
          <cell r="CD575">
            <v>30351</v>
          </cell>
        </row>
        <row r="576">
          <cell r="B576" t="str">
            <v>VO003</v>
          </cell>
          <cell r="C576" t="str">
            <v>CAP15</v>
          </cell>
          <cell r="D576" t="str">
            <v>Repavimentación en Calzada Concreto</v>
          </cell>
          <cell r="E576" t="str">
            <v>m2</v>
          </cell>
          <cell r="F576" t="str">
            <v>MOC014</v>
          </cell>
          <cell r="G576" t="str">
            <v>MOC026</v>
          </cell>
          <cell r="H576" t="str">
            <v>MOC109</v>
          </cell>
          <cell r="I576" t="str">
            <v>MOC129</v>
          </cell>
          <cell r="J576" t="str">
            <v>NA</v>
          </cell>
          <cell r="K576" t="str">
            <v>NA</v>
          </cell>
          <cell r="L576" t="str">
            <v>NA</v>
          </cell>
          <cell r="M576">
            <v>0.42</v>
          </cell>
          <cell r="N576">
            <v>0.22</v>
          </cell>
          <cell r="O576">
            <v>0.26</v>
          </cell>
          <cell r="P576">
            <v>0.1</v>
          </cell>
          <cell r="Q576" t="str">
            <v>NA</v>
          </cell>
          <cell r="R576" t="str">
            <v>NA</v>
          </cell>
          <cell r="S576" t="str">
            <v>NA</v>
          </cell>
          <cell r="T576" t="str">
            <v>CEC013</v>
          </cell>
          <cell r="U576" t="str">
            <v>NA</v>
          </cell>
          <cell r="V576" t="str">
            <v>NA</v>
          </cell>
          <cell r="W576" t="str">
            <v>NA</v>
          </cell>
          <cell r="X576" t="str">
            <v>NA</v>
          </cell>
          <cell r="Y576" t="str">
            <v>CMC009</v>
          </cell>
          <cell r="Z576" t="str">
            <v>NA</v>
          </cell>
          <cell r="AA576" t="str">
            <v>NA</v>
          </cell>
          <cell r="AB576" t="str">
            <v>NA</v>
          </cell>
          <cell r="AC576" t="str">
            <v>NA</v>
          </cell>
          <cell r="AD576">
            <v>1</v>
          </cell>
          <cell r="AE576" t="str">
            <v>NA</v>
          </cell>
          <cell r="AF576" t="str">
            <v>NA</v>
          </cell>
          <cell r="AG576" t="str">
            <v>NA</v>
          </cell>
          <cell r="AH576" t="str">
            <v>NA</v>
          </cell>
          <cell r="AI576">
            <v>22</v>
          </cell>
          <cell r="AJ576">
            <v>22</v>
          </cell>
          <cell r="AO576">
            <v>66221</v>
          </cell>
          <cell r="AP576">
            <v>4800</v>
          </cell>
          <cell r="AQ576">
            <v>234000</v>
          </cell>
          <cell r="AR576">
            <v>1104</v>
          </cell>
          <cell r="AS576">
            <v>3090</v>
          </cell>
          <cell r="AT576">
            <v>0</v>
          </cell>
          <cell r="AU576">
            <v>0</v>
          </cell>
          <cell r="AV576">
            <v>0</v>
          </cell>
          <cell r="AW576">
            <v>2016</v>
          </cell>
          <cell r="AX576">
            <v>51480</v>
          </cell>
          <cell r="AY576">
            <v>287</v>
          </cell>
          <cell r="AZ576">
            <v>309</v>
          </cell>
          <cell r="BA576">
            <v>0</v>
          </cell>
          <cell r="BB576">
            <v>0</v>
          </cell>
          <cell r="BC576">
            <v>0</v>
          </cell>
          <cell r="BD576">
            <v>56797</v>
          </cell>
          <cell r="BE576">
            <v>23278</v>
          </cell>
          <cell r="BF576">
            <v>0</v>
          </cell>
          <cell r="BG576">
            <v>0</v>
          </cell>
          <cell r="BH576">
            <v>0</v>
          </cell>
          <cell r="BI576">
            <v>0</v>
          </cell>
          <cell r="BJ576">
            <v>1058</v>
          </cell>
          <cell r="BK576">
            <v>0</v>
          </cell>
          <cell r="BL576">
            <v>0</v>
          </cell>
          <cell r="BM576">
            <v>0</v>
          </cell>
          <cell r="BN576">
            <v>0</v>
          </cell>
          <cell r="BO576">
            <v>1058</v>
          </cell>
          <cell r="BP576">
            <v>184062</v>
          </cell>
          <cell r="BQ576">
            <v>0</v>
          </cell>
          <cell r="BR576">
            <v>0</v>
          </cell>
          <cell r="BS576">
            <v>0</v>
          </cell>
          <cell r="BT576">
            <v>0</v>
          </cell>
          <cell r="BU576">
            <v>8366</v>
          </cell>
          <cell r="BV576">
            <v>0</v>
          </cell>
          <cell r="BW576">
            <v>0</v>
          </cell>
          <cell r="BX576">
            <v>0</v>
          </cell>
          <cell r="BY576">
            <v>0</v>
          </cell>
          <cell r="BZ576">
            <v>8366</v>
          </cell>
          <cell r="CA576">
            <v>1058</v>
          </cell>
          <cell r="CB576">
            <v>9424</v>
          </cell>
          <cell r="CC576">
            <v>0.05</v>
          </cell>
          <cell r="CD576">
            <v>66221</v>
          </cell>
        </row>
        <row r="577">
          <cell r="B577" t="str">
            <v>RRT01</v>
          </cell>
          <cell r="C577" t="str">
            <v>CAP15</v>
          </cell>
          <cell r="D577" t="str">
            <v>Retenidas</v>
          </cell>
          <cell r="E577" t="str">
            <v>U</v>
          </cell>
          <cell r="F577" t="str">
            <v>NA</v>
          </cell>
          <cell r="G577" t="str">
            <v>NA</v>
          </cell>
          <cell r="H577" t="str">
            <v>NA</v>
          </cell>
          <cell r="I577" t="str">
            <v>NA</v>
          </cell>
          <cell r="J577" t="str">
            <v>NA</v>
          </cell>
          <cell r="K577" t="str">
            <v>NA</v>
          </cell>
          <cell r="L577" t="str">
            <v>NA</v>
          </cell>
          <cell r="M577" t="str">
            <v>NA</v>
          </cell>
          <cell r="N577" t="str">
            <v>NA</v>
          </cell>
          <cell r="O577" t="str">
            <v>NA</v>
          </cell>
          <cell r="P577" t="str">
            <v>NA</v>
          </cell>
          <cell r="Q577" t="str">
            <v>NA</v>
          </cell>
          <cell r="R577" t="str">
            <v>NA</v>
          </cell>
          <cell r="S577" t="str">
            <v>NA</v>
          </cell>
          <cell r="T577" t="str">
            <v>NA</v>
          </cell>
          <cell r="U577" t="str">
            <v>NA</v>
          </cell>
          <cell r="V577" t="str">
            <v>NA</v>
          </cell>
          <cell r="W577" t="str">
            <v>NA</v>
          </cell>
          <cell r="X577" t="str">
            <v>NA</v>
          </cell>
          <cell r="Y577" t="str">
            <v>NA</v>
          </cell>
          <cell r="Z577" t="str">
            <v>NA</v>
          </cell>
          <cell r="AA577" t="str">
            <v>NA</v>
          </cell>
          <cell r="AB577" t="str">
            <v>NA</v>
          </cell>
          <cell r="AC577" t="str">
            <v>NA</v>
          </cell>
          <cell r="AD577" t="str">
            <v>NA</v>
          </cell>
          <cell r="AE577" t="str">
            <v>NA</v>
          </cell>
          <cell r="AF577" t="str">
            <v>NA</v>
          </cell>
          <cell r="AG577" t="str">
            <v>NA</v>
          </cell>
          <cell r="AH577" t="str">
            <v>NA</v>
          </cell>
          <cell r="AI577">
            <v>0</v>
          </cell>
          <cell r="AO577">
            <v>0</v>
          </cell>
          <cell r="AP577">
            <v>0</v>
          </cell>
          <cell r="AQ577">
            <v>0</v>
          </cell>
          <cell r="AR577">
            <v>0</v>
          </cell>
          <cell r="AS577">
            <v>0</v>
          </cell>
          <cell r="AT577">
            <v>0</v>
          </cell>
          <cell r="AU577">
            <v>0</v>
          </cell>
          <cell r="AV577">
            <v>0</v>
          </cell>
          <cell r="AW577">
            <v>0</v>
          </cell>
          <cell r="AX577">
            <v>0</v>
          </cell>
          <cell r="AY577">
            <v>0</v>
          </cell>
          <cell r="AZ577">
            <v>0</v>
          </cell>
          <cell r="BA577">
            <v>0</v>
          </cell>
          <cell r="BB577">
            <v>0</v>
          </cell>
          <cell r="BC577">
            <v>0</v>
          </cell>
          <cell r="BD577">
            <v>0</v>
          </cell>
          <cell r="BE577">
            <v>0</v>
          </cell>
          <cell r="BF577">
            <v>0</v>
          </cell>
          <cell r="BG577">
            <v>0</v>
          </cell>
          <cell r="BH577">
            <v>0</v>
          </cell>
          <cell r="BI577">
            <v>0</v>
          </cell>
          <cell r="BJ577">
            <v>0</v>
          </cell>
          <cell r="BK577">
            <v>0</v>
          </cell>
          <cell r="BL577">
            <v>0</v>
          </cell>
          <cell r="BM577">
            <v>0</v>
          </cell>
          <cell r="BN577">
            <v>0</v>
          </cell>
          <cell r="BO577">
            <v>0</v>
          </cell>
          <cell r="BP577">
            <v>0</v>
          </cell>
          <cell r="BQ577">
            <v>0</v>
          </cell>
          <cell r="BR577">
            <v>0</v>
          </cell>
          <cell r="BS577">
            <v>0</v>
          </cell>
          <cell r="BT577">
            <v>0</v>
          </cell>
          <cell r="BU577">
            <v>0</v>
          </cell>
          <cell r="BV577">
            <v>0</v>
          </cell>
          <cell r="BW577">
            <v>0</v>
          </cell>
          <cell r="BX577">
            <v>0</v>
          </cell>
          <cell r="BY577">
            <v>0</v>
          </cell>
          <cell r="BZ577">
            <v>0</v>
          </cell>
          <cell r="CA577">
            <v>0</v>
          </cell>
          <cell r="CB577">
            <v>0</v>
          </cell>
          <cell r="CC577">
            <v>0.05</v>
          </cell>
          <cell r="CD577">
            <v>0</v>
          </cell>
        </row>
        <row r="578">
          <cell r="B578" t="str">
            <v>VO014</v>
          </cell>
          <cell r="C578" t="str">
            <v>CAP15</v>
          </cell>
          <cell r="D578" t="str">
            <v>Rotura Andén concreto</v>
          </cell>
          <cell r="E578" t="str">
            <v>U</v>
          </cell>
          <cell r="F578" t="str">
            <v>NA</v>
          </cell>
          <cell r="G578" t="str">
            <v>NA</v>
          </cell>
          <cell r="H578" t="str">
            <v>NA</v>
          </cell>
          <cell r="I578" t="str">
            <v>NA</v>
          </cell>
          <cell r="J578" t="str">
            <v>NA</v>
          </cell>
          <cell r="K578" t="str">
            <v>NA</v>
          </cell>
          <cell r="L578" t="str">
            <v>NA</v>
          </cell>
          <cell r="M578" t="str">
            <v>NA</v>
          </cell>
          <cell r="N578" t="str">
            <v>NA</v>
          </cell>
          <cell r="O578" t="str">
            <v>NA</v>
          </cell>
          <cell r="P578" t="str">
            <v>NA</v>
          </cell>
          <cell r="Q578" t="str">
            <v>NA</v>
          </cell>
          <cell r="R578" t="str">
            <v>NA</v>
          </cell>
          <cell r="S578" t="str">
            <v>NA</v>
          </cell>
          <cell r="T578" t="str">
            <v>CEC001</v>
          </cell>
          <cell r="U578" t="str">
            <v>CEC008</v>
          </cell>
          <cell r="V578" t="str">
            <v>NA</v>
          </cell>
          <cell r="W578" t="str">
            <v>NA</v>
          </cell>
          <cell r="X578" t="str">
            <v>NA</v>
          </cell>
          <cell r="Y578" t="str">
            <v>CMC002</v>
          </cell>
          <cell r="Z578" t="str">
            <v>CMC007</v>
          </cell>
          <cell r="AA578" t="str">
            <v>NA</v>
          </cell>
          <cell r="AB578" t="str">
            <v>NA</v>
          </cell>
          <cell r="AC578" t="str">
            <v>NA</v>
          </cell>
          <cell r="AD578">
            <v>1</v>
          </cell>
          <cell r="AE578">
            <v>1</v>
          </cell>
          <cell r="AF578" t="str">
            <v>NA</v>
          </cell>
          <cell r="AG578" t="str">
            <v>NA</v>
          </cell>
          <cell r="AH578" t="str">
            <v>NA</v>
          </cell>
          <cell r="AI578">
            <v>80</v>
          </cell>
          <cell r="AJ578">
            <v>80</v>
          </cell>
          <cell r="AK578">
            <v>80</v>
          </cell>
          <cell r="AO578">
            <v>13753</v>
          </cell>
          <cell r="AP578">
            <v>0</v>
          </cell>
          <cell r="AQ578">
            <v>0</v>
          </cell>
          <cell r="AR578">
            <v>0</v>
          </cell>
          <cell r="AS578">
            <v>0</v>
          </cell>
          <cell r="AT578">
            <v>0</v>
          </cell>
          <cell r="AU578">
            <v>0</v>
          </cell>
          <cell r="AV578">
            <v>0</v>
          </cell>
          <cell r="AW578">
            <v>0</v>
          </cell>
          <cell r="AX578">
            <v>0</v>
          </cell>
          <cell r="AY578">
            <v>0</v>
          </cell>
          <cell r="AZ578">
            <v>0</v>
          </cell>
          <cell r="BA578">
            <v>0</v>
          </cell>
          <cell r="BB578">
            <v>0</v>
          </cell>
          <cell r="BC578">
            <v>0</v>
          </cell>
          <cell r="BD578">
            <v>0</v>
          </cell>
          <cell r="BE578">
            <v>881948</v>
          </cell>
          <cell r="BF578">
            <v>90067</v>
          </cell>
          <cell r="BG578">
            <v>0</v>
          </cell>
          <cell r="BH578">
            <v>0</v>
          </cell>
          <cell r="BI578">
            <v>0</v>
          </cell>
          <cell r="BJ578">
            <v>11024</v>
          </cell>
          <cell r="BK578">
            <v>1126</v>
          </cell>
          <cell r="BL578">
            <v>0</v>
          </cell>
          <cell r="BM578">
            <v>0</v>
          </cell>
          <cell r="BN578">
            <v>0</v>
          </cell>
          <cell r="BO578">
            <v>12150</v>
          </cell>
          <cell r="BP578">
            <v>89116</v>
          </cell>
          <cell r="BQ578">
            <v>39108</v>
          </cell>
          <cell r="BR578">
            <v>0</v>
          </cell>
          <cell r="BS578">
            <v>0</v>
          </cell>
          <cell r="BT578">
            <v>0</v>
          </cell>
          <cell r="BU578">
            <v>1114</v>
          </cell>
          <cell r="BV578">
            <v>489</v>
          </cell>
          <cell r="BW578">
            <v>0</v>
          </cell>
          <cell r="BX578">
            <v>0</v>
          </cell>
          <cell r="BY578">
            <v>0</v>
          </cell>
          <cell r="BZ578">
            <v>1603</v>
          </cell>
          <cell r="CA578">
            <v>12150</v>
          </cell>
          <cell r="CB578">
            <v>13753</v>
          </cell>
          <cell r="CC578">
            <v>0.05</v>
          </cell>
          <cell r="CD578">
            <v>13753</v>
          </cell>
        </row>
        <row r="579">
          <cell r="B579" t="str">
            <v>VO013</v>
          </cell>
          <cell r="C579" t="str">
            <v>CAP15</v>
          </cell>
          <cell r="D579" t="str">
            <v>Rotura calzada concreto</v>
          </cell>
          <cell r="E579" t="str">
            <v>U</v>
          </cell>
          <cell r="F579" t="str">
            <v>NA</v>
          </cell>
          <cell r="G579" t="str">
            <v>NA</v>
          </cell>
          <cell r="H579" t="str">
            <v>NA</v>
          </cell>
          <cell r="I579" t="str">
            <v>NA</v>
          </cell>
          <cell r="J579" t="str">
            <v>NA</v>
          </cell>
          <cell r="K579" t="str">
            <v>NA</v>
          </cell>
          <cell r="L579" t="str">
            <v>NA</v>
          </cell>
          <cell r="M579" t="str">
            <v>NA</v>
          </cell>
          <cell r="N579" t="str">
            <v>NA</v>
          </cell>
          <cell r="O579" t="str">
            <v>NA</v>
          </cell>
          <cell r="P579" t="str">
            <v>NA</v>
          </cell>
          <cell r="Q579" t="str">
            <v>NA</v>
          </cell>
          <cell r="R579" t="str">
            <v>NA</v>
          </cell>
          <cell r="S579" t="str">
            <v>NA</v>
          </cell>
          <cell r="T579" t="str">
            <v>CEC001</v>
          </cell>
          <cell r="U579" t="str">
            <v>CEC008</v>
          </cell>
          <cell r="V579" t="str">
            <v>NA</v>
          </cell>
          <cell r="W579" t="str">
            <v>NA</v>
          </cell>
          <cell r="X579" t="str">
            <v>NA</v>
          </cell>
          <cell r="Y579" t="str">
            <v>CMC001</v>
          </cell>
          <cell r="Z579" t="str">
            <v>CMC007</v>
          </cell>
          <cell r="AA579" t="str">
            <v>NA</v>
          </cell>
          <cell r="AB579" t="str">
            <v>NA</v>
          </cell>
          <cell r="AC579" t="str">
            <v>NA</v>
          </cell>
          <cell r="AD579">
            <v>1</v>
          </cell>
          <cell r="AE579">
            <v>1</v>
          </cell>
          <cell r="AF579" t="str">
            <v>NA</v>
          </cell>
          <cell r="AG579" t="str">
            <v>NA</v>
          </cell>
          <cell r="AH579" t="str">
            <v>NA</v>
          </cell>
          <cell r="AI579">
            <v>25</v>
          </cell>
          <cell r="AJ579">
            <v>25</v>
          </cell>
          <cell r="AK579">
            <v>25</v>
          </cell>
          <cell r="AO579">
            <v>42881</v>
          </cell>
          <cell r="AP579">
            <v>0</v>
          </cell>
          <cell r="AQ579">
            <v>0</v>
          </cell>
          <cell r="AR579">
            <v>0</v>
          </cell>
          <cell r="AS579">
            <v>0</v>
          </cell>
          <cell r="AT579">
            <v>0</v>
          </cell>
          <cell r="AU579">
            <v>0</v>
          </cell>
          <cell r="AV579">
            <v>0</v>
          </cell>
          <cell r="AW579">
            <v>0</v>
          </cell>
          <cell r="AX579">
            <v>0</v>
          </cell>
          <cell r="AY579">
            <v>0</v>
          </cell>
          <cell r="AZ579">
            <v>0</v>
          </cell>
          <cell r="BA579">
            <v>0</v>
          </cell>
          <cell r="BB579">
            <v>0</v>
          </cell>
          <cell r="BC579">
            <v>0</v>
          </cell>
          <cell r="BD579">
            <v>0</v>
          </cell>
          <cell r="BE579">
            <v>881948</v>
          </cell>
          <cell r="BF579">
            <v>90067</v>
          </cell>
          <cell r="BG579">
            <v>0</v>
          </cell>
          <cell r="BH579">
            <v>0</v>
          </cell>
          <cell r="BI579">
            <v>0</v>
          </cell>
          <cell r="BJ579">
            <v>35278</v>
          </cell>
          <cell r="BK579">
            <v>3603</v>
          </cell>
          <cell r="BL579">
            <v>0</v>
          </cell>
          <cell r="BM579">
            <v>0</v>
          </cell>
          <cell r="BN579">
            <v>0</v>
          </cell>
          <cell r="BO579">
            <v>38881</v>
          </cell>
          <cell r="BP579">
            <v>60908</v>
          </cell>
          <cell r="BQ579">
            <v>39108</v>
          </cell>
          <cell r="BR579">
            <v>0</v>
          </cell>
          <cell r="BS579">
            <v>0</v>
          </cell>
          <cell r="BT579">
            <v>0</v>
          </cell>
          <cell r="BU579">
            <v>2436</v>
          </cell>
          <cell r="BV579">
            <v>1564</v>
          </cell>
          <cell r="BW579">
            <v>0</v>
          </cell>
          <cell r="BX579">
            <v>0</v>
          </cell>
          <cell r="BY579">
            <v>0</v>
          </cell>
          <cell r="BZ579">
            <v>4000</v>
          </cell>
          <cell r="CA579">
            <v>38881</v>
          </cell>
          <cell r="CB579">
            <v>42881</v>
          </cell>
          <cell r="CC579">
            <v>0.05</v>
          </cell>
          <cell r="CD579">
            <v>42881</v>
          </cell>
        </row>
        <row r="580">
          <cell r="C580" t="str">
            <v>CAP15</v>
          </cell>
          <cell r="D580" t="str">
            <v>Sistema de tierra para Cámara a 15 Ohms</v>
          </cell>
          <cell r="E580" t="str">
            <v>U</v>
          </cell>
          <cell r="F580" t="str">
            <v>MOC152</v>
          </cell>
          <cell r="G580" t="str">
            <v>NA</v>
          </cell>
          <cell r="H580" t="str">
            <v>NA</v>
          </cell>
          <cell r="I580" t="str">
            <v>NA</v>
          </cell>
          <cell r="J580" t="str">
            <v>NA</v>
          </cell>
          <cell r="K580" t="str">
            <v>NA</v>
          </cell>
          <cell r="L580" t="str">
            <v>NA</v>
          </cell>
          <cell r="M580">
            <v>1</v>
          </cell>
          <cell r="N580" t="str">
            <v>NA</v>
          </cell>
          <cell r="O580" t="str">
            <v>NA</v>
          </cell>
          <cell r="P580" t="str">
            <v>NA</v>
          </cell>
          <cell r="Q580" t="str">
            <v>NA</v>
          </cell>
          <cell r="R580" t="str">
            <v>NA</v>
          </cell>
          <cell r="S580" t="str">
            <v>NA</v>
          </cell>
          <cell r="T580" t="str">
            <v>CER007</v>
          </cell>
          <cell r="U580" t="str">
            <v>NA</v>
          </cell>
          <cell r="V580" t="str">
            <v>NA</v>
          </cell>
          <cell r="W580" t="str">
            <v>NA</v>
          </cell>
          <cell r="X580" t="str">
            <v>NA</v>
          </cell>
          <cell r="Y580" t="str">
            <v>CMC017</v>
          </cell>
          <cell r="Z580" t="str">
            <v>NA</v>
          </cell>
          <cell r="AA580" t="str">
            <v>NA</v>
          </cell>
          <cell r="AB580" t="str">
            <v>NA</v>
          </cell>
          <cell r="AC580" t="str">
            <v>NA</v>
          </cell>
          <cell r="AD580">
            <v>1</v>
          </cell>
          <cell r="AE580">
            <v>0.24</v>
          </cell>
          <cell r="AF580" t="str">
            <v>NA</v>
          </cell>
          <cell r="AG580" t="str">
            <v>NA</v>
          </cell>
          <cell r="AH580" t="str">
            <v>NA</v>
          </cell>
          <cell r="AI580">
            <v>6</v>
          </cell>
          <cell r="AJ580">
            <v>6</v>
          </cell>
          <cell r="AK580">
            <v>25</v>
          </cell>
          <cell r="AO580">
            <v>139697</v>
          </cell>
          <cell r="AP580">
            <v>106865</v>
          </cell>
          <cell r="AQ580">
            <v>0</v>
          </cell>
          <cell r="AR580">
            <v>0</v>
          </cell>
          <cell r="AS580">
            <v>0</v>
          </cell>
          <cell r="AT580">
            <v>0</v>
          </cell>
          <cell r="AU580">
            <v>0</v>
          </cell>
          <cell r="AV580">
            <v>0</v>
          </cell>
          <cell r="AW580">
            <v>106865</v>
          </cell>
          <cell r="AX580">
            <v>0</v>
          </cell>
          <cell r="AY580">
            <v>0</v>
          </cell>
          <cell r="AZ580">
            <v>0</v>
          </cell>
          <cell r="BA580">
            <v>0</v>
          </cell>
          <cell r="BB580">
            <v>0</v>
          </cell>
          <cell r="BC580">
            <v>0</v>
          </cell>
          <cell r="BD580">
            <v>112208</v>
          </cell>
          <cell r="BE580">
            <v>20418</v>
          </cell>
          <cell r="BF580">
            <v>0</v>
          </cell>
          <cell r="BG580">
            <v>0</v>
          </cell>
          <cell r="BH580">
            <v>0</v>
          </cell>
          <cell r="BI580">
            <v>0</v>
          </cell>
          <cell r="BJ580">
            <v>3403</v>
          </cell>
          <cell r="BK580">
            <v>0</v>
          </cell>
          <cell r="BL580">
            <v>0</v>
          </cell>
          <cell r="BM580">
            <v>0</v>
          </cell>
          <cell r="BN580">
            <v>0</v>
          </cell>
          <cell r="BO580">
            <v>3403</v>
          </cell>
          <cell r="BP580">
            <v>144513</v>
          </cell>
          <cell r="BQ580">
            <v>0</v>
          </cell>
          <cell r="BR580">
            <v>0</v>
          </cell>
          <cell r="BS580">
            <v>0</v>
          </cell>
          <cell r="BT580">
            <v>0</v>
          </cell>
          <cell r="BU580">
            <v>24086</v>
          </cell>
          <cell r="BV580">
            <v>0</v>
          </cell>
          <cell r="BW580">
            <v>0</v>
          </cell>
          <cell r="BX580">
            <v>0</v>
          </cell>
          <cell r="BY580">
            <v>0</v>
          </cell>
          <cell r="BZ580">
            <v>24086</v>
          </cell>
          <cell r="CA580">
            <v>3403</v>
          </cell>
          <cell r="CB580">
            <v>27489</v>
          </cell>
          <cell r="CC580">
            <v>0.05</v>
          </cell>
          <cell r="CD580">
            <v>139697</v>
          </cell>
        </row>
        <row r="581">
          <cell r="B581" t="str">
            <v>SU001</v>
          </cell>
          <cell r="C581" t="str">
            <v>CAP15</v>
          </cell>
          <cell r="D581" t="str">
            <v>Subida Incluye: Herrajes, curva, tubo de salida</v>
          </cell>
          <cell r="E581" t="str">
            <v>U</v>
          </cell>
          <cell r="F581" t="str">
            <v>MOC042</v>
          </cell>
          <cell r="G581" t="str">
            <v>MRD237</v>
          </cell>
          <cell r="H581" t="str">
            <v>MRD068</v>
          </cell>
          <cell r="I581" t="str">
            <v>MRD066</v>
          </cell>
          <cell r="J581" t="str">
            <v>MRD100</v>
          </cell>
          <cell r="K581" t="str">
            <v>NA</v>
          </cell>
          <cell r="L581" t="str">
            <v>NA</v>
          </cell>
          <cell r="M581">
            <v>1</v>
          </cell>
          <cell r="N581">
            <v>3</v>
          </cell>
          <cell r="O581">
            <v>3</v>
          </cell>
          <cell r="P581">
            <v>3</v>
          </cell>
          <cell r="Q581">
            <v>1</v>
          </cell>
          <cell r="R581" t="str">
            <v>NA</v>
          </cell>
          <cell r="S581" t="str">
            <v>NA</v>
          </cell>
          <cell r="T581" t="str">
            <v>CER007</v>
          </cell>
          <cell r="U581" t="str">
            <v>NA</v>
          </cell>
          <cell r="V581" t="str">
            <v>NA</v>
          </cell>
          <cell r="W581" t="str">
            <v>NA</v>
          </cell>
          <cell r="X581" t="str">
            <v>NA</v>
          </cell>
          <cell r="Y581" t="str">
            <v>CMC017</v>
          </cell>
          <cell r="Z581" t="str">
            <v>NA</v>
          </cell>
          <cell r="AA581" t="str">
            <v>NA</v>
          </cell>
          <cell r="AB581" t="str">
            <v>NA</v>
          </cell>
          <cell r="AC581" t="str">
            <v>NA</v>
          </cell>
          <cell r="AD581">
            <v>1</v>
          </cell>
          <cell r="AE581" t="str">
            <v>NA</v>
          </cell>
          <cell r="AF581" t="str">
            <v>NA</v>
          </cell>
          <cell r="AG581" t="str">
            <v>NA</v>
          </cell>
          <cell r="AH581" t="str">
            <v>NA</v>
          </cell>
          <cell r="AI581">
            <v>20</v>
          </cell>
          <cell r="AJ581">
            <v>20</v>
          </cell>
          <cell r="AO581">
            <v>69320</v>
          </cell>
          <cell r="AP581">
            <v>9600</v>
          </cell>
          <cell r="AQ581">
            <v>12000</v>
          </cell>
          <cell r="AR581">
            <v>3290</v>
          </cell>
          <cell r="AS581">
            <v>350</v>
          </cell>
          <cell r="AT581">
            <v>1645</v>
          </cell>
          <cell r="AU581">
            <v>0</v>
          </cell>
          <cell r="AV581">
            <v>0</v>
          </cell>
          <cell r="AW581">
            <v>9600</v>
          </cell>
          <cell r="AX581">
            <v>36000</v>
          </cell>
          <cell r="AY581">
            <v>9870</v>
          </cell>
          <cell r="AZ581">
            <v>1050</v>
          </cell>
          <cell r="BA581">
            <v>1645</v>
          </cell>
          <cell r="BB581">
            <v>0</v>
          </cell>
          <cell r="BC581">
            <v>0</v>
          </cell>
          <cell r="BD581">
            <v>61073</v>
          </cell>
          <cell r="BE581">
            <v>20418</v>
          </cell>
          <cell r="BF581">
            <v>0</v>
          </cell>
          <cell r="BG581">
            <v>0</v>
          </cell>
          <cell r="BH581">
            <v>0</v>
          </cell>
          <cell r="BI581">
            <v>0</v>
          </cell>
          <cell r="BJ581">
            <v>1021</v>
          </cell>
          <cell r="BK581">
            <v>0</v>
          </cell>
          <cell r="BL581">
            <v>0</v>
          </cell>
          <cell r="BM581">
            <v>0</v>
          </cell>
          <cell r="BN581">
            <v>0</v>
          </cell>
          <cell r="BO581">
            <v>1021</v>
          </cell>
          <cell r="BP581">
            <v>144513</v>
          </cell>
          <cell r="BQ581">
            <v>0</v>
          </cell>
          <cell r="BR581">
            <v>0</v>
          </cell>
          <cell r="BS581">
            <v>0</v>
          </cell>
          <cell r="BT581">
            <v>0</v>
          </cell>
          <cell r="BU581">
            <v>7226</v>
          </cell>
          <cell r="BV581">
            <v>0</v>
          </cell>
          <cell r="BW581">
            <v>0</v>
          </cell>
          <cell r="BX581">
            <v>0</v>
          </cell>
          <cell r="BY581">
            <v>0</v>
          </cell>
          <cell r="BZ581">
            <v>7226</v>
          </cell>
          <cell r="CA581">
            <v>1021</v>
          </cell>
          <cell r="CB581">
            <v>8247</v>
          </cell>
          <cell r="CC581">
            <v>0.05</v>
          </cell>
          <cell r="CD581">
            <v>69320</v>
          </cell>
        </row>
        <row r="582">
          <cell r="B582" t="str">
            <v>VO009</v>
          </cell>
          <cell r="C582" t="str">
            <v>CAP15</v>
          </cell>
          <cell r="D582" t="str">
            <v>Sumin. y coloc. de tub. acued. PVC 1/2"</v>
          </cell>
          <cell r="E582" t="str">
            <v>m</v>
          </cell>
          <cell r="F582" t="str">
            <v>MOC059</v>
          </cell>
          <cell r="G582" t="str">
            <v>NA</v>
          </cell>
          <cell r="H582" t="str">
            <v>NA</v>
          </cell>
          <cell r="I582" t="str">
            <v>NA</v>
          </cell>
          <cell r="J582" t="str">
            <v>NA</v>
          </cell>
          <cell r="K582" t="str">
            <v>NA</v>
          </cell>
          <cell r="L582" t="str">
            <v>NA</v>
          </cell>
          <cell r="M582">
            <v>1</v>
          </cell>
          <cell r="N582" t="str">
            <v>NA</v>
          </cell>
          <cell r="O582" t="str">
            <v>NA</v>
          </cell>
          <cell r="P582" t="str">
            <v>NA</v>
          </cell>
          <cell r="Q582" t="str">
            <v>NA</v>
          </cell>
          <cell r="R582" t="str">
            <v>NA</v>
          </cell>
          <cell r="S582" t="str">
            <v>NA</v>
          </cell>
          <cell r="T582" t="str">
            <v>CEC015</v>
          </cell>
          <cell r="U582" t="str">
            <v>NA</v>
          </cell>
          <cell r="V582" t="str">
            <v>NA</v>
          </cell>
          <cell r="W582" t="str">
            <v>NA</v>
          </cell>
          <cell r="X582" t="str">
            <v>NA</v>
          </cell>
          <cell r="Y582" t="str">
            <v>CMC022</v>
          </cell>
          <cell r="Z582" t="str">
            <v>NA</v>
          </cell>
          <cell r="AA582" t="str">
            <v>NA</v>
          </cell>
          <cell r="AB582" t="str">
            <v>NA</v>
          </cell>
          <cell r="AC582" t="str">
            <v>NA</v>
          </cell>
          <cell r="AD582">
            <v>1</v>
          </cell>
          <cell r="AE582" t="str">
            <v>NA</v>
          </cell>
          <cell r="AF582" t="str">
            <v>NA</v>
          </cell>
          <cell r="AG582" t="str">
            <v>NA</v>
          </cell>
          <cell r="AH582" t="str">
            <v>NA</v>
          </cell>
          <cell r="AI582">
            <v>20</v>
          </cell>
          <cell r="AJ582">
            <v>20</v>
          </cell>
          <cell r="AO582">
            <v>12326</v>
          </cell>
          <cell r="AP582">
            <v>2500</v>
          </cell>
          <cell r="AQ582">
            <v>0</v>
          </cell>
          <cell r="AR582">
            <v>0</v>
          </cell>
          <cell r="AS582">
            <v>0</v>
          </cell>
          <cell r="AT582">
            <v>0</v>
          </cell>
          <cell r="AU582">
            <v>0</v>
          </cell>
          <cell r="AV582">
            <v>0</v>
          </cell>
          <cell r="AW582">
            <v>2500</v>
          </cell>
          <cell r="AX582">
            <v>0</v>
          </cell>
          <cell r="AY582">
            <v>0</v>
          </cell>
          <cell r="AZ582">
            <v>0</v>
          </cell>
          <cell r="BA582">
            <v>0</v>
          </cell>
          <cell r="BB582">
            <v>0</v>
          </cell>
          <cell r="BC582">
            <v>0</v>
          </cell>
          <cell r="BD582">
            <v>2625</v>
          </cell>
          <cell r="BE582">
            <v>28837</v>
          </cell>
          <cell r="BF582">
            <v>0</v>
          </cell>
          <cell r="BG582">
            <v>0</v>
          </cell>
          <cell r="BH582">
            <v>0</v>
          </cell>
          <cell r="BI582">
            <v>0</v>
          </cell>
          <cell r="BJ582">
            <v>1442</v>
          </cell>
          <cell r="BK582">
            <v>0</v>
          </cell>
          <cell r="BL582">
            <v>0</v>
          </cell>
          <cell r="BM582">
            <v>0</v>
          </cell>
          <cell r="BN582">
            <v>0</v>
          </cell>
          <cell r="BO582">
            <v>1442</v>
          </cell>
          <cell r="BP582">
            <v>165187</v>
          </cell>
          <cell r="BQ582">
            <v>0</v>
          </cell>
          <cell r="BR582">
            <v>0</v>
          </cell>
          <cell r="BS582">
            <v>0</v>
          </cell>
          <cell r="BT582">
            <v>0</v>
          </cell>
          <cell r="BU582">
            <v>8259</v>
          </cell>
          <cell r="BV582">
            <v>0</v>
          </cell>
          <cell r="BW582">
            <v>0</v>
          </cell>
          <cell r="BX582">
            <v>0</v>
          </cell>
          <cell r="BY582">
            <v>0</v>
          </cell>
          <cell r="BZ582">
            <v>8259</v>
          </cell>
          <cell r="CA582">
            <v>1442</v>
          </cell>
          <cell r="CB582">
            <v>9701</v>
          </cell>
          <cell r="CC582">
            <v>0.05</v>
          </cell>
          <cell r="CD582">
            <v>12326</v>
          </cell>
        </row>
        <row r="583">
          <cell r="B583" t="str">
            <v>VO008</v>
          </cell>
          <cell r="C583" t="str">
            <v>CAP15</v>
          </cell>
          <cell r="D583" t="str">
            <v>Sumin. y coloc. de tub. sanit. PVC 6"</v>
          </cell>
          <cell r="E583" t="str">
            <v>m</v>
          </cell>
          <cell r="F583" t="str">
            <v>MOC123</v>
          </cell>
          <cell r="G583" t="str">
            <v>NA</v>
          </cell>
          <cell r="H583" t="str">
            <v>NA</v>
          </cell>
          <cell r="I583" t="str">
            <v>NA</v>
          </cell>
          <cell r="J583" t="str">
            <v>NA</v>
          </cell>
          <cell r="K583" t="str">
            <v>NA</v>
          </cell>
          <cell r="L583" t="str">
            <v>NA</v>
          </cell>
          <cell r="M583">
            <v>1</v>
          </cell>
          <cell r="N583" t="str">
            <v>NA</v>
          </cell>
          <cell r="O583" t="str">
            <v>NA</v>
          </cell>
          <cell r="P583" t="str">
            <v>NA</v>
          </cell>
          <cell r="Q583" t="str">
            <v>NA</v>
          </cell>
          <cell r="R583" t="str">
            <v>NA</v>
          </cell>
          <cell r="S583" t="str">
            <v>NA</v>
          </cell>
          <cell r="T583" t="str">
            <v>CEC015</v>
          </cell>
          <cell r="U583" t="str">
            <v>NA</v>
          </cell>
          <cell r="V583" t="str">
            <v>NA</v>
          </cell>
          <cell r="W583" t="str">
            <v>NA</v>
          </cell>
          <cell r="X583" t="str">
            <v>NA</v>
          </cell>
          <cell r="Y583" t="str">
            <v>CMC022</v>
          </cell>
          <cell r="Z583" t="str">
            <v>NA</v>
          </cell>
          <cell r="AA583" t="str">
            <v>NA</v>
          </cell>
          <cell r="AB583" t="str">
            <v>NA</v>
          </cell>
          <cell r="AC583" t="str">
            <v>NA</v>
          </cell>
          <cell r="AD583">
            <v>1</v>
          </cell>
          <cell r="AE583" t="str">
            <v>NA</v>
          </cell>
          <cell r="AF583" t="str">
            <v>NA</v>
          </cell>
          <cell r="AG583" t="str">
            <v>NA</v>
          </cell>
          <cell r="AH583" t="str">
            <v>NA</v>
          </cell>
          <cell r="AI583">
            <v>75</v>
          </cell>
          <cell r="AJ583">
            <v>75</v>
          </cell>
          <cell r="AO583">
            <v>19974</v>
          </cell>
          <cell r="AP583">
            <v>16560</v>
          </cell>
          <cell r="AQ583">
            <v>0</v>
          </cell>
          <cell r="AR583">
            <v>0</v>
          </cell>
          <cell r="AS583">
            <v>0</v>
          </cell>
          <cell r="AT583">
            <v>0</v>
          </cell>
          <cell r="AU583">
            <v>0</v>
          </cell>
          <cell r="AV583">
            <v>0</v>
          </cell>
          <cell r="AW583">
            <v>16560</v>
          </cell>
          <cell r="AX583">
            <v>0</v>
          </cell>
          <cell r="AY583">
            <v>0</v>
          </cell>
          <cell r="AZ583">
            <v>0</v>
          </cell>
          <cell r="BA583">
            <v>0</v>
          </cell>
          <cell r="BB583">
            <v>0</v>
          </cell>
          <cell r="BC583">
            <v>0</v>
          </cell>
          <cell r="BD583">
            <v>17388</v>
          </cell>
          <cell r="BE583">
            <v>28837</v>
          </cell>
          <cell r="BF583">
            <v>0</v>
          </cell>
          <cell r="BG583">
            <v>0</v>
          </cell>
          <cell r="BH583">
            <v>0</v>
          </cell>
          <cell r="BI583">
            <v>0</v>
          </cell>
          <cell r="BJ583">
            <v>384</v>
          </cell>
          <cell r="BK583">
            <v>0</v>
          </cell>
          <cell r="BL583">
            <v>0</v>
          </cell>
          <cell r="BM583">
            <v>0</v>
          </cell>
          <cell r="BN583">
            <v>0</v>
          </cell>
          <cell r="BO583">
            <v>384</v>
          </cell>
          <cell r="BP583">
            <v>165187</v>
          </cell>
          <cell r="BQ583">
            <v>0</v>
          </cell>
          <cell r="BR583">
            <v>0</v>
          </cell>
          <cell r="BS583">
            <v>0</v>
          </cell>
          <cell r="BT583">
            <v>0</v>
          </cell>
          <cell r="BU583">
            <v>2202</v>
          </cell>
          <cell r="BV583">
            <v>0</v>
          </cell>
          <cell r="BW583">
            <v>0</v>
          </cell>
          <cell r="BX583">
            <v>0</v>
          </cell>
          <cell r="BY583">
            <v>0</v>
          </cell>
          <cell r="BZ583">
            <v>2202</v>
          </cell>
          <cell r="CA583">
            <v>384</v>
          </cell>
          <cell r="CB583">
            <v>2586</v>
          </cell>
          <cell r="CC583">
            <v>0.05</v>
          </cell>
          <cell r="CD583">
            <v>19974</v>
          </cell>
        </row>
        <row r="584">
          <cell r="B584" t="str">
            <v>TA001</v>
          </cell>
          <cell r="C584" t="str">
            <v>CAP15</v>
          </cell>
          <cell r="D584" t="str">
            <v>Tapón de 4"</v>
          </cell>
          <cell r="E584" t="str">
            <v>U</v>
          </cell>
          <cell r="F584" t="str">
            <v>MOC112</v>
          </cell>
          <cell r="G584" t="str">
            <v>NA</v>
          </cell>
          <cell r="H584" t="str">
            <v>NA</v>
          </cell>
          <cell r="I584" t="str">
            <v>NA</v>
          </cell>
          <cell r="J584" t="str">
            <v>NA</v>
          </cell>
          <cell r="K584" t="str">
            <v>NA</v>
          </cell>
          <cell r="L584" t="str">
            <v>NA</v>
          </cell>
          <cell r="M584">
            <v>1</v>
          </cell>
          <cell r="N584" t="str">
            <v>NA</v>
          </cell>
          <cell r="O584" t="str">
            <v>NA</v>
          </cell>
          <cell r="P584" t="str">
            <v>NA</v>
          </cell>
          <cell r="Q584" t="str">
            <v>NA</v>
          </cell>
          <cell r="R584" t="str">
            <v>NA</v>
          </cell>
          <cell r="S584" t="str">
            <v>NA</v>
          </cell>
          <cell r="T584" t="str">
            <v>CEC005</v>
          </cell>
          <cell r="U584" t="str">
            <v>NA</v>
          </cell>
          <cell r="V584" t="str">
            <v>NA</v>
          </cell>
          <cell r="W584" t="str">
            <v>NA</v>
          </cell>
          <cell r="X584" t="str">
            <v>NA</v>
          </cell>
          <cell r="Y584" t="str">
            <v>CMC005</v>
          </cell>
          <cell r="Z584" t="str">
            <v>NA</v>
          </cell>
          <cell r="AA584" t="str">
            <v>NA</v>
          </cell>
          <cell r="AB584" t="str">
            <v>NA</v>
          </cell>
          <cell r="AC584" t="str">
            <v>NA</v>
          </cell>
          <cell r="AD584">
            <v>1</v>
          </cell>
          <cell r="AE584" t="str">
            <v>NA</v>
          </cell>
          <cell r="AF584" t="str">
            <v>NA</v>
          </cell>
          <cell r="AG584" t="str">
            <v>NA</v>
          </cell>
          <cell r="AH584" t="str">
            <v>NA</v>
          </cell>
          <cell r="AI584">
            <v>40</v>
          </cell>
          <cell r="AJ584">
            <v>40</v>
          </cell>
          <cell r="AO584">
            <v>6453</v>
          </cell>
          <cell r="AP584">
            <v>3500</v>
          </cell>
          <cell r="AQ584">
            <v>0</v>
          </cell>
          <cell r="AR584">
            <v>0</v>
          </cell>
          <cell r="AS584">
            <v>0</v>
          </cell>
          <cell r="AT584">
            <v>0</v>
          </cell>
          <cell r="AU584">
            <v>0</v>
          </cell>
          <cell r="AV584">
            <v>0</v>
          </cell>
          <cell r="AW584">
            <v>3500</v>
          </cell>
          <cell r="AX584">
            <v>0</v>
          </cell>
          <cell r="AY584">
            <v>0</v>
          </cell>
          <cell r="AZ584">
            <v>0</v>
          </cell>
          <cell r="BA584">
            <v>0</v>
          </cell>
          <cell r="BB584">
            <v>0</v>
          </cell>
          <cell r="BC584">
            <v>0</v>
          </cell>
          <cell r="BD584">
            <v>3675</v>
          </cell>
          <cell r="BE584">
            <v>4261</v>
          </cell>
          <cell r="BF584">
            <v>0</v>
          </cell>
          <cell r="BG584">
            <v>0</v>
          </cell>
          <cell r="BH584">
            <v>0</v>
          </cell>
          <cell r="BI584">
            <v>0</v>
          </cell>
          <cell r="BJ584">
            <v>107</v>
          </cell>
          <cell r="BK584">
            <v>0</v>
          </cell>
          <cell r="BL584">
            <v>0</v>
          </cell>
          <cell r="BM584">
            <v>0</v>
          </cell>
          <cell r="BN584">
            <v>0</v>
          </cell>
          <cell r="BO584">
            <v>107</v>
          </cell>
          <cell r="BP584">
            <v>106852</v>
          </cell>
          <cell r="BQ584">
            <v>0</v>
          </cell>
          <cell r="BR584">
            <v>0</v>
          </cell>
          <cell r="BS584">
            <v>0</v>
          </cell>
          <cell r="BT584">
            <v>0</v>
          </cell>
          <cell r="BU584">
            <v>2671</v>
          </cell>
          <cell r="BV584">
            <v>0</v>
          </cell>
          <cell r="BW584">
            <v>0</v>
          </cell>
          <cell r="BX584">
            <v>0</v>
          </cell>
          <cell r="BY584">
            <v>0</v>
          </cell>
          <cell r="BZ584">
            <v>2671</v>
          </cell>
          <cell r="CA584">
            <v>107</v>
          </cell>
          <cell r="CB584">
            <v>2778</v>
          </cell>
          <cell r="CC584">
            <v>0.05</v>
          </cell>
          <cell r="CD584">
            <v>6453</v>
          </cell>
        </row>
        <row r="585">
          <cell r="B585" t="str">
            <v>TA001</v>
          </cell>
          <cell r="C585" t="str">
            <v>CAP15</v>
          </cell>
          <cell r="D585" t="str">
            <v>Tapón de 4"</v>
          </cell>
          <cell r="E585" t="str">
            <v>U</v>
          </cell>
          <cell r="F585" t="str">
            <v>MOC114</v>
          </cell>
          <cell r="G585" t="str">
            <v>NA</v>
          </cell>
          <cell r="H585" t="str">
            <v>NA</v>
          </cell>
          <cell r="I585" t="str">
            <v>NA</v>
          </cell>
          <cell r="J585" t="str">
            <v>NA</v>
          </cell>
          <cell r="K585" t="str">
            <v>NA</v>
          </cell>
          <cell r="L585" t="str">
            <v>NA</v>
          </cell>
          <cell r="M585">
            <v>1</v>
          </cell>
          <cell r="N585" t="str">
            <v>NA</v>
          </cell>
          <cell r="O585" t="str">
            <v>NA</v>
          </cell>
          <cell r="P585" t="str">
            <v>NA</v>
          </cell>
          <cell r="Q585" t="str">
            <v>NA</v>
          </cell>
          <cell r="R585" t="str">
            <v>NA</v>
          </cell>
          <cell r="S585" t="str">
            <v>NA</v>
          </cell>
          <cell r="T585" t="str">
            <v>CEC005</v>
          </cell>
          <cell r="U585" t="str">
            <v>NA</v>
          </cell>
          <cell r="V585" t="str">
            <v>NA</v>
          </cell>
          <cell r="W585" t="str">
            <v>NA</v>
          </cell>
          <cell r="X585" t="str">
            <v>NA</v>
          </cell>
          <cell r="Y585" t="str">
            <v>CMC005</v>
          </cell>
          <cell r="Z585" t="str">
            <v>NA</v>
          </cell>
          <cell r="AA585" t="str">
            <v>NA</v>
          </cell>
          <cell r="AB585" t="str">
            <v>NA</v>
          </cell>
          <cell r="AC585" t="str">
            <v>NA</v>
          </cell>
          <cell r="AD585">
            <v>1</v>
          </cell>
          <cell r="AE585" t="str">
            <v>NA</v>
          </cell>
          <cell r="AF585" t="str">
            <v>NA</v>
          </cell>
          <cell r="AG585" t="str">
            <v>NA</v>
          </cell>
          <cell r="AH585" t="str">
            <v>NA</v>
          </cell>
          <cell r="AI585">
            <v>30</v>
          </cell>
          <cell r="AJ585">
            <v>30</v>
          </cell>
          <cell r="AO585">
            <v>7652</v>
          </cell>
          <cell r="AP585">
            <v>3760</v>
          </cell>
          <cell r="AQ585">
            <v>0</v>
          </cell>
          <cell r="AR585">
            <v>0</v>
          </cell>
          <cell r="AS585">
            <v>0</v>
          </cell>
          <cell r="AT585">
            <v>0</v>
          </cell>
          <cell r="AU585">
            <v>0</v>
          </cell>
          <cell r="AV585">
            <v>0</v>
          </cell>
          <cell r="AW585">
            <v>3760</v>
          </cell>
          <cell r="AX585">
            <v>0</v>
          </cell>
          <cell r="AY585">
            <v>0</v>
          </cell>
          <cell r="AZ585">
            <v>0</v>
          </cell>
          <cell r="BA585">
            <v>0</v>
          </cell>
          <cell r="BB585">
            <v>0</v>
          </cell>
          <cell r="BC585">
            <v>0</v>
          </cell>
          <cell r="BD585">
            <v>3948</v>
          </cell>
          <cell r="BE585">
            <v>4261</v>
          </cell>
          <cell r="BF585">
            <v>0</v>
          </cell>
          <cell r="BG585">
            <v>0</v>
          </cell>
          <cell r="BH585">
            <v>0</v>
          </cell>
          <cell r="BI585">
            <v>0</v>
          </cell>
          <cell r="BJ585">
            <v>142</v>
          </cell>
          <cell r="BK585">
            <v>0</v>
          </cell>
          <cell r="BL585">
            <v>0</v>
          </cell>
          <cell r="BM585">
            <v>0</v>
          </cell>
          <cell r="BN585">
            <v>0</v>
          </cell>
          <cell r="BO585">
            <v>142</v>
          </cell>
          <cell r="BP585">
            <v>106852</v>
          </cell>
          <cell r="BQ585">
            <v>0</v>
          </cell>
          <cell r="BR585">
            <v>0</v>
          </cell>
          <cell r="BS585">
            <v>0</v>
          </cell>
          <cell r="BT585">
            <v>0</v>
          </cell>
          <cell r="BU585">
            <v>3562</v>
          </cell>
          <cell r="BV585">
            <v>0</v>
          </cell>
          <cell r="BW585">
            <v>0</v>
          </cell>
          <cell r="BX585">
            <v>0</v>
          </cell>
          <cell r="BY585">
            <v>0</v>
          </cell>
          <cell r="BZ585">
            <v>3562</v>
          </cell>
          <cell r="CA585">
            <v>142</v>
          </cell>
          <cell r="CB585">
            <v>3704</v>
          </cell>
          <cell r="CC585">
            <v>0.05</v>
          </cell>
          <cell r="CD585">
            <v>7652</v>
          </cell>
        </row>
        <row r="586">
          <cell r="B586" t="str">
            <v>PLC01</v>
          </cell>
          <cell r="C586" t="str">
            <v>CAP16</v>
          </cell>
          <cell r="D586" t="str">
            <v>De    10  pares</v>
          </cell>
          <cell r="E586" t="str">
            <v>m</v>
          </cell>
          <cell r="F586" t="str">
            <v>NA</v>
          </cell>
          <cell r="G586" t="str">
            <v>NA</v>
          </cell>
          <cell r="H586" t="str">
            <v>NA</v>
          </cell>
          <cell r="I586" t="str">
            <v>NA</v>
          </cell>
          <cell r="J586" t="str">
            <v>NA</v>
          </cell>
          <cell r="K586" t="str">
            <v>NA</v>
          </cell>
          <cell r="L586" t="str">
            <v>NA</v>
          </cell>
          <cell r="M586" t="str">
            <v>NA</v>
          </cell>
          <cell r="N586" t="str">
            <v>NA</v>
          </cell>
          <cell r="O586" t="str">
            <v>NA</v>
          </cell>
          <cell r="P586" t="str">
            <v>NA</v>
          </cell>
          <cell r="Q586" t="str">
            <v>NA</v>
          </cell>
          <cell r="R586" t="str">
            <v>NA</v>
          </cell>
          <cell r="S586" t="str">
            <v>NA</v>
          </cell>
          <cell r="T586" t="str">
            <v>CER001</v>
          </cell>
          <cell r="U586" t="str">
            <v>NA</v>
          </cell>
          <cell r="V586" t="str">
            <v>NA</v>
          </cell>
          <cell r="W586" t="str">
            <v>NA</v>
          </cell>
          <cell r="X586" t="str">
            <v>NA</v>
          </cell>
          <cell r="Y586" t="str">
            <v>CMC011</v>
          </cell>
          <cell r="Z586" t="str">
            <v>NA</v>
          </cell>
          <cell r="AA586" t="str">
            <v>NA</v>
          </cell>
          <cell r="AB586" t="str">
            <v>NA</v>
          </cell>
          <cell r="AC586" t="str">
            <v>NA</v>
          </cell>
          <cell r="AD586">
            <v>1</v>
          </cell>
          <cell r="AE586" t="str">
            <v>NA</v>
          </cell>
          <cell r="AF586" t="str">
            <v>NA</v>
          </cell>
          <cell r="AG586" t="str">
            <v>NA</v>
          </cell>
          <cell r="AH586" t="str">
            <v>NA</v>
          </cell>
          <cell r="AI586">
            <v>1000</v>
          </cell>
          <cell r="AJ586">
            <v>1000</v>
          </cell>
          <cell r="AO586">
            <v>377</v>
          </cell>
          <cell r="AP586">
            <v>0</v>
          </cell>
          <cell r="AQ586">
            <v>0</v>
          </cell>
          <cell r="AR586">
            <v>0</v>
          </cell>
          <cell r="AS586">
            <v>0</v>
          </cell>
          <cell r="AT586">
            <v>0</v>
          </cell>
          <cell r="AU586">
            <v>0</v>
          </cell>
          <cell r="AV586">
            <v>0</v>
          </cell>
          <cell r="AW586">
            <v>0</v>
          </cell>
          <cell r="AX586">
            <v>0</v>
          </cell>
          <cell r="AY586">
            <v>0</v>
          </cell>
          <cell r="AZ586">
            <v>0</v>
          </cell>
          <cell r="BA586">
            <v>0</v>
          </cell>
          <cell r="BB586">
            <v>0</v>
          </cell>
          <cell r="BC586">
            <v>0</v>
          </cell>
          <cell r="BD586">
            <v>0</v>
          </cell>
          <cell r="BE586">
            <v>250716</v>
          </cell>
          <cell r="BF586">
            <v>0</v>
          </cell>
          <cell r="BG586">
            <v>0</v>
          </cell>
          <cell r="BH586">
            <v>0</v>
          </cell>
          <cell r="BI586">
            <v>0</v>
          </cell>
          <cell r="BJ586">
            <v>251</v>
          </cell>
          <cell r="BK586">
            <v>0</v>
          </cell>
          <cell r="BL586">
            <v>0</v>
          </cell>
          <cell r="BM586">
            <v>0</v>
          </cell>
          <cell r="BN586">
            <v>0</v>
          </cell>
          <cell r="BO586">
            <v>251</v>
          </cell>
          <cell r="BP586">
            <v>125868</v>
          </cell>
          <cell r="BQ586">
            <v>0</v>
          </cell>
          <cell r="BR586">
            <v>0</v>
          </cell>
          <cell r="BS586">
            <v>0</v>
          </cell>
          <cell r="BT586">
            <v>0</v>
          </cell>
          <cell r="BU586">
            <v>126</v>
          </cell>
          <cell r="BV586">
            <v>0</v>
          </cell>
          <cell r="BW586">
            <v>0</v>
          </cell>
          <cell r="BX586">
            <v>0</v>
          </cell>
          <cell r="BY586">
            <v>0</v>
          </cell>
          <cell r="BZ586">
            <v>126</v>
          </cell>
          <cell r="CA586">
            <v>251</v>
          </cell>
          <cell r="CB586">
            <v>377</v>
          </cell>
          <cell r="CD586">
            <v>377</v>
          </cell>
        </row>
        <row r="587">
          <cell r="B587" t="str">
            <v>PLC02</v>
          </cell>
          <cell r="C587" t="str">
            <v>CAP16</v>
          </cell>
          <cell r="D587" t="str">
            <v>De    30  pares</v>
          </cell>
          <cell r="E587" t="str">
            <v>m</v>
          </cell>
          <cell r="F587" t="str">
            <v>NA</v>
          </cell>
          <cell r="G587" t="str">
            <v>NA</v>
          </cell>
          <cell r="H587" t="str">
            <v>NA</v>
          </cell>
          <cell r="I587" t="str">
            <v>NA</v>
          </cell>
          <cell r="J587" t="str">
            <v>NA</v>
          </cell>
          <cell r="K587" t="str">
            <v>NA</v>
          </cell>
          <cell r="L587" t="str">
            <v>NA</v>
          </cell>
          <cell r="M587" t="str">
            <v>NA</v>
          </cell>
          <cell r="N587" t="str">
            <v>NA</v>
          </cell>
          <cell r="O587" t="str">
            <v>NA</v>
          </cell>
          <cell r="P587" t="str">
            <v>NA</v>
          </cell>
          <cell r="Q587" t="str">
            <v>NA</v>
          </cell>
          <cell r="R587" t="str">
            <v>NA</v>
          </cell>
          <cell r="S587" t="str">
            <v>NA</v>
          </cell>
          <cell r="T587" t="str">
            <v>CER001</v>
          </cell>
          <cell r="U587" t="str">
            <v>NA</v>
          </cell>
          <cell r="V587" t="str">
            <v>NA</v>
          </cell>
          <cell r="W587" t="str">
            <v>NA</v>
          </cell>
          <cell r="X587" t="str">
            <v>NA</v>
          </cell>
          <cell r="Y587" t="str">
            <v>CMC011</v>
          </cell>
          <cell r="Z587" t="str">
            <v>NA</v>
          </cell>
          <cell r="AA587" t="str">
            <v>NA</v>
          </cell>
          <cell r="AB587" t="str">
            <v>NA</v>
          </cell>
          <cell r="AC587" t="str">
            <v>NA</v>
          </cell>
          <cell r="AD587">
            <v>1</v>
          </cell>
          <cell r="AE587" t="str">
            <v>NA</v>
          </cell>
          <cell r="AF587" t="str">
            <v>NA</v>
          </cell>
          <cell r="AG587" t="str">
            <v>NA</v>
          </cell>
          <cell r="AH587" t="str">
            <v>NA</v>
          </cell>
          <cell r="AI587">
            <v>1000</v>
          </cell>
          <cell r="AJ587">
            <v>1000</v>
          </cell>
          <cell r="AO587">
            <v>377</v>
          </cell>
          <cell r="AP587">
            <v>0</v>
          </cell>
          <cell r="AQ587">
            <v>0</v>
          </cell>
          <cell r="AR587">
            <v>0</v>
          </cell>
          <cell r="AS587">
            <v>0</v>
          </cell>
          <cell r="AT587">
            <v>0</v>
          </cell>
          <cell r="AU587">
            <v>0</v>
          </cell>
          <cell r="AV587">
            <v>0</v>
          </cell>
          <cell r="AW587">
            <v>0</v>
          </cell>
          <cell r="AX587">
            <v>0</v>
          </cell>
          <cell r="AY587">
            <v>0</v>
          </cell>
          <cell r="AZ587">
            <v>0</v>
          </cell>
          <cell r="BA587">
            <v>0</v>
          </cell>
          <cell r="BB587">
            <v>0</v>
          </cell>
          <cell r="BC587">
            <v>0</v>
          </cell>
          <cell r="BD587">
            <v>0</v>
          </cell>
          <cell r="BE587">
            <v>250716</v>
          </cell>
          <cell r="BF587">
            <v>0</v>
          </cell>
          <cell r="BG587">
            <v>0</v>
          </cell>
          <cell r="BH587">
            <v>0</v>
          </cell>
          <cell r="BI587">
            <v>0</v>
          </cell>
          <cell r="BJ587">
            <v>251</v>
          </cell>
          <cell r="BK587">
            <v>0</v>
          </cell>
          <cell r="BL587">
            <v>0</v>
          </cell>
          <cell r="BM587">
            <v>0</v>
          </cell>
          <cell r="BN587">
            <v>0</v>
          </cell>
          <cell r="BO587">
            <v>251</v>
          </cell>
          <cell r="BP587">
            <v>125868</v>
          </cell>
          <cell r="BQ587">
            <v>0</v>
          </cell>
          <cell r="BR587">
            <v>0</v>
          </cell>
          <cell r="BS587">
            <v>0</v>
          </cell>
          <cell r="BT587">
            <v>0</v>
          </cell>
          <cell r="BU587">
            <v>126</v>
          </cell>
          <cell r="BV587">
            <v>0</v>
          </cell>
          <cell r="BW587">
            <v>0</v>
          </cell>
          <cell r="BX587">
            <v>0</v>
          </cell>
          <cell r="BY587">
            <v>0</v>
          </cell>
          <cell r="BZ587">
            <v>126</v>
          </cell>
          <cell r="CA587">
            <v>251</v>
          </cell>
          <cell r="CB587">
            <v>377</v>
          </cell>
          <cell r="CD587">
            <v>377</v>
          </cell>
        </row>
        <row r="588">
          <cell r="B588" t="str">
            <v>PLC03</v>
          </cell>
          <cell r="C588" t="str">
            <v>CAP16</v>
          </cell>
          <cell r="D588" t="str">
            <v>De    30  pares</v>
          </cell>
          <cell r="E588" t="str">
            <v>m</v>
          </cell>
          <cell r="F588" t="str">
            <v>NA</v>
          </cell>
          <cell r="G588" t="str">
            <v>NA</v>
          </cell>
          <cell r="H588" t="str">
            <v>NA</v>
          </cell>
          <cell r="I588" t="str">
            <v>NA</v>
          </cell>
          <cell r="J588" t="str">
            <v>NA</v>
          </cell>
          <cell r="K588" t="str">
            <v>NA</v>
          </cell>
          <cell r="L588" t="str">
            <v>NA</v>
          </cell>
          <cell r="M588" t="str">
            <v>NA</v>
          </cell>
          <cell r="N588" t="str">
            <v>NA</v>
          </cell>
          <cell r="O588" t="str">
            <v>NA</v>
          </cell>
          <cell r="P588" t="str">
            <v>NA</v>
          </cell>
          <cell r="Q588" t="str">
            <v>NA</v>
          </cell>
          <cell r="R588" t="str">
            <v>NA</v>
          </cell>
          <cell r="S588" t="str">
            <v>NA</v>
          </cell>
          <cell r="T588" t="str">
            <v>CER001</v>
          </cell>
          <cell r="U588" t="str">
            <v>NA</v>
          </cell>
          <cell r="V588" t="str">
            <v>NA</v>
          </cell>
          <cell r="W588" t="str">
            <v>NA</v>
          </cell>
          <cell r="X588" t="str">
            <v>NA</v>
          </cell>
          <cell r="Y588" t="str">
            <v>CMC011</v>
          </cell>
          <cell r="Z588" t="str">
            <v>NA</v>
          </cell>
          <cell r="AA588" t="str">
            <v>NA</v>
          </cell>
          <cell r="AB588" t="str">
            <v>NA</v>
          </cell>
          <cell r="AC588" t="str">
            <v>NA</v>
          </cell>
          <cell r="AD588">
            <v>1</v>
          </cell>
          <cell r="AE588" t="str">
            <v>NA</v>
          </cell>
          <cell r="AF588" t="str">
            <v>NA</v>
          </cell>
          <cell r="AG588" t="str">
            <v>NA</v>
          </cell>
          <cell r="AH588" t="str">
            <v>NA</v>
          </cell>
          <cell r="AI588">
            <v>1104</v>
          </cell>
          <cell r="AJ588">
            <v>1104</v>
          </cell>
          <cell r="AO588">
            <v>341</v>
          </cell>
          <cell r="AP588">
            <v>0</v>
          </cell>
          <cell r="AQ588">
            <v>0</v>
          </cell>
          <cell r="AR588">
            <v>0</v>
          </cell>
          <cell r="AS588">
            <v>0</v>
          </cell>
          <cell r="AT588">
            <v>0</v>
          </cell>
          <cell r="AU588">
            <v>0</v>
          </cell>
          <cell r="AV588">
            <v>0</v>
          </cell>
          <cell r="AW588">
            <v>0</v>
          </cell>
          <cell r="AX588">
            <v>0</v>
          </cell>
          <cell r="AY588">
            <v>0</v>
          </cell>
          <cell r="AZ588">
            <v>0</v>
          </cell>
          <cell r="BA588">
            <v>0</v>
          </cell>
          <cell r="BB588">
            <v>0</v>
          </cell>
          <cell r="BC588">
            <v>0</v>
          </cell>
          <cell r="BD588">
            <v>0</v>
          </cell>
          <cell r="BE588">
            <v>250716</v>
          </cell>
          <cell r="BF588">
            <v>0</v>
          </cell>
          <cell r="BG588">
            <v>0</v>
          </cell>
          <cell r="BH588">
            <v>0</v>
          </cell>
          <cell r="BI588">
            <v>0</v>
          </cell>
          <cell r="BJ588">
            <v>227</v>
          </cell>
          <cell r="BK588">
            <v>0</v>
          </cell>
          <cell r="BL588">
            <v>0</v>
          </cell>
          <cell r="BM588">
            <v>0</v>
          </cell>
          <cell r="BN588">
            <v>0</v>
          </cell>
          <cell r="BO588">
            <v>227</v>
          </cell>
          <cell r="BP588">
            <v>125868</v>
          </cell>
          <cell r="BQ588">
            <v>0</v>
          </cell>
          <cell r="BR588">
            <v>0</v>
          </cell>
          <cell r="BS588">
            <v>0</v>
          </cell>
          <cell r="BT588">
            <v>0</v>
          </cell>
          <cell r="BU588">
            <v>114</v>
          </cell>
          <cell r="BV588">
            <v>0</v>
          </cell>
          <cell r="BW588">
            <v>0</v>
          </cell>
          <cell r="BX588">
            <v>0</v>
          </cell>
          <cell r="BY588">
            <v>0</v>
          </cell>
          <cell r="BZ588">
            <v>114</v>
          </cell>
          <cell r="CA588">
            <v>227</v>
          </cell>
          <cell r="CB588">
            <v>341</v>
          </cell>
          <cell r="CC588">
            <v>0.05</v>
          </cell>
          <cell r="CD588">
            <v>341</v>
          </cell>
        </row>
        <row r="589">
          <cell r="B589" t="str">
            <v>PLC04</v>
          </cell>
          <cell r="C589" t="str">
            <v>CAP16</v>
          </cell>
          <cell r="D589" t="str">
            <v>De    40  pares</v>
          </cell>
          <cell r="E589" t="str">
            <v>m</v>
          </cell>
          <cell r="F589" t="str">
            <v>NA</v>
          </cell>
          <cell r="G589" t="str">
            <v>NA</v>
          </cell>
          <cell r="H589" t="str">
            <v>NA</v>
          </cell>
          <cell r="I589" t="str">
            <v>NA</v>
          </cell>
          <cell r="J589" t="str">
            <v>NA</v>
          </cell>
          <cell r="K589" t="str">
            <v>NA</v>
          </cell>
          <cell r="L589" t="str">
            <v>NA</v>
          </cell>
          <cell r="M589" t="str">
            <v>NA</v>
          </cell>
          <cell r="N589" t="str">
            <v>NA</v>
          </cell>
          <cell r="O589" t="str">
            <v>NA</v>
          </cell>
          <cell r="P589" t="str">
            <v>NA</v>
          </cell>
          <cell r="Q589" t="str">
            <v>NA</v>
          </cell>
          <cell r="R589" t="str">
            <v>NA</v>
          </cell>
          <cell r="S589" t="str">
            <v>NA</v>
          </cell>
          <cell r="T589" t="str">
            <v>CER001</v>
          </cell>
          <cell r="U589" t="str">
            <v>NA</v>
          </cell>
          <cell r="V589" t="str">
            <v>NA</v>
          </cell>
          <cell r="W589" t="str">
            <v>NA</v>
          </cell>
          <cell r="X589" t="str">
            <v>NA</v>
          </cell>
          <cell r="Y589" t="str">
            <v>CMC011</v>
          </cell>
          <cell r="Z589" t="str">
            <v>NA</v>
          </cell>
          <cell r="AA589" t="str">
            <v>NA</v>
          </cell>
          <cell r="AB589" t="str">
            <v>NA</v>
          </cell>
          <cell r="AC589" t="str">
            <v>NA</v>
          </cell>
          <cell r="AD589">
            <v>1</v>
          </cell>
          <cell r="AE589" t="str">
            <v>NA</v>
          </cell>
          <cell r="AF589" t="str">
            <v>NA</v>
          </cell>
          <cell r="AG589" t="str">
            <v>NA</v>
          </cell>
          <cell r="AH589" t="str">
            <v>NA</v>
          </cell>
          <cell r="AI589">
            <v>1012</v>
          </cell>
          <cell r="AJ589">
            <v>1012</v>
          </cell>
          <cell r="AO589">
            <v>372</v>
          </cell>
          <cell r="AP589">
            <v>0</v>
          </cell>
          <cell r="AQ589">
            <v>0</v>
          </cell>
          <cell r="AR589">
            <v>0</v>
          </cell>
          <cell r="AS589">
            <v>0</v>
          </cell>
          <cell r="AT589">
            <v>0</v>
          </cell>
          <cell r="AU589">
            <v>0</v>
          </cell>
          <cell r="AV589">
            <v>0</v>
          </cell>
          <cell r="AW589">
            <v>0</v>
          </cell>
          <cell r="AX589">
            <v>0</v>
          </cell>
          <cell r="AY589">
            <v>0</v>
          </cell>
          <cell r="AZ589">
            <v>0</v>
          </cell>
          <cell r="BA589">
            <v>0</v>
          </cell>
          <cell r="BB589">
            <v>0</v>
          </cell>
          <cell r="BC589">
            <v>0</v>
          </cell>
          <cell r="BD589">
            <v>0</v>
          </cell>
          <cell r="BE589">
            <v>250716</v>
          </cell>
          <cell r="BF589">
            <v>0</v>
          </cell>
          <cell r="BG589">
            <v>0</v>
          </cell>
          <cell r="BH589">
            <v>0</v>
          </cell>
          <cell r="BI589">
            <v>0</v>
          </cell>
          <cell r="BJ589">
            <v>248</v>
          </cell>
          <cell r="BK589">
            <v>0</v>
          </cell>
          <cell r="BL589">
            <v>0</v>
          </cell>
          <cell r="BM589">
            <v>0</v>
          </cell>
          <cell r="BN589">
            <v>0</v>
          </cell>
          <cell r="BO589">
            <v>248</v>
          </cell>
          <cell r="BP589">
            <v>125868</v>
          </cell>
          <cell r="BQ589">
            <v>0</v>
          </cell>
          <cell r="BR589">
            <v>0</v>
          </cell>
          <cell r="BS589">
            <v>0</v>
          </cell>
          <cell r="BT589">
            <v>0</v>
          </cell>
          <cell r="BU589">
            <v>124</v>
          </cell>
          <cell r="BV589">
            <v>0</v>
          </cell>
          <cell r="BW589">
            <v>0</v>
          </cell>
          <cell r="BX589">
            <v>0</v>
          </cell>
          <cell r="BY589">
            <v>0</v>
          </cell>
          <cell r="BZ589">
            <v>124</v>
          </cell>
          <cell r="CA589">
            <v>248</v>
          </cell>
          <cell r="CB589">
            <v>372</v>
          </cell>
          <cell r="CC589">
            <v>0.05</v>
          </cell>
          <cell r="CD589">
            <v>372</v>
          </cell>
        </row>
        <row r="590">
          <cell r="B590" t="str">
            <v>PLC06</v>
          </cell>
          <cell r="C590" t="str">
            <v>CAP16</v>
          </cell>
          <cell r="D590" t="str">
            <v>De    70  pares</v>
          </cell>
          <cell r="E590" t="str">
            <v>m</v>
          </cell>
          <cell r="F590" t="str">
            <v>NA</v>
          </cell>
          <cell r="G590" t="str">
            <v>NA</v>
          </cell>
          <cell r="H590" t="str">
            <v>NA</v>
          </cell>
          <cell r="I590" t="str">
            <v>NA</v>
          </cell>
          <cell r="J590" t="str">
            <v>NA</v>
          </cell>
          <cell r="K590" t="str">
            <v>NA</v>
          </cell>
          <cell r="L590" t="str">
            <v>NA</v>
          </cell>
          <cell r="M590" t="str">
            <v>NA</v>
          </cell>
          <cell r="N590" t="str">
            <v>NA</v>
          </cell>
          <cell r="O590" t="str">
            <v>NA</v>
          </cell>
          <cell r="P590" t="str">
            <v>NA</v>
          </cell>
          <cell r="Q590" t="str">
            <v>NA</v>
          </cell>
          <cell r="R590" t="str">
            <v>NA</v>
          </cell>
          <cell r="S590" t="str">
            <v>NA</v>
          </cell>
          <cell r="T590" t="str">
            <v>CER001</v>
          </cell>
          <cell r="U590" t="str">
            <v>NA</v>
          </cell>
          <cell r="V590" t="str">
            <v>NA</v>
          </cell>
          <cell r="W590" t="str">
            <v>NA</v>
          </cell>
          <cell r="X590" t="str">
            <v>NA</v>
          </cell>
          <cell r="Y590" t="str">
            <v>CMC011</v>
          </cell>
          <cell r="Z590" t="str">
            <v>NA</v>
          </cell>
          <cell r="AA590" t="str">
            <v>NA</v>
          </cell>
          <cell r="AB590" t="str">
            <v>NA</v>
          </cell>
          <cell r="AC590" t="str">
            <v>NA</v>
          </cell>
          <cell r="AD590">
            <v>1</v>
          </cell>
          <cell r="AE590" t="str">
            <v>NA</v>
          </cell>
          <cell r="AF590" t="str">
            <v>NA</v>
          </cell>
          <cell r="AG590" t="str">
            <v>NA</v>
          </cell>
          <cell r="AH590" t="str">
            <v>NA</v>
          </cell>
          <cell r="AI590">
            <v>573</v>
          </cell>
          <cell r="AJ590">
            <v>573</v>
          </cell>
          <cell r="AO590">
            <v>658</v>
          </cell>
          <cell r="AP590">
            <v>0</v>
          </cell>
          <cell r="AQ590">
            <v>0</v>
          </cell>
          <cell r="AR590">
            <v>0</v>
          </cell>
          <cell r="AS590">
            <v>0</v>
          </cell>
          <cell r="AT590">
            <v>0</v>
          </cell>
          <cell r="AU590">
            <v>0</v>
          </cell>
          <cell r="AV590">
            <v>0</v>
          </cell>
          <cell r="AW590">
            <v>0</v>
          </cell>
          <cell r="AX590">
            <v>0</v>
          </cell>
          <cell r="AY590">
            <v>0</v>
          </cell>
          <cell r="AZ590">
            <v>0</v>
          </cell>
          <cell r="BA590">
            <v>0</v>
          </cell>
          <cell r="BB590">
            <v>0</v>
          </cell>
          <cell r="BC590">
            <v>0</v>
          </cell>
          <cell r="BD590">
            <v>0</v>
          </cell>
          <cell r="BE590">
            <v>250716</v>
          </cell>
          <cell r="BF590">
            <v>0</v>
          </cell>
          <cell r="BG590">
            <v>0</v>
          </cell>
          <cell r="BH590">
            <v>0</v>
          </cell>
          <cell r="BI590">
            <v>0</v>
          </cell>
          <cell r="BJ590">
            <v>438</v>
          </cell>
          <cell r="BK590">
            <v>0</v>
          </cell>
          <cell r="BL590">
            <v>0</v>
          </cell>
          <cell r="BM590">
            <v>0</v>
          </cell>
          <cell r="BN590">
            <v>0</v>
          </cell>
          <cell r="BO590">
            <v>438</v>
          </cell>
          <cell r="BP590">
            <v>125868</v>
          </cell>
          <cell r="BQ590">
            <v>0</v>
          </cell>
          <cell r="BR590">
            <v>0</v>
          </cell>
          <cell r="BS590">
            <v>0</v>
          </cell>
          <cell r="BT590">
            <v>0</v>
          </cell>
          <cell r="BU590">
            <v>220</v>
          </cell>
          <cell r="BV590">
            <v>0</v>
          </cell>
          <cell r="BW590">
            <v>0</v>
          </cell>
          <cell r="BX590">
            <v>0</v>
          </cell>
          <cell r="BY590">
            <v>0</v>
          </cell>
          <cell r="BZ590">
            <v>220</v>
          </cell>
          <cell r="CA590">
            <v>438</v>
          </cell>
          <cell r="CB590">
            <v>658</v>
          </cell>
          <cell r="CD590">
            <v>658</v>
          </cell>
        </row>
        <row r="591">
          <cell r="B591" t="str">
            <v>PLC07</v>
          </cell>
          <cell r="C591" t="str">
            <v>CAP16</v>
          </cell>
          <cell r="D591" t="str">
            <v>De   100  pares</v>
          </cell>
          <cell r="E591" t="str">
            <v>m</v>
          </cell>
          <cell r="F591" t="str">
            <v>NA</v>
          </cell>
          <cell r="G591" t="str">
            <v>NA</v>
          </cell>
          <cell r="H591" t="str">
            <v>NA</v>
          </cell>
          <cell r="I591" t="str">
            <v>NA</v>
          </cell>
          <cell r="J591" t="str">
            <v>NA</v>
          </cell>
          <cell r="K591" t="str">
            <v>NA</v>
          </cell>
          <cell r="L591" t="str">
            <v>NA</v>
          </cell>
          <cell r="M591" t="str">
            <v>NA</v>
          </cell>
          <cell r="N591" t="str">
            <v>NA</v>
          </cell>
          <cell r="O591" t="str">
            <v>NA</v>
          </cell>
          <cell r="P591" t="str">
            <v>NA</v>
          </cell>
          <cell r="Q591" t="str">
            <v>NA</v>
          </cell>
          <cell r="R591" t="str">
            <v>NA</v>
          </cell>
          <cell r="S591" t="str">
            <v>NA</v>
          </cell>
          <cell r="T591" t="str">
            <v>CER001</v>
          </cell>
          <cell r="U591" t="str">
            <v>NA</v>
          </cell>
          <cell r="V591" t="str">
            <v>NA</v>
          </cell>
          <cell r="W591" t="str">
            <v>NA</v>
          </cell>
          <cell r="X591" t="str">
            <v>NA</v>
          </cell>
          <cell r="Y591" t="str">
            <v>CMC011</v>
          </cell>
          <cell r="Z591" t="str">
            <v>NA</v>
          </cell>
          <cell r="AA591" t="str">
            <v>NA</v>
          </cell>
          <cell r="AB591" t="str">
            <v>NA</v>
          </cell>
          <cell r="AC591" t="str">
            <v>NA</v>
          </cell>
          <cell r="AD591">
            <v>1</v>
          </cell>
          <cell r="AE591" t="str">
            <v>NA</v>
          </cell>
          <cell r="AF591" t="str">
            <v>NA</v>
          </cell>
          <cell r="AG591" t="str">
            <v>NA</v>
          </cell>
          <cell r="AH591" t="str">
            <v>NA</v>
          </cell>
          <cell r="AI591">
            <v>573</v>
          </cell>
          <cell r="AJ591">
            <v>573</v>
          </cell>
          <cell r="AO591">
            <v>658</v>
          </cell>
          <cell r="AP591">
            <v>0</v>
          </cell>
          <cell r="AQ591">
            <v>0</v>
          </cell>
          <cell r="AR591">
            <v>0</v>
          </cell>
          <cell r="AS591">
            <v>0</v>
          </cell>
          <cell r="AT591">
            <v>0</v>
          </cell>
          <cell r="AU591">
            <v>0</v>
          </cell>
          <cell r="AV591">
            <v>0</v>
          </cell>
          <cell r="AW591">
            <v>0</v>
          </cell>
          <cell r="AX591">
            <v>0</v>
          </cell>
          <cell r="AY591">
            <v>0</v>
          </cell>
          <cell r="AZ591">
            <v>0</v>
          </cell>
          <cell r="BA591">
            <v>0</v>
          </cell>
          <cell r="BB591">
            <v>0</v>
          </cell>
          <cell r="BC591">
            <v>0</v>
          </cell>
          <cell r="BD591">
            <v>0</v>
          </cell>
          <cell r="BE591">
            <v>250716</v>
          </cell>
          <cell r="BF591">
            <v>0</v>
          </cell>
          <cell r="BG591">
            <v>0</v>
          </cell>
          <cell r="BH591">
            <v>0</v>
          </cell>
          <cell r="BI591">
            <v>0</v>
          </cell>
          <cell r="BJ591">
            <v>438</v>
          </cell>
          <cell r="BK591">
            <v>0</v>
          </cell>
          <cell r="BL591">
            <v>0</v>
          </cell>
          <cell r="BM591">
            <v>0</v>
          </cell>
          <cell r="BN591">
            <v>0</v>
          </cell>
          <cell r="BO591">
            <v>438</v>
          </cell>
          <cell r="BP591">
            <v>125868</v>
          </cell>
          <cell r="BQ591">
            <v>0</v>
          </cell>
          <cell r="BR591">
            <v>0</v>
          </cell>
          <cell r="BS591">
            <v>0</v>
          </cell>
          <cell r="BT591">
            <v>0</v>
          </cell>
          <cell r="BU591">
            <v>220</v>
          </cell>
          <cell r="BV591">
            <v>0</v>
          </cell>
          <cell r="BW591">
            <v>0</v>
          </cell>
          <cell r="BX591">
            <v>0</v>
          </cell>
          <cell r="BY591">
            <v>0</v>
          </cell>
          <cell r="BZ591">
            <v>220</v>
          </cell>
          <cell r="CA591">
            <v>438</v>
          </cell>
          <cell r="CB591">
            <v>658</v>
          </cell>
          <cell r="CD591">
            <v>658</v>
          </cell>
        </row>
        <row r="592">
          <cell r="B592" t="str">
            <v>PLC08</v>
          </cell>
          <cell r="C592" t="str">
            <v>CAP16</v>
          </cell>
          <cell r="D592" t="str">
            <v>De   150  pares</v>
          </cell>
          <cell r="E592" t="str">
            <v>m</v>
          </cell>
          <cell r="F592" t="str">
            <v>NA</v>
          </cell>
          <cell r="G592" t="str">
            <v>NA</v>
          </cell>
          <cell r="H592" t="str">
            <v>NA</v>
          </cell>
          <cell r="I592" t="str">
            <v>NA</v>
          </cell>
          <cell r="J592" t="str">
            <v>NA</v>
          </cell>
          <cell r="K592" t="str">
            <v>NA</v>
          </cell>
          <cell r="L592" t="str">
            <v>NA</v>
          </cell>
          <cell r="M592" t="str">
            <v>NA</v>
          </cell>
          <cell r="N592" t="str">
            <v>NA</v>
          </cell>
          <cell r="O592" t="str">
            <v>NA</v>
          </cell>
          <cell r="P592" t="str">
            <v>NA</v>
          </cell>
          <cell r="Q592" t="str">
            <v>NA</v>
          </cell>
          <cell r="R592" t="str">
            <v>NA</v>
          </cell>
          <cell r="S592" t="str">
            <v>NA</v>
          </cell>
          <cell r="T592" t="str">
            <v>CER001</v>
          </cell>
          <cell r="U592" t="str">
            <v>NA</v>
          </cell>
          <cell r="V592" t="str">
            <v>NA</v>
          </cell>
          <cell r="W592" t="str">
            <v>NA</v>
          </cell>
          <cell r="X592" t="str">
            <v>NA</v>
          </cell>
          <cell r="Y592" t="str">
            <v>CMC011</v>
          </cell>
          <cell r="Z592" t="str">
            <v>NA</v>
          </cell>
          <cell r="AA592" t="str">
            <v>NA</v>
          </cell>
          <cell r="AB592" t="str">
            <v>NA</v>
          </cell>
          <cell r="AC592" t="str">
            <v>NA</v>
          </cell>
          <cell r="AD592">
            <v>1</v>
          </cell>
          <cell r="AE592" t="str">
            <v>NA</v>
          </cell>
          <cell r="AF592" t="str">
            <v>NA</v>
          </cell>
          <cell r="AG592" t="str">
            <v>NA</v>
          </cell>
          <cell r="AH592" t="str">
            <v>NA</v>
          </cell>
          <cell r="AI592">
            <v>782</v>
          </cell>
          <cell r="AJ592">
            <v>782</v>
          </cell>
          <cell r="AO592">
            <v>482</v>
          </cell>
          <cell r="AP592">
            <v>0</v>
          </cell>
          <cell r="AQ592">
            <v>0</v>
          </cell>
          <cell r="AR592">
            <v>0</v>
          </cell>
          <cell r="AS592">
            <v>0</v>
          </cell>
          <cell r="AT592">
            <v>0</v>
          </cell>
          <cell r="AU592">
            <v>0</v>
          </cell>
          <cell r="AV592">
            <v>0</v>
          </cell>
          <cell r="AW592">
            <v>0</v>
          </cell>
          <cell r="AX592">
            <v>0</v>
          </cell>
          <cell r="AY592">
            <v>0</v>
          </cell>
          <cell r="AZ592">
            <v>0</v>
          </cell>
          <cell r="BA592">
            <v>0</v>
          </cell>
          <cell r="BB592">
            <v>0</v>
          </cell>
          <cell r="BC592">
            <v>0</v>
          </cell>
          <cell r="BD592">
            <v>0</v>
          </cell>
          <cell r="BE592">
            <v>250716</v>
          </cell>
          <cell r="BF592">
            <v>0</v>
          </cell>
          <cell r="BG592">
            <v>0</v>
          </cell>
          <cell r="BH592">
            <v>0</v>
          </cell>
          <cell r="BI592">
            <v>0</v>
          </cell>
          <cell r="BJ592">
            <v>321</v>
          </cell>
          <cell r="BK592">
            <v>0</v>
          </cell>
          <cell r="BL592">
            <v>0</v>
          </cell>
          <cell r="BM592">
            <v>0</v>
          </cell>
          <cell r="BN592">
            <v>0</v>
          </cell>
          <cell r="BO592">
            <v>321</v>
          </cell>
          <cell r="BP592">
            <v>125868</v>
          </cell>
          <cell r="BQ592">
            <v>0</v>
          </cell>
          <cell r="BR592">
            <v>0</v>
          </cell>
          <cell r="BS592">
            <v>0</v>
          </cell>
          <cell r="BT592">
            <v>0</v>
          </cell>
          <cell r="BU592">
            <v>161</v>
          </cell>
          <cell r="BV592">
            <v>0</v>
          </cell>
          <cell r="BW592">
            <v>0</v>
          </cell>
          <cell r="BX592">
            <v>0</v>
          </cell>
          <cell r="BY592">
            <v>0</v>
          </cell>
          <cell r="BZ592">
            <v>161</v>
          </cell>
          <cell r="CA592">
            <v>321</v>
          </cell>
          <cell r="CB592">
            <v>482</v>
          </cell>
          <cell r="CC592">
            <v>0.05</v>
          </cell>
          <cell r="CD592">
            <v>482</v>
          </cell>
        </row>
        <row r="593">
          <cell r="B593" t="str">
            <v>PLC09</v>
          </cell>
          <cell r="C593" t="str">
            <v>CAP16</v>
          </cell>
          <cell r="D593" t="str">
            <v>De   200  pares</v>
          </cell>
          <cell r="E593" t="str">
            <v>m</v>
          </cell>
          <cell r="F593" t="str">
            <v>NA</v>
          </cell>
          <cell r="G593" t="str">
            <v>NA</v>
          </cell>
          <cell r="H593" t="str">
            <v>NA</v>
          </cell>
          <cell r="I593" t="str">
            <v>NA</v>
          </cell>
          <cell r="J593" t="str">
            <v>NA</v>
          </cell>
          <cell r="K593" t="str">
            <v>NA</v>
          </cell>
          <cell r="L593" t="str">
            <v>NA</v>
          </cell>
          <cell r="M593" t="str">
            <v>NA</v>
          </cell>
          <cell r="N593" t="str">
            <v>NA</v>
          </cell>
          <cell r="O593" t="str">
            <v>NA</v>
          </cell>
          <cell r="P593" t="str">
            <v>NA</v>
          </cell>
          <cell r="Q593" t="str">
            <v>NA</v>
          </cell>
          <cell r="R593" t="str">
            <v>NA</v>
          </cell>
          <cell r="S593" t="str">
            <v>NA</v>
          </cell>
          <cell r="T593" t="str">
            <v>CER001</v>
          </cell>
          <cell r="U593" t="str">
            <v>NA</v>
          </cell>
          <cell r="V593" t="str">
            <v>NA</v>
          </cell>
          <cell r="W593" t="str">
            <v>NA</v>
          </cell>
          <cell r="X593" t="str">
            <v>NA</v>
          </cell>
          <cell r="Y593" t="str">
            <v>CMC011</v>
          </cell>
          <cell r="Z593" t="str">
            <v>NA</v>
          </cell>
          <cell r="AA593" t="str">
            <v>NA</v>
          </cell>
          <cell r="AB593" t="str">
            <v>NA</v>
          </cell>
          <cell r="AC593" t="str">
            <v>NA</v>
          </cell>
          <cell r="AD593">
            <v>1</v>
          </cell>
          <cell r="AE593" t="str">
            <v>NA</v>
          </cell>
          <cell r="AF593" t="str">
            <v>NA</v>
          </cell>
          <cell r="AG593" t="str">
            <v>NA</v>
          </cell>
          <cell r="AH593" t="str">
            <v>NA</v>
          </cell>
          <cell r="AI593">
            <v>532</v>
          </cell>
          <cell r="AJ593">
            <v>532</v>
          </cell>
          <cell r="AO593">
            <v>708</v>
          </cell>
          <cell r="AP593">
            <v>0</v>
          </cell>
          <cell r="AQ593">
            <v>0</v>
          </cell>
          <cell r="AR593">
            <v>0</v>
          </cell>
          <cell r="AS593">
            <v>0</v>
          </cell>
          <cell r="AT593">
            <v>0</v>
          </cell>
          <cell r="AU593">
            <v>0</v>
          </cell>
          <cell r="AV593">
            <v>0</v>
          </cell>
          <cell r="AW593">
            <v>0</v>
          </cell>
          <cell r="AX593">
            <v>0</v>
          </cell>
          <cell r="AY593">
            <v>0</v>
          </cell>
          <cell r="AZ593">
            <v>0</v>
          </cell>
          <cell r="BA593">
            <v>0</v>
          </cell>
          <cell r="BB593">
            <v>0</v>
          </cell>
          <cell r="BC593">
            <v>0</v>
          </cell>
          <cell r="BD593">
            <v>0</v>
          </cell>
          <cell r="BE593">
            <v>250716</v>
          </cell>
          <cell r="BF593">
            <v>0</v>
          </cell>
          <cell r="BG593">
            <v>0</v>
          </cell>
          <cell r="BH593">
            <v>0</v>
          </cell>
          <cell r="BI593">
            <v>0</v>
          </cell>
          <cell r="BJ593">
            <v>471</v>
          </cell>
          <cell r="BK593">
            <v>0</v>
          </cell>
          <cell r="BL593">
            <v>0</v>
          </cell>
          <cell r="BM593">
            <v>0</v>
          </cell>
          <cell r="BN593">
            <v>0</v>
          </cell>
          <cell r="BO593">
            <v>471</v>
          </cell>
          <cell r="BP593">
            <v>125868</v>
          </cell>
          <cell r="BQ593">
            <v>0</v>
          </cell>
          <cell r="BR593">
            <v>0</v>
          </cell>
          <cell r="BS593">
            <v>0</v>
          </cell>
          <cell r="BT593">
            <v>0</v>
          </cell>
          <cell r="BU593">
            <v>237</v>
          </cell>
          <cell r="BV593">
            <v>0</v>
          </cell>
          <cell r="BW593">
            <v>0</v>
          </cell>
          <cell r="BX593">
            <v>0</v>
          </cell>
          <cell r="BY593">
            <v>0</v>
          </cell>
          <cell r="BZ593">
            <v>237</v>
          </cell>
          <cell r="CA593">
            <v>471</v>
          </cell>
          <cell r="CB593">
            <v>708</v>
          </cell>
          <cell r="CC593">
            <v>0.05</v>
          </cell>
          <cell r="CD593">
            <v>708</v>
          </cell>
        </row>
        <row r="594">
          <cell r="B594" t="str">
            <v>PLC10</v>
          </cell>
          <cell r="C594" t="str">
            <v>CAP16</v>
          </cell>
          <cell r="D594" t="str">
            <v>De   300  pares</v>
          </cell>
          <cell r="E594" t="str">
            <v>m</v>
          </cell>
          <cell r="F594" t="str">
            <v>NA</v>
          </cell>
          <cell r="G594" t="str">
            <v>NA</v>
          </cell>
          <cell r="H594" t="str">
            <v>NA</v>
          </cell>
          <cell r="I594" t="str">
            <v>NA</v>
          </cell>
          <cell r="J594" t="str">
            <v>NA</v>
          </cell>
          <cell r="K594" t="str">
            <v>NA</v>
          </cell>
          <cell r="L594" t="str">
            <v>NA</v>
          </cell>
          <cell r="M594" t="str">
            <v>NA</v>
          </cell>
          <cell r="N594" t="str">
            <v>NA</v>
          </cell>
          <cell r="O594" t="str">
            <v>NA</v>
          </cell>
          <cell r="P594" t="str">
            <v>NA</v>
          </cell>
          <cell r="Q594" t="str">
            <v>NA</v>
          </cell>
          <cell r="R594" t="str">
            <v>NA</v>
          </cell>
          <cell r="S594" t="str">
            <v>NA</v>
          </cell>
          <cell r="T594" t="str">
            <v>CER001</v>
          </cell>
          <cell r="U594" t="str">
            <v>NA</v>
          </cell>
          <cell r="V594" t="str">
            <v>NA</v>
          </cell>
          <cell r="W594" t="str">
            <v>NA</v>
          </cell>
          <cell r="X594" t="str">
            <v>NA</v>
          </cell>
          <cell r="Y594" t="str">
            <v>CMC011</v>
          </cell>
          <cell r="Z594" t="str">
            <v>NA</v>
          </cell>
          <cell r="AA594" t="str">
            <v>NA</v>
          </cell>
          <cell r="AB594" t="str">
            <v>NA</v>
          </cell>
          <cell r="AC594" t="str">
            <v>NA</v>
          </cell>
          <cell r="AD594">
            <v>1</v>
          </cell>
          <cell r="AE594" t="str">
            <v>NA</v>
          </cell>
          <cell r="AF594" t="str">
            <v>NA</v>
          </cell>
          <cell r="AG594" t="str">
            <v>NA</v>
          </cell>
          <cell r="AH594" t="str">
            <v>NA</v>
          </cell>
          <cell r="AI594">
            <v>598</v>
          </cell>
          <cell r="AJ594">
            <v>598</v>
          </cell>
          <cell r="AO594">
            <v>629</v>
          </cell>
          <cell r="AP594">
            <v>0</v>
          </cell>
          <cell r="AQ594">
            <v>0</v>
          </cell>
          <cell r="AR594">
            <v>0</v>
          </cell>
          <cell r="AS594">
            <v>0</v>
          </cell>
          <cell r="AT594">
            <v>0</v>
          </cell>
          <cell r="AU594">
            <v>0</v>
          </cell>
          <cell r="AV594">
            <v>0</v>
          </cell>
          <cell r="AW594">
            <v>0</v>
          </cell>
          <cell r="AX594">
            <v>0</v>
          </cell>
          <cell r="AY594">
            <v>0</v>
          </cell>
          <cell r="AZ594">
            <v>0</v>
          </cell>
          <cell r="BA594">
            <v>0</v>
          </cell>
          <cell r="BB594">
            <v>0</v>
          </cell>
          <cell r="BC594">
            <v>0</v>
          </cell>
          <cell r="BD594">
            <v>0</v>
          </cell>
          <cell r="BE594">
            <v>250716</v>
          </cell>
          <cell r="BF594">
            <v>0</v>
          </cell>
          <cell r="BG594">
            <v>0</v>
          </cell>
          <cell r="BH594">
            <v>0</v>
          </cell>
          <cell r="BI594">
            <v>0</v>
          </cell>
          <cell r="BJ594">
            <v>419</v>
          </cell>
          <cell r="BK594">
            <v>0</v>
          </cell>
          <cell r="BL594">
            <v>0</v>
          </cell>
          <cell r="BM594">
            <v>0</v>
          </cell>
          <cell r="BN594">
            <v>0</v>
          </cell>
          <cell r="BO594">
            <v>419</v>
          </cell>
          <cell r="BP594">
            <v>125868</v>
          </cell>
          <cell r="BQ594">
            <v>0</v>
          </cell>
          <cell r="BR594">
            <v>0</v>
          </cell>
          <cell r="BS594">
            <v>0</v>
          </cell>
          <cell r="BT594">
            <v>0</v>
          </cell>
          <cell r="BU594">
            <v>210</v>
          </cell>
          <cell r="BV594">
            <v>0</v>
          </cell>
          <cell r="BW594">
            <v>0</v>
          </cell>
          <cell r="BX594">
            <v>0</v>
          </cell>
          <cell r="BY594">
            <v>0</v>
          </cell>
          <cell r="BZ594">
            <v>210</v>
          </cell>
          <cell r="CA594">
            <v>419</v>
          </cell>
          <cell r="CB594">
            <v>629</v>
          </cell>
          <cell r="CC594">
            <v>0.05</v>
          </cell>
          <cell r="CD594">
            <v>629</v>
          </cell>
        </row>
        <row r="595">
          <cell r="B595" t="str">
            <v>PLC11</v>
          </cell>
          <cell r="C595" t="str">
            <v>CAP16</v>
          </cell>
          <cell r="D595" t="str">
            <v>De   400  pares</v>
          </cell>
          <cell r="E595" t="str">
            <v>m</v>
          </cell>
          <cell r="F595" t="str">
            <v>NA</v>
          </cell>
          <cell r="G595" t="str">
            <v>NA</v>
          </cell>
          <cell r="H595" t="str">
            <v>NA</v>
          </cell>
          <cell r="I595" t="str">
            <v>NA</v>
          </cell>
          <cell r="J595" t="str">
            <v>NA</v>
          </cell>
          <cell r="K595" t="str">
            <v>NA</v>
          </cell>
          <cell r="L595" t="str">
            <v>NA</v>
          </cell>
          <cell r="M595" t="str">
            <v>NA</v>
          </cell>
          <cell r="N595" t="str">
            <v>NA</v>
          </cell>
          <cell r="O595" t="str">
            <v>NA</v>
          </cell>
          <cell r="P595" t="str">
            <v>NA</v>
          </cell>
          <cell r="Q595" t="str">
            <v>NA</v>
          </cell>
          <cell r="R595" t="str">
            <v>NA</v>
          </cell>
          <cell r="S595" t="str">
            <v>NA</v>
          </cell>
          <cell r="T595" t="str">
            <v>CER001</v>
          </cell>
          <cell r="U595" t="str">
            <v>NA</v>
          </cell>
          <cell r="V595" t="str">
            <v>NA</v>
          </cell>
          <cell r="W595" t="str">
            <v>NA</v>
          </cell>
          <cell r="X595" t="str">
            <v>NA</v>
          </cell>
          <cell r="Y595" t="str">
            <v>CMC011</v>
          </cell>
          <cell r="Z595" t="str">
            <v>NA</v>
          </cell>
          <cell r="AA595" t="str">
            <v>NA</v>
          </cell>
          <cell r="AB595" t="str">
            <v>NA</v>
          </cell>
          <cell r="AC595" t="str">
            <v>NA</v>
          </cell>
          <cell r="AD595">
            <v>1</v>
          </cell>
          <cell r="AE595" t="str">
            <v>NA</v>
          </cell>
          <cell r="AF595" t="str">
            <v>NA</v>
          </cell>
          <cell r="AG595" t="str">
            <v>NA</v>
          </cell>
          <cell r="AH595" t="str">
            <v>NA</v>
          </cell>
          <cell r="AI595">
            <v>427</v>
          </cell>
          <cell r="AJ595">
            <v>427</v>
          </cell>
          <cell r="AO595">
            <v>882</v>
          </cell>
          <cell r="AP595">
            <v>0</v>
          </cell>
          <cell r="AQ595">
            <v>0</v>
          </cell>
          <cell r="AR595">
            <v>0</v>
          </cell>
          <cell r="AS595">
            <v>0</v>
          </cell>
          <cell r="AT595">
            <v>0</v>
          </cell>
          <cell r="AU595">
            <v>0</v>
          </cell>
          <cell r="AV595">
            <v>0</v>
          </cell>
          <cell r="AW595">
            <v>0</v>
          </cell>
          <cell r="AX595">
            <v>0</v>
          </cell>
          <cell r="AY595">
            <v>0</v>
          </cell>
          <cell r="AZ595">
            <v>0</v>
          </cell>
          <cell r="BA595">
            <v>0</v>
          </cell>
          <cell r="BB595">
            <v>0</v>
          </cell>
          <cell r="BC595">
            <v>0</v>
          </cell>
          <cell r="BD595">
            <v>0</v>
          </cell>
          <cell r="BE595">
            <v>250716</v>
          </cell>
          <cell r="BF595">
            <v>0</v>
          </cell>
          <cell r="BG595">
            <v>0</v>
          </cell>
          <cell r="BH595">
            <v>0</v>
          </cell>
          <cell r="BI595">
            <v>0</v>
          </cell>
          <cell r="BJ595">
            <v>587</v>
          </cell>
          <cell r="BK595">
            <v>0</v>
          </cell>
          <cell r="BL595">
            <v>0</v>
          </cell>
          <cell r="BM595">
            <v>0</v>
          </cell>
          <cell r="BN595">
            <v>0</v>
          </cell>
          <cell r="BO595">
            <v>587</v>
          </cell>
          <cell r="BP595">
            <v>125868</v>
          </cell>
          <cell r="BQ595">
            <v>0</v>
          </cell>
          <cell r="BR595">
            <v>0</v>
          </cell>
          <cell r="BS595">
            <v>0</v>
          </cell>
          <cell r="BT595">
            <v>0</v>
          </cell>
          <cell r="BU595">
            <v>295</v>
          </cell>
          <cell r="BV595">
            <v>0</v>
          </cell>
          <cell r="BW595">
            <v>0</v>
          </cell>
          <cell r="BX595">
            <v>0</v>
          </cell>
          <cell r="BY595">
            <v>0</v>
          </cell>
          <cell r="BZ595">
            <v>295</v>
          </cell>
          <cell r="CA595">
            <v>587</v>
          </cell>
          <cell r="CB595">
            <v>882</v>
          </cell>
          <cell r="CC595">
            <v>0.05</v>
          </cell>
          <cell r="CD595">
            <v>882</v>
          </cell>
        </row>
        <row r="596">
          <cell r="B596" t="str">
            <v>PLC12</v>
          </cell>
          <cell r="C596" t="str">
            <v>CAP16</v>
          </cell>
          <cell r="D596" t="str">
            <v>De   500  pares</v>
          </cell>
          <cell r="E596" t="str">
            <v>m</v>
          </cell>
          <cell r="F596" t="str">
            <v>NA</v>
          </cell>
          <cell r="G596" t="str">
            <v>NA</v>
          </cell>
          <cell r="H596" t="str">
            <v>NA</v>
          </cell>
          <cell r="I596" t="str">
            <v>NA</v>
          </cell>
          <cell r="J596" t="str">
            <v>NA</v>
          </cell>
          <cell r="K596" t="str">
            <v>NA</v>
          </cell>
          <cell r="L596" t="str">
            <v>NA</v>
          </cell>
          <cell r="M596" t="str">
            <v>NA</v>
          </cell>
          <cell r="N596" t="str">
            <v>NA</v>
          </cell>
          <cell r="O596" t="str">
            <v>NA</v>
          </cell>
          <cell r="P596" t="str">
            <v>NA</v>
          </cell>
          <cell r="Q596" t="str">
            <v>NA</v>
          </cell>
          <cell r="R596" t="str">
            <v>NA</v>
          </cell>
          <cell r="S596" t="str">
            <v>NA</v>
          </cell>
          <cell r="T596" t="str">
            <v>CER001</v>
          </cell>
          <cell r="U596" t="str">
            <v>NA</v>
          </cell>
          <cell r="V596" t="str">
            <v>NA</v>
          </cell>
          <cell r="W596" t="str">
            <v>NA</v>
          </cell>
          <cell r="X596" t="str">
            <v>NA</v>
          </cell>
          <cell r="Y596" t="str">
            <v>CMC011</v>
          </cell>
          <cell r="Z596" t="str">
            <v>NA</v>
          </cell>
          <cell r="AA596" t="str">
            <v>NA</v>
          </cell>
          <cell r="AB596" t="str">
            <v>NA</v>
          </cell>
          <cell r="AC596" t="str">
            <v>NA</v>
          </cell>
          <cell r="AD596">
            <v>1</v>
          </cell>
          <cell r="AE596" t="str">
            <v>NA</v>
          </cell>
          <cell r="AF596" t="str">
            <v>NA</v>
          </cell>
          <cell r="AG596" t="str">
            <v>NA</v>
          </cell>
          <cell r="AH596" t="str">
            <v>NA</v>
          </cell>
          <cell r="AI596">
            <v>414</v>
          </cell>
          <cell r="AJ596">
            <v>414</v>
          </cell>
          <cell r="AO596">
            <v>910</v>
          </cell>
          <cell r="AP596">
            <v>0</v>
          </cell>
          <cell r="AQ596">
            <v>0</v>
          </cell>
          <cell r="AR596">
            <v>0</v>
          </cell>
          <cell r="AS596">
            <v>0</v>
          </cell>
          <cell r="AT596">
            <v>0</v>
          </cell>
          <cell r="AU596">
            <v>0</v>
          </cell>
          <cell r="AV596">
            <v>0</v>
          </cell>
          <cell r="AW596">
            <v>0</v>
          </cell>
          <cell r="AX596">
            <v>0</v>
          </cell>
          <cell r="AY596">
            <v>0</v>
          </cell>
          <cell r="AZ596">
            <v>0</v>
          </cell>
          <cell r="BA596">
            <v>0</v>
          </cell>
          <cell r="BB596">
            <v>0</v>
          </cell>
          <cell r="BC596">
            <v>0</v>
          </cell>
          <cell r="BD596">
            <v>0</v>
          </cell>
          <cell r="BE596">
            <v>250716</v>
          </cell>
          <cell r="BF596">
            <v>0</v>
          </cell>
          <cell r="BG596">
            <v>0</v>
          </cell>
          <cell r="BH596">
            <v>0</v>
          </cell>
          <cell r="BI596">
            <v>0</v>
          </cell>
          <cell r="BJ596">
            <v>606</v>
          </cell>
          <cell r="BK596">
            <v>0</v>
          </cell>
          <cell r="BL596">
            <v>0</v>
          </cell>
          <cell r="BM596">
            <v>0</v>
          </cell>
          <cell r="BN596">
            <v>0</v>
          </cell>
          <cell r="BO596">
            <v>606</v>
          </cell>
          <cell r="BP596">
            <v>125868</v>
          </cell>
          <cell r="BQ596">
            <v>0</v>
          </cell>
          <cell r="BR596">
            <v>0</v>
          </cell>
          <cell r="BS596">
            <v>0</v>
          </cell>
          <cell r="BT596">
            <v>0</v>
          </cell>
          <cell r="BU596">
            <v>304</v>
          </cell>
          <cell r="BV596">
            <v>0</v>
          </cell>
          <cell r="BW596">
            <v>0</v>
          </cell>
          <cell r="BX596">
            <v>0</v>
          </cell>
          <cell r="BY596">
            <v>0</v>
          </cell>
          <cell r="BZ596">
            <v>304</v>
          </cell>
          <cell r="CA596">
            <v>606</v>
          </cell>
          <cell r="CB596">
            <v>910</v>
          </cell>
          <cell r="CC596">
            <v>0.05</v>
          </cell>
          <cell r="CD596">
            <v>910</v>
          </cell>
        </row>
        <row r="597">
          <cell r="B597" t="str">
            <v>PLC13</v>
          </cell>
          <cell r="C597" t="str">
            <v>CAP16</v>
          </cell>
          <cell r="D597" t="str">
            <v>De   600  pares</v>
          </cell>
          <cell r="E597" t="str">
            <v>m</v>
          </cell>
          <cell r="F597" t="str">
            <v>NA</v>
          </cell>
          <cell r="G597" t="str">
            <v>NA</v>
          </cell>
          <cell r="H597" t="str">
            <v>NA</v>
          </cell>
          <cell r="I597" t="str">
            <v>NA</v>
          </cell>
          <cell r="J597" t="str">
            <v>NA</v>
          </cell>
          <cell r="K597" t="str">
            <v>NA</v>
          </cell>
          <cell r="L597" t="str">
            <v>NA</v>
          </cell>
          <cell r="M597" t="str">
            <v>NA</v>
          </cell>
          <cell r="N597" t="str">
            <v>NA</v>
          </cell>
          <cell r="O597" t="str">
            <v>NA</v>
          </cell>
          <cell r="P597" t="str">
            <v>NA</v>
          </cell>
          <cell r="Q597" t="str">
            <v>NA</v>
          </cell>
          <cell r="R597" t="str">
            <v>NA</v>
          </cell>
          <cell r="S597" t="str">
            <v>NA</v>
          </cell>
          <cell r="T597" t="str">
            <v>CER001</v>
          </cell>
          <cell r="U597" t="str">
            <v>NA</v>
          </cell>
          <cell r="V597" t="str">
            <v>NA</v>
          </cell>
          <cell r="W597" t="str">
            <v>NA</v>
          </cell>
          <cell r="X597" t="str">
            <v>NA</v>
          </cell>
          <cell r="Y597" t="str">
            <v>CMC011</v>
          </cell>
          <cell r="Z597" t="str">
            <v>NA</v>
          </cell>
          <cell r="AA597" t="str">
            <v>NA</v>
          </cell>
          <cell r="AB597" t="str">
            <v>NA</v>
          </cell>
          <cell r="AC597" t="str">
            <v>NA</v>
          </cell>
          <cell r="AD597">
            <v>1</v>
          </cell>
          <cell r="AE597" t="str">
            <v>NA</v>
          </cell>
          <cell r="AF597" t="str">
            <v>NA</v>
          </cell>
          <cell r="AG597" t="str">
            <v>NA</v>
          </cell>
          <cell r="AH597" t="str">
            <v>NA</v>
          </cell>
          <cell r="AI597">
            <v>427</v>
          </cell>
          <cell r="AJ597">
            <v>427</v>
          </cell>
          <cell r="AO597">
            <v>882</v>
          </cell>
          <cell r="AP597">
            <v>0</v>
          </cell>
          <cell r="AQ597">
            <v>0</v>
          </cell>
          <cell r="AR597">
            <v>0</v>
          </cell>
          <cell r="AS597">
            <v>0</v>
          </cell>
          <cell r="AT597">
            <v>0</v>
          </cell>
          <cell r="AU597">
            <v>0</v>
          </cell>
          <cell r="AV597">
            <v>0</v>
          </cell>
          <cell r="AW597">
            <v>0</v>
          </cell>
          <cell r="AX597">
            <v>0</v>
          </cell>
          <cell r="AY597">
            <v>0</v>
          </cell>
          <cell r="AZ597">
            <v>0</v>
          </cell>
          <cell r="BA597">
            <v>0</v>
          </cell>
          <cell r="BB597">
            <v>0</v>
          </cell>
          <cell r="BC597">
            <v>0</v>
          </cell>
          <cell r="BD597">
            <v>0</v>
          </cell>
          <cell r="BE597">
            <v>250716</v>
          </cell>
          <cell r="BF597">
            <v>0</v>
          </cell>
          <cell r="BG597">
            <v>0</v>
          </cell>
          <cell r="BH597">
            <v>0</v>
          </cell>
          <cell r="BI597">
            <v>0</v>
          </cell>
          <cell r="BJ597">
            <v>587</v>
          </cell>
          <cell r="BK597">
            <v>0</v>
          </cell>
          <cell r="BL597">
            <v>0</v>
          </cell>
          <cell r="BM597">
            <v>0</v>
          </cell>
          <cell r="BN597">
            <v>0</v>
          </cell>
          <cell r="BO597">
            <v>587</v>
          </cell>
          <cell r="BP597">
            <v>125868</v>
          </cell>
          <cell r="BQ597">
            <v>0</v>
          </cell>
          <cell r="BR597">
            <v>0</v>
          </cell>
          <cell r="BS597">
            <v>0</v>
          </cell>
          <cell r="BT597">
            <v>0</v>
          </cell>
          <cell r="BU597">
            <v>295</v>
          </cell>
          <cell r="BV597">
            <v>0</v>
          </cell>
          <cell r="BW597">
            <v>0</v>
          </cell>
          <cell r="BX597">
            <v>0</v>
          </cell>
          <cell r="BY597">
            <v>0</v>
          </cell>
          <cell r="BZ597">
            <v>295</v>
          </cell>
          <cell r="CA597">
            <v>587</v>
          </cell>
          <cell r="CB597">
            <v>882</v>
          </cell>
          <cell r="CC597">
            <v>0.05</v>
          </cell>
          <cell r="CD597">
            <v>882</v>
          </cell>
        </row>
        <row r="598">
          <cell r="B598" t="str">
            <v>PLC14</v>
          </cell>
          <cell r="C598" t="str">
            <v>CAP16</v>
          </cell>
          <cell r="D598" t="str">
            <v>De   700  pares</v>
          </cell>
          <cell r="E598" t="str">
            <v>m</v>
          </cell>
          <cell r="F598" t="str">
            <v>NA</v>
          </cell>
          <cell r="G598" t="str">
            <v>NA</v>
          </cell>
          <cell r="H598" t="str">
            <v>NA</v>
          </cell>
          <cell r="I598" t="str">
            <v>NA</v>
          </cell>
          <cell r="J598" t="str">
            <v>NA</v>
          </cell>
          <cell r="K598" t="str">
            <v>NA</v>
          </cell>
          <cell r="L598" t="str">
            <v>NA</v>
          </cell>
          <cell r="M598" t="str">
            <v>NA</v>
          </cell>
          <cell r="N598" t="str">
            <v>NA</v>
          </cell>
          <cell r="O598" t="str">
            <v>NA</v>
          </cell>
          <cell r="P598" t="str">
            <v>NA</v>
          </cell>
          <cell r="Q598" t="str">
            <v>NA</v>
          </cell>
          <cell r="R598" t="str">
            <v>NA</v>
          </cell>
          <cell r="S598" t="str">
            <v>NA</v>
          </cell>
          <cell r="T598" t="str">
            <v>CER001</v>
          </cell>
          <cell r="U598" t="str">
            <v>NA</v>
          </cell>
          <cell r="V598" t="str">
            <v>NA</v>
          </cell>
          <cell r="W598" t="str">
            <v>NA</v>
          </cell>
          <cell r="X598" t="str">
            <v>NA</v>
          </cell>
          <cell r="Y598" t="str">
            <v>CMC011</v>
          </cell>
          <cell r="Z598" t="str">
            <v>NA</v>
          </cell>
          <cell r="AA598" t="str">
            <v>NA</v>
          </cell>
          <cell r="AB598" t="str">
            <v>NA</v>
          </cell>
          <cell r="AC598" t="str">
            <v>NA</v>
          </cell>
          <cell r="AD598">
            <v>1</v>
          </cell>
          <cell r="AE598" t="str">
            <v>NA</v>
          </cell>
          <cell r="AF598" t="str">
            <v>NA</v>
          </cell>
          <cell r="AG598" t="str">
            <v>NA</v>
          </cell>
          <cell r="AH598" t="str">
            <v>NA</v>
          </cell>
          <cell r="AI598">
            <v>414</v>
          </cell>
          <cell r="AJ598">
            <v>414</v>
          </cell>
          <cell r="AO598">
            <v>910</v>
          </cell>
          <cell r="AP598">
            <v>0</v>
          </cell>
          <cell r="AQ598">
            <v>0</v>
          </cell>
          <cell r="AR598">
            <v>0</v>
          </cell>
          <cell r="AS598">
            <v>0</v>
          </cell>
          <cell r="AT598">
            <v>0</v>
          </cell>
          <cell r="AU598">
            <v>0</v>
          </cell>
          <cell r="AV598">
            <v>0</v>
          </cell>
          <cell r="AW598">
            <v>0</v>
          </cell>
          <cell r="AX598">
            <v>0</v>
          </cell>
          <cell r="AY598">
            <v>0</v>
          </cell>
          <cell r="AZ598">
            <v>0</v>
          </cell>
          <cell r="BA598">
            <v>0</v>
          </cell>
          <cell r="BB598">
            <v>0</v>
          </cell>
          <cell r="BC598">
            <v>0</v>
          </cell>
          <cell r="BD598">
            <v>0</v>
          </cell>
          <cell r="BE598">
            <v>250716</v>
          </cell>
          <cell r="BF598">
            <v>0</v>
          </cell>
          <cell r="BG598">
            <v>0</v>
          </cell>
          <cell r="BH598">
            <v>0</v>
          </cell>
          <cell r="BI598">
            <v>0</v>
          </cell>
          <cell r="BJ598">
            <v>606</v>
          </cell>
          <cell r="BK598">
            <v>0</v>
          </cell>
          <cell r="BL598">
            <v>0</v>
          </cell>
          <cell r="BM598">
            <v>0</v>
          </cell>
          <cell r="BN598">
            <v>0</v>
          </cell>
          <cell r="BO598">
            <v>606</v>
          </cell>
          <cell r="BP598">
            <v>125868</v>
          </cell>
          <cell r="BQ598">
            <v>0</v>
          </cell>
          <cell r="BR598">
            <v>0</v>
          </cell>
          <cell r="BS598">
            <v>0</v>
          </cell>
          <cell r="BT598">
            <v>0</v>
          </cell>
          <cell r="BU598">
            <v>304</v>
          </cell>
          <cell r="BV598">
            <v>0</v>
          </cell>
          <cell r="BW598">
            <v>0</v>
          </cell>
          <cell r="BX598">
            <v>0</v>
          </cell>
          <cell r="BY598">
            <v>0</v>
          </cell>
          <cell r="BZ598">
            <v>304</v>
          </cell>
          <cell r="CA598">
            <v>606</v>
          </cell>
          <cell r="CB598">
            <v>910</v>
          </cell>
          <cell r="CC598">
            <v>0.05</v>
          </cell>
          <cell r="CD598">
            <v>910</v>
          </cell>
        </row>
        <row r="599">
          <cell r="B599" t="str">
            <v>PLC15</v>
          </cell>
          <cell r="C599" t="str">
            <v>CAP16</v>
          </cell>
          <cell r="D599" t="str">
            <v>De   800  pares</v>
          </cell>
          <cell r="E599" t="str">
            <v>m</v>
          </cell>
          <cell r="F599" t="str">
            <v>NA</v>
          </cell>
          <cell r="G599" t="str">
            <v>NA</v>
          </cell>
          <cell r="H599" t="str">
            <v>NA</v>
          </cell>
          <cell r="I599" t="str">
            <v>NA</v>
          </cell>
          <cell r="J599" t="str">
            <v>NA</v>
          </cell>
          <cell r="K599" t="str">
            <v>NA</v>
          </cell>
          <cell r="L599" t="str">
            <v>NA</v>
          </cell>
          <cell r="M599" t="str">
            <v>NA</v>
          </cell>
          <cell r="N599" t="str">
            <v>NA</v>
          </cell>
          <cell r="O599" t="str">
            <v>NA</v>
          </cell>
          <cell r="P599" t="str">
            <v>NA</v>
          </cell>
          <cell r="Q599" t="str">
            <v>NA</v>
          </cell>
          <cell r="R599" t="str">
            <v>NA</v>
          </cell>
          <cell r="S599" t="str">
            <v>NA</v>
          </cell>
          <cell r="T599" t="str">
            <v>CER001</v>
          </cell>
          <cell r="U599" t="str">
            <v>NA</v>
          </cell>
          <cell r="V599" t="str">
            <v>NA</v>
          </cell>
          <cell r="W599" t="str">
            <v>NA</v>
          </cell>
          <cell r="X599" t="str">
            <v>NA</v>
          </cell>
          <cell r="Y599" t="str">
            <v>CMC011</v>
          </cell>
          <cell r="Z599" t="str">
            <v>NA</v>
          </cell>
          <cell r="AA599" t="str">
            <v>NA</v>
          </cell>
          <cell r="AB599" t="str">
            <v>NA</v>
          </cell>
          <cell r="AC599" t="str">
            <v>NA</v>
          </cell>
          <cell r="AD599">
            <v>1</v>
          </cell>
          <cell r="AE599" t="str">
            <v>NA</v>
          </cell>
          <cell r="AF599" t="str">
            <v>NA</v>
          </cell>
          <cell r="AG599" t="str">
            <v>NA</v>
          </cell>
          <cell r="AH599" t="str">
            <v>NA</v>
          </cell>
          <cell r="AI599">
            <v>345</v>
          </cell>
          <cell r="AJ599">
            <v>345</v>
          </cell>
          <cell r="AO599">
            <v>1092</v>
          </cell>
          <cell r="AP599">
            <v>0</v>
          </cell>
          <cell r="AQ599">
            <v>0</v>
          </cell>
          <cell r="AR599">
            <v>0</v>
          </cell>
          <cell r="AS599">
            <v>0</v>
          </cell>
          <cell r="AT599">
            <v>0</v>
          </cell>
          <cell r="AU599">
            <v>0</v>
          </cell>
          <cell r="AV599">
            <v>0</v>
          </cell>
          <cell r="AW599">
            <v>0</v>
          </cell>
          <cell r="AX599">
            <v>0</v>
          </cell>
          <cell r="AY599">
            <v>0</v>
          </cell>
          <cell r="AZ599">
            <v>0</v>
          </cell>
          <cell r="BA599">
            <v>0</v>
          </cell>
          <cell r="BB599">
            <v>0</v>
          </cell>
          <cell r="BC599">
            <v>0</v>
          </cell>
          <cell r="BD599">
            <v>0</v>
          </cell>
          <cell r="BE599">
            <v>250716</v>
          </cell>
          <cell r="BF599">
            <v>0</v>
          </cell>
          <cell r="BG599">
            <v>0</v>
          </cell>
          <cell r="BH599">
            <v>0</v>
          </cell>
          <cell r="BI599">
            <v>0</v>
          </cell>
          <cell r="BJ599">
            <v>727</v>
          </cell>
          <cell r="BK599">
            <v>0</v>
          </cell>
          <cell r="BL599">
            <v>0</v>
          </cell>
          <cell r="BM599">
            <v>0</v>
          </cell>
          <cell r="BN599">
            <v>0</v>
          </cell>
          <cell r="BO599">
            <v>727</v>
          </cell>
          <cell r="BP599">
            <v>125868</v>
          </cell>
          <cell r="BQ599">
            <v>0</v>
          </cell>
          <cell r="BR599">
            <v>0</v>
          </cell>
          <cell r="BS599">
            <v>0</v>
          </cell>
          <cell r="BT599">
            <v>0</v>
          </cell>
          <cell r="BU599">
            <v>365</v>
          </cell>
          <cell r="BV599">
            <v>0</v>
          </cell>
          <cell r="BW599">
            <v>0</v>
          </cell>
          <cell r="BX599">
            <v>0</v>
          </cell>
          <cell r="BY599">
            <v>0</v>
          </cell>
          <cell r="BZ599">
            <v>365</v>
          </cell>
          <cell r="CA599">
            <v>727</v>
          </cell>
          <cell r="CB599">
            <v>1092</v>
          </cell>
          <cell r="CC599">
            <v>0.05</v>
          </cell>
          <cell r="CD599">
            <v>1092</v>
          </cell>
        </row>
        <row r="600">
          <cell r="B600" t="str">
            <v>PLC16</v>
          </cell>
          <cell r="C600" t="str">
            <v>CAP16</v>
          </cell>
          <cell r="D600" t="str">
            <v>De   900  pares</v>
          </cell>
          <cell r="E600" t="str">
            <v>m</v>
          </cell>
          <cell r="F600" t="str">
            <v>NA</v>
          </cell>
          <cell r="G600" t="str">
            <v>NA</v>
          </cell>
          <cell r="H600" t="str">
            <v>NA</v>
          </cell>
          <cell r="I600" t="str">
            <v>NA</v>
          </cell>
          <cell r="J600" t="str">
            <v>NA</v>
          </cell>
          <cell r="K600" t="str">
            <v>NA</v>
          </cell>
          <cell r="L600" t="str">
            <v>NA</v>
          </cell>
          <cell r="M600" t="str">
            <v>NA</v>
          </cell>
          <cell r="N600" t="str">
            <v>NA</v>
          </cell>
          <cell r="O600" t="str">
            <v>NA</v>
          </cell>
          <cell r="P600" t="str">
            <v>NA</v>
          </cell>
          <cell r="Q600" t="str">
            <v>NA</v>
          </cell>
          <cell r="R600" t="str">
            <v>NA</v>
          </cell>
          <cell r="S600" t="str">
            <v>NA</v>
          </cell>
          <cell r="T600" t="str">
            <v>CER001</v>
          </cell>
          <cell r="U600" t="str">
            <v>NA</v>
          </cell>
          <cell r="V600" t="str">
            <v>NA</v>
          </cell>
          <cell r="W600" t="str">
            <v>NA</v>
          </cell>
          <cell r="X600" t="str">
            <v>NA</v>
          </cell>
          <cell r="Y600" t="str">
            <v>CMC011</v>
          </cell>
          <cell r="Z600" t="str">
            <v>NA</v>
          </cell>
          <cell r="AA600" t="str">
            <v>NA</v>
          </cell>
          <cell r="AB600" t="str">
            <v>NA</v>
          </cell>
          <cell r="AC600" t="str">
            <v>NA</v>
          </cell>
          <cell r="AD600">
            <v>1</v>
          </cell>
          <cell r="AE600" t="str">
            <v>NA</v>
          </cell>
          <cell r="AF600" t="str">
            <v>NA</v>
          </cell>
          <cell r="AG600" t="str">
            <v>NA</v>
          </cell>
          <cell r="AH600" t="str">
            <v>NA</v>
          </cell>
          <cell r="AI600">
            <v>483</v>
          </cell>
          <cell r="AJ600">
            <v>483</v>
          </cell>
          <cell r="AO600">
            <v>780</v>
          </cell>
          <cell r="AP600">
            <v>0</v>
          </cell>
          <cell r="AQ600">
            <v>0</v>
          </cell>
          <cell r="AR600">
            <v>0</v>
          </cell>
          <cell r="AS600">
            <v>0</v>
          </cell>
          <cell r="AT600">
            <v>0</v>
          </cell>
          <cell r="AU600">
            <v>0</v>
          </cell>
          <cell r="AV600">
            <v>0</v>
          </cell>
          <cell r="AW600">
            <v>0</v>
          </cell>
          <cell r="AX600">
            <v>0</v>
          </cell>
          <cell r="AY600">
            <v>0</v>
          </cell>
          <cell r="AZ600">
            <v>0</v>
          </cell>
          <cell r="BA600">
            <v>0</v>
          </cell>
          <cell r="BB600">
            <v>0</v>
          </cell>
          <cell r="BC600">
            <v>0</v>
          </cell>
          <cell r="BD600">
            <v>0</v>
          </cell>
          <cell r="BE600">
            <v>250716</v>
          </cell>
          <cell r="BF600">
            <v>0</v>
          </cell>
          <cell r="BG600">
            <v>0</v>
          </cell>
          <cell r="BH600">
            <v>0</v>
          </cell>
          <cell r="BI600">
            <v>0</v>
          </cell>
          <cell r="BJ600">
            <v>519</v>
          </cell>
          <cell r="BK600">
            <v>0</v>
          </cell>
          <cell r="BL600">
            <v>0</v>
          </cell>
          <cell r="BM600">
            <v>0</v>
          </cell>
          <cell r="BN600">
            <v>0</v>
          </cell>
          <cell r="BO600">
            <v>519</v>
          </cell>
          <cell r="BP600">
            <v>125868</v>
          </cell>
          <cell r="BQ600">
            <v>0</v>
          </cell>
          <cell r="BR600">
            <v>0</v>
          </cell>
          <cell r="BS600">
            <v>0</v>
          </cell>
          <cell r="BT600">
            <v>0</v>
          </cell>
          <cell r="BU600">
            <v>261</v>
          </cell>
          <cell r="BV600">
            <v>0</v>
          </cell>
          <cell r="BW600">
            <v>0</v>
          </cell>
          <cell r="BX600">
            <v>0</v>
          </cell>
          <cell r="BY600">
            <v>0</v>
          </cell>
          <cell r="BZ600">
            <v>261</v>
          </cell>
          <cell r="CA600">
            <v>519</v>
          </cell>
          <cell r="CB600">
            <v>780</v>
          </cell>
          <cell r="CC600">
            <v>0.05</v>
          </cell>
          <cell r="CD600">
            <v>780</v>
          </cell>
        </row>
        <row r="601">
          <cell r="B601" t="str">
            <v>PLC17</v>
          </cell>
          <cell r="C601" t="str">
            <v>CAP16</v>
          </cell>
          <cell r="D601" t="str">
            <v>De  1200  pares</v>
          </cell>
          <cell r="E601" t="str">
            <v>m</v>
          </cell>
          <cell r="F601" t="str">
            <v>NA</v>
          </cell>
          <cell r="G601" t="str">
            <v>NA</v>
          </cell>
          <cell r="H601" t="str">
            <v>NA</v>
          </cell>
          <cell r="I601" t="str">
            <v>NA</v>
          </cell>
          <cell r="J601" t="str">
            <v>NA</v>
          </cell>
          <cell r="K601" t="str">
            <v>NA</v>
          </cell>
          <cell r="L601" t="str">
            <v>NA</v>
          </cell>
          <cell r="M601" t="str">
            <v>NA</v>
          </cell>
          <cell r="N601" t="str">
            <v>NA</v>
          </cell>
          <cell r="O601" t="str">
            <v>NA</v>
          </cell>
          <cell r="P601" t="str">
            <v>NA</v>
          </cell>
          <cell r="Q601" t="str">
            <v>NA</v>
          </cell>
          <cell r="R601" t="str">
            <v>NA</v>
          </cell>
          <cell r="S601" t="str">
            <v>NA</v>
          </cell>
          <cell r="T601" t="str">
            <v>CER001</v>
          </cell>
          <cell r="U601" t="str">
            <v>NA</v>
          </cell>
          <cell r="V601" t="str">
            <v>NA</v>
          </cell>
          <cell r="W601" t="str">
            <v>NA</v>
          </cell>
          <cell r="X601" t="str">
            <v>NA</v>
          </cell>
          <cell r="Y601" t="str">
            <v>CMC011</v>
          </cell>
          <cell r="Z601" t="str">
            <v>NA</v>
          </cell>
          <cell r="AA601" t="str">
            <v>NA</v>
          </cell>
          <cell r="AB601" t="str">
            <v>NA</v>
          </cell>
          <cell r="AC601" t="str">
            <v>NA</v>
          </cell>
          <cell r="AD601">
            <v>1</v>
          </cell>
          <cell r="AE601" t="str">
            <v>NA</v>
          </cell>
          <cell r="AF601" t="str">
            <v>NA</v>
          </cell>
          <cell r="AG601" t="str">
            <v>NA</v>
          </cell>
          <cell r="AH601" t="str">
            <v>NA</v>
          </cell>
          <cell r="AI601">
            <v>300</v>
          </cell>
          <cell r="AJ601">
            <v>300</v>
          </cell>
          <cell r="AO601">
            <v>1256</v>
          </cell>
          <cell r="AP601">
            <v>0</v>
          </cell>
          <cell r="AQ601">
            <v>0</v>
          </cell>
          <cell r="AR601">
            <v>0</v>
          </cell>
          <cell r="AS601">
            <v>0</v>
          </cell>
          <cell r="AT601">
            <v>0</v>
          </cell>
          <cell r="AU601">
            <v>0</v>
          </cell>
          <cell r="AV601">
            <v>0</v>
          </cell>
          <cell r="AW601">
            <v>0</v>
          </cell>
          <cell r="AX601">
            <v>0</v>
          </cell>
          <cell r="AY601">
            <v>0</v>
          </cell>
          <cell r="AZ601">
            <v>0</v>
          </cell>
          <cell r="BA601">
            <v>0</v>
          </cell>
          <cell r="BB601">
            <v>0</v>
          </cell>
          <cell r="BC601">
            <v>0</v>
          </cell>
          <cell r="BD601">
            <v>0</v>
          </cell>
          <cell r="BE601">
            <v>250716</v>
          </cell>
          <cell r="BF601">
            <v>0</v>
          </cell>
          <cell r="BG601">
            <v>0</v>
          </cell>
          <cell r="BH601">
            <v>0</v>
          </cell>
          <cell r="BI601">
            <v>0</v>
          </cell>
          <cell r="BJ601">
            <v>836</v>
          </cell>
          <cell r="BK601">
            <v>0</v>
          </cell>
          <cell r="BL601">
            <v>0</v>
          </cell>
          <cell r="BM601">
            <v>0</v>
          </cell>
          <cell r="BN601">
            <v>0</v>
          </cell>
          <cell r="BO601">
            <v>836</v>
          </cell>
          <cell r="BP601">
            <v>125868</v>
          </cell>
          <cell r="BQ601">
            <v>0</v>
          </cell>
          <cell r="BR601">
            <v>0</v>
          </cell>
          <cell r="BS601">
            <v>0</v>
          </cell>
          <cell r="BT601">
            <v>0</v>
          </cell>
          <cell r="BU601">
            <v>420</v>
          </cell>
          <cell r="BV601">
            <v>0</v>
          </cell>
          <cell r="BW601">
            <v>0</v>
          </cell>
          <cell r="BX601">
            <v>0</v>
          </cell>
          <cell r="BY601">
            <v>0</v>
          </cell>
          <cell r="BZ601">
            <v>420</v>
          </cell>
          <cell r="CA601">
            <v>836</v>
          </cell>
          <cell r="CB601">
            <v>1256</v>
          </cell>
          <cell r="CC601">
            <v>0.05</v>
          </cell>
          <cell r="CD601">
            <v>1256</v>
          </cell>
        </row>
        <row r="602">
          <cell r="B602" t="str">
            <v>PLC18</v>
          </cell>
          <cell r="C602" t="str">
            <v>CAP16</v>
          </cell>
          <cell r="D602" t="str">
            <v>De  1500  pares</v>
          </cell>
          <cell r="E602" t="str">
            <v>m</v>
          </cell>
          <cell r="F602" t="str">
            <v>NA</v>
          </cell>
          <cell r="G602" t="str">
            <v>NA</v>
          </cell>
          <cell r="H602" t="str">
            <v>NA</v>
          </cell>
          <cell r="I602" t="str">
            <v>NA</v>
          </cell>
          <cell r="J602" t="str">
            <v>NA</v>
          </cell>
          <cell r="K602" t="str">
            <v>NA</v>
          </cell>
          <cell r="L602" t="str">
            <v>NA</v>
          </cell>
          <cell r="M602" t="str">
            <v>NA</v>
          </cell>
          <cell r="N602" t="str">
            <v>NA</v>
          </cell>
          <cell r="O602" t="str">
            <v>NA</v>
          </cell>
          <cell r="P602" t="str">
            <v>NA</v>
          </cell>
          <cell r="Q602" t="str">
            <v>NA</v>
          </cell>
          <cell r="R602" t="str">
            <v>NA</v>
          </cell>
          <cell r="S602" t="str">
            <v>NA</v>
          </cell>
          <cell r="T602" t="str">
            <v>CER001</v>
          </cell>
          <cell r="U602" t="str">
            <v>NA</v>
          </cell>
          <cell r="V602" t="str">
            <v>NA</v>
          </cell>
          <cell r="W602" t="str">
            <v>NA</v>
          </cell>
          <cell r="X602" t="str">
            <v>NA</v>
          </cell>
          <cell r="Y602" t="str">
            <v>CMC011</v>
          </cell>
          <cell r="Z602" t="str">
            <v>NA</v>
          </cell>
          <cell r="AA602" t="str">
            <v>NA</v>
          </cell>
          <cell r="AB602" t="str">
            <v>NA</v>
          </cell>
          <cell r="AC602" t="str">
            <v>NA</v>
          </cell>
          <cell r="AD602">
            <v>1</v>
          </cell>
          <cell r="AE602" t="str">
            <v>NA</v>
          </cell>
          <cell r="AF602" t="str">
            <v>NA</v>
          </cell>
          <cell r="AG602" t="str">
            <v>NA</v>
          </cell>
          <cell r="AH602" t="str">
            <v>NA</v>
          </cell>
          <cell r="AI602">
            <v>180</v>
          </cell>
          <cell r="AJ602">
            <v>180</v>
          </cell>
          <cell r="AO602">
            <v>2092</v>
          </cell>
          <cell r="AP602">
            <v>0</v>
          </cell>
          <cell r="AQ602">
            <v>0</v>
          </cell>
          <cell r="AR602">
            <v>0</v>
          </cell>
          <cell r="AS602">
            <v>0</v>
          </cell>
          <cell r="AT602">
            <v>0</v>
          </cell>
          <cell r="AU602">
            <v>0</v>
          </cell>
          <cell r="AV602">
            <v>0</v>
          </cell>
          <cell r="AW602">
            <v>0</v>
          </cell>
          <cell r="AX602">
            <v>0</v>
          </cell>
          <cell r="AY602">
            <v>0</v>
          </cell>
          <cell r="AZ602">
            <v>0</v>
          </cell>
          <cell r="BA602">
            <v>0</v>
          </cell>
          <cell r="BB602">
            <v>0</v>
          </cell>
          <cell r="BC602">
            <v>0</v>
          </cell>
          <cell r="BD602">
            <v>0</v>
          </cell>
          <cell r="BE602">
            <v>250716</v>
          </cell>
          <cell r="BF602">
            <v>0</v>
          </cell>
          <cell r="BG602">
            <v>0</v>
          </cell>
          <cell r="BH602">
            <v>0</v>
          </cell>
          <cell r="BI602">
            <v>0</v>
          </cell>
          <cell r="BJ602">
            <v>1393</v>
          </cell>
          <cell r="BK602">
            <v>0</v>
          </cell>
          <cell r="BL602">
            <v>0</v>
          </cell>
          <cell r="BM602">
            <v>0</v>
          </cell>
          <cell r="BN602">
            <v>0</v>
          </cell>
          <cell r="BO602">
            <v>1393</v>
          </cell>
          <cell r="BP602">
            <v>125868</v>
          </cell>
          <cell r="BQ602">
            <v>0</v>
          </cell>
          <cell r="BR602">
            <v>0</v>
          </cell>
          <cell r="BS602">
            <v>0</v>
          </cell>
          <cell r="BT602">
            <v>0</v>
          </cell>
          <cell r="BU602">
            <v>699</v>
          </cell>
          <cell r="BV602">
            <v>0</v>
          </cell>
          <cell r="BW602">
            <v>0</v>
          </cell>
          <cell r="BX602">
            <v>0</v>
          </cell>
          <cell r="BY602">
            <v>0</v>
          </cell>
          <cell r="BZ602">
            <v>699</v>
          </cell>
          <cell r="CA602">
            <v>1393</v>
          </cell>
          <cell r="CB602">
            <v>2092</v>
          </cell>
          <cell r="CC602">
            <v>0.05</v>
          </cell>
          <cell r="CD602">
            <v>2092</v>
          </cell>
        </row>
        <row r="603">
          <cell r="B603" t="str">
            <v>PLC19</v>
          </cell>
          <cell r="C603" t="str">
            <v>CAP16</v>
          </cell>
          <cell r="D603" t="str">
            <v>De  1800  pares</v>
          </cell>
          <cell r="E603" t="str">
            <v>m</v>
          </cell>
          <cell r="F603" t="str">
            <v>NA</v>
          </cell>
          <cell r="G603" t="str">
            <v>NA</v>
          </cell>
          <cell r="H603" t="str">
            <v>NA</v>
          </cell>
          <cell r="I603" t="str">
            <v>NA</v>
          </cell>
          <cell r="J603" t="str">
            <v>NA</v>
          </cell>
          <cell r="K603" t="str">
            <v>NA</v>
          </cell>
          <cell r="L603" t="str">
            <v>NA</v>
          </cell>
          <cell r="M603" t="str">
            <v>NA</v>
          </cell>
          <cell r="N603" t="str">
            <v>NA</v>
          </cell>
          <cell r="O603" t="str">
            <v>NA</v>
          </cell>
          <cell r="P603" t="str">
            <v>NA</v>
          </cell>
          <cell r="Q603" t="str">
            <v>NA</v>
          </cell>
          <cell r="R603" t="str">
            <v>NA</v>
          </cell>
          <cell r="S603" t="str">
            <v>NA</v>
          </cell>
          <cell r="T603" t="str">
            <v>CER001</v>
          </cell>
          <cell r="U603" t="str">
            <v>NA</v>
          </cell>
          <cell r="V603" t="str">
            <v>NA</v>
          </cell>
          <cell r="W603" t="str">
            <v>NA</v>
          </cell>
          <cell r="X603" t="str">
            <v>NA</v>
          </cell>
          <cell r="Y603" t="str">
            <v>CMC011</v>
          </cell>
          <cell r="Z603" t="str">
            <v>NA</v>
          </cell>
          <cell r="AA603" t="str">
            <v>NA</v>
          </cell>
          <cell r="AB603" t="str">
            <v>NA</v>
          </cell>
          <cell r="AC603" t="str">
            <v>NA</v>
          </cell>
          <cell r="AD603">
            <v>1</v>
          </cell>
          <cell r="AE603" t="str">
            <v>NA</v>
          </cell>
          <cell r="AF603" t="str">
            <v>NA</v>
          </cell>
          <cell r="AG603" t="str">
            <v>NA</v>
          </cell>
          <cell r="AH603" t="str">
            <v>NA</v>
          </cell>
          <cell r="AI603">
            <v>180</v>
          </cell>
          <cell r="AJ603">
            <v>180</v>
          </cell>
          <cell r="AO603">
            <v>2092</v>
          </cell>
          <cell r="AP603">
            <v>0</v>
          </cell>
          <cell r="AQ603">
            <v>0</v>
          </cell>
          <cell r="AR603">
            <v>0</v>
          </cell>
          <cell r="AS603">
            <v>0</v>
          </cell>
          <cell r="AT603">
            <v>0</v>
          </cell>
          <cell r="AU603">
            <v>0</v>
          </cell>
          <cell r="AV603">
            <v>0</v>
          </cell>
          <cell r="AW603">
            <v>0</v>
          </cell>
          <cell r="AX603">
            <v>0</v>
          </cell>
          <cell r="AY603">
            <v>0</v>
          </cell>
          <cell r="AZ603">
            <v>0</v>
          </cell>
          <cell r="BA603">
            <v>0</v>
          </cell>
          <cell r="BB603">
            <v>0</v>
          </cell>
          <cell r="BC603">
            <v>0</v>
          </cell>
          <cell r="BD603">
            <v>0</v>
          </cell>
          <cell r="BE603">
            <v>250716</v>
          </cell>
          <cell r="BF603">
            <v>0</v>
          </cell>
          <cell r="BG603">
            <v>0</v>
          </cell>
          <cell r="BH603">
            <v>0</v>
          </cell>
          <cell r="BI603">
            <v>0</v>
          </cell>
          <cell r="BJ603">
            <v>1393</v>
          </cell>
          <cell r="BK603">
            <v>0</v>
          </cell>
          <cell r="BL603">
            <v>0</v>
          </cell>
          <cell r="BM603">
            <v>0</v>
          </cell>
          <cell r="BN603">
            <v>0</v>
          </cell>
          <cell r="BO603">
            <v>1393</v>
          </cell>
          <cell r="BP603">
            <v>125868</v>
          </cell>
          <cell r="BQ603">
            <v>0</v>
          </cell>
          <cell r="BR603">
            <v>0</v>
          </cell>
          <cell r="BS603">
            <v>0</v>
          </cell>
          <cell r="BT603">
            <v>0</v>
          </cell>
          <cell r="BU603">
            <v>699</v>
          </cell>
          <cell r="BV603">
            <v>0</v>
          </cell>
          <cell r="BW603">
            <v>0</v>
          </cell>
          <cell r="BX603">
            <v>0</v>
          </cell>
          <cell r="BY603">
            <v>0</v>
          </cell>
          <cell r="BZ603">
            <v>699</v>
          </cell>
          <cell r="CA603">
            <v>1393</v>
          </cell>
          <cell r="CB603">
            <v>2092</v>
          </cell>
          <cell r="CC603">
            <v>0.05</v>
          </cell>
          <cell r="CD603">
            <v>2092</v>
          </cell>
        </row>
        <row r="604">
          <cell r="B604" t="str">
            <v>PLC20</v>
          </cell>
          <cell r="C604" t="str">
            <v>CAP16</v>
          </cell>
          <cell r="D604" t="str">
            <v>De  2100  pares</v>
          </cell>
          <cell r="E604" t="str">
            <v>m</v>
          </cell>
          <cell r="F604" t="str">
            <v>NA</v>
          </cell>
          <cell r="G604" t="str">
            <v>NA</v>
          </cell>
          <cell r="H604" t="str">
            <v>NA</v>
          </cell>
          <cell r="I604" t="str">
            <v>NA</v>
          </cell>
          <cell r="J604" t="str">
            <v>NA</v>
          </cell>
          <cell r="K604" t="str">
            <v>NA</v>
          </cell>
          <cell r="L604" t="str">
            <v>NA</v>
          </cell>
          <cell r="M604" t="str">
            <v>NA</v>
          </cell>
          <cell r="N604" t="str">
            <v>NA</v>
          </cell>
          <cell r="O604" t="str">
            <v>NA</v>
          </cell>
          <cell r="P604" t="str">
            <v>NA</v>
          </cell>
          <cell r="Q604" t="str">
            <v>NA</v>
          </cell>
          <cell r="R604" t="str">
            <v>NA</v>
          </cell>
          <cell r="S604" t="str">
            <v>NA</v>
          </cell>
          <cell r="T604" t="str">
            <v>CER001</v>
          </cell>
          <cell r="U604" t="str">
            <v>NA</v>
          </cell>
          <cell r="V604" t="str">
            <v>NA</v>
          </cell>
          <cell r="W604" t="str">
            <v>NA</v>
          </cell>
          <cell r="X604" t="str">
            <v>NA</v>
          </cell>
          <cell r="Y604" t="str">
            <v>CMC011</v>
          </cell>
          <cell r="Z604" t="str">
            <v>NA</v>
          </cell>
          <cell r="AA604" t="str">
            <v>NA</v>
          </cell>
          <cell r="AB604" t="str">
            <v>NA</v>
          </cell>
          <cell r="AC604" t="str">
            <v>NA</v>
          </cell>
          <cell r="AD604">
            <v>1</v>
          </cell>
          <cell r="AE604" t="str">
            <v>NA</v>
          </cell>
          <cell r="AF604" t="str">
            <v>NA</v>
          </cell>
          <cell r="AG604" t="str">
            <v>NA</v>
          </cell>
          <cell r="AH604" t="str">
            <v>NA</v>
          </cell>
          <cell r="AI604">
            <v>100</v>
          </cell>
          <cell r="AJ604">
            <v>100</v>
          </cell>
          <cell r="AO604">
            <v>3766</v>
          </cell>
          <cell r="AP604">
            <v>0</v>
          </cell>
          <cell r="AQ604">
            <v>0</v>
          </cell>
          <cell r="AR604">
            <v>0</v>
          </cell>
          <cell r="AS604">
            <v>0</v>
          </cell>
          <cell r="AT604">
            <v>0</v>
          </cell>
          <cell r="AU604">
            <v>0</v>
          </cell>
          <cell r="AV604">
            <v>0</v>
          </cell>
          <cell r="AW604">
            <v>0</v>
          </cell>
          <cell r="AX604">
            <v>0</v>
          </cell>
          <cell r="AY604">
            <v>0</v>
          </cell>
          <cell r="AZ604">
            <v>0</v>
          </cell>
          <cell r="BA604">
            <v>0</v>
          </cell>
          <cell r="BB604">
            <v>0</v>
          </cell>
          <cell r="BC604">
            <v>0</v>
          </cell>
          <cell r="BD604">
            <v>0</v>
          </cell>
          <cell r="BE604">
            <v>250716</v>
          </cell>
          <cell r="BF604">
            <v>0</v>
          </cell>
          <cell r="BG604">
            <v>0</v>
          </cell>
          <cell r="BH604">
            <v>0</v>
          </cell>
          <cell r="BI604">
            <v>0</v>
          </cell>
          <cell r="BJ604">
            <v>2507</v>
          </cell>
          <cell r="BK604">
            <v>0</v>
          </cell>
          <cell r="BL604">
            <v>0</v>
          </cell>
          <cell r="BM604">
            <v>0</v>
          </cell>
          <cell r="BN604">
            <v>0</v>
          </cell>
          <cell r="BO604">
            <v>2507</v>
          </cell>
          <cell r="BP604">
            <v>125868</v>
          </cell>
          <cell r="BQ604">
            <v>0</v>
          </cell>
          <cell r="BR604">
            <v>0</v>
          </cell>
          <cell r="BS604">
            <v>0</v>
          </cell>
          <cell r="BT604">
            <v>0</v>
          </cell>
          <cell r="BU604">
            <v>1259</v>
          </cell>
          <cell r="BV604">
            <v>0</v>
          </cell>
          <cell r="BW604">
            <v>0</v>
          </cell>
          <cell r="BX604">
            <v>0</v>
          </cell>
          <cell r="BY604">
            <v>0</v>
          </cell>
          <cell r="BZ604">
            <v>1259</v>
          </cell>
          <cell r="CA604">
            <v>2507</v>
          </cell>
          <cell r="CB604">
            <v>3766</v>
          </cell>
          <cell r="CC604">
            <v>0.05</v>
          </cell>
          <cell r="CD604">
            <v>3766</v>
          </cell>
        </row>
        <row r="605">
          <cell r="B605" t="str">
            <v>PLC21</v>
          </cell>
          <cell r="C605" t="str">
            <v>CAP16</v>
          </cell>
          <cell r="D605" t="str">
            <v>De  2400  pares</v>
          </cell>
          <cell r="E605" t="str">
            <v>m</v>
          </cell>
          <cell r="F605" t="str">
            <v>NA</v>
          </cell>
          <cell r="G605" t="str">
            <v>NA</v>
          </cell>
          <cell r="H605" t="str">
            <v>NA</v>
          </cell>
          <cell r="I605" t="str">
            <v>NA</v>
          </cell>
          <cell r="J605" t="str">
            <v>NA</v>
          </cell>
          <cell r="K605" t="str">
            <v>NA</v>
          </cell>
          <cell r="L605" t="str">
            <v>NA</v>
          </cell>
          <cell r="M605" t="str">
            <v>NA</v>
          </cell>
          <cell r="N605" t="str">
            <v>NA</v>
          </cell>
          <cell r="O605" t="str">
            <v>NA</v>
          </cell>
          <cell r="P605" t="str">
            <v>NA</v>
          </cell>
          <cell r="Q605" t="str">
            <v>NA</v>
          </cell>
          <cell r="R605" t="str">
            <v>NA</v>
          </cell>
          <cell r="S605" t="str">
            <v>NA</v>
          </cell>
          <cell r="T605" t="str">
            <v>CER001</v>
          </cell>
          <cell r="U605" t="str">
            <v>NA</v>
          </cell>
          <cell r="V605" t="str">
            <v>NA</v>
          </cell>
          <cell r="W605" t="str">
            <v>NA</v>
          </cell>
          <cell r="X605" t="str">
            <v>NA</v>
          </cell>
          <cell r="Y605" t="str">
            <v>CMC011</v>
          </cell>
          <cell r="Z605" t="str">
            <v>NA</v>
          </cell>
          <cell r="AA605" t="str">
            <v>NA</v>
          </cell>
          <cell r="AB605" t="str">
            <v>NA</v>
          </cell>
          <cell r="AC605" t="str">
            <v>NA</v>
          </cell>
          <cell r="AD605">
            <v>1</v>
          </cell>
          <cell r="AE605" t="str">
            <v>NA</v>
          </cell>
          <cell r="AF605" t="str">
            <v>NA</v>
          </cell>
          <cell r="AG605" t="str">
            <v>NA</v>
          </cell>
          <cell r="AH605" t="str">
            <v>NA</v>
          </cell>
          <cell r="AI605">
            <v>100</v>
          </cell>
          <cell r="AJ605">
            <v>100</v>
          </cell>
          <cell r="AO605">
            <v>3766</v>
          </cell>
          <cell r="AP605">
            <v>0</v>
          </cell>
          <cell r="AQ605">
            <v>0</v>
          </cell>
          <cell r="AR605">
            <v>0</v>
          </cell>
          <cell r="AS605">
            <v>0</v>
          </cell>
          <cell r="AT605">
            <v>0</v>
          </cell>
          <cell r="AU605">
            <v>0</v>
          </cell>
          <cell r="AV605">
            <v>0</v>
          </cell>
          <cell r="AW605">
            <v>0</v>
          </cell>
          <cell r="AX605">
            <v>0</v>
          </cell>
          <cell r="AY605">
            <v>0</v>
          </cell>
          <cell r="AZ605">
            <v>0</v>
          </cell>
          <cell r="BA605">
            <v>0</v>
          </cell>
          <cell r="BB605">
            <v>0</v>
          </cell>
          <cell r="BC605">
            <v>0</v>
          </cell>
          <cell r="BD605">
            <v>0</v>
          </cell>
          <cell r="BE605">
            <v>250716</v>
          </cell>
          <cell r="BF605">
            <v>0</v>
          </cell>
          <cell r="BG605">
            <v>0</v>
          </cell>
          <cell r="BH605">
            <v>0</v>
          </cell>
          <cell r="BI605">
            <v>0</v>
          </cell>
          <cell r="BJ605">
            <v>2507</v>
          </cell>
          <cell r="BK605">
            <v>0</v>
          </cell>
          <cell r="BL605">
            <v>0</v>
          </cell>
          <cell r="BM605">
            <v>0</v>
          </cell>
          <cell r="BN605">
            <v>0</v>
          </cell>
          <cell r="BO605">
            <v>2507</v>
          </cell>
          <cell r="BP605">
            <v>125868</v>
          </cell>
          <cell r="BQ605">
            <v>0</v>
          </cell>
          <cell r="BR605">
            <v>0</v>
          </cell>
          <cell r="BS605">
            <v>0</v>
          </cell>
          <cell r="BT605">
            <v>0</v>
          </cell>
          <cell r="BU605">
            <v>1259</v>
          </cell>
          <cell r="BV605">
            <v>0</v>
          </cell>
          <cell r="BW605">
            <v>0</v>
          </cell>
          <cell r="BX605">
            <v>0</v>
          </cell>
          <cell r="BY605">
            <v>0</v>
          </cell>
          <cell r="BZ605">
            <v>1259</v>
          </cell>
          <cell r="CA605">
            <v>2507</v>
          </cell>
          <cell r="CB605">
            <v>3766</v>
          </cell>
          <cell r="CC605">
            <v>0.05</v>
          </cell>
          <cell r="CD605">
            <v>3766</v>
          </cell>
        </row>
        <row r="606">
          <cell r="B606" t="str">
            <v>PLA01</v>
          </cell>
          <cell r="C606" t="str">
            <v>CAP17</v>
          </cell>
          <cell r="D606" t="str">
            <v>De    10  pares</v>
          </cell>
          <cell r="E606" t="str">
            <v>m</v>
          </cell>
          <cell r="F606" t="str">
            <v>NA</v>
          </cell>
          <cell r="G606" t="str">
            <v>NA</v>
          </cell>
          <cell r="H606" t="str">
            <v>NA</v>
          </cell>
          <cell r="I606" t="str">
            <v>NA</v>
          </cell>
          <cell r="J606" t="str">
            <v>NA</v>
          </cell>
          <cell r="K606" t="str">
            <v>NA</v>
          </cell>
          <cell r="L606" t="str">
            <v>NA</v>
          </cell>
          <cell r="M606" t="str">
            <v>NA</v>
          </cell>
          <cell r="N606" t="str">
            <v>NA</v>
          </cell>
          <cell r="O606" t="str">
            <v>NA</v>
          </cell>
          <cell r="P606" t="str">
            <v>NA</v>
          </cell>
          <cell r="Q606" t="str">
            <v>NA</v>
          </cell>
          <cell r="R606" t="str">
            <v>NA</v>
          </cell>
          <cell r="S606" t="str">
            <v>NA</v>
          </cell>
          <cell r="T606" t="str">
            <v>CER002</v>
          </cell>
          <cell r="U606" t="str">
            <v>NA</v>
          </cell>
          <cell r="V606" t="str">
            <v>NA</v>
          </cell>
          <cell r="W606" t="str">
            <v>NA</v>
          </cell>
          <cell r="X606" t="str">
            <v>NA</v>
          </cell>
          <cell r="Y606" t="str">
            <v>CMC012</v>
          </cell>
          <cell r="Z606" t="str">
            <v>NA</v>
          </cell>
          <cell r="AA606" t="str">
            <v>NA</v>
          </cell>
          <cell r="AB606" t="str">
            <v>NA</v>
          </cell>
          <cell r="AC606" t="str">
            <v>NA</v>
          </cell>
          <cell r="AD606">
            <v>1</v>
          </cell>
          <cell r="AE606" t="str">
            <v>NA</v>
          </cell>
          <cell r="AF606" t="str">
            <v>NA</v>
          </cell>
          <cell r="AG606" t="str">
            <v>NA</v>
          </cell>
          <cell r="AH606" t="str">
            <v>NA</v>
          </cell>
          <cell r="AI606">
            <v>300</v>
          </cell>
          <cell r="AJ606">
            <v>300</v>
          </cell>
          <cell r="AO606">
            <v>489</v>
          </cell>
          <cell r="AP606">
            <v>0</v>
          </cell>
          <cell r="AQ606">
            <v>0</v>
          </cell>
          <cell r="AR606">
            <v>0</v>
          </cell>
          <cell r="AS606">
            <v>0</v>
          </cell>
          <cell r="AT606">
            <v>0</v>
          </cell>
          <cell r="AU606">
            <v>0</v>
          </cell>
          <cell r="AV606">
            <v>0</v>
          </cell>
          <cell r="AW606">
            <v>0</v>
          </cell>
          <cell r="AX606">
            <v>0</v>
          </cell>
          <cell r="AY606">
            <v>0</v>
          </cell>
          <cell r="AZ606">
            <v>0</v>
          </cell>
          <cell r="BA606">
            <v>0</v>
          </cell>
          <cell r="BB606">
            <v>0</v>
          </cell>
          <cell r="BC606">
            <v>0</v>
          </cell>
          <cell r="BD606">
            <v>0</v>
          </cell>
          <cell r="BE606">
            <v>48564</v>
          </cell>
          <cell r="BF606">
            <v>0</v>
          </cell>
          <cell r="BG606">
            <v>0</v>
          </cell>
          <cell r="BH606">
            <v>0</v>
          </cell>
          <cell r="BI606">
            <v>0</v>
          </cell>
          <cell r="BJ606">
            <v>162</v>
          </cell>
          <cell r="BK606">
            <v>0</v>
          </cell>
          <cell r="BL606">
            <v>0</v>
          </cell>
          <cell r="BM606">
            <v>0</v>
          </cell>
          <cell r="BN606">
            <v>0</v>
          </cell>
          <cell r="BO606">
            <v>162</v>
          </cell>
          <cell r="BP606">
            <v>98147</v>
          </cell>
          <cell r="BQ606">
            <v>0</v>
          </cell>
          <cell r="BR606">
            <v>0</v>
          </cell>
          <cell r="BS606">
            <v>0</v>
          </cell>
          <cell r="BT606">
            <v>0</v>
          </cell>
          <cell r="BU606">
            <v>327</v>
          </cell>
          <cell r="BV606">
            <v>0</v>
          </cell>
          <cell r="BW606">
            <v>0</v>
          </cell>
          <cell r="BX606">
            <v>0</v>
          </cell>
          <cell r="BY606">
            <v>0</v>
          </cell>
          <cell r="BZ606">
            <v>327</v>
          </cell>
          <cell r="CA606">
            <v>162</v>
          </cell>
          <cell r="CB606">
            <v>489</v>
          </cell>
          <cell r="CD606">
            <v>489</v>
          </cell>
        </row>
        <row r="607">
          <cell r="B607" t="str">
            <v>PLA02</v>
          </cell>
          <cell r="C607" t="str">
            <v>CAP17</v>
          </cell>
          <cell r="D607" t="str">
            <v>De    20  pares</v>
          </cell>
          <cell r="E607" t="str">
            <v>m</v>
          </cell>
          <cell r="F607" t="str">
            <v>NA</v>
          </cell>
          <cell r="G607" t="str">
            <v>NA</v>
          </cell>
          <cell r="H607" t="str">
            <v>NA</v>
          </cell>
          <cell r="I607" t="str">
            <v>NA</v>
          </cell>
          <cell r="J607" t="str">
            <v>NA</v>
          </cell>
          <cell r="K607" t="str">
            <v>NA</v>
          </cell>
          <cell r="L607" t="str">
            <v>NA</v>
          </cell>
          <cell r="M607" t="str">
            <v>NA</v>
          </cell>
          <cell r="N607" t="str">
            <v>NA</v>
          </cell>
          <cell r="O607" t="str">
            <v>NA</v>
          </cell>
          <cell r="P607" t="str">
            <v>NA</v>
          </cell>
          <cell r="Q607" t="str">
            <v>NA</v>
          </cell>
          <cell r="R607" t="str">
            <v>NA</v>
          </cell>
          <cell r="S607" t="str">
            <v>NA</v>
          </cell>
          <cell r="T607" t="str">
            <v>CER002</v>
          </cell>
          <cell r="U607" t="str">
            <v>NA</v>
          </cell>
          <cell r="V607" t="str">
            <v>NA</v>
          </cell>
          <cell r="W607" t="str">
            <v>NA</v>
          </cell>
          <cell r="X607" t="str">
            <v>NA</v>
          </cell>
          <cell r="Y607" t="str">
            <v>CMC012</v>
          </cell>
          <cell r="Z607" t="str">
            <v>NA</v>
          </cell>
          <cell r="AA607" t="str">
            <v>NA</v>
          </cell>
          <cell r="AB607" t="str">
            <v>NA</v>
          </cell>
          <cell r="AC607" t="str">
            <v>NA</v>
          </cell>
          <cell r="AD607">
            <v>1</v>
          </cell>
          <cell r="AE607" t="str">
            <v>NA</v>
          </cell>
          <cell r="AF607" t="str">
            <v>NA</v>
          </cell>
          <cell r="AG607" t="str">
            <v>NA</v>
          </cell>
          <cell r="AH607" t="str">
            <v>NA</v>
          </cell>
          <cell r="AI607">
            <v>300</v>
          </cell>
          <cell r="AJ607">
            <v>300</v>
          </cell>
          <cell r="AO607">
            <v>489</v>
          </cell>
          <cell r="AP607">
            <v>0</v>
          </cell>
          <cell r="AQ607">
            <v>0</v>
          </cell>
          <cell r="AR607">
            <v>0</v>
          </cell>
          <cell r="AS607">
            <v>0</v>
          </cell>
          <cell r="AT607">
            <v>0</v>
          </cell>
          <cell r="AU607">
            <v>0</v>
          </cell>
          <cell r="AV607">
            <v>0</v>
          </cell>
          <cell r="AW607">
            <v>0</v>
          </cell>
          <cell r="AX607">
            <v>0</v>
          </cell>
          <cell r="AY607">
            <v>0</v>
          </cell>
          <cell r="AZ607">
            <v>0</v>
          </cell>
          <cell r="BA607">
            <v>0</v>
          </cell>
          <cell r="BB607">
            <v>0</v>
          </cell>
          <cell r="BC607">
            <v>0</v>
          </cell>
          <cell r="BD607">
            <v>0</v>
          </cell>
          <cell r="BE607">
            <v>48564</v>
          </cell>
          <cell r="BF607">
            <v>0</v>
          </cell>
          <cell r="BG607">
            <v>0</v>
          </cell>
          <cell r="BH607">
            <v>0</v>
          </cell>
          <cell r="BI607">
            <v>0</v>
          </cell>
          <cell r="BJ607">
            <v>162</v>
          </cell>
          <cell r="BK607">
            <v>0</v>
          </cell>
          <cell r="BL607">
            <v>0</v>
          </cell>
          <cell r="BM607">
            <v>0</v>
          </cell>
          <cell r="BN607">
            <v>0</v>
          </cell>
          <cell r="BO607">
            <v>162</v>
          </cell>
          <cell r="BP607">
            <v>98147</v>
          </cell>
          <cell r="BQ607">
            <v>0</v>
          </cell>
          <cell r="BR607">
            <v>0</v>
          </cell>
          <cell r="BS607">
            <v>0</v>
          </cell>
          <cell r="BT607">
            <v>0</v>
          </cell>
          <cell r="BU607">
            <v>327</v>
          </cell>
          <cell r="BV607">
            <v>0</v>
          </cell>
          <cell r="BW607">
            <v>0</v>
          </cell>
          <cell r="BX607">
            <v>0</v>
          </cell>
          <cell r="BY607">
            <v>0</v>
          </cell>
          <cell r="BZ607">
            <v>327</v>
          </cell>
          <cell r="CA607">
            <v>162</v>
          </cell>
          <cell r="CB607">
            <v>489</v>
          </cell>
          <cell r="CD607">
            <v>489</v>
          </cell>
        </row>
        <row r="608">
          <cell r="B608" t="str">
            <v>PLA03</v>
          </cell>
          <cell r="C608" t="str">
            <v>CAP17</v>
          </cell>
          <cell r="D608" t="str">
            <v>De    30  pares</v>
          </cell>
          <cell r="E608" t="str">
            <v>m</v>
          </cell>
          <cell r="F608" t="str">
            <v>NA</v>
          </cell>
          <cell r="G608" t="str">
            <v>NA</v>
          </cell>
          <cell r="H608" t="str">
            <v>NA</v>
          </cell>
          <cell r="I608" t="str">
            <v>NA</v>
          </cell>
          <cell r="J608" t="str">
            <v>NA</v>
          </cell>
          <cell r="K608" t="str">
            <v>NA</v>
          </cell>
          <cell r="L608" t="str">
            <v>NA</v>
          </cell>
          <cell r="M608" t="str">
            <v>NA</v>
          </cell>
          <cell r="N608" t="str">
            <v>NA</v>
          </cell>
          <cell r="O608" t="str">
            <v>NA</v>
          </cell>
          <cell r="P608" t="str">
            <v>NA</v>
          </cell>
          <cell r="Q608" t="str">
            <v>NA</v>
          </cell>
          <cell r="R608" t="str">
            <v>NA</v>
          </cell>
          <cell r="S608" t="str">
            <v>NA</v>
          </cell>
          <cell r="T608" t="str">
            <v>CER002</v>
          </cell>
          <cell r="U608" t="str">
            <v>NA</v>
          </cell>
          <cell r="V608" t="str">
            <v>NA</v>
          </cell>
          <cell r="W608" t="str">
            <v>NA</v>
          </cell>
          <cell r="X608" t="str">
            <v>NA</v>
          </cell>
          <cell r="Y608" t="str">
            <v>CMC012</v>
          </cell>
          <cell r="Z608" t="str">
            <v>NA</v>
          </cell>
          <cell r="AA608" t="str">
            <v>NA</v>
          </cell>
          <cell r="AB608" t="str">
            <v>NA</v>
          </cell>
          <cell r="AC608" t="str">
            <v>NA</v>
          </cell>
          <cell r="AD608">
            <v>1</v>
          </cell>
          <cell r="AE608" t="str">
            <v>NA</v>
          </cell>
          <cell r="AF608" t="str">
            <v>NA</v>
          </cell>
          <cell r="AG608" t="str">
            <v>NA</v>
          </cell>
          <cell r="AH608" t="str">
            <v>NA</v>
          </cell>
          <cell r="AI608">
            <v>300</v>
          </cell>
          <cell r="AJ608">
            <v>300</v>
          </cell>
          <cell r="AO608">
            <v>489</v>
          </cell>
          <cell r="AP608">
            <v>0</v>
          </cell>
          <cell r="AQ608">
            <v>0</v>
          </cell>
          <cell r="AR608">
            <v>0</v>
          </cell>
          <cell r="AS608">
            <v>0</v>
          </cell>
          <cell r="AT608">
            <v>0</v>
          </cell>
          <cell r="AU608">
            <v>0</v>
          </cell>
          <cell r="AV608">
            <v>0</v>
          </cell>
          <cell r="AW608">
            <v>0</v>
          </cell>
          <cell r="AX608">
            <v>0</v>
          </cell>
          <cell r="AY608">
            <v>0</v>
          </cell>
          <cell r="AZ608">
            <v>0</v>
          </cell>
          <cell r="BA608">
            <v>0</v>
          </cell>
          <cell r="BB608">
            <v>0</v>
          </cell>
          <cell r="BC608">
            <v>0</v>
          </cell>
          <cell r="BD608">
            <v>0</v>
          </cell>
          <cell r="BE608">
            <v>48564</v>
          </cell>
          <cell r="BF608">
            <v>0</v>
          </cell>
          <cell r="BG608">
            <v>0</v>
          </cell>
          <cell r="BH608">
            <v>0</v>
          </cell>
          <cell r="BI608">
            <v>0</v>
          </cell>
          <cell r="BJ608">
            <v>162</v>
          </cell>
          <cell r="BK608">
            <v>0</v>
          </cell>
          <cell r="BL608">
            <v>0</v>
          </cell>
          <cell r="BM608">
            <v>0</v>
          </cell>
          <cell r="BN608">
            <v>0</v>
          </cell>
          <cell r="BO608">
            <v>162</v>
          </cell>
          <cell r="BP608">
            <v>98147</v>
          </cell>
          <cell r="BQ608">
            <v>0</v>
          </cell>
          <cell r="BR608">
            <v>0</v>
          </cell>
          <cell r="BS608">
            <v>0</v>
          </cell>
          <cell r="BT608">
            <v>0</v>
          </cell>
          <cell r="BU608">
            <v>327</v>
          </cell>
          <cell r="BV608">
            <v>0</v>
          </cell>
          <cell r="BW608">
            <v>0</v>
          </cell>
          <cell r="BX608">
            <v>0</v>
          </cell>
          <cell r="BY608">
            <v>0</v>
          </cell>
          <cell r="BZ608">
            <v>327</v>
          </cell>
          <cell r="CA608">
            <v>162</v>
          </cell>
          <cell r="CB608">
            <v>489</v>
          </cell>
          <cell r="CD608">
            <v>489</v>
          </cell>
        </row>
        <row r="609">
          <cell r="B609" t="str">
            <v>PLA04</v>
          </cell>
          <cell r="C609" t="str">
            <v>CAP17</v>
          </cell>
          <cell r="D609" t="str">
            <v>De    40  pares</v>
          </cell>
          <cell r="E609" t="str">
            <v>m</v>
          </cell>
          <cell r="F609" t="str">
            <v>NA</v>
          </cell>
          <cell r="G609" t="str">
            <v>NA</v>
          </cell>
          <cell r="H609" t="str">
            <v>NA</v>
          </cell>
          <cell r="I609" t="str">
            <v>NA</v>
          </cell>
          <cell r="J609" t="str">
            <v>NA</v>
          </cell>
          <cell r="K609" t="str">
            <v>NA</v>
          </cell>
          <cell r="L609" t="str">
            <v>NA</v>
          </cell>
          <cell r="M609" t="str">
            <v>NA</v>
          </cell>
          <cell r="N609" t="str">
            <v>NA</v>
          </cell>
          <cell r="O609" t="str">
            <v>NA</v>
          </cell>
          <cell r="P609" t="str">
            <v>NA</v>
          </cell>
          <cell r="Q609" t="str">
            <v>NA</v>
          </cell>
          <cell r="R609" t="str">
            <v>NA</v>
          </cell>
          <cell r="S609" t="str">
            <v>NA</v>
          </cell>
          <cell r="T609" t="str">
            <v>CER002</v>
          </cell>
          <cell r="U609" t="str">
            <v>NA</v>
          </cell>
          <cell r="V609" t="str">
            <v>NA</v>
          </cell>
          <cell r="W609" t="str">
            <v>NA</v>
          </cell>
          <cell r="X609" t="str">
            <v>NA</v>
          </cell>
          <cell r="Y609" t="str">
            <v>CMC012</v>
          </cell>
          <cell r="Z609" t="str">
            <v>NA</v>
          </cell>
          <cell r="AA609" t="str">
            <v>NA</v>
          </cell>
          <cell r="AB609" t="str">
            <v>NA</v>
          </cell>
          <cell r="AC609" t="str">
            <v>NA</v>
          </cell>
          <cell r="AD609">
            <v>1</v>
          </cell>
          <cell r="AE609" t="str">
            <v>NA</v>
          </cell>
          <cell r="AF609" t="str">
            <v>NA</v>
          </cell>
          <cell r="AG609" t="str">
            <v>NA</v>
          </cell>
          <cell r="AH609" t="str">
            <v>NA</v>
          </cell>
          <cell r="AI609">
            <v>289.5</v>
          </cell>
          <cell r="AJ609">
            <v>289.5</v>
          </cell>
          <cell r="AO609">
            <v>507</v>
          </cell>
          <cell r="AP609">
            <v>0</v>
          </cell>
          <cell r="AQ609">
            <v>0</v>
          </cell>
          <cell r="AR609">
            <v>0</v>
          </cell>
          <cell r="AS609">
            <v>0</v>
          </cell>
          <cell r="AT609">
            <v>0</v>
          </cell>
          <cell r="AU609">
            <v>0</v>
          </cell>
          <cell r="AV609">
            <v>0</v>
          </cell>
          <cell r="AW609">
            <v>0</v>
          </cell>
          <cell r="AX609">
            <v>0</v>
          </cell>
          <cell r="AY609">
            <v>0</v>
          </cell>
          <cell r="AZ609">
            <v>0</v>
          </cell>
          <cell r="BA609">
            <v>0</v>
          </cell>
          <cell r="BB609">
            <v>0</v>
          </cell>
          <cell r="BC609">
            <v>0</v>
          </cell>
          <cell r="BD609">
            <v>0</v>
          </cell>
          <cell r="BE609">
            <v>48564</v>
          </cell>
          <cell r="BF609">
            <v>0</v>
          </cell>
          <cell r="BG609">
            <v>0</v>
          </cell>
          <cell r="BH609">
            <v>0</v>
          </cell>
          <cell r="BI609">
            <v>0</v>
          </cell>
          <cell r="BJ609">
            <v>168</v>
          </cell>
          <cell r="BK609">
            <v>0</v>
          </cell>
          <cell r="BL609">
            <v>0</v>
          </cell>
          <cell r="BM609">
            <v>0</v>
          </cell>
          <cell r="BN609">
            <v>0</v>
          </cell>
          <cell r="BO609">
            <v>168</v>
          </cell>
          <cell r="BP609">
            <v>98147</v>
          </cell>
          <cell r="BQ609">
            <v>0</v>
          </cell>
          <cell r="BR609">
            <v>0</v>
          </cell>
          <cell r="BS609">
            <v>0</v>
          </cell>
          <cell r="BT609">
            <v>0</v>
          </cell>
          <cell r="BU609">
            <v>339</v>
          </cell>
          <cell r="BV609">
            <v>0</v>
          </cell>
          <cell r="BW609">
            <v>0</v>
          </cell>
          <cell r="BX609">
            <v>0</v>
          </cell>
          <cell r="BY609">
            <v>0</v>
          </cell>
          <cell r="BZ609">
            <v>339</v>
          </cell>
          <cell r="CA609">
            <v>168</v>
          </cell>
          <cell r="CB609">
            <v>507</v>
          </cell>
          <cell r="CC609">
            <v>0.05</v>
          </cell>
          <cell r="CD609">
            <v>507</v>
          </cell>
        </row>
        <row r="610">
          <cell r="B610" t="str">
            <v>PLA05</v>
          </cell>
          <cell r="C610" t="str">
            <v>CAP17</v>
          </cell>
          <cell r="D610" t="str">
            <v>De    50  pares</v>
          </cell>
          <cell r="E610" t="str">
            <v>m</v>
          </cell>
          <cell r="F610" t="str">
            <v>NA</v>
          </cell>
          <cell r="G610" t="str">
            <v>NA</v>
          </cell>
          <cell r="H610" t="str">
            <v>NA</v>
          </cell>
          <cell r="I610" t="str">
            <v>NA</v>
          </cell>
          <cell r="J610" t="str">
            <v>NA</v>
          </cell>
          <cell r="K610" t="str">
            <v>NA</v>
          </cell>
          <cell r="L610" t="str">
            <v>NA</v>
          </cell>
          <cell r="M610" t="str">
            <v>NA</v>
          </cell>
          <cell r="N610" t="str">
            <v>NA</v>
          </cell>
          <cell r="O610" t="str">
            <v>NA</v>
          </cell>
          <cell r="P610" t="str">
            <v>NA</v>
          </cell>
          <cell r="Q610" t="str">
            <v>NA</v>
          </cell>
          <cell r="R610" t="str">
            <v>NA</v>
          </cell>
          <cell r="S610" t="str">
            <v>NA</v>
          </cell>
          <cell r="T610" t="str">
            <v>CER002</v>
          </cell>
          <cell r="U610" t="str">
            <v>NA</v>
          </cell>
          <cell r="V610" t="str">
            <v>NA</v>
          </cell>
          <cell r="W610" t="str">
            <v>NA</v>
          </cell>
          <cell r="X610" t="str">
            <v>NA</v>
          </cell>
          <cell r="Y610" t="str">
            <v>CMC012</v>
          </cell>
          <cell r="Z610" t="str">
            <v>NA</v>
          </cell>
          <cell r="AA610" t="str">
            <v>NA</v>
          </cell>
          <cell r="AB610" t="str">
            <v>NA</v>
          </cell>
          <cell r="AC610" t="str">
            <v>NA</v>
          </cell>
          <cell r="AD610">
            <v>1</v>
          </cell>
          <cell r="AE610" t="str">
            <v>NA</v>
          </cell>
          <cell r="AF610" t="str">
            <v>NA</v>
          </cell>
          <cell r="AG610" t="str">
            <v>NA</v>
          </cell>
          <cell r="AH610" t="str">
            <v>NA</v>
          </cell>
          <cell r="AI610">
            <v>289.5</v>
          </cell>
          <cell r="AJ610">
            <v>289.5</v>
          </cell>
          <cell r="AO610">
            <v>507</v>
          </cell>
          <cell r="AP610">
            <v>0</v>
          </cell>
          <cell r="AQ610">
            <v>0</v>
          </cell>
          <cell r="AR610">
            <v>0</v>
          </cell>
          <cell r="AS610">
            <v>0</v>
          </cell>
          <cell r="AT610">
            <v>0</v>
          </cell>
          <cell r="AU610">
            <v>0</v>
          </cell>
          <cell r="AV610">
            <v>0</v>
          </cell>
          <cell r="AW610">
            <v>0</v>
          </cell>
          <cell r="AX610">
            <v>0</v>
          </cell>
          <cell r="AY610">
            <v>0</v>
          </cell>
          <cell r="AZ610">
            <v>0</v>
          </cell>
          <cell r="BA610">
            <v>0</v>
          </cell>
          <cell r="BB610">
            <v>0</v>
          </cell>
          <cell r="BC610">
            <v>0</v>
          </cell>
          <cell r="BD610">
            <v>0</v>
          </cell>
          <cell r="BE610">
            <v>48564</v>
          </cell>
          <cell r="BF610">
            <v>0</v>
          </cell>
          <cell r="BG610">
            <v>0</v>
          </cell>
          <cell r="BH610">
            <v>0</v>
          </cell>
          <cell r="BI610">
            <v>0</v>
          </cell>
          <cell r="BJ610">
            <v>168</v>
          </cell>
          <cell r="BK610">
            <v>0</v>
          </cell>
          <cell r="BL610">
            <v>0</v>
          </cell>
          <cell r="BM610">
            <v>0</v>
          </cell>
          <cell r="BN610">
            <v>0</v>
          </cell>
          <cell r="BO610">
            <v>168</v>
          </cell>
          <cell r="BP610">
            <v>98147</v>
          </cell>
          <cell r="BQ610">
            <v>0</v>
          </cell>
          <cell r="BR610">
            <v>0</v>
          </cell>
          <cell r="BS610">
            <v>0</v>
          </cell>
          <cell r="BT610">
            <v>0</v>
          </cell>
          <cell r="BU610">
            <v>339</v>
          </cell>
          <cell r="BV610">
            <v>0</v>
          </cell>
          <cell r="BW610">
            <v>0</v>
          </cell>
          <cell r="BX610">
            <v>0</v>
          </cell>
          <cell r="BY610">
            <v>0</v>
          </cell>
          <cell r="BZ610">
            <v>339</v>
          </cell>
          <cell r="CA610">
            <v>168</v>
          </cell>
          <cell r="CB610">
            <v>507</v>
          </cell>
          <cell r="CD610">
            <v>507</v>
          </cell>
        </row>
        <row r="611">
          <cell r="B611" t="str">
            <v>PLA06</v>
          </cell>
          <cell r="C611" t="str">
            <v>CAP17</v>
          </cell>
          <cell r="D611" t="str">
            <v>De    70  pares</v>
          </cell>
          <cell r="E611" t="str">
            <v>m</v>
          </cell>
          <cell r="F611" t="str">
            <v>NA</v>
          </cell>
          <cell r="G611" t="str">
            <v>NA</v>
          </cell>
          <cell r="H611" t="str">
            <v>NA</v>
          </cell>
          <cell r="I611" t="str">
            <v>NA</v>
          </cell>
          <cell r="J611" t="str">
            <v>NA</v>
          </cell>
          <cell r="K611" t="str">
            <v>NA</v>
          </cell>
          <cell r="L611" t="str">
            <v>NA</v>
          </cell>
          <cell r="M611" t="str">
            <v>NA</v>
          </cell>
          <cell r="N611" t="str">
            <v>NA</v>
          </cell>
          <cell r="O611" t="str">
            <v>NA</v>
          </cell>
          <cell r="P611" t="str">
            <v>NA</v>
          </cell>
          <cell r="Q611" t="str">
            <v>NA</v>
          </cell>
          <cell r="R611" t="str">
            <v>NA</v>
          </cell>
          <cell r="S611" t="str">
            <v>NA</v>
          </cell>
          <cell r="T611" t="str">
            <v>CER002</v>
          </cell>
          <cell r="U611" t="str">
            <v>NA</v>
          </cell>
          <cell r="V611" t="str">
            <v>NA</v>
          </cell>
          <cell r="W611" t="str">
            <v>NA</v>
          </cell>
          <cell r="X611" t="str">
            <v>NA</v>
          </cell>
          <cell r="Y611" t="str">
            <v>CMC012</v>
          </cell>
          <cell r="Z611" t="str">
            <v>NA</v>
          </cell>
          <cell r="AA611" t="str">
            <v>NA</v>
          </cell>
          <cell r="AB611" t="str">
            <v>NA</v>
          </cell>
          <cell r="AC611" t="str">
            <v>NA</v>
          </cell>
          <cell r="AD611">
            <v>1</v>
          </cell>
          <cell r="AE611" t="str">
            <v>NA</v>
          </cell>
          <cell r="AF611" t="str">
            <v>NA</v>
          </cell>
          <cell r="AG611" t="str">
            <v>NA</v>
          </cell>
          <cell r="AH611" t="str">
            <v>NA</v>
          </cell>
          <cell r="AI611">
            <v>289.5</v>
          </cell>
          <cell r="AJ611">
            <v>289.5</v>
          </cell>
          <cell r="AO611">
            <v>507</v>
          </cell>
          <cell r="AP611">
            <v>0</v>
          </cell>
          <cell r="AQ611">
            <v>0</v>
          </cell>
          <cell r="AR611">
            <v>0</v>
          </cell>
          <cell r="AS611">
            <v>0</v>
          </cell>
          <cell r="AT611">
            <v>0</v>
          </cell>
          <cell r="AU611">
            <v>0</v>
          </cell>
          <cell r="AV611">
            <v>0</v>
          </cell>
          <cell r="AW611">
            <v>0</v>
          </cell>
          <cell r="AX611">
            <v>0</v>
          </cell>
          <cell r="AY611">
            <v>0</v>
          </cell>
          <cell r="AZ611">
            <v>0</v>
          </cell>
          <cell r="BA611">
            <v>0</v>
          </cell>
          <cell r="BB611">
            <v>0</v>
          </cell>
          <cell r="BC611">
            <v>0</v>
          </cell>
          <cell r="BD611">
            <v>0</v>
          </cell>
          <cell r="BE611">
            <v>48564</v>
          </cell>
          <cell r="BF611">
            <v>0</v>
          </cell>
          <cell r="BG611">
            <v>0</v>
          </cell>
          <cell r="BH611">
            <v>0</v>
          </cell>
          <cell r="BI611">
            <v>0</v>
          </cell>
          <cell r="BJ611">
            <v>168</v>
          </cell>
          <cell r="BK611">
            <v>0</v>
          </cell>
          <cell r="BL611">
            <v>0</v>
          </cell>
          <cell r="BM611">
            <v>0</v>
          </cell>
          <cell r="BN611">
            <v>0</v>
          </cell>
          <cell r="BO611">
            <v>168</v>
          </cell>
          <cell r="BP611">
            <v>98147</v>
          </cell>
          <cell r="BQ611">
            <v>0</v>
          </cell>
          <cell r="BR611">
            <v>0</v>
          </cell>
          <cell r="BS611">
            <v>0</v>
          </cell>
          <cell r="BT611">
            <v>0</v>
          </cell>
          <cell r="BU611">
            <v>339</v>
          </cell>
          <cell r="BV611">
            <v>0</v>
          </cell>
          <cell r="BW611">
            <v>0</v>
          </cell>
          <cell r="BX611">
            <v>0</v>
          </cell>
          <cell r="BY611">
            <v>0</v>
          </cell>
          <cell r="BZ611">
            <v>339</v>
          </cell>
          <cell r="CA611">
            <v>168</v>
          </cell>
          <cell r="CB611">
            <v>507</v>
          </cell>
          <cell r="CD611">
            <v>507</v>
          </cell>
        </row>
        <row r="612">
          <cell r="B612" t="str">
            <v>PLA07</v>
          </cell>
          <cell r="C612" t="str">
            <v>CAP17</v>
          </cell>
          <cell r="D612" t="str">
            <v>De   100  pares</v>
          </cell>
          <cell r="E612" t="str">
            <v>m</v>
          </cell>
          <cell r="F612" t="str">
            <v>NA</v>
          </cell>
          <cell r="G612" t="str">
            <v>NA</v>
          </cell>
          <cell r="H612" t="str">
            <v>NA</v>
          </cell>
          <cell r="I612" t="str">
            <v>NA</v>
          </cell>
          <cell r="J612" t="str">
            <v>NA</v>
          </cell>
          <cell r="K612" t="str">
            <v>NA</v>
          </cell>
          <cell r="L612" t="str">
            <v>NA</v>
          </cell>
          <cell r="M612" t="str">
            <v>NA</v>
          </cell>
          <cell r="N612" t="str">
            <v>NA</v>
          </cell>
          <cell r="O612" t="str">
            <v>NA</v>
          </cell>
          <cell r="P612" t="str">
            <v>NA</v>
          </cell>
          <cell r="Q612" t="str">
            <v>NA</v>
          </cell>
          <cell r="R612" t="str">
            <v>NA</v>
          </cell>
          <cell r="S612" t="str">
            <v>NA</v>
          </cell>
          <cell r="T612" t="str">
            <v>CER002</v>
          </cell>
          <cell r="U612" t="str">
            <v>NA</v>
          </cell>
          <cell r="V612" t="str">
            <v>NA</v>
          </cell>
          <cell r="W612" t="str">
            <v>NA</v>
          </cell>
          <cell r="X612" t="str">
            <v>NA</v>
          </cell>
          <cell r="Y612" t="str">
            <v>CMC012</v>
          </cell>
          <cell r="Z612" t="str">
            <v>NA</v>
          </cell>
          <cell r="AA612" t="str">
            <v>NA</v>
          </cell>
          <cell r="AB612" t="str">
            <v>NA</v>
          </cell>
          <cell r="AC612" t="str">
            <v>NA</v>
          </cell>
          <cell r="AD612">
            <v>1</v>
          </cell>
          <cell r="AE612" t="str">
            <v>NA</v>
          </cell>
          <cell r="AF612" t="str">
            <v>NA</v>
          </cell>
          <cell r="AG612" t="str">
            <v>NA</v>
          </cell>
          <cell r="AH612" t="str">
            <v>NA</v>
          </cell>
          <cell r="AI612">
            <v>285.2</v>
          </cell>
          <cell r="AJ612">
            <v>285.2</v>
          </cell>
          <cell r="AO612">
            <v>514</v>
          </cell>
          <cell r="AP612">
            <v>0</v>
          </cell>
          <cell r="AQ612">
            <v>0</v>
          </cell>
          <cell r="AR612">
            <v>0</v>
          </cell>
          <cell r="AS612">
            <v>0</v>
          </cell>
          <cell r="AT612">
            <v>0</v>
          </cell>
          <cell r="AU612">
            <v>0</v>
          </cell>
          <cell r="AV612">
            <v>0</v>
          </cell>
          <cell r="AW612">
            <v>0</v>
          </cell>
          <cell r="AX612">
            <v>0</v>
          </cell>
          <cell r="AY612">
            <v>0</v>
          </cell>
          <cell r="AZ612">
            <v>0</v>
          </cell>
          <cell r="BA612">
            <v>0</v>
          </cell>
          <cell r="BB612">
            <v>0</v>
          </cell>
          <cell r="BC612">
            <v>0</v>
          </cell>
          <cell r="BD612">
            <v>0</v>
          </cell>
          <cell r="BE612">
            <v>48564</v>
          </cell>
          <cell r="BF612">
            <v>0</v>
          </cell>
          <cell r="BG612">
            <v>0</v>
          </cell>
          <cell r="BH612">
            <v>0</v>
          </cell>
          <cell r="BI612">
            <v>0</v>
          </cell>
          <cell r="BJ612">
            <v>170</v>
          </cell>
          <cell r="BK612">
            <v>0</v>
          </cell>
          <cell r="BL612">
            <v>0</v>
          </cell>
          <cell r="BM612">
            <v>0</v>
          </cell>
          <cell r="BN612">
            <v>0</v>
          </cell>
          <cell r="BO612">
            <v>170</v>
          </cell>
          <cell r="BP612">
            <v>98147</v>
          </cell>
          <cell r="BQ612">
            <v>0</v>
          </cell>
          <cell r="BR612">
            <v>0</v>
          </cell>
          <cell r="BS612">
            <v>0</v>
          </cell>
          <cell r="BT612">
            <v>0</v>
          </cell>
          <cell r="BU612">
            <v>344</v>
          </cell>
          <cell r="BV612">
            <v>0</v>
          </cell>
          <cell r="BW612">
            <v>0</v>
          </cell>
          <cell r="BX612">
            <v>0</v>
          </cell>
          <cell r="BY612">
            <v>0</v>
          </cell>
          <cell r="BZ612">
            <v>344</v>
          </cell>
          <cell r="CA612">
            <v>170</v>
          </cell>
          <cell r="CB612">
            <v>514</v>
          </cell>
          <cell r="CC612">
            <v>0.05</v>
          </cell>
          <cell r="CD612">
            <v>514</v>
          </cell>
        </row>
        <row r="613">
          <cell r="C613" t="str">
            <v>CAP19</v>
          </cell>
          <cell r="D613" t="str">
            <v>Caja de Empalme para 12 fibras</v>
          </cell>
          <cell r="E613" t="str">
            <v>U</v>
          </cell>
          <cell r="F613" t="str">
            <v>MRD416</v>
          </cell>
          <cell r="G613" t="str">
            <v>NA</v>
          </cell>
          <cell r="H613" t="str">
            <v>NA</v>
          </cell>
          <cell r="I613" t="str">
            <v>NA</v>
          </cell>
          <cell r="J613" t="str">
            <v>NA</v>
          </cell>
          <cell r="K613" t="str">
            <v>NA</v>
          </cell>
          <cell r="L613" t="str">
            <v>NA</v>
          </cell>
          <cell r="M613">
            <v>1</v>
          </cell>
          <cell r="N613" t="str">
            <v>NA</v>
          </cell>
          <cell r="O613" t="str">
            <v>NA</v>
          </cell>
          <cell r="P613" t="str">
            <v>NA</v>
          </cell>
          <cell r="Q613" t="str">
            <v>NA</v>
          </cell>
          <cell r="R613" t="str">
            <v>NA</v>
          </cell>
          <cell r="S613" t="str">
            <v>NA</v>
          </cell>
          <cell r="T613" t="str">
            <v>CER014</v>
          </cell>
          <cell r="U613" t="str">
            <v>NA</v>
          </cell>
          <cell r="V613" t="str">
            <v>NA</v>
          </cell>
          <cell r="W613" t="str">
            <v>NA</v>
          </cell>
          <cell r="X613" t="str">
            <v>NA</v>
          </cell>
          <cell r="Y613" t="str">
            <v>CMC023</v>
          </cell>
          <cell r="Z613" t="str">
            <v>NA</v>
          </cell>
          <cell r="AA613" t="str">
            <v>NA</v>
          </cell>
          <cell r="AB613" t="str">
            <v>NA</v>
          </cell>
          <cell r="AC613" t="str">
            <v>NA</v>
          </cell>
          <cell r="AD613">
            <v>1</v>
          </cell>
          <cell r="AE613" t="str">
            <v>NA</v>
          </cell>
          <cell r="AF613" t="str">
            <v>NA</v>
          </cell>
          <cell r="AG613" t="str">
            <v>NA</v>
          </cell>
          <cell r="AH613" t="str">
            <v>NA</v>
          </cell>
          <cell r="AI613">
            <v>0.83</v>
          </cell>
          <cell r="AJ613">
            <v>0.83</v>
          </cell>
          <cell r="AO613">
            <v>1040206</v>
          </cell>
          <cell r="AP613">
            <v>436706</v>
          </cell>
          <cell r="AQ613">
            <v>0</v>
          </cell>
          <cell r="AR613">
            <v>0</v>
          </cell>
          <cell r="AS613">
            <v>0</v>
          </cell>
          <cell r="AT613">
            <v>0</v>
          </cell>
          <cell r="AU613">
            <v>0</v>
          </cell>
          <cell r="AV613">
            <v>0</v>
          </cell>
          <cell r="AW613">
            <v>436706</v>
          </cell>
          <cell r="AX613">
            <v>0</v>
          </cell>
          <cell r="AY613">
            <v>0</v>
          </cell>
          <cell r="AZ613">
            <v>0</v>
          </cell>
          <cell r="BA613">
            <v>0</v>
          </cell>
          <cell r="BB613">
            <v>0</v>
          </cell>
          <cell r="BC613">
            <v>0</v>
          </cell>
          <cell r="BD613">
            <v>436706</v>
          </cell>
          <cell r="BE613">
            <v>386361</v>
          </cell>
          <cell r="BF613">
            <v>0</v>
          </cell>
          <cell r="BG613">
            <v>0</v>
          </cell>
          <cell r="BH613">
            <v>0</v>
          </cell>
          <cell r="BI613">
            <v>0</v>
          </cell>
          <cell r="BJ613">
            <v>465495</v>
          </cell>
          <cell r="BK613">
            <v>0</v>
          </cell>
          <cell r="BL613">
            <v>0</v>
          </cell>
          <cell r="BM613">
            <v>0</v>
          </cell>
          <cell r="BN613">
            <v>0</v>
          </cell>
          <cell r="BO613">
            <v>465495</v>
          </cell>
          <cell r="BP613">
            <v>114544</v>
          </cell>
          <cell r="BQ613">
            <v>0</v>
          </cell>
          <cell r="BR613">
            <v>0</v>
          </cell>
          <cell r="BS613">
            <v>0</v>
          </cell>
          <cell r="BT613">
            <v>0</v>
          </cell>
          <cell r="BU613">
            <v>138005</v>
          </cell>
          <cell r="BV613">
            <v>0</v>
          </cell>
          <cell r="BW613">
            <v>0</v>
          </cell>
          <cell r="BX613">
            <v>0</v>
          </cell>
          <cell r="BY613">
            <v>0</v>
          </cell>
          <cell r="BZ613">
            <v>138005</v>
          </cell>
          <cell r="CA613">
            <v>465495</v>
          </cell>
          <cell r="CB613">
            <v>603500</v>
          </cell>
          <cell r="CD613">
            <v>1040206</v>
          </cell>
        </row>
        <row r="614">
          <cell r="C614" t="str">
            <v>CAP19</v>
          </cell>
          <cell r="D614" t="str">
            <v>Conexión de fibra a Pigtails en bandejas</v>
          </cell>
          <cell r="E614" t="str">
            <v>U</v>
          </cell>
          <cell r="F614" t="str">
            <v>NA</v>
          </cell>
          <cell r="G614" t="str">
            <v>NA</v>
          </cell>
          <cell r="H614" t="str">
            <v>NA</v>
          </cell>
          <cell r="I614" t="str">
            <v>NA</v>
          </cell>
          <cell r="J614" t="str">
            <v>NA</v>
          </cell>
          <cell r="K614" t="str">
            <v>NA</v>
          </cell>
          <cell r="L614" t="str">
            <v>NA</v>
          </cell>
          <cell r="M614" t="str">
            <v>NA</v>
          </cell>
          <cell r="N614" t="str">
            <v>NA</v>
          </cell>
          <cell r="O614" t="str">
            <v>NA</v>
          </cell>
          <cell r="P614" t="str">
            <v>NA</v>
          </cell>
          <cell r="Q614" t="str">
            <v>NA</v>
          </cell>
          <cell r="R614" t="str">
            <v>NA</v>
          </cell>
          <cell r="S614" t="str">
            <v>NA</v>
          </cell>
          <cell r="T614" t="str">
            <v>CER001</v>
          </cell>
          <cell r="U614" t="str">
            <v>NA</v>
          </cell>
          <cell r="V614" t="str">
            <v>NA</v>
          </cell>
          <cell r="W614" t="str">
            <v>NA</v>
          </cell>
          <cell r="X614" t="str">
            <v>NA</v>
          </cell>
          <cell r="Y614" t="str">
            <v>CMC011</v>
          </cell>
          <cell r="Z614" t="str">
            <v>NA</v>
          </cell>
          <cell r="AA614" t="str">
            <v>NA</v>
          </cell>
          <cell r="AB614" t="str">
            <v>NA</v>
          </cell>
          <cell r="AC614" t="str">
            <v>NA</v>
          </cell>
          <cell r="AD614">
            <v>1</v>
          </cell>
          <cell r="AE614" t="str">
            <v>NA</v>
          </cell>
          <cell r="AF614" t="str">
            <v>NA</v>
          </cell>
          <cell r="AG614" t="str">
            <v>NA</v>
          </cell>
          <cell r="AH614" t="str">
            <v>NA</v>
          </cell>
          <cell r="AI614">
            <v>575</v>
          </cell>
          <cell r="AJ614">
            <v>575</v>
          </cell>
          <cell r="AO614">
            <v>655</v>
          </cell>
          <cell r="AP614">
            <v>0</v>
          </cell>
          <cell r="AQ614">
            <v>0</v>
          </cell>
          <cell r="AR614">
            <v>0</v>
          </cell>
          <cell r="AS614">
            <v>0</v>
          </cell>
          <cell r="AT614">
            <v>0</v>
          </cell>
          <cell r="AU614">
            <v>0</v>
          </cell>
          <cell r="AV614">
            <v>0</v>
          </cell>
          <cell r="AW614">
            <v>0</v>
          </cell>
          <cell r="AX614">
            <v>0</v>
          </cell>
          <cell r="AY614">
            <v>0</v>
          </cell>
          <cell r="AZ614">
            <v>0</v>
          </cell>
          <cell r="BA614">
            <v>0</v>
          </cell>
          <cell r="BB614">
            <v>0</v>
          </cell>
          <cell r="BC614">
            <v>0</v>
          </cell>
          <cell r="BD614">
            <v>0</v>
          </cell>
          <cell r="BE614">
            <v>250716</v>
          </cell>
          <cell r="BF614">
            <v>0</v>
          </cell>
          <cell r="BG614">
            <v>0</v>
          </cell>
          <cell r="BH614">
            <v>0</v>
          </cell>
          <cell r="BI614">
            <v>0</v>
          </cell>
          <cell r="BJ614">
            <v>436</v>
          </cell>
          <cell r="BK614">
            <v>0</v>
          </cell>
          <cell r="BL614">
            <v>0</v>
          </cell>
          <cell r="BM614">
            <v>0</v>
          </cell>
          <cell r="BN614">
            <v>0</v>
          </cell>
          <cell r="BO614">
            <v>436</v>
          </cell>
          <cell r="BP614">
            <v>125868</v>
          </cell>
          <cell r="BQ614">
            <v>0</v>
          </cell>
          <cell r="BR614">
            <v>0</v>
          </cell>
          <cell r="BS614">
            <v>0</v>
          </cell>
          <cell r="BT614">
            <v>0</v>
          </cell>
          <cell r="BU614">
            <v>219</v>
          </cell>
          <cell r="BV614">
            <v>0</v>
          </cell>
          <cell r="BW614">
            <v>0</v>
          </cell>
          <cell r="BX614">
            <v>0</v>
          </cell>
          <cell r="BY614">
            <v>0</v>
          </cell>
          <cell r="BZ614">
            <v>219</v>
          </cell>
          <cell r="CA614">
            <v>436</v>
          </cell>
          <cell r="CB614">
            <v>655</v>
          </cell>
          <cell r="CC614">
            <v>0.05</v>
          </cell>
          <cell r="CD614">
            <v>655</v>
          </cell>
        </row>
        <row r="615">
          <cell r="C615" t="str">
            <v>CAP19</v>
          </cell>
          <cell r="D615" t="str">
            <v>O.D.F. (Con todos sus accesorios: acopladores, bandejas y protectores)</v>
          </cell>
          <cell r="E615" t="str">
            <v>U</v>
          </cell>
          <cell r="F615" t="str">
            <v>MRD415</v>
          </cell>
          <cell r="G615" t="str">
            <v>NA</v>
          </cell>
          <cell r="H615" t="str">
            <v>NA</v>
          </cell>
          <cell r="I615" t="str">
            <v>NA</v>
          </cell>
          <cell r="J615" t="str">
            <v>NA</v>
          </cell>
          <cell r="K615" t="str">
            <v>NA</v>
          </cell>
          <cell r="L615" t="str">
            <v>NA</v>
          </cell>
          <cell r="M615">
            <v>1</v>
          </cell>
          <cell r="N615" t="str">
            <v>NA</v>
          </cell>
          <cell r="O615" t="str">
            <v>NA</v>
          </cell>
          <cell r="P615" t="str">
            <v>NA</v>
          </cell>
          <cell r="Q615" t="str">
            <v>NA</v>
          </cell>
          <cell r="R615" t="str">
            <v>NA</v>
          </cell>
          <cell r="S615" t="str">
            <v>NA</v>
          </cell>
          <cell r="T615" t="str">
            <v>CER007</v>
          </cell>
          <cell r="U615" t="str">
            <v>NA</v>
          </cell>
          <cell r="V615" t="str">
            <v>NA</v>
          </cell>
          <cell r="W615" t="str">
            <v>NA</v>
          </cell>
          <cell r="X615" t="str">
            <v>NA</v>
          </cell>
          <cell r="Y615" t="str">
            <v>CMC015</v>
          </cell>
          <cell r="Z615" t="str">
            <v>NA</v>
          </cell>
          <cell r="AA615" t="str">
            <v>NA</v>
          </cell>
          <cell r="AB615" t="str">
            <v>NA</v>
          </cell>
          <cell r="AC615" t="str">
            <v>NA</v>
          </cell>
          <cell r="AD615">
            <v>1</v>
          </cell>
          <cell r="AE615" t="str">
            <v>NA</v>
          </cell>
          <cell r="AF615" t="str">
            <v>NA</v>
          </cell>
          <cell r="AG615" t="str">
            <v>NA</v>
          </cell>
          <cell r="AH615" t="str">
            <v>NA</v>
          </cell>
          <cell r="AI615">
            <v>1.6</v>
          </cell>
          <cell r="AJ615">
            <v>1.6</v>
          </cell>
          <cell r="AO615">
            <v>1586314</v>
          </cell>
          <cell r="AP615">
            <v>1460780</v>
          </cell>
          <cell r="AQ615">
            <v>0</v>
          </cell>
          <cell r="AR615">
            <v>0</v>
          </cell>
          <cell r="AS615">
            <v>0</v>
          </cell>
          <cell r="AT615">
            <v>0</v>
          </cell>
          <cell r="AU615">
            <v>0</v>
          </cell>
          <cell r="AV615">
            <v>0</v>
          </cell>
          <cell r="AW615">
            <v>1460780</v>
          </cell>
          <cell r="AX615">
            <v>0</v>
          </cell>
          <cell r="AY615">
            <v>0</v>
          </cell>
          <cell r="AZ615">
            <v>0</v>
          </cell>
          <cell r="BA615">
            <v>0</v>
          </cell>
          <cell r="BB615">
            <v>0</v>
          </cell>
          <cell r="BC615">
            <v>0</v>
          </cell>
          <cell r="BD615">
            <v>1460780</v>
          </cell>
          <cell r="BE615">
            <v>20418</v>
          </cell>
          <cell r="BF615">
            <v>0</v>
          </cell>
          <cell r="BG615">
            <v>0</v>
          </cell>
          <cell r="BH615">
            <v>0</v>
          </cell>
          <cell r="BI615">
            <v>0</v>
          </cell>
          <cell r="BJ615">
            <v>12761</v>
          </cell>
          <cell r="BK615">
            <v>0</v>
          </cell>
          <cell r="BL615">
            <v>0</v>
          </cell>
          <cell r="BM615">
            <v>0</v>
          </cell>
          <cell r="BN615">
            <v>0</v>
          </cell>
          <cell r="BO615">
            <v>12761</v>
          </cell>
          <cell r="BP615">
            <v>180437</v>
          </cell>
          <cell r="BQ615">
            <v>0</v>
          </cell>
          <cell r="BR615">
            <v>0</v>
          </cell>
          <cell r="BS615">
            <v>0</v>
          </cell>
          <cell r="BT615">
            <v>0</v>
          </cell>
          <cell r="BU615">
            <v>112773</v>
          </cell>
          <cell r="BV615">
            <v>0</v>
          </cell>
          <cell r="BW615">
            <v>0</v>
          </cell>
          <cell r="BX615">
            <v>0</v>
          </cell>
          <cell r="BY615">
            <v>0</v>
          </cell>
          <cell r="BZ615">
            <v>112773</v>
          </cell>
          <cell r="CA615">
            <v>12761</v>
          </cell>
          <cell r="CB615">
            <v>125534</v>
          </cell>
          <cell r="CC615">
            <v>0</v>
          </cell>
          <cell r="CD615">
            <v>1586314</v>
          </cell>
        </row>
        <row r="616">
          <cell r="C616" t="str">
            <v>CAP19</v>
          </cell>
          <cell r="D616" t="str">
            <v>Retiro de cable aérea de FO aérea y mensajero</v>
          </cell>
          <cell r="E616" t="str">
            <v>m</v>
          </cell>
          <cell r="F616" t="str">
            <v>NA</v>
          </cell>
          <cell r="G616" t="str">
            <v>NA</v>
          </cell>
          <cell r="H616" t="str">
            <v>NA</v>
          </cell>
          <cell r="I616" t="str">
            <v>NA</v>
          </cell>
          <cell r="J616" t="str">
            <v>NA</v>
          </cell>
          <cell r="K616" t="str">
            <v>NA</v>
          </cell>
          <cell r="L616" t="str">
            <v>NA</v>
          </cell>
          <cell r="M616" t="str">
            <v>NA</v>
          </cell>
          <cell r="N616" t="str">
            <v>NA</v>
          </cell>
          <cell r="O616" t="str">
            <v>NA</v>
          </cell>
          <cell r="P616" t="str">
            <v>NA</v>
          </cell>
          <cell r="Q616" t="str">
            <v>NA</v>
          </cell>
          <cell r="R616" t="str">
            <v>NA</v>
          </cell>
          <cell r="S616" t="str">
            <v>NA</v>
          </cell>
          <cell r="T616" t="str">
            <v>CER002</v>
          </cell>
          <cell r="U616" t="str">
            <v>NA</v>
          </cell>
          <cell r="V616" t="str">
            <v>NA</v>
          </cell>
          <cell r="W616" t="str">
            <v>NA</v>
          </cell>
          <cell r="X616" t="str">
            <v>NA</v>
          </cell>
          <cell r="Y616" t="str">
            <v>CMC012</v>
          </cell>
          <cell r="Z616" t="str">
            <v>NA</v>
          </cell>
          <cell r="AA616" t="str">
            <v>NA</v>
          </cell>
          <cell r="AB616" t="str">
            <v>NA</v>
          </cell>
          <cell r="AC616" t="str">
            <v>NA</v>
          </cell>
          <cell r="AD616">
            <v>1</v>
          </cell>
          <cell r="AE616" t="str">
            <v>NA</v>
          </cell>
          <cell r="AF616" t="str">
            <v>NA</v>
          </cell>
          <cell r="AG616" t="str">
            <v>NA</v>
          </cell>
          <cell r="AH616" t="str">
            <v>NA</v>
          </cell>
          <cell r="AI616">
            <v>200</v>
          </cell>
          <cell r="AJ616">
            <v>200</v>
          </cell>
          <cell r="AO616">
            <v>734</v>
          </cell>
          <cell r="AP616">
            <v>0</v>
          </cell>
          <cell r="AQ616">
            <v>0</v>
          </cell>
          <cell r="AR616">
            <v>0</v>
          </cell>
          <cell r="AS616">
            <v>0</v>
          </cell>
          <cell r="AT616">
            <v>0</v>
          </cell>
          <cell r="AU616">
            <v>0</v>
          </cell>
          <cell r="AV616">
            <v>0</v>
          </cell>
          <cell r="AW616">
            <v>0</v>
          </cell>
          <cell r="AX616">
            <v>0</v>
          </cell>
          <cell r="AY616">
            <v>0</v>
          </cell>
          <cell r="AZ616">
            <v>0</v>
          </cell>
          <cell r="BA616">
            <v>0</v>
          </cell>
          <cell r="BB616">
            <v>0</v>
          </cell>
          <cell r="BC616">
            <v>0</v>
          </cell>
          <cell r="BD616">
            <v>0</v>
          </cell>
          <cell r="BE616">
            <v>48564</v>
          </cell>
          <cell r="BF616">
            <v>0</v>
          </cell>
          <cell r="BG616">
            <v>0</v>
          </cell>
          <cell r="BH616">
            <v>0</v>
          </cell>
          <cell r="BI616">
            <v>0</v>
          </cell>
          <cell r="BJ616">
            <v>243</v>
          </cell>
          <cell r="BK616">
            <v>0</v>
          </cell>
          <cell r="BL616">
            <v>0</v>
          </cell>
          <cell r="BM616">
            <v>0</v>
          </cell>
          <cell r="BN616">
            <v>0</v>
          </cell>
          <cell r="BO616">
            <v>243</v>
          </cell>
          <cell r="BP616">
            <v>98147</v>
          </cell>
          <cell r="BQ616">
            <v>0</v>
          </cell>
          <cell r="BR616">
            <v>0</v>
          </cell>
          <cell r="BS616">
            <v>0</v>
          </cell>
          <cell r="BT616">
            <v>0</v>
          </cell>
          <cell r="BU616">
            <v>491</v>
          </cell>
          <cell r="BV616">
            <v>0</v>
          </cell>
          <cell r="BW616">
            <v>0</v>
          </cell>
          <cell r="BX616">
            <v>0</v>
          </cell>
          <cell r="BY616">
            <v>0</v>
          </cell>
          <cell r="BZ616">
            <v>491</v>
          </cell>
          <cell r="CA616">
            <v>243</v>
          </cell>
          <cell r="CB616">
            <v>734</v>
          </cell>
          <cell r="CC616">
            <v>0.05</v>
          </cell>
          <cell r="CD616">
            <v>734</v>
          </cell>
        </row>
        <row r="617">
          <cell r="C617" t="str">
            <v>CAP19</v>
          </cell>
          <cell r="D617" t="str">
            <v>Tendido de Cable de 12 Fibras Ópticas</v>
          </cell>
          <cell r="E617" t="str">
            <v>m</v>
          </cell>
          <cell r="F617" t="str">
            <v>MRD405</v>
          </cell>
          <cell r="G617" t="str">
            <v>MRD377</v>
          </cell>
          <cell r="H617" t="str">
            <v>MRD378</v>
          </cell>
          <cell r="I617" t="str">
            <v>MRD375</v>
          </cell>
          <cell r="J617" t="str">
            <v>MRD376</v>
          </cell>
          <cell r="K617" t="str">
            <v>NA</v>
          </cell>
          <cell r="L617" t="str">
            <v>NA</v>
          </cell>
          <cell r="M617">
            <v>1</v>
          </cell>
          <cell r="N617">
            <v>4.0000000000000001E-3</v>
          </cell>
          <cell r="O617">
            <v>0.08</v>
          </cell>
          <cell r="P617">
            <v>0.16</v>
          </cell>
          <cell r="Q617">
            <v>0.16</v>
          </cell>
          <cell r="R617" t="str">
            <v>NA</v>
          </cell>
          <cell r="S617" t="str">
            <v>NA</v>
          </cell>
          <cell r="T617" t="str">
            <v>CER001</v>
          </cell>
          <cell r="U617" t="str">
            <v>NA</v>
          </cell>
          <cell r="V617" t="str">
            <v>NA</v>
          </cell>
          <cell r="W617" t="str">
            <v>NA</v>
          </cell>
          <cell r="X617" t="str">
            <v>NA</v>
          </cell>
          <cell r="Y617" t="str">
            <v>CMC011</v>
          </cell>
          <cell r="Z617" t="str">
            <v>NA</v>
          </cell>
          <cell r="AA617" t="str">
            <v>NA</v>
          </cell>
          <cell r="AB617" t="str">
            <v>NA</v>
          </cell>
          <cell r="AC617" t="str">
            <v>NA</v>
          </cell>
          <cell r="AD617">
            <v>1</v>
          </cell>
          <cell r="AE617" t="str">
            <v>NA</v>
          </cell>
          <cell r="AF617" t="str">
            <v>NA</v>
          </cell>
          <cell r="AG617" t="str">
            <v>NA</v>
          </cell>
          <cell r="AH617" t="str">
            <v>NA</v>
          </cell>
          <cell r="AI617">
            <v>510</v>
          </cell>
          <cell r="AJ617">
            <v>510</v>
          </cell>
          <cell r="AO617">
            <v>9905</v>
          </cell>
          <cell r="AP617">
            <v>8770</v>
          </cell>
          <cell r="AQ617">
            <v>25000</v>
          </cell>
          <cell r="AR617">
            <v>3300</v>
          </cell>
          <cell r="AS617">
            <v>80</v>
          </cell>
          <cell r="AT617">
            <v>120</v>
          </cell>
          <cell r="AU617">
            <v>0</v>
          </cell>
          <cell r="AV617">
            <v>0</v>
          </cell>
          <cell r="AW617">
            <v>8770</v>
          </cell>
          <cell r="AX617">
            <v>100</v>
          </cell>
          <cell r="AY617">
            <v>264</v>
          </cell>
          <cell r="AZ617">
            <v>13</v>
          </cell>
          <cell r="BA617">
            <v>19</v>
          </cell>
          <cell r="BB617">
            <v>0</v>
          </cell>
          <cell r="BC617">
            <v>0</v>
          </cell>
          <cell r="BD617">
            <v>9166</v>
          </cell>
          <cell r="BE617">
            <v>250716</v>
          </cell>
          <cell r="BF617">
            <v>0</v>
          </cell>
          <cell r="BG617">
            <v>0</v>
          </cell>
          <cell r="BH617">
            <v>0</v>
          </cell>
          <cell r="BI617">
            <v>0</v>
          </cell>
          <cell r="BJ617">
            <v>492</v>
          </cell>
          <cell r="BK617">
            <v>0</v>
          </cell>
          <cell r="BL617">
            <v>0</v>
          </cell>
          <cell r="BM617">
            <v>0</v>
          </cell>
          <cell r="BN617">
            <v>0</v>
          </cell>
          <cell r="BO617">
            <v>492</v>
          </cell>
          <cell r="BP617">
            <v>125868</v>
          </cell>
          <cell r="BQ617">
            <v>0</v>
          </cell>
          <cell r="BR617">
            <v>0</v>
          </cell>
          <cell r="BS617">
            <v>0</v>
          </cell>
          <cell r="BT617">
            <v>0</v>
          </cell>
          <cell r="BU617">
            <v>247</v>
          </cell>
          <cell r="BV617">
            <v>0</v>
          </cell>
          <cell r="BW617">
            <v>0</v>
          </cell>
          <cell r="BX617">
            <v>0</v>
          </cell>
          <cell r="BY617">
            <v>0</v>
          </cell>
          <cell r="BZ617">
            <v>247</v>
          </cell>
          <cell r="CA617">
            <v>492</v>
          </cell>
          <cell r="CB617">
            <v>739</v>
          </cell>
          <cell r="CD617">
            <v>9905</v>
          </cell>
        </row>
        <row r="618">
          <cell r="C618" t="str">
            <v>CAP20</v>
          </cell>
          <cell r="D618" t="str">
            <v>Empalme intermedio de 6 fibras</v>
          </cell>
          <cell r="E618" t="str">
            <v>U</v>
          </cell>
          <cell r="F618" t="str">
            <v>NA</v>
          </cell>
          <cell r="G618" t="str">
            <v>NA</v>
          </cell>
          <cell r="H618" t="str">
            <v>NA</v>
          </cell>
          <cell r="I618" t="str">
            <v>NA</v>
          </cell>
          <cell r="J618" t="str">
            <v>NA</v>
          </cell>
          <cell r="K618" t="str">
            <v>NA</v>
          </cell>
          <cell r="L618" t="str">
            <v>NA</v>
          </cell>
          <cell r="M618" t="str">
            <v>NA</v>
          </cell>
          <cell r="N618" t="str">
            <v>NA</v>
          </cell>
          <cell r="O618" t="str">
            <v>NA</v>
          </cell>
          <cell r="P618" t="str">
            <v>NA</v>
          </cell>
          <cell r="Q618" t="str">
            <v>NA</v>
          </cell>
          <cell r="R618" t="str">
            <v>NA</v>
          </cell>
          <cell r="S618" t="str">
            <v>NA</v>
          </cell>
          <cell r="T618" t="str">
            <v>CER014</v>
          </cell>
          <cell r="U618" t="str">
            <v>NA</v>
          </cell>
          <cell r="V618" t="str">
            <v>NA</v>
          </cell>
          <cell r="W618" t="str">
            <v>NA</v>
          </cell>
          <cell r="X618" t="str">
            <v>NA</v>
          </cell>
          <cell r="Y618" t="str">
            <v>CMC023</v>
          </cell>
          <cell r="Z618" t="str">
            <v>NA</v>
          </cell>
          <cell r="AA618" t="str">
            <v>NA</v>
          </cell>
          <cell r="AB618" t="str">
            <v>NA</v>
          </cell>
          <cell r="AC618" t="str">
            <v>NA</v>
          </cell>
          <cell r="AD618">
            <v>1</v>
          </cell>
          <cell r="AE618" t="str">
            <v>NA</v>
          </cell>
          <cell r="AF618" t="str">
            <v>NA</v>
          </cell>
          <cell r="AG618" t="str">
            <v>NA</v>
          </cell>
          <cell r="AH618" t="str">
            <v>NA</v>
          </cell>
          <cell r="AI618">
            <v>1.8</v>
          </cell>
          <cell r="AJ618">
            <v>1.8</v>
          </cell>
          <cell r="AO618">
            <v>278281</v>
          </cell>
          <cell r="AP618">
            <v>0</v>
          </cell>
          <cell r="AQ618">
            <v>0</v>
          </cell>
          <cell r="AR618">
            <v>0</v>
          </cell>
          <cell r="AS618">
            <v>0</v>
          </cell>
          <cell r="AT618">
            <v>0</v>
          </cell>
          <cell r="AU618">
            <v>0</v>
          </cell>
          <cell r="AV618">
            <v>0</v>
          </cell>
          <cell r="AW618">
            <v>0</v>
          </cell>
          <cell r="AX618">
            <v>0</v>
          </cell>
          <cell r="AY618">
            <v>0</v>
          </cell>
          <cell r="AZ618">
            <v>0</v>
          </cell>
          <cell r="BA618">
            <v>0</v>
          </cell>
          <cell r="BB618">
            <v>0</v>
          </cell>
          <cell r="BC618">
            <v>0</v>
          </cell>
          <cell r="BD618">
            <v>0</v>
          </cell>
          <cell r="BE618">
            <v>386361</v>
          </cell>
          <cell r="BF618">
            <v>0</v>
          </cell>
          <cell r="BG618">
            <v>0</v>
          </cell>
          <cell r="BH618">
            <v>0</v>
          </cell>
          <cell r="BI618">
            <v>0</v>
          </cell>
          <cell r="BJ618">
            <v>214645</v>
          </cell>
          <cell r="BK618">
            <v>0</v>
          </cell>
          <cell r="BL618">
            <v>0</v>
          </cell>
          <cell r="BM618">
            <v>0</v>
          </cell>
          <cell r="BN618">
            <v>0</v>
          </cell>
          <cell r="BO618">
            <v>214645</v>
          </cell>
          <cell r="BP618">
            <v>114544</v>
          </cell>
          <cell r="BQ618">
            <v>0</v>
          </cell>
          <cell r="BR618">
            <v>0</v>
          </cell>
          <cell r="BS618">
            <v>0</v>
          </cell>
          <cell r="BT618">
            <v>0</v>
          </cell>
          <cell r="BU618">
            <v>63636</v>
          </cell>
          <cell r="BV618">
            <v>0</v>
          </cell>
          <cell r="BW618">
            <v>0</v>
          </cell>
          <cell r="BX618">
            <v>0</v>
          </cell>
          <cell r="BY618">
            <v>0</v>
          </cell>
          <cell r="BZ618">
            <v>63636</v>
          </cell>
          <cell r="CA618">
            <v>214645</v>
          </cell>
          <cell r="CB618">
            <v>278281</v>
          </cell>
          <cell r="CC618">
            <v>0.05</v>
          </cell>
          <cell r="CD618">
            <v>278281</v>
          </cell>
        </row>
        <row r="619">
          <cell r="C619" t="str">
            <v>CAP20</v>
          </cell>
          <cell r="D619" t="str">
            <v>Empalme intermedio de 96 fibras</v>
          </cell>
          <cell r="E619" t="str">
            <v>U</v>
          </cell>
          <cell r="F619" t="str">
            <v>NA</v>
          </cell>
          <cell r="G619" t="str">
            <v>NA</v>
          </cell>
          <cell r="H619" t="str">
            <v>NA</v>
          </cell>
          <cell r="I619" t="str">
            <v>NA</v>
          </cell>
          <cell r="J619" t="str">
            <v>NA</v>
          </cell>
          <cell r="K619" t="str">
            <v>NA</v>
          </cell>
          <cell r="L619" t="str">
            <v>NA</v>
          </cell>
          <cell r="M619" t="str">
            <v>NA</v>
          </cell>
          <cell r="N619" t="str">
            <v>NA</v>
          </cell>
          <cell r="O619" t="str">
            <v>NA</v>
          </cell>
          <cell r="P619" t="str">
            <v>NA</v>
          </cell>
          <cell r="Q619" t="str">
            <v>NA</v>
          </cell>
          <cell r="R619" t="str">
            <v>NA</v>
          </cell>
          <cell r="S619" t="str">
            <v>NA</v>
          </cell>
          <cell r="T619" t="str">
            <v>CER014</v>
          </cell>
          <cell r="U619" t="str">
            <v>NA</v>
          </cell>
          <cell r="V619" t="str">
            <v>NA</v>
          </cell>
          <cell r="W619" t="str">
            <v>NA</v>
          </cell>
          <cell r="X619" t="str">
            <v>NA</v>
          </cell>
          <cell r="Y619" t="str">
            <v>CMC023</v>
          </cell>
          <cell r="Z619" t="str">
            <v>NA</v>
          </cell>
          <cell r="AA619" t="str">
            <v>NA</v>
          </cell>
          <cell r="AB619" t="str">
            <v>NA</v>
          </cell>
          <cell r="AC619" t="str">
            <v>NA</v>
          </cell>
          <cell r="AD619">
            <v>1</v>
          </cell>
          <cell r="AE619" t="str">
            <v>NA</v>
          </cell>
          <cell r="AF619" t="str">
            <v>NA</v>
          </cell>
          <cell r="AG619" t="str">
            <v>NA</v>
          </cell>
          <cell r="AH619" t="str">
            <v>NA</v>
          </cell>
          <cell r="AI619">
            <v>0.5</v>
          </cell>
          <cell r="AJ619">
            <v>0.5</v>
          </cell>
          <cell r="AO619">
            <v>1001810</v>
          </cell>
          <cell r="AP619">
            <v>0</v>
          </cell>
          <cell r="AQ619">
            <v>0</v>
          </cell>
          <cell r="AR619">
            <v>0</v>
          </cell>
          <cell r="AS619">
            <v>0</v>
          </cell>
          <cell r="AT619">
            <v>0</v>
          </cell>
          <cell r="AU619">
            <v>0</v>
          </cell>
          <cell r="AV619">
            <v>0</v>
          </cell>
          <cell r="AW619">
            <v>0</v>
          </cell>
          <cell r="AX619">
            <v>0</v>
          </cell>
          <cell r="AY619">
            <v>0</v>
          </cell>
          <cell r="AZ619">
            <v>0</v>
          </cell>
          <cell r="BA619">
            <v>0</v>
          </cell>
          <cell r="BB619">
            <v>0</v>
          </cell>
          <cell r="BC619">
            <v>0</v>
          </cell>
          <cell r="BD619">
            <v>0</v>
          </cell>
          <cell r="BE619">
            <v>386361</v>
          </cell>
          <cell r="BF619">
            <v>0</v>
          </cell>
          <cell r="BG619">
            <v>0</v>
          </cell>
          <cell r="BH619">
            <v>0</v>
          </cell>
          <cell r="BI619">
            <v>0</v>
          </cell>
          <cell r="BJ619">
            <v>772722</v>
          </cell>
          <cell r="BK619">
            <v>0</v>
          </cell>
          <cell r="BL619">
            <v>0</v>
          </cell>
          <cell r="BM619">
            <v>0</v>
          </cell>
          <cell r="BN619">
            <v>0</v>
          </cell>
          <cell r="BO619">
            <v>772722</v>
          </cell>
          <cell r="BP619">
            <v>114544</v>
          </cell>
          <cell r="BQ619">
            <v>0</v>
          </cell>
          <cell r="BR619">
            <v>0</v>
          </cell>
          <cell r="BS619">
            <v>0</v>
          </cell>
          <cell r="BT619">
            <v>0</v>
          </cell>
          <cell r="BU619">
            <v>229088</v>
          </cell>
          <cell r="BV619">
            <v>0</v>
          </cell>
          <cell r="BW619">
            <v>0</v>
          </cell>
          <cell r="BX619">
            <v>0</v>
          </cell>
          <cell r="BY619">
            <v>0</v>
          </cell>
          <cell r="BZ619">
            <v>229088</v>
          </cell>
          <cell r="CA619">
            <v>772722</v>
          </cell>
          <cell r="CB619">
            <v>1001810</v>
          </cell>
          <cell r="CC619">
            <v>0.05</v>
          </cell>
          <cell r="CD619">
            <v>1001810</v>
          </cell>
        </row>
        <row r="620">
          <cell r="C620" t="str">
            <v>CAP21</v>
          </cell>
          <cell r="D620" t="str">
            <v>Pruebas de aceptación Final de red de fibra de ODF hasta ODF</v>
          </cell>
          <cell r="E620" t="str">
            <v>U</v>
          </cell>
          <cell r="F620" t="str">
            <v>NA</v>
          </cell>
          <cell r="G620" t="str">
            <v>NA</v>
          </cell>
          <cell r="H620" t="str">
            <v>NA</v>
          </cell>
          <cell r="I620" t="str">
            <v>NA</v>
          </cell>
          <cell r="J620" t="str">
            <v>NA</v>
          </cell>
          <cell r="K620" t="str">
            <v>NA</v>
          </cell>
          <cell r="L620" t="str">
            <v>NA</v>
          </cell>
          <cell r="M620" t="str">
            <v>NA</v>
          </cell>
          <cell r="N620" t="str">
            <v>NA</v>
          </cell>
          <cell r="O620" t="str">
            <v>NA</v>
          </cell>
          <cell r="P620" t="str">
            <v>NA</v>
          </cell>
          <cell r="Q620" t="str">
            <v>NA</v>
          </cell>
          <cell r="R620" t="str">
            <v>NA</v>
          </cell>
          <cell r="S620" t="str">
            <v>NA</v>
          </cell>
          <cell r="T620" t="str">
            <v>CER014</v>
          </cell>
          <cell r="U620" t="str">
            <v>NA</v>
          </cell>
          <cell r="V620" t="str">
            <v>NA</v>
          </cell>
          <cell r="W620" t="str">
            <v>NA</v>
          </cell>
          <cell r="X620" t="str">
            <v>NA</v>
          </cell>
          <cell r="Y620" t="str">
            <v>CMC023</v>
          </cell>
          <cell r="Z620" t="str">
            <v>NA</v>
          </cell>
          <cell r="AA620" t="str">
            <v>NA</v>
          </cell>
          <cell r="AB620" t="str">
            <v>NA</v>
          </cell>
          <cell r="AC620" t="str">
            <v>NA</v>
          </cell>
          <cell r="AD620">
            <v>1</v>
          </cell>
          <cell r="AE620" t="str">
            <v>NA</v>
          </cell>
          <cell r="AF620" t="str">
            <v>NA</v>
          </cell>
          <cell r="AG620" t="str">
            <v>NA</v>
          </cell>
          <cell r="AH620" t="str">
            <v>NA</v>
          </cell>
          <cell r="AI620">
            <v>0.5</v>
          </cell>
          <cell r="AJ620">
            <v>0.5</v>
          </cell>
          <cell r="AO620">
            <v>1001810</v>
          </cell>
          <cell r="AP620">
            <v>0</v>
          </cell>
          <cell r="AQ620">
            <v>0</v>
          </cell>
          <cell r="AR620">
            <v>0</v>
          </cell>
          <cell r="AS620">
            <v>0</v>
          </cell>
          <cell r="AT620">
            <v>0</v>
          </cell>
          <cell r="AU620">
            <v>0</v>
          </cell>
          <cell r="AV620">
            <v>0</v>
          </cell>
          <cell r="AW620">
            <v>0</v>
          </cell>
          <cell r="AX620">
            <v>0</v>
          </cell>
          <cell r="AY620">
            <v>0</v>
          </cell>
          <cell r="AZ620">
            <v>0</v>
          </cell>
          <cell r="BA620">
            <v>0</v>
          </cell>
          <cell r="BB620">
            <v>0</v>
          </cell>
          <cell r="BC620">
            <v>0</v>
          </cell>
          <cell r="BD620">
            <v>0</v>
          </cell>
          <cell r="BE620">
            <v>386361</v>
          </cell>
          <cell r="BF620">
            <v>0</v>
          </cell>
          <cell r="BG620">
            <v>0</v>
          </cell>
          <cell r="BH620">
            <v>0</v>
          </cell>
          <cell r="BI620">
            <v>0</v>
          </cell>
          <cell r="BJ620">
            <v>772722</v>
          </cell>
          <cell r="BK620">
            <v>0</v>
          </cell>
          <cell r="BL620">
            <v>0</v>
          </cell>
          <cell r="BM620">
            <v>0</v>
          </cell>
          <cell r="BN620">
            <v>0</v>
          </cell>
          <cell r="BO620">
            <v>772722</v>
          </cell>
          <cell r="BP620">
            <v>114544</v>
          </cell>
          <cell r="BQ620">
            <v>0</v>
          </cell>
          <cell r="BR620">
            <v>0</v>
          </cell>
          <cell r="BS620">
            <v>0</v>
          </cell>
          <cell r="BT620">
            <v>0</v>
          </cell>
          <cell r="BU620">
            <v>229088</v>
          </cell>
          <cell r="BV620">
            <v>0</v>
          </cell>
          <cell r="BW620">
            <v>0</v>
          </cell>
          <cell r="BX620">
            <v>0</v>
          </cell>
          <cell r="BY620">
            <v>0</v>
          </cell>
          <cell r="BZ620">
            <v>229088</v>
          </cell>
          <cell r="CA620">
            <v>772722</v>
          </cell>
          <cell r="CB620">
            <v>1001810</v>
          </cell>
          <cell r="CC620">
            <v>0.05</v>
          </cell>
          <cell r="CD620">
            <v>1001810</v>
          </cell>
        </row>
        <row r="621">
          <cell r="B621" t="str">
            <v>ELC01</v>
          </cell>
          <cell r="C621" t="str">
            <v>CAP22</v>
          </cell>
          <cell r="D621" t="str">
            <v>De    10  pares ECA</v>
          </cell>
          <cell r="E621" t="str">
            <v>U</v>
          </cell>
          <cell r="F621" t="str">
            <v>MRD125</v>
          </cell>
          <cell r="G621" t="str">
            <v>MRD076</v>
          </cell>
          <cell r="H621" t="str">
            <v>NA</v>
          </cell>
          <cell r="I621" t="str">
            <v>NA</v>
          </cell>
          <cell r="J621" t="str">
            <v>NA</v>
          </cell>
          <cell r="K621" t="str">
            <v>NA</v>
          </cell>
          <cell r="L621" t="str">
            <v>NA</v>
          </cell>
          <cell r="M621">
            <v>1</v>
          </cell>
          <cell r="N621">
            <v>20</v>
          </cell>
          <cell r="O621" t="str">
            <v>NA</v>
          </cell>
          <cell r="P621" t="str">
            <v>NA</v>
          </cell>
          <cell r="Q621" t="str">
            <v>NA</v>
          </cell>
          <cell r="R621" t="str">
            <v>NA</v>
          </cell>
          <cell r="S621" t="str">
            <v>NA</v>
          </cell>
          <cell r="T621" t="str">
            <v>CER003</v>
          </cell>
          <cell r="U621" t="str">
            <v>NA</v>
          </cell>
          <cell r="V621" t="str">
            <v>NA</v>
          </cell>
          <cell r="W621" t="str">
            <v>NA</v>
          </cell>
          <cell r="X621" t="str">
            <v>NA</v>
          </cell>
          <cell r="Y621" t="str">
            <v>CMC013</v>
          </cell>
          <cell r="Z621" t="str">
            <v>NA</v>
          </cell>
          <cell r="AA621" t="str">
            <v>NA</v>
          </cell>
          <cell r="AB621" t="str">
            <v>NA</v>
          </cell>
          <cell r="AC621" t="str">
            <v>NA</v>
          </cell>
          <cell r="AD621">
            <v>1</v>
          </cell>
          <cell r="AE621" t="str">
            <v>NA</v>
          </cell>
          <cell r="AF621" t="str">
            <v>NA</v>
          </cell>
          <cell r="AG621" t="str">
            <v>NA</v>
          </cell>
          <cell r="AH621" t="str">
            <v>NA</v>
          </cell>
          <cell r="AI621">
            <v>16.2</v>
          </cell>
          <cell r="AJ621">
            <v>16.2</v>
          </cell>
          <cell r="AO621">
            <v>58404</v>
          </cell>
          <cell r="AP621">
            <v>45000</v>
          </cell>
          <cell r="AQ621">
            <v>85</v>
          </cell>
          <cell r="AR621">
            <v>0</v>
          </cell>
          <cell r="AS621">
            <v>0</v>
          </cell>
          <cell r="AT621">
            <v>0</v>
          </cell>
          <cell r="AU621">
            <v>0</v>
          </cell>
          <cell r="AV621">
            <v>0</v>
          </cell>
          <cell r="AW621">
            <v>45000</v>
          </cell>
          <cell r="AX621">
            <v>1700</v>
          </cell>
          <cell r="AY621">
            <v>0</v>
          </cell>
          <cell r="AZ621">
            <v>0</v>
          </cell>
          <cell r="BA621">
            <v>0</v>
          </cell>
          <cell r="BB621">
            <v>0</v>
          </cell>
          <cell r="BC621">
            <v>0</v>
          </cell>
          <cell r="BD621">
            <v>46700</v>
          </cell>
          <cell r="BE621">
            <v>83103</v>
          </cell>
          <cell r="BF621">
            <v>0</v>
          </cell>
          <cell r="BG621">
            <v>0</v>
          </cell>
          <cell r="BH621">
            <v>0</v>
          </cell>
          <cell r="BI621">
            <v>0</v>
          </cell>
          <cell r="BJ621">
            <v>5130</v>
          </cell>
          <cell r="BK621">
            <v>0</v>
          </cell>
          <cell r="BL621">
            <v>0</v>
          </cell>
          <cell r="BM621">
            <v>0</v>
          </cell>
          <cell r="BN621">
            <v>0</v>
          </cell>
          <cell r="BO621">
            <v>5130</v>
          </cell>
          <cell r="BP621">
            <v>106495</v>
          </cell>
          <cell r="BQ621">
            <v>0</v>
          </cell>
          <cell r="BR621">
            <v>0</v>
          </cell>
          <cell r="BS621">
            <v>0</v>
          </cell>
          <cell r="BT621">
            <v>0</v>
          </cell>
          <cell r="BU621">
            <v>6574</v>
          </cell>
          <cell r="BV621">
            <v>0</v>
          </cell>
          <cell r="BW621">
            <v>0</v>
          </cell>
          <cell r="BX621">
            <v>0</v>
          </cell>
          <cell r="BY621">
            <v>0</v>
          </cell>
          <cell r="BZ621">
            <v>6574</v>
          </cell>
          <cell r="CA621">
            <v>5130</v>
          </cell>
          <cell r="CB621">
            <v>11704</v>
          </cell>
          <cell r="CD621">
            <v>58404</v>
          </cell>
        </row>
        <row r="622">
          <cell r="B622" t="str">
            <v>ELC02</v>
          </cell>
          <cell r="C622" t="str">
            <v>CAP22</v>
          </cell>
          <cell r="D622" t="str">
            <v>De    20  pares ECA</v>
          </cell>
          <cell r="E622" t="str">
            <v>U</v>
          </cell>
          <cell r="F622" t="str">
            <v>MRD126</v>
          </cell>
          <cell r="G622" t="str">
            <v>MRD076</v>
          </cell>
          <cell r="H622" t="str">
            <v>NA</v>
          </cell>
          <cell r="I622" t="str">
            <v>NA</v>
          </cell>
          <cell r="J622" t="str">
            <v>NA</v>
          </cell>
          <cell r="K622" t="str">
            <v>NA</v>
          </cell>
          <cell r="L622" t="str">
            <v>NA</v>
          </cell>
          <cell r="M622">
            <v>1</v>
          </cell>
          <cell r="N622">
            <v>40</v>
          </cell>
          <cell r="O622" t="str">
            <v>NA</v>
          </cell>
          <cell r="P622" t="str">
            <v>NA</v>
          </cell>
          <cell r="Q622" t="str">
            <v>NA</v>
          </cell>
          <cell r="R622" t="str">
            <v>NA</v>
          </cell>
          <cell r="S622" t="str">
            <v>NA</v>
          </cell>
          <cell r="T622" t="str">
            <v>CER003</v>
          </cell>
          <cell r="U622" t="str">
            <v>NA</v>
          </cell>
          <cell r="V622" t="str">
            <v>NA</v>
          </cell>
          <cell r="W622" t="str">
            <v>NA</v>
          </cell>
          <cell r="X622" t="str">
            <v>NA</v>
          </cell>
          <cell r="Y622" t="str">
            <v>CMC013</v>
          </cell>
          <cell r="Z622" t="str">
            <v>NA</v>
          </cell>
          <cell r="AA622" t="str">
            <v>NA</v>
          </cell>
          <cell r="AB622" t="str">
            <v>NA</v>
          </cell>
          <cell r="AC622" t="str">
            <v>NA</v>
          </cell>
          <cell r="AD622">
            <v>1</v>
          </cell>
          <cell r="AE622" t="str">
            <v>NA</v>
          </cell>
          <cell r="AF622" t="str">
            <v>NA</v>
          </cell>
          <cell r="AG622" t="str">
            <v>NA</v>
          </cell>
          <cell r="AH622" t="str">
            <v>NA</v>
          </cell>
          <cell r="AI622">
            <v>10.4</v>
          </cell>
          <cell r="AJ622">
            <v>10.4</v>
          </cell>
          <cell r="AO622">
            <v>66631</v>
          </cell>
          <cell r="AP622">
            <v>45000</v>
          </cell>
          <cell r="AQ622">
            <v>85</v>
          </cell>
          <cell r="AR622">
            <v>0</v>
          </cell>
          <cell r="AS622">
            <v>0</v>
          </cell>
          <cell r="AT622">
            <v>0</v>
          </cell>
          <cell r="AU622">
            <v>0</v>
          </cell>
          <cell r="AV622">
            <v>0</v>
          </cell>
          <cell r="AW622">
            <v>45000</v>
          </cell>
          <cell r="AX622">
            <v>3400</v>
          </cell>
          <cell r="AY622">
            <v>0</v>
          </cell>
          <cell r="AZ622">
            <v>0</v>
          </cell>
          <cell r="BA622">
            <v>0</v>
          </cell>
          <cell r="BB622">
            <v>0</v>
          </cell>
          <cell r="BC622">
            <v>0</v>
          </cell>
          <cell r="BD622">
            <v>48400</v>
          </cell>
          <cell r="BE622">
            <v>83103</v>
          </cell>
          <cell r="BF622">
            <v>0</v>
          </cell>
          <cell r="BG622">
            <v>0</v>
          </cell>
          <cell r="BH622">
            <v>0</v>
          </cell>
          <cell r="BI622">
            <v>0</v>
          </cell>
          <cell r="BJ622">
            <v>7991</v>
          </cell>
          <cell r="BK622">
            <v>0</v>
          </cell>
          <cell r="BL622">
            <v>0</v>
          </cell>
          <cell r="BM622">
            <v>0</v>
          </cell>
          <cell r="BN622">
            <v>0</v>
          </cell>
          <cell r="BO622">
            <v>7991</v>
          </cell>
          <cell r="BP622">
            <v>106495</v>
          </cell>
          <cell r="BQ622">
            <v>0</v>
          </cell>
          <cell r="BR622">
            <v>0</v>
          </cell>
          <cell r="BS622">
            <v>0</v>
          </cell>
          <cell r="BT622">
            <v>0</v>
          </cell>
          <cell r="BU622">
            <v>10240</v>
          </cell>
          <cell r="BV622">
            <v>0</v>
          </cell>
          <cell r="BW622">
            <v>0</v>
          </cell>
          <cell r="BX622">
            <v>0</v>
          </cell>
          <cell r="BY622">
            <v>0</v>
          </cell>
          <cell r="BZ622">
            <v>10240</v>
          </cell>
          <cell r="CA622">
            <v>7991</v>
          </cell>
          <cell r="CB622">
            <v>18231</v>
          </cell>
          <cell r="CD622">
            <v>66631</v>
          </cell>
        </row>
        <row r="623">
          <cell r="B623" t="str">
            <v>ELC02</v>
          </cell>
          <cell r="C623" t="str">
            <v>CAP22</v>
          </cell>
          <cell r="D623" t="str">
            <v>De    20  pares ECA</v>
          </cell>
          <cell r="E623" t="str">
            <v>U</v>
          </cell>
          <cell r="F623" t="str">
            <v>MRD126</v>
          </cell>
          <cell r="G623" t="str">
            <v>MRD076</v>
          </cell>
          <cell r="H623" t="str">
            <v>NA</v>
          </cell>
          <cell r="I623" t="str">
            <v>NA</v>
          </cell>
          <cell r="J623" t="str">
            <v>NA</v>
          </cell>
          <cell r="K623" t="str">
            <v>NA</v>
          </cell>
          <cell r="L623" t="str">
            <v>NA</v>
          </cell>
          <cell r="M623">
            <v>1</v>
          </cell>
          <cell r="N623">
            <v>40</v>
          </cell>
          <cell r="O623" t="str">
            <v>NA</v>
          </cell>
          <cell r="P623" t="str">
            <v>NA</v>
          </cell>
          <cell r="Q623" t="str">
            <v>NA</v>
          </cell>
          <cell r="R623" t="str">
            <v>NA</v>
          </cell>
          <cell r="S623" t="str">
            <v>NA</v>
          </cell>
          <cell r="T623" t="str">
            <v>CER003</v>
          </cell>
          <cell r="U623" t="str">
            <v>NA</v>
          </cell>
          <cell r="V623" t="str">
            <v>NA</v>
          </cell>
          <cell r="W623" t="str">
            <v>NA</v>
          </cell>
          <cell r="X623" t="str">
            <v>NA</v>
          </cell>
          <cell r="Y623" t="str">
            <v>CMC013</v>
          </cell>
          <cell r="Z623" t="str">
            <v>NA</v>
          </cell>
          <cell r="AA623" t="str">
            <v>NA</v>
          </cell>
          <cell r="AB623" t="str">
            <v>NA</v>
          </cell>
          <cell r="AC623" t="str">
            <v>NA</v>
          </cell>
          <cell r="AD623">
            <v>1</v>
          </cell>
          <cell r="AE623" t="str">
            <v>NA</v>
          </cell>
          <cell r="AF623" t="str">
            <v>NA</v>
          </cell>
          <cell r="AG623" t="str">
            <v>NA</v>
          </cell>
          <cell r="AH623" t="str">
            <v>NA</v>
          </cell>
          <cell r="AI623">
            <v>10.4</v>
          </cell>
          <cell r="AJ623">
            <v>10.4</v>
          </cell>
          <cell r="AO623">
            <v>66631</v>
          </cell>
          <cell r="AP623">
            <v>45000</v>
          </cell>
          <cell r="AQ623">
            <v>85</v>
          </cell>
          <cell r="AR623">
            <v>0</v>
          </cell>
          <cell r="AS623">
            <v>0</v>
          </cell>
          <cell r="AT623">
            <v>0</v>
          </cell>
          <cell r="AU623">
            <v>0</v>
          </cell>
          <cell r="AV623">
            <v>0</v>
          </cell>
          <cell r="AW623">
            <v>45000</v>
          </cell>
          <cell r="AX623">
            <v>3400</v>
          </cell>
          <cell r="AY623">
            <v>0</v>
          </cell>
          <cell r="AZ623">
            <v>0</v>
          </cell>
          <cell r="BA623">
            <v>0</v>
          </cell>
          <cell r="BB623">
            <v>0</v>
          </cell>
          <cell r="BC623">
            <v>0</v>
          </cell>
          <cell r="BD623">
            <v>48400</v>
          </cell>
          <cell r="BE623">
            <v>83103</v>
          </cell>
          <cell r="BF623">
            <v>0</v>
          </cell>
          <cell r="BG623">
            <v>0</v>
          </cell>
          <cell r="BH623">
            <v>0</v>
          </cell>
          <cell r="BI623">
            <v>0</v>
          </cell>
          <cell r="BJ623">
            <v>7991</v>
          </cell>
          <cell r="BK623">
            <v>0</v>
          </cell>
          <cell r="BL623">
            <v>0</v>
          </cell>
          <cell r="BM623">
            <v>0</v>
          </cell>
          <cell r="BN623">
            <v>0</v>
          </cell>
          <cell r="BO623">
            <v>7991</v>
          </cell>
          <cell r="BP623">
            <v>106495</v>
          </cell>
          <cell r="BQ623">
            <v>0</v>
          </cell>
          <cell r="BR623">
            <v>0</v>
          </cell>
          <cell r="BS623">
            <v>0</v>
          </cell>
          <cell r="BT623">
            <v>0</v>
          </cell>
          <cell r="BU623">
            <v>10240</v>
          </cell>
          <cell r="BV623">
            <v>0</v>
          </cell>
          <cell r="BW623">
            <v>0</v>
          </cell>
          <cell r="BX623">
            <v>0</v>
          </cell>
          <cell r="BY623">
            <v>0</v>
          </cell>
          <cell r="BZ623">
            <v>10240</v>
          </cell>
          <cell r="CA623">
            <v>7991</v>
          </cell>
          <cell r="CB623">
            <v>18231</v>
          </cell>
          <cell r="CD623">
            <v>66631</v>
          </cell>
        </row>
        <row r="624">
          <cell r="B624" t="str">
            <v>ELC03</v>
          </cell>
          <cell r="C624" t="str">
            <v>CAP22</v>
          </cell>
          <cell r="D624" t="str">
            <v>De    30  pares ECA</v>
          </cell>
          <cell r="E624" t="str">
            <v>U</v>
          </cell>
          <cell r="F624" t="str">
            <v>MRD127</v>
          </cell>
          <cell r="G624" t="str">
            <v>MRD076</v>
          </cell>
          <cell r="H624" t="str">
            <v>NA</v>
          </cell>
          <cell r="I624" t="str">
            <v>NA</v>
          </cell>
          <cell r="J624" t="str">
            <v>NA</v>
          </cell>
          <cell r="K624" t="str">
            <v>NA</v>
          </cell>
          <cell r="L624" t="str">
            <v>NA</v>
          </cell>
          <cell r="M624">
            <v>1</v>
          </cell>
          <cell r="N624">
            <v>60</v>
          </cell>
          <cell r="O624" t="str">
            <v>NA</v>
          </cell>
          <cell r="P624" t="str">
            <v>NA</v>
          </cell>
          <cell r="Q624" t="str">
            <v>NA</v>
          </cell>
          <cell r="R624" t="str">
            <v>NA</v>
          </cell>
          <cell r="S624" t="str">
            <v>NA</v>
          </cell>
          <cell r="T624" t="str">
            <v>CER003</v>
          </cell>
          <cell r="U624" t="str">
            <v>NA</v>
          </cell>
          <cell r="V624" t="str">
            <v>NA</v>
          </cell>
          <cell r="W624" t="str">
            <v>NA</v>
          </cell>
          <cell r="X624" t="str">
            <v>NA</v>
          </cell>
          <cell r="Y624" t="str">
            <v>CMC013</v>
          </cell>
          <cell r="Z624" t="str">
            <v>NA</v>
          </cell>
          <cell r="AA624" t="str">
            <v>NA</v>
          </cell>
          <cell r="AB624" t="str">
            <v>NA</v>
          </cell>
          <cell r="AC624" t="str">
            <v>NA</v>
          </cell>
          <cell r="AD624">
            <v>1</v>
          </cell>
          <cell r="AE624" t="str">
            <v>NA</v>
          </cell>
          <cell r="AF624" t="str">
            <v>NA</v>
          </cell>
          <cell r="AG624" t="str">
            <v>NA</v>
          </cell>
          <cell r="AH624" t="str">
            <v>NA</v>
          </cell>
          <cell r="AI624">
            <v>14.95</v>
          </cell>
          <cell r="AJ624">
            <v>14.95</v>
          </cell>
          <cell r="AO624">
            <v>62782</v>
          </cell>
          <cell r="AP624">
            <v>45000</v>
          </cell>
          <cell r="AQ624">
            <v>85</v>
          </cell>
          <cell r="AR624">
            <v>0</v>
          </cell>
          <cell r="AS624">
            <v>0</v>
          </cell>
          <cell r="AT624">
            <v>0</v>
          </cell>
          <cell r="AU624">
            <v>0</v>
          </cell>
          <cell r="AV624">
            <v>0</v>
          </cell>
          <cell r="AW624">
            <v>45000</v>
          </cell>
          <cell r="AX624">
            <v>5100</v>
          </cell>
          <cell r="AY624">
            <v>0</v>
          </cell>
          <cell r="AZ624">
            <v>0</v>
          </cell>
          <cell r="BA624">
            <v>0</v>
          </cell>
          <cell r="BB624">
            <v>0</v>
          </cell>
          <cell r="BC624">
            <v>0</v>
          </cell>
          <cell r="BD624">
            <v>50100</v>
          </cell>
          <cell r="BE624">
            <v>83103</v>
          </cell>
          <cell r="BF624">
            <v>0</v>
          </cell>
          <cell r="BG624">
            <v>0</v>
          </cell>
          <cell r="BH624">
            <v>0</v>
          </cell>
          <cell r="BI624">
            <v>0</v>
          </cell>
          <cell r="BJ624">
            <v>5559</v>
          </cell>
          <cell r="BK624">
            <v>0</v>
          </cell>
          <cell r="BL624">
            <v>0</v>
          </cell>
          <cell r="BM624">
            <v>0</v>
          </cell>
          <cell r="BN624">
            <v>0</v>
          </cell>
          <cell r="BO624">
            <v>5559</v>
          </cell>
          <cell r="BP624">
            <v>106495</v>
          </cell>
          <cell r="BQ624">
            <v>0</v>
          </cell>
          <cell r="BR624">
            <v>0</v>
          </cell>
          <cell r="BS624">
            <v>0</v>
          </cell>
          <cell r="BT624">
            <v>0</v>
          </cell>
          <cell r="BU624">
            <v>7123</v>
          </cell>
          <cell r="BV624">
            <v>0</v>
          </cell>
          <cell r="BW624">
            <v>0</v>
          </cell>
          <cell r="BX624">
            <v>0</v>
          </cell>
          <cell r="BY624">
            <v>0</v>
          </cell>
          <cell r="BZ624">
            <v>7123</v>
          </cell>
          <cell r="CA624">
            <v>5559</v>
          </cell>
          <cell r="CB624">
            <v>12682</v>
          </cell>
          <cell r="CD624">
            <v>62782</v>
          </cell>
        </row>
        <row r="625">
          <cell r="B625" t="str">
            <v>ELC04</v>
          </cell>
          <cell r="C625" t="str">
            <v>CAP22</v>
          </cell>
          <cell r="D625" t="str">
            <v>De    40  pares ECA</v>
          </cell>
          <cell r="E625" t="str">
            <v>U</v>
          </cell>
          <cell r="F625" t="str">
            <v>MRD128</v>
          </cell>
          <cell r="G625" t="str">
            <v>MRD076</v>
          </cell>
          <cell r="H625" t="str">
            <v>NA</v>
          </cell>
          <cell r="I625" t="str">
            <v>NA</v>
          </cell>
          <cell r="J625" t="str">
            <v>NA</v>
          </cell>
          <cell r="K625" t="str">
            <v>NA</v>
          </cell>
          <cell r="L625" t="str">
            <v>NA</v>
          </cell>
          <cell r="M625">
            <v>1</v>
          </cell>
          <cell r="N625">
            <v>80</v>
          </cell>
          <cell r="O625" t="str">
            <v>NA</v>
          </cell>
          <cell r="P625" t="str">
            <v>NA</v>
          </cell>
          <cell r="Q625" t="str">
            <v>NA</v>
          </cell>
          <cell r="R625" t="str">
            <v>NA</v>
          </cell>
          <cell r="S625" t="str">
            <v>NA</v>
          </cell>
          <cell r="T625" t="str">
            <v>CER003</v>
          </cell>
          <cell r="U625" t="str">
            <v>NA</v>
          </cell>
          <cell r="V625" t="str">
            <v>NA</v>
          </cell>
          <cell r="W625" t="str">
            <v>NA</v>
          </cell>
          <cell r="X625" t="str">
            <v>NA</v>
          </cell>
          <cell r="Y625" t="str">
            <v>CMC013</v>
          </cell>
          <cell r="Z625" t="str">
            <v>NA</v>
          </cell>
          <cell r="AA625" t="str">
            <v>NA</v>
          </cell>
          <cell r="AB625" t="str">
            <v>NA</v>
          </cell>
          <cell r="AC625" t="str">
            <v>NA</v>
          </cell>
          <cell r="AD625">
            <v>1</v>
          </cell>
          <cell r="AE625" t="str">
            <v>NA</v>
          </cell>
          <cell r="AF625" t="str">
            <v>NA</v>
          </cell>
          <cell r="AG625" t="str">
            <v>NA</v>
          </cell>
          <cell r="AH625" t="str">
            <v>NA</v>
          </cell>
          <cell r="AI625">
            <v>45</v>
          </cell>
          <cell r="AJ625">
            <v>45</v>
          </cell>
          <cell r="AO625">
            <v>58604</v>
          </cell>
          <cell r="AP625">
            <v>45000</v>
          </cell>
          <cell r="AQ625">
            <v>85</v>
          </cell>
          <cell r="AR625">
            <v>0</v>
          </cell>
          <cell r="AS625">
            <v>0</v>
          </cell>
          <cell r="AT625">
            <v>0</v>
          </cell>
          <cell r="AU625">
            <v>0</v>
          </cell>
          <cell r="AV625">
            <v>0</v>
          </cell>
          <cell r="AW625">
            <v>45000</v>
          </cell>
          <cell r="AX625">
            <v>6800</v>
          </cell>
          <cell r="AY625">
            <v>0</v>
          </cell>
          <cell r="AZ625">
            <v>0</v>
          </cell>
          <cell r="BA625">
            <v>0</v>
          </cell>
          <cell r="BB625">
            <v>0</v>
          </cell>
          <cell r="BC625">
            <v>0</v>
          </cell>
          <cell r="BD625">
            <v>54390</v>
          </cell>
          <cell r="BE625">
            <v>83103</v>
          </cell>
          <cell r="BF625">
            <v>0</v>
          </cell>
          <cell r="BG625">
            <v>0</v>
          </cell>
          <cell r="BH625">
            <v>0</v>
          </cell>
          <cell r="BI625">
            <v>0</v>
          </cell>
          <cell r="BJ625">
            <v>1847</v>
          </cell>
          <cell r="BK625">
            <v>0</v>
          </cell>
          <cell r="BL625">
            <v>0</v>
          </cell>
          <cell r="BM625">
            <v>0</v>
          </cell>
          <cell r="BN625">
            <v>0</v>
          </cell>
          <cell r="BO625">
            <v>1847</v>
          </cell>
          <cell r="BP625">
            <v>106495</v>
          </cell>
          <cell r="BQ625">
            <v>0</v>
          </cell>
          <cell r="BR625">
            <v>0</v>
          </cell>
          <cell r="BS625">
            <v>0</v>
          </cell>
          <cell r="BT625">
            <v>0</v>
          </cell>
          <cell r="BU625">
            <v>2367</v>
          </cell>
          <cell r="BV625">
            <v>0</v>
          </cell>
          <cell r="BW625">
            <v>0</v>
          </cell>
          <cell r="BX625">
            <v>0</v>
          </cell>
          <cell r="BY625">
            <v>0</v>
          </cell>
          <cell r="BZ625">
            <v>2367</v>
          </cell>
          <cell r="CA625">
            <v>1847</v>
          </cell>
          <cell r="CB625">
            <v>4214</v>
          </cell>
          <cell r="CC625">
            <v>0.05</v>
          </cell>
          <cell r="CD625">
            <v>58604</v>
          </cell>
        </row>
        <row r="626">
          <cell r="B626" t="str">
            <v>ELC06</v>
          </cell>
          <cell r="C626" t="str">
            <v>CAP22</v>
          </cell>
          <cell r="D626" t="str">
            <v>De    70  pares ECA</v>
          </cell>
          <cell r="E626" t="str">
            <v>U</v>
          </cell>
          <cell r="F626" t="str">
            <v>MRD130</v>
          </cell>
          <cell r="G626" t="str">
            <v>MRD076</v>
          </cell>
          <cell r="H626" t="str">
            <v>NA</v>
          </cell>
          <cell r="I626" t="str">
            <v>NA</v>
          </cell>
          <cell r="J626" t="str">
            <v>NA</v>
          </cell>
          <cell r="K626" t="str">
            <v>NA</v>
          </cell>
          <cell r="L626" t="str">
            <v>NA</v>
          </cell>
          <cell r="M626">
            <v>1</v>
          </cell>
          <cell r="N626">
            <v>140</v>
          </cell>
          <cell r="O626" t="str">
            <v>NA</v>
          </cell>
          <cell r="P626" t="str">
            <v>NA</v>
          </cell>
          <cell r="Q626" t="str">
            <v>NA</v>
          </cell>
          <cell r="R626" t="str">
            <v>NA</v>
          </cell>
          <cell r="S626" t="str">
            <v>NA</v>
          </cell>
          <cell r="T626" t="str">
            <v>CER003</v>
          </cell>
          <cell r="U626" t="str">
            <v>NA</v>
          </cell>
          <cell r="V626" t="str">
            <v>NA</v>
          </cell>
          <cell r="W626" t="str">
            <v>NA</v>
          </cell>
          <cell r="X626" t="str">
            <v>NA</v>
          </cell>
          <cell r="Y626" t="str">
            <v>CMC013</v>
          </cell>
          <cell r="Z626" t="str">
            <v>NA</v>
          </cell>
          <cell r="AA626" t="str">
            <v>NA</v>
          </cell>
          <cell r="AB626" t="str">
            <v>NA</v>
          </cell>
          <cell r="AC626" t="str">
            <v>NA</v>
          </cell>
          <cell r="AD626">
            <v>1</v>
          </cell>
          <cell r="AE626" t="str">
            <v>NA</v>
          </cell>
          <cell r="AF626" t="str">
            <v>NA</v>
          </cell>
          <cell r="AG626" t="str">
            <v>NA</v>
          </cell>
          <cell r="AH626" t="str">
            <v>NA</v>
          </cell>
          <cell r="AI626">
            <v>5.75</v>
          </cell>
          <cell r="AJ626">
            <v>5.75</v>
          </cell>
          <cell r="AO626">
            <v>89874</v>
          </cell>
          <cell r="AP626">
            <v>45000</v>
          </cell>
          <cell r="AQ626">
            <v>85</v>
          </cell>
          <cell r="AR626">
            <v>0</v>
          </cell>
          <cell r="AS626">
            <v>0</v>
          </cell>
          <cell r="AT626">
            <v>0</v>
          </cell>
          <cell r="AU626">
            <v>0</v>
          </cell>
          <cell r="AV626">
            <v>0</v>
          </cell>
          <cell r="AW626">
            <v>45000</v>
          </cell>
          <cell r="AX626">
            <v>11900</v>
          </cell>
          <cell r="AY626">
            <v>0</v>
          </cell>
          <cell r="AZ626">
            <v>0</v>
          </cell>
          <cell r="BA626">
            <v>0</v>
          </cell>
          <cell r="BB626">
            <v>0</v>
          </cell>
          <cell r="BC626">
            <v>0</v>
          </cell>
          <cell r="BD626">
            <v>56900</v>
          </cell>
          <cell r="BE626">
            <v>83103</v>
          </cell>
          <cell r="BF626">
            <v>0</v>
          </cell>
          <cell r="BG626">
            <v>0</v>
          </cell>
          <cell r="BH626">
            <v>0</v>
          </cell>
          <cell r="BI626">
            <v>0</v>
          </cell>
          <cell r="BJ626">
            <v>14453</v>
          </cell>
          <cell r="BK626">
            <v>0</v>
          </cell>
          <cell r="BL626">
            <v>0</v>
          </cell>
          <cell r="BM626">
            <v>0</v>
          </cell>
          <cell r="BN626">
            <v>0</v>
          </cell>
          <cell r="BO626">
            <v>14453</v>
          </cell>
          <cell r="BP626">
            <v>106495</v>
          </cell>
          <cell r="BQ626">
            <v>0</v>
          </cell>
          <cell r="BR626">
            <v>0</v>
          </cell>
          <cell r="BS626">
            <v>0</v>
          </cell>
          <cell r="BT626">
            <v>0</v>
          </cell>
          <cell r="BU626">
            <v>18521</v>
          </cell>
          <cell r="BV626">
            <v>0</v>
          </cell>
          <cell r="BW626">
            <v>0</v>
          </cell>
          <cell r="BX626">
            <v>0</v>
          </cell>
          <cell r="BY626">
            <v>0</v>
          </cell>
          <cell r="BZ626">
            <v>18521</v>
          </cell>
          <cell r="CA626">
            <v>14453</v>
          </cell>
          <cell r="CB626">
            <v>32974</v>
          </cell>
          <cell r="CD626">
            <v>89874</v>
          </cell>
        </row>
        <row r="627">
          <cell r="B627" t="str">
            <v>ELC07</v>
          </cell>
          <cell r="C627" t="str">
            <v>CAP22</v>
          </cell>
          <cell r="D627" t="str">
            <v>De   100  pares ECA</v>
          </cell>
          <cell r="E627" t="str">
            <v>U</v>
          </cell>
          <cell r="F627" t="str">
            <v>MRD131</v>
          </cell>
          <cell r="G627" t="str">
            <v>MRD076</v>
          </cell>
          <cell r="H627" t="str">
            <v>NA</v>
          </cell>
          <cell r="I627" t="str">
            <v>NA</v>
          </cell>
          <cell r="J627" t="str">
            <v>NA</v>
          </cell>
          <cell r="K627" t="str">
            <v>NA</v>
          </cell>
          <cell r="L627" t="str">
            <v>NA</v>
          </cell>
          <cell r="M627">
            <v>1</v>
          </cell>
          <cell r="N627">
            <v>202</v>
          </cell>
          <cell r="O627" t="str">
            <v>NA</v>
          </cell>
          <cell r="P627" t="str">
            <v>NA</v>
          </cell>
          <cell r="Q627" t="str">
            <v>NA</v>
          </cell>
          <cell r="R627" t="str">
            <v>NA</v>
          </cell>
          <cell r="S627" t="str">
            <v>NA</v>
          </cell>
          <cell r="T627" t="str">
            <v>CER003</v>
          </cell>
          <cell r="U627" t="str">
            <v>NA</v>
          </cell>
          <cell r="V627" t="str">
            <v>NA</v>
          </cell>
          <cell r="W627" t="str">
            <v>NA</v>
          </cell>
          <cell r="X627" t="str">
            <v>NA</v>
          </cell>
          <cell r="Y627" t="str">
            <v>CMC013</v>
          </cell>
          <cell r="Z627" t="str">
            <v>NA</v>
          </cell>
          <cell r="AA627" t="str">
            <v>NA</v>
          </cell>
          <cell r="AB627" t="str">
            <v>NA</v>
          </cell>
          <cell r="AC627" t="str">
            <v>NA</v>
          </cell>
          <cell r="AD627">
            <v>1</v>
          </cell>
          <cell r="AE627" t="str">
            <v>NA</v>
          </cell>
          <cell r="AF627" t="str">
            <v>NA</v>
          </cell>
          <cell r="AG627" t="str">
            <v>NA</v>
          </cell>
          <cell r="AH627" t="str">
            <v>NA</v>
          </cell>
          <cell r="AI627">
            <v>5.5</v>
          </cell>
          <cell r="AJ627">
            <v>5.5</v>
          </cell>
          <cell r="AO627">
            <v>96643</v>
          </cell>
          <cell r="AP627">
            <v>45000</v>
          </cell>
          <cell r="AQ627">
            <v>85</v>
          </cell>
          <cell r="AR627">
            <v>0</v>
          </cell>
          <cell r="AS627">
            <v>0</v>
          </cell>
          <cell r="AT627">
            <v>0</v>
          </cell>
          <cell r="AU627">
            <v>0</v>
          </cell>
          <cell r="AV627">
            <v>0</v>
          </cell>
          <cell r="AW627">
            <v>45000</v>
          </cell>
          <cell r="AX627">
            <v>17170</v>
          </cell>
          <cell r="AY627">
            <v>0</v>
          </cell>
          <cell r="AZ627">
            <v>0</v>
          </cell>
          <cell r="BA627">
            <v>0</v>
          </cell>
          <cell r="BB627">
            <v>0</v>
          </cell>
          <cell r="BC627">
            <v>0</v>
          </cell>
          <cell r="BD627">
            <v>62170</v>
          </cell>
          <cell r="BE627">
            <v>83103</v>
          </cell>
          <cell r="BF627">
            <v>0</v>
          </cell>
          <cell r="BG627">
            <v>0</v>
          </cell>
          <cell r="BH627">
            <v>0</v>
          </cell>
          <cell r="BI627">
            <v>0</v>
          </cell>
          <cell r="BJ627">
            <v>15110</v>
          </cell>
          <cell r="BK627">
            <v>0</v>
          </cell>
          <cell r="BL627">
            <v>0</v>
          </cell>
          <cell r="BM627">
            <v>0</v>
          </cell>
          <cell r="BN627">
            <v>0</v>
          </cell>
          <cell r="BO627">
            <v>15110</v>
          </cell>
          <cell r="BP627">
            <v>106495</v>
          </cell>
          <cell r="BQ627">
            <v>0</v>
          </cell>
          <cell r="BR627">
            <v>0</v>
          </cell>
          <cell r="BS627">
            <v>0</v>
          </cell>
          <cell r="BT627">
            <v>0</v>
          </cell>
          <cell r="BU627">
            <v>19363</v>
          </cell>
          <cell r="BV627">
            <v>0</v>
          </cell>
          <cell r="BW627">
            <v>0</v>
          </cell>
          <cell r="BX627">
            <v>0</v>
          </cell>
          <cell r="BY627">
            <v>0</v>
          </cell>
          <cell r="BZ627">
            <v>19363</v>
          </cell>
          <cell r="CA627">
            <v>15110</v>
          </cell>
          <cell r="CB627">
            <v>34473</v>
          </cell>
          <cell r="CD627">
            <v>96643</v>
          </cell>
        </row>
        <row r="628">
          <cell r="B628" t="str">
            <v>ELC08</v>
          </cell>
          <cell r="C628" t="str">
            <v>CAP22</v>
          </cell>
          <cell r="D628" t="str">
            <v>De   150  pares ECA</v>
          </cell>
          <cell r="E628" t="str">
            <v>U</v>
          </cell>
          <cell r="F628" t="str">
            <v>MRD132</v>
          </cell>
          <cell r="G628" t="str">
            <v>MRD076</v>
          </cell>
          <cell r="H628" t="str">
            <v>NA</v>
          </cell>
          <cell r="I628" t="str">
            <v>NA</v>
          </cell>
          <cell r="J628" t="str">
            <v>NA</v>
          </cell>
          <cell r="K628" t="str">
            <v>NA</v>
          </cell>
          <cell r="L628" t="str">
            <v>NA</v>
          </cell>
          <cell r="M628">
            <v>1</v>
          </cell>
          <cell r="N628">
            <v>302</v>
          </cell>
          <cell r="O628" t="str">
            <v>NA</v>
          </cell>
          <cell r="P628" t="str">
            <v>NA</v>
          </cell>
          <cell r="Q628" t="str">
            <v>NA</v>
          </cell>
          <cell r="R628" t="str">
            <v>NA</v>
          </cell>
          <cell r="S628" t="str">
            <v>NA</v>
          </cell>
          <cell r="T628" t="str">
            <v>CER003</v>
          </cell>
          <cell r="U628" t="str">
            <v>NA</v>
          </cell>
          <cell r="V628" t="str">
            <v>NA</v>
          </cell>
          <cell r="W628" t="str">
            <v>NA</v>
          </cell>
          <cell r="X628" t="str">
            <v>NA</v>
          </cell>
          <cell r="Y628" t="str">
            <v>CMC013</v>
          </cell>
          <cell r="Z628" t="str">
            <v>NA</v>
          </cell>
          <cell r="AA628" t="str">
            <v>NA</v>
          </cell>
          <cell r="AB628" t="str">
            <v>NA</v>
          </cell>
          <cell r="AC628" t="str">
            <v>NA</v>
          </cell>
          <cell r="AD628">
            <v>1</v>
          </cell>
          <cell r="AE628" t="str">
            <v>NA</v>
          </cell>
          <cell r="AF628" t="str">
            <v>NA</v>
          </cell>
          <cell r="AG628" t="str">
            <v>NA</v>
          </cell>
          <cell r="AH628" t="str">
            <v>NA</v>
          </cell>
          <cell r="AI628">
            <v>4.5</v>
          </cell>
          <cell r="AJ628">
            <v>4.5</v>
          </cell>
          <cell r="AO628">
            <v>112423</v>
          </cell>
          <cell r="AP628">
            <v>44620</v>
          </cell>
          <cell r="AQ628">
            <v>85</v>
          </cell>
          <cell r="AR628">
            <v>0</v>
          </cell>
          <cell r="AS628">
            <v>0</v>
          </cell>
          <cell r="AT628">
            <v>0</v>
          </cell>
          <cell r="AU628">
            <v>0</v>
          </cell>
          <cell r="AV628">
            <v>0</v>
          </cell>
          <cell r="AW628">
            <v>44620</v>
          </cell>
          <cell r="AX628">
            <v>25670</v>
          </cell>
          <cell r="AY628">
            <v>0</v>
          </cell>
          <cell r="AZ628">
            <v>0</v>
          </cell>
          <cell r="BA628">
            <v>0</v>
          </cell>
          <cell r="BB628">
            <v>0</v>
          </cell>
          <cell r="BC628">
            <v>0</v>
          </cell>
          <cell r="BD628">
            <v>70290</v>
          </cell>
          <cell r="BE628">
            <v>83103</v>
          </cell>
          <cell r="BF628">
            <v>0</v>
          </cell>
          <cell r="BG628">
            <v>0</v>
          </cell>
          <cell r="BH628">
            <v>0</v>
          </cell>
          <cell r="BI628">
            <v>0</v>
          </cell>
          <cell r="BJ628">
            <v>18467</v>
          </cell>
          <cell r="BK628">
            <v>0</v>
          </cell>
          <cell r="BL628">
            <v>0</v>
          </cell>
          <cell r="BM628">
            <v>0</v>
          </cell>
          <cell r="BN628">
            <v>0</v>
          </cell>
          <cell r="BO628">
            <v>18467</v>
          </cell>
          <cell r="BP628">
            <v>106495</v>
          </cell>
          <cell r="BQ628">
            <v>0</v>
          </cell>
          <cell r="BR628">
            <v>0</v>
          </cell>
          <cell r="BS628">
            <v>0</v>
          </cell>
          <cell r="BT628">
            <v>0</v>
          </cell>
          <cell r="BU628">
            <v>23666</v>
          </cell>
          <cell r="BV628">
            <v>0</v>
          </cell>
          <cell r="BW628">
            <v>0</v>
          </cell>
          <cell r="BX628">
            <v>0</v>
          </cell>
          <cell r="BY628">
            <v>0</v>
          </cell>
          <cell r="BZ628">
            <v>23666</v>
          </cell>
          <cell r="CA628">
            <v>18467</v>
          </cell>
          <cell r="CB628">
            <v>42133</v>
          </cell>
          <cell r="CD628">
            <v>112423</v>
          </cell>
        </row>
        <row r="629">
          <cell r="B629" t="str">
            <v>ELC09</v>
          </cell>
          <cell r="C629" t="str">
            <v>CAP22</v>
          </cell>
          <cell r="D629" t="str">
            <v>De   200  pares ECA</v>
          </cell>
          <cell r="E629" t="str">
            <v>U</v>
          </cell>
          <cell r="F629" t="str">
            <v>MRD133</v>
          </cell>
          <cell r="G629" t="str">
            <v>MRD354</v>
          </cell>
          <cell r="H629" t="str">
            <v>MRD076</v>
          </cell>
          <cell r="I629" t="str">
            <v>NA</v>
          </cell>
          <cell r="J629" t="str">
            <v>NA</v>
          </cell>
          <cell r="K629" t="str">
            <v>NA</v>
          </cell>
          <cell r="L629" t="str">
            <v>NA</v>
          </cell>
          <cell r="M629">
            <v>1</v>
          </cell>
          <cell r="N629">
            <v>8</v>
          </cell>
          <cell r="O629">
            <v>4</v>
          </cell>
          <cell r="P629" t="str">
            <v>NA</v>
          </cell>
          <cell r="Q629" t="str">
            <v>NA</v>
          </cell>
          <cell r="R629" t="str">
            <v>NA</v>
          </cell>
          <cell r="S629" t="str">
            <v>NA</v>
          </cell>
          <cell r="T629" t="str">
            <v>CER003</v>
          </cell>
          <cell r="U629" t="str">
            <v>NA</v>
          </cell>
          <cell r="V629" t="str">
            <v>NA</v>
          </cell>
          <cell r="W629" t="str">
            <v>NA</v>
          </cell>
          <cell r="X629" t="str">
            <v>NA</v>
          </cell>
          <cell r="Y629" t="str">
            <v>CMC013</v>
          </cell>
          <cell r="Z629" t="str">
            <v>NA</v>
          </cell>
          <cell r="AA629" t="str">
            <v>NA</v>
          </cell>
          <cell r="AB629" t="str">
            <v>NA</v>
          </cell>
          <cell r="AC629" t="str">
            <v>NA</v>
          </cell>
          <cell r="AD629">
            <v>1</v>
          </cell>
          <cell r="AE629" t="str">
            <v>NA</v>
          </cell>
          <cell r="AF629" t="str">
            <v>NA</v>
          </cell>
          <cell r="AG629" t="str">
            <v>NA</v>
          </cell>
          <cell r="AH629" t="str">
            <v>NA</v>
          </cell>
          <cell r="AI629">
            <v>2.75</v>
          </cell>
          <cell r="AJ629">
            <v>2.75</v>
          </cell>
          <cell r="AO629">
            <v>143200</v>
          </cell>
          <cell r="AP629">
            <v>44620</v>
          </cell>
          <cell r="AQ629">
            <v>3220</v>
          </cell>
          <cell r="AR629">
            <v>85</v>
          </cell>
          <cell r="AS629">
            <v>0</v>
          </cell>
          <cell r="AT629">
            <v>0</v>
          </cell>
          <cell r="AU629">
            <v>0</v>
          </cell>
          <cell r="AV629">
            <v>0</v>
          </cell>
          <cell r="AW629">
            <v>44620</v>
          </cell>
          <cell r="AX629">
            <v>25760</v>
          </cell>
          <cell r="AY629">
            <v>340</v>
          </cell>
          <cell r="AZ629">
            <v>0</v>
          </cell>
          <cell r="BA629">
            <v>0</v>
          </cell>
          <cell r="BB629">
            <v>0</v>
          </cell>
          <cell r="BC629">
            <v>0</v>
          </cell>
          <cell r="BD629">
            <v>74256</v>
          </cell>
          <cell r="BE629">
            <v>83103</v>
          </cell>
          <cell r="BF629">
            <v>0</v>
          </cell>
          <cell r="BG629">
            <v>0</v>
          </cell>
          <cell r="BH629">
            <v>0</v>
          </cell>
          <cell r="BI629">
            <v>0</v>
          </cell>
          <cell r="BJ629">
            <v>30219</v>
          </cell>
          <cell r="BK629">
            <v>0</v>
          </cell>
          <cell r="BL629">
            <v>0</v>
          </cell>
          <cell r="BM629">
            <v>0</v>
          </cell>
          <cell r="BN629">
            <v>0</v>
          </cell>
          <cell r="BO629">
            <v>30219</v>
          </cell>
          <cell r="BP629">
            <v>106495</v>
          </cell>
          <cell r="BQ629">
            <v>0</v>
          </cell>
          <cell r="BR629">
            <v>0</v>
          </cell>
          <cell r="BS629">
            <v>0</v>
          </cell>
          <cell r="BT629">
            <v>0</v>
          </cell>
          <cell r="BU629">
            <v>38725</v>
          </cell>
          <cell r="BV629">
            <v>0</v>
          </cell>
          <cell r="BW629">
            <v>0</v>
          </cell>
          <cell r="BX629">
            <v>0</v>
          </cell>
          <cell r="BY629">
            <v>0</v>
          </cell>
          <cell r="BZ629">
            <v>38725</v>
          </cell>
          <cell r="CA629">
            <v>30219</v>
          </cell>
          <cell r="CB629">
            <v>68944</v>
          </cell>
          <cell r="CC629">
            <v>0.05</v>
          </cell>
          <cell r="CD629">
            <v>143200</v>
          </cell>
        </row>
        <row r="630">
          <cell r="B630" t="str">
            <v>ELC10</v>
          </cell>
          <cell r="C630" t="str">
            <v>CAP22</v>
          </cell>
          <cell r="D630" t="str">
            <v>De   300  pares ECA</v>
          </cell>
          <cell r="E630" t="str">
            <v>U</v>
          </cell>
          <cell r="F630" t="str">
            <v>MRD134</v>
          </cell>
          <cell r="G630" t="str">
            <v>MRD354</v>
          </cell>
          <cell r="H630" t="str">
            <v>MRD076</v>
          </cell>
          <cell r="I630" t="str">
            <v>NA</v>
          </cell>
          <cell r="J630" t="str">
            <v>NA</v>
          </cell>
          <cell r="K630" t="str">
            <v>NA</v>
          </cell>
          <cell r="L630" t="str">
            <v>NA</v>
          </cell>
          <cell r="M630">
            <v>1</v>
          </cell>
          <cell r="N630">
            <v>12</v>
          </cell>
          <cell r="O630">
            <v>6</v>
          </cell>
          <cell r="P630" t="str">
            <v>NA</v>
          </cell>
          <cell r="Q630" t="str">
            <v>NA</v>
          </cell>
          <cell r="R630" t="str">
            <v>NA</v>
          </cell>
          <cell r="S630" t="str">
            <v>NA</v>
          </cell>
          <cell r="T630" t="str">
            <v>CER003</v>
          </cell>
          <cell r="U630" t="str">
            <v>NA</v>
          </cell>
          <cell r="V630" t="str">
            <v>NA</v>
          </cell>
          <cell r="W630" t="str">
            <v>NA</v>
          </cell>
          <cell r="X630" t="str">
            <v>NA</v>
          </cell>
          <cell r="Y630" t="str">
            <v>CMC013</v>
          </cell>
          <cell r="Z630" t="str">
            <v>NA</v>
          </cell>
          <cell r="AA630" t="str">
            <v>NA</v>
          </cell>
          <cell r="AB630" t="str">
            <v>NA</v>
          </cell>
          <cell r="AC630" t="str">
            <v>NA</v>
          </cell>
          <cell r="AD630">
            <v>1</v>
          </cell>
          <cell r="AE630" t="str">
            <v>NA</v>
          </cell>
          <cell r="AF630" t="str">
            <v>NA</v>
          </cell>
          <cell r="AG630" t="str">
            <v>NA</v>
          </cell>
          <cell r="AH630" t="str">
            <v>NA</v>
          </cell>
          <cell r="AI630">
            <v>3.37</v>
          </cell>
          <cell r="AJ630">
            <v>3.37</v>
          </cell>
          <cell r="AO630">
            <v>140031</v>
          </cell>
          <cell r="AP630">
            <v>44620</v>
          </cell>
          <cell r="AQ630">
            <v>3220</v>
          </cell>
          <cell r="AR630">
            <v>85</v>
          </cell>
          <cell r="AS630">
            <v>0</v>
          </cell>
          <cell r="AT630">
            <v>0</v>
          </cell>
          <cell r="AU630">
            <v>0</v>
          </cell>
          <cell r="AV630">
            <v>0</v>
          </cell>
          <cell r="AW630">
            <v>44620</v>
          </cell>
          <cell r="AX630">
            <v>38640</v>
          </cell>
          <cell r="AY630">
            <v>510</v>
          </cell>
          <cell r="AZ630">
            <v>0</v>
          </cell>
          <cell r="BA630">
            <v>0</v>
          </cell>
          <cell r="BB630">
            <v>0</v>
          </cell>
          <cell r="BC630">
            <v>0</v>
          </cell>
          <cell r="BD630">
            <v>83770</v>
          </cell>
          <cell r="BE630">
            <v>83103</v>
          </cell>
          <cell r="BF630">
            <v>0</v>
          </cell>
          <cell r="BG630">
            <v>0</v>
          </cell>
          <cell r="BH630">
            <v>0</v>
          </cell>
          <cell r="BI630">
            <v>0</v>
          </cell>
          <cell r="BJ630">
            <v>24660</v>
          </cell>
          <cell r="BK630">
            <v>0</v>
          </cell>
          <cell r="BL630">
            <v>0</v>
          </cell>
          <cell r="BM630">
            <v>0</v>
          </cell>
          <cell r="BN630">
            <v>0</v>
          </cell>
          <cell r="BO630">
            <v>24660</v>
          </cell>
          <cell r="BP630">
            <v>106495</v>
          </cell>
          <cell r="BQ630">
            <v>0</v>
          </cell>
          <cell r="BR630">
            <v>0</v>
          </cell>
          <cell r="BS630">
            <v>0</v>
          </cell>
          <cell r="BT630">
            <v>0</v>
          </cell>
          <cell r="BU630">
            <v>31601</v>
          </cell>
          <cell r="BV630">
            <v>0</v>
          </cell>
          <cell r="BW630">
            <v>0</v>
          </cell>
          <cell r="BX630">
            <v>0</v>
          </cell>
          <cell r="BY630">
            <v>0</v>
          </cell>
          <cell r="BZ630">
            <v>31601</v>
          </cell>
          <cell r="CA630">
            <v>24660</v>
          </cell>
          <cell r="CB630">
            <v>56261</v>
          </cell>
          <cell r="CD630">
            <v>140031</v>
          </cell>
        </row>
        <row r="631">
          <cell r="B631" t="str">
            <v>ELC11</v>
          </cell>
          <cell r="C631" t="str">
            <v>CAP22</v>
          </cell>
          <cell r="D631" t="str">
            <v>De   400  pares ECA</v>
          </cell>
          <cell r="E631" t="str">
            <v>U</v>
          </cell>
          <cell r="F631" t="str">
            <v>MRD135</v>
          </cell>
          <cell r="G631" t="str">
            <v>MRD354</v>
          </cell>
          <cell r="H631" t="str">
            <v>MRD076</v>
          </cell>
          <cell r="I631" t="str">
            <v>NA</v>
          </cell>
          <cell r="J631" t="str">
            <v>NA</v>
          </cell>
          <cell r="K631" t="str">
            <v>NA</v>
          </cell>
          <cell r="L631" t="str">
            <v>NA</v>
          </cell>
          <cell r="M631">
            <v>1</v>
          </cell>
          <cell r="N631">
            <v>16</v>
          </cell>
          <cell r="O631">
            <v>8</v>
          </cell>
          <cell r="P631" t="str">
            <v>NA</v>
          </cell>
          <cell r="Q631" t="str">
            <v>NA</v>
          </cell>
          <cell r="R631" t="str">
            <v>NA</v>
          </cell>
          <cell r="S631" t="str">
            <v>NA</v>
          </cell>
          <cell r="T631" t="str">
            <v>CER003</v>
          </cell>
          <cell r="U631" t="str">
            <v>NA</v>
          </cell>
          <cell r="V631" t="str">
            <v>NA</v>
          </cell>
          <cell r="W631" t="str">
            <v>NA</v>
          </cell>
          <cell r="X631" t="str">
            <v>NA</v>
          </cell>
          <cell r="Y631" t="str">
            <v>CMC013</v>
          </cell>
          <cell r="Z631" t="str">
            <v>NA</v>
          </cell>
          <cell r="AA631" t="str">
            <v>NA</v>
          </cell>
          <cell r="AB631" t="str">
            <v>NA</v>
          </cell>
          <cell r="AC631" t="str">
            <v>NA</v>
          </cell>
          <cell r="AD631">
            <v>1</v>
          </cell>
          <cell r="AE631" t="str">
            <v>NA</v>
          </cell>
          <cell r="AF631" t="str">
            <v>NA</v>
          </cell>
          <cell r="AG631" t="str">
            <v>NA</v>
          </cell>
          <cell r="AH631" t="str">
            <v>NA</v>
          </cell>
          <cell r="AI631">
            <v>9.9</v>
          </cell>
          <cell r="AJ631">
            <v>9.9</v>
          </cell>
          <cell r="AO631">
            <v>243011</v>
          </cell>
          <cell r="AP631">
            <v>161000</v>
          </cell>
          <cell r="AQ631">
            <v>3220</v>
          </cell>
          <cell r="AR631">
            <v>85</v>
          </cell>
          <cell r="AS631">
            <v>0</v>
          </cell>
          <cell r="AT631">
            <v>0</v>
          </cell>
          <cell r="AU631">
            <v>0</v>
          </cell>
          <cell r="AV631">
            <v>0</v>
          </cell>
          <cell r="AW631">
            <v>161000</v>
          </cell>
          <cell r="AX631">
            <v>51520</v>
          </cell>
          <cell r="AY631">
            <v>680</v>
          </cell>
          <cell r="AZ631">
            <v>0</v>
          </cell>
          <cell r="BA631">
            <v>0</v>
          </cell>
          <cell r="BB631">
            <v>0</v>
          </cell>
          <cell r="BC631">
            <v>0</v>
          </cell>
          <cell r="BD631">
            <v>223860</v>
          </cell>
          <cell r="BE631">
            <v>83103</v>
          </cell>
          <cell r="BF631">
            <v>0</v>
          </cell>
          <cell r="BG631">
            <v>0</v>
          </cell>
          <cell r="BH631">
            <v>0</v>
          </cell>
          <cell r="BI631">
            <v>0</v>
          </cell>
          <cell r="BJ631">
            <v>8394</v>
          </cell>
          <cell r="BK631">
            <v>0</v>
          </cell>
          <cell r="BL631">
            <v>0</v>
          </cell>
          <cell r="BM631">
            <v>0</v>
          </cell>
          <cell r="BN631">
            <v>0</v>
          </cell>
          <cell r="BO631">
            <v>8394</v>
          </cell>
          <cell r="BP631">
            <v>106495</v>
          </cell>
          <cell r="BQ631">
            <v>0</v>
          </cell>
          <cell r="BR631">
            <v>0</v>
          </cell>
          <cell r="BS631">
            <v>0</v>
          </cell>
          <cell r="BT631">
            <v>0</v>
          </cell>
          <cell r="BU631">
            <v>10757</v>
          </cell>
          <cell r="BV631">
            <v>0</v>
          </cell>
          <cell r="BW631">
            <v>0</v>
          </cell>
          <cell r="BX631">
            <v>0</v>
          </cell>
          <cell r="BY631">
            <v>0</v>
          </cell>
          <cell r="BZ631">
            <v>10757</v>
          </cell>
          <cell r="CA631">
            <v>8394</v>
          </cell>
          <cell r="CB631">
            <v>19151</v>
          </cell>
          <cell r="CC631">
            <v>0.05</v>
          </cell>
          <cell r="CD631">
            <v>243011</v>
          </cell>
        </row>
        <row r="632">
          <cell r="B632" t="str">
            <v>ELC05</v>
          </cell>
          <cell r="C632" t="str">
            <v>CAP22</v>
          </cell>
          <cell r="D632" t="str">
            <v>De   50  pares ECA</v>
          </cell>
          <cell r="E632" t="str">
            <v>U</v>
          </cell>
          <cell r="F632" t="str">
            <v>MRD129</v>
          </cell>
          <cell r="G632" t="str">
            <v>MRD076</v>
          </cell>
          <cell r="H632" t="str">
            <v>NA</v>
          </cell>
          <cell r="I632" t="str">
            <v>NA</v>
          </cell>
          <cell r="J632" t="str">
            <v>NA</v>
          </cell>
          <cell r="K632" t="str">
            <v>NA</v>
          </cell>
          <cell r="L632" t="str">
            <v>NA</v>
          </cell>
          <cell r="M632">
            <v>1</v>
          </cell>
          <cell r="N632">
            <v>100</v>
          </cell>
          <cell r="O632" t="str">
            <v>NA</v>
          </cell>
          <cell r="P632" t="str">
            <v>NA</v>
          </cell>
          <cell r="Q632" t="str">
            <v>NA</v>
          </cell>
          <cell r="R632" t="str">
            <v>NA</v>
          </cell>
          <cell r="S632" t="str">
            <v>NA</v>
          </cell>
          <cell r="T632" t="str">
            <v>CER003</v>
          </cell>
          <cell r="U632" t="str">
            <v>NA</v>
          </cell>
          <cell r="V632" t="str">
            <v>NA</v>
          </cell>
          <cell r="W632" t="str">
            <v>NA</v>
          </cell>
          <cell r="X632" t="str">
            <v>NA</v>
          </cell>
          <cell r="Y632" t="str">
            <v>CMC013</v>
          </cell>
          <cell r="Z632" t="str">
            <v>NA</v>
          </cell>
          <cell r="AA632" t="str">
            <v>NA</v>
          </cell>
          <cell r="AB632" t="str">
            <v>NA</v>
          </cell>
          <cell r="AC632" t="str">
            <v>NA</v>
          </cell>
          <cell r="AD632">
            <v>1</v>
          </cell>
          <cell r="AE632" t="str">
            <v>NA</v>
          </cell>
          <cell r="AF632" t="str">
            <v>NA</v>
          </cell>
          <cell r="AG632" t="str">
            <v>NA</v>
          </cell>
          <cell r="AH632" t="str">
            <v>NA</v>
          </cell>
          <cell r="AI632">
            <v>45</v>
          </cell>
          <cell r="AJ632">
            <v>45</v>
          </cell>
          <cell r="AO632">
            <v>60389</v>
          </cell>
          <cell r="AP632">
            <v>45000</v>
          </cell>
          <cell r="AQ632">
            <v>85</v>
          </cell>
          <cell r="AR632">
            <v>0</v>
          </cell>
          <cell r="AS632">
            <v>0</v>
          </cell>
          <cell r="AT632">
            <v>0</v>
          </cell>
          <cell r="AU632">
            <v>0</v>
          </cell>
          <cell r="AV632">
            <v>0</v>
          </cell>
          <cell r="AW632">
            <v>45000</v>
          </cell>
          <cell r="AX632">
            <v>8500</v>
          </cell>
          <cell r="AY632">
            <v>0</v>
          </cell>
          <cell r="AZ632">
            <v>0</v>
          </cell>
          <cell r="BA632">
            <v>0</v>
          </cell>
          <cell r="BB632">
            <v>0</v>
          </cell>
          <cell r="BC632">
            <v>0</v>
          </cell>
          <cell r="BD632">
            <v>56175</v>
          </cell>
          <cell r="BE632">
            <v>83103</v>
          </cell>
          <cell r="BF632">
            <v>0</v>
          </cell>
          <cell r="BG632">
            <v>0</v>
          </cell>
          <cell r="BH632">
            <v>0</v>
          </cell>
          <cell r="BI632">
            <v>0</v>
          </cell>
          <cell r="BJ632">
            <v>1847</v>
          </cell>
          <cell r="BK632">
            <v>0</v>
          </cell>
          <cell r="BL632">
            <v>0</v>
          </cell>
          <cell r="BM632">
            <v>0</v>
          </cell>
          <cell r="BN632">
            <v>0</v>
          </cell>
          <cell r="BO632">
            <v>1847</v>
          </cell>
          <cell r="BP632">
            <v>106495</v>
          </cell>
          <cell r="BQ632">
            <v>0</v>
          </cell>
          <cell r="BR632">
            <v>0</v>
          </cell>
          <cell r="BS632">
            <v>0</v>
          </cell>
          <cell r="BT632">
            <v>0</v>
          </cell>
          <cell r="BU632">
            <v>2367</v>
          </cell>
          <cell r="BV632">
            <v>0</v>
          </cell>
          <cell r="BW632">
            <v>0</v>
          </cell>
          <cell r="BX632">
            <v>0</v>
          </cell>
          <cell r="BY632">
            <v>0</v>
          </cell>
          <cell r="BZ632">
            <v>2367</v>
          </cell>
          <cell r="CA632">
            <v>1847</v>
          </cell>
          <cell r="CB632">
            <v>4214</v>
          </cell>
          <cell r="CC632">
            <v>0.05</v>
          </cell>
          <cell r="CD632">
            <v>60389</v>
          </cell>
        </row>
        <row r="633">
          <cell r="B633" t="str">
            <v>ELC12</v>
          </cell>
          <cell r="C633" t="str">
            <v>CAP22</v>
          </cell>
          <cell r="D633" t="str">
            <v>De   500  pares ECA</v>
          </cell>
          <cell r="E633" t="str">
            <v>U</v>
          </cell>
          <cell r="F633" t="str">
            <v>MRD136</v>
          </cell>
          <cell r="G633" t="str">
            <v>MRD354</v>
          </cell>
          <cell r="H633" t="str">
            <v>MRD076</v>
          </cell>
          <cell r="I633" t="str">
            <v>NA</v>
          </cell>
          <cell r="J633" t="str">
            <v>NA</v>
          </cell>
          <cell r="K633" t="str">
            <v>NA</v>
          </cell>
          <cell r="L633" t="str">
            <v>NA</v>
          </cell>
          <cell r="M633">
            <v>1</v>
          </cell>
          <cell r="N633">
            <v>20</v>
          </cell>
          <cell r="O633">
            <v>10</v>
          </cell>
          <cell r="P633" t="str">
            <v>NA</v>
          </cell>
          <cell r="Q633" t="str">
            <v>NA</v>
          </cell>
          <cell r="R633" t="str">
            <v>NA</v>
          </cell>
          <cell r="S633" t="str">
            <v>NA</v>
          </cell>
          <cell r="T633" t="str">
            <v>CER003</v>
          </cell>
          <cell r="U633" t="str">
            <v>NA</v>
          </cell>
          <cell r="V633" t="str">
            <v>NA</v>
          </cell>
          <cell r="W633" t="str">
            <v>NA</v>
          </cell>
          <cell r="X633" t="str">
            <v>NA</v>
          </cell>
          <cell r="Y633" t="str">
            <v>CMC013</v>
          </cell>
          <cell r="Z633" t="str">
            <v>NA</v>
          </cell>
          <cell r="AA633" t="str">
            <v>NA</v>
          </cell>
          <cell r="AB633" t="str">
            <v>NA</v>
          </cell>
          <cell r="AC633" t="str">
            <v>NA</v>
          </cell>
          <cell r="AD633">
            <v>1</v>
          </cell>
          <cell r="AE633" t="str">
            <v>NA</v>
          </cell>
          <cell r="AF633" t="str">
            <v>NA</v>
          </cell>
          <cell r="AG633" t="str">
            <v>NA</v>
          </cell>
          <cell r="AH633" t="str">
            <v>NA</v>
          </cell>
          <cell r="AI633">
            <v>6.98</v>
          </cell>
          <cell r="AJ633">
            <v>6.98</v>
          </cell>
          <cell r="AO633">
            <v>264726</v>
          </cell>
          <cell r="AP633">
            <v>161000</v>
          </cell>
          <cell r="AQ633">
            <v>3220</v>
          </cell>
          <cell r="AR633">
            <v>85</v>
          </cell>
          <cell r="AS633">
            <v>0</v>
          </cell>
          <cell r="AT633">
            <v>0</v>
          </cell>
          <cell r="AU633">
            <v>0</v>
          </cell>
          <cell r="AV633">
            <v>0</v>
          </cell>
          <cell r="AW633">
            <v>161000</v>
          </cell>
          <cell r="AX633">
            <v>64400</v>
          </cell>
          <cell r="AY633">
            <v>850</v>
          </cell>
          <cell r="AZ633">
            <v>0</v>
          </cell>
          <cell r="BA633">
            <v>0</v>
          </cell>
          <cell r="BB633">
            <v>0</v>
          </cell>
          <cell r="BC633">
            <v>0</v>
          </cell>
          <cell r="BD633">
            <v>237563</v>
          </cell>
          <cell r="BE633">
            <v>83103</v>
          </cell>
          <cell r="BF633">
            <v>0</v>
          </cell>
          <cell r="BG633">
            <v>0</v>
          </cell>
          <cell r="BH633">
            <v>0</v>
          </cell>
          <cell r="BI633">
            <v>0</v>
          </cell>
          <cell r="BJ633">
            <v>11906</v>
          </cell>
          <cell r="BK633">
            <v>0</v>
          </cell>
          <cell r="BL633">
            <v>0</v>
          </cell>
          <cell r="BM633">
            <v>0</v>
          </cell>
          <cell r="BN633">
            <v>0</v>
          </cell>
          <cell r="BO633">
            <v>11906</v>
          </cell>
          <cell r="BP633">
            <v>106495</v>
          </cell>
          <cell r="BQ633">
            <v>0</v>
          </cell>
          <cell r="BR633">
            <v>0</v>
          </cell>
          <cell r="BS633">
            <v>0</v>
          </cell>
          <cell r="BT633">
            <v>0</v>
          </cell>
          <cell r="BU633">
            <v>15257</v>
          </cell>
          <cell r="BV633">
            <v>0</v>
          </cell>
          <cell r="BW633">
            <v>0</v>
          </cell>
          <cell r="BX633">
            <v>0</v>
          </cell>
          <cell r="BY633">
            <v>0</v>
          </cell>
          <cell r="BZ633">
            <v>15257</v>
          </cell>
          <cell r="CA633">
            <v>11906</v>
          </cell>
          <cell r="CB633">
            <v>27163</v>
          </cell>
          <cell r="CC633">
            <v>0.05</v>
          </cell>
          <cell r="CD633">
            <v>264726</v>
          </cell>
        </row>
        <row r="634">
          <cell r="B634" t="str">
            <v>ELC13</v>
          </cell>
          <cell r="C634" t="str">
            <v>CAP22</v>
          </cell>
          <cell r="D634" t="str">
            <v>De   600  pares ECA</v>
          </cell>
          <cell r="E634" t="str">
            <v>U</v>
          </cell>
          <cell r="F634" t="str">
            <v>MRD137</v>
          </cell>
          <cell r="G634" t="str">
            <v>MRD354</v>
          </cell>
          <cell r="H634" t="str">
            <v>MRD076</v>
          </cell>
          <cell r="I634" t="str">
            <v>NA</v>
          </cell>
          <cell r="J634" t="str">
            <v>NA</v>
          </cell>
          <cell r="K634" t="str">
            <v>NA</v>
          </cell>
          <cell r="L634" t="str">
            <v>NA</v>
          </cell>
          <cell r="M634">
            <v>1</v>
          </cell>
          <cell r="N634">
            <v>24</v>
          </cell>
          <cell r="O634">
            <v>12</v>
          </cell>
          <cell r="P634" t="str">
            <v>NA</v>
          </cell>
          <cell r="Q634" t="str">
            <v>NA</v>
          </cell>
          <cell r="R634" t="str">
            <v>NA</v>
          </cell>
          <cell r="S634" t="str">
            <v>NA</v>
          </cell>
          <cell r="T634" t="str">
            <v>CER003</v>
          </cell>
          <cell r="U634" t="str">
            <v>NA</v>
          </cell>
          <cell r="V634" t="str">
            <v>NA</v>
          </cell>
          <cell r="W634" t="str">
            <v>NA</v>
          </cell>
          <cell r="X634" t="str">
            <v>NA</v>
          </cell>
          <cell r="Y634" t="str">
            <v>CMC013</v>
          </cell>
          <cell r="Z634" t="str">
            <v>NA</v>
          </cell>
          <cell r="AA634" t="str">
            <v>NA</v>
          </cell>
          <cell r="AB634" t="str">
            <v>NA</v>
          </cell>
          <cell r="AC634" t="str">
            <v>NA</v>
          </cell>
          <cell r="AD634">
            <v>1</v>
          </cell>
          <cell r="AE634" t="str">
            <v>NA</v>
          </cell>
          <cell r="AF634" t="str">
            <v>NA</v>
          </cell>
          <cell r="AG634" t="str">
            <v>NA</v>
          </cell>
          <cell r="AH634" t="str">
            <v>NA</v>
          </cell>
          <cell r="AI634">
            <v>6.3</v>
          </cell>
          <cell r="AJ634">
            <v>6.3</v>
          </cell>
          <cell r="AO634">
            <v>281360</v>
          </cell>
          <cell r="AP634">
            <v>161000</v>
          </cell>
          <cell r="AQ634">
            <v>3220</v>
          </cell>
          <cell r="AR634">
            <v>85</v>
          </cell>
          <cell r="AS634">
            <v>0</v>
          </cell>
          <cell r="AT634">
            <v>0</v>
          </cell>
          <cell r="AU634">
            <v>0</v>
          </cell>
          <cell r="AV634">
            <v>0</v>
          </cell>
          <cell r="AW634">
            <v>161000</v>
          </cell>
          <cell r="AX634">
            <v>77280</v>
          </cell>
          <cell r="AY634">
            <v>1020</v>
          </cell>
          <cell r="AZ634">
            <v>0</v>
          </cell>
          <cell r="BA634">
            <v>0</v>
          </cell>
          <cell r="BB634">
            <v>0</v>
          </cell>
          <cell r="BC634">
            <v>0</v>
          </cell>
          <cell r="BD634">
            <v>251265</v>
          </cell>
          <cell r="BE634">
            <v>83103</v>
          </cell>
          <cell r="BF634">
            <v>0</v>
          </cell>
          <cell r="BG634">
            <v>0</v>
          </cell>
          <cell r="BH634">
            <v>0</v>
          </cell>
          <cell r="BI634">
            <v>0</v>
          </cell>
          <cell r="BJ634">
            <v>13191</v>
          </cell>
          <cell r="BK634">
            <v>0</v>
          </cell>
          <cell r="BL634">
            <v>0</v>
          </cell>
          <cell r="BM634">
            <v>0</v>
          </cell>
          <cell r="BN634">
            <v>0</v>
          </cell>
          <cell r="BO634">
            <v>13191</v>
          </cell>
          <cell r="BP634">
            <v>106495</v>
          </cell>
          <cell r="BQ634">
            <v>0</v>
          </cell>
          <cell r="BR634">
            <v>0</v>
          </cell>
          <cell r="BS634">
            <v>0</v>
          </cell>
          <cell r="BT634">
            <v>0</v>
          </cell>
          <cell r="BU634">
            <v>16904</v>
          </cell>
          <cell r="BV634">
            <v>0</v>
          </cell>
          <cell r="BW634">
            <v>0</v>
          </cell>
          <cell r="BX634">
            <v>0</v>
          </cell>
          <cell r="BY634">
            <v>0</v>
          </cell>
          <cell r="BZ634">
            <v>16904</v>
          </cell>
          <cell r="CA634">
            <v>13191</v>
          </cell>
          <cell r="CB634">
            <v>30095</v>
          </cell>
          <cell r="CC634">
            <v>0.05</v>
          </cell>
          <cell r="CD634">
            <v>281360</v>
          </cell>
        </row>
        <row r="635">
          <cell r="B635" t="str">
            <v>ELC14</v>
          </cell>
          <cell r="C635" t="str">
            <v>CAP22</v>
          </cell>
          <cell r="D635" t="str">
            <v>De   700  pares ECA</v>
          </cell>
          <cell r="E635" t="str">
            <v>U</v>
          </cell>
          <cell r="F635" t="str">
            <v>MRD138</v>
          </cell>
          <cell r="G635" t="str">
            <v>MRD354</v>
          </cell>
          <cell r="H635" t="str">
            <v>MRD076</v>
          </cell>
          <cell r="I635" t="str">
            <v>NA</v>
          </cell>
          <cell r="J635" t="str">
            <v>NA</v>
          </cell>
          <cell r="K635" t="str">
            <v>NA</v>
          </cell>
          <cell r="L635" t="str">
            <v>NA</v>
          </cell>
          <cell r="M635">
            <v>1</v>
          </cell>
          <cell r="N635">
            <v>28</v>
          </cell>
          <cell r="O635">
            <v>14</v>
          </cell>
          <cell r="P635" t="str">
            <v>NA</v>
          </cell>
          <cell r="Q635" t="str">
            <v>NA</v>
          </cell>
          <cell r="R635" t="str">
            <v>NA</v>
          </cell>
          <cell r="S635" t="str">
            <v>NA</v>
          </cell>
          <cell r="T635" t="str">
            <v>CER003</v>
          </cell>
          <cell r="U635" t="str">
            <v>NA</v>
          </cell>
          <cell r="V635" t="str">
            <v>NA</v>
          </cell>
          <cell r="W635" t="str">
            <v>NA</v>
          </cell>
          <cell r="X635" t="str">
            <v>NA</v>
          </cell>
          <cell r="Y635" t="str">
            <v>CMC013</v>
          </cell>
          <cell r="Z635" t="str">
            <v>NA</v>
          </cell>
          <cell r="AA635" t="str">
            <v>NA</v>
          </cell>
          <cell r="AB635" t="str">
            <v>NA</v>
          </cell>
          <cell r="AC635" t="str">
            <v>NA</v>
          </cell>
          <cell r="AD635">
            <v>1</v>
          </cell>
          <cell r="AE635" t="str">
            <v>NA</v>
          </cell>
          <cell r="AF635" t="str">
            <v>NA</v>
          </cell>
          <cell r="AG635" t="str">
            <v>NA</v>
          </cell>
          <cell r="AH635" t="str">
            <v>NA</v>
          </cell>
          <cell r="AI635">
            <v>4.7300000000000004</v>
          </cell>
          <cell r="AJ635">
            <v>4.7300000000000004</v>
          </cell>
          <cell r="AO635">
            <v>413727</v>
          </cell>
          <cell r="AP635">
            <v>264500</v>
          </cell>
          <cell r="AQ635">
            <v>3220</v>
          </cell>
          <cell r="AR635">
            <v>85</v>
          </cell>
          <cell r="AS635">
            <v>0</v>
          </cell>
          <cell r="AT635">
            <v>0</v>
          </cell>
          <cell r="AU635">
            <v>0</v>
          </cell>
          <cell r="AV635">
            <v>0</v>
          </cell>
          <cell r="AW635">
            <v>264500</v>
          </cell>
          <cell r="AX635">
            <v>90160</v>
          </cell>
          <cell r="AY635">
            <v>1190</v>
          </cell>
          <cell r="AZ635">
            <v>0</v>
          </cell>
          <cell r="BA635">
            <v>0</v>
          </cell>
          <cell r="BB635">
            <v>0</v>
          </cell>
          <cell r="BC635">
            <v>0</v>
          </cell>
          <cell r="BD635">
            <v>373643</v>
          </cell>
          <cell r="BE635">
            <v>83103</v>
          </cell>
          <cell r="BF635">
            <v>0</v>
          </cell>
          <cell r="BG635">
            <v>0</v>
          </cell>
          <cell r="BH635">
            <v>0</v>
          </cell>
          <cell r="BI635">
            <v>0</v>
          </cell>
          <cell r="BJ635">
            <v>17569</v>
          </cell>
          <cell r="BK635">
            <v>0</v>
          </cell>
          <cell r="BL635">
            <v>0</v>
          </cell>
          <cell r="BM635">
            <v>0</v>
          </cell>
          <cell r="BN635">
            <v>0</v>
          </cell>
          <cell r="BO635">
            <v>17569</v>
          </cell>
          <cell r="BP635">
            <v>106495</v>
          </cell>
          <cell r="BQ635">
            <v>0</v>
          </cell>
          <cell r="BR635">
            <v>0</v>
          </cell>
          <cell r="BS635">
            <v>0</v>
          </cell>
          <cell r="BT635">
            <v>0</v>
          </cell>
          <cell r="BU635">
            <v>22515</v>
          </cell>
          <cell r="BV635">
            <v>0</v>
          </cell>
          <cell r="BW635">
            <v>0</v>
          </cell>
          <cell r="BX635">
            <v>0</v>
          </cell>
          <cell r="BY635">
            <v>0</v>
          </cell>
          <cell r="BZ635">
            <v>22515</v>
          </cell>
          <cell r="CA635">
            <v>17569</v>
          </cell>
          <cell r="CB635">
            <v>40084</v>
          </cell>
          <cell r="CC635">
            <v>0.05</v>
          </cell>
          <cell r="CD635">
            <v>413727</v>
          </cell>
        </row>
        <row r="636">
          <cell r="B636" t="str">
            <v>ELC15</v>
          </cell>
          <cell r="C636" t="str">
            <v>CAP22</v>
          </cell>
          <cell r="D636" t="str">
            <v>De   800  pares ECA</v>
          </cell>
          <cell r="E636" t="str">
            <v>U</v>
          </cell>
          <cell r="F636" t="str">
            <v>MRD139</v>
          </cell>
          <cell r="G636" t="str">
            <v>MRD354</v>
          </cell>
          <cell r="H636" t="str">
            <v>MRD076</v>
          </cell>
          <cell r="I636" t="str">
            <v>NA</v>
          </cell>
          <cell r="J636" t="str">
            <v>NA</v>
          </cell>
          <cell r="K636" t="str">
            <v>NA</v>
          </cell>
          <cell r="L636" t="str">
            <v>NA</v>
          </cell>
          <cell r="M636">
            <v>1</v>
          </cell>
          <cell r="N636">
            <v>32</v>
          </cell>
          <cell r="O636">
            <v>16</v>
          </cell>
          <cell r="P636" t="str">
            <v>NA</v>
          </cell>
          <cell r="Q636" t="str">
            <v>NA</v>
          </cell>
          <cell r="R636" t="str">
            <v>NA</v>
          </cell>
          <cell r="S636" t="str">
            <v>NA</v>
          </cell>
          <cell r="T636" t="str">
            <v>CER003</v>
          </cell>
          <cell r="U636" t="str">
            <v>NA</v>
          </cell>
          <cell r="V636" t="str">
            <v>NA</v>
          </cell>
          <cell r="W636" t="str">
            <v>NA</v>
          </cell>
          <cell r="X636" t="str">
            <v>NA</v>
          </cell>
          <cell r="Y636" t="str">
            <v>CMC013</v>
          </cell>
          <cell r="Z636" t="str">
            <v>NA</v>
          </cell>
          <cell r="AA636" t="str">
            <v>NA</v>
          </cell>
          <cell r="AB636" t="str">
            <v>NA</v>
          </cell>
          <cell r="AC636" t="str">
            <v>NA</v>
          </cell>
          <cell r="AD636">
            <v>1</v>
          </cell>
          <cell r="AE636" t="str">
            <v>NA</v>
          </cell>
          <cell r="AF636" t="str">
            <v>NA</v>
          </cell>
          <cell r="AG636" t="str">
            <v>NA</v>
          </cell>
          <cell r="AH636" t="str">
            <v>NA</v>
          </cell>
          <cell r="AI636">
            <v>4.7300000000000004</v>
          </cell>
          <cell r="AJ636">
            <v>4.7300000000000004</v>
          </cell>
          <cell r="AO636">
            <v>427429</v>
          </cell>
          <cell r="AP636">
            <v>264500</v>
          </cell>
          <cell r="AQ636">
            <v>3220</v>
          </cell>
          <cell r="AR636">
            <v>85</v>
          </cell>
          <cell r="AS636">
            <v>0</v>
          </cell>
          <cell r="AT636">
            <v>0</v>
          </cell>
          <cell r="AU636">
            <v>0</v>
          </cell>
          <cell r="AV636">
            <v>0</v>
          </cell>
          <cell r="AW636">
            <v>264500</v>
          </cell>
          <cell r="AX636">
            <v>103040</v>
          </cell>
          <cell r="AY636">
            <v>1360</v>
          </cell>
          <cell r="AZ636">
            <v>0</v>
          </cell>
          <cell r="BA636">
            <v>0</v>
          </cell>
          <cell r="BB636">
            <v>0</v>
          </cell>
          <cell r="BC636">
            <v>0</v>
          </cell>
          <cell r="BD636">
            <v>387345</v>
          </cell>
          <cell r="BE636">
            <v>83103</v>
          </cell>
          <cell r="BF636">
            <v>0</v>
          </cell>
          <cell r="BG636">
            <v>0</v>
          </cell>
          <cell r="BH636">
            <v>0</v>
          </cell>
          <cell r="BI636">
            <v>0</v>
          </cell>
          <cell r="BJ636">
            <v>17569</v>
          </cell>
          <cell r="BK636">
            <v>0</v>
          </cell>
          <cell r="BL636">
            <v>0</v>
          </cell>
          <cell r="BM636">
            <v>0</v>
          </cell>
          <cell r="BN636">
            <v>0</v>
          </cell>
          <cell r="BO636">
            <v>17569</v>
          </cell>
          <cell r="BP636">
            <v>106495</v>
          </cell>
          <cell r="BQ636">
            <v>0</v>
          </cell>
          <cell r="BR636">
            <v>0</v>
          </cell>
          <cell r="BS636">
            <v>0</v>
          </cell>
          <cell r="BT636">
            <v>0</v>
          </cell>
          <cell r="BU636">
            <v>22515</v>
          </cell>
          <cell r="BV636">
            <v>0</v>
          </cell>
          <cell r="BW636">
            <v>0</v>
          </cell>
          <cell r="BX636">
            <v>0</v>
          </cell>
          <cell r="BY636">
            <v>0</v>
          </cell>
          <cell r="BZ636">
            <v>22515</v>
          </cell>
          <cell r="CA636">
            <v>17569</v>
          </cell>
          <cell r="CB636">
            <v>40084</v>
          </cell>
          <cell r="CC636">
            <v>0.05</v>
          </cell>
          <cell r="CD636">
            <v>427429</v>
          </cell>
        </row>
        <row r="637">
          <cell r="B637" t="str">
            <v>ELC16</v>
          </cell>
          <cell r="C637" t="str">
            <v>CAP22</v>
          </cell>
          <cell r="D637" t="str">
            <v>De   900  pares ECA</v>
          </cell>
          <cell r="E637" t="str">
            <v>U</v>
          </cell>
          <cell r="F637" t="str">
            <v>MRD139</v>
          </cell>
          <cell r="G637" t="str">
            <v>MRD354</v>
          </cell>
          <cell r="H637" t="str">
            <v>MRD076</v>
          </cell>
          <cell r="I637" t="str">
            <v>NA</v>
          </cell>
          <cell r="J637" t="str">
            <v>NA</v>
          </cell>
          <cell r="K637" t="str">
            <v>NA</v>
          </cell>
          <cell r="L637" t="str">
            <v>NA</v>
          </cell>
          <cell r="M637">
            <v>1</v>
          </cell>
          <cell r="N637">
            <v>36</v>
          </cell>
          <cell r="O637">
            <v>18</v>
          </cell>
          <cell r="P637" t="str">
            <v>NA</v>
          </cell>
          <cell r="Q637" t="str">
            <v>NA</v>
          </cell>
          <cell r="R637" t="str">
            <v>NA</v>
          </cell>
          <cell r="S637" t="str">
            <v>NA</v>
          </cell>
          <cell r="T637" t="str">
            <v>CER003</v>
          </cell>
          <cell r="U637" t="str">
            <v>NA</v>
          </cell>
          <cell r="V637" t="str">
            <v>NA</v>
          </cell>
          <cell r="W637" t="str">
            <v>NA</v>
          </cell>
          <cell r="X637" t="str">
            <v>NA</v>
          </cell>
          <cell r="Y637" t="str">
            <v>CMC013</v>
          </cell>
          <cell r="Z637" t="str">
            <v>NA</v>
          </cell>
          <cell r="AA637" t="str">
            <v>NA</v>
          </cell>
          <cell r="AB637" t="str">
            <v>NA</v>
          </cell>
          <cell r="AC637" t="str">
            <v>NA</v>
          </cell>
          <cell r="AD637">
            <v>1</v>
          </cell>
          <cell r="AE637" t="str">
            <v>NA</v>
          </cell>
          <cell r="AF637" t="str">
            <v>NA</v>
          </cell>
          <cell r="AG637" t="str">
            <v>NA</v>
          </cell>
          <cell r="AH637" t="str">
            <v>NA</v>
          </cell>
          <cell r="AI637">
            <v>4.5</v>
          </cell>
          <cell r="AJ637">
            <v>4.5</v>
          </cell>
          <cell r="AO637">
            <v>443181</v>
          </cell>
          <cell r="AP637">
            <v>264500</v>
          </cell>
          <cell r="AQ637">
            <v>3220</v>
          </cell>
          <cell r="AR637">
            <v>85</v>
          </cell>
          <cell r="AS637">
            <v>0</v>
          </cell>
          <cell r="AT637">
            <v>0</v>
          </cell>
          <cell r="AU637">
            <v>0</v>
          </cell>
          <cell r="AV637">
            <v>0</v>
          </cell>
          <cell r="AW637">
            <v>264500</v>
          </cell>
          <cell r="AX637">
            <v>115920</v>
          </cell>
          <cell r="AY637">
            <v>1530</v>
          </cell>
          <cell r="AZ637">
            <v>0</v>
          </cell>
          <cell r="BA637">
            <v>0</v>
          </cell>
          <cell r="BB637">
            <v>0</v>
          </cell>
          <cell r="BC637">
            <v>0</v>
          </cell>
          <cell r="BD637">
            <v>401048</v>
          </cell>
          <cell r="BE637">
            <v>83103</v>
          </cell>
          <cell r="BF637">
            <v>0</v>
          </cell>
          <cell r="BG637">
            <v>0</v>
          </cell>
          <cell r="BH637">
            <v>0</v>
          </cell>
          <cell r="BI637">
            <v>0</v>
          </cell>
          <cell r="BJ637">
            <v>18467</v>
          </cell>
          <cell r="BK637">
            <v>0</v>
          </cell>
          <cell r="BL637">
            <v>0</v>
          </cell>
          <cell r="BM637">
            <v>0</v>
          </cell>
          <cell r="BN637">
            <v>0</v>
          </cell>
          <cell r="BO637">
            <v>18467</v>
          </cell>
          <cell r="BP637">
            <v>106495</v>
          </cell>
          <cell r="BQ637">
            <v>0</v>
          </cell>
          <cell r="BR637">
            <v>0</v>
          </cell>
          <cell r="BS637">
            <v>0</v>
          </cell>
          <cell r="BT637">
            <v>0</v>
          </cell>
          <cell r="BU637">
            <v>23666</v>
          </cell>
          <cell r="BV637">
            <v>0</v>
          </cell>
          <cell r="BW637">
            <v>0</v>
          </cell>
          <cell r="BX637">
            <v>0</v>
          </cell>
          <cell r="BY637">
            <v>0</v>
          </cell>
          <cell r="BZ637">
            <v>23666</v>
          </cell>
          <cell r="CA637">
            <v>18467</v>
          </cell>
          <cell r="CB637">
            <v>42133</v>
          </cell>
          <cell r="CC637">
            <v>0.05</v>
          </cell>
          <cell r="CD637">
            <v>443181</v>
          </cell>
        </row>
        <row r="638">
          <cell r="B638" t="str">
            <v>ELC17</v>
          </cell>
          <cell r="C638" t="str">
            <v>CAP22</v>
          </cell>
          <cell r="D638" t="str">
            <v>De  1200  pares ECA</v>
          </cell>
          <cell r="E638" t="str">
            <v>U</v>
          </cell>
          <cell r="F638" t="str">
            <v>MRD140</v>
          </cell>
          <cell r="G638" t="str">
            <v>MRD354</v>
          </cell>
          <cell r="H638" t="str">
            <v>MRD076</v>
          </cell>
          <cell r="I638" t="str">
            <v>NA</v>
          </cell>
          <cell r="J638" t="str">
            <v>NA</v>
          </cell>
          <cell r="K638" t="str">
            <v>NA</v>
          </cell>
          <cell r="L638" t="str">
            <v>NA</v>
          </cell>
          <cell r="M638">
            <v>1</v>
          </cell>
          <cell r="N638">
            <v>48</v>
          </cell>
          <cell r="O638">
            <v>24</v>
          </cell>
          <cell r="P638" t="str">
            <v>NA</v>
          </cell>
          <cell r="Q638" t="str">
            <v>NA</v>
          </cell>
          <cell r="R638" t="str">
            <v>NA</v>
          </cell>
          <cell r="S638" t="str">
            <v>NA</v>
          </cell>
          <cell r="T638" t="str">
            <v>CER003</v>
          </cell>
          <cell r="U638" t="str">
            <v>NA</v>
          </cell>
          <cell r="V638" t="str">
            <v>NA</v>
          </cell>
          <cell r="W638" t="str">
            <v>NA</v>
          </cell>
          <cell r="X638" t="str">
            <v>NA</v>
          </cell>
          <cell r="Y638" t="str">
            <v>CMC013</v>
          </cell>
          <cell r="Z638" t="str">
            <v>NA</v>
          </cell>
          <cell r="AA638" t="str">
            <v>NA</v>
          </cell>
          <cell r="AB638" t="str">
            <v>NA</v>
          </cell>
          <cell r="AC638" t="str">
            <v>NA</v>
          </cell>
          <cell r="AD638">
            <v>1</v>
          </cell>
          <cell r="AE638" t="str">
            <v>NA</v>
          </cell>
          <cell r="AF638" t="str">
            <v>NA</v>
          </cell>
          <cell r="AG638" t="str">
            <v>NA</v>
          </cell>
          <cell r="AH638" t="str">
            <v>NA</v>
          </cell>
          <cell r="AI638">
            <v>3.875</v>
          </cell>
          <cell r="AJ638">
            <v>3.875</v>
          </cell>
          <cell r="AO638">
            <v>491084</v>
          </cell>
          <cell r="AP638">
            <v>264500</v>
          </cell>
          <cell r="AQ638">
            <v>3220</v>
          </cell>
          <cell r="AR638">
            <v>85</v>
          </cell>
          <cell r="AS638">
            <v>0</v>
          </cell>
          <cell r="AT638">
            <v>0</v>
          </cell>
          <cell r="AU638">
            <v>0</v>
          </cell>
          <cell r="AV638">
            <v>0</v>
          </cell>
          <cell r="AW638">
            <v>264500</v>
          </cell>
          <cell r="AX638">
            <v>154560</v>
          </cell>
          <cell r="AY638">
            <v>2040</v>
          </cell>
          <cell r="AZ638">
            <v>0</v>
          </cell>
          <cell r="BA638">
            <v>0</v>
          </cell>
          <cell r="BB638">
            <v>0</v>
          </cell>
          <cell r="BC638">
            <v>0</v>
          </cell>
          <cell r="BD638">
            <v>442155</v>
          </cell>
          <cell r="BE638">
            <v>83103</v>
          </cell>
          <cell r="BF638">
            <v>0</v>
          </cell>
          <cell r="BG638">
            <v>0</v>
          </cell>
          <cell r="BH638">
            <v>0</v>
          </cell>
          <cell r="BI638">
            <v>0</v>
          </cell>
          <cell r="BJ638">
            <v>21446</v>
          </cell>
          <cell r="BK638">
            <v>0</v>
          </cell>
          <cell r="BL638">
            <v>0</v>
          </cell>
          <cell r="BM638">
            <v>0</v>
          </cell>
          <cell r="BN638">
            <v>0</v>
          </cell>
          <cell r="BO638">
            <v>21446</v>
          </cell>
          <cell r="BP638">
            <v>106495</v>
          </cell>
          <cell r="BQ638">
            <v>0</v>
          </cell>
          <cell r="BR638">
            <v>0</v>
          </cell>
          <cell r="BS638">
            <v>0</v>
          </cell>
          <cell r="BT638">
            <v>0</v>
          </cell>
          <cell r="BU638">
            <v>27483</v>
          </cell>
          <cell r="BV638">
            <v>0</v>
          </cell>
          <cell r="BW638">
            <v>0</v>
          </cell>
          <cell r="BX638">
            <v>0</v>
          </cell>
          <cell r="BY638">
            <v>0</v>
          </cell>
          <cell r="BZ638">
            <v>27483</v>
          </cell>
          <cell r="CA638">
            <v>21446</v>
          </cell>
          <cell r="CB638">
            <v>48929</v>
          </cell>
          <cell r="CC638">
            <v>0.05</v>
          </cell>
          <cell r="CD638">
            <v>491084</v>
          </cell>
        </row>
        <row r="639">
          <cell r="B639" t="str">
            <v>ELC18</v>
          </cell>
          <cell r="C639" t="str">
            <v>CAP22</v>
          </cell>
          <cell r="D639" t="str">
            <v>De  1500  pares ECA</v>
          </cell>
          <cell r="E639" t="str">
            <v>U</v>
          </cell>
          <cell r="F639" t="str">
            <v>MRD347</v>
          </cell>
          <cell r="G639" t="str">
            <v>MRD354</v>
          </cell>
          <cell r="H639" t="str">
            <v>MRD076</v>
          </cell>
          <cell r="I639" t="str">
            <v>NA</v>
          </cell>
          <cell r="J639" t="str">
            <v>NA</v>
          </cell>
          <cell r="K639" t="str">
            <v>NA</v>
          </cell>
          <cell r="L639" t="str">
            <v>NA</v>
          </cell>
          <cell r="M639">
            <v>1</v>
          </cell>
          <cell r="N639">
            <v>60</v>
          </cell>
          <cell r="O639">
            <v>30</v>
          </cell>
          <cell r="P639" t="str">
            <v>NA</v>
          </cell>
          <cell r="Q639" t="str">
            <v>NA</v>
          </cell>
          <cell r="R639" t="str">
            <v>NA</v>
          </cell>
          <cell r="S639" t="str">
            <v>NA</v>
          </cell>
          <cell r="T639" t="str">
            <v>CER003</v>
          </cell>
          <cell r="U639" t="str">
            <v>NA</v>
          </cell>
          <cell r="V639" t="str">
            <v>NA</v>
          </cell>
          <cell r="W639" t="str">
            <v>NA</v>
          </cell>
          <cell r="X639" t="str">
            <v>NA</v>
          </cell>
          <cell r="Y639" t="str">
            <v>CMC013</v>
          </cell>
          <cell r="Z639" t="str">
            <v>NA</v>
          </cell>
          <cell r="AA639" t="str">
            <v>NA</v>
          </cell>
          <cell r="AB639" t="str">
            <v>NA</v>
          </cell>
          <cell r="AC639" t="str">
            <v>NA</v>
          </cell>
          <cell r="AD639">
            <v>1</v>
          </cell>
          <cell r="AE639" t="str">
            <v>NA</v>
          </cell>
          <cell r="AF639" t="str">
            <v>NA</v>
          </cell>
          <cell r="AG639" t="str">
            <v>NA</v>
          </cell>
          <cell r="AH639" t="str">
            <v>NA</v>
          </cell>
          <cell r="AI639">
            <v>3.5</v>
          </cell>
          <cell r="AJ639">
            <v>3.5</v>
          </cell>
          <cell r="AO639">
            <v>499949</v>
          </cell>
          <cell r="AP639">
            <v>228800</v>
          </cell>
          <cell r="AQ639">
            <v>3220</v>
          </cell>
          <cell r="AR639">
            <v>85</v>
          </cell>
          <cell r="AS639">
            <v>0</v>
          </cell>
          <cell r="AT639">
            <v>0</v>
          </cell>
          <cell r="AU639">
            <v>0</v>
          </cell>
          <cell r="AV639">
            <v>0</v>
          </cell>
          <cell r="AW639">
            <v>228800</v>
          </cell>
          <cell r="AX639">
            <v>193200</v>
          </cell>
          <cell r="AY639">
            <v>2550</v>
          </cell>
          <cell r="AZ639">
            <v>0</v>
          </cell>
          <cell r="BA639">
            <v>0</v>
          </cell>
          <cell r="BB639">
            <v>0</v>
          </cell>
          <cell r="BC639">
            <v>0</v>
          </cell>
          <cell r="BD639">
            <v>445778</v>
          </cell>
          <cell r="BE639">
            <v>83103</v>
          </cell>
          <cell r="BF639">
            <v>0</v>
          </cell>
          <cell r="BG639">
            <v>0</v>
          </cell>
          <cell r="BH639">
            <v>0</v>
          </cell>
          <cell r="BI639">
            <v>0</v>
          </cell>
          <cell r="BJ639">
            <v>23744</v>
          </cell>
          <cell r="BK639">
            <v>0</v>
          </cell>
          <cell r="BL639">
            <v>0</v>
          </cell>
          <cell r="BM639">
            <v>0</v>
          </cell>
          <cell r="BN639">
            <v>0</v>
          </cell>
          <cell r="BO639">
            <v>23744</v>
          </cell>
          <cell r="BP639">
            <v>106495</v>
          </cell>
          <cell r="BQ639">
            <v>0</v>
          </cell>
          <cell r="BR639">
            <v>0</v>
          </cell>
          <cell r="BS639">
            <v>0</v>
          </cell>
          <cell r="BT639">
            <v>0</v>
          </cell>
          <cell r="BU639">
            <v>30427</v>
          </cell>
          <cell r="BV639">
            <v>0</v>
          </cell>
          <cell r="BW639">
            <v>0</v>
          </cell>
          <cell r="BX639">
            <v>0</v>
          </cell>
          <cell r="BY639">
            <v>0</v>
          </cell>
          <cell r="BZ639">
            <v>30427</v>
          </cell>
          <cell r="CA639">
            <v>23744</v>
          </cell>
          <cell r="CB639">
            <v>54171</v>
          </cell>
          <cell r="CC639">
            <v>0.05</v>
          </cell>
          <cell r="CD639">
            <v>499949</v>
          </cell>
        </row>
        <row r="640">
          <cell r="B640" t="str">
            <v>ELC19</v>
          </cell>
          <cell r="C640" t="str">
            <v>CAP22</v>
          </cell>
          <cell r="D640" t="str">
            <v>De  1800  pares ECA</v>
          </cell>
          <cell r="E640" t="str">
            <v>U</v>
          </cell>
          <cell r="F640" t="str">
            <v>MRD348</v>
          </cell>
          <cell r="G640" t="str">
            <v>MRD354</v>
          </cell>
          <cell r="H640" t="str">
            <v>MRD076</v>
          </cell>
          <cell r="I640" t="str">
            <v>NA</v>
          </cell>
          <cell r="J640" t="str">
            <v>NA</v>
          </cell>
          <cell r="K640" t="str">
            <v>NA</v>
          </cell>
          <cell r="L640" t="str">
            <v>NA</v>
          </cell>
          <cell r="M640">
            <v>1</v>
          </cell>
          <cell r="N640">
            <v>72</v>
          </cell>
          <cell r="O640">
            <v>36</v>
          </cell>
          <cell r="P640" t="str">
            <v>NA</v>
          </cell>
          <cell r="Q640" t="str">
            <v>NA</v>
          </cell>
          <cell r="R640" t="str">
            <v>NA</v>
          </cell>
          <cell r="S640" t="str">
            <v>NA</v>
          </cell>
          <cell r="T640" t="str">
            <v>CER003</v>
          </cell>
          <cell r="U640" t="str">
            <v>NA</v>
          </cell>
          <cell r="V640" t="str">
            <v>NA</v>
          </cell>
          <cell r="W640" t="str">
            <v>NA</v>
          </cell>
          <cell r="X640" t="str">
            <v>NA</v>
          </cell>
          <cell r="Y640" t="str">
            <v>CMC013</v>
          </cell>
          <cell r="Z640" t="str">
            <v>NA</v>
          </cell>
          <cell r="AA640" t="str">
            <v>NA</v>
          </cell>
          <cell r="AB640" t="str">
            <v>NA</v>
          </cell>
          <cell r="AC640" t="str">
            <v>NA</v>
          </cell>
          <cell r="AD640">
            <v>1</v>
          </cell>
          <cell r="AE640" t="str">
            <v>NA</v>
          </cell>
          <cell r="AF640" t="str">
            <v>NA</v>
          </cell>
          <cell r="AG640" t="str">
            <v>NA</v>
          </cell>
          <cell r="AH640" t="str">
            <v>NA</v>
          </cell>
          <cell r="AI640">
            <v>2.25</v>
          </cell>
          <cell r="AJ640">
            <v>2.25</v>
          </cell>
          <cell r="AO640">
            <v>760361</v>
          </cell>
          <cell r="AP640">
            <v>409000</v>
          </cell>
          <cell r="AQ640">
            <v>3220</v>
          </cell>
          <cell r="AR640">
            <v>85</v>
          </cell>
          <cell r="AS640">
            <v>0</v>
          </cell>
          <cell r="AT640">
            <v>0</v>
          </cell>
          <cell r="AU640">
            <v>0</v>
          </cell>
          <cell r="AV640">
            <v>0</v>
          </cell>
          <cell r="AW640">
            <v>409000</v>
          </cell>
          <cell r="AX640">
            <v>231840</v>
          </cell>
          <cell r="AY640">
            <v>3060</v>
          </cell>
          <cell r="AZ640">
            <v>0</v>
          </cell>
          <cell r="BA640">
            <v>0</v>
          </cell>
          <cell r="BB640">
            <v>0</v>
          </cell>
          <cell r="BC640">
            <v>0</v>
          </cell>
          <cell r="BD640">
            <v>676095</v>
          </cell>
          <cell r="BE640">
            <v>83103</v>
          </cell>
          <cell r="BF640">
            <v>0</v>
          </cell>
          <cell r="BG640">
            <v>0</v>
          </cell>
          <cell r="BH640">
            <v>0</v>
          </cell>
          <cell r="BI640">
            <v>0</v>
          </cell>
          <cell r="BJ640">
            <v>36935</v>
          </cell>
          <cell r="BK640">
            <v>0</v>
          </cell>
          <cell r="BL640">
            <v>0</v>
          </cell>
          <cell r="BM640">
            <v>0</v>
          </cell>
          <cell r="BN640">
            <v>0</v>
          </cell>
          <cell r="BO640">
            <v>36935</v>
          </cell>
          <cell r="BP640">
            <v>106495</v>
          </cell>
          <cell r="BQ640">
            <v>0</v>
          </cell>
          <cell r="BR640">
            <v>0</v>
          </cell>
          <cell r="BS640">
            <v>0</v>
          </cell>
          <cell r="BT640">
            <v>0</v>
          </cell>
          <cell r="BU640">
            <v>47331</v>
          </cell>
          <cell r="BV640">
            <v>0</v>
          </cell>
          <cell r="BW640">
            <v>0</v>
          </cell>
          <cell r="BX640">
            <v>0</v>
          </cell>
          <cell r="BY640">
            <v>0</v>
          </cell>
          <cell r="BZ640">
            <v>47331</v>
          </cell>
          <cell r="CA640">
            <v>36935</v>
          </cell>
          <cell r="CB640">
            <v>84266</v>
          </cell>
          <cell r="CC640">
            <v>0.05</v>
          </cell>
          <cell r="CD640">
            <v>760361</v>
          </cell>
        </row>
        <row r="641">
          <cell r="B641" t="str">
            <v>ELC20</v>
          </cell>
          <cell r="C641" t="str">
            <v>CAP22</v>
          </cell>
          <cell r="D641" t="str">
            <v>De  2100  pares ECA</v>
          </cell>
          <cell r="E641" t="str">
            <v>U</v>
          </cell>
          <cell r="F641" t="str">
            <v>MRD361</v>
          </cell>
          <cell r="G641" t="str">
            <v>MRD354</v>
          </cell>
          <cell r="H641" t="str">
            <v>MRD076</v>
          </cell>
          <cell r="I641" t="str">
            <v>NA</v>
          </cell>
          <cell r="J641" t="str">
            <v>NA</v>
          </cell>
          <cell r="K641" t="str">
            <v>NA</v>
          </cell>
          <cell r="L641" t="str">
            <v>NA</v>
          </cell>
          <cell r="M641">
            <v>1</v>
          </cell>
          <cell r="N641">
            <v>84</v>
          </cell>
          <cell r="O641">
            <v>42</v>
          </cell>
          <cell r="P641" t="str">
            <v>NA</v>
          </cell>
          <cell r="Q641" t="str">
            <v>NA</v>
          </cell>
          <cell r="R641" t="str">
            <v>NA</v>
          </cell>
          <cell r="S641" t="str">
            <v>NA</v>
          </cell>
          <cell r="T641" t="str">
            <v>CER003</v>
          </cell>
          <cell r="U641" t="str">
            <v>NA</v>
          </cell>
          <cell r="V641" t="str">
            <v>NA</v>
          </cell>
          <cell r="W641" t="str">
            <v>NA</v>
          </cell>
          <cell r="X641" t="str">
            <v>NA</v>
          </cell>
          <cell r="Y641" t="str">
            <v>CMC013</v>
          </cell>
          <cell r="Z641" t="str">
            <v>NA</v>
          </cell>
          <cell r="AA641" t="str">
            <v>NA</v>
          </cell>
          <cell r="AB641" t="str">
            <v>NA</v>
          </cell>
          <cell r="AC641" t="str">
            <v>NA</v>
          </cell>
          <cell r="AD641">
            <v>1</v>
          </cell>
          <cell r="AE641" t="str">
            <v>NA</v>
          </cell>
          <cell r="AF641" t="str">
            <v>NA</v>
          </cell>
          <cell r="AG641" t="str">
            <v>NA</v>
          </cell>
          <cell r="AH641" t="str">
            <v>NA</v>
          </cell>
          <cell r="AI641">
            <v>2</v>
          </cell>
          <cell r="AJ641">
            <v>2</v>
          </cell>
          <cell r="AO641">
            <v>388937</v>
          </cell>
          <cell r="AP641">
            <v>6080</v>
          </cell>
          <cell r="AQ641">
            <v>3220</v>
          </cell>
          <cell r="AR641">
            <v>85</v>
          </cell>
          <cell r="AS641">
            <v>0</v>
          </cell>
          <cell r="AT641">
            <v>0</v>
          </cell>
          <cell r="AU641">
            <v>0</v>
          </cell>
          <cell r="AV641">
            <v>0</v>
          </cell>
          <cell r="AW641">
            <v>6080</v>
          </cell>
          <cell r="AX641">
            <v>270480</v>
          </cell>
          <cell r="AY641">
            <v>3570</v>
          </cell>
          <cell r="AZ641">
            <v>0</v>
          </cell>
          <cell r="BA641">
            <v>0</v>
          </cell>
          <cell r="BB641">
            <v>0</v>
          </cell>
          <cell r="BC641">
            <v>0</v>
          </cell>
          <cell r="BD641">
            <v>294137</v>
          </cell>
          <cell r="BE641">
            <v>83103</v>
          </cell>
          <cell r="BF641">
            <v>0</v>
          </cell>
          <cell r="BG641">
            <v>0</v>
          </cell>
          <cell r="BH641">
            <v>0</v>
          </cell>
          <cell r="BI641">
            <v>0</v>
          </cell>
          <cell r="BJ641">
            <v>41552</v>
          </cell>
          <cell r="BK641">
            <v>0</v>
          </cell>
          <cell r="BL641">
            <v>0</v>
          </cell>
          <cell r="BM641">
            <v>0</v>
          </cell>
          <cell r="BN641">
            <v>0</v>
          </cell>
          <cell r="BO641">
            <v>41552</v>
          </cell>
          <cell r="BP641">
            <v>106495</v>
          </cell>
          <cell r="BQ641">
            <v>0</v>
          </cell>
          <cell r="BR641">
            <v>0</v>
          </cell>
          <cell r="BS641">
            <v>0</v>
          </cell>
          <cell r="BT641">
            <v>0</v>
          </cell>
          <cell r="BU641">
            <v>53248</v>
          </cell>
          <cell r="BV641">
            <v>0</v>
          </cell>
          <cell r="BW641">
            <v>0</v>
          </cell>
          <cell r="BX641">
            <v>0</v>
          </cell>
          <cell r="BY641">
            <v>0</v>
          </cell>
          <cell r="BZ641">
            <v>53248</v>
          </cell>
          <cell r="CA641">
            <v>41552</v>
          </cell>
          <cell r="CB641">
            <v>94800</v>
          </cell>
          <cell r="CC641">
            <v>0.05</v>
          </cell>
          <cell r="CD641">
            <v>388937</v>
          </cell>
        </row>
        <row r="642">
          <cell r="B642" t="str">
            <v>ELC21</v>
          </cell>
          <cell r="C642" t="str">
            <v>CAP22</v>
          </cell>
          <cell r="D642" t="str">
            <v>De  2400  pares ECA</v>
          </cell>
          <cell r="E642" t="str">
            <v>U</v>
          </cell>
          <cell r="F642" t="str">
            <v>MRD362</v>
          </cell>
          <cell r="G642" t="str">
            <v>MRD354</v>
          </cell>
          <cell r="H642" t="str">
            <v>MRD076</v>
          </cell>
          <cell r="I642" t="str">
            <v>NA</v>
          </cell>
          <cell r="J642" t="str">
            <v>NA</v>
          </cell>
          <cell r="K642" t="str">
            <v>NA</v>
          </cell>
          <cell r="L642" t="str">
            <v>NA</v>
          </cell>
          <cell r="M642">
            <v>1</v>
          </cell>
          <cell r="N642">
            <v>96</v>
          </cell>
          <cell r="O642">
            <v>48</v>
          </cell>
          <cell r="P642" t="str">
            <v>NA</v>
          </cell>
          <cell r="Q642" t="str">
            <v>NA</v>
          </cell>
          <cell r="R642" t="str">
            <v>NA</v>
          </cell>
          <cell r="S642" t="str">
            <v>NA</v>
          </cell>
          <cell r="T642" t="str">
            <v>CER003</v>
          </cell>
          <cell r="U642" t="str">
            <v>NA</v>
          </cell>
          <cell r="V642" t="str">
            <v>NA</v>
          </cell>
          <cell r="W642" t="str">
            <v>NA</v>
          </cell>
          <cell r="X642" t="str">
            <v>NA</v>
          </cell>
          <cell r="Y642" t="str">
            <v>CMC013</v>
          </cell>
          <cell r="Z642" t="str">
            <v>NA</v>
          </cell>
          <cell r="AA642" t="str">
            <v>NA</v>
          </cell>
          <cell r="AB642" t="str">
            <v>NA</v>
          </cell>
          <cell r="AC642" t="str">
            <v>NA</v>
          </cell>
          <cell r="AD642">
            <v>1</v>
          </cell>
          <cell r="AE642" t="str">
            <v>NA</v>
          </cell>
          <cell r="AF642" t="str">
            <v>NA</v>
          </cell>
          <cell r="AG642" t="str">
            <v>NA</v>
          </cell>
          <cell r="AH642" t="str">
            <v>NA</v>
          </cell>
          <cell r="AI642">
            <v>1.75</v>
          </cell>
          <cell r="AJ642">
            <v>1.75</v>
          </cell>
          <cell r="AO642">
            <v>439301</v>
          </cell>
          <cell r="AP642">
            <v>2000</v>
          </cell>
          <cell r="AQ642">
            <v>3220</v>
          </cell>
          <cell r="AR642">
            <v>85</v>
          </cell>
          <cell r="AS642">
            <v>0</v>
          </cell>
          <cell r="AT642">
            <v>0</v>
          </cell>
          <cell r="AU642">
            <v>0</v>
          </cell>
          <cell r="AV642">
            <v>0</v>
          </cell>
          <cell r="AW642">
            <v>2000</v>
          </cell>
          <cell r="AX642">
            <v>309120</v>
          </cell>
          <cell r="AY642">
            <v>4080</v>
          </cell>
          <cell r="AZ642">
            <v>0</v>
          </cell>
          <cell r="BA642">
            <v>0</v>
          </cell>
          <cell r="BB642">
            <v>0</v>
          </cell>
          <cell r="BC642">
            <v>0</v>
          </cell>
          <cell r="BD642">
            <v>330960</v>
          </cell>
          <cell r="BE642">
            <v>83103</v>
          </cell>
          <cell r="BF642">
            <v>0</v>
          </cell>
          <cell r="BG642">
            <v>0</v>
          </cell>
          <cell r="BH642">
            <v>0</v>
          </cell>
          <cell r="BI642">
            <v>0</v>
          </cell>
          <cell r="BJ642">
            <v>47487</v>
          </cell>
          <cell r="BK642">
            <v>0</v>
          </cell>
          <cell r="BL642">
            <v>0</v>
          </cell>
          <cell r="BM642">
            <v>0</v>
          </cell>
          <cell r="BN642">
            <v>0</v>
          </cell>
          <cell r="BO642">
            <v>47487</v>
          </cell>
          <cell r="BP642">
            <v>106495</v>
          </cell>
          <cell r="BQ642">
            <v>0</v>
          </cell>
          <cell r="BR642">
            <v>0</v>
          </cell>
          <cell r="BS642">
            <v>0</v>
          </cell>
          <cell r="BT642">
            <v>0</v>
          </cell>
          <cell r="BU642">
            <v>60854</v>
          </cell>
          <cell r="BV642">
            <v>0</v>
          </cell>
          <cell r="BW642">
            <v>0</v>
          </cell>
          <cell r="BX642">
            <v>0</v>
          </cell>
          <cell r="BY642">
            <v>0</v>
          </cell>
          <cell r="BZ642">
            <v>60854</v>
          </cell>
          <cell r="CA642">
            <v>47487</v>
          </cell>
          <cell r="CB642">
            <v>108341</v>
          </cell>
          <cell r="CC642">
            <v>0.05</v>
          </cell>
          <cell r="CD642">
            <v>439301</v>
          </cell>
        </row>
        <row r="643">
          <cell r="B643" t="str">
            <v>ELA01</v>
          </cell>
          <cell r="C643" t="str">
            <v>CAP23</v>
          </cell>
          <cell r="D643" t="str">
            <v>De    10  pares EAE</v>
          </cell>
          <cell r="E643" t="str">
            <v>U</v>
          </cell>
          <cell r="F643" t="str">
            <v>MRD141</v>
          </cell>
          <cell r="G643" t="str">
            <v>MRD076</v>
          </cell>
          <cell r="H643" t="str">
            <v>NA</v>
          </cell>
          <cell r="I643" t="str">
            <v>NA</v>
          </cell>
          <cell r="J643" t="str">
            <v>NA</v>
          </cell>
          <cell r="K643" t="str">
            <v>NA</v>
          </cell>
          <cell r="L643" t="str">
            <v>NA</v>
          </cell>
          <cell r="M643">
            <v>1</v>
          </cell>
          <cell r="N643">
            <v>20</v>
          </cell>
          <cell r="O643" t="str">
            <v>NA</v>
          </cell>
          <cell r="P643" t="str">
            <v>NA</v>
          </cell>
          <cell r="Q643" t="str">
            <v>NA</v>
          </cell>
          <cell r="R643" t="str">
            <v>NA</v>
          </cell>
          <cell r="S643" t="str">
            <v>NA</v>
          </cell>
          <cell r="T643" t="str">
            <v>CER004</v>
          </cell>
          <cell r="U643" t="str">
            <v>NA</v>
          </cell>
          <cell r="V643" t="str">
            <v>NA</v>
          </cell>
          <cell r="W643" t="str">
            <v>NA</v>
          </cell>
          <cell r="X643" t="str">
            <v>NA</v>
          </cell>
          <cell r="Y643" t="str">
            <v>CMC014</v>
          </cell>
          <cell r="Z643" t="str">
            <v>NA</v>
          </cell>
          <cell r="AA643" t="str">
            <v>NA</v>
          </cell>
          <cell r="AB643" t="str">
            <v>NA</v>
          </cell>
          <cell r="AC643" t="str">
            <v>NA</v>
          </cell>
          <cell r="AD643">
            <v>1</v>
          </cell>
          <cell r="AE643" t="str">
            <v>NA</v>
          </cell>
          <cell r="AF643" t="str">
            <v>NA</v>
          </cell>
          <cell r="AG643" t="str">
            <v>NA</v>
          </cell>
          <cell r="AH643" t="str">
            <v>NA</v>
          </cell>
          <cell r="AI643">
            <v>5.95</v>
          </cell>
          <cell r="AJ643">
            <v>5.95</v>
          </cell>
          <cell r="AO643">
            <v>77719</v>
          </cell>
          <cell r="AP643">
            <v>33500</v>
          </cell>
          <cell r="AQ643">
            <v>85</v>
          </cell>
          <cell r="AR643">
            <v>0</v>
          </cell>
          <cell r="AS643">
            <v>0</v>
          </cell>
          <cell r="AT643">
            <v>0</v>
          </cell>
          <cell r="AU643">
            <v>0</v>
          </cell>
          <cell r="AV643">
            <v>0</v>
          </cell>
          <cell r="AW643">
            <v>33500</v>
          </cell>
          <cell r="AX643">
            <v>1700</v>
          </cell>
          <cell r="AY643">
            <v>0</v>
          </cell>
          <cell r="AZ643">
            <v>0</v>
          </cell>
          <cell r="BA643">
            <v>0</v>
          </cell>
          <cell r="BB643">
            <v>0</v>
          </cell>
          <cell r="BC643">
            <v>0</v>
          </cell>
          <cell r="BD643">
            <v>35200</v>
          </cell>
          <cell r="BE643">
            <v>114090</v>
          </cell>
          <cell r="BF643">
            <v>0</v>
          </cell>
          <cell r="BG643">
            <v>0</v>
          </cell>
          <cell r="BH643">
            <v>0</v>
          </cell>
          <cell r="BI643">
            <v>0</v>
          </cell>
          <cell r="BJ643">
            <v>19175</v>
          </cell>
          <cell r="BK643">
            <v>0</v>
          </cell>
          <cell r="BL643">
            <v>0</v>
          </cell>
          <cell r="BM643">
            <v>0</v>
          </cell>
          <cell r="BN643">
            <v>0</v>
          </cell>
          <cell r="BO643">
            <v>19175</v>
          </cell>
          <cell r="BP643">
            <v>138896</v>
          </cell>
          <cell r="BQ643">
            <v>0</v>
          </cell>
          <cell r="BR643">
            <v>0</v>
          </cell>
          <cell r="BS643">
            <v>0</v>
          </cell>
          <cell r="BT643">
            <v>0</v>
          </cell>
          <cell r="BU643">
            <v>23344</v>
          </cell>
          <cell r="BV643">
            <v>0</v>
          </cell>
          <cell r="BW643">
            <v>0</v>
          </cell>
          <cell r="BX643">
            <v>0</v>
          </cell>
          <cell r="BY643">
            <v>0</v>
          </cell>
          <cell r="BZ643">
            <v>23344</v>
          </cell>
          <cell r="CA643">
            <v>19175</v>
          </cell>
          <cell r="CB643">
            <v>42519</v>
          </cell>
          <cell r="CD643">
            <v>77719</v>
          </cell>
        </row>
        <row r="644">
          <cell r="B644" t="str">
            <v>ELA02</v>
          </cell>
          <cell r="C644" t="str">
            <v>CAP23</v>
          </cell>
          <cell r="D644" t="str">
            <v>De    20  pares EAE</v>
          </cell>
          <cell r="E644" t="str">
            <v>U</v>
          </cell>
          <cell r="F644" t="str">
            <v>MRD142</v>
          </cell>
          <cell r="G644" t="str">
            <v>MRD076</v>
          </cell>
          <cell r="H644" t="str">
            <v>NA</v>
          </cell>
          <cell r="I644" t="str">
            <v>NA</v>
          </cell>
          <cell r="J644" t="str">
            <v>NA</v>
          </cell>
          <cell r="K644" t="str">
            <v>NA</v>
          </cell>
          <cell r="L644" t="str">
            <v>NA</v>
          </cell>
          <cell r="M644">
            <v>1</v>
          </cell>
          <cell r="N644">
            <v>40</v>
          </cell>
          <cell r="O644" t="str">
            <v>NA</v>
          </cell>
          <cell r="P644" t="str">
            <v>NA</v>
          </cell>
          <cell r="Q644" t="str">
            <v>NA</v>
          </cell>
          <cell r="R644" t="str">
            <v>NA</v>
          </cell>
          <cell r="S644" t="str">
            <v>NA</v>
          </cell>
          <cell r="T644" t="str">
            <v>CER004</v>
          </cell>
          <cell r="U644" t="str">
            <v>NA</v>
          </cell>
          <cell r="V644" t="str">
            <v>NA</v>
          </cell>
          <cell r="W644" t="str">
            <v>NA</v>
          </cell>
          <cell r="X644" t="str">
            <v>NA</v>
          </cell>
          <cell r="Y644" t="str">
            <v>CMC014</v>
          </cell>
          <cell r="Z644" t="str">
            <v>NA</v>
          </cell>
          <cell r="AA644" t="str">
            <v>NA</v>
          </cell>
          <cell r="AB644" t="str">
            <v>NA</v>
          </cell>
          <cell r="AC644" t="str">
            <v>NA</v>
          </cell>
          <cell r="AD644">
            <v>1</v>
          </cell>
          <cell r="AE644" t="str">
            <v>NA</v>
          </cell>
          <cell r="AF644" t="str">
            <v>NA</v>
          </cell>
          <cell r="AG644" t="str">
            <v>NA</v>
          </cell>
          <cell r="AH644" t="str">
            <v>NA</v>
          </cell>
          <cell r="AI644">
            <v>5.8</v>
          </cell>
          <cell r="AJ644">
            <v>5.8</v>
          </cell>
          <cell r="AO644">
            <v>80519</v>
          </cell>
          <cell r="AP644">
            <v>33500</v>
          </cell>
          <cell r="AQ644">
            <v>85</v>
          </cell>
          <cell r="AR644">
            <v>0</v>
          </cell>
          <cell r="AS644">
            <v>0</v>
          </cell>
          <cell r="AT644">
            <v>0</v>
          </cell>
          <cell r="AU644">
            <v>0</v>
          </cell>
          <cell r="AV644">
            <v>0</v>
          </cell>
          <cell r="AW644">
            <v>33500</v>
          </cell>
          <cell r="AX644">
            <v>3400</v>
          </cell>
          <cell r="AY644">
            <v>0</v>
          </cell>
          <cell r="AZ644">
            <v>0</v>
          </cell>
          <cell r="BA644">
            <v>0</v>
          </cell>
          <cell r="BB644">
            <v>0</v>
          </cell>
          <cell r="BC644">
            <v>0</v>
          </cell>
          <cell r="BD644">
            <v>36900</v>
          </cell>
          <cell r="BE644">
            <v>114090</v>
          </cell>
          <cell r="BF644">
            <v>0</v>
          </cell>
          <cell r="BG644">
            <v>0</v>
          </cell>
          <cell r="BH644">
            <v>0</v>
          </cell>
          <cell r="BI644">
            <v>0</v>
          </cell>
          <cell r="BJ644">
            <v>19671</v>
          </cell>
          <cell r="BK644">
            <v>0</v>
          </cell>
          <cell r="BL644">
            <v>0</v>
          </cell>
          <cell r="BM644">
            <v>0</v>
          </cell>
          <cell r="BN644">
            <v>0</v>
          </cell>
          <cell r="BO644">
            <v>19671</v>
          </cell>
          <cell r="BP644">
            <v>138896</v>
          </cell>
          <cell r="BQ644">
            <v>0</v>
          </cell>
          <cell r="BR644">
            <v>0</v>
          </cell>
          <cell r="BS644">
            <v>0</v>
          </cell>
          <cell r="BT644">
            <v>0</v>
          </cell>
          <cell r="BU644">
            <v>23948</v>
          </cell>
          <cell r="BV644">
            <v>0</v>
          </cell>
          <cell r="BW644">
            <v>0</v>
          </cell>
          <cell r="BX644">
            <v>0</v>
          </cell>
          <cell r="BY644">
            <v>0</v>
          </cell>
          <cell r="BZ644">
            <v>23948</v>
          </cell>
          <cell r="CA644">
            <v>19671</v>
          </cell>
          <cell r="CB644">
            <v>43619</v>
          </cell>
          <cell r="CD644">
            <v>80519</v>
          </cell>
        </row>
        <row r="645">
          <cell r="B645" t="str">
            <v>ELA03</v>
          </cell>
          <cell r="C645" t="str">
            <v>CAP23</v>
          </cell>
          <cell r="D645" t="str">
            <v>De    30  pares EAE</v>
          </cell>
          <cell r="E645" t="str">
            <v>U</v>
          </cell>
          <cell r="F645" t="str">
            <v>MRD143</v>
          </cell>
          <cell r="G645" t="str">
            <v>MRD076</v>
          </cell>
          <cell r="H645" t="str">
            <v>NA</v>
          </cell>
          <cell r="I645" t="str">
            <v>NA</v>
          </cell>
          <cell r="J645" t="str">
            <v>NA</v>
          </cell>
          <cell r="K645" t="str">
            <v>NA</v>
          </cell>
          <cell r="L645" t="str">
            <v>NA</v>
          </cell>
          <cell r="M645">
            <v>1</v>
          </cell>
          <cell r="N645">
            <v>60</v>
          </cell>
          <cell r="O645" t="str">
            <v>NA</v>
          </cell>
          <cell r="P645" t="str">
            <v>NA</v>
          </cell>
          <cell r="Q645" t="str">
            <v>NA</v>
          </cell>
          <cell r="R645" t="str">
            <v>NA</v>
          </cell>
          <cell r="S645" t="str">
            <v>NA</v>
          </cell>
          <cell r="T645" t="str">
            <v>CER004</v>
          </cell>
          <cell r="U645" t="str">
            <v>NA</v>
          </cell>
          <cell r="V645" t="str">
            <v>NA</v>
          </cell>
          <cell r="W645" t="str">
            <v>NA</v>
          </cell>
          <cell r="X645" t="str">
            <v>NA</v>
          </cell>
          <cell r="Y645" t="str">
            <v>CMC014</v>
          </cell>
          <cell r="Z645" t="str">
            <v>NA</v>
          </cell>
          <cell r="AA645" t="str">
            <v>NA</v>
          </cell>
          <cell r="AB645" t="str">
            <v>NA</v>
          </cell>
          <cell r="AC645" t="str">
            <v>NA</v>
          </cell>
          <cell r="AD645">
            <v>1</v>
          </cell>
          <cell r="AE645" t="str">
            <v>NA</v>
          </cell>
          <cell r="AF645" t="str">
            <v>NA</v>
          </cell>
          <cell r="AG645" t="str">
            <v>NA</v>
          </cell>
          <cell r="AH645" t="str">
            <v>NA</v>
          </cell>
          <cell r="AI645">
            <v>5.35</v>
          </cell>
          <cell r="AJ645">
            <v>5.35</v>
          </cell>
          <cell r="AO645">
            <v>85887</v>
          </cell>
          <cell r="AP645">
            <v>33500</v>
          </cell>
          <cell r="AQ645">
            <v>85</v>
          </cell>
          <cell r="AR645">
            <v>0</v>
          </cell>
          <cell r="AS645">
            <v>0</v>
          </cell>
          <cell r="AT645">
            <v>0</v>
          </cell>
          <cell r="AU645">
            <v>0</v>
          </cell>
          <cell r="AV645">
            <v>0</v>
          </cell>
          <cell r="AW645">
            <v>33500</v>
          </cell>
          <cell r="AX645">
            <v>5100</v>
          </cell>
          <cell r="AY645">
            <v>0</v>
          </cell>
          <cell r="AZ645">
            <v>0</v>
          </cell>
          <cell r="BA645">
            <v>0</v>
          </cell>
          <cell r="BB645">
            <v>0</v>
          </cell>
          <cell r="BC645">
            <v>0</v>
          </cell>
          <cell r="BD645">
            <v>38600</v>
          </cell>
          <cell r="BE645">
            <v>114090</v>
          </cell>
          <cell r="BF645">
            <v>0</v>
          </cell>
          <cell r="BG645">
            <v>0</v>
          </cell>
          <cell r="BH645">
            <v>0</v>
          </cell>
          <cell r="BI645">
            <v>0</v>
          </cell>
          <cell r="BJ645">
            <v>21325</v>
          </cell>
          <cell r="BK645">
            <v>0</v>
          </cell>
          <cell r="BL645">
            <v>0</v>
          </cell>
          <cell r="BM645">
            <v>0</v>
          </cell>
          <cell r="BN645">
            <v>0</v>
          </cell>
          <cell r="BO645">
            <v>21325</v>
          </cell>
          <cell r="BP645">
            <v>138896</v>
          </cell>
          <cell r="BQ645">
            <v>0</v>
          </cell>
          <cell r="BR645">
            <v>0</v>
          </cell>
          <cell r="BS645">
            <v>0</v>
          </cell>
          <cell r="BT645">
            <v>0</v>
          </cell>
          <cell r="BU645">
            <v>25962</v>
          </cell>
          <cell r="BV645">
            <v>0</v>
          </cell>
          <cell r="BW645">
            <v>0</v>
          </cell>
          <cell r="BX645">
            <v>0</v>
          </cell>
          <cell r="BY645">
            <v>0</v>
          </cell>
          <cell r="BZ645">
            <v>25962</v>
          </cell>
          <cell r="CA645">
            <v>21325</v>
          </cell>
          <cell r="CB645">
            <v>47287</v>
          </cell>
          <cell r="CD645">
            <v>85887</v>
          </cell>
        </row>
        <row r="646">
          <cell r="B646" t="str">
            <v>ELA04</v>
          </cell>
          <cell r="C646" t="str">
            <v>CAP23</v>
          </cell>
          <cell r="D646" t="str">
            <v>De    40  pares EAE</v>
          </cell>
          <cell r="E646" t="str">
            <v>U</v>
          </cell>
          <cell r="F646" t="str">
            <v>MRD144</v>
          </cell>
          <cell r="G646" t="str">
            <v>MRD076</v>
          </cell>
          <cell r="H646" t="str">
            <v>NA</v>
          </cell>
          <cell r="I646" t="str">
            <v>NA</v>
          </cell>
          <cell r="J646" t="str">
            <v>NA</v>
          </cell>
          <cell r="K646" t="str">
            <v>NA</v>
          </cell>
          <cell r="L646" t="str">
            <v>NA</v>
          </cell>
          <cell r="M646">
            <v>1</v>
          </cell>
          <cell r="N646">
            <v>80</v>
          </cell>
          <cell r="O646" t="str">
            <v>NA</v>
          </cell>
          <cell r="P646" t="str">
            <v>NA</v>
          </cell>
          <cell r="Q646" t="str">
            <v>NA</v>
          </cell>
          <cell r="R646" t="str">
            <v>NA</v>
          </cell>
          <cell r="S646" t="str">
            <v>NA</v>
          </cell>
          <cell r="T646" t="str">
            <v>CER004</v>
          </cell>
          <cell r="U646" t="str">
            <v>NA</v>
          </cell>
          <cell r="V646" t="str">
            <v>NA</v>
          </cell>
          <cell r="W646" t="str">
            <v>NA</v>
          </cell>
          <cell r="X646" t="str">
            <v>NA</v>
          </cell>
          <cell r="Y646" t="str">
            <v>CMC014</v>
          </cell>
          <cell r="Z646" t="str">
            <v>NA</v>
          </cell>
          <cell r="AA646" t="str">
            <v>NA</v>
          </cell>
          <cell r="AB646" t="str">
            <v>NA</v>
          </cell>
          <cell r="AC646" t="str">
            <v>NA</v>
          </cell>
          <cell r="AD646">
            <v>1</v>
          </cell>
          <cell r="AE646" t="str">
            <v>NA</v>
          </cell>
          <cell r="AF646" t="str">
            <v>NA</v>
          </cell>
          <cell r="AG646" t="str">
            <v>NA</v>
          </cell>
          <cell r="AH646" t="str">
            <v>NA</v>
          </cell>
          <cell r="AI646">
            <v>5.35</v>
          </cell>
          <cell r="AJ646">
            <v>5.35</v>
          </cell>
          <cell r="AO646">
            <v>89602</v>
          </cell>
          <cell r="AP646">
            <v>33500</v>
          </cell>
          <cell r="AQ646">
            <v>85</v>
          </cell>
          <cell r="AR646">
            <v>0</v>
          </cell>
          <cell r="AS646">
            <v>0</v>
          </cell>
          <cell r="AT646">
            <v>0</v>
          </cell>
          <cell r="AU646">
            <v>0</v>
          </cell>
          <cell r="AV646">
            <v>0</v>
          </cell>
          <cell r="AW646">
            <v>33500</v>
          </cell>
          <cell r="AX646">
            <v>6800</v>
          </cell>
          <cell r="AY646">
            <v>0</v>
          </cell>
          <cell r="AZ646">
            <v>0</v>
          </cell>
          <cell r="BA646">
            <v>0</v>
          </cell>
          <cell r="BB646">
            <v>0</v>
          </cell>
          <cell r="BC646">
            <v>0</v>
          </cell>
          <cell r="BD646">
            <v>42315</v>
          </cell>
          <cell r="BE646">
            <v>114090</v>
          </cell>
          <cell r="BF646">
            <v>0</v>
          </cell>
          <cell r="BG646">
            <v>0</v>
          </cell>
          <cell r="BH646">
            <v>0</v>
          </cell>
          <cell r="BI646">
            <v>0</v>
          </cell>
          <cell r="BJ646">
            <v>21325</v>
          </cell>
          <cell r="BK646">
            <v>0</v>
          </cell>
          <cell r="BL646">
            <v>0</v>
          </cell>
          <cell r="BM646">
            <v>0</v>
          </cell>
          <cell r="BN646">
            <v>0</v>
          </cell>
          <cell r="BO646">
            <v>21325</v>
          </cell>
          <cell r="BP646">
            <v>138896</v>
          </cell>
          <cell r="BQ646">
            <v>0</v>
          </cell>
          <cell r="BR646">
            <v>0</v>
          </cell>
          <cell r="BS646">
            <v>0</v>
          </cell>
          <cell r="BT646">
            <v>0</v>
          </cell>
          <cell r="BU646">
            <v>25962</v>
          </cell>
          <cell r="BV646">
            <v>0</v>
          </cell>
          <cell r="BW646">
            <v>0</v>
          </cell>
          <cell r="BX646">
            <v>0</v>
          </cell>
          <cell r="BY646">
            <v>0</v>
          </cell>
          <cell r="BZ646">
            <v>25962</v>
          </cell>
          <cell r="CA646">
            <v>21325</v>
          </cell>
          <cell r="CB646">
            <v>47287</v>
          </cell>
          <cell r="CC646">
            <v>0.05</v>
          </cell>
          <cell r="CD646">
            <v>89602</v>
          </cell>
        </row>
        <row r="647">
          <cell r="B647" t="str">
            <v>ELA05</v>
          </cell>
          <cell r="C647" t="str">
            <v>CAP23</v>
          </cell>
          <cell r="D647" t="str">
            <v>De    50  pares EAE</v>
          </cell>
          <cell r="E647" t="str">
            <v>U</v>
          </cell>
          <cell r="F647" t="str">
            <v>MRD145</v>
          </cell>
          <cell r="G647" t="str">
            <v>MRD076</v>
          </cell>
          <cell r="H647" t="str">
            <v>NA</v>
          </cell>
          <cell r="I647" t="str">
            <v>NA</v>
          </cell>
          <cell r="J647" t="str">
            <v>NA</v>
          </cell>
          <cell r="K647" t="str">
            <v>NA</v>
          </cell>
          <cell r="L647" t="str">
            <v>NA</v>
          </cell>
          <cell r="M647">
            <v>1</v>
          </cell>
          <cell r="N647">
            <v>100</v>
          </cell>
          <cell r="O647" t="str">
            <v>NA</v>
          </cell>
          <cell r="P647" t="str">
            <v>NA</v>
          </cell>
          <cell r="Q647" t="str">
            <v>NA</v>
          </cell>
          <cell r="R647" t="str">
            <v>NA</v>
          </cell>
          <cell r="S647" t="str">
            <v>NA</v>
          </cell>
          <cell r="T647" t="str">
            <v>CER004</v>
          </cell>
          <cell r="U647" t="str">
            <v>NA</v>
          </cell>
          <cell r="V647" t="str">
            <v>NA</v>
          </cell>
          <cell r="W647" t="str">
            <v>NA</v>
          </cell>
          <cell r="X647" t="str">
            <v>NA</v>
          </cell>
          <cell r="Y647" t="str">
            <v>CMC014</v>
          </cell>
          <cell r="Z647" t="str">
            <v>NA</v>
          </cell>
          <cell r="AA647" t="str">
            <v>NA</v>
          </cell>
          <cell r="AB647" t="str">
            <v>NA</v>
          </cell>
          <cell r="AC647" t="str">
            <v>NA</v>
          </cell>
          <cell r="AD647">
            <v>1</v>
          </cell>
          <cell r="AE647" t="str">
            <v>NA</v>
          </cell>
          <cell r="AF647" t="str">
            <v>NA</v>
          </cell>
          <cell r="AG647" t="str">
            <v>NA</v>
          </cell>
          <cell r="AH647" t="str">
            <v>NA</v>
          </cell>
          <cell r="AI647">
            <v>4.4000000000000004</v>
          </cell>
          <cell r="AJ647">
            <v>4.4000000000000004</v>
          </cell>
          <cell r="AO647">
            <v>99497</v>
          </cell>
          <cell r="AP647">
            <v>33500</v>
          </cell>
          <cell r="AQ647">
            <v>85</v>
          </cell>
          <cell r="AR647">
            <v>0</v>
          </cell>
          <cell r="AS647">
            <v>0</v>
          </cell>
          <cell r="AT647">
            <v>0</v>
          </cell>
          <cell r="AU647">
            <v>0</v>
          </cell>
          <cell r="AV647">
            <v>0</v>
          </cell>
          <cell r="AW647">
            <v>33500</v>
          </cell>
          <cell r="AX647">
            <v>8500</v>
          </cell>
          <cell r="AY647">
            <v>0</v>
          </cell>
          <cell r="AZ647">
            <v>0</v>
          </cell>
          <cell r="BA647">
            <v>0</v>
          </cell>
          <cell r="BB647">
            <v>0</v>
          </cell>
          <cell r="BC647">
            <v>0</v>
          </cell>
          <cell r="BD647">
            <v>42000</v>
          </cell>
          <cell r="BE647">
            <v>114090</v>
          </cell>
          <cell r="BF647">
            <v>0</v>
          </cell>
          <cell r="BG647">
            <v>0</v>
          </cell>
          <cell r="BH647">
            <v>0</v>
          </cell>
          <cell r="BI647">
            <v>0</v>
          </cell>
          <cell r="BJ647">
            <v>25930</v>
          </cell>
          <cell r="BK647">
            <v>0</v>
          </cell>
          <cell r="BL647">
            <v>0</v>
          </cell>
          <cell r="BM647">
            <v>0</v>
          </cell>
          <cell r="BN647">
            <v>0</v>
          </cell>
          <cell r="BO647">
            <v>25930</v>
          </cell>
          <cell r="BP647">
            <v>138896</v>
          </cell>
          <cell r="BQ647">
            <v>0</v>
          </cell>
          <cell r="BR647">
            <v>0</v>
          </cell>
          <cell r="BS647">
            <v>0</v>
          </cell>
          <cell r="BT647">
            <v>0</v>
          </cell>
          <cell r="BU647">
            <v>31567</v>
          </cell>
          <cell r="BV647">
            <v>0</v>
          </cell>
          <cell r="BW647">
            <v>0</v>
          </cell>
          <cell r="BX647">
            <v>0</v>
          </cell>
          <cell r="BY647">
            <v>0</v>
          </cell>
          <cell r="BZ647">
            <v>31567</v>
          </cell>
          <cell r="CA647">
            <v>25930</v>
          </cell>
          <cell r="CB647">
            <v>57497</v>
          </cell>
          <cell r="CD647">
            <v>99497</v>
          </cell>
        </row>
        <row r="648">
          <cell r="B648" t="str">
            <v>ELA06</v>
          </cell>
          <cell r="C648" t="str">
            <v>CAP23</v>
          </cell>
          <cell r="D648" t="str">
            <v>De    70  pares EAE</v>
          </cell>
          <cell r="E648" t="str">
            <v>U</v>
          </cell>
          <cell r="F648" t="str">
            <v>MRD146</v>
          </cell>
          <cell r="G648" t="str">
            <v>MRD076</v>
          </cell>
          <cell r="H648" t="str">
            <v>NA</v>
          </cell>
          <cell r="I648" t="str">
            <v>NA</v>
          </cell>
          <cell r="J648" t="str">
            <v>NA</v>
          </cell>
          <cell r="K648" t="str">
            <v>NA</v>
          </cell>
          <cell r="L648" t="str">
            <v>NA</v>
          </cell>
          <cell r="M648">
            <v>1</v>
          </cell>
          <cell r="N648">
            <v>140</v>
          </cell>
          <cell r="O648" t="str">
            <v>NA</v>
          </cell>
          <cell r="P648" t="str">
            <v>NA</v>
          </cell>
          <cell r="Q648" t="str">
            <v>NA</v>
          </cell>
          <cell r="R648" t="str">
            <v>NA</v>
          </cell>
          <cell r="S648" t="str">
            <v>NA</v>
          </cell>
          <cell r="T648" t="str">
            <v>CER004</v>
          </cell>
          <cell r="U648" t="str">
            <v>NA</v>
          </cell>
          <cell r="V648" t="str">
            <v>NA</v>
          </cell>
          <cell r="W648" t="str">
            <v>NA</v>
          </cell>
          <cell r="X648" t="str">
            <v>NA</v>
          </cell>
          <cell r="Y648" t="str">
            <v>CMC014</v>
          </cell>
          <cell r="Z648" t="str">
            <v>NA</v>
          </cell>
          <cell r="AA648" t="str">
            <v>NA</v>
          </cell>
          <cell r="AB648" t="str">
            <v>NA</v>
          </cell>
          <cell r="AC648" t="str">
            <v>NA</v>
          </cell>
          <cell r="AD648">
            <v>1</v>
          </cell>
          <cell r="AE648" t="str">
            <v>NA</v>
          </cell>
          <cell r="AF648" t="str">
            <v>NA</v>
          </cell>
          <cell r="AG648" t="str">
            <v>NA</v>
          </cell>
          <cell r="AH648" t="str">
            <v>NA</v>
          </cell>
          <cell r="AI648">
            <v>3.95</v>
          </cell>
          <cell r="AJ648">
            <v>3.95</v>
          </cell>
          <cell r="AO648">
            <v>109448</v>
          </cell>
          <cell r="AP648">
            <v>33500</v>
          </cell>
          <cell r="AQ648">
            <v>85</v>
          </cell>
          <cell r="AR648">
            <v>0</v>
          </cell>
          <cell r="AS648">
            <v>0</v>
          </cell>
          <cell r="AT648">
            <v>0</v>
          </cell>
          <cell r="AU648">
            <v>0</v>
          </cell>
          <cell r="AV648">
            <v>0</v>
          </cell>
          <cell r="AW648">
            <v>33500</v>
          </cell>
          <cell r="AX648">
            <v>11900</v>
          </cell>
          <cell r="AY648">
            <v>0</v>
          </cell>
          <cell r="AZ648">
            <v>0</v>
          </cell>
          <cell r="BA648">
            <v>0</v>
          </cell>
          <cell r="BB648">
            <v>0</v>
          </cell>
          <cell r="BC648">
            <v>0</v>
          </cell>
          <cell r="BD648">
            <v>45400</v>
          </cell>
          <cell r="BE648">
            <v>114090</v>
          </cell>
          <cell r="BF648">
            <v>0</v>
          </cell>
          <cell r="BG648">
            <v>0</v>
          </cell>
          <cell r="BH648">
            <v>0</v>
          </cell>
          <cell r="BI648">
            <v>0</v>
          </cell>
          <cell r="BJ648">
            <v>28884</v>
          </cell>
          <cell r="BK648">
            <v>0</v>
          </cell>
          <cell r="BL648">
            <v>0</v>
          </cell>
          <cell r="BM648">
            <v>0</v>
          </cell>
          <cell r="BN648">
            <v>0</v>
          </cell>
          <cell r="BO648">
            <v>28884</v>
          </cell>
          <cell r="BP648">
            <v>138896</v>
          </cell>
          <cell r="BQ648">
            <v>0</v>
          </cell>
          <cell r="BR648">
            <v>0</v>
          </cell>
          <cell r="BS648">
            <v>0</v>
          </cell>
          <cell r="BT648">
            <v>0</v>
          </cell>
          <cell r="BU648">
            <v>35164</v>
          </cell>
          <cell r="BV648">
            <v>0</v>
          </cell>
          <cell r="BW648">
            <v>0</v>
          </cell>
          <cell r="BX648">
            <v>0</v>
          </cell>
          <cell r="BY648">
            <v>0</v>
          </cell>
          <cell r="BZ648">
            <v>35164</v>
          </cell>
          <cell r="CA648">
            <v>28884</v>
          </cell>
          <cell r="CB648">
            <v>64048</v>
          </cell>
          <cell r="CD648">
            <v>109448</v>
          </cell>
        </row>
        <row r="649">
          <cell r="B649" t="str">
            <v>ELA07</v>
          </cell>
          <cell r="C649" t="str">
            <v>CAP23</v>
          </cell>
          <cell r="D649" t="str">
            <v>De   100  pares EAE</v>
          </cell>
          <cell r="E649" t="str">
            <v>U</v>
          </cell>
          <cell r="F649" t="str">
            <v>MRD147</v>
          </cell>
          <cell r="G649" t="str">
            <v>MRD076</v>
          </cell>
          <cell r="H649" t="str">
            <v>NA</v>
          </cell>
          <cell r="I649" t="str">
            <v>NA</v>
          </cell>
          <cell r="J649" t="str">
            <v>NA</v>
          </cell>
          <cell r="K649" t="str">
            <v>NA</v>
          </cell>
          <cell r="L649" t="str">
            <v>NA</v>
          </cell>
          <cell r="M649">
            <v>1</v>
          </cell>
          <cell r="N649">
            <v>202</v>
          </cell>
          <cell r="O649" t="str">
            <v>NA</v>
          </cell>
          <cell r="P649" t="str">
            <v>NA</v>
          </cell>
          <cell r="Q649" t="str">
            <v>NA</v>
          </cell>
          <cell r="R649" t="str">
            <v>NA</v>
          </cell>
          <cell r="S649" t="str">
            <v>NA</v>
          </cell>
          <cell r="T649" t="str">
            <v>CER004</v>
          </cell>
          <cell r="U649" t="str">
            <v>NA</v>
          </cell>
          <cell r="V649" t="str">
            <v>NA</v>
          </cell>
          <cell r="W649" t="str">
            <v>NA</v>
          </cell>
          <cell r="X649" t="str">
            <v>NA</v>
          </cell>
          <cell r="Y649" t="str">
            <v>CMC014</v>
          </cell>
          <cell r="Z649" t="str">
            <v>NA</v>
          </cell>
          <cell r="AA649" t="str">
            <v>NA</v>
          </cell>
          <cell r="AB649" t="str">
            <v>NA</v>
          </cell>
          <cell r="AC649" t="str">
            <v>NA</v>
          </cell>
          <cell r="AD649">
            <v>1</v>
          </cell>
          <cell r="AE649" t="str">
            <v>NA</v>
          </cell>
          <cell r="AF649" t="str">
            <v>NA</v>
          </cell>
          <cell r="AG649" t="str">
            <v>NA</v>
          </cell>
          <cell r="AH649" t="str">
            <v>NA</v>
          </cell>
          <cell r="AI649">
            <v>3.95</v>
          </cell>
          <cell r="AJ649">
            <v>3.95</v>
          </cell>
          <cell r="AO649">
            <v>117252</v>
          </cell>
          <cell r="AP649">
            <v>33500</v>
          </cell>
          <cell r="AQ649">
            <v>85</v>
          </cell>
          <cell r="AR649">
            <v>0</v>
          </cell>
          <cell r="AS649">
            <v>0</v>
          </cell>
          <cell r="AT649">
            <v>0</v>
          </cell>
          <cell r="AU649">
            <v>0</v>
          </cell>
          <cell r="AV649">
            <v>0</v>
          </cell>
          <cell r="AW649">
            <v>33500</v>
          </cell>
          <cell r="AX649">
            <v>17170</v>
          </cell>
          <cell r="AY649">
            <v>0</v>
          </cell>
          <cell r="AZ649">
            <v>0</v>
          </cell>
          <cell r="BA649">
            <v>0</v>
          </cell>
          <cell r="BB649">
            <v>0</v>
          </cell>
          <cell r="BC649">
            <v>0</v>
          </cell>
          <cell r="BD649">
            <v>53204</v>
          </cell>
          <cell r="BE649">
            <v>114090</v>
          </cell>
          <cell r="BF649">
            <v>0</v>
          </cell>
          <cell r="BG649">
            <v>0</v>
          </cell>
          <cell r="BH649">
            <v>0</v>
          </cell>
          <cell r="BI649">
            <v>0</v>
          </cell>
          <cell r="BJ649">
            <v>28884</v>
          </cell>
          <cell r="BK649">
            <v>0</v>
          </cell>
          <cell r="BL649">
            <v>0</v>
          </cell>
          <cell r="BM649">
            <v>0</v>
          </cell>
          <cell r="BN649">
            <v>0</v>
          </cell>
          <cell r="BO649">
            <v>28884</v>
          </cell>
          <cell r="BP649">
            <v>138896</v>
          </cell>
          <cell r="BQ649">
            <v>0</v>
          </cell>
          <cell r="BR649">
            <v>0</v>
          </cell>
          <cell r="BS649">
            <v>0</v>
          </cell>
          <cell r="BT649">
            <v>0</v>
          </cell>
          <cell r="BU649">
            <v>35164</v>
          </cell>
          <cell r="BV649">
            <v>0</v>
          </cell>
          <cell r="BW649">
            <v>0</v>
          </cell>
          <cell r="BX649">
            <v>0</v>
          </cell>
          <cell r="BY649">
            <v>0</v>
          </cell>
          <cell r="BZ649">
            <v>35164</v>
          </cell>
          <cell r="CA649">
            <v>28884</v>
          </cell>
          <cell r="CB649">
            <v>64048</v>
          </cell>
          <cell r="CC649">
            <v>0.05</v>
          </cell>
          <cell r="CD649">
            <v>117252</v>
          </cell>
        </row>
        <row r="650">
          <cell r="B650" t="str">
            <v>ELA08</v>
          </cell>
          <cell r="C650" t="str">
            <v>CAP23</v>
          </cell>
          <cell r="D650" t="str">
            <v>De   150  pares EAE</v>
          </cell>
          <cell r="E650" t="str">
            <v>U</v>
          </cell>
          <cell r="F650" t="str">
            <v>MRD148</v>
          </cell>
          <cell r="G650" t="str">
            <v>MRD076</v>
          </cell>
          <cell r="H650" t="str">
            <v>NA</v>
          </cell>
          <cell r="I650" t="str">
            <v>NA</v>
          </cell>
          <cell r="J650" t="str">
            <v>NA</v>
          </cell>
          <cell r="K650" t="str">
            <v>NA</v>
          </cell>
          <cell r="L650" t="str">
            <v>NA</v>
          </cell>
          <cell r="M650">
            <v>1</v>
          </cell>
          <cell r="N650">
            <v>302</v>
          </cell>
          <cell r="O650" t="str">
            <v>NA</v>
          </cell>
          <cell r="P650" t="str">
            <v>NA</v>
          </cell>
          <cell r="Q650" t="str">
            <v>NA</v>
          </cell>
          <cell r="R650" t="str">
            <v>NA</v>
          </cell>
          <cell r="S650" t="str">
            <v>NA</v>
          </cell>
          <cell r="T650" t="str">
            <v>CER004</v>
          </cell>
          <cell r="U650" t="str">
            <v>NA</v>
          </cell>
          <cell r="V650" t="str">
            <v>NA</v>
          </cell>
          <cell r="W650" t="str">
            <v>NA</v>
          </cell>
          <cell r="X650" t="str">
            <v>NA</v>
          </cell>
          <cell r="Y650" t="str">
            <v>CMC014</v>
          </cell>
          <cell r="Z650" t="str">
            <v>NA</v>
          </cell>
          <cell r="AA650" t="str">
            <v>NA</v>
          </cell>
          <cell r="AB650" t="str">
            <v>NA</v>
          </cell>
          <cell r="AC650" t="str">
            <v>NA</v>
          </cell>
          <cell r="AD650">
            <v>1</v>
          </cell>
          <cell r="AE650" t="str">
            <v>NA</v>
          </cell>
          <cell r="AF650" t="str">
            <v>NA</v>
          </cell>
          <cell r="AG650" t="str">
            <v>NA</v>
          </cell>
          <cell r="AH650" t="str">
            <v>NA</v>
          </cell>
          <cell r="AI650">
            <v>4.25</v>
          </cell>
          <cell r="AJ650">
            <v>4.25</v>
          </cell>
          <cell r="AO650">
            <v>124009</v>
          </cell>
          <cell r="AP650">
            <v>35742</v>
          </cell>
          <cell r="AQ650">
            <v>85</v>
          </cell>
          <cell r="AR650">
            <v>0</v>
          </cell>
          <cell r="AS650">
            <v>0</v>
          </cell>
          <cell r="AT650">
            <v>0</v>
          </cell>
          <cell r="AU650">
            <v>0</v>
          </cell>
          <cell r="AV650">
            <v>0</v>
          </cell>
          <cell r="AW650">
            <v>35742</v>
          </cell>
          <cell r="AX650">
            <v>25670</v>
          </cell>
          <cell r="AY650">
            <v>0</v>
          </cell>
          <cell r="AZ650">
            <v>0</v>
          </cell>
          <cell r="BA650">
            <v>0</v>
          </cell>
          <cell r="BB650">
            <v>0</v>
          </cell>
          <cell r="BC650">
            <v>0</v>
          </cell>
          <cell r="BD650">
            <v>64483</v>
          </cell>
          <cell r="BE650">
            <v>114090</v>
          </cell>
          <cell r="BF650">
            <v>0</v>
          </cell>
          <cell r="BG650">
            <v>0</v>
          </cell>
          <cell r="BH650">
            <v>0</v>
          </cell>
          <cell r="BI650">
            <v>0</v>
          </cell>
          <cell r="BJ650">
            <v>26845</v>
          </cell>
          <cell r="BK650">
            <v>0</v>
          </cell>
          <cell r="BL650">
            <v>0</v>
          </cell>
          <cell r="BM650">
            <v>0</v>
          </cell>
          <cell r="BN650">
            <v>0</v>
          </cell>
          <cell r="BO650">
            <v>26845</v>
          </cell>
          <cell r="BP650">
            <v>138896</v>
          </cell>
          <cell r="BQ650">
            <v>0</v>
          </cell>
          <cell r="BR650">
            <v>0</v>
          </cell>
          <cell r="BS650">
            <v>0</v>
          </cell>
          <cell r="BT650">
            <v>0</v>
          </cell>
          <cell r="BU650">
            <v>32681</v>
          </cell>
          <cell r="BV650">
            <v>0</v>
          </cell>
          <cell r="BW650">
            <v>0</v>
          </cell>
          <cell r="BX650">
            <v>0</v>
          </cell>
          <cell r="BY650">
            <v>0</v>
          </cell>
          <cell r="BZ650">
            <v>32681</v>
          </cell>
          <cell r="CA650">
            <v>26845</v>
          </cell>
          <cell r="CB650">
            <v>59526</v>
          </cell>
          <cell r="CC650">
            <v>0.05</v>
          </cell>
          <cell r="CD650">
            <v>124009</v>
          </cell>
        </row>
        <row r="651">
          <cell r="B651" t="str">
            <v>ELA09</v>
          </cell>
          <cell r="C651" t="str">
            <v>CAP23</v>
          </cell>
          <cell r="D651" t="str">
            <v>De   200  pares EAE</v>
          </cell>
          <cell r="E651" t="str">
            <v>U</v>
          </cell>
          <cell r="F651" t="str">
            <v>MRD149</v>
          </cell>
          <cell r="G651" t="str">
            <v>MRD076</v>
          </cell>
          <cell r="H651" t="str">
            <v>NA</v>
          </cell>
          <cell r="I651" t="str">
            <v>NA</v>
          </cell>
          <cell r="J651" t="str">
            <v>NA</v>
          </cell>
          <cell r="K651" t="str">
            <v>NA</v>
          </cell>
          <cell r="L651" t="str">
            <v>NA</v>
          </cell>
          <cell r="M651">
            <v>1</v>
          </cell>
          <cell r="N651">
            <v>404</v>
          </cell>
          <cell r="O651" t="str">
            <v>NA</v>
          </cell>
          <cell r="P651" t="str">
            <v>NA</v>
          </cell>
          <cell r="Q651" t="str">
            <v>NA</v>
          </cell>
          <cell r="R651" t="str">
            <v>NA</v>
          </cell>
          <cell r="S651" t="str">
            <v>NA</v>
          </cell>
          <cell r="T651" t="str">
            <v>CER004</v>
          </cell>
          <cell r="U651" t="str">
            <v>NA</v>
          </cell>
          <cell r="V651" t="str">
            <v>NA</v>
          </cell>
          <cell r="W651" t="str">
            <v>NA</v>
          </cell>
          <cell r="X651" t="str">
            <v>NA</v>
          </cell>
          <cell r="Y651" t="str">
            <v>CMC014</v>
          </cell>
          <cell r="Z651" t="str">
            <v>NA</v>
          </cell>
          <cell r="AA651" t="str">
            <v>NA</v>
          </cell>
          <cell r="AB651" t="str">
            <v>NA</v>
          </cell>
          <cell r="AC651" t="str">
            <v>NA</v>
          </cell>
          <cell r="AD651">
            <v>1</v>
          </cell>
          <cell r="AE651" t="str">
            <v>NA</v>
          </cell>
          <cell r="AF651" t="str">
            <v>NA</v>
          </cell>
          <cell r="AG651" t="str">
            <v>NA</v>
          </cell>
          <cell r="AH651" t="str">
            <v>NA</v>
          </cell>
          <cell r="AI651">
            <v>2.6</v>
          </cell>
          <cell r="AJ651">
            <v>2.6</v>
          </cell>
          <cell r="AO651">
            <v>170889</v>
          </cell>
          <cell r="AP651">
            <v>35742</v>
          </cell>
          <cell r="AQ651">
            <v>85</v>
          </cell>
          <cell r="AR651">
            <v>0</v>
          </cell>
          <cell r="AS651">
            <v>0</v>
          </cell>
          <cell r="AT651">
            <v>0</v>
          </cell>
          <cell r="AU651">
            <v>0</v>
          </cell>
          <cell r="AV651">
            <v>0</v>
          </cell>
          <cell r="AW651">
            <v>35742</v>
          </cell>
          <cell r="AX651">
            <v>34340</v>
          </cell>
          <cell r="AY651">
            <v>0</v>
          </cell>
          <cell r="AZ651">
            <v>0</v>
          </cell>
          <cell r="BA651">
            <v>0</v>
          </cell>
          <cell r="BB651">
            <v>0</v>
          </cell>
          <cell r="BC651">
            <v>0</v>
          </cell>
          <cell r="BD651">
            <v>73586</v>
          </cell>
          <cell r="BE651">
            <v>114090</v>
          </cell>
          <cell r="BF651">
            <v>0</v>
          </cell>
          <cell r="BG651">
            <v>0</v>
          </cell>
          <cell r="BH651">
            <v>0</v>
          </cell>
          <cell r="BI651">
            <v>0</v>
          </cell>
          <cell r="BJ651">
            <v>43881</v>
          </cell>
          <cell r="BK651">
            <v>0</v>
          </cell>
          <cell r="BL651">
            <v>0</v>
          </cell>
          <cell r="BM651">
            <v>0</v>
          </cell>
          <cell r="BN651">
            <v>0</v>
          </cell>
          <cell r="BO651">
            <v>43881</v>
          </cell>
          <cell r="BP651">
            <v>138896</v>
          </cell>
          <cell r="BQ651">
            <v>0</v>
          </cell>
          <cell r="BR651">
            <v>0</v>
          </cell>
          <cell r="BS651">
            <v>0</v>
          </cell>
          <cell r="BT651">
            <v>0</v>
          </cell>
          <cell r="BU651">
            <v>53422</v>
          </cell>
          <cell r="BV651">
            <v>0</v>
          </cell>
          <cell r="BW651">
            <v>0</v>
          </cell>
          <cell r="BX651">
            <v>0</v>
          </cell>
          <cell r="BY651">
            <v>0</v>
          </cell>
          <cell r="BZ651">
            <v>53422</v>
          </cell>
          <cell r="CA651">
            <v>43881</v>
          </cell>
          <cell r="CB651">
            <v>97303</v>
          </cell>
          <cell r="CC651">
            <v>0.05</v>
          </cell>
          <cell r="CD651">
            <v>170889</v>
          </cell>
        </row>
        <row r="652">
          <cell r="B652" t="str">
            <v>ELA10</v>
          </cell>
          <cell r="C652" t="str">
            <v>CAP23</v>
          </cell>
          <cell r="D652" t="str">
            <v>De   300  pares EAE</v>
          </cell>
          <cell r="E652" t="str">
            <v>U</v>
          </cell>
          <cell r="F652" t="str">
            <v>MRD149</v>
          </cell>
          <cell r="G652" t="str">
            <v>MRD076</v>
          </cell>
          <cell r="H652" t="str">
            <v>NA</v>
          </cell>
          <cell r="I652" t="str">
            <v>NA</v>
          </cell>
          <cell r="J652" t="str">
            <v>NA</v>
          </cell>
          <cell r="K652" t="str">
            <v>NA</v>
          </cell>
          <cell r="L652" t="str">
            <v>NA</v>
          </cell>
          <cell r="M652">
            <v>1</v>
          </cell>
          <cell r="N652">
            <v>404</v>
          </cell>
          <cell r="O652" t="str">
            <v>NA</v>
          </cell>
          <cell r="P652" t="str">
            <v>NA</v>
          </cell>
          <cell r="Q652" t="str">
            <v>NA</v>
          </cell>
          <cell r="R652" t="str">
            <v>NA</v>
          </cell>
          <cell r="S652" t="str">
            <v>NA</v>
          </cell>
          <cell r="T652" t="str">
            <v>CER004</v>
          </cell>
          <cell r="U652" t="str">
            <v>NA</v>
          </cell>
          <cell r="V652" t="str">
            <v>NA</v>
          </cell>
          <cell r="W652" t="str">
            <v>NA</v>
          </cell>
          <cell r="X652" t="str">
            <v>NA</v>
          </cell>
          <cell r="Y652" t="str">
            <v>CMC014</v>
          </cell>
          <cell r="Z652" t="str">
            <v>NA</v>
          </cell>
          <cell r="AA652" t="str">
            <v>NA</v>
          </cell>
          <cell r="AB652" t="str">
            <v>NA</v>
          </cell>
          <cell r="AC652" t="str">
            <v>NA</v>
          </cell>
          <cell r="AD652">
            <v>1</v>
          </cell>
          <cell r="AE652" t="str">
            <v>NA</v>
          </cell>
          <cell r="AF652" t="str">
            <v>NA</v>
          </cell>
          <cell r="AG652" t="str">
            <v>NA</v>
          </cell>
          <cell r="AH652" t="str">
            <v>NA</v>
          </cell>
          <cell r="AI652">
            <v>8</v>
          </cell>
          <cell r="AJ652">
            <v>8</v>
          </cell>
          <cell r="AO652">
            <v>105209</v>
          </cell>
          <cell r="AP652">
            <v>35742</v>
          </cell>
          <cell r="AQ652">
            <v>85</v>
          </cell>
          <cell r="AR652">
            <v>0</v>
          </cell>
          <cell r="AS652">
            <v>0</v>
          </cell>
          <cell r="AT652">
            <v>0</v>
          </cell>
          <cell r="AU652">
            <v>0</v>
          </cell>
          <cell r="AV652">
            <v>0</v>
          </cell>
          <cell r="AW652">
            <v>35742</v>
          </cell>
          <cell r="AX652">
            <v>34340</v>
          </cell>
          <cell r="AY652">
            <v>0</v>
          </cell>
          <cell r="AZ652">
            <v>0</v>
          </cell>
          <cell r="BA652">
            <v>0</v>
          </cell>
          <cell r="BB652">
            <v>0</v>
          </cell>
          <cell r="BC652">
            <v>0</v>
          </cell>
          <cell r="BD652">
            <v>73586</v>
          </cell>
          <cell r="BE652">
            <v>114090</v>
          </cell>
          <cell r="BF652">
            <v>0</v>
          </cell>
          <cell r="BG652">
            <v>0</v>
          </cell>
          <cell r="BH652">
            <v>0</v>
          </cell>
          <cell r="BI652">
            <v>0</v>
          </cell>
          <cell r="BJ652">
            <v>14261</v>
          </cell>
          <cell r="BK652">
            <v>0</v>
          </cell>
          <cell r="BL652">
            <v>0</v>
          </cell>
          <cell r="BM652">
            <v>0</v>
          </cell>
          <cell r="BN652">
            <v>0</v>
          </cell>
          <cell r="BO652">
            <v>14261</v>
          </cell>
          <cell r="BP652">
            <v>138896</v>
          </cell>
          <cell r="BQ652">
            <v>0</v>
          </cell>
          <cell r="BR652">
            <v>0</v>
          </cell>
          <cell r="BS652">
            <v>0</v>
          </cell>
          <cell r="BT652">
            <v>0</v>
          </cell>
          <cell r="BU652">
            <v>17362</v>
          </cell>
          <cell r="BV652">
            <v>0</v>
          </cell>
          <cell r="BW652">
            <v>0</v>
          </cell>
          <cell r="BX652">
            <v>0</v>
          </cell>
          <cell r="BY652">
            <v>0</v>
          </cell>
          <cell r="BZ652">
            <v>17362</v>
          </cell>
          <cell r="CA652">
            <v>14261</v>
          </cell>
          <cell r="CB652">
            <v>31623</v>
          </cell>
          <cell r="CC652">
            <v>0.05</v>
          </cell>
          <cell r="CD652">
            <v>105209</v>
          </cell>
        </row>
        <row r="653">
          <cell r="B653" t="str">
            <v>ALC01</v>
          </cell>
          <cell r="C653" t="str">
            <v>CAP28</v>
          </cell>
          <cell r="D653" t="str">
            <v>De    10  pares</v>
          </cell>
          <cell r="E653" t="str">
            <v>U</v>
          </cell>
          <cell r="F653" t="str">
            <v>MRD076</v>
          </cell>
          <cell r="G653" t="str">
            <v>NA</v>
          </cell>
          <cell r="H653" t="str">
            <v>NA</v>
          </cell>
          <cell r="I653" t="str">
            <v>NA</v>
          </cell>
          <cell r="J653" t="str">
            <v>NA</v>
          </cell>
          <cell r="K653" t="str">
            <v>NA</v>
          </cell>
          <cell r="L653" t="str">
            <v>NA</v>
          </cell>
          <cell r="M653">
            <v>20</v>
          </cell>
          <cell r="N653" t="str">
            <v>NA</v>
          </cell>
          <cell r="O653" t="str">
            <v>NA</v>
          </cell>
          <cell r="P653" t="str">
            <v>NA</v>
          </cell>
          <cell r="Q653" t="str">
            <v>NA</v>
          </cell>
          <cell r="R653" t="str">
            <v>NA</v>
          </cell>
          <cell r="S653" t="str">
            <v>NA</v>
          </cell>
          <cell r="T653" t="str">
            <v>CER003</v>
          </cell>
          <cell r="U653" t="str">
            <v>NA</v>
          </cell>
          <cell r="V653" t="str">
            <v>NA</v>
          </cell>
          <cell r="W653" t="str">
            <v>NA</v>
          </cell>
          <cell r="X653" t="str">
            <v>NA</v>
          </cell>
          <cell r="Y653" t="str">
            <v>CMC013</v>
          </cell>
          <cell r="Z653" t="str">
            <v>NA</v>
          </cell>
          <cell r="AA653" t="str">
            <v>NA</v>
          </cell>
          <cell r="AB653" t="str">
            <v>NA</v>
          </cell>
          <cell r="AC653" t="str">
            <v>NA</v>
          </cell>
          <cell r="AD653">
            <v>1</v>
          </cell>
          <cell r="AE653" t="str">
            <v>NA</v>
          </cell>
          <cell r="AF653" t="str">
            <v>NA</v>
          </cell>
          <cell r="AG653" t="str">
            <v>NA</v>
          </cell>
          <cell r="AH653" t="str">
            <v>NA</v>
          </cell>
          <cell r="AI653">
            <v>50</v>
          </cell>
          <cell r="AJ653">
            <v>50</v>
          </cell>
          <cell r="AO653">
            <v>5577</v>
          </cell>
          <cell r="AP653">
            <v>85</v>
          </cell>
          <cell r="AQ653">
            <v>0</v>
          </cell>
          <cell r="AR653">
            <v>0</v>
          </cell>
          <cell r="AS653">
            <v>0</v>
          </cell>
          <cell r="AT653">
            <v>0</v>
          </cell>
          <cell r="AU653">
            <v>0</v>
          </cell>
          <cell r="AV653">
            <v>0</v>
          </cell>
          <cell r="AW653">
            <v>1700</v>
          </cell>
          <cell r="AX653">
            <v>0</v>
          </cell>
          <cell r="AY653">
            <v>0</v>
          </cell>
          <cell r="AZ653">
            <v>0</v>
          </cell>
          <cell r="BA653">
            <v>0</v>
          </cell>
          <cell r="BB653">
            <v>0</v>
          </cell>
          <cell r="BC653">
            <v>0</v>
          </cell>
          <cell r="BD653">
            <v>1785</v>
          </cell>
          <cell r="BE653">
            <v>83103</v>
          </cell>
          <cell r="BF653">
            <v>0</v>
          </cell>
          <cell r="BG653">
            <v>0</v>
          </cell>
          <cell r="BH653">
            <v>0</v>
          </cell>
          <cell r="BI653">
            <v>0</v>
          </cell>
          <cell r="BJ653">
            <v>1662</v>
          </cell>
          <cell r="BK653">
            <v>0</v>
          </cell>
          <cell r="BL653">
            <v>0</v>
          </cell>
          <cell r="BM653">
            <v>0</v>
          </cell>
          <cell r="BN653">
            <v>0</v>
          </cell>
          <cell r="BO653">
            <v>1662</v>
          </cell>
          <cell r="BP653">
            <v>106495</v>
          </cell>
          <cell r="BQ653">
            <v>0</v>
          </cell>
          <cell r="BR653">
            <v>0</v>
          </cell>
          <cell r="BS653">
            <v>0</v>
          </cell>
          <cell r="BT653">
            <v>0</v>
          </cell>
          <cell r="BU653">
            <v>2130</v>
          </cell>
          <cell r="BV653">
            <v>0</v>
          </cell>
          <cell r="BW653">
            <v>0</v>
          </cell>
          <cell r="BX653">
            <v>0</v>
          </cell>
          <cell r="BY653">
            <v>0</v>
          </cell>
          <cell r="BZ653">
            <v>2130</v>
          </cell>
          <cell r="CA653">
            <v>1662</v>
          </cell>
          <cell r="CB653">
            <v>3792</v>
          </cell>
          <cell r="CC653">
            <v>0.05</v>
          </cell>
          <cell r="CD653">
            <v>5577</v>
          </cell>
        </row>
        <row r="654">
          <cell r="B654" t="str">
            <v>ALC02</v>
          </cell>
          <cell r="C654" t="str">
            <v>CAP28</v>
          </cell>
          <cell r="D654" t="str">
            <v>De    20  pares</v>
          </cell>
          <cell r="E654" t="str">
            <v>U</v>
          </cell>
          <cell r="F654" t="str">
            <v>MRD076</v>
          </cell>
          <cell r="G654" t="str">
            <v>NA</v>
          </cell>
          <cell r="H654" t="str">
            <v>NA</v>
          </cell>
          <cell r="I654" t="str">
            <v>NA</v>
          </cell>
          <cell r="J654" t="str">
            <v>NA</v>
          </cell>
          <cell r="K654" t="str">
            <v>NA</v>
          </cell>
          <cell r="L654" t="str">
            <v>NA</v>
          </cell>
          <cell r="M654">
            <v>40</v>
          </cell>
          <cell r="N654" t="str">
            <v>NA</v>
          </cell>
          <cell r="O654" t="str">
            <v>NA</v>
          </cell>
          <cell r="P654" t="str">
            <v>NA</v>
          </cell>
          <cell r="Q654" t="str">
            <v>NA</v>
          </cell>
          <cell r="R654" t="str">
            <v>NA</v>
          </cell>
          <cell r="S654" t="str">
            <v>NA</v>
          </cell>
          <cell r="T654" t="str">
            <v>CER003</v>
          </cell>
          <cell r="U654" t="str">
            <v>NA</v>
          </cell>
          <cell r="V654" t="str">
            <v>NA</v>
          </cell>
          <cell r="W654" t="str">
            <v>NA</v>
          </cell>
          <cell r="X654" t="str">
            <v>NA</v>
          </cell>
          <cell r="Y654" t="str">
            <v>CMC013</v>
          </cell>
          <cell r="Z654" t="str">
            <v>NA</v>
          </cell>
          <cell r="AA654" t="str">
            <v>NA</v>
          </cell>
          <cell r="AB654" t="str">
            <v>NA</v>
          </cell>
          <cell r="AC654" t="str">
            <v>NA</v>
          </cell>
          <cell r="AD654">
            <v>1</v>
          </cell>
          <cell r="AE654" t="str">
            <v>NA</v>
          </cell>
          <cell r="AF654" t="str">
            <v>NA</v>
          </cell>
          <cell r="AG654" t="str">
            <v>NA</v>
          </cell>
          <cell r="AH654" t="str">
            <v>NA</v>
          </cell>
          <cell r="AI654">
            <v>50</v>
          </cell>
          <cell r="AJ654">
            <v>50</v>
          </cell>
          <cell r="AO654">
            <v>7362</v>
          </cell>
          <cell r="AP654">
            <v>85</v>
          </cell>
          <cell r="AQ654">
            <v>0</v>
          </cell>
          <cell r="AR654">
            <v>0</v>
          </cell>
          <cell r="AS654">
            <v>0</v>
          </cell>
          <cell r="AT654">
            <v>0</v>
          </cell>
          <cell r="AU654">
            <v>0</v>
          </cell>
          <cell r="AV654">
            <v>0</v>
          </cell>
          <cell r="AW654">
            <v>3400</v>
          </cell>
          <cell r="AX654">
            <v>0</v>
          </cell>
          <cell r="AY654">
            <v>0</v>
          </cell>
          <cell r="AZ654">
            <v>0</v>
          </cell>
          <cell r="BA654">
            <v>0</v>
          </cell>
          <cell r="BB654">
            <v>0</v>
          </cell>
          <cell r="BC654">
            <v>0</v>
          </cell>
          <cell r="BD654">
            <v>3570</v>
          </cell>
          <cell r="BE654">
            <v>83103</v>
          </cell>
          <cell r="BF654">
            <v>0</v>
          </cell>
          <cell r="BG654">
            <v>0</v>
          </cell>
          <cell r="BH654">
            <v>0</v>
          </cell>
          <cell r="BI654">
            <v>0</v>
          </cell>
          <cell r="BJ654">
            <v>1662</v>
          </cell>
          <cell r="BK654">
            <v>0</v>
          </cell>
          <cell r="BL654">
            <v>0</v>
          </cell>
          <cell r="BM654">
            <v>0</v>
          </cell>
          <cell r="BN654">
            <v>0</v>
          </cell>
          <cell r="BO654">
            <v>1662</v>
          </cell>
          <cell r="BP654">
            <v>106495</v>
          </cell>
          <cell r="BQ654">
            <v>0</v>
          </cell>
          <cell r="BR654">
            <v>0</v>
          </cell>
          <cell r="BS654">
            <v>0</v>
          </cell>
          <cell r="BT654">
            <v>0</v>
          </cell>
          <cell r="BU654">
            <v>2130</v>
          </cell>
          <cell r="BV654">
            <v>0</v>
          </cell>
          <cell r="BW654">
            <v>0</v>
          </cell>
          <cell r="BX654">
            <v>0</v>
          </cell>
          <cell r="BY654">
            <v>0</v>
          </cell>
          <cell r="BZ654">
            <v>2130</v>
          </cell>
          <cell r="CA654">
            <v>1662</v>
          </cell>
          <cell r="CB654">
            <v>3792</v>
          </cell>
          <cell r="CC654">
            <v>0.05</v>
          </cell>
          <cell r="CD654">
            <v>7362</v>
          </cell>
        </row>
        <row r="655">
          <cell r="B655" t="str">
            <v>ALC03</v>
          </cell>
          <cell r="C655" t="str">
            <v>CAP28</v>
          </cell>
          <cell r="D655" t="str">
            <v>De    30  pares</v>
          </cell>
          <cell r="E655" t="str">
            <v>U</v>
          </cell>
          <cell r="F655" t="str">
            <v>MRD076</v>
          </cell>
          <cell r="G655" t="str">
            <v>NA</v>
          </cell>
          <cell r="H655" t="str">
            <v>NA</v>
          </cell>
          <cell r="I655" t="str">
            <v>NA</v>
          </cell>
          <cell r="J655" t="str">
            <v>NA</v>
          </cell>
          <cell r="K655" t="str">
            <v>NA</v>
          </cell>
          <cell r="L655" t="str">
            <v>NA</v>
          </cell>
          <cell r="M655">
            <v>60</v>
          </cell>
          <cell r="N655" t="str">
            <v>NA</v>
          </cell>
          <cell r="O655" t="str">
            <v>NA</v>
          </cell>
          <cell r="P655" t="str">
            <v>NA</v>
          </cell>
          <cell r="Q655" t="str">
            <v>NA</v>
          </cell>
          <cell r="R655" t="str">
            <v>NA</v>
          </cell>
          <cell r="S655" t="str">
            <v>NA</v>
          </cell>
          <cell r="T655" t="str">
            <v>CER003</v>
          </cell>
          <cell r="U655" t="str">
            <v>NA</v>
          </cell>
          <cell r="V655" t="str">
            <v>NA</v>
          </cell>
          <cell r="W655" t="str">
            <v>NA</v>
          </cell>
          <cell r="X655" t="str">
            <v>NA</v>
          </cell>
          <cell r="Y655" t="str">
            <v>CMC013</v>
          </cell>
          <cell r="Z655" t="str">
            <v>NA</v>
          </cell>
          <cell r="AA655" t="str">
            <v>NA</v>
          </cell>
          <cell r="AB655" t="str">
            <v>NA</v>
          </cell>
          <cell r="AC655" t="str">
            <v>NA</v>
          </cell>
          <cell r="AD655">
            <v>1</v>
          </cell>
          <cell r="AE655" t="str">
            <v>NA</v>
          </cell>
          <cell r="AF655" t="str">
            <v>NA</v>
          </cell>
          <cell r="AG655" t="str">
            <v>NA</v>
          </cell>
          <cell r="AH655" t="str">
            <v>NA</v>
          </cell>
          <cell r="AI655">
            <v>50</v>
          </cell>
          <cell r="AJ655">
            <v>50</v>
          </cell>
          <cell r="AO655">
            <v>9147</v>
          </cell>
          <cell r="AP655">
            <v>85</v>
          </cell>
          <cell r="AQ655">
            <v>0</v>
          </cell>
          <cell r="AR655">
            <v>0</v>
          </cell>
          <cell r="AS655">
            <v>0</v>
          </cell>
          <cell r="AT655">
            <v>0</v>
          </cell>
          <cell r="AU655">
            <v>0</v>
          </cell>
          <cell r="AV655">
            <v>0</v>
          </cell>
          <cell r="AW655">
            <v>5100</v>
          </cell>
          <cell r="AX655">
            <v>0</v>
          </cell>
          <cell r="AY655">
            <v>0</v>
          </cell>
          <cell r="AZ655">
            <v>0</v>
          </cell>
          <cell r="BA655">
            <v>0</v>
          </cell>
          <cell r="BB655">
            <v>0</v>
          </cell>
          <cell r="BC655">
            <v>0</v>
          </cell>
          <cell r="BD655">
            <v>5355</v>
          </cell>
          <cell r="BE655">
            <v>83103</v>
          </cell>
          <cell r="BF655">
            <v>0</v>
          </cell>
          <cell r="BG655">
            <v>0</v>
          </cell>
          <cell r="BH655">
            <v>0</v>
          </cell>
          <cell r="BI655">
            <v>0</v>
          </cell>
          <cell r="BJ655">
            <v>1662</v>
          </cell>
          <cell r="BK655">
            <v>0</v>
          </cell>
          <cell r="BL655">
            <v>0</v>
          </cell>
          <cell r="BM655">
            <v>0</v>
          </cell>
          <cell r="BN655">
            <v>0</v>
          </cell>
          <cell r="BO655">
            <v>1662</v>
          </cell>
          <cell r="BP655">
            <v>106495</v>
          </cell>
          <cell r="BQ655">
            <v>0</v>
          </cell>
          <cell r="BR655">
            <v>0</v>
          </cell>
          <cell r="BS655">
            <v>0</v>
          </cell>
          <cell r="BT655">
            <v>0</v>
          </cell>
          <cell r="BU655">
            <v>2130</v>
          </cell>
          <cell r="BV655">
            <v>0</v>
          </cell>
          <cell r="BW655">
            <v>0</v>
          </cell>
          <cell r="BX655">
            <v>0</v>
          </cell>
          <cell r="BY655">
            <v>0</v>
          </cell>
          <cell r="BZ655">
            <v>2130</v>
          </cell>
          <cell r="CA655">
            <v>1662</v>
          </cell>
          <cell r="CB655">
            <v>3792</v>
          </cell>
          <cell r="CC655">
            <v>0.05</v>
          </cell>
          <cell r="CD655">
            <v>9147</v>
          </cell>
        </row>
        <row r="656">
          <cell r="B656" t="str">
            <v>ALC04</v>
          </cell>
          <cell r="C656" t="str">
            <v>CAP28</v>
          </cell>
          <cell r="D656" t="str">
            <v>De    40  pares</v>
          </cell>
          <cell r="E656" t="str">
            <v>U</v>
          </cell>
          <cell r="F656" t="str">
            <v>MRD076</v>
          </cell>
          <cell r="G656" t="str">
            <v>NA</v>
          </cell>
          <cell r="H656" t="str">
            <v>NA</v>
          </cell>
          <cell r="I656" t="str">
            <v>NA</v>
          </cell>
          <cell r="J656" t="str">
            <v>NA</v>
          </cell>
          <cell r="K656" t="str">
            <v>NA</v>
          </cell>
          <cell r="L656" t="str">
            <v>NA</v>
          </cell>
          <cell r="M656">
            <v>80</v>
          </cell>
          <cell r="N656" t="str">
            <v>NA</v>
          </cell>
          <cell r="O656" t="str">
            <v>NA</v>
          </cell>
          <cell r="P656" t="str">
            <v>NA</v>
          </cell>
          <cell r="Q656" t="str">
            <v>NA</v>
          </cell>
          <cell r="R656" t="str">
            <v>NA</v>
          </cell>
          <cell r="S656" t="str">
            <v>NA</v>
          </cell>
          <cell r="T656" t="str">
            <v>CER003</v>
          </cell>
          <cell r="U656" t="str">
            <v>NA</v>
          </cell>
          <cell r="V656" t="str">
            <v>NA</v>
          </cell>
          <cell r="W656" t="str">
            <v>NA</v>
          </cell>
          <cell r="X656" t="str">
            <v>NA</v>
          </cell>
          <cell r="Y656" t="str">
            <v>CMC013</v>
          </cell>
          <cell r="Z656" t="str">
            <v>NA</v>
          </cell>
          <cell r="AA656" t="str">
            <v>NA</v>
          </cell>
          <cell r="AB656" t="str">
            <v>NA</v>
          </cell>
          <cell r="AC656" t="str">
            <v>NA</v>
          </cell>
          <cell r="AD656">
            <v>1</v>
          </cell>
          <cell r="AE656" t="str">
            <v>NA</v>
          </cell>
          <cell r="AF656" t="str">
            <v>NA</v>
          </cell>
          <cell r="AG656" t="str">
            <v>NA</v>
          </cell>
          <cell r="AH656" t="str">
            <v>NA</v>
          </cell>
          <cell r="AI656">
            <v>50</v>
          </cell>
          <cell r="AJ656">
            <v>50</v>
          </cell>
          <cell r="AO656">
            <v>10932</v>
          </cell>
          <cell r="AP656">
            <v>85</v>
          </cell>
          <cell r="AQ656">
            <v>0</v>
          </cell>
          <cell r="AR656">
            <v>0</v>
          </cell>
          <cell r="AS656">
            <v>0</v>
          </cell>
          <cell r="AT656">
            <v>0</v>
          </cell>
          <cell r="AU656">
            <v>0</v>
          </cell>
          <cell r="AV656">
            <v>0</v>
          </cell>
          <cell r="AW656">
            <v>6800</v>
          </cell>
          <cell r="AX656">
            <v>0</v>
          </cell>
          <cell r="AY656">
            <v>0</v>
          </cell>
          <cell r="AZ656">
            <v>0</v>
          </cell>
          <cell r="BA656">
            <v>0</v>
          </cell>
          <cell r="BB656">
            <v>0</v>
          </cell>
          <cell r="BC656">
            <v>0</v>
          </cell>
          <cell r="BD656">
            <v>7140</v>
          </cell>
          <cell r="BE656">
            <v>83103</v>
          </cell>
          <cell r="BF656">
            <v>0</v>
          </cell>
          <cell r="BG656">
            <v>0</v>
          </cell>
          <cell r="BH656">
            <v>0</v>
          </cell>
          <cell r="BI656">
            <v>0</v>
          </cell>
          <cell r="BJ656">
            <v>1662</v>
          </cell>
          <cell r="BK656">
            <v>0</v>
          </cell>
          <cell r="BL656">
            <v>0</v>
          </cell>
          <cell r="BM656">
            <v>0</v>
          </cell>
          <cell r="BN656">
            <v>0</v>
          </cell>
          <cell r="BO656">
            <v>1662</v>
          </cell>
          <cell r="BP656">
            <v>106495</v>
          </cell>
          <cell r="BQ656">
            <v>0</v>
          </cell>
          <cell r="BR656">
            <v>0</v>
          </cell>
          <cell r="BS656">
            <v>0</v>
          </cell>
          <cell r="BT656">
            <v>0</v>
          </cell>
          <cell r="BU656">
            <v>2130</v>
          </cell>
          <cell r="BV656">
            <v>0</v>
          </cell>
          <cell r="BW656">
            <v>0</v>
          </cell>
          <cell r="BX656">
            <v>0</v>
          </cell>
          <cell r="BY656">
            <v>0</v>
          </cell>
          <cell r="BZ656">
            <v>2130</v>
          </cell>
          <cell r="CA656">
            <v>1662</v>
          </cell>
          <cell r="CB656">
            <v>3792</v>
          </cell>
          <cell r="CC656">
            <v>0.05</v>
          </cell>
          <cell r="CD656">
            <v>10932</v>
          </cell>
        </row>
        <row r="657">
          <cell r="B657" t="str">
            <v>ALC06</v>
          </cell>
          <cell r="C657" t="str">
            <v>CAP28</v>
          </cell>
          <cell r="D657" t="str">
            <v>De    70  pares</v>
          </cell>
          <cell r="E657" t="str">
            <v>U</v>
          </cell>
          <cell r="F657" t="str">
            <v>MRD076</v>
          </cell>
          <cell r="G657" t="str">
            <v>NA</v>
          </cell>
          <cell r="H657" t="str">
            <v>NA</v>
          </cell>
          <cell r="I657" t="str">
            <v>NA</v>
          </cell>
          <cell r="J657" t="str">
            <v>NA</v>
          </cell>
          <cell r="K657" t="str">
            <v>NA</v>
          </cell>
          <cell r="L657" t="str">
            <v>NA</v>
          </cell>
          <cell r="M657">
            <v>140</v>
          </cell>
          <cell r="N657" t="str">
            <v>NA</v>
          </cell>
          <cell r="O657" t="str">
            <v>NA</v>
          </cell>
          <cell r="P657" t="str">
            <v>NA</v>
          </cell>
          <cell r="Q657" t="str">
            <v>NA</v>
          </cell>
          <cell r="R657" t="str">
            <v>NA</v>
          </cell>
          <cell r="S657" t="str">
            <v>NA</v>
          </cell>
          <cell r="T657" t="str">
            <v>CER003</v>
          </cell>
          <cell r="U657" t="str">
            <v>NA</v>
          </cell>
          <cell r="V657" t="str">
            <v>NA</v>
          </cell>
          <cell r="W657" t="str">
            <v>NA</v>
          </cell>
          <cell r="X657" t="str">
            <v>NA</v>
          </cell>
          <cell r="Y657" t="str">
            <v>CMC013</v>
          </cell>
          <cell r="Z657" t="str">
            <v>NA</v>
          </cell>
          <cell r="AA657" t="str">
            <v>NA</v>
          </cell>
          <cell r="AB657" t="str">
            <v>NA</v>
          </cell>
          <cell r="AC657" t="str">
            <v>NA</v>
          </cell>
          <cell r="AD657">
            <v>1</v>
          </cell>
          <cell r="AE657" t="str">
            <v>NA</v>
          </cell>
          <cell r="AF657" t="str">
            <v>NA</v>
          </cell>
          <cell r="AG657" t="str">
            <v>NA</v>
          </cell>
          <cell r="AH657" t="str">
            <v>NA</v>
          </cell>
          <cell r="AI657">
            <v>50</v>
          </cell>
          <cell r="AJ657">
            <v>50</v>
          </cell>
          <cell r="AO657">
            <v>16287</v>
          </cell>
          <cell r="AP657">
            <v>85</v>
          </cell>
          <cell r="AQ657">
            <v>0</v>
          </cell>
          <cell r="AR657">
            <v>0</v>
          </cell>
          <cell r="AS657">
            <v>0</v>
          </cell>
          <cell r="AT657">
            <v>0</v>
          </cell>
          <cell r="AU657">
            <v>0</v>
          </cell>
          <cell r="AV657">
            <v>0</v>
          </cell>
          <cell r="AW657">
            <v>11900</v>
          </cell>
          <cell r="AX657">
            <v>0</v>
          </cell>
          <cell r="AY657">
            <v>0</v>
          </cell>
          <cell r="AZ657">
            <v>0</v>
          </cell>
          <cell r="BA657">
            <v>0</v>
          </cell>
          <cell r="BB657">
            <v>0</v>
          </cell>
          <cell r="BC657">
            <v>0</v>
          </cell>
          <cell r="BD657">
            <v>12495</v>
          </cell>
          <cell r="BE657">
            <v>83103</v>
          </cell>
          <cell r="BF657">
            <v>0</v>
          </cell>
          <cell r="BG657">
            <v>0</v>
          </cell>
          <cell r="BH657">
            <v>0</v>
          </cell>
          <cell r="BI657">
            <v>0</v>
          </cell>
          <cell r="BJ657">
            <v>1662</v>
          </cell>
          <cell r="BK657">
            <v>0</v>
          </cell>
          <cell r="BL657">
            <v>0</v>
          </cell>
          <cell r="BM657">
            <v>0</v>
          </cell>
          <cell r="BN657">
            <v>0</v>
          </cell>
          <cell r="BO657">
            <v>1662</v>
          </cell>
          <cell r="BP657">
            <v>106495</v>
          </cell>
          <cell r="BQ657">
            <v>0</v>
          </cell>
          <cell r="BR657">
            <v>0</v>
          </cell>
          <cell r="BS657">
            <v>0</v>
          </cell>
          <cell r="BT657">
            <v>0</v>
          </cell>
          <cell r="BU657">
            <v>2130</v>
          </cell>
          <cell r="BV657">
            <v>0</v>
          </cell>
          <cell r="BW657">
            <v>0</v>
          </cell>
          <cell r="BX657">
            <v>0</v>
          </cell>
          <cell r="BY657">
            <v>0</v>
          </cell>
          <cell r="BZ657">
            <v>2130</v>
          </cell>
          <cell r="CA657">
            <v>1662</v>
          </cell>
          <cell r="CB657">
            <v>3792</v>
          </cell>
          <cell r="CC657">
            <v>0.05</v>
          </cell>
          <cell r="CD657">
            <v>16287</v>
          </cell>
        </row>
        <row r="658">
          <cell r="B658" t="str">
            <v>ALC05</v>
          </cell>
          <cell r="C658" t="str">
            <v>CAP28</v>
          </cell>
          <cell r="D658" t="str">
            <v>De   10 - 50  pares</v>
          </cell>
          <cell r="E658" t="str">
            <v>U</v>
          </cell>
          <cell r="F658" t="str">
            <v>MRD076</v>
          </cell>
          <cell r="G658" t="str">
            <v>NA</v>
          </cell>
          <cell r="H658" t="str">
            <v>NA</v>
          </cell>
          <cell r="I658" t="str">
            <v>NA</v>
          </cell>
          <cell r="J658" t="str">
            <v>NA</v>
          </cell>
          <cell r="K658" t="str">
            <v>NA</v>
          </cell>
          <cell r="L658" t="str">
            <v>NA</v>
          </cell>
          <cell r="M658">
            <v>100</v>
          </cell>
          <cell r="N658" t="str">
            <v>NA</v>
          </cell>
          <cell r="O658" t="str">
            <v>NA</v>
          </cell>
          <cell r="P658" t="str">
            <v>NA</v>
          </cell>
          <cell r="Q658" t="str">
            <v>NA</v>
          </cell>
          <cell r="R658" t="str">
            <v>NA</v>
          </cell>
          <cell r="S658" t="str">
            <v>NA</v>
          </cell>
          <cell r="T658" t="str">
            <v>CER003</v>
          </cell>
          <cell r="U658" t="str">
            <v>NA</v>
          </cell>
          <cell r="V658" t="str">
            <v>NA</v>
          </cell>
          <cell r="W658" t="str">
            <v>NA</v>
          </cell>
          <cell r="X658" t="str">
            <v>NA</v>
          </cell>
          <cell r="Y658" t="str">
            <v>CMC013</v>
          </cell>
          <cell r="Z658" t="str">
            <v>NA</v>
          </cell>
          <cell r="AA658" t="str">
            <v>NA</v>
          </cell>
          <cell r="AB658" t="str">
            <v>NA</v>
          </cell>
          <cell r="AC658" t="str">
            <v>NA</v>
          </cell>
          <cell r="AD658">
            <v>1</v>
          </cell>
          <cell r="AE658" t="str">
            <v>NA</v>
          </cell>
          <cell r="AF658" t="str">
            <v>NA</v>
          </cell>
          <cell r="AG658" t="str">
            <v>NA</v>
          </cell>
          <cell r="AH658" t="str">
            <v>NA</v>
          </cell>
          <cell r="AI658">
            <v>50</v>
          </cell>
          <cell r="AJ658">
            <v>50</v>
          </cell>
          <cell r="AO658">
            <v>12717</v>
          </cell>
          <cell r="AP658">
            <v>85</v>
          </cell>
          <cell r="AQ658">
            <v>0</v>
          </cell>
          <cell r="AR658">
            <v>0</v>
          </cell>
          <cell r="AS658">
            <v>0</v>
          </cell>
          <cell r="AT658">
            <v>0</v>
          </cell>
          <cell r="AU658">
            <v>0</v>
          </cell>
          <cell r="AV658">
            <v>0</v>
          </cell>
          <cell r="AW658">
            <v>8500</v>
          </cell>
          <cell r="AX658">
            <v>0</v>
          </cell>
          <cell r="AY658">
            <v>0</v>
          </cell>
          <cell r="AZ658">
            <v>0</v>
          </cell>
          <cell r="BA658">
            <v>0</v>
          </cell>
          <cell r="BB658">
            <v>0</v>
          </cell>
          <cell r="BC658">
            <v>0</v>
          </cell>
          <cell r="BD658">
            <v>8925</v>
          </cell>
          <cell r="BE658">
            <v>83103</v>
          </cell>
          <cell r="BF658">
            <v>0</v>
          </cell>
          <cell r="BG658">
            <v>0</v>
          </cell>
          <cell r="BH658">
            <v>0</v>
          </cell>
          <cell r="BI658">
            <v>0</v>
          </cell>
          <cell r="BJ658">
            <v>1662</v>
          </cell>
          <cell r="BK658">
            <v>0</v>
          </cell>
          <cell r="BL658">
            <v>0</v>
          </cell>
          <cell r="BM658">
            <v>0</v>
          </cell>
          <cell r="BN658">
            <v>0</v>
          </cell>
          <cell r="BO658">
            <v>1662</v>
          </cell>
          <cell r="BP658">
            <v>106495</v>
          </cell>
          <cell r="BQ658">
            <v>0</v>
          </cell>
          <cell r="BR658">
            <v>0</v>
          </cell>
          <cell r="BS658">
            <v>0</v>
          </cell>
          <cell r="BT658">
            <v>0</v>
          </cell>
          <cell r="BU658">
            <v>2130</v>
          </cell>
          <cell r="BV658">
            <v>0</v>
          </cell>
          <cell r="BW658">
            <v>0</v>
          </cell>
          <cell r="BX658">
            <v>0</v>
          </cell>
          <cell r="BY658">
            <v>0</v>
          </cell>
          <cell r="BZ658">
            <v>2130</v>
          </cell>
          <cell r="CA658">
            <v>1662</v>
          </cell>
          <cell r="CB658">
            <v>3792</v>
          </cell>
          <cell r="CC658">
            <v>0.05</v>
          </cell>
          <cell r="CD658">
            <v>12717</v>
          </cell>
        </row>
        <row r="659">
          <cell r="B659" t="str">
            <v>ALC07</v>
          </cell>
          <cell r="C659" t="str">
            <v>CAP28</v>
          </cell>
          <cell r="D659" t="str">
            <v>De   100  pares</v>
          </cell>
          <cell r="E659" t="str">
            <v>U</v>
          </cell>
          <cell r="F659" t="str">
            <v>MRD076</v>
          </cell>
          <cell r="G659" t="str">
            <v>NA</v>
          </cell>
          <cell r="H659" t="str">
            <v>NA</v>
          </cell>
          <cell r="I659" t="str">
            <v>NA</v>
          </cell>
          <cell r="J659" t="str">
            <v>NA</v>
          </cell>
          <cell r="K659" t="str">
            <v>NA</v>
          </cell>
          <cell r="L659" t="str">
            <v>NA</v>
          </cell>
          <cell r="M659">
            <v>200</v>
          </cell>
          <cell r="N659" t="str">
            <v>NA</v>
          </cell>
          <cell r="O659" t="str">
            <v>NA</v>
          </cell>
          <cell r="P659" t="str">
            <v>NA</v>
          </cell>
          <cell r="Q659" t="str">
            <v>NA</v>
          </cell>
          <cell r="R659" t="str">
            <v>NA</v>
          </cell>
          <cell r="S659" t="str">
            <v>NA</v>
          </cell>
          <cell r="T659" t="str">
            <v>CER003</v>
          </cell>
          <cell r="U659" t="str">
            <v>NA</v>
          </cell>
          <cell r="V659" t="str">
            <v>NA</v>
          </cell>
          <cell r="W659" t="str">
            <v>NA</v>
          </cell>
          <cell r="X659" t="str">
            <v>NA</v>
          </cell>
          <cell r="Y659" t="str">
            <v>CMC013</v>
          </cell>
          <cell r="Z659" t="str">
            <v>NA</v>
          </cell>
          <cell r="AA659" t="str">
            <v>NA</v>
          </cell>
          <cell r="AB659" t="str">
            <v>NA</v>
          </cell>
          <cell r="AC659" t="str">
            <v>NA</v>
          </cell>
          <cell r="AD659">
            <v>1</v>
          </cell>
          <cell r="AE659" t="str">
            <v>NA</v>
          </cell>
          <cell r="AF659" t="str">
            <v>NA</v>
          </cell>
          <cell r="AG659" t="str">
            <v>NA</v>
          </cell>
          <cell r="AH659" t="str">
            <v>NA</v>
          </cell>
          <cell r="AI659">
            <v>50</v>
          </cell>
          <cell r="AJ659">
            <v>50</v>
          </cell>
          <cell r="AO659">
            <v>21642</v>
          </cell>
          <cell r="AP659">
            <v>85</v>
          </cell>
          <cell r="AQ659">
            <v>0</v>
          </cell>
          <cell r="AR659">
            <v>0</v>
          </cell>
          <cell r="AS659">
            <v>0</v>
          </cell>
          <cell r="AT659">
            <v>0</v>
          </cell>
          <cell r="AU659">
            <v>0</v>
          </cell>
          <cell r="AV659">
            <v>0</v>
          </cell>
          <cell r="AW659">
            <v>17000</v>
          </cell>
          <cell r="AX659">
            <v>0</v>
          </cell>
          <cell r="AY659">
            <v>0</v>
          </cell>
          <cell r="AZ659">
            <v>0</v>
          </cell>
          <cell r="BA659">
            <v>0</v>
          </cell>
          <cell r="BB659">
            <v>0</v>
          </cell>
          <cell r="BC659">
            <v>0</v>
          </cell>
          <cell r="BD659">
            <v>17850</v>
          </cell>
          <cell r="BE659">
            <v>83103</v>
          </cell>
          <cell r="BF659">
            <v>0</v>
          </cell>
          <cell r="BG659">
            <v>0</v>
          </cell>
          <cell r="BH659">
            <v>0</v>
          </cell>
          <cell r="BI659">
            <v>0</v>
          </cell>
          <cell r="BJ659">
            <v>1662</v>
          </cell>
          <cell r="BK659">
            <v>0</v>
          </cell>
          <cell r="BL659">
            <v>0</v>
          </cell>
          <cell r="BM659">
            <v>0</v>
          </cell>
          <cell r="BN659">
            <v>0</v>
          </cell>
          <cell r="BO659">
            <v>1662</v>
          </cell>
          <cell r="BP659">
            <v>106495</v>
          </cell>
          <cell r="BQ659">
            <v>0</v>
          </cell>
          <cell r="BR659">
            <v>0</v>
          </cell>
          <cell r="BS659">
            <v>0</v>
          </cell>
          <cell r="BT659">
            <v>0</v>
          </cell>
          <cell r="BU659">
            <v>2130</v>
          </cell>
          <cell r="BV659">
            <v>0</v>
          </cell>
          <cell r="BW659">
            <v>0</v>
          </cell>
          <cell r="BX659">
            <v>0</v>
          </cell>
          <cell r="BY659">
            <v>0</v>
          </cell>
          <cell r="BZ659">
            <v>2130</v>
          </cell>
          <cell r="CA659">
            <v>1662</v>
          </cell>
          <cell r="CB659">
            <v>3792</v>
          </cell>
          <cell r="CC659">
            <v>0.05</v>
          </cell>
          <cell r="CD659">
            <v>21642</v>
          </cell>
        </row>
        <row r="660">
          <cell r="B660" t="str">
            <v>ALC08</v>
          </cell>
          <cell r="C660" t="str">
            <v>CAP28</v>
          </cell>
          <cell r="D660" t="str">
            <v>De   150  pares</v>
          </cell>
          <cell r="E660" t="str">
            <v>U</v>
          </cell>
          <cell r="F660" t="str">
            <v>MRD076</v>
          </cell>
          <cell r="G660" t="str">
            <v>NA</v>
          </cell>
          <cell r="H660" t="str">
            <v>NA</v>
          </cell>
          <cell r="I660" t="str">
            <v>NA</v>
          </cell>
          <cell r="J660" t="str">
            <v>NA</v>
          </cell>
          <cell r="K660" t="str">
            <v>NA</v>
          </cell>
          <cell r="L660" t="str">
            <v>NA</v>
          </cell>
          <cell r="M660">
            <v>300</v>
          </cell>
          <cell r="N660" t="str">
            <v>NA</v>
          </cell>
          <cell r="O660" t="str">
            <v>NA</v>
          </cell>
          <cell r="P660" t="str">
            <v>NA</v>
          </cell>
          <cell r="Q660" t="str">
            <v>NA</v>
          </cell>
          <cell r="R660" t="str">
            <v>NA</v>
          </cell>
          <cell r="S660" t="str">
            <v>NA</v>
          </cell>
          <cell r="T660" t="str">
            <v>CER003</v>
          </cell>
          <cell r="U660" t="str">
            <v>NA</v>
          </cell>
          <cell r="V660" t="str">
            <v>NA</v>
          </cell>
          <cell r="W660" t="str">
            <v>NA</v>
          </cell>
          <cell r="X660" t="str">
            <v>NA</v>
          </cell>
          <cell r="Y660" t="str">
            <v>CMC013</v>
          </cell>
          <cell r="Z660" t="str">
            <v>NA</v>
          </cell>
          <cell r="AA660" t="str">
            <v>NA</v>
          </cell>
          <cell r="AB660" t="str">
            <v>NA</v>
          </cell>
          <cell r="AC660" t="str">
            <v>NA</v>
          </cell>
          <cell r="AD660">
            <v>1</v>
          </cell>
          <cell r="AE660" t="str">
            <v>NA</v>
          </cell>
          <cell r="AF660" t="str">
            <v>NA</v>
          </cell>
          <cell r="AG660" t="str">
            <v>NA</v>
          </cell>
          <cell r="AH660" t="str">
            <v>NA</v>
          </cell>
          <cell r="AI660">
            <v>50</v>
          </cell>
          <cell r="AJ660">
            <v>50</v>
          </cell>
          <cell r="AO660">
            <v>30567</v>
          </cell>
          <cell r="AP660">
            <v>85</v>
          </cell>
          <cell r="AQ660">
            <v>0</v>
          </cell>
          <cell r="AR660">
            <v>0</v>
          </cell>
          <cell r="AS660">
            <v>0</v>
          </cell>
          <cell r="AT660">
            <v>0</v>
          </cell>
          <cell r="AU660">
            <v>0</v>
          </cell>
          <cell r="AV660">
            <v>0</v>
          </cell>
          <cell r="AW660">
            <v>25500</v>
          </cell>
          <cell r="AX660">
            <v>0</v>
          </cell>
          <cell r="AY660">
            <v>0</v>
          </cell>
          <cell r="AZ660">
            <v>0</v>
          </cell>
          <cell r="BA660">
            <v>0</v>
          </cell>
          <cell r="BB660">
            <v>0</v>
          </cell>
          <cell r="BC660">
            <v>0</v>
          </cell>
          <cell r="BD660">
            <v>26775</v>
          </cell>
          <cell r="BE660">
            <v>83103</v>
          </cell>
          <cell r="BF660">
            <v>0</v>
          </cell>
          <cell r="BG660">
            <v>0</v>
          </cell>
          <cell r="BH660">
            <v>0</v>
          </cell>
          <cell r="BI660">
            <v>0</v>
          </cell>
          <cell r="BJ660">
            <v>1662</v>
          </cell>
          <cell r="BK660">
            <v>0</v>
          </cell>
          <cell r="BL660">
            <v>0</v>
          </cell>
          <cell r="BM660">
            <v>0</v>
          </cell>
          <cell r="BN660">
            <v>0</v>
          </cell>
          <cell r="BO660">
            <v>1662</v>
          </cell>
          <cell r="BP660">
            <v>106495</v>
          </cell>
          <cell r="BQ660">
            <v>0</v>
          </cell>
          <cell r="BR660">
            <v>0</v>
          </cell>
          <cell r="BS660">
            <v>0</v>
          </cell>
          <cell r="BT660">
            <v>0</v>
          </cell>
          <cell r="BU660">
            <v>2130</v>
          </cell>
          <cell r="BV660">
            <v>0</v>
          </cell>
          <cell r="BW660">
            <v>0</v>
          </cell>
          <cell r="BX660">
            <v>0</v>
          </cell>
          <cell r="BY660">
            <v>0</v>
          </cell>
          <cell r="BZ660">
            <v>2130</v>
          </cell>
          <cell r="CA660">
            <v>1662</v>
          </cell>
          <cell r="CB660">
            <v>3792</v>
          </cell>
          <cell r="CC660">
            <v>0.05</v>
          </cell>
          <cell r="CD660">
            <v>30567</v>
          </cell>
        </row>
        <row r="661">
          <cell r="B661" t="str">
            <v>ALC09</v>
          </cell>
          <cell r="C661" t="str">
            <v>CAP28</v>
          </cell>
          <cell r="D661" t="str">
            <v>De   200  pares</v>
          </cell>
          <cell r="E661" t="str">
            <v>U</v>
          </cell>
          <cell r="F661" t="str">
            <v>MRD076</v>
          </cell>
          <cell r="G661" t="str">
            <v>NA</v>
          </cell>
          <cell r="H661" t="str">
            <v>NA</v>
          </cell>
          <cell r="I661" t="str">
            <v>NA</v>
          </cell>
          <cell r="J661" t="str">
            <v>NA</v>
          </cell>
          <cell r="K661" t="str">
            <v>NA</v>
          </cell>
          <cell r="L661" t="str">
            <v>NA</v>
          </cell>
          <cell r="M661">
            <v>400</v>
          </cell>
          <cell r="N661" t="str">
            <v>NA</v>
          </cell>
          <cell r="O661" t="str">
            <v>NA</v>
          </cell>
          <cell r="P661" t="str">
            <v>NA</v>
          </cell>
          <cell r="Q661" t="str">
            <v>NA</v>
          </cell>
          <cell r="R661" t="str">
            <v>NA</v>
          </cell>
          <cell r="S661" t="str">
            <v>NA</v>
          </cell>
          <cell r="T661" t="str">
            <v>CER003</v>
          </cell>
          <cell r="U661" t="str">
            <v>NA</v>
          </cell>
          <cell r="V661" t="str">
            <v>NA</v>
          </cell>
          <cell r="W661" t="str">
            <v>NA</v>
          </cell>
          <cell r="X661" t="str">
            <v>NA</v>
          </cell>
          <cell r="Y661" t="str">
            <v>CMC013</v>
          </cell>
          <cell r="Z661" t="str">
            <v>NA</v>
          </cell>
          <cell r="AA661" t="str">
            <v>NA</v>
          </cell>
          <cell r="AB661" t="str">
            <v>NA</v>
          </cell>
          <cell r="AC661" t="str">
            <v>NA</v>
          </cell>
          <cell r="AD661">
            <v>1</v>
          </cell>
          <cell r="AE661" t="str">
            <v>NA</v>
          </cell>
          <cell r="AF661" t="str">
            <v>NA</v>
          </cell>
          <cell r="AG661" t="str">
            <v>NA</v>
          </cell>
          <cell r="AH661" t="str">
            <v>NA</v>
          </cell>
          <cell r="AI661">
            <v>50</v>
          </cell>
          <cell r="AJ661">
            <v>50</v>
          </cell>
          <cell r="AO661">
            <v>39492</v>
          </cell>
          <cell r="AP661">
            <v>85</v>
          </cell>
          <cell r="AQ661">
            <v>0</v>
          </cell>
          <cell r="AR661">
            <v>0</v>
          </cell>
          <cell r="AS661">
            <v>0</v>
          </cell>
          <cell r="AT661">
            <v>0</v>
          </cell>
          <cell r="AU661">
            <v>0</v>
          </cell>
          <cell r="AV661">
            <v>0</v>
          </cell>
          <cell r="AW661">
            <v>34000</v>
          </cell>
          <cell r="AX661">
            <v>0</v>
          </cell>
          <cell r="AY661">
            <v>0</v>
          </cell>
          <cell r="AZ661">
            <v>0</v>
          </cell>
          <cell r="BA661">
            <v>0</v>
          </cell>
          <cell r="BB661">
            <v>0</v>
          </cell>
          <cell r="BC661">
            <v>0</v>
          </cell>
          <cell r="BD661">
            <v>35700</v>
          </cell>
          <cell r="BE661">
            <v>83103</v>
          </cell>
          <cell r="BF661">
            <v>0</v>
          </cell>
          <cell r="BG661">
            <v>0</v>
          </cell>
          <cell r="BH661">
            <v>0</v>
          </cell>
          <cell r="BI661">
            <v>0</v>
          </cell>
          <cell r="BJ661">
            <v>1662</v>
          </cell>
          <cell r="BK661">
            <v>0</v>
          </cell>
          <cell r="BL661">
            <v>0</v>
          </cell>
          <cell r="BM661">
            <v>0</v>
          </cell>
          <cell r="BN661">
            <v>0</v>
          </cell>
          <cell r="BO661">
            <v>1662</v>
          </cell>
          <cell r="BP661">
            <v>106495</v>
          </cell>
          <cell r="BQ661">
            <v>0</v>
          </cell>
          <cell r="BR661">
            <v>0</v>
          </cell>
          <cell r="BS661">
            <v>0</v>
          </cell>
          <cell r="BT661">
            <v>0</v>
          </cell>
          <cell r="BU661">
            <v>2130</v>
          </cell>
          <cell r="BV661">
            <v>0</v>
          </cell>
          <cell r="BW661">
            <v>0</v>
          </cell>
          <cell r="BX661">
            <v>0</v>
          </cell>
          <cell r="BY661">
            <v>0</v>
          </cell>
          <cell r="BZ661">
            <v>2130</v>
          </cell>
          <cell r="CA661">
            <v>1662</v>
          </cell>
          <cell r="CB661">
            <v>3792</v>
          </cell>
          <cell r="CC661">
            <v>0.05</v>
          </cell>
          <cell r="CD661">
            <v>39492</v>
          </cell>
        </row>
        <row r="662">
          <cell r="B662" t="str">
            <v>ALC10</v>
          </cell>
          <cell r="C662" t="str">
            <v>CAP28</v>
          </cell>
          <cell r="D662" t="str">
            <v>De   300  pares</v>
          </cell>
          <cell r="E662" t="str">
            <v>U</v>
          </cell>
          <cell r="F662" t="str">
            <v>MRD076</v>
          </cell>
          <cell r="G662" t="str">
            <v>NA</v>
          </cell>
          <cell r="H662" t="str">
            <v>NA</v>
          </cell>
          <cell r="I662" t="str">
            <v>NA</v>
          </cell>
          <cell r="J662" t="str">
            <v>NA</v>
          </cell>
          <cell r="K662" t="str">
            <v>NA</v>
          </cell>
          <cell r="L662" t="str">
            <v>NA</v>
          </cell>
          <cell r="M662">
            <v>600</v>
          </cell>
          <cell r="N662" t="str">
            <v>NA</v>
          </cell>
          <cell r="O662" t="str">
            <v>NA</v>
          </cell>
          <cell r="P662" t="str">
            <v>NA</v>
          </cell>
          <cell r="Q662" t="str">
            <v>NA</v>
          </cell>
          <cell r="R662" t="str">
            <v>NA</v>
          </cell>
          <cell r="S662" t="str">
            <v>NA</v>
          </cell>
          <cell r="T662" t="str">
            <v>CER003</v>
          </cell>
          <cell r="U662" t="str">
            <v>NA</v>
          </cell>
          <cell r="V662" t="str">
            <v>NA</v>
          </cell>
          <cell r="W662" t="str">
            <v>NA</v>
          </cell>
          <cell r="X662" t="str">
            <v>NA</v>
          </cell>
          <cell r="Y662" t="str">
            <v>CMC013</v>
          </cell>
          <cell r="Z662" t="str">
            <v>NA</v>
          </cell>
          <cell r="AA662" t="str">
            <v>NA</v>
          </cell>
          <cell r="AB662" t="str">
            <v>NA</v>
          </cell>
          <cell r="AC662" t="str">
            <v>NA</v>
          </cell>
          <cell r="AD662">
            <v>1</v>
          </cell>
          <cell r="AE662" t="str">
            <v>NA</v>
          </cell>
          <cell r="AF662" t="str">
            <v>NA</v>
          </cell>
          <cell r="AG662" t="str">
            <v>NA</v>
          </cell>
          <cell r="AH662" t="str">
            <v>NA</v>
          </cell>
          <cell r="AI662">
            <v>50</v>
          </cell>
          <cell r="AJ662">
            <v>50</v>
          </cell>
          <cell r="AO662">
            <v>57342</v>
          </cell>
          <cell r="AP662">
            <v>85</v>
          </cell>
          <cell r="AQ662">
            <v>0</v>
          </cell>
          <cell r="AR662">
            <v>0</v>
          </cell>
          <cell r="AS662">
            <v>0</v>
          </cell>
          <cell r="AT662">
            <v>0</v>
          </cell>
          <cell r="AU662">
            <v>0</v>
          </cell>
          <cell r="AV662">
            <v>0</v>
          </cell>
          <cell r="AW662">
            <v>51000</v>
          </cell>
          <cell r="AX662">
            <v>0</v>
          </cell>
          <cell r="AY662">
            <v>0</v>
          </cell>
          <cell r="AZ662">
            <v>0</v>
          </cell>
          <cell r="BA662">
            <v>0</v>
          </cell>
          <cell r="BB662">
            <v>0</v>
          </cell>
          <cell r="BC662">
            <v>0</v>
          </cell>
          <cell r="BD662">
            <v>53550</v>
          </cell>
          <cell r="BE662">
            <v>83103</v>
          </cell>
          <cell r="BF662">
            <v>0</v>
          </cell>
          <cell r="BG662">
            <v>0</v>
          </cell>
          <cell r="BH662">
            <v>0</v>
          </cell>
          <cell r="BI662">
            <v>0</v>
          </cell>
          <cell r="BJ662">
            <v>1662</v>
          </cell>
          <cell r="BK662">
            <v>0</v>
          </cell>
          <cell r="BL662">
            <v>0</v>
          </cell>
          <cell r="BM662">
            <v>0</v>
          </cell>
          <cell r="BN662">
            <v>0</v>
          </cell>
          <cell r="BO662">
            <v>1662</v>
          </cell>
          <cell r="BP662">
            <v>106495</v>
          </cell>
          <cell r="BQ662">
            <v>0</v>
          </cell>
          <cell r="BR662">
            <v>0</v>
          </cell>
          <cell r="BS662">
            <v>0</v>
          </cell>
          <cell r="BT662">
            <v>0</v>
          </cell>
          <cell r="BU662">
            <v>2130</v>
          </cell>
          <cell r="BV662">
            <v>0</v>
          </cell>
          <cell r="BW662">
            <v>0</v>
          </cell>
          <cell r="BX662">
            <v>0</v>
          </cell>
          <cell r="BY662">
            <v>0</v>
          </cell>
          <cell r="BZ662">
            <v>2130</v>
          </cell>
          <cell r="CA662">
            <v>1662</v>
          </cell>
          <cell r="CB662">
            <v>3792</v>
          </cell>
          <cell r="CC662">
            <v>0.05</v>
          </cell>
          <cell r="CD662">
            <v>57342</v>
          </cell>
        </row>
        <row r="663">
          <cell r="B663" t="str">
            <v>ALC11</v>
          </cell>
          <cell r="C663" t="str">
            <v>CAP28</v>
          </cell>
          <cell r="D663" t="str">
            <v>De   400  pares</v>
          </cell>
          <cell r="E663" t="str">
            <v>U</v>
          </cell>
          <cell r="F663" t="str">
            <v>MRD076</v>
          </cell>
          <cell r="G663" t="str">
            <v>NA</v>
          </cell>
          <cell r="H663" t="str">
            <v>NA</v>
          </cell>
          <cell r="I663" t="str">
            <v>NA</v>
          </cell>
          <cell r="J663" t="str">
            <v>NA</v>
          </cell>
          <cell r="K663" t="str">
            <v>NA</v>
          </cell>
          <cell r="L663" t="str">
            <v>NA</v>
          </cell>
          <cell r="M663">
            <v>800</v>
          </cell>
          <cell r="N663" t="str">
            <v>NA</v>
          </cell>
          <cell r="O663" t="str">
            <v>NA</v>
          </cell>
          <cell r="P663" t="str">
            <v>NA</v>
          </cell>
          <cell r="Q663" t="str">
            <v>NA</v>
          </cell>
          <cell r="R663" t="str">
            <v>NA</v>
          </cell>
          <cell r="S663" t="str">
            <v>NA</v>
          </cell>
          <cell r="T663" t="str">
            <v>CER003</v>
          </cell>
          <cell r="U663" t="str">
            <v>NA</v>
          </cell>
          <cell r="V663" t="str">
            <v>NA</v>
          </cell>
          <cell r="W663" t="str">
            <v>NA</v>
          </cell>
          <cell r="X663" t="str">
            <v>NA</v>
          </cell>
          <cell r="Y663" t="str">
            <v>CMC013</v>
          </cell>
          <cell r="Z663" t="str">
            <v>NA</v>
          </cell>
          <cell r="AA663" t="str">
            <v>NA</v>
          </cell>
          <cell r="AB663" t="str">
            <v>NA</v>
          </cell>
          <cell r="AC663" t="str">
            <v>NA</v>
          </cell>
          <cell r="AD663">
            <v>1</v>
          </cell>
          <cell r="AE663" t="str">
            <v>NA</v>
          </cell>
          <cell r="AF663" t="str">
            <v>NA</v>
          </cell>
          <cell r="AG663" t="str">
            <v>NA</v>
          </cell>
          <cell r="AH663" t="str">
            <v>NA</v>
          </cell>
          <cell r="AI663">
            <v>50</v>
          </cell>
          <cell r="AJ663">
            <v>50</v>
          </cell>
          <cell r="AO663">
            <v>75192</v>
          </cell>
          <cell r="AP663">
            <v>85</v>
          </cell>
          <cell r="AQ663">
            <v>0</v>
          </cell>
          <cell r="AR663">
            <v>0</v>
          </cell>
          <cell r="AS663">
            <v>0</v>
          </cell>
          <cell r="AT663">
            <v>0</v>
          </cell>
          <cell r="AU663">
            <v>0</v>
          </cell>
          <cell r="AV663">
            <v>0</v>
          </cell>
          <cell r="AW663">
            <v>68000</v>
          </cell>
          <cell r="AX663">
            <v>0</v>
          </cell>
          <cell r="AY663">
            <v>0</v>
          </cell>
          <cell r="AZ663">
            <v>0</v>
          </cell>
          <cell r="BA663">
            <v>0</v>
          </cell>
          <cell r="BB663">
            <v>0</v>
          </cell>
          <cell r="BC663">
            <v>0</v>
          </cell>
          <cell r="BD663">
            <v>71400</v>
          </cell>
          <cell r="BE663">
            <v>83103</v>
          </cell>
          <cell r="BF663">
            <v>0</v>
          </cell>
          <cell r="BG663">
            <v>0</v>
          </cell>
          <cell r="BH663">
            <v>0</v>
          </cell>
          <cell r="BI663">
            <v>0</v>
          </cell>
          <cell r="BJ663">
            <v>1662</v>
          </cell>
          <cell r="BK663">
            <v>0</v>
          </cell>
          <cell r="BL663">
            <v>0</v>
          </cell>
          <cell r="BM663">
            <v>0</v>
          </cell>
          <cell r="BN663">
            <v>0</v>
          </cell>
          <cell r="BO663">
            <v>1662</v>
          </cell>
          <cell r="BP663">
            <v>106495</v>
          </cell>
          <cell r="BQ663">
            <v>0</v>
          </cell>
          <cell r="BR663">
            <v>0</v>
          </cell>
          <cell r="BS663">
            <v>0</v>
          </cell>
          <cell r="BT663">
            <v>0</v>
          </cell>
          <cell r="BU663">
            <v>2130</v>
          </cell>
          <cell r="BV663">
            <v>0</v>
          </cell>
          <cell r="BW663">
            <v>0</v>
          </cell>
          <cell r="BX663">
            <v>0</v>
          </cell>
          <cell r="BY663">
            <v>0</v>
          </cell>
          <cell r="BZ663">
            <v>2130</v>
          </cell>
          <cell r="CA663">
            <v>1662</v>
          </cell>
          <cell r="CB663">
            <v>3792</v>
          </cell>
          <cell r="CC663">
            <v>0.05</v>
          </cell>
          <cell r="CD663">
            <v>75192</v>
          </cell>
        </row>
        <row r="664">
          <cell r="B664" t="str">
            <v>ALC12</v>
          </cell>
          <cell r="C664" t="str">
            <v>CAP28</v>
          </cell>
          <cell r="D664" t="str">
            <v>De   500  pares</v>
          </cell>
          <cell r="E664" t="str">
            <v>U</v>
          </cell>
          <cell r="F664" t="str">
            <v>MRD076</v>
          </cell>
          <cell r="G664" t="str">
            <v>NA</v>
          </cell>
          <cell r="H664" t="str">
            <v>NA</v>
          </cell>
          <cell r="I664" t="str">
            <v>NA</v>
          </cell>
          <cell r="J664" t="str">
            <v>NA</v>
          </cell>
          <cell r="K664" t="str">
            <v>NA</v>
          </cell>
          <cell r="L664" t="str">
            <v>NA</v>
          </cell>
          <cell r="M664">
            <v>1000</v>
          </cell>
          <cell r="N664" t="str">
            <v>NA</v>
          </cell>
          <cell r="O664" t="str">
            <v>NA</v>
          </cell>
          <cell r="P664" t="str">
            <v>NA</v>
          </cell>
          <cell r="Q664" t="str">
            <v>NA</v>
          </cell>
          <cell r="R664" t="str">
            <v>NA</v>
          </cell>
          <cell r="S664" t="str">
            <v>NA</v>
          </cell>
          <cell r="T664" t="str">
            <v>CER003</v>
          </cell>
          <cell r="U664" t="str">
            <v>NA</v>
          </cell>
          <cell r="V664" t="str">
            <v>NA</v>
          </cell>
          <cell r="W664" t="str">
            <v>NA</v>
          </cell>
          <cell r="X664" t="str">
            <v>NA</v>
          </cell>
          <cell r="Y664" t="str">
            <v>CMC013</v>
          </cell>
          <cell r="Z664" t="str">
            <v>NA</v>
          </cell>
          <cell r="AA664" t="str">
            <v>NA</v>
          </cell>
          <cell r="AB664" t="str">
            <v>NA</v>
          </cell>
          <cell r="AC664" t="str">
            <v>NA</v>
          </cell>
          <cell r="AD664">
            <v>1</v>
          </cell>
          <cell r="AE664" t="str">
            <v>NA</v>
          </cell>
          <cell r="AF664" t="str">
            <v>NA</v>
          </cell>
          <cell r="AG664" t="str">
            <v>NA</v>
          </cell>
          <cell r="AH664" t="str">
            <v>NA</v>
          </cell>
          <cell r="AI664">
            <v>50</v>
          </cell>
          <cell r="AJ664">
            <v>50</v>
          </cell>
          <cell r="AO664">
            <v>93042</v>
          </cell>
          <cell r="AP664">
            <v>85</v>
          </cell>
          <cell r="AQ664">
            <v>0</v>
          </cell>
          <cell r="AR664">
            <v>0</v>
          </cell>
          <cell r="AS664">
            <v>0</v>
          </cell>
          <cell r="AT664">
            <v>0</v>
          </cell>
          <cell r="AU664">
            <v>0</v>
          </cell>
          <cell r="AV664">
            <v>0</v>
          </cell>
          <cell r="AW664">
            <v>85000</v>
          </cell>
          <cell r="AX664">
            <v>0</v>
          </cell>
          <cell r="AY664">
            <v>0</v>
          </cell>
          <cell r="AZ664">
            <v>0</v>
          </cell>
          <cell r="BA664">
            <v>0</v>
          </cell>
          <cell r="BB664">
            <v>0</v>
          </cell>
          <cell r="BC664">
            <v>0</v>
          </cell>
          <cell r="BD664">
            <v>89250</v>
          </cell>
          <cell r="BE664">
            <v>83103</v>
          </cell>
          <cell r="BF664">
            <v>0</v>
          </cell>
          <cell r="BG664">
            <v>0</v>
          </cell>
          <cell r="BH664">
            <v>0</v>
          </cell>
          <cell r="BI664">
            <v>0</v>
          </cell>
          <cell r="BJ664">
            <v>1662</v>
          </cell>
          <cell r="BK664">
            <v>0</v>
          </cell>
          <cell r="BL664">
            <v>0</v>
          </cell>
          <cell r="BM664">
            <v>0</v>
          </cell>
          <cell r="BN664">
            <v>0</v>
          </cell>
          <cell r="BO664">
            <v>1662</v>
          </cell>
          <cell r="BP664">
            <v>106495</v>
          </cell>
          <cell r="BQ664">
            <v>0</v>
          </cell>
          <cell r="BR664">
            <v>0</v>
          </cell>
          <cell r="BS664">
            <v>0</v>
          </cell>
          <cell r="BT664">
            <v>0</v>
          </cell>
          <cell r="BU664">
            <v>2130</v>
          </cell>
          <cell r="BV664">
            <v>0</v>
          </cell>
          <cell r="BW664">
            <v>0</v>
          </cell>
          <cell r="BX664">
            <v>0</v>
          </cell>
          <cell r="BY664">
            <v>0</v>
          </cell>
          <cell r="BZ664">
            <v>2130</v>
          </cell>
          <cell r="CA664">
            <v>1662</v>
          </cell>
          <cell r="CB664">
            <v>3792</v>
          </cell>
          <cell r="CC664">
            <v>0.05</v>
          </cell>
          <cell r="CD664">
            <v>93042</v>
          </cell>
        </row>
        <row r="665">
          <cell r="B665" t="str">
            <v>ALC18</v>
          </cell>
          <cell r="C665" t="str">
            <v>CAP28</v>
          </cell>
          <cell r="D665" t="str">
            <v>De  1500  pares</v>
          </cell>
          <cell r="E665" t="str">
            <v>U</v>
          </cell>
          <cell r="F665" t="str">
            <v>MRD076</v>
          </cell>
          <cell r="G665" t="str">
            <v>NA</v>
          </cell>
          <cell r="H665" t="str">
            <v>NA</v>
          </cell>
          <cell r="I665" t="str">
            <v>NA</v>
          </cell>
          <cell r="J665" t="str">
            <v>NA</v>
          </cell>
          <cell r="K665" t="str">
            <v>NA</v>
          </cell>
          <cell r="L665" t="str">
            <v>NA</v>
          </cell>
          <cell r="M665">
            <v>3000</v>
          </cell>
          <cell r="N665" t="str">
            <v>NA</v>
          </cell>
          <cell r="O665" t="str">
            <v>NA</v>
          </cell>
          <cell r="P665" t="str">
            <v>NA</v>
          </cell>
          <cell r="Q665" t="str">
            <v>NA</v>
          </cell>
          <cell r="R665" t="str">
            <v>NA</v>
          </cell>
          <cell r="S665" t="str">
            <v>NA</v>
          </cell>
          <cell r="T665" t="str">
            <v>CER003</v>
          </cell>
          <cell r="U665" t="str">
            <v>NA</v>
          </cell>
          <cell r="V665" t="str">
            <v>NA</v>
          </cell>
          <cell r="W665" t="str">
            <v>NA</v>
          </cell>
          <cell r="X665" t="str">
            <v>NA</v>
          </cell>
          <cell r="Y665" t="str">
            <v>CMC013</v>
          </cell>
          <cell r="Z665" t="str">
            <v>NA</v>
          </cell>
          <cell r="AA665" t="str">
            <v>NA</v>
          </cell>
          <cell r="AB665" t="str">
            <v>NA</v>
          </cell>
          <cell r="AC665" t="str">
            <v>NA</v>
          </cell>
          <cell r="AD665">
            <v>1</v>
          </cell>
          <cell r="AE665" t="str">
            <v>NA</v>
          </cell>
          <cell r="AF665" t="str">
            <v>NA</v>
          </cell>
          <cell r="AG665" t="str">
            <v>NA</v>
          </cell>
          <cell r="AH665" t="str">
            <v>NA</v>
          </cell>
          <cell r="AI665">
            <v>4</v>
          </cell>
          <cell r="AJ665">
            <v>4</v>
          </cell>
          <cell r="AO665">
            <v>315150</v>
          </cell>
          <cell r="AP665">
            <v>85</v>
          </cell>
          <cell r="AQ665">
            <v>0</v>
          </cell>
          <cell r="AR665">
            <v>0</v>
          </cell>
          <cell r="AS665">
            <v>0</v>
          </cell>
          <cell r="AT665">
            <v>0</v>
          </cell>
          <cell r="AU665">
            <v>0</v>
          </cell>
          <cell r="AV665">
            <v>0</v>
          </cell>
          <cell r="AW665">
            <v>255000</v>
          </cell>
          <cell r="AX665">
            <v>0</v>
          </cell>
          <cell r="AY665">
            <v>0</v>
          </cell>
          <cell r="AZ665">
            <v>0</v>
          </cell>
          <cell r="BA665">
            <v>0</v>
          </cell>
          <cell r="BB665">
            <v>0</v>
          </cell>
          <cell r="BC665">
            <v>0</v>
          </cell>
          <cell r="BD665">
            <v>267750</v>
          </cell>
          <cell r="BE665">
            <v>83103</v>
          </cell>
          <cell r="BF665">
            <v>0</v>
          </cell>
          <cell r="BG665">
            <v>0</v>
          </cell>
          <cell r="BH665">
            <v>0</v>
          </cell>
          <cell r="BI665">
            <v>0</v>
          </cell>
          <cell r="BJ665">
            <v>20776</v>
          </cell>
          <cell r="BK665">
            <v>0</v>
          </cell>
          <cell r="BL665">
            <v>0</v>
          </cell>
          <cell r="BM665">
            <v>0</v>
          </cell>
          <cell r="BN665">
            <v>0</v>
          </cell>
          <cell r="BO665">
            <v>20776</v>
          </cell>
          <cell r="BP665">
            <v>106495</v>
          </cell>
          <cell r="BQ665">
            <v>0</v>
          </cell>
          <cell r="BR665">
            <v>0</v>
          </cell>
          <cell r="BS665">
            <v>0</v>
          </cell>
          <cell r="BT665">
            <v>0</v>
          </cell>
          <cell r="BU665">
            <v>26624</v>
          </cell>
          <cell r="BV665">
            <v>0</v>
          </cell>
          <cell r="BW665">
            <v>0</v>
          </cell>
          <cell r="BX665">
            <v>0</v>
          </cell>
          <cell r="BY665">
            <v>0</v>
          </cell>
          <cell r="BZ665">
            <v>26624</v>
          </cell>
          <cell r="CA665">
            <v>20776</v>
          </cell>
          <cell r="CB665">
            <v>47400</v>
          </cell>
          <cell r="CC665">
            <v>0.05</v>
          </cell>
          <cell r="CD665">
            <v>315150</v>
          </cell>
        </row>
        <row r="666">
          <cell r="B666" t="str">
            <v>ALC19</v>
          </cell>
          <cell r="C666" t="str">
            <v>CAP28</v>
          </cell>
          <cell r="D666" t="str">
            <v>De  1800  pares</v>
          </cell>
          <cell r="E666" t="str">
            <v>U</v>
          </cell>
          <cell r="F666" t="str">
            <v>MRD076</v>
          </cell>
          <cell r="G666" t="str">
            <v>NA</v>
          </cell>
          <cell r="H666" t="str">
            <v>NA</v>
          </cell>
          <cell r="I666" t="str">
            <v>NA</v>
          </cell>
          <cell r="J666" t="str">
            <v>NA</v>
          </cell>
          <cell r="K666" t="str">
            <v>NA</v>
          </cell>
          <cell r="L666" t="str">
            <v>NA</v>
          </cell>
          <cell r="M666">
            <v>3600</v>
          </cell>
          <cell r="N666" t="str">
            <v>NA</v>
          </cell>
          <cell r="O666" t="str">
            <v>NA</v>
          </cell>
          <cell r="P666" t="str">
            <v>NA</v>
          </cell>
          <cell r="Q666" t="str">
            <v>NA</v>
          </cell>
          <cell r="R666" t="str">
            <v>NA</v>
          </cell>
          <cell r="S666" t="str">
            <v>NA</v>
          </cell>
          <cell r="T666" t="str">
            <v>CER003</v>
          </cell>
          <cell r="U666" t="str">
            <v>NA</v>
          </cell>
          <cell r="V666" t="str">
            <v>NA</v>
          </cell>
          <cell r="W666" t="str">
            <v>NA</v>
          </cell>
          <cell r="X666" t="str">
            <v>NA</v>
          </cell>
          <cell r="Y666" t="str">
            <v>CMC013</v>
          </cell>
          <cell r="Z666" t="str">
            <v>NA</v>
          </cell>
          <cell r="AA666" t="str">
            <v>NA</v>
          </cell>
          <cell r="AB666" t="str">
            <v>NA</v>
          </cell>
          <cell r="AC666" t="str">
            <v>NA</v>
          </cell>
          <cell r="AD666">
            <v>1</v>
          </cell>
          <cell r="AE666" t="str">
            <v>NA</v>
          </cell>
          <cell r="AF666" t="str">
            <v>NA</v>
          </cell>
          <cell r="AG666" t="str">
            <v>NA</v>
          </cell>
          <cell r="AH666" t="str">
            <v>NA</v>
          </cell>
          <cell r="AI666">
            <v>3.75</v>
          </cell>
          <cell r="AJ666">
            <v>3.75</v>
          </cell>
          <cell r="AO666">
            <v>371860</v>
          </cell>
          <cell r="AP666">
            <v>85</v>
          </cell>
          <cell r="AQ666">
            <v>0</v>
          </cell>
          <cell r="AR666">
            <v>0</v>
          </cell>
          <cell r="AS666">
            <v>0</v>
          </cell>
          <cell r="AT666">
            <v>0</v>
          </cell>
          <cell r="AU666">
            <v>0</v>
          </cell>
          <cell r="AV666">
            <v>0</v>
          </cell>
          <cell r="AW666">
            <v>306000</v>
          </cell>
          <cell r="AX666">
            <v>0</v>
          </cell>
          <cell r="AY666">
            <v>0</v>
          </cell>
          <cell r="AZ666">
            <v>0</v>
          </cell>
          <cell r="BA666">
            <v>0</v>
          </cell>
          <cell r="BB666">
            <v>0</v>
          </cell>
          <cell r="BC666">
            <v>0</v>
          </cell>
          <cell r="BD666">
            <v>321300</v>
          </cell>
          <cell r="BE666">
            <v>83103</v>
          </cell>
          <cell r="BF666">
            <v>0</v>
          </cell>
          <cell r="BG666">
            <v>0</v>
          </cell>
          <cell r="BH666">
            <v>0</v>
          </cell>
          <cell r="BI666">
            <v>0</v>
          </cell>
          <cell r="BJ666">
            <v>22161</v>
          </cell>
          <cell r="BK666">
            <v>0</v>
          </cell>
          <cell r="BL666">
            <v>0</v>
          </cell>
          <cell r="BM666">
            <v>0</v>
          </cell>
          <cell r="BN666">
            <v>0</v>
          </cell>
          <cell r="BO666">
            <v>22161</v>
          </cell>
          <cell r="BP666">
            <v>106495</v>
          </cell>
          <cell r="BQ666">
            <v>0</v>
          </cell>
          <cell r="BR666">
            <v>0</v>
          </cell>
          <cell r="BS666">
            <v>0</v>
          </cell>
          <cell r="BT666">
            <v>0</v>
          </cell>
          <cell r="BU666">
            <v>28399</v>
          </cell>
          <cell r="BV666">
            <v>0</v>
          </cell>
          <cell r="BW666">
            <v>0</v>
          </cell>
          <cell r="BX666">
            <v>0</v>
          </cell>
          <cell r="BY666">
            <v>0</v>
          </cell>
          <cell r="BZ666">
            <v>28399</v>
          </cell>
          <cell r="CA666">
            <v>22161</v>
          </cell>
          <cell r="CB666">
            <v>50560</v>
          </cell>
          <cell r="CC666">
            <v>0.05</v>
          </cell>
          <cell r="CD666">
            <v>371860</v>
          </cell>
        </row>
        <row r="667">
          <cell r="B667" t="str">
            <v>ALC20</v>
          </cell>
          <cell r="C667" t="str">
            <v>CAP28</v>
          </cell>
          <cell r="D667" t="str">
            <v>De  2100  pares</v>
          </cell>
          <cell r="E667" t="str">
            <v>U</v>
          </cell>
          <cell r="F667" t="str">
            <v>MRD076</v>
          </cell>
          <cell r="G667" t="str">
            <v>NA</v>
          </cell>
          <cell r="H667" t="str">
            <v>NA</v>
          </cell>
          <cell r="I667" t="str">
            <v>NA</v>
          </cell>
          <cell r="J667" t="str">
            <v>NA</v>
          </cell>
          <cell r="K667" t="str">
            <v>NA</v>
          </cell>
          <cell r="L667" t="str">
            <v>NA</v>
          </cell>
          <cell r="M667">
            <v>4200</v>
          </cell>
          <cell r="N667" t="str">
            <v>NA</v>
          </cell>
          <cell r="O667" t="str">
            <v>NA</v>
          </cell>
          <cell r="P667" t="str">
            <v>NA</v>
          </cell>
          <cell r="Q667" t="str">
            <v>NA</v>
          </cell>
          <cell r="R667" t="str">
            <v>NA</v>
          </cell>
          <cell r="S667" t="str">
            <v>NA</v>
          </cell>
          <cell r="T667" t="str">
            <v>CER003</v>
          </cell>
          <cell r="U667" t="str">
            <v>NA</v>
          </cell>
          <cell r="V667" t="str">
            <v>NA</v>
          </cell>
          <cell r="W667" t="str">
            <v>NA</v>
          </cell>
          <cell r="X667" t="str">
            <v>NA</v>
          </cell>
          <cell r="Y667" t="str">
            <v>CMC013</v>
          </cell>
          <cell r="Z667" t="str">
            <v>NA</v>
          </cell>
          <cell r="AA667" t="str">
            <v>NA</v>
          </cell>
          <cell r="AB667" t="str">
            <v>NA</v>
          </cell>
          <cell r="AC667" t="str">
            <v>NA</v>
          </cell>
          <cell r="AD667">
            <v>1</v>
          </cell>
          <cell r="AE667" t="str">
            <v>NA</v>
          </cell>
          <cell r="AF667" t="str">
            <v>NA</v>
          </cell>
          <cell r="AG667" t="str">
            <v>NA</v>
          </cell>
          <cell r="AH667" t="str">
            <v>NA</v>
          </cell>
          <cell r="AI667">
            <v>3.5</v>
          </cell>
          <cell r="AJ667">
            <v>3.5</v>
          </cell>
          <cell r="AO667">
            <v>429021</v>
          </cell>
          <cell r="AP667">
            <v>85</v>
          </cell>
          <cell r="AQ667">
            <v>0</v>
          </cell>
          <cell r="AR667">
            <v>0</v>
          </cell>
          <cell r="AS667">
            <v>0</v>
          </cell>
          <cell r="AT667">
            <v>0</v>
          </cell>
          <cell r="AU667">
            <v>0</v>
          </cell>
          <cell r="AV667">
            <v>0</v>
          </cell>
          <cell r="AW667">
            <v>357000</v>
          </cell>
          <cell r="AX667">
            <v>0</v>
          </cell>
          <cell r="AY667">
            <v>0</v>
          </cell>
          <cell r="AZ667">
            <v>0</v>
          </cell>
          <cell r="BA667">
            <v>0</v>
          </cell>
          <cell r="BB667">
            <v>0</v>
          </cell>
          <cell r="BC667">
            <v>0</v>
          </cell>
          <cell r="BD667">
            <v>374850</v>
          </cell>
          <cell r="BE667">
            <v>83103</v>
          </cell>
          <cell r="BF667">
            <v>0</v>
          </cell>
          <cell r="BG667">
            <v>0</v>
          </cell>
          <cell r="BH667">
            <v>0</v>
          </cell>
          <cell r="BI667">
            <v>0</v>
          </cell>
          <cell r="BJ667">
            <v>23744</v>
          </cell>
          <cell r="BK667">
            <v>0</v>
          </cell>
          <cell r="BL667">
            <v>0</v>
          </cell>
          <cell r="BM667">
            <v>0</v>
          </cell>
          <cell r="BN667">
            <v>0</v>
          </cell>
          <cell r="BO667">
            <v>23744</v>
          </cell>
          <cell r="BP667">
            <v>106495</v>
          </cell>
          <cell r="BQ667">
            <v>0</v>
          </cell>
          <cell r="BR667">
            <v>0</v>
          </cell>
          <cell r="BS667">
            <v>0</v>
          </cell>
          <cell r="BT667">
            <v>0</v>
          </cell>
          <cell r="BU667">
            <v>30427</v>
          </cell>
          <cell r="BV667">
            <v>0</v>
          </cell>
          <cell r="BW667">
            <v>0</v>
          </cell>
          <cell r="BX667">
            <v>0</v>
          </cell>
          <cell r="BY667">
            <v>0</v>
          </cell>
          <cell r="BZ667">
            <v>30427</v>
          </cell>
          <cell r="CA667">
            <v>23744</v>
          </cell>
          <cell r="CB667">
            <v>54171</v>
          </cell>
          <cell r="CC667">
            <v>0.05</v>
          </cell>
          <cell r="CD667">
            <v>429021</v>
          </cell>
        </row>
        <row r="668">
          <cell r="B668" t="str">
            <v>ALC21</v>
          </cell>
          <cell r="C668" t="str">
            <v>CAP28</v>
          </cell>
          <cell r="D668" t="str">
            <v>De  2400  pares</v>
          </cell>
          <cell r="E668" t="str">
            <v>U</v>
          </cell>
          <cell r="F668" t="str">
            <v>MRD076</v>
          </cell>
          <cell r="G668" t="str">
            <v>NA</v>
          </cell>
          <cell r="H668" t="str">
            <v>NA</v>
          </cell>
          <cell r="I668" t="str">
            <v>NA</v>
          </cell>
          <cell r="J668" t="str">
            <v>NA</v>
          </cell>
          <cell r="K668" t="str">
            <v>NA</v>
          </cell>
          <cell r="L668" t="str">
            <v>NA</v>
          </cell>
          <cell r="M668">
            <v>4800</v>
          </cell>
          <cell r="N668" t="str">
            <v>NA</v>
          </cell>
          <cell r="O668" t="str">
            <v>NA</v>
          </cell>
          <cell r="P668" t="str">
            <v>NA</v>
          </cell>
          <cell r="Q668" t="str">
            <v>NA</v>
          </cell>
          <cell r="R668" t="str">
            <v>NA</v>
          </cell>
          <cell r="S668" t="str">
            <v>NA</v>
          </cell>
          <cell r="T668" t="str">
            <v>CER003</v>
          </cell>
          <cell r="U668" t="str">
            <v>NA</v>
          </cell>
          <cell r="V668" t="str">
            <v>NA</v>
          </cell>
          <cell r="W668" t="str">
            <v>NA</v>
          </cell>
          <cell r="X668" t="str">
            <v>NA</v>
          </cell>
          <cell r="Y668" t="str">
            <v>CMC013</v>
          </cell>
          <cell r="Z668" t="str">
            <v>NA</v>
          </cell>
          <cell r="AA668" t="str">
            <v>NA</v>
          </cell>
          <cell r="AB668" t="str">
            <v>NA</v>
          </cell>
          <cell r="AC668" t="str">
            <v>NA</v>
          </cell>
          <cell r="AD668">
            <v>1</v>
          </cell>
          <cell r="AE668" t="str">
            <v>NA</v>
          </cell>
          <cell r="AF668" t="str">
            <v>NA</v>
          </cell>
          <cell r="AG668" t="str">
            <v>NA</v>
          </cell>
          <cell r="AH668" t="str">
            <v>NA</v>
          </cell>
          <cell r="AI668">
            <v>3</v>
          </cell>
          <cell r="AJ668">
            <v>3</v>
          </cell>
          <cell r="AO668">
            <v>491599</v>
          </cell>
          <cell r="AP668">
            <v>85</v>
          </cell>
          <cell r="AQ668">
            <v>0</v>
          </cell>
          <cell r="AR668">
            <v>0</v>
          </cell>
          <cell r="AS668">
            <v>0</v>
          </cell>
          <cell r="AT668">
            <v>0</v>
          </cell>
          <cell r="AU668">
            <v>0</v>
          </cell>
          <cell r="AV668">
            <v>0</v>
          </cell>
          <cell r="AW668">
            <v>408000</v>
          </cell>
          <cell r="AX668">
            <v>0</v>
          </cell>
          <cell r="AY668">
            <v>0</v>
          </cell>
          <cell r="AZ668">
            <v>0</v>
          </cell>
          <cell r="BA668">
            <v>0</v>
          </cell>
          <cell r="BB668">
            <v>0</v>
          </cell>
          <cell r="BC668">
            <v>0</v>
          </cell>
          <cell r="BD668">
            <v>428400</v>
          </cell>
          <cell r="BE668">
            <v>83103</v>
          </cell>
          <cell r="BF668">
            <v>0</v>
          </cell>
          <cell r="BG668">
            <v>0</v>
          </cell>
          <cell r="BH668">
            <v>0</v>
          </cell>
          <cell r="BI668">
            <v>0</v>
          </cell>
          <cell r="BJ668">
            <v>27701</v>
          </cell>
          <cell r="BK668">
            <v>0</v>
          </cell>
          <cell r="BL668">
            <v>0</v>
          </cell>
          <cell r="BM668">
            <v>0</v>
          </cell>
          <cell r="BN668">
            <v>0</v>
          </cell>
          <cell r="BO668">
            <v>27701</v>
          </cell>
          <cell r="BP668">
            <v>106495</v>
          </cell>
          <cell r="BQ668">
            <v>0</v>
          </cell>
          <cell r="BR668">
            <v>0</v>
          </cell>
          <cell r="BS668">
            <v>0</v>
          </cell>
          <cell r="BT668">
            <v>0</v>
          </cell>
          <cell r="BU668">
            <v>35498</v>
          </cell>
          <cell r="BV668">
            <v>0</v>
          </cell>
          <cell r="BW668">
            <v>0</v>
          </cell>
          <cell r="BX668">
            <v>0</v>
          </cell>
          <cell r="BY668">
            <v>0</v>
          </cell>
          <cell r="BZ668">
            <v>35498</v>
          </cell>
          <cell r="CA668">
            <v>27701</v>
          </cell>
          <cell r="CB668">
            <v>63199</v>
          </cell>
          <cell r="CC668">
            <v>0.05</v>
          </cell>
          <cell r="CD668">
            <v>491599</v>
          </cell>
        </row>
        <row r="669">
          <cell r="B669" t="str">
            <v>ALA01</v>
          </cell>
          <cell r="C669" t="str">
            <v>CAP29</v>
          </cell>
          <cell r="D669" t="str">
            <v>De    10  pares</v>
          </cell>
          <cell r="E669" t="str">
            <v>U</v>
          </cell>
          <cell r="F669" t="str">
            <v>MRD076</v>
          </cell>
          <cell r="G669" t="str">
            <v>NA</v>
          </cell>
          <cell r="H669" t="str">
            <v>NA</v>
          </cell>
          <cell r="I669" t="str">
            <v>NA</v>
          </cell>
          <cell r="J669" t="str">
            <v>NA</v>
          </cell>
          <cell r="K669" t="str">
            <v>NA</v>
          </cell>
          <cell r="L669" t="str">
            <v>NA</v>
          </cell>
          <cell r="M669">
            <v>20</v>
          </cell>
          <cell r="N669" t="str">
            <v>NA</v>
          </cell>
          <cell r="O669" t="str">
            <v>NA</v>
          </cell>
          <cell r="P669" t="str">
            <v>NA</v>
          </cell>
          <cell r="Q669" t="str">
            <v>NA</v>
          </cell>
          <cell r="R669" t="str">
            <v>NA</v>
          </cell>
          <cell r="S669" t="str">
            <v>NA</v>
          </cell>
          <cell r="T669" t="str">
            <v>CER005</v>
          </cell>
          <cell r="U669" t="str">
            <v>NA</v>
          </cell>
          <cell r="V669" t="str">
            <v>NA</v>
          </cell>
          <cell r="W669" t="str">
            <v>NA</v>
          </cell>
          <cell r="X669" t="str">
            <v>NA</v>
          </cell>
          <cell r="Y669" t="str">
            <v>CMC014</v>
          </cell>
          <cell r="Z669" t="str">
            <v>NA</v>
          </cell>
          <cell r="AA669" t="str">
            <v>NA</v>
          </cell>
          <cell r="AB669" t="str">
            <v>NA</v>
          </cell>
          <cell r="AC669" t="str">
            <v>NA</v>
          </cell>
          <cell r="AD669">
            <v>1</v>
          </cell>
          <cell r="AE669" t="str">
            <v>NA</v>
          </cell>
          <cell r="AF669" t="str">
            <v>NA</v>
          </cell>
          <cell r="AG669" t="str">
            <v>NA</v>
          </cell>
          <cell r="AH669" t="str">
            <v>NA</v>
          </cell>
          <cell r="AI669">
            <v>50</v>
          </cell>
          <cell r="AJ669">
            <v>50</v>
          </cell>
          <cell r="AO669">
            <v>4765</v>
          </cell>
          <cell r="AP669">
            <v>85</v>
          </cell>
          <cell r="AQ669">
            <v>0</v>
          </cell>
          <cell r="AR669">
            <v>0</v>
          </cell>
          <cell r="AS669">
            <v>0</v>
          </cell>
          <cell r="AT669">
            <v>0</v>
          </cell>
          <cell r="AU669">
            <v>0</v>
          </cell>
          <cell r="AV669">
            <v>0</v>
          </cell>
          <cell r="AW669">
            <v>1700</v>
          </cell>
          <cell r="AX669">
            <v>0</v>
          </cell>
          <cell r="AY669">
            <v>0</v>
          </cell>
          <cell r="AZ669">
            <v>0</v>
          </cell>
          <cell r="BA669">
            <v>0</v>
          </cell>
          <cell r="BB669">
            <v>0</v>
          </cell>
          <cell r="BC669">
            <v>0</v>
          </cell>
          <cell r="BD669">
            <v>1785</v>
          </cell>
          <cell r="BE669">
            <v>10116</v>
          </cell>
          <cell r="BF669">
            <v>0</v>
          </cell>
          <cell r="BG669">
            <v>0</v>
          </cell>
          <cell r="BH669">
            <v>0</v>
          </cell>
          <cell r="BI669">
            <v>0</v>
          </cell>
          <cell r="BJ669">
            <v>202</v>
          </cell>
          <cell r="BK669">
            <v>0</v>
          </cell>
          <cell r="BL669">
            <v>0</v>
          </cell>
          <cell r="BM669">
            <v>0</v>
          </cell>
          <cell r="BN669">
            <v>0</v>
          </cell>
          <cell r="BO669">
            <v>202</v>
          </cell>
          <cell r="BP669">
            <v>138896</v>
          </cell>
          <cell r="BQ669">
            <v>0</v>
          </cell>
          <cell r="BR669">
            <v>0</v>
          </cell>
          <cell r="BS669">
            <v>0</v>
          </cell>
          <cell r="BT669">
            <v>0</v>
          </cell>
          <cell r="BU669">
            <v>2778</v>
          </cell>
          <cell r="BV669">
            <v>0</v>
          </cell>
          <cell r="BW669">
            <v>0</v>
          </cell>
          <cell r="BX669">
            <v>0</v>
          </cell>
          <cell r="BY669">
            <v>0</v>
          </cell>
          <cell r="BZ669">
            <v>2778</v>
          </cell>
          <cell r="CA669">
            <v>202</v>
          </cell>
          <cell r="CB669">
            <v>2980</v>
          </cell>
          <cell r="CC669">
            <v>0.05</v>
          </cell>
          <cell r="CD669">
            <v>4765</v>
          </cell>
        </row>
        <row r="670">
          <cell r="B670" t="str">
            <v>ALA02</v>
          </cell>
          <cell r="C670" t="str">
            <v>CAP29</v>
          </cell>
          <cell r="D670" t="str">
            <v>De    20  pares</v>
          </cell>
          <cell r="E670" t="str">
            <v>U</v>
          </cell>
          <cell r="F670" t="str">
            <v>MRD076</v>
          </cell>
          <cell r="G670" t="str">
            <v>NA</v>
          </cell>
          <cell r="H670" t="str">
            <v>NA</v>
          </cell>
          <cell r="I670" t="str">
            <v>NA</v>
          </cell>
          <cell r="J670" t="str">
            <v>NA</v>
          </cell>
          <cell r="K670" t="str">
            <v>NA</v>
          </cell>
          <cell r="L670" t="str">
            <v>NA</v>
          </cell>
          <cell r="M670">
            <v>40</v>
          </cell>
          <cell r="N670" t="str">
            <v>NA</v>
          </cell>
          <cell r="O670" t="str">
            <v>NA</v>
          </cell>
          <cell r="P670" t="str">
            <v>NA</v>
          </cell>
          <cell r="Q670" t="str">
            <v>NA</v>
          </cell>
          <cell r="R670" t="str">
            <v>NA</v>
          </cell>
          <cell r="S670" t="str">
            <v>NA</v>
          </cell>
          <cell r="T670" t="str">
            <v>CER005</v>
          </cell>
          <cell r="U670" t="str">
            <v>NA</v>
          </cell>
          <cell r="V670" t="str">
            <v>NA</v>
          </cell>
          <cell r="W670" t="str">
            <v>NA</v>
          </cell>
          <cell r="X670" t="str">
            <v>NA</v>
          </cell>
          <cell r="Y670" t="str">
            <v>CMC014</v>
          </cell>
          <cell r="Z670" t="str">
            <v>NA</v>
          </cell>
          <cell r="AA670" t="str">
            <v>NA</v>
          </cell>
          <cell r="AB670" t="str">
            <v>NA</v>
          </cell>
          <cell r="AC670" t="str">
            <v>NA</v>
          </cell>
          <cell r="AD670">
            <v>1</v>
          </cell>
          <cell r="AE670" t="str">
            <v>NA</v>
          </cell>
          <cell r="AF670" t="str">
            <v>NA</v>
          </cell>
          <cell r="AG670" t="str">
            <v>NA</v>
          </cell>
          <cell r="AH670" t="str">
            <v>NA</v>
          </cell>
          <cell r="AI670">
            <v>50</v>
          </cell>
          <cell r="AJ670">
            <v>50</v>
          </cell>
          <cell r="AO670">
            <v>6550</v>
          </cell>
          <cell r="AP670">
            <v>85</v>
          </cell>
          <cell r="AQ670">
            <v>0</v>
          </cell>
          <cell r="AR670">
            <v>0</v>
          </cell>
          <cell r="AS670">
            <v>0</v>
          </cell>
          <cell r="AT670">
            <v>0</v>
          </cell>
          <cell r="AU670">
            <v>0</v>
          </cell>
          <cell r="AV670">
            <v>0</v>
          </cell>
          <cell r="AW670">
            <v>3400</v>
          </cell>
          <cell r="AX670">
            <v>0</v>
          </cell>
          <cell r="AY670">
            <v>0</v>
          </cell>
          <cell r="AZ670">
            <v>0</v>
          </cell>
          <cell r="BA670">
            <v>0</v>
          </cell>
          <cell r="BB670">
            <v>0</v>
          </cell>
          <cell r="BC670">
            <v>0</v>
          </cell>
          <cell r="BD670">
            <v>3570</v>
          </cell>
          <cell r="BE670">
            <v>10116</v>
          </cell>
          <cell r="BF670">
            <v>0</v>
          </cell>
          <cell r="BG670">
            <v>0</v>
          </cell>
          <cell r="BH670">
            <v>0</v>
          </cell>
          <cell r="BI670">
            <v>0</v>
          </cell>
          <cell r="BJ670">
            <v>202</v>
          </cell>
          <cell r="BK670">
            <v>0</v>
          </cell>
          <cell r="BL670">
            <v>0</v>
          </cell>
          <cell r="BM670">
            <v>0</v>
          </cell>
          <cell r="BN670">
            <v>0</v>
          </cell>
          <cell r="BO670">
            <v>202</v>
          </cell>
          <cell r="BP670">
            <v>138896</v>
          </cell>
          <cell r="BQ670">
            <v>0</v>
          </cell>
          <cell r="BR670">
            <v>0</v>
          </cell>
          <cell r="BS670">
            <v>0</v>
          </cell>
          <cell r="BT670">
            <v>0</v>
          </cell>
          <cell r="BU670">
            <v>2778</v>
          </cell>
          <cell r="BV670">
            <v>0</v>
          </cell>
          <cell r="BW670">
            <v>0</v>
          </cell>
          <cell r="BX670">
            <v>0</v>
          </cell>
          <cell r="BY670">
            <v>0</v>
          </cell>
          <cell r="BZ670">
            <v>2778</v>
          </cell>
          <cell r="CA670">
            <v>202</v>
          </cell>
          <cell r="CB670">
            <v>2980</v>
          </cell>
          <cell r="CC670">
            <v>0.05</v>
          </cell>
          <cell r="CD670">
            <v>6550</v>
          </cell>
        </row>
        <row r="671">
          <cell r="B671" t="str">
            <v>ALA03</v>
          </cell>
          <cell r="C671" t="str">
            <v>CAP29</v>
          </cell>
          <cell r="D671" t="str">
            <v>De    30  pares</v>
          </cell>
          <cell r="E671" t="str">
            <v>U</v>
          </cell>
          <cell r="F671" t="str">
            <v>MRD076</v>
          </cell>
          <cell r="G671" t="str">
            <v>NA</v>
          </cell>
          <cell r="H671" t="str">
            <v>NA</v>
          </cell>
          <cell r="I671" t="str">
            <v>NA</v>
          </cell>
          <cell r="J671" t="str">
            <v>NA</v>
          </cell>
          <cell r="K671" t="str">
            <v>NA</v>
          </cell>
          <cell r="L671" t="str">
            <v>NA</v>
          </cell>
          <cell r="M671">
            <v>60</v>
          </cell>
          <cell r="N671" t="str">
            <v>NA</v>
          </cell>
          <cell r="O671" t="str">
            <v>NA</v>
          </cell>
          <cell r="P671" t="str">
            <v>NA</v>
          </cell>
          <cell r="Q671" t="str">
            <v>NA</v>
          </cell>
          <cell r="R671" t="str">
            <v>NA</v>
          </cell>
          <cell r="S671" t="str">
            <v>NA</v>
          </cell>
          <cell r="T671" t="str">
            <v>CER005</v>
          </cell>
          <cell r="U671" t="str">
            <v>NA</v>
          </cell>
          <cell r="V671" t="str">
            <v>NA</v>
          </cell>
          <cell r="W671" t="str">
            <v>NA</v>
          </cell>
          <cell r="X671" t="str">
            <v>NA</v>
          </cell>
          <cell r="Y671" t="str">
            <v>CMC014</v>
          </cell>
          <cell r="Z671" t="str">
            <v>NA</v>
          </cell>
          <cell r="AA671" t="str">
            <v>NA</v>
          </cell>
          <cell r="AB671" t="str">
            <v>NA</v>
          </cell>
          <cell r="AC671" t="str">
            <v>NA</v>
          </cell>
          <cell r="AD671">
            <v>1</v>
          </cell>
          <cell r="AE671" t="str">
            <v>NA</v>
          </cell>
          <cell r="AF671" t="str">
            <v>NA</v>
          </cell>
          <cell r="AG671" t="str">
            <v>NA</v>
          </cell>
          <cell r="AH671" t="str">
            <v>NA</v>
          </cell>
          <cell r="AI671">
            <v>50</v>
          </cell>
          <cell r="AJ671">
            <v>50</v>
          </cell>
          <cell r="AO671">
            <v>8335</v>
          </cell>
          <cell r="AP671">
            <v>85</v>
          </cell>
          <cell r="AQ671">
            <v>0</v>
          </cell>
          <cell r="AR671">
            <v>0</v>
          </cell>
          <cell r="AS671">
            <v>0</v>
          </cell>
          <cell r="AT671">
            <v>0</v>
          </cell>
          <cell r="AU671">
            <v>0</v>
          </cell>
          <cell r="AV671">
            <v>0</v>
          </cell>
          <cell r="AW671">
            <v>5100</v>
          </cell>
          <cell r="AX671">
            <v>0</v>
          </cell>
          <cell r="AY671">
            <v>0</v>
          </cell>
          <cell r="AZ671">
            <v>0</v>
          </cell>
          <cell r="BA671">
            <v>0</v>
          </cell>
          <cell r="BB671">
            <v>0</v>
          </cell>
          <cell r="BC671">
            <v>0</v>
          </cell>
          <cell r="BD671">
            <v>5355</v>
          </cell>
          <cell r="BE671">
            <v>10116</v>
          </cell>
          <cell r="BF671">
            <v>0</v>
          </cell>
          <cell r="BG671">
            <v>0</v>
          </cell>
          <cell r="BH671">
            <v>0</v>
          </cell>
          <cell r="BI671">
            <v>0</v>
          </cell>
          <cell r="BJ671">
            <v>202</v>
          </cell>
          <cell r="BK671">
            <v>0</v>
          </cell>
          <cell r="BL671">
            <v>0</v>
          </cell>
          <cell r="BM671">
            <v>0</v>
          </cell>
          <cell r="BN671">
            <v>0</v>
          </cell>
          <cell r="BO671">
            <v>202</v>
          </cell>
          <cell r="BP671">
            <v>138896</v>
          </cell>
          <cell r="BQ671">
            <v>0</v>
          </cell>
          <cell r="BR671">
            <v>0</v>
          </cell>
          <cell r="BS671">
            <v>0</v>
          </cell>
          <cell r="BT671">
            <v>0</v>
          </cell>
          <cell r="BU671">
            <v>2778</v>
          </cell>
          <cell r="BV671">
            <v>0</v>
          </cell>
          <cell r="BW671">
            <v>0</v>
          </cell>
          <cell r="BX671">
            <v>0</v>
          </cell>
          <cell r="BY671">
            <v>0</v>
          </cell>
          <cell r="BZ671">
            <v>2778</v>
          </cell>
          <cell r="CA671">
            <v>202</v>
          </cell>
          <cell r="CB671">
            <v>2980</v>
          </cell>
          <cell r="CC671">
            <v>0.05</v>
          </cell>
          <cell r="CD671">
            <v>8335</v>
          </cell>
        </row>
        <row r="672">
          <cell r="B672" t="str">
            <v>ALA05</v>
          </cell>
          <cell r="C672" t="str">
            <v>CAP29</v>
          </cell>
          <cell r="D672" t="str">
            <v>De    70  pares</v>
          </cell>
          <cell r="E672" t="str">
            <v>U</v>
          </cell>
          <cell r="F672" t="str">
            <v>MRD076</v>
          </cell>
          <cell r="G672" t="str">
            <v>NA</v>
          </cell>
          <cell r="H672" t="str">
            <v>NA</v>
          </cell>
          <cell r="I672" t="str">
            <v>NA</v>
          </cell>
          <cell r="J672" t="str">
            <v>NA</v>
          </cell>
          <cell r="K672" t="str">
            <v>NA</v>
          </cell>
          <cell r="L672" t="str">
            <v>NA</v>
          </cell>
          <cell r="M672">
            <v>140</v>
          </cell>
          <cell r="N672" t="str">
            <v>NA</v>
          </cell>
          <cell r="O672" t="str">
            <v>NA</v>
          </cell>
          <cell r="P672" t="str">
            <v>NA</v>
          </cell>
          <cell r="Q672" t="str">
            <v>NA</v>
          </cell>
          <cell r="R672" t="str">
            <v>NA</v>
          </cell>
          <cell r="S672" t="str">
            <v>NA</v>
          </cell>
          <cell r="T672" t="str">
            <v>CER005</v>
          </cell>
          <cell r="U672" t="str">
            <v>NA</v>
          </cell>
          <cell r="V672" t="str">
            <v>NA</v>
          </cell>
          <cell r="W672" t="str">
            <v>NA</v>
          </cell>
          <cell r="X672" t="str">
            <v>NA</v>
          </cell>
          <cell r="Y672" t="str">
            <v>CMC014</v>
          </cell>
          <cell r="Z672" t="str">
            <v>NA</v>
          </cell>
          <cell r="AA672" t="str">
            <v>NA</v>
          </cell>
          <cell r="AB672" t="str">
            <v>NA</v>
          </cell>
          <cell r="AC672" t="str">
            <v>NA</v>
          </cell>
          <cell r="AD672">
            <v>1</v>
          </cell>
          <cell r="AE672" t="str">
            <v>NA</v>
          </cell>
          <cell r="AF672" t="str">
            <v>NA</v>
          </cell>
          <cell r="AG672" t="str">
            <v>NA</v>
          </cell>
          <cell r="AH672" t="str">
            <v>NA</v>
          </cell>
          <cell r="AI672">
            <v>50</v>
          </cell>
          <cell r="AJ672">
            <v>50</v>
          </cell>
          <cell r="AO672">
            <v>15475</v>
          </cell>
          <cell r="AP672">
            <v>85</v>
          </cell>
          <cell r="AQ672">
            <v>0</v>
          </cell>
          <cell r="AR672">
            <v>0</v>
          </cell>
          <cell r="AS672">
            <v>0</v>
          </cell>
          <cell r="AT672">
            <v>0</v>
          </cell>
          <cell r="AU672">
            <v>0</v>
          </cell>
          <cell r="AV672">
            <v>0</v>
          </cell>
          <cell r="AW672">
            <v>11900</v>
          </cell>
          <cell r="AX672">
            <v>0</v>
          </cell>
          <cell r="AY672">
            <v>0</v>
          </cell>
          <cell r="AZ672">
            <v>0</v>
          </cell>
          <cell r="BA672">
            <v>0</v>
          </cell>
          <cell r="BB672">
            <v>0</v>
          </cell>
          <cell r="BC672">
            <v>0</v>
          </cell>
          <cell r="BD672">
            <v>12495</v>
          </cell>
          <cell r="BE672">
            <v>10116</v>
          </cell>
          <cell r="BF672">
            <v>0</v>
          </cell>
          <cell r="BG672">
            <v>0</v>
          </cell>
          <cell r="BH672">
            <v>0</v>
          </cell>
          <cell r="BI672">
            <v>0</v>
          </cell>
          <cell r="BJ672">
            <v>202</v>
          </cell>
          <cell r="BK672">
            <v>0</v>
          </cell>
          <cell r="BL672">
            <v>0</v>
          </cell>
          <cell r="BM672">
            <v>0</v>
          </cell>
          <cell r="BN672">
            <v>0</v>
          </cell>
          <cell r="BO672">
            <v>202</v>
          </cell>
          <cell r="BP672">
            <v>138896</v>
          </cell>
          <cell r="BQ672">
            <v>0</v>
          </cell>
          <cell r="BR672">
            <v>0</v>
          </cell>
          <cell r="BS672">
            <v>0</v>
          </cell>
          <cell r="BT672">
            <v>0</v>
          </cell>
          <cell r="BU672">
            <v>2778</v>
          </cell>
          <cell r="BV672">
            <v>0</v>
          </cell>
          <cell r="BW672">
            <v>0</v>
          </cell>
          <cell r="BX672">
            <v>0</v>
          </cell>
          <cell r="BY672">
            <v>0</v>
          </cell>
          <cell r="BZ672">
            <v>2778</v>
          </cell>
          <cell r="CA672">
            <v>202</v>
          </cell>
          <cell r="CB672">
            <v>2980</v>
          </cell>
          <cell r="CC672">
            <v>0.05</v>
          </cell>
          <cell r="CD672">
            <v>15475</v>
          </cell>
        </row>
        <row r="673">
          <cell r="B673" t="str">
            <v>ALA04</v>
          </cell>
          <cell r="C673" t="str">
            <v>CAP29</v>
          </cell>
          <cell r="D673" t="str">
            <v>De   10 - 50  pares</v>
          </cell>
          <cell r="E673" t="str">
            <v>U</v>
          </cell>
          <cell r="F673" t="str">
            <v>MRD076</v>
          </cell>
          <cell r="G673" t="str">
            <v>NA</v>
          </cell>
          <cell r="H673" t="str">
            <v>NA</v>
          </cell>
          <cell r="I673" t="str">
            <v>NA</v>
          </cell>
          <cell r="J673" t="str">
            <v>NA</v>
          </cell>
          <cell r="K673" t="str">
            <v>NA</v>
          </cell>
          <cell r="L673" t="str">
            <v>NA</v>
          </cell>
          <cell r="M673">
            <v>100</v>
          </cell>
          <cell r="N673" t="str">
            <v>NA</v>
          </cell>
          <cell r="O673" t="str">
            <v>NA</v>
          </cell>
          <cell r="P673" t="str">
            <v>NA</v>
          </cell>
          <cell r="Q673" t="str">
            <v>NA</v>
          </cell>
          <cell r="R673" t="str">
            <v>NA</v>
          </cell>
          <cell r="S673" t="str">
            <v>NA</v>
          </cell>
          <cell r="T673" t="str">
            <v>CER005</v>
          </cell>
          <cell r="U673" t="str">
            <v>NA</v>
          </cell>
          <cell r="V673" t="str">
            <v>NA</v>
          </cell>
          <cell r="W673" t="str">
            <v>NA</v>
          </cell>
          <cell r="X673" t="str">
            <v>NA</v>
          </cell>
          <cell r="Y673" t="str">
            <v>CMC014</v>
          </cell>
          <cell r="Z673" t="str">
            <v>NA</v>
          </cell>
          <cell r="AA673" t="str">
            <v>NA</v>
          </cell>
          <cell r="AB673" t="str">
            <v>NA</v>
          </cell>
          <cell r="AC673" t="str">
            <v>NA</v>
          </cell>
          <cell r="AD673">
            <v>1</v>
          </cell>
          <cell r="AE673" t="str">
            <v>NA</v>
          </cell>
          <cell r="AF673" t="str">
            <v>NA</v>
          </cell>
          <cell r="AG673" t="str">
            <v>NA</v>
          </cell>
          <cell r="AH673" t="str">
            <v>NA</v>
          </cell>
          <cell r="AI673">
            <v>50</v>
          </cell>
          <cell r="AJ673">
            <v>50</v>
          </cell>
          <cell r="AO673">
            <v>11905</v>
          </cell>
          <cell r="AP673">
            <v>85</v>
          </cell>
          <cell r="AQ673">
            <v>0</v>
          </cell>
          <cell r="AR673">
            <v>0</v>
          </cell>
          <cell r="AS673">
            <v>0</v>
          </cell>
          <cell r="AT673">
            <v>0</v>
          </cell>
          <cell r="AU673">
            <v>0</v>
          </cell>
          <cell r="AV673">
            <v>0</v>
          </cell>
          <cell r="AW673">
            <v>8500</v>
          </cell>
          <cell r="AX673">
            <v>0</v>
          </cell>
          <cell r="AY673">
            <v>0</v>
          </cell>
          <cell r="AZ673">
            <v>0</v>
          </cell>
          <cell r="BA673">
            <v>0</v>
          </cell>
          <cell r="BB673">
            <v>0</v>
          </cell>
          <cell r="BC673">
            <v>0</v>
          </cell>
          <cell r="BD673">
            <v>8925</v>
          </cell>
          <cell r="BE673">
            <v>10116</v>
          </cell>
          <cell r="BF673">
            <v>0</v>
          </cell>
          <cell r="BG673">
            <v>0</v>
          </cell>
          <cell r="BH673">
            <v>0</v>
          </cell>
          <cell r="BI673">
            <v>0</v>
          </cell>
          <cell r="BJ673">
            <v>202</v>
          </cell>
          <cell r="BK673">
            <v>0</v>
          </cell>
          <cell r="BL673">
            <v>0</v>
          </cell>
          <cell r="BM673">
            <v>0</v>
          </cell>
          <cell r="BN673">
            <v>0</v>
          </cell>
          <cell r="BO673">
            <v>202</v>
          </cell>
          <cell r="BP673">
            <v>138896</v>
          </cell>
          <cell r="BQ673">
            <v>0</v>
          </cell>
          <cell r="BR673">
            <v>0</v>
          </cell>
          <cell r="BS673">
            <v>0</v>
          </cell>
          <cell r="BT673">
            <v>0</v>
          </cell>
          <cell r="BU673">
            <v>2778</v>
          </cell>
          <cell r="BV673">
            <v>0</v>
          </cell>
          <cell r="BW673">
            <v>0</v>
          </cell>
          <cell r="BX673">
            <v>0</v>
          </cell>
          <cell r="BY673">
            <v>0</v>
          </cell>
          <cell r="BZ673">
            <v>2778</v>
          </cell>
          <cell r="CA673">
            <v>202</v>
          </cell>
          <cell r="CB673">
            <v>2980</v>
          </cell>
          <cell r="CC673">
            <v>0.05</v>
          </cell>
          <cell r="CD673">
            <v>11905</v>
          </cell>
        </row>
        <row r="674">
          <cell r="B674" t="str">
            <v>ALA06</v>
          </cell>
          <cell r="C674" t="str">
            <v>CAP29</v>
          </cell>
          <cell r="D674" t="str">
            <v>De   100  pares</v>
          </cell>
          <cell r="E674" t="str">
            <v>U</v>
          </cell>
          <cell r="F674" t="str">
            <v>MRD076</v>
          </cell>
          <cell r="G674" t="str">
            <v>NA</v>
          </cell>
          <cell r="H674" t="str">
            <v>NA</v>
          </cell>
          <cell r="I674" t="str">
            <v>NA</v>
          </cell>
          <cell r="J674" t="str">
            <v>NA</v>
          </cell>
          <cell r="K674" t="str">
            <v>NA</v>
          </cell>
          <cell r="L674" t="str">
            <v>NA</v>
          </cell>
          <cell r="M674">
            <v>200</v>
          </cell>
          <cell r="N674" t="str">
            <v>NA</v>
          </cell>
          <cell r="O674" t="str">
            <v>NA</v>
          </cell>
          <cell r="P674" t="str">
            <v>NA</v>
          </cell>
          <cell r="Q674" t="str">
            <v>NA</v>
          </cell>
          <cell r="R674" t="str">
            <v>NA</v>
          </cell>
          <cell r="S674" t="str">
            <v>NA</v>
          </cell>
          <cell r="T674" t="str">
            <v>CER005</v>
          </cell>
          <cell r="U674" t="str">
            <v>NA</v>
          </cell>
          <cell r="V674" t="str">
            <v>NA</v>
          </cell>
          <cell r="W674" t="str">
            <v>NA</v>
          </cell>
          <cell r="X674" t="str">
            <v>NA</v>
          </cell>
          <cell r="Y674" t="str">
            <v>CMC014</v>
          </cell>
          <cell r="Z674" t="str">
            <v>NA</v>
          </cell>
          <cell r="AA674" t="str">
            <v>NA</v>
          </cell>
          <cell r="AB674" t="str">
            <v>NA</v>
          </cell>
          <cell r="AC674" t="str">
            <v>NA</v>
          </cell>
          <cell r="AD674">
            <v>1</v>
          </cell>
          <cell r="AE674" t="str">
            <v>NA</v>
          </cell>
          <cell r="AF674" t="str">
            <v>NA</v>
          </cell>
          <cell r="AG674" t="str">
            <v>NA</v>
          </cell>
          <cell r="AH674" t="str">
            <v>NA</v>
          </cell>
          <cell r="AI674">
            <v>50</v>
          </cell>
          <cell r="AJ674">
            <v>50</v>
          </cell>
          <cell r="AO674">
            <v>20830</v>
          </cell>
          <cell r="AP674">
            <v>85</v>
          </cell>
          <cell r="AQ674">
            <v>0</v>
          </cell>
          <cell r="AR674">
            <v>0</v>
          </cell>
          <cell r="AS674">
            <v>0</v>
          </cell>
          <cell r="AT674">
            <v>0</v>
          </cell>
          <cell r="AU674">
            <v>0</v>
          </cell>
          <cell r="AV674">
            <v>0</v>
          </cell>
          <cell r="AW674">
            <v>17000</v>
          </cell>
          <cell r="AX674">
            <v>0</v>
          </cell>
          <cell r="AY674">
            <v>0</v>
          </cell>
          <cell r="AZ674">
            <v>0</v>
          </cell>
          <cell r="BA674">
            <v>0</v>
          </cell>
          <cell r="BB674">
            <v>0</v>
          </cell>
          <cell r="BC674">
            <v>0</v>
          </cell>
          <cell r="BD674">
            <v>17850</v>
          </cell>
          <cell r="BE674">
            <v>10116</v>
          </cell>
          <cell r="BF674">
            <v>0</v>
          </cell>
          <cell r="BG674">
            <v>0</v>
          </cell>
          <cell r="BH674">
            <v>0</v>
          </cell>
          <cell r="BI674">
            <v>0</v>
          </cell>
          <cell r="BJ674">
            <v>202</v>
          </cell>
          <cell r="BK674">
            <v>0</v>
          </cell>
          <cell r="BL674">
            <v>0</v>
          </cell>
          <cell r="BM674">
            <v>0</v>
          </cell>
          <cell r="BN674">
            <v>0</v>
          </cell>
          <cell r="BO674">
            <v>202</v>
          </cell>
          <cell r="BP674">
            <v>138896</v>
          </cell>
          <cell r="BQ674">
            <v>0</v>
          </cell>
          <cell r="BR674">
            <v>0</v>
          </cell>
          <cell r="BS674">
            <v>0</v>
          </cell>
          <cell r="BT674">
            <v>0</v>
          </cell>
          <cell r="BU674">
            <v>2778</v>
          </cell>
          <cell r="BV674">
            <v>0</v>
          </cell>
          <cell r="BW674">
            <v>0</v>
          </cell>
          <cell r="BX674">
            <v>0</v>
          </cell>
          <cell r="BY674">
            <v>0</v>
          </cell>
          <cell r="BZ674">
            <v>2778</v>
          </cell>
          <cell r="CA674">
            <v>202</v>
          </cell>
          <cell r="CB674">
            <v>2980</v>
          </cell>
          <cell r="CC674">
            <v>0.05</v>
          </cell>
          <cell r="CD674">
            <v>20830</v>
          </cell>
        </row>
        <row r="675">
          <cell r="B675" t="str">
            <v>ALA07</v>
          </cell>
          <cell r="C675" t="str">
            <v>CAP29</v>
          </cell>
          <cell r="D675" t="str">
            <v>De   150  pares</v>
          </cell>
          <cell r="E675" t="str">
            <v>U</v>
          </cell>
          <cell r="F675" t="str">
            <v>MRD076</v>
          </cell>
          <cell r="G675" t="str">
            <v>NA</v>
          </cell>
          <cell r="H675" t="str">
            <v>NA</v>
          </cell>
          <cell r="I675" t="str">
            <v>NA</v>
          </cell>
          <cell r="J675" t="str">
            <v>NA</v>
          </cell>
          <cell r="K675" t="str">
            <v>NA</v>
          </cell>
          <cell r="L675" t="str">
            <v>NA</v>
          </cell>
          <cell r="M675">
            <v>300</v>
          </cell>
          <cell r="N675" t="str">
            <v>NA</v>
          </cell>
          <cell r="O675" t="str">
            <v>NA</v>
          </cell>
          <cell r="P675" t="str">
            <v>NA</v>
          </cell>
          <cell r="Q675" t="str">
            <v>NA</v>
          </cell>
          <cell r="R675" t="str">
            <v>NA</v>
          </cell>
          <cell r="S675" t="str">
            <v>NA</v>
          </cell>
          <cell r="T675" t="str">
            <v>CER005</v>
          </cell>
          <cell r="U675" t="str">
            <v>NA</v>
          </cell>
          <cell r="V675" t="str">
            <v>NA</v>
          </cell>
          <cell r="W675" t="str">
            <v>NA</v>
          </cell>
          <cell r="X675" t="str">
            <v>NA</v>
          </cell>
          <cell r="Y675" t="str">
            <v>CMC014</v>
          </cell>
          <cell r="Z675" t="str">
            <v>NA</v>
          </cell>
          <cell r="AA675" t="str">
            <v>NA</v>
          </cell>
          <cell r="AB675" t="str">
            <v>NA</v>
          </cell>
          <cell r="AC675" t="str">
            <v>NA</v>
          </cell>
          <cell r="AD675">
            <v>1</v>
          </cell>
          <cell r="AE675" t="str">
            <v>NA</v>
          </cell>
          <cell r="AF675" t="str">
            <v>NA</v>
          </cell>
          <cell r="AG675" t="str">
            <v>NA</v>
          </cell>
          <cell r="AH675" t="str">
            <v>NA</v>
          </cell>
          <cell r="AI675">
            <v>50</v>
          </cell>
          <cell r="AJ675">
            <v>50</v>
          </cell>
          <cell r="AO675">
            <v>29755</v>
          </cell>
          <cell r="AP675">
            <v>85</v>
          </cell>
          <cell r="AQ675">
            <v>0</v>
          </cell>
          <cell r="AR675">
            <v>0</v>
          </cell>
          <cell r="AS675">
            <v>0</v>
          </cell>
          <cell r="AT675">
            <v>0</v>
          </cell>
          <cell r="AU675">
            <v>0</v>
          </cell>
          <cell r="AV675">
            <v>0</v>
          </cell>
          <cell r="AW675">
            <v>25500</v>
          </cell>
          <cell r="AX675">
            <v>0</v>
          </cell>
          <cell r="AY675">
            <v>0</v>
          </cell>
          <cell r="AZ675">
            <v>0</v>
          </cell>
          <cell r="BA675">
            <v>0</v>
          </cell>
          <cell r="BB675">
            <v>0</v>
          </cell>
          <cell r="BC675">
            <v>0</v>
          </cell>
          <cell r="BD675">
            <v>26775</v>
          </cell>
          <cell r="BE675">
            <v>10116</v>
          </cell>
          <cell r="BF675">
            <v>0</v>
          </cell>
          <cell r="BG675">
            <v>0</v>
          </cell>
          <cell r="BH675">
            <v>0</v>
          </cell>
          <cell r="BI675">
            <v>0</v>
          </cell>
          <cell r="BJ675">
            <v>202</v>
          </cell>
          <cell r="BK675">
            <v>0</v>
          </cell>
          <cell r="BL675">
            <v>0</v>
          </cell>
          <cell r="BM675">
            <v>0</v>
          </cell>
          <cell r="BN675">
            <v>0</v>
          </cell>
          <cell r="BO675">
            <v>202</v>
          </cell>
          <cell r="BP675">
            <v>138896</v>
          </cell>
          <cell r="BQ675">
            <v>0</v>
          </cell>
          <cell r="BR675">
            <v>0</v>
          </cell>
          <cell r="BS675">
            <v>0</v>
          </cell>
          <cell r="BT675">
            <v>0</v>
          </cell>
          <cell r="BU675">
            <v>2778</v>
          </cell>
          <cell r="BV675">
            <v>0</v>
          </cell>
          <cell r="BW675">
            <v>0</v>
          </cell>
          <cell r="BX675">
            <v>0</v>
          </cell>
          <cell r="BY675">
            <v>0</v>
          </cell>
          <cell r="BZ675">
            <v>2778</v>
          </cell>
          <cell r="CA675">
            <v>202</v>
          </cell>
          <cell r="CB675">
            <v>2980</v>
          </cell>
          <cell r="CC675">
            <v>0.05</v>
          </cell>
          <cell r="CD675">
            <v>29755</v>
          </cell>
        </row>
        <row r="676">
          <cell r="B676" t="str">
            <v>ALA08</v>
          </cell>
          <cell r="C676" t="str">
            <v>CAP29</v>
          </cell>
          <cell r="D676" t="str">
            <v>De   200  pares</v>
          </cell>
          <cell r="E676" t="str">
            <v>U</v>
          </cell>
          <cell r="F676" t="str">
            <v>MRD076</v>
          </cell>
          <cell r="G676" t="str">
            <v>NA</v>
          </cell>
          <cell r="H676" t="str">
            <v>NA</v>
          </cell>
          <cell r="I676" t="str">
            <v>NA</v>
          </cell>
          <cell r="J676" t="str">
            <v>NA</v>
          </cell>
          <cell r="K676" t="str">
            <v>NA</v>
          </cell>
          <cell r="L676" t="str">
            <v>NA</v>
          </cell>
          <cell r="M676">
            <v>400</v>
          </cell>
          <cell r="N676" t="str">
            <v>NA</v>
          </cell>
          <cell r="O676" t="str">
            <v>NA</v>
          </cell>
          <cell r="P676" t="str">
            <v>NA</v>
          </cell>
          <cell r="Q676" t="str">
            <v>NA</v>
          </cell>
          <cell r="R676" t="str">
            <v>NA</v>
          </cell>
          <cell r="S676" t="str">
            <v>NA</v>
          </cell>
          <cell r="T676" t="str">
            <v>CER005</v>
          </cell>
          <cell r="U676" t="str">
            <v>NA</v>
          </cell>
          <cell r="V676" t="str">
            <v>NA</v>
          </cell>
          <cell r="W676" t="str">
            <v>NA</v>
          </cell>
          <cell r="X676" t="str">
            <v>NA</v>
          </cell>
          <cell r="Y676" t="str">
            <v>CMC014</v>
          </cell>
          <cell r="Z676" t="str">
            <v>NA</v>
          </cell>
          <cell r="AA676" t="str">
            <v>NA</v>
          </cell>
          <cell r="AB676" t="str">
            <v>NA</v>
          </cell>
          <cell r="AC676" t="str">
            <v>NA</v>
          </cell>
          <cell r="AD676">
            <v>1</v>
          </cell>
          <cell r="AE676" t="str">
            <v>NA</v>
          </cell>
          <cell r="AF676" t="str">
            <v>NA</v>
          </cell>
          <cell r="AG676" t="str">
            <v>NA</v>
          </cell>
          <cell r="AH676" t="str">
            <v>NA</v>
          </cell>
          <cell r="AI676">
            <v>50</v>
          </cell>
          <cell r="AJ676">
            <v>50</v>
          </cell>
          <cell r="AO676">
            <v>38680</v>
          </cell>
          <cell r="AP676">
            <v>85</v>
          </cell>
          <cell r="AQ676">
            <v>0</v>
          </cell>
          <cell r="AR676">
            <v>0</v>
          </cell>
          <cell r="AS676">
            <v>0</v>
          </cell>
          <cell r="AT676">
            <v>0</v>
          </cell>
          <cell r="AU676">
            <v>0</v>
          </cell>
          <cell r="AV676">
            <v>0</v>
          </cell>
          <cell r="AW676">
            <v>34000</v>
          </cell>
          <cell r="AX676">
            <v>0</v>
          </cell>
          <cell r="AY676">
            <v>0</v>
          </cell>
          <cell r="AZ676">
            <v>0</v>
          </cell>
          <cell r="BA676">
            <v>0</v>
          </cell>
          <cell r="BB676">
            <v>0</v>
          </cell>
          <cell r="BC676">
            <v>0</v>
          </cell>
          <cell r="BD676">
            <v>35700</v>
          </cell>
          <cell r="BE676">
            <v>10116</v>
          </cell>
          <cell r="BF676">
            <v>0</v>
          </cell>
          <cell r="BG676">
            <v>0</v>
          </cell>
          <cell r="BH676">
            <v>0</v>
          </cell>
          <cell r="BI676">
            <v>0</v>
          </cell>
          <cell r="BJ676">
            <v>202</v>
          </cell>
          <cell r="BK676">
            <v>0</v>
          </cell>
          <cell r="BL676">
            <v>0</v>
          </cell>
          <cell r="BM676">
            <v>0</v>
          </cell>
          <cell r="BN676">
            <v>0</v>
          </cell>
          <cell r="BO676">
            <v>202</v>
          </cell>
          <cell r="BP676">
            <v>138896</v>
          </cell>
          <cell r="BQ676">
            <v>0</v>
          </cell>
          <cell r="BR676">
            <v>0</v>
          </cell>
          <cell r="BS676">
            <v>0</v>
          </cell>
          <cell r="BT676">
            <v>0</v>
          </cell>
          <cell r="BU676">
            <v>2778</v>
          </cell>
          <cell r="BV676">
            <v>0</v>
          </cell>
          <cell r="BW676">
            <v>0</v>
          </cell>
          <cell r="BX676">
            <v>0</v>
          </cell>
          <cell r="BY676">
            <v>0</v>
          </cell>
          <cell r="BZ676">
            <v>2778</v>
          </cell>
          <cell r="CA676">
            <v>202</v>
          </cell>
          <cell r="CB676">
            <v>2980</v>
          </cell>
          <cell r="CC676">
            <v>0.05</v>
          </cell>
          <cell r="CD676">
            <v>38680</v>
          </cell>
        </row>
        <row r="677">
          <cell r="B677" t="str">
            <v>APC01</v>
          </cell>
          <cell r="C677" t="str">
            <v>CAP30</v>
          </cell>
          <cell r="D677" t="str">
            <v>De    10  pares</v>
          </cell>
          <cell r="E677" t="str">
            <v>U</v>
          </cell>
          <cell r="F677" t="str">
            <v>NA</v>
          </cell>
          <cell r="G677" t="str">
            <v>NA</v>
          </cell>
          <cell r="H677" t="str">
            <v>NA</v>
          </cell>
          <cell r="I677" t="str">
            <v>NA</v>
          </cell>
          <cell r="J677" t="str">
            <v>NA</v>
          </cell>
          <cell r="K677" t="str">
            <v>NA</v>
          </cell>
          <cell r="L677" t="str">
            <v>NA</v>
          </cell>
          <cell r="M677" t="str">
            <v>NA</v>
          </cell>
          <cell r="N677" t="str">
            <v>NA</v>
          </cell>
          <cell r="O677" t="str">
            <v>NA</v>
          </cell>
          <cell r="P677" t="str">
            <v>NA</v>
          </cell>
          <cell r="Q677" t="str">
            <v>NA</v>
          </cell>
          <cell r="R677" t="str">
            <v>NA</v>
          </cell>
          <cell r="S677" t="str">
            <v>NA</v>
          </cell>
          <cell r="T677" t="str">
            <v>NA</v>
          </cell>
          <cell r="U677" t="str">
            <v>NA</v>
          </cell>
          <cell r="V677" t="str">
            <v>NA</v>
          </cell>
          <cell r="W677" t="str">
            <v>NA</v>
          </cell>
          <cell r="X677" t="str">
            <v>NA</v>
          </cell>
          <cell r="Y677" t="str">
            <v>NA</v>
          </cell>
          <cell r="Z677" t="str">
            <v>NA</v>
          </cell>
          <cell r="AA677" t="str">
            <v>NA</v>
          </cell>
          <cell r="AB677" t="str">
            <v>NA</v>
          </cell>
          <cell r="AC677" t="str">
            <v>NA</v>
          </cell>
          <cell r="AD677">
            <v>1</v>
          </cell>
          <cell r="AE677" t="str">
            <v>NA</v>
          </cell>
          <cell r="AF677" t="str">
            <v>NA</v>
          </cell>
          <cell r="AG677" t="str">
            <v>NA</v>
          </cell>
          <cell r="AH677" t="str">
            <v>NA</v>
          </cell>
          <cell r="AI677">
            <v>12</v>
          </cell>
          <cell r="AJ677">
            <v>12</v>
          </cell>
          <cell r="AO677">
            <v>0</v>
          </cell>
          <cell r="AP677">
            <v>0</v>
          </cell>
          <cell r="AQ677">
            <v>0</v>
          </cell>
          <cell r="AR677">
            <v>0</v>
          </cell>
          <cell r="AS677">
            <v>0</v>
          </cell>
          <cell r="AT677">
            <v>0</v>
          </cell>
          <cell r="AU677">
            <v>0</v>
          </cell>
          <cell r="AV677">
            <v>0</v>
          </cell>
          <cell r="AW677">
            <v>0</v>
          </cell>
          <cell r="AX677">
            <v>0</v>
          </cell>
          <cell r="AY677">
            <v>0</v>
          </cell>
          <cell r="AZ677">
            <v>0</v>
          </cell>
          <cell r="BA677">
            <v>0</v>
          </cell>
          <cell r="BB677">
            <v>0</v>
          </cell>
          <cell r="BC677">
            <v>0</v>
          </cell>
          <cell r="BD677">
            <v>0</v>
          </cell>
          <cell r="BE677">
            <v>0</v>
          </cell>
          <cell r="BF677">
            <v>0</v>
          </cell>
          <cell r="BG677">
            <v>0</v>
          </cell>
          <cell r="BH677">
            <v>0</v>
          </cell>
          <cell r="BI677">
            <v>0</v>
          </cell>
          <cell r="BJ677">
            <v>0</v>
          </cell>
          <cell r="BK677">
            <v>0</v>
          </cell>
          <cell r="BL677">
            <v>0</v>
          </cell>
          <cell r="BM677">
            <v>0</v>
          </cell>
          <cell r="BN677">
            <v>0</v>
          </cell>
          <cell r="BO677">
            <v>0</v>
          </cell>
          <cell r="BP677">
            <v>0</v>
          </cell>
          <cell r="BQ677">
            <v>0</v>
          </cell>
          <cell r="BR677">
            <v>0</v>
          </cell>
          <cell r="BS677">
            <v>0</v>
          </cell>
          <cell r="BT677">
            <v>0</v>
          </cell>
          <cell r="BU677">
            <v>0</v>
          </cell>
          <cell r="BV677">
            <v>0</v>
          </cell>
          <cell r="BW677">
            <v>0</v>
          </cell>
          <cell r="BX677">
            <v>0</v>
          </cell>
          <cell r="BY677">
            <v>0</v>
          </cell>
          <cell r="BZ677">
            <v>0</v>
          </cell>
          <cell r="CA677">
            <v>0</v>
          </cell>
          <cell r="CB677">
            <v>0</v>
          </cell>
          <cell r="CC677">
            <v>0.05</v>
          </cell>
          <cell r="CD677">
            <v>0</v>
          </cell>
        </row>
        <row r="678">
          <cell r="B678" t="str">
            <v>APC02</v>
          </cell>
          <cell r="C678" t="str">
            <v>CAP30</v>
          </cell>
          <cell r="D678" t="str">
            <v>De    20  pares</v>
          </cell>
          <cell r="E678" t="str">
            <v>U</v>
          </cell>
          <cell r="F678" t="str">
            <v>NA</v>
          </cell>
          <cell r="G678" t="str">
            <v>NA</v>
          </cell>
          <cell r="H678" t="str">
            <v>NA</v>
          </cell>
          <cell r="I678" t="str">
            <v>NA</v>
          </cell>
          <cell r="J678" t="str">
            <v>NA</v>
          </cell>
          <cell r="K678" t="str">
            <v>NA</v>
          </cell>
          <cell r="L678" t="str">
            <v>NA</v>
          </cell>
          <cell r="M678" t="str">
            <v>NA</v>
          </cell>
          <cell r="N678" t="str">
            <v>NA</v>
          </cell>
          <cell r="O678" t="str">
            <v>NA</v>
          </cell>
          <cell r="P678" t="str">
            <v>NA</v>
          </cell>
          <cell r="Q678" t="str">
            <v>NA</v>
          </cell>
          <cell r="R678" t="str">
            <v>NA</v>
          </cell>
          <cell r="S678" t="str">
            <v>NA</v>
          </cell>
          <cell r="T678" t="str">
            <v>NA</v>
          </cell>
          <cell r="U678" t="str">
            <v>NA</v>
          </cell>
          <cell r="V678" t="str">
            <v>NA</v>
          </cell>
          <cell r="W678" t="str">
            <v>NA</v>
          </cell>
          <cell r="X678" t="str">
            <v>NA</v>
          </cell>
          <cell r="Y678" t="str">
            <v>NA</v>
          </cell>
          <cell r="Z678" t="str">
            <v>NA</v>
          </cell>
          <cell r="AA678" t="str">
            <v>NA</v>
          </cell>
          <cell r="AB678" t="str">
            <v>NA</v>
          </cell>
          <cell r="AC678" t="str">
            <v>NA</v>
          </cell>
          <cell r="AD678">
            <v>1</v>
          </cell>
          <cell r="AE678" t="str">
            <v>NA</v>
          </cell>
          <cell r="AF678" t="str">
            <v>NA</v>
          </cell>
          <cell r="AG678" t="str">
            <v>NA</v>
          </cell>
          <cell r="AH678" t="str">
            <v>NA</v>
          </cell>
          <cell r="AI678">
            <v>125</v>
          </cell>
          <cell r="AJ678">
            <v>125</v>
          </cell>
          <cell r="AO678">
            <v>0</v>
          </cell>
          <cell r="AP678">
            <v>0</v>
          </cell>
          <cell r="AQ678">
            <v>0</v>
          </cell>
          <cell r="AR678">
            <v>0</v>
          </cell>
          <cell r="AS678">
            <v>0</v>
          </cell>
          <cell r="AT678">
            <v>0</v>
          </cell>
          <cell r="AU678">
            <v>0</v>
          </cell>
          <cell r="AV678">
            <v>0</v>
          </cell>
          <cell r="AW678">
            <v>0</v>
          </cell>
          <cell r="AX678">
            <v>0</v>
          </cell>
          <cell r="AY678">
            <v>0</v>
          </cell>
          <cell r="AZ678">
            <v>0</v>
          </cell>
          <cell r="BA678">
            <v>0</v>
          </cell>
          <cell r="BB678">
            <v>0</v>
          </cell>
          <cell r="BC678">
            <v>0</v>
          </cell>
          <cell r="BD678">
            <v>0</v>
          </cell>
          <cell r="BE678">
            <v>0</v>
          </cell>
          <cell r="BF678">
            <v>0</v>
          </cell>
          <cell r="BG678">
            <v>0</v>
          </cell>
          <cell r="BH678">
            <v>0</v>
          </cell>
          <cell r="BI678">
            <v>0</v>
          </cell>
          <cell r="BJ678">
            <v>0</v>
          </cell>
          <cell r="BK678">
            <v>0</v>
          </cell>
          <cell r="BL678">
            <v>0</v>
          </cell>
          <cell r="BM678">
            <v>0</v>
          </cell>
          <cell r="BN678">
            <v>0</v>
          </cell>
          <cell r="BO678">
            <v>0</v>
          </cell>
          <cell r="BP678">
            <v>0</v>
          </cell>
          <cell r="BQ678">
            <v>0</v>
          </cell>
          <cell r="BR678">
            <v>0</v>
          </cell>
          <cell r="BS678">
            <v>0</v>
          </cell>
          <cell r="BT678">
            <v>0</v>
          </cell>
          <cell r="BU678">
            <v>0</v>
          </cell>
          <cell r="BV678">
            <v>0</v>
          </cell>
          <cell r="BW678">
            <v>0</v>
          </cell>
          <cell r="BX678">
            <v>0</v>
          </cell>
          <cell r="BY678">
            <v>0</v>
          </cell>
          <cell r="BZ678">
            <v>0</v>
          </cell>
          <cell r="CA678">
            <v>0</v>
          </cell>
          <cell r="CB678">
            <v>0</v>
          </cell>
          <cell r="CC678">
            <v>0.05</v>
          </cell>
          <cell r="CD678">
            <v>0</v>
          </cell>
        </row>
        <row r="679">
          <cell r="B679" t="str">
            <v>APC03</v>
          </cell>
          <cell r="C679" t="str">
            <v>CAP30</v>
          </cell>
          <cell r="D679" t="str">
            <v>De    30  pares</v>
          </cell>
          <cell r="E679" t="str">
            <v>U</v>
          </cell>
          <cell r="F679" t="str">
            <v>NA</v>
          </cell>
          <cell r="G679" t="str">
            <v>NA</v>
          </cell>
          <cell r="H679" t="str">
            <v>NA</v>
          </cell>
          <cell r="I679" t="str">
            <v>NA</v>
          </cell>
          <cell r="J679" t="str">
            <v>NA</v>
          </cell>
          <cell r="K679" t="str">
            <v>NA</v>
          </cell>
          <cell r="L679" t="str">
            <v>NA</v>
          </cell>
          <cell r="M679" t="str">
            <v>NA</v>
          </cell>
          <cell r="N679" t="str">
            <v>NA</v>
          </cell>
          <cell r="O679" t="str">
            <v>NA</v>
          </cell>
          <cell r="P679" t="str">
            <v>NA</v>
          </cell>
          <cell r="Q679" t="str">
            <v>NA</v>
          </cell>
          <cell r="R679" t="str">
            <v>NA</v>
          </cell>
          <cell r="S679" t="str">
            <v>NA</v>
          </cell>
          <cell r="T679" t="str">
            <v>NA</v>
          </cell>
          <cell r="U679" t="str">
            <v>NA</v>
          </cell>
          <cell r="V679" t="str">
            <v>NA</v>
          </cell>
          <cell r="W679" t="str">
            <v>NA</v>
          </cell>
          <cell r="X679" t="str">
            <v>NA</v>
          </cell>
          <cell r="Y679" t="str">
            <v>NA</v>
          </cell>
          <cell r="Z679" t="str">
            <v>NA</v>
          </cell>
          <cell r="AA679" t="str">
            <v>NA</v>
          </cell>
          <cell r="AB679" t="str">
            <v>NA</v>
          </cell>
          <cell r="AC679" t="str">
            <v>NA</v>
          </cell>
          <cell r="AD679" t="str">
            <v>NA</v>
          </cell>
          <cell r="AE679" t="str">
            <v>NA</v>
          </cell>
          <cell r="AF679" t="str">
            <v>NA</v>
          </cell>
          <cell r="AG679" t="str">
            <v>NA</v>
          </cell>
          <cell r="AH679" t="str">
            <v>NA</v>
          </cell>
          <cell r="AI679">
            <v>0</v>
          </cell>
          <cell r="AO679">
            <v>0</v>
          </cell>
          <cell r="AP679">
            <v>0</v>
          </cell>
          <cell r="AQ679">
            <v>0</v>
          </cell>
          <cell r="AR679">
            <v>0</v>
          </cell>
          <cell r="AS679">
            <v>0</v>
          </cell>
          <cell r="AT679">
            <v>0</v>
          </cell>
          <cell r="AU679">
            <v>0</v>
          </cell>
          <cell r="AV679">
            <v>0</v>
          </cell>
          <cell r="AW679">
            <v>0</v>
          </cell>
          <cell r="AX679">
            <v>0</v>
          </cell>
          <cell r="AY679">
            <v>0</v>
          </cell>
          <cell r="AZ679">
            <v>0</v>
          </cell>
          <cell r="BA679">
            <v>0</v>
          </cell>
          <cell r="BB679">
            <v>0</v>
          </cell>
          <cell r="BC679">
            <v>0</v>
          </cell>
          <cell r="BD679">
            <v>0</v>
          </cell>
          <cell r="BE679">
            <v>0</v>
          </cell>
          <cell r="BF679">
            <v>0</v>
          </cell>
          <cell r="BG679">
            <v>0</v>
          </cell>
          <cell r="BH679">
            <v>0</v>
          </cell>
          <cell r="BI679">
            <v>0</v>
          </cell>
          <cell r="BJ679">
            <v>0</v>
          </cell>
          <cell r="BK679">
            <v>0</v>
          </cell>
          <cell r="BL679">
            <v>0</v>
          </cell>
          <cell r="BM679">
            <v>0</v>
          </cell>
          <cell r="BN679">
            <v>0</v>
          </cell>
          <cell r="BO679">
            <v>0</v>
          </cell>
          <cell r="BP679">
            <v>0</v>
          </cell>
          <cell r="BQ679">
            <v>0</v>
          </cell>
          <cell r="BR679">
            <v>0</v>
          </cell>
          <cell r="BS679">
            <v>0</v>
          </cell>
          <cell r="BT679">
            <v>0</v>
          </cell>
          <cell r="BU679">
            <v>0</v>
          </cell>
          <cell r="BV679">
            <v>0</v>
          </cell>
          <cell r="BW679">
            <v>0</v>
          </cell>
          <cell r="BX679">
            <v>0</v>
          </cell>
          <cell r="BY679">
            <v>0</v>
          </cell>
          <cell r="BZ679">
            <v>0</v>
          </cell>
          <cell r="CA679">
            <v>0</v>
          </cell>
          <cell r="CB679">
            <v>0</v>
          </cell>
          <cell r="CC679">
            <v>0.05</v>
          </cell>
          <cell r="CD679">
            <v>0</v>
          </cell>
        </row>
        <row r="680">
          <cell r="B680" t="str">
            <v>APC04</v>
          </cell>
          <cell r="C680" t="str">
            <v>CAP30</v>
          </cell>
          <cell r="D680" t="str">
            <v>De    40  pares</v>
          </cell>
          <cell r="E680" t="str">
            <v>U</v>
          </cell>
          <cell r="F680" t="str">
            <v>NA</v>
          </cell>
          <cell r="G680" t="str">
            <v>NA</v>
          </cell>
          <cell r="H680" t="str">
            <v>NA</v>
          </cell>
          <cell r="I680" t="str">
            <v>NA</v>
          </cell>
          <cell r="J680" t="str">
            <v>NA</v>
          </cell>
          <cell r="K680" t="str">
            <v>NA</v>
          </cell>
          <cell r="L680" t="str">
            <v>NA</v>
          </cell>
          <cell r="M680" t="str">
            <v>NA</v>
          </cell>
          <cell r="N680" t="str">
            <v>NA</v>
          </cell>
          <cell r="O680" t="str">
            <v>NA</v>
          </cell>
          <cell r="P680" t="str">
            <v>NA</v>
          </cell>
          <cell r="Q680" t="str">
            <v>NA</v>
          </cell>
          <cell r="R680" t="str">
            <v>NA</v>
          </cell>
          <cell r="S680" t="str">
            <v>NA</v>
          </cell>
          <cell r="T680" t="str">
            <v>NA</v>
          </cell>
          <cell r="U680" t="str">
            <v>NA</v>
          </cell>
          <cell r="V680" t="str">
            <v>NA</v>
          </cell>
          <cell r="W680" t="str">
            <v>NA</v>
          </cell>
          <cell r="X680" t="str">
            <v>NA</v>
          </cell>
          <cell r="Y680" t="str">
            <v>NA</v>
          </cell>
          <cell r="Z680" t="str">
            <v>NA</v>
          </cell>
          <cell r="AA680" t="str">
            <v>NA</v>
          </cell>
          <cell r="AB680" t="str">
            <v>NA</v>
          </cell>
          <cell r="AC680" t="str">
            <v>NA</v>
          </cell>
          <cell r="AD680" t="str">
            <v>NA</v>
          </cell>
          <cell r="AE680" t="str">
            <v>NA</v>
          </cell>
          <cell r="AF680" t="str">
            <v>NA</v>
          </cell>
          <cell r="AG680" t="str">
            <v>NA</v>
          </cell>
          <cell r="AH680" t="str">
            <v>NA</v>
          </cell>
          <cell r="AI680">
            <v>0</v>
          </cell>
          <cell r="AO680">
            <v>0</v>
          </cell>
          <cell r="AP680">
            <v>0</v>
          </cell>
          <cell r="AQ680">
            <v>0</v>
          </cell>
          <cell r="AR680">
            <v>0</v>
          </cell>
          <cell r="AS680">
            <v>0</v>
          </cell>
          <cell r="AT680">
            <v>0</v>
          </cell>
          <cell r="AU680">
            <v>0</v>
          </cell>
          <cell r="AV680">
            <v>0</v>
          </cell>
          <cell r="AW680">
            <v>0</v>
          </cell>
          <cell r="AX680">
            <v>0</v>
          </cell>
          <cell r="AY680">
            <v>0</v>
          </cell>
          <cell r="AZ680">
            <v>0</v>
          </cell>
          <cell r="BA680">
            <v>0</v>
          </cell>
          <cell r="BB680">
            <v>0</v>
          </cell>
          <cell r="BC680">
            <v>0</v>
          </cell>
          <cell r="BD680">
            <v>0</v>
          </cell>
          <cell r="BE680">
            <v>0</v>
          </cell>
          <cell r="BF680">
            <v>0</v>
          </cell>
          <cell r="BG680">
            <v>0</v>
          </cell>
          <cell r="BH680">
            <v>0</v>
          </cell>
          <cell r="BI680">
            <v>0</v>
          </cell>
          <cell r="BJ680">
            <v>0</v>
          </cell>
          <cell r="BK680">
            <v>0</v>
          </cell>
          <cell r="BL680">
            <v>0</v>
          </cell>
          <cell r="BM680">
            <v>0</v>
          </cell>
          <cell r="BN680">
            <v>0</v>
          </cell>
          <cell r="BO680">
            <v>0</v>
          </cell>
          <cell r="BP680">
            <v>0</v>
          </cell>
          <cell r="BQ680">
            <v>0</v>
          </cell>
          <cell r="BR680">
            <v>0</v>
          </cell>
          <cell r="BS680">
            <v>0</v>
          </cell>
          <cell r="BT680">
            <v>0</v>
          </cell>
          <cell r="BU680">
            <v>0</v>
          </cell>
          <cell r="BV680">
            <v>0</v>
          </cell>
          <cell r="BW680">
            <v>0</v>
          </cell>
          <cell r="BX680">
            <v>0</v>
          </cell>
          <cell r="BY680">
            <v>0</v>
          </cell>
          <cell r="BZ680">
            <v>0</v>
          </cell>
          <cell r="CA680">
            <v>0</v>
          </cell>
          <cell r="CB680">
            <v>0</v>
          </cell>
          <cell r="CC680">
            <v>0.05</v>
          </cell>
          <cell r="CD680">
            <v>0</v>
          </cell>
        </row>
        <row r="681">
          <cell r="B681" t="str">
            <v>APC05</v>
          </cell>
          <cell r="C681" t="str">
            <v>CAP30</v>
          </cell>
          <cell r="D681" t="str">
            <v>De    50  pares</v>
          </cell>
          <cell r="E681" t="str">
            <v>U</v>
          </cell>
          <cell r="F681" t="str">
            <v>NA</v>
          </cell>
          <cell r="G681" t="str">
            <v>NA</v>
          </cell>
          <cell r="H681" t="str">
            <v>NA</v>
          </cell>
          <cell r="I681" t="str">
            <v>NA</v>
          </cell>
          <cell r="J681" t="str">
            <v>NA</v>
          </cell>
          <cell r="K681" t="str">
            <v>NA</v>
          </cell>
          <cell r="L681" t="str">
            <v>NA</v>
          </cell>
          <cell r="M681" t="str">
            <v>NA</v>
          </cell>
          <cell r="N681" t="str">
            <v>NA</v>
          </cell>
          <cell r="O681" t="str">
            <v>NA</v>
          </cell>
          <cell r="P681" t="str">
            <v>NA</v>
          </cell>
          <cell r="Q681" t="str">
            <v>NA</v>
          </cell>
          <cell r="R681" t="str">
            <v>NA</v>
          </cell>
          <cell r="S681" t="str">
            <v>NA</v>
          </cell>
          <cell r="T681" t="str">
            <v>NA</v>
          </cell>
          <cell r="U681" t="str">
            <v>NA</v>
          </cell>
          <cell r="V681" t="str">
            <v>NA</v>
          </cell>
          <cell r="W681" t="str">
            <v>NA</v>
          </cell>
          <cell r="X681" t="str">
            <v>NA</v>
          </cell>
          <cell r="Y681" t="str">
            <v>NA</v>
          </cell>
          <cell r="Z681" t="str">
            <v>NA</v>
          </cell>
          <cell r="AA681" t="str">
            <v>NA</v>
          </cell>
          <cell r="AB681" t="str">
            <v>NA</v>
          </cell>
          <cell r="AC681" t="str">
            <v>NA</v>
          </cell>
          <cell r="AD681" t="str">
            <v>NA</v>
          </cell>
          <cell r="AE681" t="str">
            <v>NA</v>
          </cell>
          <cell r="AF681" t="str">
            <v>NA</v>
          </cell>
          <cell r="AG681" t="str">
            <v>NA</v>
          </cell>
          <cell r="AH681" t="str">
            <v>NA</v>
          </cell>
          <cell r="AI681">
            <v>0</v>
          </cell>
          <cell r="AO681">
            <v>0</v>
          </cell>
          <cell r="AP681">
            <v>0</v>
          </cell>
          <cell r="AQ681">
            <v>0</v>
          </cell>
          <cell r="AR681">
            <v>0</v>
          </cell>
          <cell r="AS681">
            <v>0</v>
          </cell>
          <cell r="AT681">
            <v>0</v>
          </cell>
          <cell r="AU681">
            <v>0</v>
          </cell>
          <cell r="AV681">
            <v>0</v>
          </cell>
          <cell r="AW681">
            <v>0</v>
          </cell>
          <cell r="AX681">
            <v>0</v>
          </cell>
          <cell r="AY681">
            <v>0</v>
          </cell>
          <cell r="AZ681">
            <v>0</v>
          </cell>
          <cell r="BA681">
            <v>0</v>
          </cell>
          <cell r="BB681">
            <v>0</v>
          </cell>
          <cell r="BC681">
            <v>0</v>
          </cell>
          <cell r="BD681">
            <v>0</v>
          </cell>
          <cell r="BE681">
            <v>0</v>
          </cell>
          <cell r="BF681">
            <v>0</v>
          </cell>
          <cell r="BG681">
            <v>0</v>
          </cell>
          <cell r="BH681">
            <v>0</v>
          </cell>
          <cell r="BI681">
            <v>0</v>
          </cell>
          <cell r="BJ681">
            <v>0</v>
          </cell>
          <cell r="BK681">
            <v>0</v>
          </cell>
          <cell r="BL681">
            <v>0</v>
          </cell>
          <cell r="BM681">
            <v>0</v>
          </cell>
          <cell r="BN681">
            <v>0</v>
          </cell>
          <cell r="BO681">
            <v>0</v>
          </cell>
          <cell r="BP681">
            <v>0</v>
          </cell>
          <cell r="BQ681">
            <v>0</v>
          </cell>
          <cell r="BR681">
            <v>0</v>
          </cell>
          <cell r="BS681">
            <v>0</v>
          </cell>
          <cell r="BT681">
            <v>0</v>
          </cell>
          <cell r="BU681">
            <v>0</v>
          </cell>
          <cell r="BV681">
            <v>0</v>
          </cell>
          <cell r="BW681">
            <v>0</v>
          </cell>
          <cell r="BX681">
            <v>0</v>
          </cell>
          <cell r="BY681">
            <v>0</v>
          </cell>
          <cell r="BZ681">
            <v>0</v>
          </cell>
          <cell r="CA681">
            <v>0</v>
          </cell>
          <cell r="CB681">
            <v>0</v>
          </cell>
          <cell r="CC681">
            <v>0.05</v>
          </cell>
          <cell r="CD681">
            <v>0</v>
          </cell>
        </row>
        <row r="682">
          <cell r="B682" t="str">
            <v>APC06</v>
          </cell>
          <cell r="C682" t="str">
            <v>CAP30</v>
          </cell>
          <cell r="D682" t="str">
            <v>De    70  pares</v>
          </cell>
          <cell r="E682" t="str">
            <v>U</v>
          </cell>
          <cell r="F682" t="str">
            <v>NA</v>
          </cell>
          <cell r="G682" t="str">
            <v>NA</v>
          </cell>
          <cell r="H682" t="str">
            <v>NA</v>
          </cell>
          <cell r="I682" t="str">
            <v>NA</v>
          </cell>
          <cell r="J682" t="str">
            <v>NA</v>
          </cell>
          <cell r="K682" t="str">
            <v>NA</v>
          </cell>
          <cell r="L682" t="str">
            <v>NA</v>
          </cell>
          <cell r="M682" t="str">
            <v>NA</v>
          </cell>
          <cell r="N682" t="str">
            <v>NA</v>
          </cell>
          <cell r="O682" t="str">
            <v>NA</v>
          </cell>
          <cell r="P682" t="str">
            <v>NA</v>
          </cell>
          <cell r="Q682" t="str">
            <v>NA</v>
          </cell>
          <cell r="R682" t="str">
            <v>NA</v>
          </cell>
          <cell r="S682" t="str">
            <v>NA</v>
          </cell>
          <cell r="T682" t="str">
            <v>NA</v>
          </cell>
          <cell r="U682" t="str">
            <v>NA</v>
          </cell>
          <cell r="V682" t="str">
            <v>NA</v>
          </cell>
          <cell r="W682" t="str">
            <v>NA</v>
          </cell>
          <cell r="X682" t="str">
            <v>NA</v>
          </cell>
          <cell r="Y682" t="str">
            <v>NA</v>
          </cell>
          <cell r="Z682" t="str">
            <v>NA</v>
          </cell>
          <cell r="AA682" t="str">
            <v>NA</v>
          </cell>
          <cell r="AB682" t="str">
            <v>NA</v>
          </cell>
          <cell r="AC682" t="str">
            <v>NA</v>
          </cell>
          <cell r="AD682" t="str">
            <v>NA</v>
          </cell>
          <cell r="AE682" t="str">
            <v>NA</v>
          </cell>
          <cell r="AF682" t="str">
            <v>NA</v>
          </cell>
          <cell r="AG682" t="str">
            <v>NA</v>
          </cell>
          <cell r="AH682" t="str">
            <v>NA</v>
          </cell>
          <cell r="AI682">
            <v>0</v>
          </cell>
          <cell r="AO682">
            <v>0</v>
          </cell>
          <cell r="AP682">
            <v>0</v>
          </cell>
          <cell r="AQ682">
            <v>0</v>
          </cell>
          <cell r="AR682">
            <v>0</v>
          </cell>
          <cell r="AS682">
            <v>0</v>
          </cell>
          <cell r="AT682">
            <v>0</v>
          </cell>
          <cell r="AU682">
            <v>0</v>
          </cell>
          <cell r="AV682">
            <v>0</v>
          </cell>
          <cell r="AW682">
            <v>0</v>
          </cell>
          <cell r="AX682">
            <v>0</v>
          </cell>
          <cell r="AY682">
            <v>0</v>
          </cell>
          <cell r="AZ682">
            <v>0</v>
          </cell>
          <cell r="BA682">
            <v>0</v>
          </cell>
          <cell r="BB682">
            <v>0</v>
          </cell>
          <cell r="BC682">
            <v>0</v>
          </cell>
          <cell r="BD682">
            <v>0</v>
          </cell>
          <cell r="BE682">
            <v>0</v>
          </cell>
          <cell r="BF682">
            <v>0</v>
          </cell>
          <cell r="BG682">
            <v>0</v>
          </cell>
          <cell r="BH682">
            <v>0</v>
          </cell>
          <cell r="BI682">
            <v>0</v>
          </cell>
          <cell r="BJ682">
            <v>0</v>
          </cell>
          <cell r="BK682">
            <v>0</v>
          </cell>
          <cell r="BL682">
            <v>0</v>
          </cell>
          <cell r="BM682">
            <v>0</v>
          </cell>
          <cell r="BN682">
            <v>0</v>
          </cell>
          <cell r="BO682">
            <v>0</v>
          </cell>
          <cell r="BP682">
            <v>0</v>
          </cell>
          <cell r="BQ682">
            <v>0</v>
          </cell>
          <cell r="BR682">
            <v>0</v>
          </cell>
          <cell r="BS682">
            <v>0</v>
          </cell>
          <cell r="BT682">
            <v>0</v>
          </cell>
          <cell r="BU682">
            <v>0</v>
          </cell>
          <cell r="BV682">
            <v>0</v>
          </cell>
          <cell r="BW682">
            <v>0</v>
          </cell>
          <cell r="BX682">
            <v>0</v>
          </cell>
          <cell r="BY682">
            <v>0</v>
          </cell>
          <cell r="BZ682">
            <v>0</v>
          </cell>
          <cell r="CA682">
            <v>0</v>
          </cell>
          <cell r="CB682">
            <v>0</v>
          </cell>
          <cell r="CC682">
            <v>0.05</v>
          </cell>
          <cell r="CD682">
            <v>0</v>
          </cell>
        </row>
        <row r="683">
          <cell r="B683" t="str">
            <v>APC07</v>
          </cell>
          <cell r="C683" t="str">
            <v>CAP30</v>
          </cell>
          <cell r="D683" t="str">
            <v>De   100  pares</v>
          </cell>
          <cell r="E683" t="str">
            <v>U</v>
          </cell>
          <cell r="F683" t="str">
            <v>NA</v>
          </cell>
          <cell r="G683" t="str">
            <v>NA</v>
          </cell>
          <cell r="H683" t="str">
            <v>NA</v>
          </cell>
          <cell r="I683" t="str">
            <v>NA</v>
          </cell>
          <cell r="J683" t="str">
            <v>NA</v>
          </cell>
          <cell r="K683" t="str">
            <v>NA</v>
          </cell>
          <cell r="L683" t="str">
            <v>NA</v>
          </cell>
          <cell r="M683" t="str">
            <v>NA</v>
          </cell>
          <cell r="N683" t="str">
            <v>NA</v>
          </cell>
          <cell r="O683" t="str">
            <v>NA</v>
          </cell>
          <cell r="P683" t="str">
            <v>NA</v>
          </cell>
          <cell r="Q683" t="str">
            <v>NA</v>
          </cell>
          <cell r="R683" t="str">
            <v>NA</v>
          </cell>
          <cell r="S683" t="str">
            <v>NA</v>
          </cell>
          <cell r="T683" t="str">
            <v>NA</v>
          </cell>
          <cell r="U683" t="str">
            <v>NA</v>
          </cell>
          <cell r="V683" t="str">
            <v>NA</v>
          </cell>
          <cell r="W683" t="str">
            <v>NA</v>
          </cell>
          <cell r="X683" t="str">
            <v>NA</v>
          </cell>
          <cell r="Y683" t="str">
            <v>NA</v>
          </cell>
          <cell r="Z683" t="str">
            <v>NA</v>
          </cell>
          <cell r="AA683" t="str">
            <v>NA</v>
          </cell>
          <cell r="AB683" t="str">
            <v>NA</v>
          </cell>
          <cell r="AC683" t="str">
            <v>NA</v>
          </cell>
          <cell r="AD683" t="str">
            <v>NA</v>
          </cell>
          <cell r="AE683" t="str">
            <v>NA</v>
          </cell>
          <cell r="AF683" t="str">
            <v>NA</v>
          </cell>
          <cell r="AG683" t="str">
            <v>NA</v>
          </cell>
          <cell r="AH683" t="str">
            <v>NA</v>
          </cell>
          <cell r="AI683">
            <v>0</v>
          </cell>
          <cell r="AO683">
            <v>0</v>
          </cell>
          <cell r="AP683">
            <v>0</v>
          </cell>
          <cell r="AQ683">
            <v>0</v>
          </cell>
          <cell r="AR683">
            <v>0</v>
          </cell>
          <cell r="AS683">
            <v>0</v>
          </cell>
          <cell r="AT683">
            <v>0</v>
          </cell>
          <cell r="AU683">
            <v>0</v>
          </cell>
          <cell r="AV683">
            <v>0</v>
          </cell>
          <cell r="AW683">
            <v>0</v>
          </cell>
          <cell r="AX683">
            <v>0</v>
          </cell>
          <cell r="AY683">
            <v>0</v>
          </cell>
          <cell r="AZ683">
            <v>0</v>
          </cell>
          <cell r="BA683">
            <v>0</v>
          </cell>
          <cell r="BB683">
            <v>0</v>
          </cell>
          <cell r="BC683">
            <v>0</v>
          </cell>
          <cell r="BD683">
            <v>0</v>
          </cell>
          <cell r="BE683">
            <v>0</v>
          </cell>
          <cell r="BF683">
            <v>0</v>
          </cell>
          <cell r="BG683">
            <v>0</v>
          </cell>
          <cell r="BH683">
            <v>0</v>
          </cell>
          <cell r="BI683">
            <v>0</v>
          </cell>
          <cell r="BJ683">
            <v>0</v>
          </cell>
          <cell r="BK683">
            <v>0</v>
          </cell>
          <cell r="BL683">
            <v>0</v>
          </cell>
          <cell r="BM683">
            <v>0</v>
          </cell>
          <cell r="BN683">
            <v>0</v>
          </cell>
          <cell r="BO683">
            <v>0</v>
          </cell>
          <cell r="BP683">
            <v>0</v>
          </cell>
          <cell r="BQ683">
            <v>0</v>
          </cell>
          <cell r="BR683">
            <v>0</v>
          </cell>
          <cell r="BS683">
            <v>0</v>
          </cell>
          <cell r="BT683">
            <v>0</v>
          </cell>
          <cell r="BU683">
            <v>0</v>
          </cell>
          <cell r="BV683">
            <v>0</v>
          </cell>
          <cell r="BW683">
            <v>0</v>
          </cell>
          <cell r="BX683">
            <v>0</v>
          </cell>
          <cell r="BY683">
            <v>0</v>
          </cell>
          <cell r="BZ683">
            <v>0</v>
          </cell>
          <cell r="CA683">
            <v>0</v>
          </cell>
          <cell r="CB683">
            <v>0</v>
          </cell>
          <cell r="CC683">
            <v>0.05</v>
          </cell>
          <cell r="CD683">
            <v>0</v>
          </cell>
        </row>
        <row r="684">
          <cell r="B684" t="str">
            <v>APC08</v>
          </cell>
          <cell r="C684" t="str">
            <v>CAP30</v>
          </cell>
          <cell r="D684" t="str">
            <v>De   150  pares</v>
          </cell>
          <cell r="E684" t="str">
            <v>U</v>
          </cell>
          <cell r="F684" t="str">
            <v>NA</v>
          </cell>
          <cell r="G684" t="str">
            <v>NA</v>
          </cell>
          <cell r="H684" t="str">
            <v>NA</v>
          </cell>
          <cell r="I684" t="str">
            <v>NA</v>
          </cell>
          <cell r="J684" t="str">
            <v>NA</v>
          </cell>
          <cell r="K684" t="str">
            <v>NA</v>
          </cell>
          <cell r="L684" t="str">
            <v>NA</v>
          </cell>
          <cell r="M684" t="str">
            <v>NA</v>
          </cell>
          <cell r="N684" t="str">
            <v>NA</v>
          </cell>
          <cell r="O684" t="str">
            <v>NA</v>
          </cell>
          <cell r="P684" t="str">
            <v>NA</v>
          </cell>
          <cell r="Q684" t="str">
            <v>NA</v>
          </cell>
          <cell r="R684" t="str">
            <v>NA</v>
          </cell>
          <cell r="S684" t="str">
            <v>NA</v>
          </cell>
          <cell r="T684" t="str">
            <v>NA</v>
          </cell>
          <cell r="U684" t="str">
            <v>NA</v>
          </cell>
          <cell r="V684" t="str">
            <v>NA</v>
          </cell>
          <cell r="W684" t="str">
            <v>NA</v>
          </cell>
          <cell r="X684" t="str">
            <v>NA</v>
          </cell>
          <cell r="Y684" t="str">
            <v>NA</v>
          </cell>
          <cell r="Z684" t="str">
            <v>NA</v>
          </cell>
          <cell r="AA684" t="str">
            <v>NA</v>
          </cell>
          <cell r="AB684" t="str">
            <v>NA</v>
          </cell>
          <cell r="AC684" t="str">
            <v>NA</v>
          </cell>
          <cell r="AD684" t="str">
            <v>NA</v>
          </cell>
          <cell r="AE684" t="str">
            <v>NA</v>
          </cell>
          <cell r="AF684" t="str">
            <v>NA</v>
          </cell>
          <cell r="AG684" t="str">
            <v>NA</v>
          </cell>
          <cell r="AH684" t="str">
            <v>NA</v>
          </cell>
          <cell r="AI684">
            <v>0</v>
          </cell>
          <cell r="AO684">
            <v>0</v>
          </cell>
          <cell r="AP684">
            <v>0</v>
          </cell>
          <cell r="AQ684">
            <v>0</v>
          </cell>
          <cell r="AR684">
            <v>0</v>
          </cell>
          <cell r="AS684">
            <v>0</v>
          </cell>
          <cell r="AT684">
            <v>0</v>
          </cell>
          <cell r="AU684">
            <v>0</v>
          </cell>
          <cell r="AV684">
            <v>0</v>
          </cell>
          <cell r="AW684">
            <v>0</v>
          </cell>
          <cell r="AX684">
            <v>0</v>
          </cell>
          <cell r="AY684">
            <v>0</v>
          </cell>
          <cell r="AZ684">
            <v>0</v>
          </cell>
          <cell r="BA684">
            <v>0</v>
          </cell>
          <cell r="BB684">
            <v>0</v>
          </cell>
          <cell r="BC684">
            <v>0</v>
          </cell>
          <cell r="BD684">
            <v>0</v>
          </cell>
          <cell r="BE684">
            <v>0</v>
          </cell>
          <cell r="BF684">
            <v>0</v>
          </cell>
          <cell r="BG684">
            <v>0</v>
          </cell>
          <cell r="BH684">
            <v>0</v>
          </cell>
          <cell r="BI684">
            <v>0</v>
          </cell>
          <cell r="BJ684">
            <v>0</v>
          </cell>
          <cell r="BK684">
            <v>0</v>
          </cell>
          <cell r="BL684">
            <v>0</v>
          </cell>
          <cell r="BM684">
            <v>0</v>
          </cell>
          <cell r="BN684">
            <v>0</v>
          </cell>
          <cell r="BO684">
            <v>0</v>
          </cell>
          <cell r="BP684">
            <v>0</v>
          </cell>
          <cell r="BQ684">
            <v>0</v>
          </cell>
          <cell r="BR684">
            <v>0</v>
          </cell>
          <cell r="BS684">
            <v>0</v>
          </cell>
          <cell r="BT684">
            <v>0</v>
          </cell>
          <cell r="BU684">
            <v>0</v>
          </cell>
          <cell r="BV684">
            <v>0</v>
          </cell>
          <cell r="BW684">
            <v>0</v>
          </cell>
          <cell r="BX684">
            <v>0</v>
          </cell>
          <cell r="BY684">
            <v>0</v>
          </cell>
          <cell r="BZ684">
            <v>0</v>
          </cell>
          <cell r="CA684">
            <v>0</v>
          </cell>
          <cell r="CB684">
            <v>0</v>
          </cell>
          <cell r="CC684">
            <v>0.05</v>
          </cell>
          <cell r="CD684">
            <v>0</v>
          </cell>
        </row>
        <row r="685">
          <cell r="B685" t="str">
            <v>APC09</v>
          </cell>
          <cell r="C685" t="str">
            <v>CAP30</v>
          </cell>
          <cell r="D685" t="str">
            <v>De   200  pares</v>
          </cell>
          <cell r="E685" t="str">
            <v>U</v>
          </cell>
          <cell r="F685" t="str">
            <v>NA</v>
          </cell>
          <cell r="G685" t="str">
            <v>NA</v>
          </cell>
          <cell r="H685" t="str">
            <v>NA</v>
          </cell>
          <cell r="I685" t="str">
            <v>NA</v>
          </cell>
          <cell r="J685" t="str">
            <v>NA</v>
          </cell>
          <cell r="K685" t="str">
            <v>NA</v>
          </cell>
          <cell r="L685" t="str">
            <v>NA</v>
          </cell>
          <cell r="M685" t="str">
            <v>NA</v>
          </cell>
          <cell r="N685" t="str">
            <v>NA</v>
          </cell>
          <cell r="O685" t="str">
            <v>NA</v>
          </cell>
          <cell r="P685" t="str">
            <v>NA</v>
          </cell>
          <cell r="Q685" t="str">
            <v>NA</v>
          </cell>
          <cell r="R685" t="str">
            <v>NA</v>
          </cell>
          <cell r="S685" t="str">
            <v>NA</v>
          </cell>
          <cell r="T685" t="str">
            <v>NA</v>
          </cell>
          <cell r="U685" t="str">
            <v>NA</v>
          </cell>
          <cell r="V685" t="str">
            <v>NA</v>
          </cell>
          <cell r="W685" t="str">
            <v>NA</v>
          </cell>
          <cell r="X685" t="str">
            <v>NA</v>
          </cell>
          <cell r="Y685" t="str">
            <v>NA</v>
          </cell>
          <cell r="Z685" t="str">
            <v>NA</v>
          </cell>
          <cell r="AA685" t="str">
            <v>NA</v>
          </cell>
          <cell r="AB685" t="str">
            <v>NA</v>
          </cell>
          <cell r="AC685" t="str">
            <v>NA</v>
          </cell>
          <cell r="AD685" t="str">
            <v>NA</v>
          </cell>
          <cell r="AE685" t="str">
            <v>NA</v>
          </cell>
          <cell r="AF685" t="str">
            <v>NA</v>
          </cell>
          <cell r="AG685" t="str">
            <v>NA</v>
          </cell>
          <cell r="AH685" t="str">
            <v>NA</v>
          </cell>
          <cell r="AI685">
            <v>0</v>
          </cell>
          <cell r="AO685">
            <v>0</v>
          </cell>
          <cell r="AP685">
            <v>0</v>
          </cell>
          <cell r="AQ685">
            <v>0</v>
          </cell>
          <cell r="AR685">
            <v>0</v>
          </cell>
          <cell r="AS685">
            <v>0</v>
          </cell>
          <cell r="AT685">
            <v>0</v>
          </cell>
          <cell r="AU685">
            <v>0</v>
          </cell>
          <cell r="AV685">
            <v>0</v>
          </cell>
          <cell r="AW685">
            <v>0</v>
          </cell>
          <cell r="AX685">
            <v>0</v>
          </cell>
          <cell r="AY685">
            <v>0</v>
          </cell>
          <cell r="AZ685">
            <v>0</v>
          </cell>
          <cell r="BA685">
            <v>0</v>
          </cell>
          <cell r="BB685">
            <v>0</v>
          </cell>
          <cell r="BC685">
            <v>0</v>
          </cell>
          <cell r="BD685">
            <v>0</v>
          </cell>
          <cell r="BE685">
            <v>0</v>
          </cell>
          <cell r="BF685">
            <v>0</v>
          </cell>
          <cell r="BG685">
            <v>0</v>
          </cell>
          <cell r="BH685">
            <v>0</v>
          </cell>
          <cell r="BI685">
            <v>0</v>
          </cell>
          <cell r="BJ685">
            <v>0</v>
          </cell>
          <cell r="BK685">
            <v>0</v>
          </cell>
          <cell r="BL685">
            <v>0</v>
          </cell>
          <cell r="BM685">
            <v>0</v>
          </cell>
          <cell r="BN685">
            <v>0</v>
          </cell>
          <cell r="BO685">
            <v>0</v>
          </cell>
          <cell r="BP685">
            <v>0</v>
          </cell>
          <cell r="BQ685">
            <v>0</v>
          </cell>
          <cell r="BR685">
            <v>0</v>
          </cell>
          <cell r="BS685">
            <v>0</v>
          </cell>
          <cell r="BT685">
            <v>0</v>
          </cell>
          <cell r="BU685">
            <v>0</v>
          </cell>
          <cell r="BV685">
            <v>0</v>
          </cell>
          <cell r="BW685">
            <v>0</v>
          </cell>
          <cell r="BX685">
            <v>0</v>
          </cell>
          <cell r="BY685">
            <v>0</v>
          </cell>
          <cell r="BZ685">
            <v>0</v>
          </cell>
          <cell r="CA685">
            <v>0</v>
          </cell>
          <cell r="CB685">
            <v>0</v>
          </cell>
          <cell r="CC685">
            <v>0.05</v>
          </cell>
          <cell r="CD685">
            <v>0</v>
          </cell>
        </row>
        <row r="686">
          <cell r="B686" t="str">
            <v>APC10</v>
          </cell>
          <cell r="C686" t="str">
            <v>CAP30</v>
          </cell>
          <cell r="D686" t="str">
            <v>De   300  pares</v>
          </cell>
          <cell r="E686" t="str">
            <v>U</v>
          </cell>
          <cell r="F686" t="str">
            <v>NA</v>
          </cell>
          <cell r="G686" t="str">
            <v>NA</v>
          </cell>
          <cell r="H686" t="str">
            <v>NA</v>
          </cell>
          <cell r="I686" t="str">
            <v>NA</v>
          </cell>
          <cell r="J686" t="str">
            <v>NA</v>
          </cell>
          <cell r="K686" t="str">
            <v>NA</v>
          </cell>
          <cell r="L686" t="str">
            <v>NA</v>
          </cell>
          <cell r="M686" t="str">
            <v>NA</v>
          </cell>
          <cell r="N686" t="str">
            <v>NA</v>
          </cell>
          <cell r="O686" t="str">
            <v>NA</v>
          </cell>
          <cell r="P686" t="str">
            <v>NA</v>
          </cell>
          <cell r="Q686" t="str">
            <v>NA</v>
          </cell>
          <cell r="R686" t="str">
            <v>NA</v>
          </cell>
          <cell r="S686" t="str">
            <v>NA</v>
          </cell>
          <cell r="T686" t="str">
            <v>NA</v>
          </cell>
          <cell r="U686" t="str">
            <v>NA</v>
          </cell>
          <cell r="V686" t="str">
            <v>NA</v>
          </cell>
          <cell r="W686" t="str">
            <v>NA</v>
          </cell>
          <cell r="X686" t="str">
            <v>NA</v>
          </cell>
          <cell r="Y686" t="str">
            <v>NA</v>
          </cell>
          <cell r="Z686" t="str">
            <v>NA</v>
          </cell>
          <cell r="AA686" t="str">
            <v>NA</v>
          </cell>
          <cell r="AB686" t="str">
            <v>NA</v>
          </cell>
          <cell r="AC686" t="str">
            <v>NA</v>
          </cell>
          <cell r="AD686" t="str">
            <v>NA</v>
          </cell>
          <cell r="AE686" t="str">
            <v>NA</v>
          </cell>
          <cell r="AF686" t="str">
            <v>NA</v>
          </cell>
          <cell r="AG686" t="str">
            <v>NA</v>
          </cell>
          <cell r="AH686" t="str">
            <v>NA</v>
          </cell>
          <cell r="AI686">
            <v>0</v>
          </cell>
          <cell r="AO686">
            <v>0</v>
          </cell>
          <cell r="AP686">
            <v>0</v>
          </cell>
          <cell r="AQ686">
            <v>0</v>
          </cell>
          <cell r="AR686">
            <v>0</v>
          </cell>
          <cell r="AS686">
            <v>0</v>
          </cell>
          <cell r="AT686">
            <v>0</v>
          </cell>
          <cell r="AU686">
            <v>0</v>
          </cell>
          <cell r="AV686">
            <v>0</v>
          </cell>
          <cell r="AW686">
            <v>0</v>
          </cell>
          <cell r="AX686">
            <v>0</v>
          </cell>
          <cell r="AY686">
            <v>0</v>
          </cell>
          <cell r="AZ686">
            <v>0</v>
          </cell>
          <cell r="BA686">
            <v>0</v>
          </cell>
          <cell r="BB686">
            <v>0</v>
          </cell>
          <cell r="BC686">
            <v>0</v>
          </cell>
          <cell r="BD686">
            <v>0</v>
          </cell>
          <cell r="BE686">
            <v>0</v>
          </cell>
          <cell r="BF686">
            <v>0</v>
          </cell>
          <cell r="BG686">
            <v>0</v>
          </cell>
          <cell r="BH686">
            <v>0</v>
          </cell>
          <cell r="BI686">
            <v>0</v>
          </cell>
          <cell r="BJ686">
            <v>0</v>
          </cell>
          <cell r="BK686">
            <v>0</v>
          </cell>
          <cell r="BL686">
            <v>0</v>
          </cell>
          <cell r="BM686">
            <v>0</v>
          </cell>
          <cell r="BN686">
            <v>0</v>
          </cell>
          <cell r="BO686">
            <v>0</v>
          </cell>
          <cell r="BP686">
            <v>0</v>
          </cell>
          <cell r="BQ686">
            <v>0</v>
          </cell>
          <cell r="BR686">
            <v>0</v>
          </cell>
          <cell r="BS686">
            <v>0</v>
          </cell>
          <cell r="BT686">
            <v>0</v>
          </cell>
          <cell r="BU686">
            <v>0</v>
          </cell>
          <cell r="BV686">
            <v>0</v>
          </cell>
          <cell r="BW686">
            <v>0</v>
          </cell>
          <cell r="BX686">
            <v>0</v>
          </cell>
          <cell r="BY686">
            <v>0</v>
          </cell>
          <cell r="BZ686">
            <v>0</v>
          </cell>
          <cell r="CA686">
            <v>0</v>
          </cell>
          <cell r="CB686">
            <v>0</v>
          </cell>
          <cell r="CC686">
            <v>0.05</v>
          </cell>
          <cell r="CD686">
            <v>0</v>
          </cell>
        </row>
        <row r="687">
          <cell r="B687" t="str">
            <v>APC11</v>
          </cell>
          <cell r="C687" t="str">
            <v>CAP30</v>
          </cell>
          <cell r="D687" t="str">
            <v>De   400  pares</v>
          </cell>
          <cell r="E687" t="str">
            <v>U</v>
          </cell>
          <cell r="F687" t="str">
            <v>NA</v>
          </cell>
          <cell r="G687" t="str">
            <v>NA</v>
          </cell>
          <cell r="H687" t="str">
            <v>NA</v>
          </cell>
          <cell r="I687" t="str">
            <v>NA</v>
          </cell>
          <cell r="J687" t="str">
            <v>NA</v>
          </cell>
          <cell r="K687" t="str">
            <v>NA</v>
          </cell>
          <cell r="L687" t="str">
            <v>NA</v>
          </cell>
          <cell r="M687" t="str">
            <v>NA</v>
          </cell>
          <cell r="N687" t="str">
            <v>NA</v>
          </cell>
          <cell r="O687" t="str">
            <v>NA</v>
          </cell>
          <cell r="P687" t="str">
            <v>NA</v>
          </cell>
          <cell r="Q687" t="str">
            <v>NA</v>
          </cell>
          <cell r="R687" t="str">
            <v>NA</v>
          </cell>
          <cell r="S687" t="str">
            <v>NA</v>
          </cell>
          <cell r="T687" t="str">
            <v>NA</v>
          </cell>
          <cell r="U687" t="str">
            <v>NA</v>
          </cell>
          <cell r="V687" t="str">
            <v>NA</v>
          </cell>
          <cell r="W687" t="str">
            <v>NA</v>
          </cell>
          <cell r="X687" t="str">
            <v>NA</v>
          </cell>
          <cell r="Y687" t="str">
            <v>NA</v>
          </cell>
          <cell r="Z687" t="str">
            <v>NA</v>
          </cell>
          <cell r="AA687" t="str">
            <v>NA</v>
          </cell>
          <cell r="AB687" t="str">
            <v>NA</v>
          </cell>
          <cell r="AC687" t="str">
            <v>NA</v>
          </cell>
          <cell r="AD687" t="str">
            <v>NA</v>
          </cell>
          <cell r="AE687" t="str">
            <v>NA</v>
          </cell>
          <cell r="AF687" t="str">
            <v>NA</v>
          </cell>
          <cell r="AG687" t="str">
            <v>NA</v>
          </cell>
          <cell r="AH687" t="str">
            <v>NA</v>
          </cell>
          <cell r="AI687">
            <v>0</v>
          </cell>
          <cell r="AO687">
            <v>0</v>
          </cell>
          <cell r="AP687">
            <v>0</v>
          </cell>
          <cell r="AQ687">
            <v>0</v>
          </cell>
          <cell r="AR687">
            <v>0</v>
          </cell>
          <cell r="AS687">
            <v>0</v>
          </cell>
          <cell r="AT687">
            <v>0</v>
          </cell>
          <cell r="AU687">
            <v>0</v>
          </cell>
          <cell r="AV687">
            <v>0</v>
          </cell>
          <cell r="AW687">
            <v>0</v>
          </cell>
          <cell r="AX687">
            <v>0</v>
          </cell>
          <cell r="AY687">
            <v>0</v>
          </cell>
          <cell r="AZ687">
            <v>0</v>
          </cell>
          <cell r="BA687">
            <v>0</v>
          </cell>
          <cell r="BB687">
            <v>0</v>
          </cell>
          <cell r="BC687">
            <v>0</v>
          </cell>
          <cell r="BD687">
            <v>0</v>
          </cell>
          <cell r="BE687">
            <v>0</v>
          </cell>
          <cell r="BF687">
            <v>0</v>
          </cell>
          <cell r="BG687">
            <v>0</v>
          </cell>
          <cell r="BH687">
            <v>0</v>
          </cell>
          <cell r="BI687">
            <v>0</v>
          </cell>
          <cell r="BJ687">
            <v>0</v>
          </cell>
          <cell r="BK687">
            <v>0</v>
          </cell>
          <cell r="BL687">
            <v>0</v>
          </cell>
          <cell r="BM687">
            <v>0</v>
          </cell>
          <cell r="BN687">
            <v>0</v>
          </cell>
          <cell r="BO687">
            <v>0</v>
          </cell>
          <cell r="BP687">
            <v>0</v>
          </cell>
          <cell r="BQ687">
            <v>0</v>
          </cell>
          <cell r="BR687">
            <v>0</v>
          </cell>
          <cell r="BS687">
            <v>0</v>
          </cell>
          <cell r="BT687">
            <v>0</v>
          </cell>
          <cell r="BU687">
            <v>0</v>
          </cell>
          <cell r="BV687">
            <v>0</v>
          </cell>
          <cell r="BW687">
            <v>0</v>
          </cell>
          <cell r="BX687">
            <v>0</v>
          </cell>
          <cell r="BY687">
            <v>0</v>
          </cell>
          <cell r="BZ687">
            <v>0</v>
          </cell>
          <cell r="CA687">
            <v>0</v>
          </cell>
          <cell r="CB687">
            <v>0</v>
          </cell>
          <cell r="CC687">
            <v>0.05</v>
          </cell>
          <cell r="CD687">
            <v>0</v>
          </cell>
        </row>
        <row r="688">
          <cell r="B688" t="str">
            <v>APC12</v>
          </cell>
          <cell r="C688" t="str">
            <v>CAP30</v>
          </cell>
          <cell r="D688" t="str">
            <v>De   500  pares</v>
          </cell>
          <cell r="E688" t="str">
            <v>U</v>
          </cell>
          <cell r="F688" t="str">
            <v>NA</v>
          </cell>
          <cell r="G688" t="str">
            <v>NA</v>
          </cell>
          <cell r="H688" t="str">
            <v>NA</v>
          </cell>
          <cell r="I688" t="str">
            <v>NA</v>
          </cell>
          <cell r="J688" t="str">
            <v>NA</v>
          </cell>
          <cell r="K688" t="str">
            <v>NA</v>
          </cell>
          <cell r="L688" t="str">
            <v>NA</v>
          </cell>
          <cell r="M688" t="str">
            <v>NA</v>
          </cell>
          <cell r="N688" t="str">
            <v>NA</v>
          </cell>
          <cell r="O688" t="str">
            <v>NA</v>
          </cell>
          <cell r="P688" t="str">
            <v>NA</v>
          </cell>
          <cell r="Q688" t="str">
            <v>NA</v>
          </cell>
          <cell r="R688" t="str">
            <v>NA</v>
          </cell>
          <cell r="S688" t="str">
            <v>NA</v>
          </cell>
          <cell r="T688" t="str">
            <v>NA</v>
          </cell>
          <cell r="U688" t="str">
            <v>NA</v>
          </cell>
          <cell r="V688" t="str">
            <v>NA</v>
          </cell>
          <cell r="W688" t="str">
            <v>NA</v>
          </cell>
          <cell r="X688" t="str">
            <v>NA</v>
          </cell>
          <cell r="Y688" t="str">
            <v>NA</v>
          </cell>
          <cell r="Z688" t="str">
            <v>NA</v>
          </cell>
          <cell r="AA688" t="str">
            <v>NA</v>
          </cell>
          <cell r="AB688" t="str">
            <v>NA</v>
          </cell>
          <cell r="AC688" t="str">
            <v>NA</v>
          </cell>
          <cell r="AD688" t="str">
            <v>NA</v>
          </cell>
          <cell r="AE688" t="str">
            <v>NA</v>
          </cell>
          <cell r="AF688" t="str">
            <v>NA</v>
          </cell>
          <cell r="AG688" t="str">
            <v>NA</v>
          </cell>
          <cell r="AH688" t="str">
            <v>NA</v>
          </cell>
          <cell r="AI688">
            <v>0</v>
          </cell>
          <cell r="AO688">
            <v>0</v>
          </cell>
          <cell r="AP688">
            <v>0</v>
          </cell>
          <cell r="AQ688">
            <v>0</v>
          </cell>
          <cell r="AR688">
            <v>0</v>
          </cell>
          <cell r="AS688">
            <v>0</v>
          </cell>
          <cell r="AT688">
            <v>0</v>
          </cell>
          <cell r="AU688">
            <v>0</v>
          </cell>
          <cell r="AV688">
            <v>0</v>
          </cell>
          <cell r="AW688">
            <v>0</v>
          </cell>
          <cell r="AX688">
            <v>0</v>
          </cell>
          <cell r="AY688">
            <v>0</v>
          </cell>
          <cell r="AZ688">
            <v>0</v>
          </cell>
          <cell r="BA688">
            <v>0</v>
          </cell>
          <cell r="BB688">
            <v>0</v>
          </cell>
          <cell r="BC688">
            <v>0</v>
          </cell>
          <cell r="BD688">
            <v>0</v>
          </cell>
          <cell r="BE688">
            <v>0</v>
          </cell>
          <cell r="BF688">
            <v>0</v>
          </cell>
          <cell r="BG688">
            <v>0</v>
          </cell>
          <cell r="BH688">
            <v>0</v>
          </cell>
          <cell r="BI688">
            <v>0</v>
          </cell>
          <cell r="BJ688">
            <v>0</v>
          </cell>
          <cell r="BK688">
            <v>0</v>
          </cell>
          <cell r="BL688">
            <v>0</v>
          </cell>
          <cell r="BM688">
            <v>0</v>
          </cell>
          <cell r="BN688">
            <v>0</v>
          </cell>
          <cell r="BO688">
            <v>0</v>
          </cell>
          <cell r="BP688">
            <v>0</v>
          </cell>
          <cell r="BQ688">
            <v>0</v>
          </cell>
          <cell r="BR688">
            <v>0</v>
          </cell>
          <cell r="BS688">
            <v>0</v>
          </cell>
          <cell r="BT688">
            <v>0</v>
          </cell>
          <cell r="BU688">
            <v>0</v>
          </cell>
          <cell r="BV688">
            <v>0</v>
          </cell>
          <cell r="BW688">
            <v>0</v>
          </cell>
          <cell r="BX688">
            <v>0</v>
          </cell>
          <cell r="BY688">
            <v>0</v>
          </cell>
          <cell r="BZ688">
            <v>0</v>
          </cell>
          <cell r="CA688">
            <v>0</v>
          </cell>
          <cell r="CB688">
            <v>0</v>
          </cell>
          <cell r="CC688">
            <v>0.05</v>
          </cell>
          <cell r="CD688">
            <v>0</v>
          </cell>
        </row>
        <row r="689">
          <cell r="B689" t="str">
            <v>APC13</v>
          </cell>
          <cell r="C689" t="str">
            <v>CAP30</v>
          </cell>
          <cell r="D689" t="str">
            <v>De   600  pares</v>
          </cell>
          <cell r="E689" t="str">
            <v>U</v>
          </cell>
          <cell r="F689" t="str">
            <v>NA</v>
          </cell>
          <cell r="G689" t="str">
            <v>NA</v>
          </cell>
          <cell r="H689" t="str">
            <v>NA</v>
          </cell>
          <cell r="I689" t="str">
            <v>NA</v>
          </cell>
          <cell r="J689" t="str">
            <v>NA</v>
          </cell>
          <cell r="K689" t="str">
            <v>NA</v>
          </cell>
          <cell r="L689" t="str">
            <v>NA</v>
          </cell>
          <cell r="M689" t="str">
            <v>NA</v>
          </cell>
          <cell r="N689" t="str">
            <v>NA</v>
          </cell>
          <cell r="O689" t="str">
            <v>NA</v>
          </cell>
          <cell r="P689" t="str">
            <v>NA</v>
          </cell>
          <cell r="Q689" t="str">
            <v>NA</v>
          </cell>
          <cell r="R689" t="str">
            <v>NA</v>
          </cell>
          <cell r="S689" t="str">
            <v>NA</v>
          </cell>
          <cell r="T689" t="str">
            <v>NA</v>
          </cell>
          <cell r="U689" t="str">
            <v>NA</v>
          </cell>
          <cell r="V689" t="str">
            <v>NA</v>
          </cell>
          <cell r="W689" t="str">
            <v>NA</v>
          </cell>
          <cell r="X689" t="str">
            <v>NA</v>
          </cell>
          <cell r="Y689" t="str">
            <v>NA</v>
          </cell>
          <cell r="Z689" t="str">
            <v>NA</v>
          </cell>
          <cell r="AA689" t="str">
            <v>NA</v>
          </cell>
          <cell r="AB689" t="str">
            <v>NA</v>
          </cell>
          <cell r="AC689" t="str">
            <v>NA</v>
          </cell>
          <cell r="AD689" t="str">
            <v>NA</v>
          </cell>
          <cell r="AE689" t="str">
            <v>NA</v>
          </cell>
          <cell r="AF689" t="str">
            <v>NA</v>
          </cell>
          <cell r="AG689" t="str">
            <v>NA</v>
          </cell>
          <cell r="AH689" t="str">
            <v>NA</v>
          </cell>
          <cell r="AI689">
            <v>0</v>
          </cell>
          <cell r="AO689">
            <v>0</v>
          </cell>
          <cell r="AP689">
            <v>0</v>
          </cell>
          <cell r="AQ689">
            <v>0</v>
          </cell>
          <cell r="AR689">
            <v>0</v>
          </cell>
          <cell r="AS689">
            <v>0</v>
          </cell>
          <cell r="AT689">
            <v>0</v>
          </cell>
          <cell r="AU689">
            <v>0</v>
          </cell>
          <cell r="AV689">
            <v>0</v>
          </cell>
          <cell r="AW689">
            <v>0</v>
          </cell>
          <cell r="AX689">
            <v>0</v>
          </cell>
          <cell r="AY689">
            <v>0</v>
          </cell>
          <cell r="AZ689">
            <v>0</v>
          </cell>
          <cell r="BA689">
            <v>0</v>
          </cell>
          <cell r="BB689">
            <v>0</v>
          </cell>
          <cell r="BC689">
            <v>0</v>
          </cell>
          <cell r="BD689">
            <v>0</v>
          </cell>
          <cell r="BE689">
            <v>0</v>
          </cell>
          <cell r="BF689">
            <v>0</v>
          </cell>
          <cell r="BG689">
            <v>0</v>
          </cell>
          <cell r="BH689">
            <v>0</v>
          </cell>
          <cell r="BI689">
            <v>0</v>
          </cell>
          <cell r="BJ689">
            <v>0</v>
          </cell>
          <cell r="BK689">
            <v>0</v>
          </cell>
          <cell r="BL689">
            <v>0</v>
          </cell>
          <cell r="BM689">
            <v>0</v>
          </cell>
          <cell r="BN689">
            <v>0</v>
          </cell>
          <cell r="BO689">
            <v>0</v>
          </cell>
          <cell r="BP689">
            <v>0</v>
          </cell>
          <cell r="BQ689">
            <v>0</v>
          </cell>
          <cell r="BR689">
            <v>0</v>
          </cell>
          <cell r="BS689">
            <v>0</v>
          </cell>
          <cell r="BT689">
            <v>0</v>
          </cell>
          <cell r="BU689">
            <v>0</v>
          </cell>
          <cell r="BV689">
            <v>0</v>
          </cell>
          <cell r="BW689">
            <v>0</v>
          </cell>
          <cell r="BX689">
            <v>0</v>
          </cell>
          <cell r="BY689">
            <v>0</v>
          </cell>
          <cell r="BZ689">
            <v>0</v>
          </cell>
          <cell r="CA689">
            <v>0</v>
          </cell>
          <cell r="CB689">
            <v>0</v>
          </cell>
          <cell r="CC689">
            <v>0.05</v>
          </cell>
          <cell r="CD689">
            <v>0</v>
          </cell>
        </row>
        <row r="690">
          <cell r="B690" t="str">
            <v>APC14</v>
          </cell>
          <cell r="C690" t="str">
            <v>CAP30</v>
          </cell>
          <cell r="D690" t="str">
            <v>De   900  pares</v>
          </cell>
          <cell r="E690" t="str">
            <v>U</v>
          </cell>
          <cell r="F690" t="str">
            <v>NA</v>
          </cell>
          <cell r="G690" t="str">
            <v>NA</v>
          </cell>
          <cell r="H690" t="str">
            <v>NA</v>
          </cell>
          <cell r="I690" t="str">
            <v>NA</v>
          </cell>
          <cell r="J690" t="str">
            <v>NA</v>
          </cell>
          <cell r="K690" t="str">
            <v>NA</v>
          </cell>
          <cell r="L690" t="str">
            <v>NA</v>
          </cell>
          <cell r="M690" t="str">
            <v>NA</v>
          </cell>
          <cell r="N690" t="str">
            <v>NA</v>
          </cell>
          <cell r="O690" t="str">
            <v>NA</v>
          </cell>
          <cell r="P690" t="str">
            <v>NA</v>
          </cell>
          <cell r="Q690" t="str">
            <v>NA</v>
          </cell>
          <cell r="R690" t="str">
            <v>NA</v>
          </cell>
          <cell r="S690" t="str">
            <v>NA</v>
          </cell>
          <cell r="T690" t="str">
            <v>NA</v>
          </cell>
          <cell r="U690" t="str">
            <v>NA</v>
          </cell>
          <cell r="V690" t="str">
            <v>NA</v>
          </cell>
          <cell r="W690" t="str">
            <v>NA</v>
          </cell>
          <cell r="X690" t="str">
            <v>NA</v>
          </cell>
          <cell r="Y690" t="str">
            <v>NA</v>
          </cell>
          <cell r="Z690" t="str">
            <v>NA</v>
          </cell>
          <cell r="AA690" t="str">
            <v>NA</v>
          </cell>
          <cell r="AB690" t="str">
            <v>NA</v>
          </cell>
          <cell r="AC690" t="str">
            <v>NA</v>
          </cell>
          <cell r="AD690" t="str">
            <v>NA</v>
          </cell>
          <cell r="AE690" t="str">
            <v>NA</v>
          </cell>
          <cell r="AF690" t="str">
            <v>NA</v>
          </cell>
          <cell r="AG690" t="str">
            <v>NA</v>
          </cell>
          <cell r="AH690" t="str">
            <v>NA</v>
          </cell>
          <cell r="AI690">
            <v>0</v>
          </cell>
          <cell r="AO690">
            <v>0</v>
          </cell>
          <cell r="AP690">
            <v>0</v>
          </cell>
          <cell r="AQ690">
            <v>0</v>
          </cell>
          <cell r="AR690">
            <v>0</v>
          </cell>
          <cell r="AS690">
            <v>0</v>
          </cell>
          <cell r="AT690">
            <v>0</v>
          </cell>
          <cell r="AU690">
            <v>0</v>
          </cell>
          <cell r="AV690">
            <v>0</v>
          </cell>
          <cell r="AW690">
            <v>0</v>
          </cell>
          <cell r="AX690">
            <v>0</v>
          </cell>
          <cell r="AY690">
            <v>0</v>
          </cell>
          <cell r="AZ690">
            <v>0</v>
          </cell>
          <cell r="BA690">
            <v>0</v>
          </cell>
          <cell r="BB690">
            <v>0</v>
          </cell>
          <cell r="BC690">
            <v>0</v>
          </cell>
          <cell r="BD690">
            <v>0</v>
          </cell>
          <cell r="BE690">
            <v>0</v>
          </cell>
          <cell r="BF690">
            <v>0</v>
          </cell>
          <cell r="BG690">
            <v>0</v>
          </cell>
          <cell r="BH690">
            <v>0</v>
          </cell>
          <cell r="BI690">
            <v>0</v>
          </cell>
          <cell r="BJ690">
            <v>0</v>
          </cell>
          <cell r="BK690">
            <v>0</v>
          </cell>
          <cell r="BL690">
            <v>0</v>
          </cell>
          <cell r="BM690">
            <v>0</v>
          </cell>
          <cell r="BN690">
            <v>0</v>
          </cell>
          <cell r="BO690">
            <v>0</v>
          </cell>
          <cell r="BP690">
            <v>0</v>
          </cell>
          <cell r="BQ690">
            <v>0</v>
          </cell>
          <cell r="BR690">
            <v>0</v>
          </cell>
          <cell r="BS690">
            <v>0</v>
          </cell>
          <cell r="BT690">
            <v>0</v>
          </cell>
          <cell r="BU690">
            <v>0</v>
          </cell>
          <cell r="BV690">
            <v>0</v>
          </cell>
          <cell r="BW690">
            <v>0</v>
          </cell>
          <cell r="BX690">
            <v>0</v>
          </cell>
          <cell r="BY690">
            <v>0</v>
          </cell>
          <cell r="BZ690">
            <v>0</v>
          </cell>
          <cell r="CA690">
            <v>0</v>
          </cell>
          <cell r="CB690">
            <v>0</v>
          </cell>
          <cell r="CC690">
            <v>0.05</v>
          </cell>
          <cell r="CD690">
            <v>0</v>
          </cell>
        </row>
        <row r="691">
          <cell r="B691" t="str">
            <v>APC15</v>
          </cell>
          <cell r="C691" t="str">
            <v>CAP30</v>
          </cell>
          <cell r="D691" t="str">
            <v>De  1200  pares</v>
          </cell>
          <cell r="E691" t="str">
            <v>U</v>
          </cell>
          <cell r="F691" t="str">
            <v>NA</v>
          </cell>
          <cell r="G691" t="str">
            <v>NA</v>
          </cell>
          <cell r="H691" t="str">
            <v>NA</v>
          </cell>
          <cell r="I691" t="str">
            <v>NA</v>
          </cell>
          <cell r="J691" t="str">
            <v>NA</v>
          </cell>
          <cell r="K691" t="str">
            <v>NA</v>
          </cell>
          <cell r="L691" t="str">
            <v>NA</v>
          </cell>
          <cell r="M691" t="str">
            <v>NA</v>
          </cell>
          <cell r="N691" t="str">
            <v>NA</v>
          </cell>
          <cell r="O691" t="str">
            <v>NA</v>
          </cell>
          <cell r="P691" t="str">
            <v>NA</v>
          </cell>
          <cell r="Q691" t="str">
            <v>NA</v>
          </cell>
          <cell r="R691" t="str">
            <v>NA</v>
          </cell>
          <cell r="S691" t="str">
            <v>NA</v>
          </cell>
          <cell r="T691" t="str">
            <v>NA</v>
          </cell>
          <cell r="U691" t="str">
            <v>NA</v>
          </cell>
          <cell r="V691" t="str">
            <v>NA</v>
          </cell>
          <cell r="W691" t="str">
            <v>NA</v>
          </cell>
          <cell r="X691" t="str">
            <v>NA</v>
          </cell>
          <cell r="Y691" t="str">
            <v>NA</v>
          </cell>
          <cell r="Z691" t="str">
            <v>NA</v>
          </cell>
          <cell r="AA691" t="str">
            <v>NA</v>
          </cell>
          <cell r="AB691" t="str">
            <v>NA</v>
          </cell>
          <cell r="AC691" t="str">
            <v>NA</v>
          </cell>
          <cell r="AD691" t="str">
            <v>NA</v>
          </cell>
          <cell r="AE691" t="str">
            <v>NA</v>
          </cell>
          <cell r="AF691" t="str">
            <v>NA</v>
          </cell>
          <cell r="AG691" t="str">
            <v>NA</v>
          </cell>
          <cell r="AH691" t="str">
            <v>NA</v>
          </cell>
          <cell r="AI691">
            <v>0</v>
          </cell>
          <cell r="AO691">
            <v>0</v>
          </cell>
          <cell r="AP691">
            <v>0</v>
          </cell>
          <cell r="AQ691">
            <v>0</v>
          </cell>
          <cell r="AR691">
            <v>0</v>
          </cell>
          <cell r="AS691">
            <v>0</v>
          </cell>
          <cell r="AT691">
            <v>0</v>
          </cell>
          <cell r="AU691">
            <v>0</v>
          </cell>
          <cell r="AV691">
            <v>0</v>
          </cell>
          <cell r="AW691">
            <v>0</v>
          </cell>
          <cell r="AX691">
            <v>0</v>
          </cell>
          <cell r="AY691">
            <v>0</v>
          </cell>
          <cell r="AZ691">
            <v>0</v>
          </cell>
          <cell r="BA691">
            <v>0</v>
          </cell>
          <cell r="BB691">
            <v>0</v>
          </cell>
          <cell r="BC691">
            <v>0</v>
          </cell>
          <cell r="BD691">
            <v>0</v>
          </cell>
          <cell r="BE691">
            <v>0</v>
          </cell>
          <cell r="BF691">
            <v>0</v>
          </cell>
          <cell r="BG691">
            <v>0</v>
          </cell>
          <cell r="BH691">
            <v>0</v>
          </cell>
          <cell r="BI691">
            <v>0</v>
          </cell>
          <cell r="BJ691">
            <v>0</v>
          </cell>
          <cell r="BK691">
            <v>0</v>
          </cell>
          <cell r="BL691">
            <v>0</v>
          </cell>
          <cell r="BM691">
            <v>0</v>
          </cell>
          <cell r="BN691">
            <v>0</v>
          </cell>
          <cell r="BO691">
            <v>0</v>
          </cell>
          <cell r="BP691">
            <v>0</v>
          </cell>
          <cell r="BQ691">
            <v>0</v>
          </cell>
          <cell r="BR691">
            <v>0</v>
          </cell>
          <cell r="BS691">
            <v>0</v>
          </cell>
          <cell r="BT691">
            <v>0</v>
          </cell>
          <cell r="BU691">
            <v>0</v>
          </cell>
          <cell r="BV691">
            <v>0</v>
          </cell>
          <cell r="BW691">
            <v>0</v>
          </cell>
          <cell r="BX691">
            <v>0</v>
          </cell>
          <cell r="BY691">
            <v>0</v>
          </cell>
          <cell r="BZ691">
            <v>0</v>
          </cell>
          <cell r="CA691">
            <v>0</v>
          </cell>
          <cell r="CB691">
            <v>0</v>
          </cell>
          <cell r="CC691">
            <v>0.05</v>
          </cell>
          <cell r="CD691">
            <v>0</v>
          </cell>
        </row>
        <row r="692">
          <cell r="B692" t="str">
            <v>APC16</v>
          </cell>
          <cell r="C692" t="str">
            <v>CAP30</v>
          </cell>
          <cell r="D692" t="str">
            <v>De  1800  pares</v>
          </cell>
          <cell r="E692" t="str">
            <v>U</v>
          </cell>
          <cell r="F692" t="str">
            <v>NA</v>
          </cell>
          <cell r="G692" t="str">
            <v>NA</v>
          </cell>
          <cell r="H692" t="str">
            <v>NA</v>
          </cell>
          <cell r="I692" t="str">
            <v>NA</v>
          </cell>
          <cell r="J692" t="str">
            <v>NA</v>
          </cell>
          <cell r="K692" t="str">
            <v>NA</v>
          </cell>
          <cell r="L692" t="str">
            <v>NA</v>
          </cell>
          <cell r="M692" t="str">
            <v>NA</v>
          </cell>
          <cell r="N692" t="str">
            <v>NA</v>
          </cell>
          <cell r="O692" t="str">
            <v>NA</v>
          </cell>
          <cell r="P692" t="str">
            <v>NA</v>
          </cell>
          <cell r="Q692" t="str">
            <v>NA</v>
          </cell>
          <cell r="R692" t="str">
            <v>NA</v>
          </cell>
          <cell r="S692" t="str">
            <v>NA</v>
          </cell>
          <cell r="T692" t="str">
            <v>NA</v>
          </cell>
          <cell r="U692" t="str">
            <v>NA</v>
          </cell>
          <cell r="V692" t="str">
            <v>NA</v>
          </cell>
          <cell r="W692" t="str">
            <v>NA</v>
          </cell>
          <cell r="X692" t="str">
            <v>NA</v>
          </cell>
          <cell r="Y692" t="str">
            <v>NA</v>
          </cell>
          <cell r="Z692" t="str">
            <v>NA</v>
          </cell>
          <cell r="AA692" t="str">
            <v>NA</v>
          </cell>
          <cell r="AB692" t="str">
            <v>NA</v>
          </cell>
          <cell r="AC692" t="str">
            <v>NA</v>
          </cell>
          <cell r="AD692" t="str">
            <v>NA</v>
          </cell>
          <cell r="AE692" t="str">
            <v>NA</v>
          </cell>
          <cell r="AF692" t="str">
            <v>NA</v>
          </cell>
          <cell r="AG692" t="str">
            <v>NA</v>
          </cell>
          <cell r="AH692" t="str">
            <v>NA</v>
          </cell>
          <cell r="AI692">
            <v>0</v>
          </cell>
          <cell r="AO692">
            <v>0</v>
          </cell>
          <cell r="AP692">
            <v>0</v>
          </cell>
          <cell r="AQ692">
            <v>0</v>
          </cell>
          <cell r="AR692">
            <v>0</v>
          </cell>
          <cell r="AS692">
            <v>0</v>
          </cell>
          <cell r="AT692">
            <v>0</v>
          </cell>
          <cell r="AU692">
            <v>0</v>
          </cell>
          <cell r="AV692">
            <v>0</v>
          </cell>
          <cell r="AW692">
            <v>0</v>
          </cell>
          <cell r="AX692">
            <v>0</v>
          </cell>
          <cell r="AY692">
            <v>0</v>
          </cell>
          <cell r="AZ692">
            <v>0</v>
          </cell>
          <cell r="BA692">
            <v>0</v>
          </cell>
          <cell r="BB692">
            <v>0</v>
          </cell>
          <cell r="BC692">
            <v>0</v>
          </cell>
          <cell r="BD692">
            <v>0</v>
          </cell>
          <cell r="BE692">
            <v>0</v>
          </cell>
          <cell r="BF692">
            <v>0</v>
          </cell>
          <cell r="BG692">
            <v>0</v>
          </cell>
          <cell r="BH692">
            <v>0</v>
          </cell>
          <cell r="BI692">
            <v>0</v>
          </cell>
          <cell r="BJ692">
            <v>0</v>
          </cell>
          <cell r="BK692">
            <v>0</v>
          </cell>
          <cell r="BL692">
            <v>0</v>
          </cell>
          <cell r="BM692">
            <v>0</v>
          </cell>
          <cell r="BN692">
            <v>0</v>
          </cell>
          <cell r="BO692">
            <v>0</v>
          </cell>
          <cell r="BP692">
            <v>0</v>
          </cell>
          <cell r="BQ692">
            <v>0</v>
          </cell>
          <cell r="BR692">
            <v>0</v>
          </cell>
          <cell r="BS692">
            <v>0</v>
          </cell>
          <cell r="BT692">
            <v>0</v>
          </cell>
          <cell r="BU692">
            <v>0</v>
          </cell>
          <cell r="BV692">
            <v>0</v>
          </cell>
          <cell r="BW692">
            <v>0</v>
          </cell>
          <cell r="BX692">
            <v>0</v>
          </cell>
          <cell r="BY692">
            <v>0</v>
          </cell>
          <cell r="BZ692">
            <v>0</v>
          </cell>
          <cell r="CA692">
            <v>0</v>
          </cell>
          <cell r="CB692">
            <v>0</v>
          </cell>
          <cell r="CC692">
            <v>0.05</v>
          </cell>
          <cell r="CD692">
            <v>0</v>
          </cell>
        </row>
        <row r="693">
          <cell r="B693" t="str">
            <v>APC17</v>
          </cell>
          <cell r="C693" t="str">
            <v>CAP30</v>
          </cell>
          <cell r="D693" t="str">
            <v>De  2400  pares</v>
          </cell>
          <cell r="E693" t="str">
            <v>U</v>
          </cell>
          <cell r="F693" t="str">
            <v>NA</v>
          </cell>
          <cell r="G693" t="str">
            <v>NA</v>
          </cell>
          <cell r="H693" t="str">
            <v>NA</v>
          </cell>
          <cell r="I693" t="str">
            <v>NA</v>
          </cell>
          <cell r="J693" t="str">
            <v>NA</v>
          </cell>
          <cell r="K693" t="str">
            <v>NA</v>
          </cell>
          <cell r="L693" t="str">
            <v>NA</v>
          </cell>
          <cell r="M693" t="str">
            <v>NA</v>
          </cell>
          <cell r="N693" t="str">
            <v>NA</v>
          </cell>
          <cell r="O693" t="str">
            <v>NA</v>
          </cell>
          <cell r="P693" t="str">
            <v>NA</v>
          </cell>
          <cell r="Q693" t="str">
            <v>NA</v>
          </cell>
          <cell r="R693" t="str">
            <v>NA</v>
          </cell>
          <cell r="S693" t="str">
            <v>NA</v>
          </cell>
          <cell r="T693" t="str">
            <v>NA</v>
          </cell>
          <cell r="U693" t="str">
            <v>NA</v>
          </cell>
          <cell r="V693" t="str">
            <v>NA</v>
          </cell>
          <cell r="W693" t="str">
            <v>NA</v>
          </cell>
          <cell r="X693" t="str">
            <v>NA</v>
          </cell>
          <cell r="Y693" t="str">
            <v>NA</v>
          </cell>
          <cell r="Z693" t="str">
            <v>NA</v>
          </cell>
          <cell r="AA693" t="str">
            <v>NA</v>
          </cell>
          <cell r="AB693" t="str">
            <v>NA</v>
          </cell>
          <cell r="AC693" t="str">
            <v>NA</v>
          </cell>
          <cell r="AD693" t="str">
            <v>NA</v>
          </cell>
          <cell r="AE693" t="str">
            <v>NA</v>
          </cell>
          <cell r="AF693" t="str">
            <v>NA</v>
          </cell>
          <cell r="AG693" t="str">
            <v>NA</v>
          </cell>
          <cell r="AH693" t="str">
            <v>NA</v>
          </cell>
          <cell r="AI693">
            <v>0</v>
          </cell>
          <cell r="AO693">
            <v>0</v>
          </cell>
          <cell r="AP693">
            <v>0</v>
          </cell>
          <cell r="AQ693">
            <v>0</v>
          </cell>
          <cell r="AR693">
            <v>0</v>
          </cell>
          <cell r="AS693">
            <v>0</v>
          </cell>
          <cell r="AT693">
            <v>0</v>
          </cell>
          <cell r="AU693">
            <v>0</v>
          </cell>
          <cell r="AV693">
            <v>0</v>
          </cell>
          <cell r="AW693">
            <v>0</v>
          </cell>
          <cell r="AX693">
            <v>0</v>
          </cell>
          <cell r="AY693">
            <v>0</v>
          </cell>
          <cell r="AZ693">
            <v>0</v>
          </cell>
          <cell r="BA693">
            <v>0</v>
          </cell>
          <cell r="BB693">
            <v>0</v>
          </cell>
          <cell r="BC693">
            <v>0</v>
          </cell>
          <cell r="BD693">
            <v>0</v>
          </cell>
          <cell r="BE693">
            <v>0</v>
          </cell>
          <cell r="BF693">
            <v>0</v>
          </cell>
          <cell r="BG693">
            <v>0</v>
          </cell>
          <cell r="BH693">
            <v>0</v>
          </cell>
          <cell r="BI693">
            <v>0</v>
          </cell>
          <cell r="BJ693">
            <v>0</v>
          </cell>
          <cell r="BK693">
            <v>0</v>
          </cell>
          <cell r="BL693">
            <v>0</v>
          </cell>
          <cell r="BM693">
            <v>0</v>
          </cell>
          <cell r="BN693">
            <v>0</v>
          </cell>
          <cell r="BO693">
            <v>0</v>
          </cell>
          <cell r="BP693">
            <v>0</v>
          </cell>
          <cell r="BQ693">
            <v>0</v>
          </cell>
          <cell r="BR693">
            <v>0</v>
          </cell>
          <cell r="BS693">
            <v>0</v>
          </cell>
          <cell r="BT693">
            <v>0</v>
          </cell>
          <cell r="BU693">
            <v>0</v>
          </cell>
          <cell r="BV693">
            <v>0</v>
          </cell>
          <cell r="BW693">
            <v>0</v>
          </cell>
          <cell r="BX693">
            <v>0</v>
          </cell>
          <cell r="BY693">
            <v>0</v>
          </cell>
          <cell r="BZ693">
            <v>0</v>
          </cell>
          <cell r="CA693">
            <v>0</v>
          </cell>
          <cell r="CB693">
            <v>0</v>
          </cell>
          <cell r="CC693">
            <v>0.05</v>
          </cell>
          <cell r="CD693">
            <v>0</v>
          </cell>
        </row>
        <row r="694">
          <cell r="B694" t="str">
            <v>APA01</v>
          </cell>
          <cell r="C694" t="str">
            <v>CAP31</v>
          </cell>
          <cell r="D694" t="str">
            <v>De    10  pares</v>
          </cell>
          <cell r="E694" t="str">
            <v>U</v>
          </cell>
          <cell r="F694" t="str">
            <v>NA</v>
          </cell>
          <cell r="G694" t="str">
            <v>NA</v>
          </cell>
          <cell r="H694" t="str">
            <v>NA</v>
          </cell>
          <cell r="I694" t="str">
            <v>NA</v>
          </cell>
          <cell r="J694" t="str">
            <v>NA</v>
          </cell>
          <cell r="K694" t="str">
            <v>NA</v>
          </cell>
          <cell r="L694" t="str">
            <v>NA</v>
          </cell>
          <cell r="M694" t="str">
            <v>NA</v>
          </cell>
          <cell r="N694" t="str">
            <v>NA</v>
          </cell>
          <cell r="O694" t="str">
            <v>NA</v>
          </cell>
          <cell r="P694" t="str">
            <v>NA</v>
          </cell>
          <cell r="Q694" t="str">
            <v>NA</v>
          </cell>
          <cell r="R694" t="str">
            <v>NA</v>
          </cell>
          <cell r="S694" t="str">
            <v>NA</v>
          </cell>
          <cell r="T694" t="str">
            <v>NA</v>
          </cell>
          <cell r="U694" t="str">
            <v>NA</v>
          </cell>
          <cell r="V694" t="str">
            <v>NA</v>
          </cell>
          <cell r="W694" t="str">
            <v>NA</v>
          </cell>
          <cell r="X694" t="str">
            <v>NA</v>
          </cell>
          <cell r="Y694" t="str">
            <v>NA</v>
          </cell>
          <cell r="Z694" t="str">
            <v>NA</v>
          </cell>
          <cell r="AA694" t="str">
            <v>NA</v>
          </cell>
          <cell r="AB694" t="str">
            <v>NA</v>
          </cell>
          <cell r="AC694" t="str">
            <v>NA</v>
          </cell>
          <cell r="AD694" t="str">
            <v>NA</v>
          </cell>
          <cell r="AE694" t="str">
            <v>NA</v>
          </cell>
          <cell r="AF694" t="str">
            <v>NA</v>
          </cell>
          <cell r="AG694" t="str">
            <v>NA</v>
          </cell>
          <cell r="AH694" t="str">
            <v>NA</v>
          </cell>
          <cell r="AI694">
            <v>0</v>
          </cell>
          <cell r="AO694">
            <v>0</v>
          </cell>
          <cell r="AP694">
            <v>0</v>
          </cell>
          <cell r="AQ694">
            <v>0</v>
          </cell>
          <cell r="AR694">
            <v>0</v>
          </cell>
          <cell r="AS694">
            <v>0</v>
          </cell>
          <cell r="AT694">
            <v>0</v>
          </cell>
          <cell r="AU694">
            <v>0</v>
          </cell>
          <cell r="AV694">
            <v>0</v>
          </cell>
          <cell r="AW694">
            <v>0</v>
          </cell>
          <cell r="AX694">
            <v>0</v>
          </cell>
          <cell r="AY694">
            <v>0</v>
          </cell>
          <cell r="AZ694">
            <v>0</v>
          </cell>
          <cell r="BA694">
            <v>0</v>
          </cell>
          <cell r="BB694">
            <v>0</v>
          </cell>
          <cell r="BC694">
            <v>0</v>
          </cell>
          <cell r="BD694">
            <v>0</v>
          </cell>
          <cell r="BE694">
            <v>0</v>
          </cell>
          <cell r="BF694">
            <v>0</v>
          </cell>
          <cell r="BG694">
            <v>0</v>
          </cell>
          <cell r="BH694">
            <v>0</v>
          </cell>
          <cell r="BI694">
            <v>0</v>
          </cell>
          <cell r="BJ694">
            <v>0</v>
          </cell>
          <cell r="BK694">
            <v>0</v>
          </cell>
          <cell r="BL694">
            <v>0</v>
          </cell>
          <cell r="BM694">
            <v>0</v>
          </cell>
          <cell r="BN694">
            <v>0</v>
          </cell>
          <cell r="BO694">
            <v>0</v>
          </cell>
          <cell r="BP694">
            <v>0</v>
          </cell>
          <cell r="BQ694">
            <v>0</v>
          </cell>
          <cell r="BR694">
            <v>0</v>
          </cell>
          <cell r="BS694">
            <v>0</v>
          </cell>
          <cell r="BT694">
            <v>0</v>
          </cell>
          <cell r="BU694">
            <v>0</v>
          </cell>
          <cell r="BV694">
            <v>0</v>
          </cell>
          <cell r="BW694">
            <v>0</v>
          </cell>
          <cell r="BX694">
            <v>0</v>
          </cell>
          <cell r="BY694">
            <v>0</v>
          </cell>
          <cell r="BZ694">
            <v>0</v>
          </cell>
          <cell r="CA694">
            <v>0</v>
          </cell>
          <cell r="CB694">
            <v>0</v>
          </cell>
          <cell r="CC694">
            <v>0.05</v>
          </cell>
          <cell r="CD694">
            <v>0</v>
          </cell>
        </row>
        <row r="695">
          <cell r="B695" t="str">
            <v>APA02</v>
          </cell>
          <cell r="C695" t="str">
            <v>CAP31</v>
          </cell>
          <cell r="D695" t="str">
            <v>De    20  pares</v>
          </cell>
          <cell r="E695" t="str">
            <v>U</v>
          </cell>
          <cell r="F695" t="str">
            <v>NA</v>
          </cell>
          <cell r="G695" t="str">
            <v>NA</v>
          </cell>
          <cell r="H695" t="str">
            <v>NA</v>
          </cell>
          <cell r="I695" t="str">
            <v>NA</v>
          </cell>
          <cell r="J695" t="str">
            <v>NA</v>
          </cell>
          <cell r="K695" t="str">
            <v>NA</v>
          </cell>
          <cell r="L695" t="str">
            <v>NA</v>
          </cell>
          <cell r="M695" t="str">
            <v>NA</v>
          </cell>
          <cell r="N695" t="str">
            <v>NA</v>
          </cell>
          <cell r="O695" t="str">
            <v>NA</v>
          </cell>
          <cell r="P695" t="str">
            <v>NA</v>
          </cell>
          <cell r="Q695" t="str">
            <v>NA</v>
          </cell>
          <cell r="R695" t="str">
            <v>NA</v>
          </cell>
          <cell r="S695" t="str">
            <v>NA</v>
          </cell>
          <cell r="T695" t="str">
            <v>NA</v>
          </cell>
          <cell r="U695" t="str">
            <v>NA</v>
          </cell>
          <cell r="V695" t="str">
            <v>NA</v>
          </cell>
          <cell r="W695" t="str">
            <v>NA</v>
          </cell>
          <cell r="X695" t="str">
            <v>NA</v>
          </cell>
          <cell r="Y695" t="str">
            <v>NA</v>
          </cell>
          <cell r="Z695" t="str">
            <v>NA</v>
          </cell>
          <cell r="AA695" t="str">
            <v>NA</v>
          </cell>
          <cell r="AB695" t="str">
            <v>NA</v>
          </cell>
          <cell r="AC695" t="str">
            <v>NA</v>
          </cell>
          <cell r="AD695" t="str">
            <v>NA</v>
          </cell>
          <cell r="AE695" t="str">
            <v>NA</v>
          </cell>
          <cell r="AF695" t="str">
            <v>NA</v>
          </cell>
          <cell r="AG695" t="str">
            <v>NA</v>
          </cell>
          <cell r="AH695" t="str">
            <v>NA</v>
          </cell>
          <cell r="AI695">
            <v>0</v>
          </cell>
          <cell r="AO695">
            <v>0</v>
          </cell>
          <cell r="AP695">
            <v>0</v>
          </cell>
          <cell r="AQ695">
            <v>0</v>
          </cell>
          <cell r="AR695">
            <v>0</v>
          </cell>
          <cell r="AS695">
            <v>0</v>
          </cell>
          <cell r="AT695">
            <v>0</v>
          </cell>
          <cell r="AU695">
            <v>0</v>
          </cell>
          <cell r="AV695">
            <v>0</v>
          </cell>
          <cell r="AW695">
            <v>0</v>
          </cell>
          <cell r="AX695">
            <v>0</v>
          </cell>
          <cell r="AY695">
            <v>0</v>
          </cell>
          <cell r="AZ695">
            <v>0</v>
          </cell>
          <cell r="BA695">
            <v>0</v>
          </cell>
          <cell r="BB695">
            <v>0</v>
          </cell>
          <cell r="BC695">
            <v>0</v>
          </cell>
          <cell r="BD695">
            <v>0</v>
          </cell>
          <cell r="BE695">
            <v>0</v>
          </cell>
          <cell r="BF695">
            <v>0</v>
          </cell>
          <cell r="BG695">
            <v>0</v>
          </cell>
          <cell r="BH695">
            <v>0</v>
          </cell>
          <cell r="BI695">
            <v>0</v>
          </cell>
          <cell r="BJ695">
            <v>0</v>
          </cell>
          <cell r="BK695">
            <v>0</v>
          </cell>
          <cell r="BL695">
            <v>0</v>
          </cell>
          <cell r="BM695">
            <v>0</v>
          </cell>
          <cell r="BN695">
            <v>0</v>
          </cell>
          <cell r="BO695">
            <v>0</v>
          </cell>
          <cell r="BP695">
            <v>0</v>
          </cell>
          <cell r="BQ695">
            <v>0</v>
          </cell>
          <cell r="BR695">
            <v>0</v>
          </cell>
          <cell r="BS695">
            <v>0</v>
          </cell>
          <cell r="BT695">
            <v>0</v>
          </cell>
          <cell r="BU695">
            <v>0</v>
          </cell>
          <cell r="BV695">
            <v>0</v>
          </cell>
          <cell r="BW695">
            <v>0</v>
          </cell>
          <cell r="BX695">
            <v>0</v>
          </cell>
          <cell r="BY695">
            <v>0</v>
          </cell>
          <cell r="BZ695">
            <v>0</v>
          </cell>
          <cell r="CA695">
            <v>0</v>
          </cell>
          <cell r="CB695">
            <v>0</v>
          </cell>
          <cell r="CC695">
            <v>0.05</v>
          </cell>
          <cell r="CD695">
            <v>0</v>
          </cell>
        </row>
        <row r="696">
          <cell r="B696" t="str">
            <v>APA03</v>
          </cell>
          <cell r="C696" t="str">
            <v>CAP31</v>
          </cell>
          <cell r="D696" t="str">
            <v>De    30  pares</v>
          </cell>
          <cell r="E696" t="str">
            <v>U</v>
          </cell>
          <cell r="F696" t="str">
            <v>NA</v>
          </cell>
          <cell r="G696" t="str">
            <v>NA</v>
          </cell>
          <cell r="H696" t="str">
            <v>NA</v>
          </cell>
          <cell r="I696" t="str">
            <v>NA</v>
          </cell>
          <cell r="J696" t="str">
            <v>NA</v>
          </cell>
          <cell r="K696" t="str">
            <v>NA</v>
          </cell>
          <cell r="L696" t="str">
            <v>NA</v>
          </cell>
          <cell r="M696" t="str">
            <v>NA</v>
          </cell>
          <cell r="N696" t="str">
            <v>NA</v>
          </cell>
          <cell r="O696" t="str">
            <v>NA</v>
          </cell>
          <cell r="P696" t="str">
            <v>NA</v>
          </cell>
          <cell r="Q696" t="str">
            <v>NA</v>
          </cell>
          <cell r="R696" t="str">
            <v>NA</v>
          </cell>
          <cell r="S696" t="str">
            <v>NA</v>
          </cell>
          <cell r="T696" t="str">
            <v>NA</v>
          </cell>
          <cell r="U696" t="str">
            <v>NA</v>
          </cell>
          <cell r="V696" t="str">
            <v>NA</v>
          </cell>
          <cell r="W696" t="str">
            <v>NA</v>
          </cell>
          <cell r="X696" t="str">
            <v>NA</v>
          </cell>
          <cell r="Y696" t="str">
            <v>NA</v>
          </cell>
          <cell r="Z696" t="str">
            <v>NA</v>
          </cell>
          <cell r="AA696" t="str">
            <v>NA</v>
          </cell>
          <cell r="AB696" t="str">
            <v>NA</v>
          </cell>
          <cell r="AC696" t="str">
            <v>NA</v>
          </cell>
          <cell r="AD696" t="str">
            <v>NA</v>
          </cell>
          <cell r="AE696" t="str">
            <v>NA</v>
          </cell>
          <cell r="AF696" t="str">
            <v>NA</v>
          </cell>
          <cell r="AG696" t="str">
            <v>NA</v>
          </cell>
          <cell r="AH696" t="str">
            <v>NA</v>
          </cell>
          <cell r="AI696">
            <v>0</v>
          </cell>
          <cell r="AO696">
            <v>0</v>
          </cell>
          <cell r="AP696">
            <v>0</v>
          </cell>
          <cell r="AQ696">
            <v>0</v>
          </cell>
          <cell r="AR696">
            <v>0</v>
          </cell>
          <cell r="AS696">
            <v>0</v>
          </cell>
          <cell r="AT696">
            <v>0</v>
          </cell>
          <cell r="AU696">
            <v>0</v>
          </cell>
          <cell r="AV696">
            <v>0</v>
          </cell>
          <cell r="AW696">
            <v>0</v>
          </cell>
          <cell r="AX696">
            <v>0</v>
          </cell>
          <cell r="AY696">
            <v>0</v>
          </cell>
          <cell r="AZ696">
            <v>0</v>
          </cell>
          <cell r="BA696">
            <v>0</v>
          </cell>
          <cell r="BB696">
            <v>0</v>
          </cell>
          <cell r="BC696">
            <v>0</v>
          </cell>
          <cell r="BD696">
            <v>0</v>
          </cell>
          <cell r="BE696">
            <v>0</v>
          </cell>
          <cell r="BF696">
            <v>0</v>
          </cell>
          <cell r="BG696">
            <v>0</v>
          </cell>
          <cell r="BH696">
            <v>0</v>
          </cell>
          <cell r="BI696">
            <v>0</v>
          </cell>
          <cell r="BJ696">
            <v>0</v>
          </cell>
          <cell r="BK696">
            <v>0</v>
          </cell>
          <cell r="BL696">
            <v>0</v>
          </cell>
          <cell r="BM696">
            <v>0</v>
          </cell>
          <cell r="BN696">
            <v>0</v>
          </cell>
          <cell r="BO696">
            <v>0</v>
          </cell>
          <cell r="BP696">
            <v>0</v>
          </cell>
          <cell r="BQ696">
            <v>0</v>
          </cell>
          <cell r="BR696">
            <v>0</v>
          </cell>
          <cell r="BS696">
            <v>0</v>
          </cell>
          <cell r="BT696">
            <v>0</v>
          </cell>
          <cell r="BU696">
            <v>0</v>
          </cell>
          <cell r="BV696">
            <v>0</v>
          </cell>
          <cell r="BW696">
            <v>0</v>
          </cell>
          <cell r="BX696">
            <v>0</v>
          </cell>
          <cell r="BY696">
            <v>0</v>
          </cell>
          <cell r="BZ696">
            <v>0</v>
          </cell>
          <cell r="CA696">
            <v>0</v>
          </cell>
          <cell r="CB696">
            <v>0</v>
          </cell>
          <cell r="CC696">
            <v>0.05</v>
          </cell>
          <cell r="CD696">
            <v>0</v>
          </cell>
        </row>
        <row r="697">
          <cell r="B697" t="str">
            <v>APA04</v>
          </cell>
          <cell r="C697" t="str">
            <v>CAP31</v>
          </cell>
          <cell r="D697" t="str">
            <v>De    40  pares</v>
          </cell>
          <cell r="E697" t="str">
            <v>U</v>
          </cell>
          <cell r="F697" t="str">
            <v>NA</v>
          </cell>
          <cell r="G697" t="str">
            <v>NA</v>
          </cell>
          <cell r="H697" t="str">
            <v>NA</v>
          </cell>
          <cell r="I697" t="str">
            <v>NA</v>
          </cell>
          <cell r="J697" t="str">
            <v>NA</v>
          </cell>
          <cell r="K697" t="str">
            <v>NA</v>
          </cell>
          <cell r="L697" t="str">
            <v>NA</v>
          </cell>
          <cell r="M697" t="str">
            <v>NA</v>
          </cell>
          <cell r="N697" t="str">
            <v>NA</v>
          </cell>
          <cell r="O697" t="str">
            <v>NA</v>
          </cell>
          <cell r="P697" t="str">
            <v>NA</v>
          </cell>
          <cell r="Q697" t="str">
            <v>NA</v>
          </cell>
          <cell r="R697" t="str">
            <v>NA</v>
          </cell>
          <cell r="S697" t="str">
            <v>NA</v>
          </cell>
          <cell r="T697" t="str">
            <v>NA</v>
          </cell>
          <cell r="U697" t="str">
            <v>NA</v>
          </cell>
          <cell r="V697" t="str">
            <v>NA</v>
          </cell>
          <cell r="W697" t="str">
            <v>NA</v>
          </cell>
          <cell r="X697" t="str">
            <v>NA</v>
          </cell>
          <cell r="Y697" t="str">
            <v>NA</v>
          </cell>
          <cell r="Z697" t="str">
            <v>NA</v>
          </cell>
          <cell r="AA697" t="str">
            <v>NA</v>
          </cell>
          <cell r="AB697" t="str">
            <v>NA</v>
          </cell>
          <cell r="AC697" t="str">
            <v>NA</v>
          </cell>
          <cell r="AD697" t="str">
            <v>NA</v>
          </cell>
          <cell r="AE697" t="str">
            <v>NA</v>
          </cell>
          <cell r="AF697" t="str">
            <v>NA</v>
          </cell>
          <cell r="AG697" t="str">
            <v>NA</v>
          </cell>
          <cell r="AH697" t="str">
            <v>NA</v>
          </cell>
          <cell r="AI697">
            <v>0</v>
          </cell>
          <cell r="AO697">
            <v>0</v>
          </cell>
          <cell r="AP697">
            <v>0</v>
          </cell>
          <cell r="AQ697">
            <v>0</v>
          </cell>
          <cell r="AR697">
            <v>0</v>
          </cell>
          <cell r="AS697">
            <v>0</v>
          </cell>
          <cell r="AT697">
            <v>0</v>
          </cell>
          <cell r="AU697">
            <v>0</v>
          </cell>
          <cell r="AV697">
            <v>0</v>
          </cell>
          <cell r="AW697">
            <v>0</v>
          </cell>
          <cell r="AX697">
            <v>0</v>
          </cell>
          <cell r="AY697">
            <v>0</v>
          </cell>
          <cell r="AZ697">
            <v>0</v>
          </cell>
          <cell r="BA697">
            <v>0</v>
          </cell>
          <cell r="BB697">
            <v>0</v>
          </cell>
          <cell r="BC697">
            <v>0</v>
          </cell>
          <cell r="BD697">
            <v>0</v>
          </cell>
          <cell r="BE697">
            <v>0</v>
          </cell>
          <cell r="BF697">
            <v>0</v>
          </cell>
          <cell r="BG697">
            <v>0</v>
          </cell>
          <cell r="BH697">
            <v>0</v>
          </cell>
          <cell r="BI697">
            <v>0</v>
          </cell>
          <cell r="BJ697">
            <v>0</v>
          </cell>
          <cell r="BK697">
            <v>0</v>
          </cell>
          <cell r="BL697">
            <v>0</v>
          </cell>
          <cell r="BM697">
            <v>0</v>
          </cell>
          <cell r="BN697">
            <v>0</v>
          </cell>
          <cell r="BO697">
            <v>0</v>
          </cell>
          <cell r="BP697">
            <v>0</v>
          </cell>
          <cell r="BQ697">
            <v>0</v>
          </cell>
          <cell r="BR697">
            <v>0</v>
          </cell>
          <cell r="BS697">
            <v>0</v>
          </cell>
          <cell r="BT697">
            <v>0</v>
          </cell>
          <cell r="BU697">
            <v>0</v>
          </cell>
          <cell r="BV697">
            <v>0</v>
          </cell>
          <cell r="BW697">
            <v>0</v>
          </cell>
          <cell r="BX697">
            <v>0</v>
          </cell>
          <cell r="BY697">
            <v>0</v>
          </cell>
          <cell r="BZ697">
            <v>0</v>
          </cell>
          <cell r="CA697">
            <v>0</v>
          </cell>
          <cell r="CB697">
            <v>0</v>
          </cell>
          <cell r="CC697">
            <v>0.05</v>
          </cell>
          <cell r="CD697">
            <v>0</v>
          </cell>
        </row>
        <row r="698">
          <cell r="B698" t="str">
            <v>APA05</v>
          </cell>
          <cell r="C698" t="str">
            <v>CAP31</v>
          </cell>
          <cell r="D698" t="str">
            <v>De    50  pares</v>
          </cell>
          <cell r="E698" t="str">
            <v>U</v>
          </cell>
          <cell r="F698" t="str">
            <v>NA</v>
          </cell>
          <cell r="G698" t="str">
            <v>NA</v>
          </cell>
          <cell r="H698" t="str">
            <v>NA</v>
          </cell>
          <cell r="I698" t="str">
            <v>NA</v>
          </cell>
          <cell r="J698" t="str">
            <v>NA</v>
          </cell>
          <cell r="K698" t="str">
            <v>NA</v>
          </cell>
          <cell r="L698" t="str">
            <v>NA</v>
          </cell>
          <cell r="M698" t="str">
            <v>NA</v>
          </cell>
          <cell r="N698" t="str">
            <v>NA</v>
          </cell>
          <cell r="O698" t="str">
            <v>NA</v>
          </cell>
          <cell r="P698" t="str">
            <v>NA</v>
          </cell>
          <cell r="Q698" t="str">
            <v>NA</v>
          </cell>
          <cell r="R698" t="str">
            <v>NA</v>
          </cell>
          <cell r="S698" t="str">
            <v>NA</v>
          </cell>
          <cell r="T698" t="str">
            <v>NA</v>
          </cell>
          <cell r="U698" t="str">
            <v>NA</v>
          </cell>
          <cell r="V698" t="str">
            <v>NA</v>
          </cell>
          <cell r="W698" t="str">
            <v>NA</v>
          </cell>
          <cell r="X698" t="str">
            <v>NA</v>
          </cell>
          <cell r="Y698" t="str">
            <v>NA</v>
          </cell>
          <cell r="Z698" t="str">
            <v>NA</v>
          </cell>
          <cell r="AA698" t="str">
            <v>NA</v>
          </cell>
          <cell r="AB698" t="str">
            <v>NA</v>
          </cell>
          <cell r="AC698" t="str">
            <v>NA</v>
          </cell>
          <cell r="AD698" t="str">
            <v>NA</v>
          </cell>
          <cell r="AE698" t="str">
            <v>NA</v>
          </cell>
          <cell r="AF698" t="str">
            <v>NA</v>
          </cell>
          <cell r="AG698" t="str">
            <v>NA</v>
          </cell>
          <cell r="AH698" t="str">
            <v>NA</v>
          </cell>
          <cell r="AI698">
            <v>0</v>
          </cell>
          <cell r="AO698">
            <v>0</v>
          </cell>
          <cell r="AP698">
            <v>0</v>
          </cell>
          <cell r="AQ698">
            <v>0</v>
          </cell>
          <cell r="AR698">
            <v>0</v>
          </cell>
          <cell r="AS698">
            <v>0</v>
          </cell>
          <cell r="AT698">
            <v>0</v>
          </cell>
          <cell r="AU698">
            <v>0</v>
          </cell>
          <cell r="AV698">
            <v>0</v>
          </cell>
          <cell r="AW698">
            <v>0</v>
          </cell>
          <cell r="AX698">
            <v>0</v>
          </cell>
          <cell r="AY698">
            <v>0</v>
          </cell>
          <cell r="AZ698">
            <v>0</v>
          </cell>
          <cell r="BA698">
            <v>0</v>
          </cell>
          <cell r="BB698">
            <v>0</v>
          </cell>
          <cell r="BC698">
            <v>0</v>
          </cell>
          <cell r="BD698">
            <v>0</v>
          </cell>
          <cell r="BE698">
            <v>0</v>
          </cell>
          <cell r="BF698">
            <v>0</v>
          </cell>
          <cell r="BG698">
            <v>0</v>
          </cell>
          <cell r="BH698">
            <v>0</v>
          </cell>
          <cell r="BI698">
            <v>0</v>
          </cell>
          <cell r="BJ698">
            <v>0</v>
          </cell>
          <cell r="BK698">
            <v>0</v>
          </cell>
          <cell r="BL698">
            <v>0</v>
          </cell>
          <cell r="BM698">
            <v>0</v>
          </cell>
          <cell r="BN698">
            <v>0</v>
          </cell>
          <cell r="BO698">
            <v>0</v>
          </cell>
          <cell r="BP698">
            <v>0</v>
          </cell>
          <cell r="BQ698">
            <v>0</v>
          </cell>
          <cell r="BR698">
            <v>0</v>
          </cell>
          <cell r="BS698">
            <v>0</v>
          </cell>
          <cell r="BT698">
            <v>0</v>
          </cell>
          <cell r="BU698">
            <v>0</v>
          </cell>
          <cell r="BV698">
            <v>0</v>
          </cell>
          <cell r="BW698">
            <v>0</v>
          </cell>
          <cell r="BX698">
            <v>0</v>
          </cell>
          <cell r="BY698">
            <v>0</v>
          </cell>
          <cell r="BZ698">
            <v>0</v>
          </cell>
          <cell r="CA698">
            <v>0</v>
          </cell>
          <cell r="CB698">
            <v>0</v>
          </cell>
          <cell r="CC698">
            <v>0.05</v>
          </cell>
          <cell r="CD698">
            <v>0</v>
          </cell>
        </row>
        <row r="699">
          <cell r="B699" t="str">
            <v>APA06</v>
          </cell>
          <cell r="C699" t="str">
            <v>CAP31</v>
          </cell>
          <cell r="D699" t="str">
            <v>De    70  pares</v>
          </cell>
          <cell r="E699" t="str">
            <v>U</v>
          </cell>
          <cell r="F699" t="str">
            <v>NA</v>
          </cell>
          <cell r="G699" t="str">
            <v>NA</v>
          </cell>
          <cell r="H699" t="str">
            <v>NA</v>
          </cell>
          <cell r="I699" t="str">
            <v>NA</v>
          </cell>
          <cell r="J699" t="str">
            <v>NA</v>
          </cell>
          <cell r="K699" t="str">
            <v>NA</v>
          </cell>
          <cell r="L699" t="str">
            <v>NA</v>
          </cell>
          <cell r="M699" t="str">
            <v>NA</v>
          </cell>
          <cell r="N699" t="str">
            <v>NA</v>
          </cell>
          <cell r="O699" t="str">
            <v>NA</v>
          </cell>
          <cell r="P699" t="str">
            <v>NA</v>
          </cell>
          <cell r="Q699" t="str">
            <v>NA</v>
          </cell>
          <cell r="R699" t="str">
            <v>NA</v>
          </cell>
          <cell r="S699" t="str">
            <v>NA</v>
          </cell>
          <cell r="T699" t="str">
            <v>NA</v>
          </cell>
          <cell r="U699" t="str">
            <v>NA</v>
          </cell>
          <cell r="V699" t="str">
            <v>NA</v>
          </cell>
          <cell r="W699" t="str">
            <v>NA</v>
          </cell>
          <cell r="X699" t="str">
            <v>NA</v>
          </cell>
          <cell r="Y699" t="str">
            <v>NA</v>
          </cell>
          <cell r="Z699" t="str">
            <v>NA</v>
          </cell>
          <cell r="AA699" t="str">
            <v>NA</v>
          </cell>
          <cell r="AB699" t="str">
            <v>NA</v>
          </cell>
          <cell r="AC699" t="str">
            <v>NA</v>
          </cell>
          <cell r="AD699" t="str">
            <v>NA</v>
          </cell>
          <cell r="AE699" t="str">
            <v>NA</v>
          </cell>
          <cell r="AF699" t="str">
            <v>NA</v>
          </cell>
          <cell r="AG699" t="str">
            <v>NA</v>
          </cell>
          <cell r="AH699" t="str">
            <v>NA</v>
          </cell>
          <cell r="AI699">
            <v>0</v>
          </cell>
          <cell r="AO699">
            <v>0</v>
          </cell>
          <cell r="AP699">
            <v>0</v>
          </cell>
          <cell r="AQ699">
            <v>0</v>
          </cell>
          <cell r="AR699">
            <v>0</v>
          </cell>
          <cell r="AS699">
            <v>0</v>
          </cell>
          <cell r="AT699">
            <v>0</v>
          </cell>
          <cell r="AU699">
            <v>0</v>
          </cell>
          <cell r="AV699">
            <v>0</v>
          </cell>
          <cell r="AW699">
            <v>0</v>
          </cell>
          <cell r="AX699">
            <v>0</v>
          </cell>
          <cell r="AY699">
            <v>0</v>
          </cell>
          <cell r="AZ699">
            <v>0</v>
          </cell>
          <cell r="BA699">
            <v>0</v>
          </cell>
          <cell r="BB699">
            <v>0</v>
          </cell>
          <cell r="BC699">
            <v>0</v>
          </cell>
          <cell r="BD699">
            <v>0</v>
          </cell>
          <cell r="BE699">
            <v>0</v>
          </cell>
          <cell r="BF699">
            <v>0</v>
          </cell>
          <cell r="BG699">
            <v>0</v>
          </cell>
          <cell r="BH699">
            <v>0</v>
          </cell>
          <cell r="BI699">
            <v>0</v>
          </cell>
          <cell r="BJ699">
            <v>0</v>
          </cell>
          <cell r="BK699">
            <v>0</v>
          </cell>
          <cell r="BL699">
            <v>0</v>
          </cell>
          <cell r="BM699">
            <v>0</v>
          </cell>
          <cell r="BN699">
            <v>0</v>
          </cell>
          <cell r="BO699">
            <v>0</v>
          </cell>
          <cell r="BP699">
            <v>0</v>
          </cell>
          <cell r="BQ699">
            <v>0</v>
          </cell>
          <cell r="BR699">
            <v>0</v>
          </cell>
          <cell r="BS699">
            <v>0</v>
          </cell>
          <cell r="BT699">
            <v>0</v>
          </cell>
          <cell r="BU699">
            <v>0</v>
          </cell>
          <cell r="BV699">
            <v>0</v>
          </cell>
          <cell r="BW699">
            <v>0</v>
          </cell>
          <cell r="BX699">
            <v>0</v>
          </cell>
          <cell r="BY699">
            <v>0</v>
          </cell>
          <cell r="BZ699">
            <v>0</v>
          </cell>
          <cell r="CA699">
            <v>0</v>
          </cell>
          <cell r="CB699">
            <v>0</v>
          </cell>
          <cell r="CC699">
            <v>0.05</v>
          </cell>
          <cell r="CD699">
            <v>0</v>
          </cell>
        </row>
        <row r="700">
          <cell r="B700" t="str">
            <v>APA07</v>
          </cell>
          <cell r="C700" t="str">
            <v>CAP31</v>
          </cell>
          <cell r="D700" t="str">
            <v>De   100  pares</v>
          </cell>
          <cell r="E700" t="str">
            <v>U</v>
          </cell>
          <cell r="F700" t="str">
            <v>NA</v>
          </cell>
          <cell r="G700" t="str">
            <v>NA</v>
          </cell>
          <cell r="H700" t="str">
            <v>NA</v>
          </cell>
          <cell r="I700" t="str">
            <v>NA</v>
          </cell>
          <cell r="J700" t="str">
            <v>NA</v>
          </cell>
          <cell r="K700" t="str">
            <v>NA</v>
          </cell>
          <cell r="L700" t="str">
            <v>NA</v>
          </cell>
          <cell r="M700" t="str">
            <v>NA</v>
          </cell>
          <cell r="N700" t="str">
            <v>NA</v>
          </cell>
          <cell r="O700" t="str">
            <v>NA</v>
          </cell>
          <cell r="P700" t="str">
            <v>NA</v>
          </cell>
          <cell r="Q700" t="str">
            <v>NA</v>
          </cell>
          <cell r="R700" t="str">
            <v>NA</v>
          </cell>
          <cell r="S700" t="str">
            <v>NA</v>
          </cell>
          <cell r="T700" t="str">
            <v>NA</v>
          </cell>
          <cell r="U700" t="str">
            <v>NA</v>
          </cell>
          <cell r="V700" t="str">
            <v>NA</v>
          </cell>
          <cell r="W700" t="str">
            <v>NA</v>
          </cell>
          <cell r="X700" t="str">
            <v>NA</v>
          </cell>
          <cell r="Y700" t="str">
            <v>NA</v>
          </cell>
          <cell r="Z700" t="str">
            <v>NA</v>
          </cell>
          <cell r="AA700" t="str">
            <v>NA</v>
          </cell>
          <cell r="AB700" t="str">
            <v>NA</v>
          </cell>
          <cell r="AC700" t="str">
            <v>NA</v>
          </cell>
          <cell r="AD700" t="str">
            <v>NA</v>
          </cell>
          <cell r="AE700" t="str">
            <v>NA</v>
          </cell>
          <cell r="AF700" t="str">
            <v>NA</v>
          </cell>
          <cell r="AG700" t="str">
            <v>NA</v>
          </cell>
          <cell r="AH700" t="str">
            <v>NA</v>
          </cell>
          <cell r="AI700">
            <v>0</v>
          </cell>
          <cell r="AO700">
            <v>0</v>
          </cell>
          <cell r="AP700">
            <v>0</v>
          </cell>
          <cell r="AQ700">
            <v>0</v>
          </cell>
          <cell r="AR700">
            <v>0</v>
          </cell>
          <cell r="AS700">
            <v>0</v>
          </cell>
          <cell r="AT700">
            <v>0</v>
          </cell>
          <cell r="AU700">
            <v>0</v>
          </cell>
          <cell r="AV700">
            <v>0</v>
          </cell>
          <cell r="AW700">
            <v>0</v>
          </cell>
          <cell r="AX700">
            <v>0</v>
          </cell>
          <cell r="AY700">
            <v>0</v>
          </cell>
          <cell r="AZ700">
            <v>0</v>
          </cell>
          <cell r="BA700">
            <v>0</v>
          </cell>
          <cell r="BB700">
            <v>0</v>
          </cell>
          <cell r="BC700">
            <v>0</v>
          </cell>
          <cell r="BD700">
            <v>0</v>
          </cell>
          <cell r="BE700">
            <v>0</v>
          </cell>
          <cell r="BF700">
            <v>0</v>
          </cell>
          <cell r="BG700">
            <v>0</v>
          </cell>
          <cell r="BH700">
            <v>0</v>
          </cell>
          <cell r="BI700">
            <v>0</v>
          </cell>
          <cell r="BJ700">
            <v>0</v>
          </cell>
          <cell r="BK700">
            <v>0</v>
          </cell>
          <cell r="BL700">
            <v>0</v>
          </cell>
          <cell r="BM700">
            <v>0</v>
          </cell>
          <cell r="BN700">
            <v>0</v>
          </cell>
          <cell r="BO700">
            <v>0</v>
          </cell>
          <cell r="BP700">
            <v>0</v>
          </cell>
          <cell r="BQ700">
            <v>0</v>
          </cell>
          <cell r="BR700">
            <v>0</v>
          </cell>
          <cell r="BS700">
            <v>0</v>
          </cell>
          <cell r="BT700">
            <v>0</v>
          </cell>
          <cell r="BU700">
            <v>0</v>
          </cell>
          <cell r="BV700">
            <v>0</v>
          </cell>
          <cell r="BW700">
            <v>0</v>
          </cell>
          <cell r="BX700">
            <v>0</v>
          </cell>
          <cell r="BY700">
            <v>0</v>
          </cell>
          <cell r="BZ700">
            <v>0</v>
          </cell>
          <cell r="CA700">
            <v>0</v>
          </cell>
          <cell r="CB700">
            <v>0</v>
          </cell>
          <cell r="CC700">
            <v>0.05</v>
          </cell>
          <cell r="CD700">
            <v>0</v>
          </cell>
        </row>
        <row r="701">
          <cell r="B701" t="str">
            <v>APA08</v>
          </cell>
          <cell r="C701" t="str">
            <v>CAP31</v>
          </cell>
          <cell r="D701" t="str">
            <v>De   150  pares</v>
          </cell>
          <cell r="E701" t="str">
            <v>U</v>
          </cell>
          <cell r="F701" t="str">
            <v>NA</v>
          </cell>
          <cell r="G701" t="str">
            <v>NA</v>
          </cell>
          <cell r="H701" t="str">
            <v>NA</v>
          </cell>
          <cell r="I701" t="str">
            <v>NA</v>
          </cell>
          <cell r="J701" t="str">
            <v>NA</v>
          </cell>
          <cell r="K701" t="str">
            <v>NA</v>
          </cell>
          <cell r="L701" t="str">
            <v>NA</v>
          </cell>
          <cell r="M701" t="str">
            <v>NA</v>
          </cell>
          <cell r="N701" t="str">
            <v>NA</v>
          </cell>
          <cell r="O701" t="str">
            <v>NA</v>
          </cell>
          <cell r="P701" t="str">
            <v>NA</v>
          </cell>
          <cell r="Q701" t="str">
            <v>NA</v>
          </cell>
          <cell r="R701" t="str">
            <v>NA</v>
          </cell>
          <cell r="S701" t="str">
            <v>NA</v>
          </cell>
          <cell r="T701" t="str">
            <v>NA</v>
          </cell>
          <cell r="U701" t="str">
            <v>NA</v>
          </cell>
          <cell r="V701" t="str">
            <v>NA</v>
          </cell>
          <cell r="W701" t="str">
            <v>NA</v>
          </cell>
          <cell r="X701" t="str">
            <v>NA</v>
          </cell>
          <cell r="Y701" t="str">
            <v>NA</v>
          </cell>
          <cell r="Z701" t="str">
            <v>NA</v>
          </cell>
          <cell r="AA701" t="str">
            <v>NA</v>
          </cell>
          <cell r="AB701" t="str">
            <v>NA</v>
          </cell>
          <cell r="AC701" t="str">
            <v>NA</v>
          </cell>
          <cell r="AD701" t="str">
            <v>NA</v>
          </cell>
          <cell r="AE701" t="str">
            <v>NA</v>
          </cell>
          <cell r="AF701" t="str">
            <v>NA</v>
          </cell>
          <cell r="AG701" t="str">
            <v>NA</v>
          </cell>
          <cell r="AH701" t="str">
            <v>NA</v>
          </cell>
          <cell r="AI701">
            <v>0</v>
          </cell>
          <cell r="AO701">
            <v>0</v>
          </cell>
          <cell r="AP701">
            <v>0</v>
          </cell>
          <cell r="AQ701">
            <v>0</v>
          </cell>
          <cell r="AR701">
            <v>0</v>
          </cell>
          <cell r="AS701">
            <v>0</v>
          </cell>
          <cell r="AT701">
            <v>0</v>
          </cell>
          <cell r="AU701">
            <v>0</v>
          </cell>
          <cell r="AV701">
            <v>0</v>
          </cell>
          <cell r="AW701">
            <v>0</v>
          </cell>
          <cell r="AX701">
            <v>0</v>
          </cell>
          <cell r="AY701">
            <v>0</v>
          </cell>
          <cell r="AZ701">
            <v>0</v>
          </cell>
          <cell r="BA701">
            <v>0</v>
          </cell>
          <cell r="BB701">
            <v>0</v>
          </cell>
          <cell r="BC701">
            <v>0</v>
          </cell>
          <cell r="BD701">
            <v>0</v>
          </cell>
          <cell r="BE701">
            <v>0</v>
          </cell>
          <cell r="BF701">
            <v>0</v>
          </cell>
          <cell r="BG701">
            <v>0</v>
          </cell>
          <cell r="BH701">
            <v>0</v>
          </cell>
          <cell r="BI701">
            <v>0</v>
          </cell>
          <cell r="BJ701">
            <v>0</v>
          </cell>
          <cell r="BK701">
            <v>0</v>
          </cell>
          <cell r="BL701">
            <v>0</v>
          </cell>
          <cell r="BM701">
            <v>0</v>
          </cell>
          <cell r="BN701">
            <v>0</v>
          </cell>
          <cell r="BO701">
            <v>0</v>
          </cell>
          <cell r="BP701">
            <v>0</v>
          </cell>
          <cell r="BQ701">
            <v>0</v>
          </cell>
          <cell r="BR701">
            <v>0</v>
          </cell>
          <cell r="BS701">
            <v>0</v>
          </cell>
          <cell r="BT701">
            <v>0</v>
          </cell>
          <cell r="BU701">
            <v>0</v>
          </cell>
          <cell r="BV701">
            <v>0</v>
          </cell>
          <cell r="BW701">
            <v>0</v>
          </cell>
          <cell r="BX701">
            <v>0</v>
          </cell>
          <cell r="BY701">
            <v>0</v>
          </cell>
          <cell r="BZ701">
            <v>0</v>
          </cell>
          <cell r="CA701">
            <v>0</v>
          </cell>
          <cell r="CB701">
            <v>0</v>
          </cell>
          <cell r="CC701">
            <v>0.05</v>
          </cell>
          <cell r="CD701">
            <v>0</v>
          </cell>
        </row>
        <row r="702">
          <cell r="B702" t="str">
            <v>ABC01</v>
          </cell>
          <cell r="C702" t="str">
            <v>CAP35</v>
          </cell>
          <cell r="D702" t="str">
            <v>Armario de dist. (cap. final 1400 pares)</v>
          </cell>
          <cell r="E702" t="str">
            <v>U</v>
          </cell>
          <cell r="F702" t="str">
            <v>MOC077</v>
          </cell>
          <cell r="G702" t="str">
            <v>MOC086</v>
          </cell>
          <cell r="H702" t="str">
            <v>MOC057</v>
          </cell>
          <cell r="I702" t="str">
            <v>MOC080</v>
          </cell>
          <cell r="J702" t="str">
            <v>MRD387</v>
          </cell>
          <cell r="K702" t="str">
            <v>MOC152</v>
          </cell>
          <cell r="L702" t="str">
            <v>NA</v>
          </cell>
          <cell r="M702">
            <v>89</v>
          </cell>
          <cell r="N702">
            <v>9.7000000000000003E-2</v>
          </cell>
          <cell r="O702">
            <v>0.48</v>
          </cell>
          <cell r="P702">
            <v>1.4999999999999999E-2</v>
          </cell>
          <cell r="Q702">
            <v>1</v>
          </cell>
          <cell r="R702">
            <v>1</v>
          </cell>
          <cell r="S702" t="str">
            <v>NA</v>
          </cell>
          <cell r="T702" t="str">
            <v>CER007</v>
          </cell>
          <cell r="U702" t="str">
            <v>CEC015</v>
          </cell>
          <cell r="V702" t="str">
            <v>CER014</v>
          </cell>
          <cell r="W702" t="str">
            <v>NA</v>
          </cell>
          <cell r="X702" t="str">
            <v>NA</v>
          </cell>
          <cell r="Y702" t="str">
            <v>CMC017</v>
          </cell>
          <cell r="Z702" t="str">
            <v>CMC022</v>
          </cell>
          <cell r="AA702" t="str">
            <v>CMC018</v>
          </cell>
          <cell r="AB702" t="str">
            <v>NA</v>
          </cell>
          <cell r="AC702" t="str">
            <v>NA</v>
          </cell>
          <cell r="AD702">
            <v>0.6</v>
          </cell>
          <cell r="AE702">
            <v>1</v>
          </cell>
          <cell r="AF702">
            <v>1</v>
          </cell>
          <cell r="AG702" t="str">
            <v>NA</v>
          </cell>
          <cell r="AH702" t="str">
            <v>NA</v>
          </cell>
          <cell r="AI702">
            <v>6</v>
          </cell>
          <cell r="AJ702">
            <v>10</v>
          </cell>
          <cell r="AK702">
            <v>6</v>
          </cell>
          <cell r="AL702">
            <v>6</v>
          </cell>
          <cell r="AO702">
            <v>1849588</v>
          </cell>
          <cell r="AP702">
            <v>438</v>
          </cell>
          <cell r="AQ702">
            <v>227016.3</v>
          </cell>
          <cell r="AR702">
            <v>760</v>
          </cell>
          <cell r="AS702">
            <v>14605</v>
          </cell>
          <cell r="AT702">
            <v>1475000</v>
          </cell>
          <cell r="AU702">
            <v>106865</v>
          </cell>
          <cell r="AV702">
            <v>0</v>
          </cell>
          <cell r="AW702">
            <v>38982</v>
          </cell>
          <cell r="AX702">
            <v>22021</v>
          </cell>
          <cell r="AY702">
            <v>365</v>
          </cell>
          <cell r="AZ702">
            <v>219</v>
          </cell>
          <cell r="BA702">
            <v>1475000</v>
          </cell>
          <cell r="BB702">
            <v>106865</v>
          </cell>
          <cell r="BC702">
            <v>0</v>
          </cell>
          <cell r="BD702">
            <v>1725625</v>
          </cell>
          <cell r="BE702">
            <v>20418</v>
          </cell>
          <cell r="BF702">
            <v>28837</v>
          </cell>
          <cell r="BG702">
            <v>386361</v>
          </cell>
          <cell r="BH702">
            <v>0</v>
          </cell>
          <cell r="BI702">
            <v>0</v>
          </cell>
          <cell r="BJ702">
            <v>2042</v>
          </cell>
          <cell r="BK702">
            <v>4806</v>
          </cell>
          <cell r="BL702">
            <v>64394</v>
          </cell>
          <cell r="BM702">
            <v>0</v>
          </cell>
          <cell r="BN702">
            <v>0</v>
          </cell>
          <cell r="BO702">
            <v>71242</v>
          </cell>
          <cell r="BP702">
            <v>144513</v>
          </cell>
          <cell r="BQ702">
            <v>165187</v>
          </cell>
          <cell r="BR702">
            <v>64431</v>
          </cell>
          <cell r="BS702">
            <v>0</v>
          </cell>
          <cell r="BT702">
            <v>0</v>
          </cell>
          <cell r="BU702">
            <v>14451</v>
          </cell>
          <cell r="BV702">
            <v>27531</v>
          </cell>
          <cell r="BW702">
            <v>10739</v>
          </cell>
          <cell r="BX702">
            <v>0</v>
          </cell>
          <cell r="BY702">
            <v>0</v>
          </cell>
          <cell r="BZ702">
            <v>52721</v>
          </cell>
          <cell r="CA702">
            <v>71242</v>
          </cell>
          <cell r="CB702">
            <v>123963</v>
          </cell>
          <cell r="CC702">
            <v>0.05</v>
          </cell>
          <cell r="CD702">
            <v>1849588</v>
          </cell>
        </row>
        <row r="703">
          <cell r="B703" t="str">
            <v>ABC05</v>
          </cell>
          <cell r="C703" t="str">
            <v>CAP35</v>
          </cell>
          <cell r="D703" t="str">
            <v>Caja de 10 prs. sin protec. poste</v>
          </cell>
          <cell r="E703" t="str">
            <v>U</v>
          </cell>
          <cell r="F703" t="str">
            <v>MRD216</v>
          </cell>
          <cell r="G703" t="str">
            <v>MRD218</v>
          </cell>
          <cell r="H703" t="str">
            <v>MRD026</v>
          </cell>
          <cell r="I703" t="str">
            <v>MRD100</v>
          </cell>
          <cell r="J703" t="str">
            <v>MRD200</v>
          </cell>
          <cell r="K703" t="str">
            <v>MRD045</v>
          </cell>
          <cell r="L703" t="str">
            <v>MRD069</v>
          </cell>
          <cell r="M703">
            <v>0.02</v>
          </cell>
          <cell r="N703">
            <v>4</v>
          </cell>
          <cell r="O703">
            <v>4</v>
          </cell>
          <cell r="P703">
            <v>1</v>
          </cell>
          <cell r="Q703">
            <v>3.0000000000000001E-3</v>
          </cell>
          <cell r="R703">
            <v>1</v>
          </cell>
          <cell r="S703">
            <v>1.8</v>
          </cell>
          <cell r="T703" t="str">
            <v>CER007</v>
          </cell>
          <cell r="U703" t="str">
            <v>CER011</v>
          </cell>
          <cell r="V703" t="str">
            <v>NA</v>
          </cell>
          <cell r="W703" t="str">
            <v>NA</v>
          </cell>
          <cell r="X703" t="str">
            <v>NA</v>
          </cell>
          <cell r="Y703" t="str">
            <v>CMC017</v>
          </cell>
          <cell r="Z703" t="str">
            <v>CMC015</v>
          </cell>
          <cell r="AA703" t="str">
            <v>NA</v>
          </cell>
          <cell r="AB703" t="str">
            <v>NA</v>
          </cell>
          <cell r="AC703" t="str">
            <v>NA</v>
          </cell>
          <cell r="AD703">
            <v>1</v>
          </cell>
          <cell r="AE703">
            <v>1</v>
          </cell>
          <cell r="AF703" t="str">
            <v>NA</v>
          </cell>
          <cell r="AG703" t="str">
            <v>NA</v>
          </cell>
          <cell r="AH703" t="str">
            <v>NA</v>
          </cell>
          <cell r="AI703">
            <v>46.5</v>
          </cell>
          <cell r="AJ703">
            <v>46.5</v>
          </cell>
          <cell r="AK703">
            <v>46.5</v>
          </cell>
          <cell r="AO703">
            <v>61204</v>
          </cell>
          <cell r="AP703">
            <v>16100</v>
          </cell>
          <cell r="AQ703">
            <v>782</v>
          </cell>
          <cell r="AR703">
            <v>201</v>
          </cell>
          <cell r="AS703">
            <v>1645</v>
          </cell>
          <cell r="AT703">
            <v>43000</v>
          </cell>
          <cell r="AU703">
            <v>36000</v>
          </cell>
          <cell r="AV703">
            <v>6300</v>
          </cell>
          <cell r="AW703">
            <v>322</v>
          </cell>
          <cell r="AX703">
            <v>3128</v>
          </cell>
          <cell r="AY703">
            <v>804</v>
          </cell>
          <cell r="AZ703">
            <v>1645</v>
          </cell>
          <cell r="BA703">
            <v>129</v>
          </cell>
          <cell r="BB703">
            <v>36000</v>
          </cell>
          <cell r="BC703">
            <v>11340</v>
          </cell>
          <cell r="BD703">
            <v>53368</v>
          </cell>
          <cell r="BE703">
            <v>20418</v>
          </cell>
          <cell r="BF703">
            <v>19028</v>
          </cell>
          <cell r="BG703">
            <v>0</v>
          </cell>
          <cell r="BH703">
            <v>0</v>
          </cell>
          <cell r="BI703">
            <v>0</v>
          </cell>
          <cell r="BJ703">
            <v>439</v>
          </cell>
          <cell r="BK703">
            <v>409</v>
          </cell>
          <cell r="BL703">
            <v>0</v>
          </cell>
          <cell r="BM703">
            <v>0</v>
          </cell>
          <cell r="BN703">
            <v>0</v>
          </cell>
          <cell r="BO703">
            <v>848</v>
          </cell>
          <cell r="BP703">
            <v>144513</v>
          </cell>
          <cell r="BQ703">
            <v>180437</v>
          </cell>
          <cell r="BR703">
            <v>0</v>
          </cell>
          <cell r="BS703">
            <v>0</v>
          </cell>
          <cell r="BT703">
            <v>0</v>
          </cell>
          <cell r="BU703">
            <v>3108</v>
          </cell>
          <cell r="BV703">
            <v>3880</v>
          </cell>
          <cell r="BW703">
            <v>0</v>
          </cell>
          <cell r="BX703">
            <v>0</v>
          </cell>
          <cell r="BY703">
            <v>0</v>
          </cell>
          <cell r="BZ703">
            <v>6988</v>
          </cell>
          <cell r="CA703">
            <v>848</v>
          </cell>
          <cell r="CB703">
            <v>7836</v>
          </cell>
          <cell r="CD703">
            <v>61204</v>
          </cell>
        </row>
        <row r="704">
          <cell r="B704" t="str">
            <v>ABC07</v>
          </cell>
          <cell r="C704" t="str">
            <v>CAP35</v>
          </cell>
          <cell r="D704" t="str">
            <v>Caja de 10 prs. sin protec. poste</v>
          </cell>
          <cell r="E704" t="str">
            <v>U</v>
          </cell>
          <cell r="F704" t="str">
            <v>MRD216</v>
          </cell>
          <cell r="G704" t="str">
            <v>MRD218</v>
          </cell>
          <cell r="H704" t="str">
            <v>MRD103</v>
          </cell>
          <cell r="I704" t="str">
            <v>MRD193</v>
          </cell>
          <cell r="J704" t="str">
            <v>MRD200</v>
          </cell>
          <cell r="K704" t="str">
            <v>NA</v>
          </cell>
          <cell r="L704" t="str">
            <v>NA</v>
          </cell>
          <cell r="M704">
            <v>0.02</v>
          </cell>
          <cell r="N704">
            <v>4</v>
          </cell>
          <cell r="O704">
            <v>4</v>
          </cell>
          <cell r="P704">
            <v>2</v>
          </cell>
          <cell r="Q704">
            <v>3.0000000000000001E-3</v>
          </cell>
          <cell r="R704" t="str">
            <v>NA</v>
          </cell>
          <cell r="S704" t="str">
            <v>NA</v>
          </cell>
          <cell r="T704" t="str">
            <v>CER007</v>
          </cell>
          <cell r="U704" t="str">
            <v>CER011</v>
          </cell>
          <cell r="V704" t="str">
            <v>NA</v>
          </cell>
          <cell r="W704" t="str">
            <v>NA</v>
          </cell>
          <cell r="X704" t="str">
            <v>NA</v>
          </cell>
          <cell r="Y704" t="str">
            <v>CMC017</v>
          </cell>
          <cell r="Z704" t="str">
            <v>CMC015</v>
          </cell>
          <cell r="AA704" t="str">
            <v>NA</v>
          </cell>
          <cell r="AB704" t="str">
            <v>NA</v>
          </cell>
          <cell r="AC704" t="str">
            <v>NA</v>
          </cell>
          <cell r="AD704">
            <v>1</v>
          </cell>
          <cell r="AE704">
            <v>1</v>
          </cell>
          <cell r="AF704" t="str">
            <v>NA</v>
          </cell>
          <cell r="AG704" t="str">
            <v>NA</v>
          </cell>
          <cell r="AH704" t="str">
            <v>NA</v>
          </cell>
          <cell r="AI704">
            <v>25</v>
          </cell>
          <cell r="AJ704">
            <v>25</v>
          </cell>
          <cell r="AK704">
            <v>25</v>
          </cell>
          <cell r="AO704">
            <v>31068</v>
          </cell>
          <cell r="AP704">
            <v>16100</v>
          </cell>
          <cell r="AQ704">
            <v>782</v>
          </cell>
          <cell r="AR704">
            <v>32</v>
          </cell>
          <cell r="AS704">
            <v>6000</v>
          </cell>
          <cell r="AT704">
            <v>43000</v>
          </cell>
          <cell r="AU704">
            <v>0</v>
          </cell>
          <cell r="AV704">
            <v>0</v>
          </cell>
          <cell r="AW704">
            <v>322</v>
          </cell>
          <cell r="AX704">
            <v>3128</v>
          </cell>
          <cell r="AY704">
            <v>128</v>
          </cell>
          <cell r="AZ704">
            <v>12000</v>
          </cell>
          <cell r="BA704">
            <v>129</v>
          </cell>
          <cell r="BB704">
            <v>0</v>
          </cell>
          <cell r="BC704">
            <v>0</v>
          </cell>
          <cell r="BD704">
            <v>16492</v>
          </cell>
          <cell r="BE704">
            <v>20418</v>
          </cell>
          <cell r="BF704">
            <v>19028</v>
          </cell>
          <cell r="BG704">
            <v>0</v>
          </cell>
          <cell r="BH704">
            <v>0</v>
          </cell>
          <cell r="BI704">
            <v>0</v>
          </cell>
          <cell r="BJ704">
            <v>817</v>
          </cell>
          <cell r="BK704">
            <v>761</v>
          </cell>
          <cell r="BL704">
            <v>0</v>
          </cell>
          <cell r="BM704">
            <v>0</v>
          </cell>
          <cell r="BN704">
            <v>0</v>
          </cell>
          <cell r="BO704">
            <v>1578</v>
          </cell>
          <cell r="BP704">
            <v>144513</v>
          </cell>
          <cell r="BQ704">
            <v>180437</v>
          </cell>
          <cell r="BR704">
            <v>0</v>
          </cell>
          <cell r="BS704">
            <v>0</v>
          </cell>
          <cell r="BT704">
            <v>0</v>
          </cell>
          <cell r="BU704">
            <v>5781</v>
          </cell>
          <cell r="BV704">
            <v>7217</v>
          </cell>
          <cell r="BW704">
            <v>0</v>
          </cell>
          <cell r="BX704">
            <v>0</v>
          </cell>
          <cell r="BY704">
            <v>0</v>
          </cell>
          <cell r="BZ704">
            <v>12998</v>
          </cell>
          <cell r="CA704">
            <v>1578</v>
          </cell>
          <cell r="CB704">
            <v>14576</v>
          </cell>
          <cell r="CC704">
            <v>0.05</v>
          </cell>
          <cell r="CD704">
            <v>31068</v>
          </cell>
        </row>
        <row r="705">
          <cell r="B705" t="str">
            <v>ABC06</v>
          </cell>
          <cell r="C705" t="str">
            <v>CAP35</v>
          </cell>
          <cell r="D705" t="str">
            <v>Caja protegida de 10 prs. poste</v>
          </cell>
          <cell r="E705" t="str">
            <v>U</v>
          </cell>
          <cell r="F705" t="str">
            <v>MOC146</v>
          </cell>
          <cell r="G705" t="str">
            <v>NA</v>
          </cell>
          <cell r="H705" t="str">
            <v>NA</v>
          </cell>
          <cell r="I705" t="str">
            <v>NA</v>
          </cell>
          <cell r="J705" t="str">
            <v>NA</v>
          </cell>
          <cell r="K705" t="str">
            <v>NA</v>
          </cell>
          <cell r="L705" t="str">
            <v>NA</v>
          </cell>
          <cell r="M705">
            <v>1</v>
          </cell>
          <cell r="N705" t="str">
            <v>NA</v>
          </cell>
          <cell r="O705" t="str">
            <v>NA</v>
          </cell>
          <cell r="P705" t="str">
            <v>NA</v>
          </cell>
          <cell r="Q705" t="str">
            <v>NA</v>
          </cell>
          <cell r="R705" t="str">
            <v>NA</v>
          </cell>
          <cell r="S705" t="str">
            <v>NA</v>
          </cell>
          <cell r="T705" t="str">
            <v>CER007</v>
          </cell>
          <cell r="U705" t="str">
            <v>CER011</v>
          </cell>
          <cell r="V705" t="str">
            <v>NA</v>
          </cell>
          <cell r="W705" t="str">
            <v>NA</v>
          </cell>
          <cell r="X705" t="str">
            <v>NA</v>
          </cell>
          <cell r="Y705" t="str">
            <v>CMC017</v>
          </cell>
          <cell r="Z705" t="str">
            <v>CMC015</v>
          </cell>
          <cell r="AA705" t="str">
            <v>NA</v>
          </cell>
          <cell r="AB705" t="str">
            <v>NA</v>
          </cell>
          <cell r="AC705" t="str">
            <v>NA</v>
          </cell>
          <cell r="AD705">
            <v>1</v>
          </cell>
          <cell r="AE705">
            <v>1</v>
          </cell>
          <cell r="AF705" t="str">
            <v>NA</v>
          </cell>
          <cell r="AG705" t="str">
            <v>NA</v>
          </cell>
          <cell r="AH705" t="str">
            <v>NA</v>
          </cell>
          <cell r="AI705">
            <v>18</v>
          </cell>
          <cell r="AJ705">
            <v>18</v>
          </cell>
          <cell r="AK705">
            <v>18</v>
          </cell>
          <cell r="AO705">
            <v>174098</v>
          </cell>
          <cell r="AP705">
            <v>146528</v>
          </cell>
          <cell r="AQ705">
            <v>0</v>
          </cell>
          <cell r="AR705">
            <v>0</v>
          </cell>
          <cell r="AS705">
            <v>0</v>
          </cell>
          <cell r="AT705">
            <v>0</v>
          </cell>
          <cell r="AU705">
            <v>0</v>
          </cell>
          <cell r="AV705">
            <v>0</v>
          </cell>
          <cell r="AW705">
            <v>146528</v>
          </cell>
          <cell r="AX705">
            <v>0</v>
          </cell>
          <cell r="AY705">
            <v>0</v>
          </cell>
          <cell r="AZ705">
            <v>0</v>
          </cell>
          <cell r="BA705">
            <v>0</v>
          </cell>
          <cell r="BB705">
            <v>0</v>
          </cell>
          <cell r="BC705">
            <v>0</v>
          </cell>
          <cell r="BD705">
            <v>153854</v>
          </cell>
          <cell r="BE705">
            <v>20418</v>
          </cell>
          <cell r="BF705">
            <v>19028</v>
          </cell>
          <cell r="BG705">
            <v>0</v>
          </cell>
          <cell r="BH705">
            <v>0</v>
          </cell>
          <cell r="BI705">
            <v>0</v>
          </cell>
          <cell r="BJ705">
            <v>1134</v>
          </cell>
          <cell r="BK705">
            <v>1057</v>
          </cell>
          <cell r="BL705">
            <v>0</v>
          </cell>
          <cell r="BM705">
            <v>0</v>
          </cell>
          <cell r="BN705">
            <v>0</v>
          </cell>
          <cell r="BO705">
            <v>2191</v>
          </cell>
          <cell r="BP705">
            <v>144513</v>
          </cell>
          <cell r="BQ705">
            <v>180437</v>
          </cell>
          <cell r="BR705">
            <v>0</v>
          </cell>
          <cell r="BS705">
            <v>0</v>
          </cell>
          <cell r="BT705">
            <v>0</v>
          </cell>
          <cell r="BU705">
            <v>8029</v>
          </cell>
          <cell r="BV705">
            <v>10024</v>
          </cell>
          <cell r="BW705">
            <v>0</v>
          </cell>
          <cell r="BX705">
            <v>0</v>
          </cell>
          <cell r="BY705">
            <v>0</v>
          </cell>
          <cell r="BZ705">
            <v>18053</v>
          </cell>
          <cell r="CA705">
            <v>2191</v>
          </cell>
          <cell r="CB705">
            <v>20244</v>
          </cell>
          <cell r="CC705">
            <v>0.05</v>
          </cell>
          <cell r="CD705">
            <v>174098</v>
          </cell>
        </row>
        <row r="706">
          <cell r="B706" t="str">
            <v>ABC12</v>
          </cell>
          <cell r="C706" t="str">
            <v>CAP35</v>
          </cell>
          <cell r="D706" t="str">
            <v>Caja protegida de 20 prs. poste</v>
          </cell>
          <cell r="E706" t="str">
            <v>U</v>
          </cell>
          <cell r="F706" t="str">
            <v>MOC168</v>
          </cell>
          <cell r="G706" t="str">
            <v>NA</v>
          </cell>
          <cell r="H706" t="str">
            <v>NA</v>
          </cell>
          <cell r="I706" t="str">
            <v>NA</v>
          </cell>
          <cell r="J706" t="str">
            <v>NA</v>
          </cell>
          <cell r="K706" t="str">
            <v>NA</v>
          </cell>
          <cell r="L706" t="str">
            <v>NA</v>
          </cell>
          <cell r="M706">
            <v>1</v>
          </cell>
          <cell r="N706" t="str">
            <v>NA</v>
          </cell>
          <cell r="O706" t="str">
            <v>NA</v>
          </cell>
          <cell r="P706" t="str">
            <v>NA</v>
          </cell>
          <cell r="Q706" t="str">
            <v>NA</v>
          </cell>
          <cell r="R706" t="str">
            <v>NA</v>
          </cell>
          <cell r="S706" t="str">
            <v>NA</v>
          </cell>
          <cell r="T706" t="str">
            <v>CER007</v>
          </cell>
          <cell r="U706" t="str">
            <v>CER011</v>
          </cell>
          <cell r="V706" t="str">
            <v>NA</v>
          </cell>
          <cell r="W706" t="str">
            <v>NA</v>
          </cell>
          <cell r="X706" t="str">
            <v>NA</v>
          </cell>
          <cell r="Y706" t="str">
            <v>CMC017</v>
          </cell>
          <cell r="Z706" t="str">
            <v>CMC015</v>
          </cell>
          <cell r="AA706" t="str">
            <v>NA</v>
          </cell>
          <cell r="AB706" t="str">
            <v>NA</v>
          </cell>
          <cell r="AC706" t="str">
            <v>NA</v>
          </cell>
          <cell r="AD706">
            <v>1</v>
          </cell>
          <cell r="AE706">
            <v>1</v>
          </cell>
          <cell r="AF706" t="str">
            <v>NA</v>
          </cell>
          <cell r="AG706" t="str">
            <v>NA</v>
          </cell>
          <cell r="AH706" t="str">
            <v>NA</v>
          </cell>
          <cell r="AI706">
            <v>18</v>
          </cell>
          <cell r="AJ706">
            <v>18</v>
          </cell>
          <cell r="AK706">
            <v>18</v>
          </cell>
          <cell r="AO706">
            <v>253552</v>
          </cell>
          <cell r="AP706">
            <v>222198</v>
          </cell>
          <cell r="AQ706">
            <v>0</v>
          </cell>
          <cell r="AR706">
            <v>0</v>
          </cell>
          <cell r="AS706">
            <v>0</v>
          </cell>
          <cell r="AT706">
            <v>0</v>
          </cell>
          <cell r="AU706">
            <v>0</v>
          </cell>
          <cell r="AV706">
            <v>0</v>
          </cell>
          <cell r="AW706">
            <v>222198</v>
          </cell>
          <cell r="AX706">
            <v>0</v>
          </cell>
          <cell r="AY706">
            <v>0</v>
          </cell>
          <cell r="AZ706">
            <v>0</v>
          </cell>
          <cell r="BA706">
            <v>0</v>
          </cell>
          <cell r="BB706">
            <v>0</v>
          </cell>
          <cell r="BC706">
            <v>0</v>
          </cell>
          <cell r="BD706">
            <v>233308</v>
          </cell>
          <cell r="BE706">
            <v>20418</v>
          </cell>
          <cell r="BF706">
            <v>19028</v>
          </cell>
          <cell r="BG706">
            <v>0</v>
          </cell>
          <cell r="BH706">
            <v>0</v>
          </cell>
          <cell r="BI706">
            <v>0</v>
          </cell>
          <cell r="BJ706">
            <v>1134</v>
          </cell>
          <cell r="BK706">
            <v>1057</v>
          </cell>
          <cell r="BL706">
            <v>0</v>
          </cell>
          <cell r="BM706">
            <v>0</v>
          </cell>
          <cell r="BN706">
            <v>0</v>
          </cell>
          <cell r="BO706">
            <v>2191</v>
          </cell>
          <cell r="BP706">
            <v>144513</v>
          </cell>
          <cell r="BQ706">
            <v>180437</v>
          </cell>
          <cell r="BR706">
            <v>0</v>
          </cell>
          <cell r="BS706">
            <v>0</v>
          </cell>
          <cell r="BT706">
            <v>0</v>
          </cell>
          <cell r="BU706">
            <v>8029</v>
          </cell>
          <cell r="BV706">
            <v>10024</v>
          </cell>
          <cell r="BW706">
            <v>0</v>
          </cell>
          <cell r="BX706">
            <v>0</v>
          </cell>
          <cell r="BY706">
            <v>0</v>
          </cell>
          <cell r="BZ706">
            <v>18053</v>
          </cell>
          <cell r="CA706">
            <v>2191</v>
          </cell>
          <cell r="CB706">
            <v>20244</v>
          </cell>
          <cell r="CC706">
            <v>0.05</v>
          </cell>
          <cell r="CD706">
            <v>253552</v>
          </cell>
        </row>
        <row r="707">
          <cell r="B707" t="str">
            <v>ABC04</v>
          </cell>
          <cell r="C707" t="str">
            <v>CAP35</v>
          </cell>
          <cell r="D707" t="str">
            <v>Conexión a tierra de mensajero y caja</v>
          </cell>
          <cell r="E707" t="str">
            <v>U</v>
          </cell>
          <cell r="F707" t="str">
            <v>MOC148</v>
          </cell>
          <cell r="G707" t="str">
            <v>NA</v>
          </cell>
          <cell r="H707" t="str">
            <v>NA</v>
          </cell>
          <cell r="I707" t="str">
            <v>NA</v>
          </cell>
          <cell r="J707" t="str">
            <v>NA</v>
          </cell>
          <cell r="K707" t="str">
            <v>NA</v>
          </cell>
          <cell r="L707" t="str">
            <v>NA</v>
          </cell>
          <cell r="M707">
            <v>1</v>
          </cell>
          <cell r="N707" t="str">
            <v>NA</v>
          </cell>
          <cell r="O707" t="str">
            <v>NA</v>
          </cell>
          <cell r="P707" t="str">
            <v>NA</v>
          </cell>
          <cell r="Q707" t="str">
            <v>NA</v>
          </cell>
          <cell r="R707" t="str">
            <v>NA</v>
          </cell>
          <cell r="S707" t="str">
            <v>NA</v>
          </cell>
          <cell r="T707" t="str">
            <v>CER007</v>
          </cell>
          <cell r="U707" t="str">
            <v>NA</v>
          </cell>
          <cell r="V707" t="str">
            <v>NA</v>
          </cell>
          <cell r="W707" t="str">
            <v>NA</v>
          </cell>
          <cell r="X707" t="str">
            <v>NA</v>
          </cell>
          <cell r="Y707" t="str">
            <v>CMC017</v>
          </cell>
          <cell r="Z707" t="str">
            <v>NA</v>
          </cell>
          <cell r="AA707" t="str">
            <v>NA</v>
          </cell>
          <cell r="AB707" t="str">
            <v>NA</v>
          </cell>
          <cell r="AC707" t="str">
            <v>NA</v>
          </cell>
          <cell r="AD707">
            <v>1</v>
          </cell>
          <cell r="AE707" t="str">
            <v>NA</v>
          </cell>
          <cell r="AF707" t="str">
            <v>NA</v>
          </cell>
          <cell r="AG707" t="str">
            <v>NA</v>
          </cell>
          <cell r="AH707" t="str">
            <v>NA</v>
          </cell>
          <cell r="AI707">
            <v>6</v>
          </cell>
          <cell r="AJ707">
            <v>6</v>
          </cell>
          <cell r="AO707">
            <v>144517</v>
          </cell>
          <cell r="AP707">
            <v>111455</v>
          </cell>
          <cell r="AQ707">
            <v>0</v>
          </cell>
          <cell r="AR707">
            <v>0</v>
          </cell>
          <cell r="AS707">
            <v>0</v>
          </cell>
          <cell r="AT707">
            <v>0</v>
          </cell>
          <cell r="AU707">
            <v>0</v>
          </cell>
          <cell r="AV707">
            <v>0</v>
          </cell>
          <cell r="AW707">
            <v>111455</v>
          </cell>
          <cell r="AX707">
            <v>0</v>
          </cell>
          <cell r="AY707">
            <v>0</v>
          </cell>
          <cell r="AZ707">
            <v>0</v>
          </cell>
          <cell r="BA707">
            <v>0</v>
          </cell>
          <cell r="BB707">
            <v>0</v>
          </cell>
          <cell r="BC707">
            <v>0</v>
          </cell>
          <cell r="BD707">
            <v>117028</v>
          </cell>
          <cell r="BE707">
            <v>20418</v>
          </cell>
          <cell r="BF707">
            <v>0</v>
          </cell>
          <cell r="BG707">
            <v>0</v>
          </cell>
          <cell r="BH707">
            <v>0</v>
          </cell>
          <cell r="BI707">
            <v>0</v>
          </cell>
          <cell r="BJ707">
            <v>3403</v>
          </cell>
          <cell r="BK707">
            <v>0</v>
          </cell>
          <cell r="BL707">
            <v>0</v>
          </cell>
          <cell r="BM707">
            <v>0</v>
          </cell>
          <cell r="BN707">
            <v>0</v>
          </cell>
          <cell r="BO707">
            <v>3403</v>
          </cell>
          <cell r="BP707">
            <v>144513</v>
          </cell>
          <cell r="BQ707">
            <v>0</v>
          </cell>
          <cell r="BR707">
            <v>0</v>
          </cell>
          <cell r="BS707">
            <v>0</v>
          </cell>
          <cell r="BT707">
            <v>0</v>
          </cell>
          <cell r="BU707">
            <v>24086</v>
          </cell>
          <cell r="BV707">
            <v>0</v>
          </cell>
          <cell r="BW707">
            <v>0</v>
          </cell>
          <cell r="BX707">
            <v>0</v>
          </cell>
          <cell r="BY707">
            <v>0</v>
          </cell>
          <cell r="BZ707">
            <v>24086</v>
          </cell>
          <cell r="CA707">
            <v>3403</v>
          </cell>
          <cell r="CB707">
            <v>27489</v>
          </cell>
          <cell r="CC707">
            <v>0.05</v>
          </cell>
          <cell r="CD707">
            <v>144517</v>
          </cell>
        </row>
        <row r="708">
          <cell r="B708" t="str">
            <v>ABC02</v>
          </cell>
          <cell r="C708" t="str">
            <v>CAP35</v>
          </cell>
          <cell r="D708" t="str">
            <v>Minibloque Horizontal de 100 pares para armario</v>
          </cell>
          <cell r="E708" t="str">
            <v>U</v>
          </cell>
          <cell r="F708" t="str">
            <v>MRD186</v>
          </cell>
          <cell r="G708" t="str">
            <v>NA</v>
          </cell>
          <cell r="H708" t="str">
            <v>NA</v>
          </cell>
          <cell r="I708" t="str">
            <v>NA</v>
          </cell>
          <cell r="J708" t="str">
            <v>NA</v>
          </cell>
          <cell r="K708" t="str">
            <v>NA</v>
          </cell>
          <cell r="L708" t="str">
            <v>NA</v>
          </cell>
          <cell r="M708">
            <v>1</v>
          </cell>
          <cell r="N708" t="str">
            <v>NA</v>
          </cell>
          <cell r="O708" t="str">
            <v>NA</v>
          </cell>
          <cell r="P708" t="str">
            <v>NA</v>
          </cell>
          <cell r="Q708" t="str">
            <v>NA</v>
          </cell>
          <cell r="R708" t="str">
            <v>NA</v>
          </cell>
          <cell r="S708" t="str">
            <v>NA</v>
          </cell>
          <cell r="T708" t="str">
            <v>CER011</v>
          </cell>
          <cell r="U708" t="str">
            <v>NA</v>
          </cell>
          <cell r="V708" t="str">
            <v>NA</v>
          </cell>
          <cell r="W708" t="str">
            <v>NA</v>
          </cell>
          <cell r="X708" t="str">
            <v>NA</v>
          </cell>
          <cell r="Y708" t="str">
            <v>CMC015</v>
          </cell>
          <cell r="Z708" t="str">
            <v>NA</v>
          </cell>
          <cell r="AA708" t="str">
            <v>NA</v>
          </cell>
          <cell r="AB708" t="str">
            <v>NA</v>
          </cell>
          <cell r="AC708" t="str">
            <v>NA</v>
          </cell>
          <cell r="AD708">
            <v>1</v>
          </cell>
          <cell r="AE708" t="str">
            <v>NA</v>
          </cell>
          <cell r="AF708" t="str">
            <v>NA</v>
          </cell>
          <cell r="AG708" t="str">
            <v>NA</v>
          </cell>
          <cell r="AH708" t="str">
            <v>NA</v>
          </cell>
          <cell r="AI708">
            <v>5.3</v>
          </cell>
          <cell r="AJ708">
            <v>5.3</v>
          </cell>
          <cell r="AO708">
            <v>152635</v>
          </cell>
          <cell r="AP708">
            <v>115000</v>
          </cell>
          <cell r="AQ708">
            <v>0</v>
          </cell>
          <cell r="AR708">
            <v>0</v>
          </cell>
          <cell r="AS708">
            <v>0</v>
          </cell>
          <cell r="AT708">
            <v>0</v>
          </cell>
          <cell r="AU708">
            <v>0</v>
          </cell>
          <cell r="AV708">
            <v>0</v>
          </cell>
          <cell r="AW708">
            <v>115000</v>
          </cell>
          <cell r="AX708">
            <v>0</v>
          </cell>
          <cell r="AY708">
            <v>0</v>
          </cell>
          <cell r="AZ708">
            <v>0</v>
          </cell>
          <cell r="BA708">
            <v>0</v>
          </cell>
          <cell r="BB708">
            <v>0</v>
          </cell>
          <cell r="BC708">
            <v>0</v>
          </cell>
          <cell r="BD708">
            <v>115000</v>
          </cell>
          <cell r="BE708">
            <v>19028</v>
          </cell>
          <cell r="BF708">
            <v>0</v>
          </cell>
          <cell r="BG708">
            <v>0</v>
          </cell>
          <cell r="BH708">
            <v>0</v>
          </cell>
          <cell r="BI708">
            <v>0</v>
          </cell>
          <cell r="BJ708">
            <v>3590</v>
          </cell>
          <cell r="BK708">
            <v>0</v>
          </cell>
          <cell r="BL708">
            <v>0</v>
          </cell>
          <cell r="BM708">
            <v>0</v>
          </cell>
          <cell r="BN708">
            <v>0</v>
          </cell>
          <cell r="BO708">
            <v>3590</v>
          </cell>
          <cell r="BP708">
            <v>180437</v>
          </cell>
          <cell r="BQ708">
            <v>0</v>
          </cell>
          <cell r="BR708">
            <v>0</v>
          </cell>
          <cell r="BS708">
            <v>0</v>
          </cell>
          <cell r="BT708">
            <v>0</v>
          </cell>
          <cell r="BU708">
            <v>34045</v>
          </cell>
          <cell r="BV708">
            <v>0</v>
          </cell>
          <cell r="BW708">
            <v>0</v>
          </cell>
          <cell r="BX708">
            <v>0</v>
          </cell>
          <cell r="BY708">
            <v>0</v>
          </cell>
          <cell r="BZ708">
            <v>34045</v>
          </cell>
          <cell r="CA708">
            <v>3590</v>
          </cell>
          <cell r="CB708">
            <v>37635</v>
          </cell>
          <cell r="CD708">
            <v>152635</v>
          </cell>
        </row>
        <row r="709">
          <cell r="B709" t="str">
            <v>ABC08</v>
          </cell>
          <cell r="C709" t="str">
            <v>CAP35</v>
          </cell>
          <cell r="D709" t="str">
            <v>Numeración de caja y poste</v>
          </cell>
          <cell r="E709" t="str">
            <v>U</v>
          </cell>
          <cell r="F709" t="str">
            <v>MRD200</v>
          </cell>
          <cell r="G709" t="str">
            <v>NA</v>
          </cell>
          <cell r="H709" t="str">
            <v>NA</v>
          </cell>
          <cell r="I709" t="str">
            <v>NA</v>
          </cell>
          <cell r="J709" t="str">
            <v>NA</v>
          </cell>
          <cell r="K709" t="str">
            <v>NA</v>
          </cell>
          <cell r="L709" t="str">
            <v>NA</v>
          </cell>
          <cell r="M709">
            <v>0.05</v>
          </cell>
          <cell r="N709" t="str">
            <v>NA</v>
          </cell>
          <cell r="O709" t="str">
            <v>NA</v>
          </cell>
          <cell r="P709" t="str">
            <v>NA</v>
          </cell>
          <cell r="Q709" t="str">
            <v>NA</v>
          </cell>
          <cell r="R709" t="str">
            <v>NA</v>
          </cell>
          <cell r="S709" t="str">
            <v>NA</v>
          </cell>
          <cell r="T709" t="str">
            <v>CER008</v>
          </cell>
          <cell r="U709" t="str">
            <v>NA</v>
          </cell>
          <cell r="V709" t="str">
            <v>NA</v>
          </cell>
          <cell r="W709" t="str">
            <v>NA</v>
          </cell>
          <cell r="X709" t="str">
            <v>NA</v>
          </cell>
          <cell r="Y709" t="str">
            <v>CMC018</v>
          </cell>
          <cell r="Z709" t="str">
            <v>NA</v>
          </cell>
          <cell r="AA709" t="str">
            <v>NA</v>
          </cell>
          <cell r="AB709" t="str">
            <v>NA</v>
          </cell>
          <cell r="AC709" t="str">
            <v>NA</v>
          </cell>
          <cell r="AD709">
            <v>1</v>
          </cell>
          <cell r="AE709" t="str">
            <v>NA</v>
          </cell>
          <cell r="AF709" t="str">
            <v>NA</v>
          </cell>
          <cell r="AG709" t="str">
            <v>NA</v>
          </cell>
          <cell r="AH709" t="str">
            <v>NA</v>
          </cell>
          <cell r="AI709">
            <v>56.5</v>
          </cell>
          <cell r="AJ709">
            <v>56.5</v>
          </cell>
          <cell r="AO709">
            <v>3967</v>
          </cell>
          <cell r="AP709">
            <v>43000</v>
          </cell>
          <cell r="AQ709">
            <v>0</v>
          </cell>
          <cell r="AR709">
            <v>0</v>
          </cell>
          <cell r="AS709">
            <v>0</v>
          </cell>
          <cell r="AT709">
            <v>0</v>
          </cell>
          <cell r="AU709">
            <v>0</v>
          </cell>
          <cell r="AV709">
            <v>0</v>
          </cell>
          <cell r="AW709">
            <v>2150</v>
          </cell>
          <cell r="AX709">
            <v>0</v>
          </cell>
          <cell r="AY709">
            <v>0</v>
          </cell>
          <cell r="AZ709">
            <v>0</v>
          </cell>
          <cell r="BA709">
            <v>0</v>
          </cell>
          <cell r="BB709">
            <v>0</v>
          </cell>
          <cell r="BC709">
            <v>0</v>
          </cell>
          <cell r="BD709">
            <v>2258</v>
          </cell>
          <cell r="BE709">
            <v>32148</v>
          </cell>
          <cell r="BF709">
            <v>0</v>
          </cell>
          <cell r="BG709">
            <v>0</v>
          </cell>
          <cell r="BH709">
            <v>0</v>
          </cell>
          <cell r="BI709">
            <v>0</v>
          </cell>
          <cell r="BJ709">
            <v>569</v>
          </cell>
          <cell r="BK709">
            <v>0</v>
          </cell>
          <cell r="BL709">
            <v>0</v>
          </cell>
          <cell r="BM709">
            <v>0</v>
          </cell>
          <cell r="BN709">
            <v>0</v>
          </cell>
          <cell r="BO709">
            <v>569</v>
          </cell>
          <cell r="BP709">
            <v>64431</v>
          </cell>
          <cell r="BQ709">
            <v>0</v>
          </cell>
          <cell r="BR709">
            <v>0</v>
          </cell>
          <cell r="BS709">
            <v>0</v>
          </cell>
          <cell r="BT709">
            <v>0</v>
          </cell>
          <cell r="BU709">
            <v>1140</v>
          </cell>
          <cell r="BV709">
            <v>0</v>
          </cell>
          <cell r="BW709">
            <v>0</v>
          </cell>
          <cell r="BX709">
            <v>0</v>
          </cell>
          <cell r="BY709">
            <v>0</v>
          </cell>
          <cell r="BZ709">
            <v>1140</v>
          </cell>
          <cell r="CA709">
            <v>569</v>
          </cell>
          <cell r="CB709">
            <v>1709</v>
          </cell>
          <cell r="CC709">
            <v>0.05</v>
          </cell>
          <cell r="CD709">
            <v>3967</v>
          </cell>
        </row>
        <row r="710">
          <cell r="B710" t="str">
            <v>ABC09</v>
          </cell>
          <cell r="C710" t="str">
            <v>CAP35</v>
          </cell>
          <cell r="D710" t="str">
            <v>Numeración de caja y poste</v>
          </cell>
          <cell r="E710" t="str">
            <v>U</v>
          </cell>
          <cell r="F710" t="str">
            <v>MRD200</v>
          </cell>
          <cell r="G710" t="str">
            <v>NA</v>
          </cell>
          <cell r="H710" t="str">
            <v>NA</v>
          </cell>
          <cell r="I710" t="str">
            <v>NA</v>
          </cell>
          <cell r="J710" t="str">
            <v>NA</v>
          </cell>
          <cell r="K710" t="str">
            <v>NA</v>
          </cell>
          <cell r="L710" t="str">
            <v>NA</v>
          </cell>
          <cell r="M710">
            <v>0.05</v>
          </cell>
          <cell r="N710" t="str">
            <v>NA</v>
          </cell>
          <cell r="O710" t="str">
            <v>NA</v>
          </cell>
          <cell r="P710" t="str">
            <v>NA</v>
          </cell>
          <cell r="Q710" t="str">
            <v>NA</v>
          </cell>
          <cell r="R710" t="str">
            <v>NA</v>
          </cell>
          <cell r="S710" t="str">
            <v>NA</v>
          </cell>
          <cell r="T710" t="str">
            <v>CER008</v>
          </cell>
          <cell r="U710" t="str">
            <v>NA</v>
          </cell>
          <cell r="V710" t="str">
            <v>NA</v>
          </cell>
          <cell r="W710" t="str">
            <v>NA</v>
          </cell>
          <cell r="X710" t="str">
            <v>NA</v>
          </cell>
          <cell r="Y710" t="str">
            <v>CMC018</v>
          </cell>
          <cell r="Z710" t="str">
            <v>NA</v>
          </cell>
          <cell r="AA710" t="str">
            <v>NA</v>
          </cell>
          <cell r="AB710" t="str">
            <v>NA</v>
          </cell>
          <cell r="AC710" t="str">
            <v>NA</v>
          </cell>
          <cell r="AD710">
            <v>1</v>
          </cell>
          <cell r="AE710" t="str">
            <v>NA</v>
          </cell>
          <cell r="AF710" t="str">
            <v>NA</v>
          </cell>
          <cell r="AG710" t="str">
            <v>NA</v>
          </cell>
          <cell r="AH710" t="str">
            <v>NA</v>
          </cell>
          <cell r="AI710">
            <v>30</v>
          </cell>
          <cell r="AJ710">
            <v>30</v>
          </cell>
          <cell r="AO710">
            <v>5478</v>
          </cell>
          <cell r="AP710">
            <v>43000</v>
          </cell>
          <cell r="AQ710">
            <v>0</v>
          </cell>
          <cell r="AR710">
            <v>0</v>
          </cell>
          <cell r="AS710">
            <v>0</v>
          </cell>
          <cell r="AT710">
            <v>0</v>
          </cell>
          <cell r="AU710">
            <v>0</v>
          </cell>
          <cell r="AV710">
            <v>0</v>
          </cell>
          <cell r="AW710">
            <v>2150</v>
          </cell>
          <cell r="AX710">
            <v>0</v>
          </cell>
          <cell r="AY710">
            <v>0</v>
          </cell>
          <cell r="AZ710">
            <v>0</v>
          </cell>
          <cell r="BA710">
            <v>0</v>
          </cell>
          <cell r="BB710">
            <v>0</v>
          </cell>
          <cell r="BC710">
            <v>0</v>
          </cell>
          <cell r="BD710">
            <v>2258</v>
          </cell>
          <cell r="BE710">
            <v>32148</v>
          </cell>
          <cell r="BF710">
            <v>0</v>
          </cell>
          <cell r="BG710">
            <v>0</v>
          </cell>
          <cell r="BH710">
            <v>0</v>
          </cell>
          <cell r="BI710">
            <v>0</v>
          </cell>
          <cell r="BJ710">
            <v>1072</v>
          </cell>
          <cell r="BK710">
            <v>0</v>
          </cell>
          <cell r="BL710">
            <v>0</v>
          </cell>
          <cell r="BM710">
            <v>0</v>
          </cell>
          <cell r="BN710">
            <v>0</v>
          </cell>
          <cell r="BO710">
            <v>1072</v>
          </cell>
          <cell r="BP710">
            <v>64431</v>
          </cell>
          <cell r="BQ710">
            <v>0</v>
          </cell>
          <cell r="BR710">
            <v>0</v>
          </cell>
          <cell r="BS710">
            <v>0</v>
          </cell>
          <cell r="BT710">
            <v>0</v>
          </cell>
          <cell r="BU710">
            <v>2148</v>
          </cell>
          <cell r="BV710">
            <v>0</v>
          </cell>
          <cell r="BW710">
            <v>0</v>
          </cell>
          <cell r="BX710">
            <v>0</v>
          </cell>
          <cell r="BY710">
            <v>0</v>
          </cell>
          <cell r="BZ710">
            <v>2148</v>
          </cell>
          <cell r="CA710">
            <v>1072</v>
          </cell>
          <cell r="CB710">
            <v>3220</v>
          </cell>
          <cell r="CC710">
            <v>0.05</v>
          </cell>
          <cell r="CD710">
            <v>5478</v>
          </cell>
        </row>
        <row r="711">
          <cell r="B711" t="str">
            <v>ABC08</v>
          </cell>
          <cell r="C711" t="str">
            <v>CAP35</v>
          </cell>
          <cell r="D711" t="str">
            <v>Numeración poste</v>
          </cell>
          <cell r="E711" t="str">
            <v>U</v>
          </cell>
          <cell r="F711" t="str">
            <v>MRD200</v>
          </cell>
          <cell r="G711" t="str">
            <v>NA</v>
          </cell>
          <cell r="H711" t="str">
            <v>NA</v>
          </cell>
          <cell r="I711" t="str">
            <v>NA</v>
          </cell>
          <cell r="J711" t="str">
            <v>NA</v>
          </cell>
          <cell r="K711" t="str">
            <v>NA</v>
          </cell>
          <cell r="L711" t="str">
            <v>NA</v>
          </cell>
          <cell r="M711">
            <v>0.05</v>
          </cell>
          <cell r="N711" t="str">
            <v>NA</v>
          </cell>
          <cell r="O711" t="str">
            <v>NA</v>
          </cell>
          <cell r="P711" t="str">
            <v>NA</v>
          </cell>
          <cell r="Q711" t="str">
            <v>NA</v>
          </cell>
          <cell r="R711" t="str">
            <v>NA</v>
          </cell>
          <cell r="S711" t="str">
            <v>NA</v>
          </cell>
          <cell r="T711" t="str">
            <v>CER008</v>
          </cell>
          <cell r="U711" t="str">
            <v>NA</v>
          </cell>
          <cell r="V711" t="str">
            <v>NA</v>
          </cell>
          <cell r="W711" t="str">
            <v>NA</v>
          </cell>
          <cell r="X711" t="str">
            <v>NA</v>
          </cell>
          <cell r="Y711" t="str">
            <v>CMC018</v>
          </cell>
          <cell r="Z711" t="str">
            <v>NA</v>
          </cell>
          <cell r="AA711" t="str">
            <v>NA</v>
          </cell>
          <cell r="AB711" t="str">
            <v>NA</v>
          </cell>
          <cell r="AC711" t="str">
            <v>NA</v>
          </cell>
          <cell r="AD711">
            <v>1</v>
          </cell>
          <cell r="AE711" t="str">
            <v>NA</v>
          </cell>
          <cell r="AF711" t="str">
            <v>NA</v>
          </cell>
          <cell r="AG711" t="str">
            <v>NA</v>
          </cell>
          <cell r="AH711" t="str">
            <v>NA</v>
          </cell>
          <cell r="AI711">
            <v>30</v>
          </cell>
          <cell r="AJ711">
            <v>30</v>
          </cell>
          <cell r="AO711">
            <v>5478</v>
          </cell>
          <cell r="AP711">
            <v>43000</v>
          </cell>
          <cell r="AQ711">
            <v>0</v>
          </cell>
          <cell r="AR711">
            <v>0</v>
          </cell>
          <cell r="AS711">
            <v>0</v>
          </cell>
          <cell r="AT711">
            <v>0</v>
          </cell>
          <cell r="AU711">
            <v>0</v>
          </cell>
          <cell r="AV711">
            <v>0</v>
          </cell>
          <cell r="AW711">
            <v>2150</v>
          </cell>
          <cell r="AX711">
            <v>0</v>
          </cell>
          <cell r="AY711">
            <v>0</v>
          </cell>
          <cell r="AZ711">
            <v>0</v>
          </cell>
          <cell r="BA711">
            <v>0</v>
          </cell>
          <cell r="BB711">
            <v>0</v>
          </cell>
          <cell r="BC711">
            <v>0</v>
          </cell>
          <cell r="BD711">
            <v>2258</v>
          </cell>
          <cell r="BE711">
            <v>32148</v>
          </cell>
          <cell r="BF711">
            <v>0</v>
          </cell>
          <cell r="BG711">
            <v>0</v>
          </cell>
          <cell r="BH711">
            <v>0</v>
          </cell>
          <cell r="BI711">
            <v>0</v>
          </cell>
          <cell r="BJ711">
            <v>1072</v>
          </cell>
          <cell r="BK711">
            <v>0</v>
          </cell>
          <cell r="BL711">
            <v>0</v>
          </cell>
          <cell r="BM711">
            <v>0</v>
          </cell>
          <cell r="BN711">
            <v>0</v>
          </cell>
          <cell r="BO711">
            <v>1072</v>
          </cell>
          <cell r="BP711">
            <v>64431</v>
          </cell>
          <cell r="BQ711">
            <v>0</v>
          </cell>
          <cell r="BR711">
            <v>0</v>
          </cell>
          <cell r="BS711">
            <v>0</v>
          </cell>
          <cell r="BT711">
            <v>0</v>
          </cell>
          <cell r="BU711">
            <v>2148</v>
          </cell>
          <cell r="BV711">
            <v>0</v>
          </cell>
          <cell r="BW711">
            <v>0</v>
          </cell>
          <cell r="BX711">
            <v>0</v>
          </cell>
          <cell r="BY711">
            <v>0</v>
          </cell>
          <cell r="BZ711">
            <v>2148</v>
          </cell>
          <cell r="CA711">
            <v>1072</v>
          </cell>
          <cell r="CB711">
            <v>3220</v>
          </cell>
          <cell r="CC711">
            <v>0.05</v>
          </cell>
          <cell r="CD711">
            <v>5478</v>
          </cell>
        </row>
        <row r="712">
          <cell r="B712" t="str">
            <v>ABC03</v>
          </cell>
          <cell r="C712" t="str">
            <v>CAP35</v>
          </cell>
          <cell r="D712" t="str">
            <v>Pintada de armario</v>
          </cell>
          <cell r="E712" t="str">
            <v>U</v>
          </cell>
          <cell r="F712" t="str">
            <v>MRD200</v>
          </cell>
          <cell r="G712" t="str">
            <v>NA</v>
          </cell>
          <cell r="H712" t="str">
            <v>NA</v>
          </cell>
          <cell r="I712" t="str">
            <v>NA</v>
          </cell>
          <cell r="J712" t="str">
            <v>NA</v>
          </cell>
          <cell r="K712" t="str">
            <v>NA</v>
          </cell>
          <cell r="L712" t="str">
            <v>NA</v>
          </cell>
          <cell r="M712">
            <v>7.0000000000000007E-2</v>
          </cell>
          <cell r="N712" t="str">
            <v>NA</v>
          </cell>
          <cell r="O712" t="str">
            <v>NA</v>
          </cell>
          <cell r="P712" t="str">
            <v>NA</v>
          </cell>
          <cell r="Q712" t="str">
            <v>NA</v>
          </cell>
          <cell r="R712" t="str">
            <v>NA</v>
          </cell>
          <cell r="S712" t="str">
            <v>NA</v>
          </cell>
          <cell r="T712" t="str">
            <v>CER008</v>
          </cell>
          <cell r="U712" t="str">
            <v>NA</v>
          </cell>
          <cell r="V712" t="str">
            <v>NA</v>
          </cell>
          <cell r="W712" t="str">
            <v>NA</v>
          </cell>
          <cell r="X712" t="str">
            <v>NA</v>
          </cell>
          <cell r="Y712" t="str">
            <v>CMC018</v>
          </cell>
          <cell r="Z712" t="str">
            <v>NA</v>
          </cell>
          <cell r="AA712" t="str">
            <v>NA</v>
          </cell>
          <cell r="AB712" t="str">
            <v>NA</v>
          </cell>
          <cell r="AC712" t="str">
            <v>NA</v>
          </cell>
          <cell r="AD712">
            <v>1</v>
          </cell>
          <cell r="AE712" t="str">
            <v>NA</v>
          </cell>
          <cell r="AF712" t="str">
            <v>NA</v>
          </cell>
          <cell r="AG712" t="str">
            <v>NA</v>
          </cell>
          <cell r="AH712" t="str">
            <v>NA</v>
          </cell>
          <cell r="AI712">
            <v>5.25</v>
          </cell>
          <cell r="AJ712">
            <v>5.25</v>
          </cell>
          <cell r="AO712">
            <v>21557</v>
          </cell>
          <cell r="AP712">
            <v>43000</v>
          </cell>
          <cell r="AQ712">
            <v>0</v>
          </cell>
          <cell r="AR712">
            <v>0</v>
          </cell>
          <cell r="AS712">
            <v>0</v>
          </cell>
          <cell r="AT712">
            <v>0</v>
          </cell>
          <cell r="AU712">
            <v>0</v>
          </cell>
          <cell r="AV712">
            <v>0</v>
          </cell>
          <cell r="AW712">
            <v>3010</v>
          </cell>
          <cell r="AX712">
            <v>0</v>
          </cell>
          <cell r="AY712">
            <v>0</v>
          </cell>
          <cell r="AZ712">
            <v>0</v>
          </cell>
          <cell r="BA712">
            <v>0</v>
          </cell>
          <cell r="BB712">
            <v>0</v>
          </cell>
          <cell r="BC712">
            <v>0</v>
          </cell>
          <cell r="BD712">
            <v>3161</v>
          </cell>
          <cell r="BE712">
            <v>32148</v>
          </cell>
          <cell r="BF712">
            <v>0</v>
          </cell>
          <cell r="BG712">
            <v>0</v>
          </cell>
          <cell r="BH712">
            <v>0</v>
          </cell>
          <cell r="BI712">
            <v>0</v>
          </cell>
          <cell r="BJ712">
            <v>6123</v>
          </cell>
          <cell r="BK712">
            <v>0</v>
          </cell>
          <cell r="BL712">
            <v>0</v>
          </cell>
          <cell r="BM712">
            <v>0</v>
          </cell>
          <cell r="BN712">
            <v>0</v>
          </cell>
          <cell r="BO712">
            <v>6123</v>
          </cell>
          <cell r="BP712">
            <v>64431</v>
          </cell>
          <cell r="BQ712">
            <v>0</v>
          </cell>
          <cell r="BR712">
            <v>0</v>
          </cell>
          <cell r="BS712">
            <v>0</v>
          </cell>
          <cell r="BT712">
            <v>0</v>
          </cell>
          <cell r="BU712">
            <v>12273</v>
          </cell>
          <cell r="BV712">
            <v>0</v>
          </cell>
          <cell r="BW712">
            <v>0</v>
          </cell>
          <cell r="BX712">
            <v>0</v>
          </cell>
          <cell r="BY712">
            <v>0</v>
          </cell>
          <cell r="BZ712">
            <v>12273</v>
          </cell>
          <cell r="CA712">
            <v>6123</v>
          </cell>
          <cell r="CB712">
            <v>18396</v>
          </cell>
          <cell r="CC712">
            <v>0.05</v>
          </cell>
          <cell r="CD712">
            <v>21557</v>
          </cell>
        </row>
        <row r="713">
          <cell r="B713" t="str">
            <v>ABC11</v>
          </cell>
          <cell r="C713" t="str">
            <v>CAP35</v>
          </cell>
          <cell r="D713" t="str">
            <v>Renumeración de caja mural exist.</v>
          </cell>
          <cell r="E713" t="str">
            <v>U</v>
          </cell>
          <cell r="F713" t="str">
            <v>MRD200</v>
          </cell>
          <cell r="G713" t="str">
            <v>NA</v>
          </cell>
          <cell r="H713" t="str">
            <v>NA</v>
          </cell>
          <cell r="I713" t="str">
            <v>NA</v>
          </cell>
          <cell r="J713" t="str">
            <v>NA</v>
          </cell>
          <cell r="K713" t="str">
            <v>NA</v>
          </cell>
          <cell r="L713" t="str">
            <v>NA</v>
          </cell>
          <cell r="M713">
            <v>3.0000000000000001E-3</v>
          </cell>
          <cell r="N713" t="str">
            <v>NA</v>
          </cell>
          <cell r="O713" t="str">
            <v>NA</v>
          </cell>
          <cell r="P713" t="str">
            <v>NA</v>
          </cell>
          <cell r="Q713" t="str">
            <v>NA</v>
          </cell>
          <cell r="R713" t="str">
            <v>NA</v>
          </cell>
          <cell r="S713" t="str">
            <v>NA</v>
          </cell>
          <cell r="T713" t="str">
            <v>CER014</v>
          </cell>
          <cell r="U713" t="str">
            <v>NA</v>
          </cell>
          <cell r="V713" t="str">
            <v>NA</v>
          </cell>
          <cell r="W713" t="str">
            <v>NA</v>
          </cell>
          <cell r="X713" t="str">
            <v>NA</v>
          </cell>
          <cell r="Y713" t="str">
            <v>CMC018</v>
          </cell>
          <cell r="Z713" t="str">
            <v>NA</v>
          </cell>
          <cell r="AA713" t="str">
            <v>NA</v>
          </cell>
          <cell r="AB713" t="str">
            <v>NA</v>
          </cell>
          <cell r="AC713" t="str">
            <v>NA</v>
          </cell>
          <cell r="AD713">
            <v>1</v>
          </cell>
          <cell r="AE713" t="str">
            <v>NA</v>
          </cell>
          <cell r="AF713" t="str">
            <v>NA</v>
          </cell>
          <cell r="AG713" t="str">
            <v>NA</v>
          </cell>
          <cell r="AH713" t="str">
            <v>NA</v>
          </cell>
          <cell r="AI713">
            <v>35</v>
          </cell>
          <cell r="AJ713">
            <v>35</v>
          </cell>
          <cell r="AO713">
            <v>13015</v>
          </cell>
          <cell r="AP713">
            <v>43000</v>
          </cell>
          <cell r="AQ713">
            <v>0</v>
          </cell>
          <cell r="AR713">
            <v>0</v>
          </cell>
          <cell r="AS713">
            <v>0</v>
          </cell>
          <cell r="AT713">
            <v>0</v>
          </cell>
          <cell r="AU713">
            <v>0</v>
          </cell>
          <cell r="AV713">
            <v>0</v>
          </cell>
          <cell r="AW713">
            <v>129</v>
          </cell>
          <cell r="AX713">
            <v>0</v>
          </cell>
          <cell r="AY713">
            <v>0</v>
          </cell>
          <cell r="AZ713">
            <v>0</v>
          </cell>
          <cell r="BA713">
            <v>0</v>
          </cell>
          <cell r="BB713">
            <v>0</v>
          </cell>
          <cell r="BC713">
            <v>0</v>
          </cell>
          <cell r="BD713">
            <v>135</v>
          </cell>
          <cell r="BE713">
            <v>386361</v>
          </cell>
          <cell r="BF713">
            <v>0</v>
          </cell>
          <cell r="BG713">
            <v>0</v>
          </cell>
          <cell r="BH713">
            <v>0</v>
          </cell>
          <cell r="BI713">
            <v>0</v>
          </cell>
          <cell r="BJ713">
            <v>11039</v>
          </cell>
          <cell r="BK713">
            <v>0</v>
          </cell>
          <cell r="BL713">
            <v>0</v>
          </cell>
          <cell r="BM713">
            <v>0</v>
          </cell>
          <cell r="BN713">
            <v>0</v>
          </cell>
          <cell r="BO713">
            <v>11039</v>
          </cell>
          <cell r="BP713">
            <v>64431</v>
          </cell>
          <cell r="BQ713">
            <v>0</v>
          </cell>
          <cell r="BR713">
            <v>0</v>
          </cell>
          <cell r="BS713">
            <v>0</v>
          </cell>
          <cell r="BT713">
            <v>0</v>
          </cell>
          <cell r="BU713">
            <v>1841</v>
          </cell>
          <cell r="BV713">
            <v>0</v>
          </cell>
          <cell r="BW713">
            <v>0</v>
          </cell>
          <cell r="BX713">
            <v>0</v>
          </cell>
          <cell r="BY713">
            <v>0</v>
          </cell>
          <cell r="BZ713">
            <v>1841</v>
          </cell>
          <cell r="CA713">
            <v>11039</v>
          </cell>
          <cell r="CB713">
            <v>12880</v>
          </cell>
          <cell r="CC713">
            <v>0.05</v>
          </cell>
          <cell r="CD713">
            <v>13015</v>
          </cell>
        </row>
        <row r="714">
          <cell r="B714" t="str">
            <v>ABC10</v>
          </cell>
          <cell r="C714" t="str">
            <v>CAP35</v>
          </cell>
          <cell r="D714" t="str">
            <v>Renumeración de caja y poste exist.</v>
          </cell>
          <cell r="E714" t="str">
            <v>U</v>
          </cell>
          <cell r="F714" t="str">
            <v>MRD200</v>
          </cell>
          <cell r="G714" t="str">
            <v>NA</v>
          </cell>
          <cell r="H714" t="str">
            <v>NA</v>
          </cell>
          <cell r="I714" t="str">
            <v>NA</v>
          </cell>
          <cell r="J714" t="str">
            <v>NA</v>
          </cell>
          <cell r="K714" t="str">
            <v>NA</v>
          </cell>
          <cell r="L714" t="str">
            <v>NA</v>
          </cell>
          <cell r="M714">
            <v>3.0000000000000001E-3</v>
          </cell>
          <cell r="N714" t="str">
            <v>NA</v>
          </cell>
          <cell r="O714" t="str">
            <v>NA</v>
          </cell>
          <cell r="P714" t="str">
            <v>NA</v>
          </cell>
          <cell r="Q714" t="str">
            <v>NA</v>
          </cell>
          <cell r="R714" t="str">
            <v>NA</v>
          </cell>
          <cell r="S714" t="str">
            <v>NA</v>
          </cell>
          <cell r="T714" t="str">
            <v>CER014</v>
          </cell>
          <cell r="U714" t="str">
            <v>NA</v>
          </cell>
          <cell r="V714" t="str">
            <v>NA</v>
          </cell>
          <cell r="W714" t="str">
            <v>NA</v>
          </cell>
          <cell r="X714" t="str">
            <v>NA</v>
          </cell>
          <cell r="Y714" t="str">
            <v>CMC018</v>
          </cell>
          <cell r="Z714" t="str">
            <v>NA</v>
          </cell>
          <cell r="AA714" t="str">
            <v>NA</v>
          </cell>
          <cell r="AB714" t="str">
            <v>NA</v>
          </cell>
          <cell r="AC714" t="str">
            <v>NA</v>
          </cell>
          <cell r="AD714">
            <v>1</v>
          </cell>
          <cell r="AE714" t="str">
            <v>NA</v>
          </cell>
          <cell r="AF714" t="str">
            <v>NA</v>
          </cell>
          <cell r="AG714" t="str">
            <v>NA</v>
          </cell>
          <cell r="AH714" t="str">
            <v>NA</v>
          </cell>
          <cell r="AI714">
            <v>35</v>
          </cell>
          <cell r="AJ714">
            <v>35</v>
          </cell>
          <cell r="AO714">
            <v>13015</v>
          </cell>
          <cell r="AP714">
            <v>43000</v>
          </cell>
          <cell r="AQ714">
            <v>0</v>
          </cell>
          <cell r="AR714">
            <v>0</v>
          </cell>
          <cell r="AS714">
            <v>0</v>
          </cell>
          <cell r="AT714">
            <v>0</v>
          </cell>
          <cell r="AU714">
            <v>0</v>
          </cell>
          <cell r="AV714">
            <v>0</v>
          </cell>
          <cell r="AW714">
            <v>129</v>
          </cell>
          <cell r="AX714">
            <v>0</v>
          </cell>
          <cell r="AY714">
            <v>0</v>
          </cell>
          <cell r="AZ714">
            <v>0</v>
          </cell>
          <cell r="BA714">
            <v>0</v>
          </cell>
          <cell r="BB714">
            <v>0</v>
          </cell>
          <cell r="BC714">
            <v>0</v>
          </cell>
          <cell r="BD714">
            <v>135</v>
          </cell>
          <cell r="BE714">
            <v>386361</v>
          </cell>
          <cell r="BF714">
            <v>0</v>
          </cell>
          <cell r="BG714">
            <v>0</v>
          </cell>
          <cell r="BH714">
            <v>0</v>
          </cell>
          <cell r="BI714">
            <v>0</v>
          </cell>
          <cell r="BJ714">
            <v>11039</v>
          </cell>
          <cell r="BK714">
            <v>0</v>
          </cell>
          <cell r="BL714">
            <v>0</v>
          </cell>
          <cell r="BM714">
            <v>0</v>
          </cell>
          <cell r="BN714">
            <v>0</v>
          </cell>
          <cell r="BO714">
            <v>11039</v>
          </cell>
          <cell r="BP714">
            <v>64431</v>
          </cell>
          <cell r="BQ714">
            <v>0</v>
          </cell>
          <cell r="BR714">
            <v>0</v>
          </cell>
          <cell r="BS714">
            <v>0</v>
          </cell>
          <cell r="BT714">
            <v>0</v>
          </cell>
          <cell r="BU714">
            <v>1841</v>
          </cell>
          <cell r="BV714">
            <v>0</v>
          </cell>
          <cell r="BW714">
            <v>0</v>
          </cell>
          <cell r="BX714">
            <v>0</v>
          </cell>
          <cell r="BY714">
            <v>0</v>
          </cell>
          <cell r="BZ714">
            <v>1841</v>
          </cell>
          <cell r="CA714">
            <v>11039</v>
          </cell>
          <cell r="CB714">
            <v>12880</v>
          </cell>
          <cell r="CC714">
            <v>0.05</v>
          </cell>
          <cell r="CD714">
            <v>13015</v>
          </cell>
        </row>
        <row r="715">
          <cell r="B715" t="str">
            <v>PO007</v>
          </cell>
          <cell r="C715" t="str">
            <v>CAP38</v>
          </cell>
          <cell r="D715" t="str">
            <v>Aplomada de postes</v>
          </cell>
          <cell r="E715" t="str">
            <v>U</v>
          </cell>
          <cell r="F715" t="str">
            <v>NA</v>
          </cell>
          <cell r="G715" t="str">
            <v>NA</v>
          </cell>
          <cell r="H715" t="str">
            <v>NA</v>
          </cell>
          <cell r="I715" t="str">
            <v>NA</v>
          </cell>
          <cell r="J715" t="str">
            <v>NA</v>
          </cell>
          <cell r="K715" t="str">
            <v>NA</v>
          </cell>
          <cell r="L715" t="str">
            <v>NA</v>
          </cell>
          <cell r="M715" t="str">
            <v>NA</v>
          </cell>
          <cell r="N715" t="str">
            <v>NA</v>
          </cell>
          <cell r="O715" t="str">
            <v>NA</v>
          </cell>
          <cell r="P715" t="str">
            <v>NA</v>
          </cell>
          <cell r="Q715" t="str">
            <v>NA</v>
          </cell>
          <cell r="R715" t="str">
            <v>NA</v>
          </cell>
          <cell r="S715" t="str">
            <v>NA</v>
          </cell>
          <cell r="T715" t="str">
            <v>CER012</v>
          </cell>
          <cell r="U715" t="str">
            <v>NA</v>
          </cell>
          <cell r="V715" t="str">
            <v>NA</v>
          </cell>
          <cell r="W715" t="str">
            <v>NA</v>
          </cell>
          <cell r="X715" t="str">
            <v>NA</v>
          </cell>
          <cell r="Y715" t="str">
            <v>CMC016</v>
          </cell>
          <cell r="Z715" t="str">
            <v>NA</v>
          </cell>
          <cell r="AA715" t="str">
            <v>NA</v>
          </cell>
          <cell r="AB715" t="str">
            <v>NA</v>
          </cell>
          <cell r="AC715" t="str">
            <v>NA</v>
          </cell>
          <cell r="AD715">
            <v>1</v>
          </cell>
          <cell r="AE715" t="str">
            <v>NA</v>
          </cell>
          <cell r="AF715" t="str">
            <v>NA</v>
          </cell>
          <cell r="AG715" t="str">
            <v>NA</v>
          </cell>
          <cell r="AH715" t="str">
            <v>NA</v>
          </cell>
          <cell r="AI715">
            <v>12</v>
          </cell>
          <cell r="AJ715">
            <v>12</v>
          </cell>
          <cell r="AO715">
            <v>28416</v>
          </cell>
          <cell r="AP715">
            <v>0</v>
          </cell>
          <cell r="AQ715">
            <v>0</v>
          </cell>
          <cell r="AR715">
            <v>0</v>
          </cell>
          <cell r="AS715">
            <v>0</v>
          </cell>
          <cell r="AT715">
            <v>0</v>
          </cell>
          <cell r="AU715">
            <v>0</v>
          </cell>
          <cell r="AV715">
            <v>0</v>
          </cell>
          <cell r="AW715">
            <v>0</v>
          </cell>
          <cell r="AX715">
            <v>0</v>
          </cell>
          <cell r="AY715">
            <v>0</v>
          </cell>
          <cell r="AZ715">
            <v>0</v>
          </cell>
          <cell r="BA715">
            <v>0</v>
          </cell>
          <cell r="BB715">
            <v>0</v>
          </cell>
          <cell r="BC715">
            <v>0</v>
          </cell>
          <cell r="BD715">
            <v>0</v>
          </cell>
          <cell r="BE715">
            <v>107695</v>
          </cell>
          <cell r="BF715">
            <v>0</v>
          </cell>
          <cell r="BG715">
            <v>0</v>
          </cell>
          <cell r="BH715">
            <v>0</v>
          </cell>
          <cell r="BI715">
            <v>0</v>
          </cell>
          <cell r="BJ715">
            <v>8975</v>
          </cell>
          <cell r="BK715">
            <v>0</v>
          </cell>
          <cell r="BL715">
            <v>0</v>
          </cell>
          <cell r="BM715">
            <v>0</v>
          </cell>
          <cell r="BN715">
            <v>0</v>
          </cell>
          <cell r="BO715">
            <v>8975</v>
          </cell>
          <cell r="BP715">
            <v>233291</v>
          </cell>
          <cell r="BQ715">
            <v>0</v>
          </cell>
          <cell r="BR715">
            <v>0</v>
          </cell>
          <cell r="BS715">
            <v>0</v>
          </cell>
          <cell r="BT715">
            <v>0</v>
          </cell>
          <cell r="BU715">
            <v>19441</v>
          </cell>
          <cell r="BV715">
            <v>0</v>
          </cell>
          <cell r="BW715">
            <v>0</v>
          </cell>
          <cell r="BX715">
            <v>0</v>
          </cell>
          <cell r="BY715">
            <v>0</v>
          </cell>
          <cell r="BZ715">
            <v>19441</v>
          </cell>
          <cell r="CA715">
            <v>8975</v>
          </cell>
          <cell r="CB715">
            <v>28416</v>
          </cell>
          <cell r="CD715">
            <v>28416</v>
          </cell>
        </row>
        <row r="716">
          <cell r="B716" t="str">
            <v>PO002</v>
          </cell>
          <cell r="C716" t="str">
            <v>CAP38</v>
          </cell>
          <cell r="D716" t="str">
            <v>De  8 metros</v>
          </cell>
          <cell r="E716" t="str">
            <v>U</v>
          </cell>
          <cell r="F716" t="str">
            <v>MRD204</v>
          </cell>
          <cell r="G716" t="str">
            <v>MOC026</v>
          </cell>
          <cell r="H716" t="str">
            <v>NA</v>
          </cell>
          <cell r="I716" t="str">
            <v>NA</v>
          </cell>
          <cell r="J716" t="str">
            <v>NA</v>
          </cell>
          <cell r="K716" t="str">
            <v>NA</v>
          </cell>
          <cell r="L716" t="str">
            <v>NA</v>
          </cell>
          <cell r="M716">
            <v>1</v>
          </cell>
          <cell r="N716">
            <v>0.12</v>
          </cell>
          <cell r="O716" t="str">
            <v>NA</v>
          </cell>
          <cell r="P716" t="str">
            <v>NA</v>
          </cell>
          <cell r="Q716" t="str">
            <v>NA</v>
          </cell>
          <cell r="R716" t="str">
            <v>NA</v>
          </cell>
          <cell r="S716" t="str">
            <v>NA</v>
          </cell>
          <cell r="T716" t="str">
            <v>CER012</v>
          </cell>
          <cell r="U716" t="str">
            <v>NA</v>
          </cell>
          <cell r="V716" t="str">
            <v>NA</v>
          </cell>
          <cell r="W716" t="str">
            <v>NA</v>
          </cell>
          <cell r="X716" t="str">
            <v>NA</v>
          </cell>
          <cell r="Y716" t="str">
            <v>CMC016</v>
          </cell>
          <cell r="Z716" t="str">
            <v>NA</v>
          </cell>
          <cell r="AA716" t="str">
            <v>NA</v>
          </cell>
          <cell r="AB716" t="str">
            <v>NA</v>
          </cell>
          <cell r="AC716" t="str">
            <v>NA</v>
          </cell>
          <cell r="AD716">
            <v>1</v>
          </cell>
          <cell r="AE716" t="str">
            <v>NA</v>
          </cell>
          <cell r="AF716" t="str">
            <v>NA</v>
          </cell>
          <cell r="AG716" t="str">
            <v>NA</v>
          </cell>
          <cell r="AH716" t="str">
            <v>NA</v>
          </cell>
          <cell r="AI716">
            <v>40</v>
          </cell>
          <cell r="AJ716">
            <v>40</v>
          </cell>
          <cell r="AO716">
            <v>226404</v>
          </cell>
          <cell r="AP716">
            <v>189800</v>
          </cell>
          <cell r="AQ716">
            <v>234000</v>
          </cell>
          <cell r="AR716">
            <v>0</v>
          </cell>
          <cell r="AS716">
            <v>0</v>
          </cell>
          <cell r="AT716">
            <v>0</v>
          </cell>
          <cell r="AU716">
            <v>0</v>
          </cell>
          <cell r="AV716">
            <v>0</v>
          </cell>
          <cell r="AW716">
            <v>189800</v>
          </cell>
          <cell r="AX716">
            <v>28080</v>
          </cell>
          <cell r="AY716">
            <v>0</v>
          </cell>
          <cell r="AZ716">
            <v>0</v>
          </cell>
          <cell r="BA716">
            <v>0</v>
          </cell>
          <cell r="BB716">
            <v>0</v>
          </cell>
          <cell r="BC716">
            <v>0</v>
          </cell>
          <cell r="BD716">
            <v>217880</v>
          </cell>
          <cell r="BE716">
            <v>107695</v>
          </cell>
          <cell r="BF716">
            <v>0</v>
          </cell>
          <cell r="BG716">
            <v>0</v>
          </cell>
          <cell r="BH716">
            <v>0</v>
          </cell>
          <cell r="BI716">
            <v>0</v>
          </cell>
          <cell r="BJ716">
            <v>2692</v>
          </cell>
          <cell r="BK716">
            <v>0</v>
          </cell>
          <cell r="BL716">
            <v>0</v>
          </cell>
          <cell r="BM716">
            <v>0</v>
          </cell>
          <cell r="BN716">
            <v>0</v>
          </cell>
          <cell r="BO716">
            <v>2692</v>
          </cell>
          <cell r="BP716">
            <v>233291</v>
          </cell>
          <cell r="BQ716">
            <v>0</v>
          </cell>
          <cell r="BR716">
            <v>0</v>
          </cell>
          <cell r="BS716">
            <v>0</v>
          </cell>
          <cell r="BT716">
            <v>0</v>
          </cell>
          <cell r="BU716">
            <v>5832</v>
          </cell>
          <cell r="BV716">
            <v>0</v>
          </cell>
          <cell r="BW716">
            <v>0</v>
          </cell>
          <cell r="BX716">
            <v>0</v>
          </cell>
          <cell r="BY716">
            <v>0</v>
          </cell>
          <cell r="BZ716">
            <v>5832</v>
          </cell>
          <cell r="CA716">
            <v>2692</v>
          </cell>
          <cell r="CB716">
            <v>8524</v>
          </cell>
          <cell r="CD716">
            <v>226404</v>
          </cell>
        </row>
        <row r="717">
          <cell r="B717" t="str">
            <v>PO003</v>
          </cell>
          <cell r="C717" t="str">
            <v>CAP38</v>
          </cell>
          <cell r="D717" t="str">
            <v>De 10 metros</v>
          </cell>
          <cell r="E717" t="str">
            <v>U</v>
          </cell>
          <cell r="F717" t="str">
            <v>MRD206</v>
          </cell>
          <cell r="G717" t="str">
            <v>MOC027</v>
          </cell>
          <cell r="H717" t="str">
            <v>NA</v>
          </cell>
          <cell r="I717" t="str">
            <v>NA</v>
          </cell>
          <cell r="J717" t="str">
            <v>NA</v>
          </cell>
          <cell r="K717" t="str">
            <v>NA</v>
          </cell>
          <cell r="L717" t="str">
            <v>NA</v>
          </cell>
          <cell r="M717">
            <v>1</v>
          </cell>
          <cell r="N717">
            <v>0.12</v>
          </cell>
          <cell r="O717" t="str">
            <v>NA</v>
          </cell>
          <cell r="P717" t="str">
            <v>NA</v>
          </cell>
          <cell r="Q717" t="str">
            <v>NA</v>
          </cell>
          <cell r="R717" t="str">
            <v>NA</v>
          </cell>
          <cell r="S717" t="str">
            <v>NA</v>
          </cell>
          <cell r="T717" t="str">
            <v>CER012</v>
          </cell>
          <cell r="U717" t="str">
            <v>NA</v>
          </cell>
          <cell r="V717" t="str">
            <v>NA</v>
          </cell>
          <cell r="W717" t="str">
            <v>NA</v>
          </cell>
          <cell r="X717" t="str">
            <v>NA</v>
          </cell>
          <cell r="Y717" t="str">
            <v>CMC016</v>
          </cell>
          <cell r="Z717" t="str">
            <v>NA</v>
          </cell>
          <cell r="AA717" t="str">
            <v>NA</v>
          </cell>
          <cell r="AB717" t="str">
            <v>NA</v>
          </cell>
          <cell r="AC717" t="str">
            <v>NA</v>
          </cell>
          <cell r="AD717">
            <v>1</v>
          </cell>
          <cell r="AE717" t="str">
            <v>NA</v>
          </cell>
          <cell r="AF717" t="str">
            <v>NA</v>
          </cell>
          <cell r="AG717" t="str">
            <v>NA</v>
          </cell>
          <cell r="AH717" t="str">
            <v>NA</v>
          </cell>
          <cell r="AI717">
            <v>8</v>
          </cell>
          <cell r="AJ717">
            <v>8</v>
          </cell>
          <cell r="AO717">
            <v>361529</v>
          </cell>
          <cell r="AP717">
            <v>248400</v>
          </cell>
          <cell r="AQ717">
            <v>461000</v>
          </cell>
          <cell r="AR717">
            <v>0</v>
          </cell>
          <cell r="AS717">
            <v>0</v>
          </cell>
          <cell r="AT717">
            <v>0</v>
          </cell>
          <cell r="AU717">
            <v>0</v>
          </cell>
          <cell r="AV717">
            <v>0</v>
          </cell>
          <cell r="AW717">
            <v>248400</v>
          </cell>
          <cell r="AX717">
            <v>55320</v>
          </cell>
          <cell r="AY717">
            <v>0</v>
          </cell>
          <cell r="AZ717">
            <v>0</v>
          </cell>
          <cell r="BA717">
            <v>0</v>
          </cell>
          <cell r="BB717">
            <v>0</v>
          </cell>
          <cell r="BC717">
            <v>0</v>
          </cell>
          <cell r="BD717">
            <v>318906</v>
          </cell>
          <cell r="BE717">
            <v>107695</v>
          </cell>
          <cell r="BF717">
            <v>0</v>
          </cell>
          <cell r="BG717">
            <v>0</v>
          </cell>
          <cell r="BH717">
            <v>0</v>
          </cell>
          <cell r="BI717">
            <v>0</v>
          </cell>
          <cell r="BJ717">
            <v>13462</v>
          </cell>
          <cell r="BK717">
            <v>0</v>
          </cell>
          <cell r="BL717">
            <v>0</v>
          </cell>
          <cell r="BM717">
            <v>0</v>
          </cell>
          <cell r="BN717">
            <v>0</v>
          </cell>
          <cell r="BO717">
            <v>13462</v>
          </cell>
          <cell r="BP717">
            <v>233291</v>
          </cell>
          <cell r="BQ717">
            <v>0</v>
          </cell>
          <cell r="BR717">
            <v>0</v>
          </cell>
          <cell r="BS717">
            <v>0</v>
          </cell>
          <cell r="BT717">
            <v>0</v>
          </cell>
          <cell r="BU717">
            <v>29161</v>
          </cell>
          <cell r="BV717">
            <v>0</v>
          </cell>
          <cell r="BW717">
            <v>0</v>
          </cell>
          <cell r="BX717">
            <v>0</v>
          </cell>
          <cell r="BY717">
            <v>0</v>
          </cell>
          <cell r="BZ717">
            <v>29161</v>
          </cell>
          <cell r="CA717">
            <v>13462</v>
          </cell>
          <cell r="CB717">
            <v>42623</v>
          </cell>
          <cell r="CC717">
            <v>0.05</v>
          </cell>
          <cell r="CD717">
            <v>361529</v>
          </cell>
        </row>
        <row r="718">
          <cell r="B718" t="str">
            <v>PO004</v>
          </cell>
          <cell r="C718" t="str">
            <v>CAP38</v>
          </cell>
          <cell r="D718" t="str">
            <v>De 12 metros</v>
          </cell>
          <cell r="E718" t="str">
            <v>U</v>
          </cell>
          <cell r="F718" t="str">
            <v>MRD207</v>
          </cell>
          <cell r="G718" t="str">
            <v>MOC027</v>
          </cell>
          <cell r="H718" t="str">
            <v>NA</v>
          </cell>
          <cell r="I718" t="str">
            <v>NA</v>
          </cell>
          <cell r="J718" t="str">
            <v>NA</v>
          </cell>
          <cell r="K718" t="str">
            <v>NA</v>
          </cell>
          <cell r="L718" t="str">
            <v>NA</v>
          </cell>
          <cell r="M718">
            <v>1</v>
          </cell>
          <cell r="N718">
            <v>0.12</v>
          </cell>
          <cell r="O718" t="str">
            <v>NA</v>
          </cell>
          <cell r="P718" t="str">
            <v>NA</v>
          </cell>
          <cell r="Q718" t="str">
            <v>NA</v>
          </cell>
          <cell r="R718" t="str">
            <v>NA</v>
          </cell>
          <cell r="S718" t="str">
            <v>NA</v>
          </cell>
          <cell r="T718" t="str">
            <v>CER012</v>
          </cell>
          <cell r="U718" t="str">
            <v>NA</v>
          </cell>
          <cell r="V718" t="str">
            <v>NA</v>
          </cell>
          <cell r="W718" t="str">
            <v>NA</v>
          </cell>
          <cell r="X718" t="str">
            <v>NA</v>
          </cell>
          <cell r="Y718" t="str">
            <v>CMC016</v>
          </cell>
          <cell r="Z718" t="str">
            <v>NA</v>
          </cell>
          <cell r="AA718" t="str">
            <v>NA</v>
          </cell>
          <cell r="AB718" t="str">
            <v>NA</v>
          </cell>
          <cell r="AC718" t="str">
            <v>NA</v>
          </cell>
          <cell r="AD718">
            <v>1</v>
          </cell>
          <cell r="AE718" t="str">
            <v>NA</v>
          </cell>
          <cell r="AF718" t="str">
            <v>NA</v>
          </cell>
          <cell r="AG718" t="str">
            <v>NA</v>
          </cell>
          <cell r="AH718" t="str">
            <v>NA</v>
          </cell>
          <cell r="AI718">
            <v>7</v>
          </cell>
          <cell r="AJ718">
            <v>7</v>
          </cell>
          <cell r="AO718">
            <v>530088</v>
          </cell>
          <cell r="AP718">
            <v>403133</v>
          </cell>
          <cell r="AQ718">
            <v>461000</v>
          </cell>
          <cell r="AR718">
            <v>0</v>
          </cell>
          <cell r="AS718">
            <v>0</v>
          </cell>
          <cell r="AT718">
            <v>0</v>
          </cell>
          <cell r="AU718">
            <v>0</v>
          </cell>
          <cell r="AV718">
            <v>0</v>
          </cell>
          <cell r="AW718">
            <v>403133</v>
          </cell>
          <cell r="AX718">
            <v>55320</v>
          </cell>
          <cell r="AY718">
            <v>0</v>
          </cell>
          <cell r="AZ718">
            <v>0</v>
          </cell>
          <cell r="BA718">
            <v>0</v>
          </cell>
          <cell r="BB718">
            <v>0</v>
          </cell>
          <cell r="BC718">
            <v>0</v>
          </cell>
          <cell r="BD718">
            <v>481376</v>
          </cell>
          <cell r="BE718">
            <v>107695</v>
          </cell>
          <cell r="BF718">
            <v>0</v>
          </cell>
          <cell r="BG718">
            <v>0</v>
          </cell>
          <cell r="BH718">
            <v>0</v>
          </cell>
          <cell r="BI718">
            <v>0</v>
          </cell>
          <cell r="BJ718">
            <v>15385</v>
          </cell>
          <cell r="BK718">
            <v>0</v>
          </cell>
          <cell r="BL718">
            <v>0</v>
          </cell>
          <cell r="BM718">
            <v>0</v>
          </cell>
          <cell r="BN718">
            <v>0</v>
          </cell>
          <cell r="BO718">
            <v>15385</v>
          </cell>
          <cell r="BP718">
            <v>233291</v>
          </cell>
          <cell r="BQ718">
            <v>0</v>
          </cell>
          <cell r="BR718">
            <v>0</v>
          </cell>
          <cell r="BS718">
            <v>0</v>
          </cell>
          <cell r="BT718">
            <v>0</v>
          </cell>
          <cell r="BU718">
            <v>33327</v>
          </cell>
          <cell r="BV718">
            <v>0</v>
          </cell>
          <cell r="BW718">
            <v>0</v>
          </cell>
          <cell r="BX718">
            <v>0</v>
          </cell>
          <cell r="BY718">
            <v>0</v>
          </cell>
          <cell r="BZ718">
            <v>33327</v>
          </cell>
          <cell r="CA718">
            <v>15385</v>
          </cell>
          <cell r="CB718">
            <v>48712</v>
          </cell>
          <cell r="CC718">
            <v>0.05</v>
          </cell>
          <cell r="CD718">
            <v>530088</v>
          </cell>
        </row>
        <row r="719">
          <cell r="B719" t="str">
            <v>PO005</v>
          </cell>
          <cell r="C719" t="str">
            <v>CAP38</v>
          </cell>
          <cell r="D719" t="str">
            <v>Pintada de postes</v>
          </cell>
          <cell r="E719" t="str">
            <v>U</v>
          </cell>
          <cell r="F719" t="str">
            <v>MRD199</v>
          </cell>
          <cell r="G719" t="str">
            <v>MRD200</v>
          </cell>
          <cell r="H719" t="str">
            <v>MRD070</v>
          </cell>
          <cell r="I719" t="str">
            <v>NA</v>
          </cell>
          <cell r="J719" t="str">
            <v>NA</v>
          </cell>
          <cell r="K719" t="str">
            <v>NA</v>
          </cell>
          <cell r="L719" t="str">
            <v>NA</v>
          </cell>
          <cell r="M719">
            <v>0.02</v>
          </cell>
          <cell r="N719">
            <v>0.02</v>
          </cell>
          <cell r="O719">
            <v>5</v>
          </cell>
          <cell r="P719" t="str">
            <v>NA</v>
          </cell>
          <cell r="Q719" t="str">
            <v>NA</v>
          </cell>
          <cell r="R719" t="str">
            <v>NA</v>
          </cell>
          <cell r="S719" t="str">
            <v>NA</v>
          </cell>
          <cell r="T719" t="str">
            <v>CER008</v>
          </cell>
          <cell r="U719" t="str">
            <v>NA</v>
          </cell>
          <cell r="V719" t="str">
            <v>NA</v>
          </cell>
          <cell r="W719" t="str">
            <v>NA</v>
          </cell>
          <cell r="X719" t="str">
            <v>NA</v>
          </cell>
          <cell r="Y719" t="str">
            <v>CMC018</v>
          </cell>
          <cell r="Z719" t="str">
            <v>NA</v>
          </cell>
          <cell r="AA719" t="str">
            <v>NA</v>
          </cell>
          <cell r="AB719" t="str">
            <v>NA</v>
          </cell>
          <cell r="AC719" t="str">
            <v>NA</v>
          </cell>
          <cell r="AD719">
            <v>1</v>
          </cell>
          <cell r="AE719" t="str">
            <v>NA</v>
          </cell>
          <cell r="AF719" t="str">
            <v>NA</v>
          </cell>
          <cell r="AG719" t="str">
            <v>NA</v>
          </cell>
          <cell r="AH719" t="str">
            <v>NA</v>
          </cell>
          <cell r="AI719">
            <v>25</v>
          </cell>
          <cell r="AJ719">
            <v>25</v>
          </cell>
          <cell r="AO719">
            <v>6982</v>
          </cell>
          <cell r="AP719">
            <v>43000</v>
          </cell>
          <cell r="AQ719">
            <v>43000</v>
          </cell>
          <cell r="AR719">
            <v>250</v>
          </cell>
          <cell r="AS719">
            <v>0</v>
          </cell>
          <cell r="AT719">
            <v>0</v>
          </cell>
          <cell r="AU719">
            <v>0</v>
          </cell>
          <cell r="AV719">
            <v>0</v>
          </cell>
          <cell r="AW719">
            <v>860</v>
          </cell>
          <cell r="AX719">
            <v>860</v>
          </cell>
          <cell r="AY719">
            <v>1250</v>
          </cell>
          <cell r="AZ719">
            <v>0</v>
          </cell>
          <cell r="BA719">
            <v>0</v>
          </cell>
          <cell r="BB719">
            <v>0</v>
          </cell>
          <cell r="BC719">
            <v>0</v>
          </cell>
          <cell r="BD719">
            <v>3119</v>
          </cell>
          <cell r="BE719">
            <v>32148</v>
          </cell>
          <cell r="BF719">
            <v>0</v>
          </cell>
          <cell r="BG719">
            <v>0</v>
          </cell>
          <cell r="BH719">
            <v>0</v>
          </cell>
          <cell r="BI719">
            <v>0</v>
          </cell>
          <cell r="BJ719">
            <v>1286</v>
          </cell>
          <cell r="BK719">
            <v>0</v>
          </cell>
          <cell r="BL719">
            <v>0</v>
          </cell>
          <cell r="BM719">
            <v>0</v>
          </cell>
          <cell r="BN719">
            <v>0</v>
          </cell>
          <cell r="BO719">
            <v>1286</v>
          </cell>
          <cell r="BP719">
            <v>64431</v>
          </cell>
          <cell r="BQ719">
            <v>0</v>
          </cell>
          <cell r="BR719">
            <v>0</v>
          </cell>
          <cell r="BS719">
            <v>0</v>
          </cell>
          <cell r="BT719">
            <v>0</v>
          </cell>
          <cell r="BU719">
            <v>2577</v>
          </cell>
          <cell r="BV719">
            <v>0</v>
          </cell>
          <cell r="BW719">
            <v>0</v>
          </cell>
          <cell r="BX719">
            <v>0</v>
          </cell>
          <cell r="BY719">
            <v>0</v>
          </cell>
          <cell r="BZ719">
            <v>2577</v>
          </cell>
          <cell r="CA719">
            <v>1286</v>
          </cell>
          <cell r="CB719">
            <v>3863</v>
          </cell>
          <cell r="CC719">
            <v>0.05</v>
          </cell>
          <cell r="CD719">
            <v>6982</v>
          </cell>
        </row>
        <row r="720">
          <cell r="B720" t="str">
            <v>PO006</v>
          </cell>
          <cell r="C720" t="str">
            <v>CAP38</v>
          </cell>
          <cell r="D720" t="str">
            <v>Repintada de postes existentes</v>
          </cell>
          <cell r="E720" t="str">
            <v>U</v>
          </cell>
          <cell r="F720" t="str">
            <v>MRD199</v>
          </cell>
          <cell r="G720" t="str">
            <v>MRD200</v>
          </cell>
          <cell r="H720" t="str">
            <v>MRD070</v>
          </cell>
          <cell r="I720" t="str">
            <v>NA</v>
          </cell>
          <cell r="J720" t="str">
            <v>NA</v>
          </cell>
          <cell r="K720" t="str">
            <v>NA</v>
          </cell>
          <cell r="L720" t="str">
            <v>NA</v>
          </cell>
          <cell r="M720">
            <v>1.6E-2</v>
          </cell>
          <cell r="N720">
            <v>1.6E-2</v>
          </cell>
          <cell r="O720">
            <v>5</v>
          </cell>
          <cell r="P720" t="str">
            <v>NA</v>
          </cell>
          <cell r="Q720" t="str">
            <v>NA</v>
          </cell>
          <cell r="R720" t="str">
            <v>NA</v>
          </cell>
          <cell r="S720" t="str">
            <v>NA</v>
          </cell>
          <cell r="T720" t="str">
            <v>CER008</v>
          </cell>
          <cell r="U720" t="str">
            <v>NA</v>
          </cell>
          <cell r="V720" t="str">
            <v>NA</v>
          </cell>
          <cell r="W720" t="str">
            <v>NA</v>
          </cell>
          <cell r="X720" t="str">
            <v>NA</v>
          </cell>
          <cell r="Y720" t="str">
            <v>CMC018</v>
          </cell>
          <cell r="Z720" t="str">
            <v>NA</v>
          </cell>
          <cell r="AA720" t="str">
            <v>NA</v>
          </cell>
          <cell r="AB720" t="str">
            <v>NA</v>
          </cell>
          <cell r="AC720" t="str">
            <v>NA</v>
          </cell>
          <cell r="AD720">
            <v>1</v>
          </cell>
          <cell r="AE720" t="str">
            <v>NA</v>
          </cell>
          <cell r="AF720" t="str">
            <v>NA</v>
          </cell>
          <cell r="AG720" t="str">
            <v>NA</v>
          </cell>
          <cell r="AH720" t="str">
            <v>NA</v>
          </cell>
          <cell r="AI720">
            <v>30</v>
          </cell>
          <cell r="AJ720">
            <v>30</v>
          </cell>
          <cell r="AO720">
            <v>5977</v>
          </cell>
          <cell r="AP720">
            <v>43000</v>
          </cell>
          <cell r="AQ720">
            <v>43000</v>
          </cell>
          <cell r="AR720">
            <v>250</v>
          </cell>
          <cell r="AS720">
            <v>0</v>
          </cell>
          <cell r="AT720">
            <v>0</v>
          </cell>
          <cell r="AU720">
            <v>0</v>
          </cell>
          <cell r="AV720">
            <v>0</v>
          </cell>
          <cell r="AW720">
            <v>688</v>
          </cell>
          <cell r="AX720">
            <v>688</v>
          </cell>
          <cell r="AY720">
            <v>1250</v>
          </cell>
          <cell r="AZ720">
            <v>0</v>
          </cell>
          <cell r="BA720">
            <v>0</v>
          </cell>
          <cell r="BB720">
            <v>0</v>
          </cell>
          <cell r="BC720">
            <v>0</v>
          </cell>
          <cell r="BD720">
            <v>2757</v>
          </cell>
          <cell r="BE720">
            <v>32148</v>
          </cell>
          <cell r="BF720">
            <v>0</v>
          </cell>
          <cell r="BG720">
            <v>0</v>
          </cell>
          <cell r="BH720">
            <v>0</v>
          </cell>
          <cell r="BI720">
            <v>0</v>
          </cell>
          <cell r="BJ720">
            <v>1072</v>
          </cell>
          <cell r="BK720">
            <v>0</v>
          </cell>
          <cell r="BL720">
            <v>0</v>
          </cell>
          <cell r="BM720">
            <v>0</v>
          </cell>
          <cell r="BN720">
            <v>0</v>
          </cell>
          <cell r="BO720">
            <v>1072</v>
          </cell>
          <cell r="BP720">
            <v>64431</v>
          </cell>
          <cell r="BQ720">
            <v>0</v>
          </cell>
          <cell r="BR720">
            <v>0</v>
          </cell>
          <cell r="BS720">
            <v>0</v>
          </cell>
          <cell r="BT720">
            <v>0</v>
          </cell>
          <cell r="BU720">
            <v>2148</v>
          </cell>
          <cell r="BV720">
            <v>0</v>
          </cell>
          <cell r="BW720">
            <v>0</v>
          </cell>
          <cell r="BX720">
            <v>0</v>
          </cell>
          <cell r="BY720">
            <v>0</v>
          </cell>
          <cell r="BZ720">
            <v>2148</v>
          </cell>
          <cell r="CA720">
            <v>1072</v>
          </cell>
          <cell r="CB720">
            <v>3220</v>
          </cell>
          <cell r="CC720">
            <v>0.05</v>
          </cell>
          <cell r="CD720">
            <v>5977</v>
          </cell>
        </row>
        <row r="721">
          <cell r="B721" t="str">
            <v>HE001</v>
          </cell>
          <cell r="C721" t="str">
            <v>CAP40</v>
          </cell>
          <cell r="D721" t="str">
            <v>Fijación de mensaj. a muro</v>
          </cell>
          <cell r="E721" t="str">
            <v>U</v>
          </cell>
          <cell r="F721" t="str">
            <v>MRD195</v>
          </cell>
          <cell r="G721" t="str">
            <v>MRD104</v>
          </cell>
          <cell r="H721" t="str">
            <v>NA</v>
          </cell>
          <cell r="I721" t="str">
            <v>NA</v>
          </cell>
          <cell r="J721" t="str">
            <v>NA</v>
          </cell>
          <cell r="K721" t="str">
            <v>NA</v>
          </cell>
          <cell r="L721" t="str">
            <v>NA</v>
          </cell>
          <cell r="M721">
            <v>1</v>
          </cell>
          <cell r="N721">
            <v>1</v>
          </cell>
          <cell r="O721" t="str">
            <v>NA</v>
          </cell>
          <cell r="P721" t="str">
            <v>NA</v>
          </cell>
          <cell r="Q721" t="str">
            <v>NA</v>
          </cell>
          <cell r="R721" t="str">
            <v>NA</v>
          </cell>
          <cell r="S721" t="str">
            <v>NA</v>
          </cell>
          <cell r="T721" t="str">
            <v>CER007</v>
          </cell>
          <cell r="U721" t="str">
            <v>NA</v>
          </cell>
          <cell r="V721" t="str">
            <v>NA</v>
          </cell>
          <cell r="W721" t="str">
            <v>NA</v>
          </cell>
          <cell r="X721" t="str">
            <v>NA</v>
          </cell>
          <cell r="Y721" t="str">
            <v>CMC017</v>
          </cell>
          <cell r="Z721" t="str">
            <v>NA</v>
          </cell>
          <cell r="AA721" t="str">
            <v>NA</v>
          </cell>
          <cell r="AB721" t="str">
            <v>NA</v>
          </cell>
          <cell r="AC721" t="str">
            <v>NA</v>
          </cell>
          <cell r="AD721">
            <v>1</v>
          </cell>
          <cell r="AE721" t="str">
            <v>NA</v>
          </cell>
          <cell r="AF721" t="str">
            <v>NA</v>
          </cell>
          <cell r="AG721" t="str">
            <v>NA</v>
          </cell>
          <cell r="AH721" t="str">
            <v>NA</v>
          </cell>
          <cell r="AI721">
            <v>120</v>
          </cell>
          <cell r="AJ721">
            <v>120</v>
          </cell>
          <cell r="AO721">
            <v>2928</v>
          </cell>
          <cell r="AP721">
            <v>1518</v>
          </cell>
          <cell r="AQ721">
            <v>36</v>
          </cell>
          <cell r="AR721">
            <v>0</v>
          </cell>
          <cell r="AS721">
            <v>0</v>
          </cell>
          <cell r="AT721">
            <v>0</v>
          </cell>
          <cell r="AU721">
            <v>0</v>
          </cell>
          <cell r="AV721">
            <v>0</v>
          </cell>
          <cell r="AW721">
            <v>1518</v>
          </cell>
          <cell r="AX721">
            <v>36</v>
          </cell>
          <cell r="AY721">
            <v>0</v>
          </cell>
          <cell r="AZ721">
            <v>0</v>
          </cell>
          <cell r="BA721">
            <v>0</v>
          </cell>
          <cell r="BB721">
            <v>0</v>
          </cell>
          <cell r="BC721">
            <v>0</v>
          </cell>
          <cell r="BD721">
            <v>1554</v>
          </cell>
          <cell r="BE721">
            <v>20418</v>
          </cell>
          <cell r="BF721">
            <v>0</v>
          </cell>
          <cell r="BG721">
            <v>0</v>
          </cell>
          <cell r="BH721">
            <v>0</v>
          </cell>
          <cell r="BI721">
            <v>0</v>
          </cell>
          <cell r="BJ721">
            <v>170</v>
          </cell>
          <cell r="BK721">
            <v>0</v>
          </cell>
          <cell r="BL721">
            <v>0</v>
          </cell>
          <cell r="BM721">
            <v>0</v>
          </cell>
          <cell r="BN721">
            <v>0</v>
          </cell>
          <cell r="BO721">
            <v>170</v>
          </cell>
          <cell r="BP721">
            <v>144513</v>
          </cell>
          <cell r="BQ721">
            <v>0</v>
          </cell>
          <cell r="BR721">
            <v>0</v>
          </cell>
          <cell r="BS721">
            <v>0</v>
          </cell>
          <cell r="BT721">
            <v>0</v>
          </cell>
          <cell r="BU721">
            <v>1204</v>
          </cell>
          <cell r="BV721">
            <v>0</v>
          </cell>
          <cell r="BW721">
            <v>0</v>
          </cell>
          <cell r="BX721">
            <v>0</v>
          </cell>
          <cell r="BY721">
            <v>0</v>
          </cell>
          <cell r="BZ721">
            <v>1204</v>
          </cell>
          <cell r="CA721">
            <v>170</v>
          </cell>
          <cell r="CB721">
            <v>1374</v>
          </cell>
          <cell r="CD721">
            <v>2928</v>
          </cell>
        </row>
        <row r="722">
          <cell r="B722" t="str">
            <v>HE003</v>
          </cell>
          <cell r="C722" t="str">
            <v>CAP40</v>
          </cell>
          <cell r="D722" t="str">
            <v>Perro o grillete p/cruce mensaj.</v>
          </cell>
          <cell r="E722" t="str">
            <v>U</v>
          </cell>
          <cell r="F722" t="str">
            <v>MRD196</v>
          </cell>
          <cell r="G722" t="str">
            <v>NA</v>
          </cell>
          <cell r="H722" t="str">
            <v>NA</v>
          </cell>
          <cell r="I722" t="str">
            <v>NA</v>
          </cell>
          <cell r="J722" t="str">
            <v>NA</v>
          </cell>
          <cell r="K722" t="str">
            <v>NA</v>
          </cell>
          <cell r="L722" t="str">
            <v>NA</v>
          </cell>
          <cell r="M722">
            <v>1</v>
          </cell>
          <cell r="N722" t="str">
            <v>NA</v>
          </cell>
          <cell r="O722" t="str">
            <v>NA</v>
          </cell>
          <cell r="P722" t="str">
            <v>NA</v>
          </cell>
          <cell r="Q722" t="str">
            <v>NA</v>
          </cell>
          <cell r="R722" t="str">
            <v>NA</v>
          </cell>
          <cell r="S722" t="str">
            <v>NA</v>
          </cell>
          <cell r="T722" t="str">
            <v>CER007</v>
          </cell>
          <cell r="U722" t="str">
            <v>NA</v>
          </cell>
          <cell r="V722" t="str">
            <v>NA</v>
          </cell>
          <cell r="W722" t="str">
            <v>NA</v>
          </cell>
          <cell r="X722" t="str">
            <v>NA</v>
          </cell>
          <cell r="Y722" t="str">
            <v>CMC017</v>
          </cell>
          <cell r="Z722" t="str">
            <v>NA</v>
          </cell>
          <cell r="AA722" t="str">
            <v>NA</v>
          </cell>
          <cell r="AB722" t="str">
            <v>NA</v>
          </cell>
          <cell r="AC722" t="str">
            <v>NA</v>
          </cell>
          <cell r="AD722">
            <v>1</v>
          </cell>
          <cell r="AE722" t="str">
            <v>NA</v>
          </cell>
          <cell r="AF722" t="str">
            <v>NA</v>
          </cell>
          <cell r="AG722" t="str">
            <v>NA</v>
          </cell>
          <cell r="AH722" t="str">
            <v>NA</v>
          </cell>
          <cell r="AI722">
            <v>80</v>
          </cell>
          <cell r="AJ722">
            <v>80</v>
          </cell>
          <cell r="AO722">
            <v>3757</v>
          </cell>
          <cell r="AP722">
            <v>1696</v>
          </cell>
          <cell r="AQ722">
            <v>0</v>
          </cell>
          <cell r="AR722">
            <v>0</v>
          </cell>
          <cell r="AS722">
            <v>0</v>
          </cell>
          <cell r="AT722">
            <v>0</v>
          </cell>
          <cell r="AU722">
            <v>0</v>
          </cell>
          <cell r="AV722">
            <v>0</v>
          </cell>
          <cell r="AW722">
            <v>1696</v>
          </cell>
          <cell r="AX722">
            <v>0</v>
          </cell>
          <cell r="AY722">
            <v>0</v>
          </cell>
          <cell r="AZ722">
            <v>0</v>
          </cell>
          <cell r="BA722">
            <v>0</v>
          </cell>
          <cell r="BB722">
            <v>0</v>
          </cell>
          <cell r="BC722">
            <v>0</v>
          </cell>
          <cell r="BD722">
            <v>1696</v>
          </cell>
          <cell r="BE722">
            <v>20418</v>
          </cell>
          <cell r="BF722">
            <v>0</v>
          </cell>
          <cell r="BG722">
            <v>0</v>
          </cell>
          <cell r="BH722">
            <v>0</v>
          </cell>
          <cell r="BI722">
            <v>0</v>
          </cell>
          <cell r="BJ722">
            <v>255</v>
          </cell>
          <cell r="BK722">
            <v>0</v>
          </cell>
          <cell r="BL722">
            <v>0</v>
          </cell>
          <cell r="BM722">
            <v>0</v>
          </cell>
          <cell r="BN722">
            <v>0</v>
          </cell>
          <cell r="BO722">
            <v>255</v>
          </cell>
          <cell r="BP722">
            <v>144513</v>
          </cell>
          <cell r="BQ722">
            <v>0</v>
          </cell>
          <cell r="BR722">
            <v>0</v>
          </cell>
          <cell r="BS722">
            <v>0</v>
          </cell>
          <cell r="BT722">
            <v>0</v>
          </cell>
          <cell r="BU722">
            <v>1806</v>
          </cell>
          <cell r="BV722">
            <v>0</v>
          </cell>
          <cell r="BW722">
            <v>0</v>
          </cell>
          <cell r="BX722">
            <v>0</v>
          </cell>
          <cell r="BY722">
            <v>0</v>
          </cell>
          <cell r="BZ722">
            <v>1806</v>
          </cell>
          <cell r="CA722">
            <v>255</v>
          </cell>
          <cell r="CB722">
            <v>2061</v>
          </cell>
          <cell r="CD722">
            <v>3757</v>
          </cell>
        </row>
        <row r="723">
          <cell r="B723" t="str">
            <v>H1C01</v>
          </cell>
          <cell r="C723" t="str">
            <v>CAP40</v>
          </cell>
          <cell r="D723" t="str">
            <v>Poste Continuidad de Mensajero (8 m)</v>
          </cell>
          <cell r="E723" t="str">
            <v>U</v>
          </cell>
          <cell r="F723" t="str">
            <v>MRD007</v>
          </cell>
          <cell r="G723" t="str">
            <v>MRD230</v>
          </cell>
          <cell r="H723" t="str">
            <v>NA</v>
          </cell>
          <cell r="I723" t="str">
            <v>NA</v>
          </cell>
          <cell r="J723" t="str">
            <v>NA</v>
          </cell>
          <cell r="K723" t="str">
            <v>NA</v>
          </cell>
          <cell r="L723" t="str">
            <v>NA</v>
          </cell>
          <cell r="M723">
            <v>1</v>
          </cell>
          <cell r="N723">
            <v>2</v>
          </cell>
          <cell r="O723" t="str">
            <v>NA</v>
          </cell>
          <cell r="P723" t="str">
            <v>NA</v>
          </cell>
          <cell r="Q723" t="str">
            <v>NA</v>
          </cell>
          <cell r="R723" t="str">
            <v>NA</v>
          </cell>
          <cell r="S723" t="str">
            <v>NA</v>
          </cell>
          <cell r="T723" t="str">
            <v>CER007</v>
          </cell>
          <cell r="U723" t="str">
            <v>NA</v>
          </cell>
          <cell r="V723" t="str">
            <v>NA</v>
          </cell>
          <cell r="W723" t="str">
            <v>NA</v>
          </cell>
          <cell r="X723" t="str">
            <v>NA</v>
          </cell>
          <cell r="Y723" t="str">
            <v>CMC017</v>
          </cell>
          <cell r="Z723" t="str">
            <v>NA</v>
          </cell>
          <cell r="AA723" t="str">
            <v>NA</v>
          </cell>
          <cell r="AB723" t="str">
            <v>NA</v>
          </cell>
          <cell r="AC723" t="str">
            <v>NA</v>
          </cell>
          <cell r="AD723">
            <v>1</v>
          </cell>
          <cell r="AE723" t="str">
            <v>NA</v>
          </cell>
          <cell r="AF723" t="str">
            <v>NA</v>
          </cell>
          <cell r="AG723" t="str">
            <v>NA</v>
          </cell>
          <cell r="AH723" t="str">
            <v>NA</v>
          </cell>
          <cell r="AI723">
            <v>66</v>
          </cell>
          <cell r="AJ723">
            <v>66</v>
          </cell>
          <cell r="AO723">
            <v>16699</v>
          </cell>
          <cell r="AP723">
            <v>5800</v>
          </cell>
          <cell r="AQ723">
            <v>4200</v>
          </cell>
          <cell r="AR723">
            <v>0</v>
          </cell>
          <cell r="AS723">
            <v>0</v>
          </cell>
          <cell r="AT723">
            <v>0</v>
          </cell>
          <cell r="AU723">
            <v>0</v>
          </cell>
          <cell r="AV723">
            <v>0</v>
          </cell>
          <cell r="AW723">
            <v>5800</v>
          </cell>
          <cell r="AX723">
            <v>8400</v>
          </cell>
          <cell r="AY723">
            <v>0</v>
          </cell>
          <cell r="AZ723">
            <v>0</v>
          </cell>
          <cell r="BA723">
            <v>0</v>
          </cell>
          <cell r="BB723">
            <v>0</v>
          </cell>
          <cell r="BC723">
            <v>0</v>
          </cell>
          <cell r="BD723">
            <v>14200</v>
          </cell>
          <cell r="BE723">
            <v>20418</v>
          </cell>
          <cell r="BF723">
            <v>0</v>
          </cell>
          <cell r="BG723">
            <v>0</v>
          </cell>
          <cell r="BH723">
            <v>0</v>
          </cell>
          <cell r="BI723">
            <v>0</v>
          </cell>
          <cell r="BJ723">
            <v>309</v>
          </cell>
          <cell r="BK723">
            <v>0</v>
          </cell>
          <cell r="BL723">
            <v>0</v>
          </cell>
          <cell r="BM723">
            <v>0</v>
          </cell>
          <cell r="BN723">
            <v>0</v>
          </cell>
          <cell r="BO723">
            <v>309</v>
          </cell>
          <cell r="BP723">
            <v>144513</v>
          </cell>
          <cell r="BQ723">
            <v>0</v>
          </cell>
          <cell r="BR723">
            <v>0</v>
          </cell>
          <cell r="BS723">
            <v>0</v>
          </cell>
          <cell r="BT723">
            <v>0</v>
          </cell>
          <cell r="BU723">
            <v>2190</v>
          </cell>
          <cell r="BV723">
            <v>0</v>
          </cell>
          <cell r="BW723">
            <v>0</v>
          </cell>
          <cell r="BX723">
            <v>0</v>
          </cell>
          <cell r="BY723">
            <v>0</v>
          </cell>
          <cell r="BZ723">
            <v>2190</v>
          </cell>
          <cell r="CA723">
            <v>309</v>
          </cell>
          <cell r="CB723">
            <v>2499</v>
          </cell>
          <cell r="CD723">
            <v>16699</v>
          </cell>
        </row>
        <row r="724">
          <cell r="B724" t="str">
            <v>H1F03</v>
          </cell>
          <cell r="C724" t="str">
            <v>CAP40</v>
          </cell>
          <cell r="D724" t="str">
            <v>Poste Final (10 metros)</v>
          </cell>
          <cell r="E724" t="str">
            <v>U</v>
          </cell>
          <cell r="F724" t="str">
            <v>MRD253</v>
          </cell>
          <cell r="G724" t="str">
            <v>MRD230</v>
          </cell>
          <cell r="H724" t="str">
            <v>NA</v>
          </cell>
          <cell r="I724" t="str">
            <v>NA</v>
          </cell>
          <cell r="J724" t="str">
            <v>NA</v>
          </cell>
          <cell r="K724" t="str">
            <v>NA</v>
          </cell>
          <cell r="L724" t="str">
            <v>NA</v>
          </cell>
          <cell r="M724">
            <v>1</v>
          </cell>
          <cell r="N724">
            <v>1</v>
          </cell>
          <cell r="O724" t="str">
            <v>NA</v>
          </cell>
          <cell r="P724" t="str">
            <v>NA</v>
          </cell>
          <cell r="Q724" t="str">
            <v>NA</v>
          </cell>
          <cell r="R724" t="str">
            <v>NA</v>
          </cell>
          <cell r="S724" t="str">
            <v>NA</v>
          </cell>
          <cell r="T724" t="str">
            <v>CER007</v>
          </cell>
          <cell r="U724" t="str">
            <v>NA</v>
          </cell>
          <cell r="V724" t="str">
            <v>NA</v>
          </cell>
          <cell r="W724" t="str">
            <v>NA</v>
          </cell>
          <cell r="X724" t="str">
            <v>NA</v>
          </cell>
          <cell r="Y724" t="str">
            <v>CMC017</v>
          </cell>
          <cell r="Z724" t="str">
            <v>NA</v>
          </cell>
          <cell r="AA724" t="str">
            <v>NA</v>
          </cell>
          <cell r="AB724" t="str">
            <v>NA</v>
          </cell>
          <cell r="AC724" t="str">
            <v>NA</v>
          </cell>
          <cell r="AD724">
            <v>1</v>
          </cell>
          <cell r="AE724" t="str">
            <v>NA</v>
          </cell>
          <cell r="AF724" t="str">
            <v>NA</v>
          </cell>
          <cell r="AG724" t="str">
            <v>NA</v>
          </cell>
          <cell r="AH724" t="str">
            <v>NA</v>
          </cell>
          <cell r="AI724">
            <v>110</v>
          </cell>
          <cell r="AJ724">
            <v>110</v>
          </cell>
          <cell r="AO724">
            <v>11600</v>
          </cell>
          <cell r="AP724">
            <v>5900</v>
          </cell>
          <cell r="AQ724">
            <v>4200</v>
          </cell>
          <cell r="AR724">
            <v>0</v>
          </cell>
          <cell r="AS724">
            <v>0</v>
          </cell>
          <cell r="AT724">
            <v>0</v>
          </cell>
          <cell r="AU724">
            <v>0</v>
          </cell>
          <cell r="AV724">
            <v>0</v>
          </cell>
          <cell r="AW724">
            <v>5900</v>
          </cell>
          <cell r="AX724">
            <v>4200</v>
          </cell>
          <cell r="AY724">
            <v>0</v>
          </cell>
          <cell r="AZ724">
            <v>0</v>
          </cell>
          <cell r="BA724">
            <v>0</v>
          </cell>
          <cell r="BB724">
            <v>0</v>
          </cell>
          <cell r="BC724">
            <v>0</v>
          </cell>
          <cell r="BD724">
            <v>10100</v>
          </cell>
          <cell r="BE724">
            <v>20418</v>
          </cell>
          <cell r="BF724">
            <v>0</v>
          </cell>
          <cell r="BG724">
            <v>0</v>
          </cell>
          <cell r="BH724">
            <v>0</v>
          </cell>
          <cell r="BI724">
            <v>0</v>
          </cell>
          <cell r="BJ724">
            <v>186</v>
          </cell>
          <cell r="BK724">
            <v>0</v>
          </cell>
          <cell r="BL724">
            <v>0</v>
          </cell>
          <cell r="BM724">
            <v>0</v>
          </cell>
          <cell r="BN724">
            <v>0</v>
          </cell>
          <cell r="BO724">
            <v>186</v>
          </cell>
          <cell r="BP724">
            <v>144513</v>
          </cell>
          <cell r="BQ724">
            <v>0</v>
          </cell>
          <cell r="BR724">
            <v>0</v>
          </cell>
          <cell r="BS724">
            <v>0</v>
          </cell>
          <cell r="BT724">
            <v>0</v>
          </cell>
          <cell r="BU724">
            <v>1314</v>
          </cell>
          <cell r="BV724">
            <v>0</v>
          </cell>
          <cell r="BW724">
            <v>0</v>
          </cell>
          <cell r="BX724">
            <v>0</v>
          </cell>
          <cell r="BY724">
            <v>0</v>
          </cell>
          <cell r="BZ724">
            <v>1314</v>
          </cell>
          <cell r="CA724">
            <v>186</v>
          </cell>
          <cell r="CB724">
            <v>1500</v>
          </cell>
          <cell r="CD724">
            <v>11600</v>
          </cell>
        </row>
        <row r="725">
          <cell r="B725" t="str">
            <v>H1I01</v>
          </cell>
          <cell r="C725" t="str">
            <v>CAP40</v>
          </cell>
          <cell r="D725" t="str">
            <v>Poste Intermedio (8 metros)</v>
          </cell>
          <cell r="E725" t="str">
            <v>U</v>
          </cell>
          <cell r="F725" t="str">
            <v>MRD034</v>
          </cell>
          <cell r="G725" t="str">
            <v>MRD068</v>
          </cell>
          <cell r="H725" t="str">
            <v>MRD066</v>
          </cell>
          <cell r="I725" t="str">
            <v>NA</v>
          </cell>
          <cell r="J725" t="str">
            <v>NA</v>
          </cell>
          <cell r="K725" t="str">
            <v>NA</v>
          </cell>
          <cell r="L725" t="str">
            <v>NA</v>
          </cell>
          <cell r="M725">
            <v>1</v>
          </cell>
          <cell r="N725">
            <v>0.8</v>
          </cell>
          <cell r="O725">
            <v>2</v>
          </cell>
          <cell r="P725" t="str">
            <v>NA</v>
          </cell>
          <cell r="Q725" t="str">
            <v>NA</v>
          </cell>
          <cell r="R725" t="str">
            <v>NA</v>
          </cell>
          <cell r="S725" t="str">
            <v>NA</v>
          </cell>
          <cell r="T725" t="str">
            <v>CER007</v>
          </cell>
          <cell r="U725" t="str">
            <v>NA</v>
          </cell>
          <cell r="V725" t="str">
            <v>NA</v>
          </cell>
          <cell r="W725" t="str">
            <v>NA</v>
          </cell>
          <cell r="X725" t="str">
            <v>NA</v>
          </cell>
          <cell r="Y725" t="str">
            <v>CMC017</v>
          </cell>
          <cell r="Z725" t="str">
            <v>NA</v>
          </cell>
          <cell r="AA725" t="str">
            <v>NA</v>
          </cell>
          <cell r="AB725" t="str">
            <v>NA</v>
          </cell>
          <cell r="AC725" t="str">
            <v>NA</v>
          </cell>
          <cell r="AD725">
            <v>1</v>
          </cell>
          <cell r="AE725" t="str">
            <v>NA</v>
          </cell>
          <cell r="AF725" t="str">
            <v>NA</v>
          </cell>
          <cell r="AG725" t="str">
            <v>NA</v>
          </cell>
          <cell r="AH725" t="str">
            <v>NA</v>
          </cell>
          <cell r="AI725">
            <v>91</v>
          </cell>
          <cell r="AJ725">
            <v>91</v>
          </cell>
          <cell r="AO725">
            <v>10694</v>
          </cell>
          <cell r="AP725">
            <v>5550</v>
          </cell>
          <cell r="AQ725">
            <v>3290</v>
          </cell>
          <cell r="AR725">
            <v>350</v>
          </cell>
          <cell r="AS725">
            <v>0</v>
          </cell>
          <cell r="AT725">
            <v>0</v>
          </cell>
          <cell r="AU725">
            <v>0</v>
          </cell>
          <cell r="AV725">
            <v>0</v>
          </cell>
          <cell r="AW725">
            <v>5550</v>
          </cell>
          <cell r="AX725">
            <v>2632</v>
          </cell>
          <cell r="AY725">
            <v>700</v>
          </cell>
          <cell r="AZ725">
            <v>0</v>
          </cell>
          <cell r="BA725">
            <v>0</v>
          </cell>
          <cell r="BB725">
            <v>0</v>
          </cell>
          <cell r="BC725">
            <v>0</v>
          </cell>
          <cell r="BD725">
            <v>8882</v>
          </cell>
          <cell r="BE725">
            <v>20418</v>
          </cell>
          <cell r="BF725">
            <v>0</v>
          </cell>
          <cell r="BG725">
            <v>0</v>
          </cell>
          <cell r="BH725">
            <v>0</v>
          </cell>
          <cell r="BI725">
            <v>0</v>
          </cell>
          <cell r="BJ725">
            <v>224</v>
          </cell>
          <cell r="BK725">
            <v>0</v>
          </cell>
          <cell r="BL725">
            <v>0</v>
          </cell>
          <cell r="BM725">
            <v>0</v>
          </cell>
          <cell r="BN725">
            <v>0</v>
          </cell>
          <cell r="BO725">
            <v>224</v>
          </cell>
          <cell r="BP725">
            <v>144513</v>
          </cell>
          <cell r="BQ725">
            <v>0</v>
          </cell>
          <cell r="BR725">
            <v>0</v>
          </cell>
          <cell r="BS725">
            <v>0</v>
          </cell>
          <cell r="BT725">
            <v>0</v>
          </cell>
          <cell r="BU725">
            <v>1588</v>
          </cell>
          <cell r="BV725">
            <v>0</v>
          </cell>
          <cell r="BW725">
            <v>0</v>
          </cell>
          <cell r="BX725">
            <v>0</v>
          </cell>
          <cell r="BY725">
            <v>0</v>
          </cell>
          <cell r="BZ725">
            <v>1588</v>
          </cell>
          <cell r="CA725">
            <v>224</v>
          </cell>
          <cell r="CB725">
            <v>1812</v>
          </cell>
          <cell r="CD725">
            <v>10694</v>
          </cell>
        </row>
        <row r="726">
          <cell r="B726" t="str">
            <v>RI004</v>
          </cell>
          <cell r="C726" t="str">
            <v>CAP43</v>
          </cell>
          <cell r="D726" t="str">
            <v>Guitarra 6 Tons.</v>
          </cell>
          <cell r="E726" t="str">
            <v>U</v>
          </cell>
          <cell r="F726" t="str">
            <v>MRD030</v>
          </cell>
          <cell r="G726" t="str">
            <v>MRD242</v>
          </cell>
          <cell r="H726" t="str">
            <v>MRD189</v>
          </cell>
          <cell r="I726" t="str">
            <v>MRD230</v>
          </cell>
          <cell r="J726" t="str">
            <v>MRD023</v>
          </cell>
          <cell r="K726" t="str">
            <v>MRD038</v>
          </cell>
          <cell r="L726" t="str">
            <v>MRD035</v>
          </cell>
          <cell r="M726">
            <v>1</v>
          </cell>
          <cell r="N726">
            <v>1</v>
          </cell>
          <cell r="O726">
            <v>1</v>
          </cell>
          <cell r="P726">
            <v>1</v>
          </cell>
          <cell r="Q726">
            <v>1</v>
          </cell>
          <cell r="R726">
            <v>10</v>
          </cell>
          <cell r="S726">
            <v>1</v>
          </cell>
          <cell r="T726" t="str">
            <v>CER006</v>
          </cell>
          <cell r="U726" t="str">
            <v>NA</v>
          </cell>
          <cell r="V726" t="str">
            <v>NA</v>
          </cell>
          <cell r="W726" t="str">
            <v>NA</v>
          </cell>
          <cell r="X726" t="str">
            <v>NA</v>
          </cell>
          <cell r="Y726" t="str">
            <v>CMC017</v>
          </cell>
          <cell r="Z726" t="str">
            <v>NA</v>
          </cell>
          <cell r="AA726" t="str">
            <v>NA</v>
          </cell>
          <cell r="AB726" t="str">
            <v>NA</v>
          </cell>
          <cell r="AC726" t="str">
            <v>NA</v>
          </cell>
          <cell r="AD726">
            <v>1</v>
          </cell>
          <cell r="AE726" t="str">
            <v>NA</v>
          </cell>
          <cell r="AF726" t="str">
            <v>NA</v>
          </cell>
          <cell r="AG726" t="str">
            <v>NA</v>
          </cell>
          <cell r="AH726" t="str">
            <v>NA</v>
          </cell>
          <cell r="AI726">
            <v>7</v>
          </cell>
          <cell r="AJ726">
            <v>7</v>
          </cell>
          <cell r="AO726">
            <v>125554</v>
          </cell>
          <cell r="AP726">
            <v>7300</v>
          </cell>
          <cell r="AQ726">
            <v>15660</v>
          </cell>
          <cell r="AR726">
            <v>5180</v>
          </cell>
          <cell r="AS726">
            <v>4200</v>
          </cell>
          <cell r="AT726">
            <v>1897</v>
          </cell>
          <cell r="AU726">
            <v>1580</v>
          </cell>
          <cell r="AV726">
            <v>43350</v>
          </cell>
          <cell r="AW726">
            <v>7300</v>
          </cell>
          <cell r="AX726">
            <v>15660</v>
          </cell>
          <cell r="AY726">
            <v>5180</v>
          </cell>
          <cell r="AZ726">
            <v>4200</v>
          </cell>
          <cell r="BA726">
            <v>1897</v>
          </cell>
          <cell r="BB726">
            <v>15800</v>
          </cell>
          <cell r="BC726">
            <v>43350</v>
          </cell>
          <cell r="BD726">
            <v>98056</v>
          </cell>
          <cell r="BE726">
            <v>47972</v>
          </cell>
          <cell r="BF726">
            <v>0</v>
          </cell>
          <cell r="BG726">
            <v>0</v>
          </cell>
          <cell r="BH726">
            <v>0</v>
          </cell>
          <cell r="BI726">
            <v>0</v>
          </cell>
          <cell r="BJ726">
            <v>6853</v>
          </cell>
          <cell r="BK726">
            <v>0</v>
          </cell>
          <cell r="BL726">
            <v>0</v>
          </cell>
          <cell r="BM726">
            <v>0</v>
          </cell>
          <cell r="BN726">
            <v>0</v>
          </cell>
          <cell r="BO726">
            <v>6853</v>
          </cell>
          <cell r="BP726">
            <v>144513</v>
          </cell>
          <cell r="BQ726">
            <v>0</v>
          </cell>
          <cell r="BR726">
            <v>0</v>
          </cell>
          <cell r="BS726">
            <v>0</v>
          </cell>
          <cell r="BT726">
            <v>0</v>
          </cell>
          <cell r="BU726">
            <v>20645</v>
          </cell>
          <cell r="BV726">
            <v>0</v>
          </cell>
          <cell r="BW726">
            <v>0</v>
          </cell>
          <cell r="BX726">
            <v>0</v>
          </cell>
          <cell r="BY726">
            <v>0</v>
          </cell>
          <cell r="BZ726">
            <v>20645</v>
          </cell>
          <cell r="CA726">
            <v>6853</v>
          </cell>
          <cell r="CB726">
            <v>27498</v>
          </cell>
          <cell r="CC726">
            <v>0.05</v>
          </cell>
          <cell r="CD726">
            <v>125554</v>
          </cell>
        </row>
        <row r="727">
          <cell r="B727" t="str">
            <v>RI002</v>
          </cell>
          <cell r="C727" t="str">
            <v>CAP43</v>
          </cell>
          <cell r="D727" t="str">
            <v>Rienda de seis (6) toneladas</v>
          </cell>
          <cell r="E727" t="str">
            <v>U</v>
          </cell>
          <cell r="F727" t="str">
            <v>MRD030</v>
          </cell>
          <cell r="G727" t="str">
            <v>MRD242</v>
          </cell>
          <cell r="H727" t="str">
            <v>MRD189</v>
          </cell>
          <cell r="I727" t="str">
            <v>MRD230</v>
          </cell>
          <cell r="J727" t="str">
            <v>MRD023</v>
          </cell>
          <cell r="K727" t="str">
            <v>MRD038</v>
          </cell>
          <cell r="L727" t="str">
            <v>NA</v>
          </cell>
          <cell r="M727">
            <v>1</v>
          </cell>
          <cell r="N727">
            <v>1</v>
          </cell>
          <cell r="O727">
            <v>1</v>
          </cell>
          <cell r="P727">
            <v>1</v>
          </cell>
          <cell r="Q727">
            <v>1</v>
          </cell>
          <cell r="R727">
            <v>9</v>
          </cell>
          <cell r="S727" t="str">
            <v>NA</v>
          </cell>
          <cell r="T727" t="str">
            <v>CER006</v>
          </cell>
          <cell r="U727" t="str">
            <v>NA</v>
          </cell>
          <cell r="V727" t="str">
            <v>NA</v>
          </cell>
          <cell r="W727" t="str">
            <v>NA</v>
          </cell>
          <cell r="X727" t="str">
            <v>NA</v>
          </cell>
          <cell r="Y727" t="str">
            <v>CMC017</v>
          </cell>
          <cell r="Z727" t="str">
            <v>NA</v>
          </cell>
          <cell r="AA727" t="str">
            <v>NA</v>
          </cell>
          <cell r="AB727" t="str">
            <v>NA</v>
          </cell>
          <cell r="AC727" t="str">
            <v>NA</v>
          </cell>
          <cell r="AD727">
            <v>1</v>
          </cell>
          <cell r="AE727" t="str">
            <v>NA</v>
          </cell>
          <cell r="AF727" t="str">
            <v>NA</v>
          </cell>
          <cell r="AG727" t="str">
            <v>NA</v>
          </cell>
          <cell r="AH727" t="str">
            <v>NA</v>
          </cell>
          <cell r="AI727">
            <v>10</v>
          </cell>
          <cell r="AJ727">
            <v>10</v>
          </cell>
          <cell r="AO727">
            <v>67705</v>
          </cell>
          <cell r="AP727">
            <v>7300</v>
          </cell>
          <cell r="AQ727">
            <v>15660</v>
          </cell>
          <cell r="AR727">
            <v>5180</v>
          </cell>
          <cell r="AS727">
            <v>4200</v>
          </cell>
          <cell r="AT727">
            <v>1897</v>
          </cell>
          <cell r="AU727">
            <v>1580</v>
          </cell>
          <cell r="AV727">
            <v>0</v>
          </cell>
          <cell r="AW727">
            <v>7300</v>
          </cell>
          <cell r="AX727">
            <v>15660</v>
          </cell>
          <cell r="AY727">
            <v>5180</v>
          </cell>
          <cell r="AZ727">
            <v>4200</v>
          </cell>
          <cell r="BA727">
            <v>1897</v>
          </cell>
          <cell r="BB727">
            <v>14220</v>
          </cell>
          <cell r="BC727">
            <v>0</v>
          </cell>
          <cell r="BD727">
            <v>48457</v>
          </cell>
          <cell r="BE727">
            <v>47972</v>
          </cell>
          <cell r="BF727">
            <v>0</v>
          </cell>
          <cell r="BG727">
            <v>0</v>
          </cell>
          <cell r="BH727">
            <v>0</v>
          </cell>
          <cell r="BI727">
            <v>0</v>
          </cell>
          <cell r="BJ727">
            <v>4797</v>
          </cell>
          <cell r="BK727">
            <v>0</v>
          </cell>
          <cell r="BL727">
            <v>0</v>
          </cell>
          <cell r="BM727">
            <v>0</v>
          </cell>
          <cell r="BN727">
            <v>0</v>
          </cell>
          <cell r="BO727">
            <v>4797</v>
          </cell>
          <cell r="BP727">
            <v>144513</v>
          </cell>
          <cell r="BQ727">
            <v>0</v>
          </cell>
          <cell r="BR727">
            <v>0</v>
          </cell>
          <cell r="BS727">
            <v>0</v>
          </cell>
          <cell r="BT727">
            <v>0</v>
          </cell>
          <cell r="BU727">
            <v>14451</v>
          </cell>
          <cell r="BV727">
            <v>0</v>
          </cell>
          <cell r="BW727">
            <v>0</v>
          </cell>
          <cell r="BX727">
            <v>0</v>
          </cell>
          <cell r="BY727">
            <v>0</v>
          </cell>
          <cell r="BZ727">
            <v>14451</v>
          </cell>
          <cell r="CA727">
            <v>4797</v>
          </cell>
          <cell r="CB727">
            <v>19248</v>
          </cell>
          <cell r="CD727">
            <v>67705</v>
          </cell>
        </row>
        <row r="728">
          <cell r="B728" t="str">
            <v>RI001</v>
          </cell>
          <cell r="C728" t="str">
            <v>CAP43</v>
          </cell>
          <cell r="D728" t="str">
            <v>Rienda de tres (3) toneladas</v>
          </cell>
          <cell r="E728" t="str">
            <v>U</v>
          </cell>
          <cell r="F728" t="str">
            <v>MRD030</v>
          </cell>
          <cell r="G728" t="str">
            <v>MRD242</v>
          </cell>
          <cell r="H728" t="str">
            <v>MRD189</v>
          </cell>
          <cell r="I728" t="str">
            <v>MRD230</v>
          </cell>
          <cell r="J728" t="str">
            <v>MRD023</v>
          </cell>
          <cell r="K728" t="str">
            <v>MRD038</v>
          </cell>
          <cell r="L728" t="str">
            <v>NA</v>
          </cell>
          <cell r="M728">
            <v>1</v>
          </cell>
          <cell r="N728">
            <v>1</v>
          </cell>
          <cell r="O728">
            <v>1</v>
          </cell>
          <cell r="P728">
            <v>1</v>
          </cell>
          <cell r="Q728">
            <v>1</v>
          </cell>
          <cell r="R728">
            <v>9</v>
          </cell>
          <cell r="S728" t="str">
            <v>NA</v>
          </cell>
          <cell r="T728" t="str">
            <v>CER006</v>
          </cell>
          <cell r="U728" t="str">
            <v>NA</v>
          </cell>
          <cell r="V728" t="str">
            <v>NA</v>
          </cell>
          <cell r="W728" t="str">
            <v>NA</v>
          </cell>
          <cell r="X728" t="str">
            <v>NA</v>
          </cell>
          <cell r="Y728" t="str">
            <v>CMC017</v>
          </cell>
          <cell r="Z728" t="str">
            <v>NA</v>
          </cell>
          <cell r="AA728" t="str">
            <v>NA</v>
          </cell>
          <cell r="AB728" t="str">
            <v>NA</v>
          </cell>
          <cell r="AC728" t="str">
            <v>NA</v>
          </cell>
          <cell r="AD728">
            <v>1</v>
          </cell>
          <cell r="AE728" t="str">
            <v>NA</v>
          </cell>
          <cell r="AF728" t="str">
            <v>NA</v>
          </cell>
          <cell r="AG728" t="str">
            <v>NA</v>
          </cell>
          <cell r="AH728" t="str">
            <v>NA</v>
          </cell>
          <cell r="AI728">
            <v>10</v>
          </cell>
          <cell r="AJ728">
            <v>10</v>
          </cell>
          <cell r="AO728">
            <v>67705</v>
          </cell>
          <cell r="AP728">
            <v>7300</v>
          </cell>
          <cell r="AQ728">
            <v>15660</v>
          </cell>
          <cell r="AR728">
            <v>5180</v>
          </cell>
          <cell r="AS728">
            <v>4200</v>
          </cell>
          <cell r="AT728">
            <v>1897</v>
          </cell>
          <cell r="AU728">
            <v>1580</v>
          </cell>
          <cell r="AV728">
            <v>0</v>
          </cell>
          <cell r="AW728">
            <v>7300</v>
          </cell>
          <cell r="AX728">
            <v>15660</v>
          </cell>
          <cell r="AY728">
            <v>5180</v>
          </cell>
          <cell r="AZ728">
            <v>4200</v>
          </cell>
          <cell r="BA728">
            <v>1897</v>
          </cell>
          <cell r="BB728">
            <v>14220</v>
          </cell>
          <cell r="BC728">
            <v>0</v>
          </cell>
          <cell r="BD728">
            <v>48457</v>
          </cell>
          <cell r="BE728">
            <v>47972</v>
          </cell>
          <cell r="BF728">
            <v>0</v>
          </cell>
          <cell r="BG728">
            <v>0</v>
          </cell>
          <cell r="BH728">
            <v>0</v>
          </cell>
          <cell r="BI728">
            <v>0</v>
          </cell>
          <cell r="BJ728">
            <v>4797</v>
          </cell>
          <cell r="BK728">
            <v>0</v>
          </cell>
          <cell r="BL728">
            <v>0</v>
          </cell>
          <cell r="BM728">
            <v>0</v>
          </cell>
          <cell r="BN728">
            <v>0</v>
          </cell>
          <cell r="BO728">
            <v>4797</v>
          </cell>
          <cell r="BP728">
            <v>144513</v>
          </cell>
          <cell r="BQ728">
            <v>0</v>
          </cell>
          <cell r="BR728">
            <v>0</v>
          </cell>
          <cell r="BS728">
            <v>0</v>
          </cell>
          <cell r="BT728">
            <v>0</v>
          </cell>
          <cell r="BU728">
            <v>14451</v>
          </cell>
          <cell r="BV728">
            <v>0</v>
          </cell>
          <cell r="BW728">
            <v>0</v>
          </cell>
          <cell r="BX728">
            <v>0</v>
          </cell>
          <cell r="BY728">
            <v>0</v>
          </cell>
          <cell r="BZ728">
            <v>14451</v>
          </cell>
          <cell r="CA728">
            <v>4797</v>
          </cell>
          <cell r="CB728">
            <v>19248</v>
          </cell>
          <cell r="CD728">
            <v>67705</v>
          </cell>
        </row>
        <row r="729">
          <cell r="B729" t="str">
            <v>RI003</v>
          </cell>
          <cell r="C729" t="str">
            <v>CAP43</v>
          </cell>
          <cell r="D729" t="str">
            <v>Rienda guitarra de tres (3) ton.</v>
          </cell>
          <cell r="E729" t="str">
            <v>U</v>
          </cell>
          <cell r="F729" t="str">
            <v>MRD030</v>
          </cell>
          <cell r="G729" t="str">
            <v>MRD242</v>
          </cell>
          <cell r="H729" t="str">
            <v>MRD190</v>
          </cell>
          <cell r="I729" t="str">
            <v>MRD231</v>
          </cell>
          <cell r="J729" t="str">
            <v>MRD023</v>
          </cell>
          <cell r="K729" t="str">
            <v>MRD038</v>
          </cell>
          <cell r="L729" t="str">
            <v>MRD035</v>
          </cell>
          <cell r="M729">
            <v>1</v>
          </cell>
          <cell r="N729">
            <v>1</v>
          </cell>
          <cell r="O729">
            <v>1</v>
          </cell>
          <cell r="P729">
            <v>1</v>
          </cell>
          <cell r="Q729">
            <v>1</v>
          </cell>
          <cell r="R729">
            <v>10</v>
          </cell>
          <cell r="S729">
            <v>1</v>
          </cell>
          <cell r="T729" t="str">
            <v>CER006</v>
          </cell>
          <cell r="U729" t="str">
            <v>NA</v>
          </cell>
          <cell r="V729" t="str">
            <v>NA</v>
          </cell>
          <cell r="W729" t="str">
            <v>NA</v>
          </cell>
          <cell r="X729" t="str">
            <v>NA</v>
          </cell>
          <cell r="Y729" t="str">
            <v>CMC017</v>
          </cell>
          <cell r="Z729" t="str">
            <v>NA</v>
          </cell>
          <cell r="AA729" t="str">
            <v>NA</v>
          </cell>
          <cell r="AB729" t="str">
            <v>NA</v>
          </cell>
          <cell r="AC729" t="str">
            <v>NA</v>
          </cell>
          <cell r="AD729">
            <v>1</v>
          </cell>
          <cell r="AE729" t="str">
            <v>NA</v>
          </cell>
          <cell r="AF729" t="str">
            <v>NA</v>
          </cell>
          <cell r="AG729" t="str">
            <v>NA</v>
          </cell>
          <cell r="AH729" t="str">
            <v>NA</v>
          </cell>
          <cell r="AI729">
            <v>10</v>
          </cell>
          <cell r="AJ729">
            <v>10</v>
          </cell>
          <cell r="AO729">
            <v>120019</v>
          </cell>
          <cell r="AP729">
            <v>7300</v>
          </cell>
          <cell r="AQ729">
            <v>15660</v>
          </cell>
          <cell r="AR729">
            <v>4137</v>
          </cell>
          <cell r="AS729">
            <v>7828</v>
          </cell>
          <cell r="AT729">
            <v>1897</v>
          </cell>
          <cell r="AU729">
            <v>1580</v>
          </cell>
          <cell r="AV729">
            <v>43350</v>
          </cell>
          <cell r="AW729">
            <v>7300</v>
          </cell>
          <cell r="AX729">
            <v>15660</v>
          </cell>
          <cell r="AY729">
            <v>4137</v>
          </cell>
          <cell r="AZ729">
            <v>7828</v>
          </cell>
          <cell r="BA729">
            <v>1897</v>
          </cell>
          <cell r="BB729">
            <v>15800</v>
          </cell>
          <cell r="BC729">
            <v>43350</v>
          </cell>
          <cell r="BD729">
            <v>100771</v>
          </cell>
          <cell r="BE729">
            <v>47972</v>
          </cell>
          <cell r="BF729">
            <v>0</v>
          </cell>
          <cell r="BG729">
            <v>0</v>
          </cell>
          <cell r="BH729">
            <v>0</v>
          </cell>
          <cell r="BI729">
            <v>0</v>
          </cell>
          <cell r="BJ729">
            <v>4797</v>
          </cell>
          <cell r="BK729">
            <v>0</v>
          </cell>
          <cell r="BL729">
            <v>0</v>
          </cell>
          <cell r="BM729">
            <v>0</v>
          </cell>
          <cell r="BN729">
            <v>0</v>
          </cell>
          <cell r="BO729">
            <v>4797</v>
          </cell>
          <cell r="BP729">
            <v>144513</v>
          </cell>
          <cell r="BQ729">
            <v>0</v>
          </cell>
          <cell r="BR729">
            <v>0</v>
          </cell>
          <cell r="BS729">
            <v>0</v>
          </cell>
          <cell r="BT729">
            <v>0</v>
          </cell>
          <cell r="BU729">
            <v>14451</v>
          </cell>
          <cell r="BV729">
            <v>0</v>
          </cell>
          <cell r="BW729">
            <v>0</v>
          </cell>
          <cell r="BX729">
            <v>0</v>
          </cell>
          <cell r="BY729">
            <v>0</v>
          </cell>
          <cell r="BZ729">
            <v>14451</v>
          </cell>
          <cell r="CA729">
            <v>4797</v>
          </cell>
          <cell r="CB729">
            <v>19248</v>
          </cell>
          <cell r="CC729">
            <v>0.05</v>
          </cell>
          <cell r="CD729">
            <v>120019</v>
          </cell>
        </row>
        <row r="730">
          <cell r="B730" t="str">
            <v>IE001</v>
          </cell>
          <cell r="C730" t="str">
            <v>CAP45</v>
          </cell>
          <cell r="D730" t="str">
            <v>Instalación a cajas (Poste o muro)</v>
          </cell>
          <cell r="E730" t="str">
            <v>U</v>
          </cell>
          <cell r="F730" t="str">
            <v>MRD029</v>
          </cell>
          <cell r="G730" t="str">
            <v>MRD031</v>
          </cell>
          <cell r="H730" t="str">
            <v>MRD103</v>
          </cell>
          <cell r="I730" t="str">
            <v>MRD228</v>
          </cell>
          <cell r="J730" t="str">
            <v>MRD122</v>
          </cell>
          <cell r="K730" t="str">
            <v>MRD123</v>
          </cell>
          <cell r="L730" t="str">
            <v>NA</v>
          </cell>
          <cell r="M730">
            <v>1</v>
          </cell>
          <cell r="N730">
            <v>1</v>
          </cell>
          <cell r="O730">
            <v>1</v>
          </cell>
          <cell r="P730">
            <v>6</v>
          </cell>
          <cell r="Q730">
            <v>10</v>
          </cell>
          <cell r="R730">
            <v>5</v>
          </cell>
          <cell r="S730" t="str">
            <v>NA</v>
          </cell>
          <cell r="T730" t="str">
            <v>CER009</v>
          </cell>
          <cell r="U730" t="str">
            <v>NA</v>
          </cell>
          <cell r="V730" t="str">
            <v>NA</v>
          </cell>
          <cell r="W730" t="str">
            <v>NA</v>
          </cell>
          <cell r="X730" t="str">
            <v>NA</v>
          </cell>
          <cell r="Y730" t="str">
            <v>CMC019</v>
          </cell>
          <cell r="Z730" t="str">
            <v>NA</v>
          </cell>
          <cell r="AA730" t="str">
            <v>NA</v>
          </cell>
          <cell r="AB730" t="str">
            <v>NA</v>
          </cell>
          <cell r="AC730" t="str">
            <v>NA</v>
          </cell>
          <cell r="AD730">
            <v>1</v>
          </cell>
          <cell r="AE730" t="str">
            <v>NA</v>
          </cell>
          <cell r="AF730" t="str">
            <v>NA</v>
          </cell>
          <cell r="AG730" t="str">
            <v>NA</v>
          </cell>
          <cell r="AH730" t="str">
            <v>NA</v>
          </cell>
          <cell r="AI730">
            <v>18</v>
          </cell>
          <cell r="AJ730">
            <v>18</v>
          </cell>
          <cell r="AO730">
            <v>18467</v>
          </cell>
          <cell r="AP730">
            <v>1035</v>
          </cell>
          <cell r="AQ730">
            <v>600</v>
          </cell>
          <cell r="AR730">
            <v>32</v>
          </cell>
          <cell r="AS730">
            <v>290</v>
          </cell>
          <cell r="AT730">
            <v>18</v>
          </cell>
          <cell r="AU730">
            <v>18</v>
          </cell>
          <cell r="AV730">
            <v>0</v>
          </cell>
          <cell r="AW730">
            <v>1035</v>
          </cell>
          <cell r="AX730">
            <v>600</v>
          </cell>
          <cell r="AY730">
            <v>32</v>
          </cell>
          <cell r="AZ730">
            <v>1740</v>
          </cell>
          <cell r="BA730">
            <v>180</v>
          </cell>
          <cell r="BB730">
            <v>90</v>
          </cell>
          <cell r="BC730">
            <v>0</v>
          </cell>
          <cell r="BD730">
            <v>3677</v>
          </cell>
          <cell r="BE730">
            <v>45014</v>
          </cell>
          <cell r="BF730">
            <v>0</v>
          </cell>
          <cell r="BG730">
            <v>0</v>
          </cell>
          <cell r="BH730">
            <v>0</v>
          </cell>
          <cell r="BI730">
            <v>0</v>
          </cell>
          <cell r="BJ730">
            <v>2501</v>
          </cell>
          <cell r="BK730">
            <v>0</v>
          </cell>
          <cell r="BL730">
            <v>0</v>
          </cell>
          <cell r="BM730">
            <v>0</v>
          </cell>
          <cell r="BN730">
            <v>0</v>
          </cell>
          <cell r="BO730">
            <v>2501</v>
          </cell>
          <cell r="BP730">
            <v>221203</v>
          </cell>
          <cell r="BQ730">
            <v>0</v>
          </cell>
          <cell r="BR730">
            <v>0</v>
          </cell>
          <cell r="BS730">
            <v>0</v>
          </cell>
          <cell r="BT730">
            <v>0</v>
          </cell>
          <cell r="BU730">
            <v>12289</v>
          </cell>
          <cell r="BV730">
            <v>0</v>
          </cell>
          <cell r="BW730">
            <v>0</v>
          </cell>
          <cell r="BX730">
            <v>0</v>
          </cell>
          <cell r="BY730">
            <v>0</v>
          </cell>
          <cell r="BZ730">
            <v>12289</v>
          </cell>
          <cell r="CA730">
            <v>2501</v>
          </cell>
          <cell r="CB730">
            <v>14790</v>
          </cell>
          <cell r="CD730">
            <v>18467</v>
          </cell>
        </row>
        <row r="731">
          <cell r="B731" t="str">
            <v>RCA01</v>
          </cell>
          <cell r="C731" t="str">
            <v>CAP47</v>
          </cell>
          <cell r="D731" t="str">
            <v>De    10  pares</v>
          </cell>
          <cell r="E731" t="str">
            <v>m</v>
          </cell>
          <cell r="F731" t="str">
            <v>NA</v>
          </cell>
          <cell r="G731" t="str">
            <v>NA</v>
          </cell>
          <cell r="H731" t="str">
            <v>NA</v>
          </cell>
          <cell r="I731" t="str">
            <v>NA</v>
          </cell>
          <cell r="J731" t="str">
            <v>NA</v>
          </cell>
          <cell r="K731" t="str">
            <v>NA</v>
          </cell>
          <cell r="L731" t="str">
            <v>NA</v>
          </cell>
          <cell r="M731" t="str">
            <v>NA</v>
          </cell>
          <cell r="N731" t="str">
            <v>NA</v>
          </cell>
          <cell r="O731" t="str">
            <v>NA</v>
          </cell>
          <cell r="P731" t="str">
            <v>NA</v>
          </cell>
          <cell r="Q731" t="str">
            <v>NA</v>
          </cell>
          <cell r="R731" t="str">
            <v>NA</v>
          </cell>
          <cell r="S731" t="str">
            <v>NA</v>
          </cell>
          <cell r="T731" t="str">
            <v>CER002</v>
          </cell>
          <cell r="U731" t="str">
            <v>NA</v>
          </cell>
          <cell r="V731" t="str">
            <v>NA</v>
          </cell>
          <cell r="W731" t="str">
            <v>NA</v>
          </cell>
          <cell r="X731" t="str">
            <v>NA</v>
          </cell>
          <cell r="Y731" t="str">
            <v>CMC012</v>
          </cell>
          <cell r="Z731" t="str">
            <v>NA</v>
          </cell>
          <cell r="AA731" t="str">
            <v>NA</v>
          </cell>
          <cell r="AB731" t="str">
            <v>NA</v>
          </cell>
          <cell r="AC731" t="str">
            <v>NA</v>
          </cell>
          <cell r="AD731">
            <v>1</v>
          </cell>
          <cell r="AE731" t="str">
            <v>NA</v>
          </cell>
          <cell r="AF731" t="str">
            <v>NA</v>
          </cell>
          <cell r="AG731" t="str">
            <v>NA</v>
          </cell>
          <cell r="AH731" t="str">
            <v>NA</v>
          </cell>
          <cell r="AI731">
            <v>363</v>
          </cell>
          <cell r="AJ731">
            <v>363</v>
          </cell>
          <cell r="AO731">
            <v>404</v>
          </cell>
          <cell r="AP731">
            <v>0</v>
          </cell>
          <cell r="AQ731">
            <v>0</v>
          </cell>
          <cell r="AR731">
            <v>0</v>
          </cell>
          <cell r="AS731">
            <v>0</v>
          </cell>
          <cell r="AT731">
            <v>0</v>
          </cell>
          <cell r="AU731">
            <v>0</v>
          </cell>
          <cell r="AV731">
            <v>0</v>
          </cell>
          <cell r="AW731">
            <v>0</v>
          </cell>
          <cell r="AX731">
            <v>0</v>
          </cell>
          <cell r="AY731">
            <v>0</v>
          </cell>
          <cell r="AZ731">
            <v>0</v>
          </cell>
          <cell r="BA731">
            <v>0</v>
          </cell>
          <cell r="BB731">
            <v>0</v>
          </cell>
          <cell r="BC731">
            <v>0</v>
          </cell>
          <cell r="BD731">
            <v>0</v>
          </cell>
          <cell r="BE731">
            <v>48564</v>
          </cell>
          <cell r="BF731">
            <v>0</v>
          </cell>
          <cell r="BG731">
            <v>0</v>
          </cell>
          <cell r="BH731">
            <v>0</v>
          </cell>
          <cell r="BI731">
            <v>0</v>
          </cell>
          <cell r="BJ731">
            <v>134</v>
          </cell>
          <cell r="BK731">
            <v>0</v>
          </cell>
          <cell r="BL731">
            <v>0</v>
          </cell>
          <cell r="BM731">
            <v>0</v>
          </cell>
          <cell r="BN731">
            <v>0</v>
          </cell>
          <cell r="BO731">
            <v>134</v>
          </cell>
          <cell r="BP731">
            <v>98147</v>
          </cell>
          <cell r="BQ731">
            <v>0</v>
          </cell>
          <cell r="BR731">
            <v>0</v>
          </cell>
          <cell r="BS731">
            <v>0</v>
          </cell>
          <cell r="BT731">
            <v>0</v>
          </cell>
          <cell r="BU731">
            <v>270</v>
          </cell>
          <cell r="BV731">
            <v>0</v>
          </cell>
          <cell r="BW731">
            <v>0</v>
          </cell>
          <cell r="BX731">
            <v>0</v>
          </cell>
          <cell r="BY731">
            <v>0</v>
          </cell>
          <cell r="BZ731">
            <v>270</v>
          </cell>
          <cell r="CA731">
            <v>134</v>
          </cell>
          <cell r="CB731">
            <v>404</v>
          </cell>
          <cell r="CD731">
            <v>404</v>
          </cell>
        </row>
        <row r="732">
          <cell r="B732" t="str">
            <v>RCC01</v>
          </cell>
          <cell r="C732" t="str">
            <v>CAP47</v>
          </cell>
          <cell r="D732" t="str">
            <v>De    10  pares</v>
          </cell>
          <cell r="E732" t="str">
            <v>m</v>
          </cell>
          <cell r="F732" t="str">
            <v>NA</v>
          </cell>
          <cell r="G732" t="str">
            <v>NA</v>
          </cell>
          <cell r="H732" t="str">
            <v>NA</v>
          </cell>
          <cell r="I732" t="str">
            <v>NA</v>
          </cell>
          <cell r="J732" t="str">
            <v>NA</v>
          </cell>
          <cell r="K732" t="str">
            <v>NA</v>
          </cell>
          <cell r="L732" t="str">
            <v>NA</v>
          </cell>
          <cell r="M732" t="str">
            <v>NA</v>
          </cell>
          <cell r="N732" t="str">
            <v>NA</v>
          </cell>
          <cell r="O732" t="str">
            <v>NA</v>
          </cell>
          <cell r="P732" t="str">
            <v>NA</v>
          </cell>
          <cell r="Q732" t="str">
            <v>NA</v>
          </cell>
          <cell r="R732" t="str">
            <v>NA</v>
          </cell>
          <cell r="S732" t="str">
            <v>NA</v>
          </cell>
          <cell r="T732" t="str">
            <v>CER001</v>
          </cell>
          <cell r="U732" t="str">
            <v>NA</v>
          </cell>
          <cell r="V732" t="str">
            <v>NA</v>
          </cell>
          <cell r="W732" t="str">
            <v>NA</v>
          </cell>
          <cell r="X732" t="str">
            <v>NA</v>
          </cell>
          <cell r="Y732" t="str">
            <v>CMC011</v>
          </cell>
          <cell r="Z732" t="str">
            <v>NA</v>
          </cell>
          <cell r="AA732" t="str">
            <v>NA</v>
          </cell>
          <cell r="AB732" t="str">
            <v>NA</v>
          </cell>
          <cell r="AC732" t="str">
            <v>NA</v>
          </cell>
          <cell r="AD732">
            <v>1</v>
          </cell>
          <cell r="AE732" t="str">
            <v>NA</v>
          </cell>
          <cell r="AF732" t="str">
            <v>NA</v>
          </cell>
          <cell r="AG732" t="str">
            <v>NA</v>
          </cell>
          <cell r="AH732" t="str">
            <v>NA</v>
          </cell>
          <cell r="AI732">
            <v>980</v>
          </cell>
          <cell r="AJ732">
            <v>980</v>
          </cell>
          <cell r="AO732">
            <v>384</v>
          </cell>
          <cell r="AP732">
            <v>0</v>
          </cell>
          <cell r="AQ732">
            <v>0</v>
          </cell>
          <cell r="AR732">
            <v>0</v>
          </cell>
          <cell r="AS732">
            <v>0</v>
          </cell>
          <cell r="AT732">
            <v>0</v>
          </cell>
          <cell r="AU732">
            <v>0</v>
          </cell>
          <cell r="AV732">
            <v>0</v>
          </cell>
          <cell r="AW732">
            <v>0</v>
          </cell>
          <cell r="AX732">
            <v>0</v>
          </cell>
          <cell r="AY732">
            <v>0</v>
          </cell>
          <cell r="AZ732">
            <v>0</v>
          </cell>
          <cell r="BA732">
            <v>0</v>
          </cell>
          <cell r="BB732">
            <v>0</v>
          </cell>
          <cell r="BC732">
            <v>0</v>
          </cell>
          <cell r="BD732">
            <v>0</v>
          </cell>
          <cell r="BE732">
            <v>250716</v>
          </cell>
          <cell r="BF732">
            <v>0</v>
          </cell>
          <cell r="BG732">
            <v>0</v>
          </cell>
          <cell r="BH732">
            <v>0</v>
          </cell>
          <cell r="BI732">
            <v>0</v>
          </cell>
          <cell r="BJ732">
            <v>256</v>
          </cell>
          <cell r="BK732">
            <v>0</v>
          </cell>
          <cell r="BL732">
            <v>0</v>
          </cell>
          <cell r="BM732">
            <v>0</v>
          </cell>
          <cell r="BN732">
            <v>0</v>
          </cell>
          <cell r="BO732">
            <v>256</v>
          </cell>
          <cell r="BP732">
            <v>125868</v>
          </cell>
          <cell r="BQ732">
            <v>0</v>
          </cell>
          <cell r="BR732">
            <v>0</v>
          </cell>
          <cell r="BS732">
            <v>0</v>
          </cell>
          <cell r="BT732">
            <v>0</v>
          </cell>
          <cell r="BU732">
            <v>128</v>
          </cell>
          <cell r="BV732">
            <v>0</v>
          </cell>
          <cell r="BW732">
            <v>0</v>
          </cell>
          <cell r="BX732">
            <v>0</v>
          </cell>
          <cell r="BY732">
            <v>0</v>
          </cell>
          <cell r="BZ732">
            <v>128</v>
          </cell>
          <cell r="CA732">
            <v>256</v>
          </cell>
          <cell r="CB732">
            <v>384</v>
          </cell>
          <cell r="CC732">
            <v>0.05</v>
          </cell>
          <cell r="CD732">
            <v>384</v>
          </cell>
        </row>
        <row r="733">
          <cell r="B733" t="str">
            <v>RCM01</v>
          </cell>
          <cell r="C733" t="str">
            <v>CAP47</v>
          </cell>
          <cell r="D733" t="str">
            <v>De    10  pares</v>
          </cell>
          <cell r="E733" t="str">
            <v>m</v>
          </cell>
          <cell r="F733" t="str">
            <v>NA</v>
          </cell>
          <cell r="G733" t="str">
            <v>NA</v>
          </cell>
          <cell r="H733" t="str">
            <v>NA</v>
          </cell>
          <cell r="I733" t="str">
            <v>NA</v>
          </cell>
          <cell r="J733" t="str">
            <v>NA</v>
          </cell>
          <cell r="K733" t="str">
            <v>NA</v>
          </cell>
          <cell r="L733" t="str">
            <v>NA</v>
          </cell>
          <cell r="M733" t="str">
            <v>NA</v>
          </cell>
          <cell r="N733" t="str">
            <v>NA</v>
          </cell>
          <cell r="O733" t="str">
            <v>NA</v>
          </cell>
          <cell r="P733" t="str">
            <v>NA</v>
          </cell>
          <cell r="Q733" t="str">
            <v>NA</v>
          </cell>
          <cell r="R733" t="str">
            <v>NA</v>
          </cell>
          <cell r="S733" t="str">
            <v>NA</v>
          </cell>
          <cell r="T733" t="str">
            <v>NA</v>
          </cell>
          <cell r="U733" t="str">
            <v>NA</v>
          </cell>
          <cell r="V733" t="str">
            <v>NA</v>
          </cell>
          <cell r="W733" t="str">
            <v>NA</v>
          </cell>
          <cell r="X733" t="str">
            <v>NA</v>
          </cell>
          <cell r="Y733" t="str">
            <v>NA</v>
          </cell>
          <cell r="Z733" t="str">
            <v>NA</v>
          </cell>
          <cell r="AA733" t="str">
            <v>NA</v>
          </cell>
          <cell r="AB733" t="str">
            <v>NA</v>
          </cell>
          <cell r="AC733" t="str">
            <v>NA</v>
          </cell>
          <cell r="AD733" t="str">
            <v>NA</v>
          </cell>
          <cell r="AE733" t="str">
            <v>NA</v>
          </cell>
          <cell r="AF733" t="str">
            <v>NA</v>
          </cell>
          <cell r="AG733" t="str">
            <v>NA</v>
          </cell>
          <cell r="AH733" t="str">
            <v>NA</v>
          </cell>
          <cell r="AI733">
            <v>0</v>
          </cell>
          <cell r="AO733">
            <v>0</v>
          </cell>
          <cell r="AP733">
            <v>0</v>
          </cell>
          <cell r="AQ733">
            <v>0</v>
          </cell>
          <cell r="AR733">
            <v>0</v>
          </cell>
          <cell r="AS733">
            <v>0</v>
          </cell>
          <cell r="AT733">
            <v>0</v>
          </cell>
          <cell r="AU733">
            <v>0</v>
          </cell>
          <cell r="AV733">
            <v>0</v>
          </cell>
          <cell r="AW733">
            <v>0</v>
          </cell>
          <cell r="AX733">
            <v>0</v>
          </cell>
          <cell r="AY733">
            <v>0</v>
          </cell>
          <cell r="AZ733">
            <v>0</v>
          </cell>
          <cell r="BA733">
            <v>0</v>
          </cell>
          <cell r="BB733">
            <v>0</v>
          </cell>
          <cell r="BC733">
            <v>0</v>
          </cell>
          <cell r="BD733">
            <v>0</v>
          </cell>
          <cell r="BE733">
            <v>0</v>
          </cell>
          <cell r="BF733">
            <v>0</v>
          </cell>
          <cell r="BG733">
            <v>0</v>
          </cell>
          <cell r="BH733">
            <v>0</v>
          </cell>
          <cell r="BI733">
            <v>0</v>
          </cell>
          <cell r="BJ733">
            <v>0</v>
          </cell>
          <cell r="BK733">
            <v>0</v>
          </cell>
          <cell r="BL733">
            <v>0</v>
          </cell>
          <cell r="BM733">
            <v>0</v>
          </cell>
          <cell r="BN733">
            <v>0</v>
          </cell>
          <cell r="BO733">
            <v>0</v>
          </cell>
          <cell r="BP733">
            <v>0</v>
          </cell>
          <cell r="BQ733">
            <v>0</v>
          </cell>
          <cell r="BR733">
            <v>0</v>
          </cell>
          <cell r="BS733">
            <v>0</v>
          </cell>
          <cell r="BT733">
            <v>0</v>
          </cell>
          <cell r="BU733">
            <v>0</v>
          </cell>
          <cell r="BV733">
            <v>0</v>
          </cell>
          <cell r="BW733">
            <v>0</v>
          </cell>
          <cell r="BX733">
            <v>0</v>
          </cell>
          <cell r="BY733">
            <v>0</v>
          </cell>
          <cell r="BZ733">
            <v>0</v>
          </cell>
          <cell r="CA733">
            <v>0</v>
          </cell>
          <cell r="CB733">
            <v>0</v>
          </cell>
          <cell r="CC733">
            <v>0.05</v>
          </cell>
          <cell r="CD733">
            <v>0</v>
          </cell>
        </row>
        <row r="734">
          <cell r="B734" t="str">
            <v>RCA02</v>
          </cell>
          <cell r="C734" t="str">
            <v>CAP47</v>
          </cell>
          <cell r="D734" t="str">
            <v>De    20  pares</v>
          </cell>
          <cell r="E734" t="str">
            <v>m</v>
          </cell>
          <cell r="F734" t="str">
            <v>NA</v>
          </cell>
          <cell r="G734" t="str">
            <v>NA</v>
          </cell>
          <cell r="H734" t="str">
            <v>NA</v>
          </cell>
          <cell r="I734" t="str">
            <v>NA</v>
          </cell>
          <cell r="J734" t="str">
            <v>NA</v>
          </cell>
          <cell r="K734" t="str">
            <v>NA</v>
          </cell>
          <cell r="L734" t="str">
            <v>NA</v>
          </cell>
          <cell r="M734" t="str">
            <v>NA</v>
          </cell>
          <cell r="N734" t="str">
            <v>NA</v>
          </cell>
          <cell r="O734" t="str">
            <v>NA</v>
          </cell>
          <cell r="P734" t="str">
            <v>NA</v>
          </cell>
          <cell r="Q734" t="str">
            <v>NA</v>
          </cell>
          <cell r="R734" t="str">
            <v>NA</v>
          </cell>
          <cell r="S734" t="str">
            <v>NA</v>
          </cell>
          <cell r="T734" t="str">
            <v>CER002</v>
          </cell>
          <cell r="U734" t="str">
            <v>NA</v>
          </cell>
          <cell r="V734" t="str">
            <v>NA</v>
          </cell>
          <cell r="W734" t="str">
            <v>NA</v>
          </cell>
          <cell r="X734" t="str">
            <v>NA</v>
          </cell>
          <cell r="Y734" t="str">
            <v>CMC012</v>
          </cell>
          <cell r="Z734" t="str">
            <v>NA</v>
          </cell>
          <cell r="AA734" t="str">
            <v>NA</v>
          </cell>
          <cell r="AB734" t="str">
            <v>NA</v>
          </cell>
          <cell r="AC734" t="str">
            <v>NA</v>
          </cell>
          <cell r="AD734">
            <v>1</v>
          </cell>
          <cell r="AE734" t="str">
            <v>NA</v>
          </cell>
          <cell r="AF734" t="str">
            <v>NA</v>
          </cell>
          <cell r="AG734" t="str">
            <v>NA</v>
          </cell>
          <cell r="AH734" t="str">
            <v>NA</v>
          </cell>
          <cell r="AI734">
            <v>50</v>
          </cell>
          <cell r="AJ734">
            <v>50</v>
          </cell>
          <cell r="AO734">
            <v>2934</v>
          </cell>
          <cell r="AP734">
            <v>0</v>
          </cell>
          <cell r="AQ734">
            <v>0</v>
          </cell>
          <cell r="AR734">
            <v>0</v>
          </cell>
          <cell r="AS734">
            <v>0</v>
          </cell>
          <cell r="AT734">
            <v>0</v>
          </cell>
          <cell r="AU734">
            <v>0</v>
          </cell>
          <cell r="AV734">
            <v>0</v>
          </cell>
          <cell r="AW734">
            <v>0</v>
          </cell>
          <cell r="AX734">
            <v>0</v>
          </cell>
          <cell r="AY734">
            <v>0</v>
          </cell>
          <cell r="AZ734">
            <v>0</v>
          </cell>
          <cell r="BA734">
            <v>0</v>
          </cell>
          <cell r="BB734">
            <v>0</v>
          </cell>
          <cell r="BC734">
            <v>0</v>
          </cell>
          <cell r="BD734">
            <v>0</v>
          </cell>
          <cell r="BE734">
            <v>48564</v>
          </cell>
          <cell r="BF734">
            <v>0</v>
          </cell>
          <cell r="BG734">
            <v>0</v>
          </cell>
          <cell r="BH734">
            <v>0</v>
          </cell>
          <cell r="BI734">
            <v>0</v>
          </cell>
          <cell r="BJ734">
            <v>971</v>
          </cell>
          <cell r="BK734">
            <v>0</v>
          </cell>
          <cell r="BL734">
            <v>0</v>
          </cell>
          <cell r="BM734">
            <v>0</v>
          </cell>
          <cell r="BN734">
            <v>0</v>
          </cell>
          <cell r="BO734">
            <v>971</v>
          </cell>
          <cell r="BP734">
            <v>98147</v>
          </cell>
          <cell r="BQ734">
            <v>0</v>
          </cell>
          <cell r="BR734">
            <v>0</v>
          </cell>
          <cell r="BS734">
            <v>0</v>
          </cell>
          <cell r="BT734">
            <v>0</v>
          </cell>
          <cell r="BU734">
            <v>1963</v>
          </cell>
          <cell r="BV734">
            <v>0</v>
          </cell>
          <cell r="BW734">
            <v>0</v>
          </cell>
          <cell r="BX734">
            <v>0</v>
          </cell>
          <cell r="BY734">
            <v>0</v>
          </cell>
          <cell r="BZ734">
            <v>1963</v>
          </cell>
          <cell r="CA734">
            <v>971</v>
          </cell>
          <cell r="CB734">
            <v>2934</v>
          </cell>
          <cell r="CD734">
            <v>2934</v>
          </cell>
        </row>
        <row r="735">
          <cell r="B735" t="str">
            <v>RCC02</v>
          </cell>
          <cell r="C735" t="str">
            <v>CAP47</v>
          </cell>
          <cell r="D735" t="str">
            <v>De    20  pares</v>
          </cell>
          <cell r="E735" t="str">
            <v>m</v>
          </cell>
          <cell r="F735" t="str">
            <v>NA</v>
          </cell>
          <cell r="G735" t="str">
            <v>NA</v>
          </cell>
          <cell r="H735" t="str">
            <v>NA</v>
          </cell>
          <cell r="I735" t="str">
            <v>NA</v>
          </cell>
          <cell r="J735" t="str">
            <v>NA</v>
          </cell>
          <cell r="K735" t="str">
            <v>NA</v>
          </cell>
          <cell r="L735" t="str">
            <v>NA</v>
          </cell>
          <cell r="M735" t="str">
            <v>NA</v>
          </cell>
          <cell r="N735" t="str">
            <v>NA</v>
          </cell>
          <cell r="O735" t="str">
            <v>NA</v>
          </cell>
          <cell r="P735" t="str">
            <v>NA</v>
          </cell>
          <cell r="Q735" t="str">
            <v>NA</v>
          </cell>
          <cell r="R735" t="str">
            <v>NA</v>
          </cell>
          <cell r="S735" t="str">
            <v>NA</v>
          </cell>
          <cell r="T735" t="str">
            <v>CER001</v>
          </cell>
          <cell r="U735" t="str">
            <v>NA</v>
          </cell>
          <cell r="V735" t="str">
            <v>NA</v>
          </cell>
          <cell r="W735" t="str">
            <v>NA</v>
          </cell>
          <cell r="X735" t="str">
            <v>NA</v>
          </cell>
          <cell r="Y735" t="str">
            <v>CMC011</v>
          </cell>
          <cell r="Z735" t="str">
            <v>NA</v>
          </cell>
          <cell r="AA735" t="str">
            <v>NA</v>
          </cell>
          <cell r="AB735" t="str">
            <v>NA</v>
          </cell>
          <cell r="AC735" t="str">
            <v>NA</v>
          </cell>
          <cell r="AD735">
            <v>1</v>
          </cell>
          <cell r="AE735" t="str">
            <v>NA</v>
          </cell>
          <cell r="AF735" t="str">
            <v>NA</v>
          </cell>
          <cell r="AG735" t="str">
            <v>NA</v>
          </cell>
          <cell r="AH735" t="str">
            <v>NA</v>
          </cell>
          <cell r="AI735">
            <v>980</v>
          </cell>
          <cell r="AJ735">
            <v>980</v>
          </cell>
          <cell r="AO735">
            <v>384</v>
          </cell>
          <cell r="AP735">
            <v>0</v>
          </cell>
          <cell r="AQ735">
            <v>0</v>
          </cell>
          <cell r="AR735">
            <v>0</v>
          </cell>
          <cell r="AS735">
            <v>0</v>
          </cell>
          <cell r="AT735">
            <v>0</v>
          </cell>
          <cell r="AU735">
            <v>0</v>
          </cell>
          <cell r="AV735">
            <v>0</v>
          </cell>
          <cell r="AW735">
            <v>0</v>
          </cell>
          <cell r="AX735">
            <v>0</v>
          </cell>
          <cell r="AY735">
            <v>0</v>
          </cell>
          <cell r="AZ735">
            <v>0</v>
          </cell>
          <cell r="BA735">
            <v>0</v>
          </cell>
          <cell r="BB735">
            <v>0</v>
          </cell>
          <cell r="BC735">
            <v>0</v>
          </cell>
          <cell r="BD735">
            <v>0</v>
          </cell>
          <cell r="BE735">
            <v>250716</v>
          </cell>
          <cell r="BF735">
            <v>0</v>
          </cell>
          <cell r="BG735">
            <v>0</v>
          </cell>
          <cell r="BH735">
            <v>0</v>
          </cell>
          <cell r="BI735">
            <v>0</v>
          </cell>
          <cell r="BJ735">
            <v>256</v>
          </cell>
          <cell r="BK735">
            <v>0</v>
          </cell>
          <cell r="BL735">
            <v>0</v>
          </cell>
          <cell r="BM735">
            <v>0</v>
          </cell>
          <cell r="BN735">
            <v>0</v>
          </cell>
          <cell r="BO735">
            <v>256</v>
          </cell>
          <cell r="BP735">
            <v>125868</v>
          </cell>
          <cell r="BQ735">
            <v>0</v>
          </cell>
          <cell r="BR735">
            <v>0</v>
          </cell>
          <cell r="BS735">
            <v>0</v>
          </cell>
          <cell r="BT735">
            <v>0</v>
          </cell>
          <cell r="BU735">
            <v>128</v>
          </cell>
          <cell r="BV735">
            <v>0</v>
          </cell>
          <cell r="BW735">
            <v>0</v>
          </cell>
          <cell r="BX735">
            <v>0</v>
          </cell>
          <cell r="BY735">
            <v>0</v>
          </cell>
          <cell r="BZ735">
            <v>128</v>
          </cell>
          <cell r="CA735">
            <v>256</v>
          </cell>
          <cell r="CB735">
            <v>384</v>
          </cell>
          <cell r="CC735">
            <v>0.05</v>
          </cell>
          <cell r="CD735">
            <v>384</v>
          </cell>
        </row>
        <row r="736">
          <cell r="B736" t="str">
            <v>RCM02</v>
          </cell>
          <cell r="C736" t="str">
            <v>CAP47</v>
          </cell>
          <cell r="D736" t="str">
            <v>De    20  pares</v>
          </cell>
          <cell r="E736" t="str">
            <v>m</v>
          </cell>
          <cell r="F736" t="str">
            <v>NA</v>
          </cell>
          <cell r="G736" t="str">
            <v>NA</v>
          </cell>
          <cell r="H736" t="str">
            <v>NA</v>
          </cell>
          <cell r="I736" t="str">
            <v>NA</v>
          </cell>
          <cell r="J736" t="str">
            <v>NA</v>
          </cell>
          <cell r="K736" t="str">
            <v>NA</v>
          </cell>
          <cell r="L736" t="str">
            <v>NA</v>
          </cell>
          <cell r="M736" t="str">
            <v>NA</v>
          </cell>
          <cell r="N736" t="str">
            <v>NA</v>
          </cell>
          <cell r="O736" t="str">
            <v>NA</v>
          </cell>
          <cell r="P736" t="str">
            <v>NA</v>
          </cell>
          <cell r="Q736" t="str">
            <v>NA</v>
          </cell>
          <cell r="R736" t="str">
            <v>NA</v>
          </cell>
          <cell r="S736" t="str">
            <v>NA</v>
          </cell>
          <cell r="T736" t="str">
            <v>NA</v>
          </cell>
          <cell r="U736" t="str">
            <v>NA</v>
          </cell>
          <cell r="V736" t="str">
            <v>NA</v>
          </cell>
          <cell r="W736" t="str">
            <v>NA</v>
          </cell>
          <cell r="X736" t="str">
            <v>NA</v>
          </cell>
          <cell r="Y736" t="str">
            <v>NA</v>
          </cell>
          <cell r="Z736" t="str">
            <v>NA</v>
          </cell>
          <cell r="AA736" t="str">
            <v>NA</v>
          </cell>
          <cell r="AB736" t="str">
            <v>NA</v>
          </cell>
          <cell r="AC736" t="str">
            <v>NA</v>
          </cell>
          <cell r="AD736" t="str">
            <v>NA</v>
          </cell>
          <cell r="AE736" t="str">
            <v>NA</v>
          </cell>
          <cell r="AF736" t="str">
            <v>NA</v>
          </cell>
          <cell r="AG736" t="str">
            <v>NA</v>
          </cell>
          <cell r="AH736" t="str">
            <v>NA</v>
          </cell>
          <cell r="AI736">
            <v>0</v>
          </cell>
          <cell r="AO736">
            <v>0</v>
          </cell>
          <cell r="AP736">
            <v>0</v>
          </cell>
          <cell r="AQ736">
            <v>0</v>
          </cell>
          <cell r="AR736">
            <v>0</v>
          </cell>
          <cell r="AS736">
            <v>0</v>
          </cell>
          <cell r="AT736">
            <v>0</v>
          </cell>
          <cell r="AU736">
            <v>0</v>
          </cell>
          <cell r="AV736">
            <v>0</v>
          </cell>
          <cell r="AW736">
            <v>0</v>
          </cell>
          <cell r="AX736">
            <v>0</v>
          </cell>
          <cell r="AY736">
            <v>0</v>
          </cell>
          <cell r="AZ736">
            <v>0</v>
          </cell>
          <cell r="BA736">
            <v>0</v>
          </cell>
          <cell r="BB736">
            <v>0</v>
          </cell>
          <cell r="BC736">
            <v>0</v>
          </cell>
          <cell r="BD736">
            <v>0</v>
          </cell>
          <cell r="BE736">
            <v>0</v>
          </cell>
          <cell r="BF736">
            <v>0</v>
          </cell>
          <cell r="BG736">
            <v>0</v>
          </cell>
          <cell r="BH736">
            <v>0</v>
          </cell>
          <cell r="BI736">
            <v>0</v>
          </cell>
          <cell r="BJ736">
            <v>0</v>
          </cell>
          <cell r="BK736">
            <v>0</v>
          </cell>
          <cell r="BL736">
            <v>0</v>
          </cell>
          <cell r="BM736">
            <v>0</v>
          </cell>
          <cell r="BN736">
            <v>0</v>
          </cell>
          <cell r="BO736">
            <v>0</v>
          </cell>
          <cell r="BP736">
            <v>0</v>
          </cell>
          <cell r="BQ736">
            <v>0</v>
          </cell>
          <cell r="BR736">
            <v>0</v>
          </cell>
          <cell r="BS736">
            <v>0</v>
          </cell>
          <cell r="BT736">
            <v>0</v>
          </cell>
          <cell r="BU736">
            <v>0</v>
          </cell>
          <cell r="BV736">
            <v>0</v>
          </cell>
          <cell r="BW736">
            <v>0</v>
          </cell>
          <cell r="BX736">
            <v>0</v>
          </cell>
          <cell r="BY736">
            <v>0</v>
          </cell>
          <cell r="BZ736">
            <v>0</v>
          </cell>
          <cell r="CA736">
            <v>0</v>
          </cell>
          <cell r="CB736">
            <v>0</v>
          </cell>
          <cell r="CC736">
            <v>0.05</v>
          </cell>
          <cell r="CD736">
            <v>0</v>
          </cell>
        </row>
        <row r="737">
          <cell r="B737" t="str">
            <v>RCA03</v>
          </cell>
          <cell r="C737" t="str">
            <v>CAP47</v>
          </cell>
          <cell r="D737" t="str">
            <v>De    30  pares</v>
          </cell>
          <cell r="E737" t="str">
            <v>m</v>
          </cell>
          <cell r="F737" t="str">
            <v>NA</v>
          </cell>
          <cell r="G737" t="str">
            <v>NA</v>
          </cell>
          <cell r="H737" t="str">
            <v>NA</v>
          </cell>
          <cell r="I737" t="str">
            <v>NA</v>
          </cell>
          <cell r="J737" t="str">
            <v>NA</v>
          </cell>
          <cell r="K737" t="str">
            <v>NA</v>
          </cell>
          <cell r="L737" t="str">
            <v>NA</v>
          </cell>
          <cell r="M737" t="str">
            <v>NA</v>
          </cell>
          <cell r="N737" t="str">
            <v>NA</v>
          </cell>
          <cell r="O737" t="str">
            <v>NA</v>
          </cell>
          <cell r="P737" t="str">
            <v>NA</v>
          </cell>
          <cell r="Q737" t="str">
            <v>NA</v>
          </cell>
          <cell r="R737" t="str">
            <v>NA</v>
          </cell>
          <cell r="S737" t="str">
            <v>NA</v>
          </cell>
          <cell r="T737" t="str">
            <v>CER002</v>
          </cell>
          <cell r="U737" t="str">
            <v>NA</v>
          </cell>
          <cell r="V737" t="str">
            <v>NA</v>
          </cell>
          <cell r="W737" t="str">
            <v>NA</v>
          </cell>
          <cell r="X737" t="str">
            <v>NA</v>
          </cell>
          <cell r="Y737" t="str">
            <v>CMC012</v>
          </cell>
          <cell r="Z737" t="str">
            <v>NA</v>
          </cell>
          <cell r="AA737" t="str">
            <v>NA</v>
          </cell>
          <cell r="AB737" t="str">
            <v>NA</v>
          </cell>
          <cell r="AC737" t="str">
            <v>NA</v>
          </cell>
          <cell r="AD737">
            <v>1</v>
          </cell>
          <cell r="AE737" t="str">
            <v>NA</v>
          </cell>
          <cell r="AF737" t="str">
            <v>NA</v>
          </cell>
          <cell r="AG737" t="str">
            <v>NA</v>
          </cell>
          <cell r="AH737" t="str">
            <v>NA</v>
          </cell>
          <cell r="AI737">
            <v>12</v>
          </cell>
          <cell r="AJ737">
            <v>12</v>
          </cell>
          <cell r="AO737">
            <v>12226</v>
          </cell>
          <cell r="AP737">
            <v>0</v>
          </cell>
          <cell r="AQ737">
            <v>0</v>
          </cell>
          <cell r="AR737">
            <v>0</v>
          </cell>
          <cell r="AS737">
            <v>0</v>
          </cell>
          <cell r="AT737">
            <v>0</v>
          </cell>
          <cell r="AU737">
            <v>0</v>
          </cell>
          <cell r="AV737">
            <v>0</v>
          </cell>
          <cell r="AW737">
            <v>0</v>
          </cell>
          <cell r="AX737">
            <v>0</v>
          </cell>
          <cell r="AY737">
            <v>0</v>
          </cell>
          <cell r="AZ737">
            <v>0</v>
          </cell>
          <cell r="BA737">
            <v>0</v>
          </cell>
          <cell r="BB737">
            <v>0</v>
          </cell>
          <cell r="BC737">
            <v>0</v>
          </cell>
          <cell r="BD737">
            <v>0</v>
          </cell>
          <cell r="BE737">
            <v>48564</v>
          </cell>
          <cell r="BF737">
            <v>0</v>
          </cell>
          <cell r="BG737">
            <v>0</v>
          </cell>
          <cell r="BH737">
            <v>0</v>
          </cell>
          <cell r="BI737">
            <v>0</v>
          </cell>
          <cell r="BJ737">
            <v>4047</v>
          </cell>
          <cell r="BK737">
            <v>0</v>
          </cell>
          <cell r="BL737">
            <v>0</v>
          </cell>
          <cell r="BM737">
            <v>0</v>
          </cell>
          <cell r="BN737">
            <v>0</v>
          </cell>
          <cell r="BO737">
            <v>4047</v>
          </cell>
          <cell r="BP737">
            <v>98147</v>
          </cell>
          <cell r="BQ737">
            <v>0</v>
          </cell>
          <cell r="BR737">
            <v>0</v>
          </cell>
          <cell r="BS737">
            <v>0</v>
          </cell>
          <cell r="BT737">
            <v>0</v>
          </cell>
          <cell r="BU737">
            <v>8179</v>
          </cell>
          <cell r="BV737">
            <v>0</v>
          </cell>
          <cell r="BW737">
            <v>0</v>
          </cell>
          <cell r="BX737">
            <v>0</v>
          </cell>
          <cell r="BY737">
            <v>0</v>
          </cell>
          <cell r="BZ737">
            <v>8179</v>
          </cell>
          <cell r="CA737">
            <v>4047</v>
          </cell>
          <cell r="CB737">
            <v>12226</v>
          </cell>
          <cell r="CD737">
            <v>12226</v>
          </cell>
        </row>
        <row r="738">
          <cell r="B738" t="str">
            <v>RCC03</v>
          </cell>
          <cell r="C738" t="str">
            <v>CAP47</v>
          </cell>
          <cell r="D738" t="str">
            <v>De    30  pares</v>
          </cell>
          <cell r="E738" t="str">
            <v>m</v>
          </cell>
          <cell r="F738" t="str">
            <v>NA</v>
          </cell>
          <cell r="G738" t="str">
            <v>NA</v>
          </cell>
          <cell r="H738" t="str">
            <v>NA</v>
          </cell>
          <cell r="I738" t="str">
            <v>NA</v>
          </cell>
          <cell r="J738" t="str">
            <v>NA</v>
          </cell>
          <cell r="K738" t="str">
            <v>NA</v>
          </cell>
          <cell r="L738" t="str">
            <v>NA</v>
          </cell>
          <cell r="M738" t="str">
            <v>NA</v>
          </cell>
          <cell r="N738" t="str">
            <v>NA</v>
          </cell>
          <cell r="O738" t="str">
            <v>NA</v>
          </cell>
          <cell r="P738" t="str">
            <v>NA</v>
          </cell>
          <cell r="Q738" t="str">
            <v>NA</v>
          </cell>
          <cell r="R738" t="str">
            <v>NA</v>
          </cell>
          <cell r="S738" t="str">
            <v>NA</v>
          </cell>
          <cell r="T738" t="str">
            <v>CER001</v>
          </cell>
          <cell r="U738" t="str">
            <v>NA</v>
          </cell>
          <cell r="V738" t="str">
            <v>NA</v>
          </cell>
          <cell r="W738" t="str">
            <v>NA</v>
          </cell>
          <cell r="X738" t="str">
            <v>NA</v>
          </cell>
          <cell r="Y738" t="str">
            <v>CMC011</v>
          </cell>
          <cell r="Z738" t="str">
            <v>NA</v>
          </cell>
          <cell r="AA738" t="str">
            <v>NA</v>
          </cell>
          <cell r="AB738" t="str">
            <v>NA</v>
          </cell>
          <cell r="AC738" t="str">
            <v>NA</v>
          </cell>
          <cell r="AD738">
            <v>1</v>
          </cell>
          <cell r="AE738" t="str">
            <v>NA</v>
          </cell>
          <cell r="AF738" t="str">
            <v>NA</v>
          </cell>
          <cell r="AG738" t="str">
            <v>NA</v>
          </cell>
          <cell r="AH738" t="str">
            <v>NA</v>
          </cell>
          <cell r="AI738">
            <v>980</v>
          </cell>
          <cell r="AJ738">
            <v>980</v>
          </cell>
          <cell r="AO738">
            <v>384</v>
          </cell>
          <cell r="AP738">
            <v>0</v>
          </cell>
          <cell r="AQ738">
            <v>0</v>
          </cell>
          <cell r="AR738">
            <v>0</v>
          </cell>
          <cell r="AS738">
            <v>0</v>
          </cell>
          <cell r="AT738">
            <v>0</v>
          </cell>
          <cell r="AU738">
            <v>0</v>
          </cell>
          <cell r="AV738">
            <v>0</v>
          </cell>
          <cell r="AW738">
            <v>0</v>
          </cell>
          <cell r="AX738">
            <v>0</v>
          </cell>
          <cell r="AY738">
            <v>0</v>
          </cell>
          <cell r="AZ738">
            <v>0</v>
          </cell>
          <cell r="BA738">
            <v>0</v>
          </cell>
          <cell r="BB738">
            <v>0</v>
          </cell>
          <cell r="BC738">
            <v>0</v>
          </cell>
          <cell r="BD738">
            <v>0</v>
          </cell>
          <cell r="BE738">
            <v>250716</v>
          </cell>
          <cell r="BF738">
            <v>0</v>
          </cell>
          <cell r="BG738">
            <v>0</v>
          </cell>
          <cell r="BH738">
            <v>0</v>
          </cell>
          <cell r="BI738">
            <v>0</v>
          </cell>
          <cell r="BJ738">
            <v>256</v>
          </cell>
          <cell r="BK738">
            <v>0</v>
          </cell>
          <cell r="BL738">
            <v>0</v>
          </cell>
          <cell r="BM738">
            <v>0</v>
          </cell>
          <cell r="BN738">
            <v>0</v>
          </cell>
          <cell r="BO738">
            <v>256</v>
          </cell>
          <cell r="BP738">
            <v>125868</v>
          </cell>
          <cell r="BQ738">
            <v>0</v>
          </cell>
          <cell r="BR738">
            <v>0</v>
          </cell>
          <cell r="BS738">
            <v>0</v>
          </cell>
          <cell r="BT738">
            <v>0</v>
          </cell>
          <cell r="BU738">
            <v>128</v>
          </cell>
          <cell r="BV738">
            <v>0</v>
          </cell>
          <cell r="BW738">
            <v>0</v>
          </cell>
          <cell r="BX738">
            <v>0</v>
          </cell>
          <cell r="BY738">
            <v>0</v>
          </cell>
          <cell r="BZ738">
            <v>128</v>
          </cell>
          <cell r="CA738">
            <v>256</v>
          </cell>
          <cell r="CB738">
            <v>384</v>
          </cell>
          <cell r="CC738">
            <v>0.05</v>
          </cell>
          <cell r="CD738">
            <v>384</v>
          </cell>
        </row>
        <row r="739">
          <cell r="B739" t="str">
            <v>RCA04</v>
          </cell>
          <cell r="C739" t="str">
            <v>CAP47</v>
          </cell>
          <cell r="D739" t="str">
            <v>De    40  pares</v>
          </cell>
          <cell r="E739" t="str">
            <v>m</v>
          </cell>
          <cell r="F739" t="str">
            <v>NA</v>
          </cell>
          <cell r="G739" t="str">
            <v>NA</v>
          </cell>
          <cell r="H739" t="str">
            <v>NA</v>
          </cell>
          <cell r="I739" t="str">
            <v>NA</v>
          </cell>
          <cell r="J739" t="str">
            <v>NA</v>
          </cell>
          <cell r="K739" t="str">
            <v>NA</v>
          </cell>
          <cell r="L739" t="str">
            <v>NA</v>
          </cell>
          <cell r="M739" t="str">
            <v>NA</v>
          </cell>
          <cell r="N739" t="str">
            <v>NA</v>
          </cell>
          <cell r="O739" t="str">
            <v>NA</v>
          </cell>
          <cell r="P739" t="str">
            <v>NA</v>
          </cell>
          <cell r="Q739" t="str">
            <v>NA</v>
          </cell>
          <cell r="R739" t="str">
            <v>NA</v>
          </cell>
          <cell r="S739" t="str">
            <v>NA</v>
          </cell>
          <cell r="T739" t="str">
            <v>CER002</v>
          </cell>
          <cell r="U739" t="str">
            <v>NA</v>
          </cell>
          <cell r="V739" t="str">
            <v>NA</v>
          </cell>
          <cell r="W739" t="str">
            <v>NA</v>
          </cell>
          <cell r="X739" t="str">
            <v>NA</v>
          </cell>
          <cell r="Y739" t="str">
            <v>CMC012</v>
          </cell>
          <cell r="Z739" t="str">
            <v>NA</v>
          </cell>
          <cell r="AA739" t="str">
            <v>NA</v>
          </cell>
          <cell r="AB739" t="str">
            <v>NA</v>
          </cell>
          <cell r="AC739" t="str">
            <v>NA</v>
          </cell>
          <cell r="AD739">
            <v>1</v>
          </cell>
          <cell r="AE739" t="str">
            <v>NA</v>
          </cell>
          <cell r="AF739" t="str">
            <v>NA</v>
          </cell>
          <cell r="AG739" t="str">
            <v>NA</v>
          </cell>
          <cell r="AH739" t="str">
            <v>NA</v>
          </cell>
          <cell r="AI739">
            <v>340</v>
          </cell>
          <cell r="AJ739">
            <v>340</v>
          </cell>
          <cell r="AO739">
            <v>432</v>
          </cell>
          <cell r="AP739">
            <v>0</v>
          </cell>
          <cell r="AQ739">
            <v>0</v>
          </cell>
          <cell r="AR739">
            <v>0</v>
          </cell>
          <cell r="AS739">
            <v>0</v>
          </cell>
          <cell r="AT739">
            <v>0</v>
          </cell>
          <cell r="AU739">
            <v>0</v>
          </cell>
          <cell r="AV739">
            <v>0</v>
          </cell>
          <cell r="AW739">
            <v>0</v>
          </cell>
          <cell r="AX739">
            <v>0</v>
          </cell>
          <cell r="AY739">
            <v>0</v>
          </cell>
          <cell r="AZ739">
            <v>0</v>
          </cell>
          <cell r="BA739">
            <v>0</v>
          </cell>
          <cell r="BB739">
            <v>0</v>
          </cell>
          <cell r="BC739">
            <v>0</v>
          </cell>
          <cell r="BD739">
            <v>0</v>
          </cell>
          <cell r="BE739">
            <v>48564</v>
          </cell>
          <cell r="BF739">
            <v>0</v>
          </cell>
          <cell r="BG739">
            <v>0</v>
          </cell>
          <cell r="BH739">
            <v>0</v>
          </cell>
          <cell r="BI739">
            <v>0</v>
          </cell>
          <cell r="BJ739">
            <v>143</v>
          </cell>
          <cell r="BK739">
            <v>0</v>
          </cell>
          <cell r="BL739">
            <v>0</v>
          </cell>
          <cell r="BM739">
            <v>0</v>
          </cell>
          <cell r="BN739">
            <v>0</v>
          </cell>
          <cell r="BO739">
            <v>143</v>
          </cell>
          <cell r="BP739">
            <v>98147</v>
          </cell>
          <cell r="BQ739">
            <v>0</v>
          </cell>
          <cell r="BR739">
            <v>0</v>
          </cell>
          <cell r="BS739">
            <v>0</v>
          </cell>
          <cell r="BT739">
            <v>0</v>
          </cell>
          <cell r="BU739">
            <v>289</v>
          </cell>
          <cell r="BV739">
            <v>0</v>
          </cell>
          <cell r="BW739">
            <v>0</v>
          </cell>
          <cell r="BX739">
            <v>0</v>
          </cell>
          <cell r="BY739">
            <v>0</v>
          </cell>
          <cell r="BZ739">
            <v>289</v>
          </cell>
          <cell r="CA739">
            <v>143</v>
          </cell>
          <cell r="CB739">
            <v>432</v>
          </cell>
          <cell r="CC739">
            <v>0.05</v>
          </cell>
          <cell r="CD739">
            <v>432</v>
          </cell>
        </row>
        <row r="740">
          <cell r="B740" t="str">
            <v>RCC04</v>
          </cell>
          <cell r="C740" t="str">
            <v>CAP47</v>
          </cell>
          <cell r="D740" t="str">
            <v>De    40  pares</v>
          </cell>
          <cell r="E740" t="str">
            <v>m</v>
          </cell>
          <cell r="F740" t="str">
            <v>NA</v>
          </cell>
          <cell r="G740" t="str">
            <v>NA</v>
          </cell>
          <cell r="H740" t="str">
            <v>NA</v>
          </cell>
          <cell r="I740" t="str">
            <v>NA</v>
          </cell>
          <cell r="J740" t="str">
            <v>NA</v>
          </cell>
          <cell r="K740" t="str">
            <v>NA</v>
          </cell>
          <cell r="L740" t="str">
            <v>NA</v>
          </cell>
          <cell r="M740" t="str">
            <v>NA</v>
          </cell>
          <cell r="N740" t="str">
            <v>NA</v>
          </cell>
          <cell r="O740" t="str">
            <v>NA</v>
          </cell>
          <cell r="P740" t="str">
            <v>NA</v>
          </cell>
          <cell r="Q740" t="str">
            <v>NA</v>
          </cell>
          <cell r="R740" t="str">
            <v>NA</v>
          </cell>
          <cell r="S740" t="str">
            <v>NA</v>
          </cell>
          <cell r="T740" t="str">
            <v>CER001</v>
          </cell>
          <cell r="U740" t="str">
            <v>NA</v>
          </cell>
          <cell r="V740" t="str">
            <v>NA</v>
          </cell>
          <cell r="W740" t="str">
            <v>NA</v>
          </cell>
          <cell r="X740" t="str">
            <v>NA</v>
          </cell>
          <cell r="Y740" t="str">
            <v>CMC011</v>
          </cell>
          <cell r="Z740" t="str">
            <v>NA</v>
          </cell>
          <cell r="AA740" t="str">
            <v>NA</v>
          </cell>
          <cell r="AB740" t="str">
            <v>NA</v>
          </cell>
          <cell r="AC740" t="str">
            <v>NA</v>
          </cell>
          <cell r="AD740">
            <v>1</v>
          </cell>
          <cell r="AE740" t="str">
            <v>NA</v>
          </cell>
          <cell r="AF740" t="str">
            <v>NA</v>
          </cell>
          <cell r="AG740" t="str">
            <v>NA</v>
          </cell>
          <cell r="AH740" t="str">
            <v>NA</v>
          </cell>
          <cell r="AI740">
            <v>980</v>
          </cell>
          <cell r="AJ740">
            <v>980</v>
          </cell>
          <cell r="AO740">
            <v>384</v>
          </cell>
          <cell r="AP740">
            <v>0</v>
          </cell>
          <cell r="AQ740">
            <v>0</v>
          </cell>
          <cell r="AR740">
            <v>0</v>
          </cell>
          <cell r="AS740">
            <v>0</v>
          </cell>
          <cell r="AT740">
            <v>0</v>
          </cell>
          <cell r="AU740">
            <v>0</v>
          </cell>
          <cell r="AV740">
            <v>0</v>
          </cell>
          <cell r="AW740">
            <v>0</v>
          </cell>
          <cell r="AX740">
            <v>0</v>
          </cell>
          <cell r="AY740">
            <v>0</v>
          </cell>
          <cell r="AZ740">
            <v>0</v>
          </cell>
          <cell r="BA740">
            <v>0</v>
          </cell>
          <cell r="BB740">
            <v>0</v>
          </cell>
          <cell r="BC740">
            <v>0</v>
          </cell>
          <cell r="BD740">
            <v>0</v>
          </cell>
          <cell r="BE740">
            <v>250716</v>
          </cell>
          <cell r="BF740">
            <v>0</v>
          </cell>
          <cell r="BG740">
            <v>0</v>
          </cell>
          <cell r="BH740">
            <v>0</v>
          </cell>
          <cell r="BI740">
            <v>0</v>
          </cell>
          <cell r="BJ740">
            <v>256</v>
          </cell>
          <cell r="BK740">
            <v>0</v>
          </cell>
          <cell r="BL740">
            <v>0</v>
          </cell>
          <cell r="BM740">
            <v>0</v>
          </cell>
          <cell r="BN740">
            <v>0</v>
          </cell>
          <cell r="BO740">
            <v>256</v>
          </cell>
          <cell r="BP740">
            <v>125868</v>
          </cell>
          <cell r="BQ740">
            <v>0</v>
          </cell>
          <cell r="BR740">
            <v>0</v>
          </cell>
          <cell r="BS740">
            <v>0</v>
          </cell>
          <cell r="BT740">
            <v>0</v>
          </cell>
          <cell r="BU740">
            <v>128</v>
          </cell>
          <cell r="BV740">
            <v>0</v>
          </cell>
          <cell r="BW740">
            <v>0</v>
          </cell>
          <cell r="BX740">
            <v>0</v>
          </cell>
          <cell r="BY740">
            <v>0</v>
          </cell>
          <cell r="BZ740">
            <v>128</v>
          </cell>
          <cell r="CA740">
            <v>256</v>
          </cell>
          <cell r="CB740">
            <v>384</v>
          </cell>
          <cell r="CC740">
            <v>0.05</v>
          </cell>
          <cell r="CD740">
            <v>384</v>
          </cell>
        </row>
        <row r="741">
          <cell r="B741" t="str">
            <v>RCM04</v>
          </cell>
          <cell r="C741" t="str">
            <v>CAP47</v>
          </cell>
          <cell r="D741" t="str">
            <v>De    40  pares</v>
          </cell>
          <cell r="E741" t="str">
            <v>m</v>
          </cell>
          <cell r="F741" t="str">
            <v>NA</v>
          </cell>
          <cell r="G741" t="str">
            <v>NA</v>
          </cell>
          <cell r="H741" t="str">
            <v>NA</v>
          </cell>
          <cell r="I741" t="str">
            <v>NA</v>
          </cell>
          <cell r="J741" t="str">
            <v>NA</v>
          </cell>
          <cell r="K741" t="str">
            <v>NA</v>
          </cell>
          <cell r="L741" t="str">
            <v>NA</v>
          </cell>
          <cell r="M741" t="str">
            <v>NA</v>
          </cell>
          <cell r="N741" t="str">
            <v>NA</v>
          </cell>
          <cell r="O741" t="str">
            <v>NA</v>
          </cell>
          <cell r="P741" t="str">
            <v>NA</v>
          </cell>
          <cell r="Q741" t="str">
            <v>NA</v>
          </cell>
          <cell r="R741" t="str">
            <v>NA</v>
          </cell>
          <cell r="S741" t="str">
            <v>NA</v>
          </cell>
          <cell r="T741" t="str">
            <v>NA</v>
          </cell>
          <cell r="U741" t="str">
            <v>NA</v>
          </cell>
          <cell r="V741" t="str">
            <v>NA</v>
          </cell>
          <cell r="W741" t="str">
            <v>NA</v>
          </cell>
          <cell r="X741" t="str">
            <v>NA</v>
          </cell>
          <cell r="Y741" t="str">
            <v>NA</v>
          </cell>
          <cell r="Z741" t="str">
            <v>NA</v>
          </cell>
          <cell r="AA741" t="str">
            <v>NA</v>
          </cell>
          <cell r="AB741" t="str">
            <v>NA</v>
          </cell>
          <cell r="AC741" t="str">
            <v>NA</v>
          </cell>
          <cell r="AD741" t="str">
            <v>NA</v>
          </cell>
          <cell r="AE741" t="str">
            <v>NA</v>
          </cell>
          <cell r="AF741" t="str">
            <v>NA</v>
          </cell>
          <cell r="AG741" t="str">
            <v>NA</v>
          </cell>
          <cell r="AH741" t="str">
            <v>NA</v>
          </cell>
          <cell r="AI741">
            <v>0</v>
          </cell>
          <cell r="AO741">
            <v>0</v>
          </cell>
          <cell r="AP741">
            <v>0</v>
          </cell>
          <cell r="AQ741">
            <v>0</v>
          </cell>
          <cell r="AR741">
            <v>0</v>
          </cell>
          <cell r="AS741">
            <v>0</v>
          </cell>
          <cell r="AT741">
            <v>0</v>
          </cell>
          <cell r="AU741">
            <v>0</v>
          </cell>
          <cell r="AV741">
            <v>0</v>
          </cell>
          <cell r="AW741">
            <v>0</v>
          </cell>
          <cell r="AX741">
            <v>0</v>
          </cell>
          <cell r="AY741">
            <v>0</v>
          </cell>
          <cell r="AZ741">
            <v>0</v>
          </cell>
          <cell r="BA741">
            <v>0</v>
          </cell>
          <cell r="BB741">
            <v>0</v>
          </cell>
          <cell r="BC741">
            <v>0</v>
          </cell>
          <cell r="BD741">
            <v>0</v>
          </cell>
          <cell r="BE741">
            <v>0</v>
          </cell>
          <cell r="BF741">
            <v>0</v>
          </cell>
          <cell r="BG741">
            <v>0</v>
          </cell>
          <cell r="BH741">
            <v>0</v>
          </cell>
          <cell r="BI741">
            <v>0</v>
          </cell>
          <cell r="BJ741">
            <v>0</v>
          </cell>
          <cell r="BK741">
            <v>0</v>
          </cell>
          <cell r="BL741">
            <v>0</v>
          </cell>
          <cell r="BM741">
            <v>0</v>
          </cell>
          <cell r="BN741">
            <v>0</v>
          </cell>
          <cell r="BO741">
            <v>0</v>
          </cell>
          <cell r="BP741">
            <v>0</v>
          </cell>
          <cell r="BQ741">
            <v>0</v>
          </cell>
          <cell r="BR741">
            <v>0</v>
          </cell>
          <cell r="BS741">
            <v>0</v>
          </cell>
          <cell r="BT741">
            <v>0</v>
          </cell>
          <cell r="BU741">
            <v>0</v>
          </cell>
          <cell r="BV741">
            <v>0</v>
          </cell>
          <cell r="BW741">
            <v>0</v>
          </cell>
          <cell r="BX741">
            <v>0</v>
          </cell>
          <cell r="BY741">
            <v>0</v>
          </cell>
          <cell r="BZ741">
            <v>0</v>
          </cell>
          <cell r="CA741">
            <v>0</v>
          </cell>
          <cell r="CB741">
            <v>0</v>
          </cell>
          <cell r="CC741">
            <v>0.05</v>
          </cell>
          <cell r="CD741">
            <v>0</v>
          </cell>
        </row>
        <row r="742">
          <cell r="B742" t="str">
            <v>RCA05</v>
          </cell>
          <cell r="C742" t="str">
            <v>CAP47</v>
          </cell>
          <cell r="D742" t="str">
            <v>De    50  pares</v>
          </cell>
          <cell r="E742" t="str">
            <v>m</v>
          </cell>
          <cell r="F742" t="str">
            <v>NA</v>
          </cell>
          <cell r="G742" t="str">
            <v>NA</v>
          </cell>
          <cell r="H742" t="str">
            <v>NA</v>
          </cell>
          <cell r="I742" t="str">
            <v>NA</v>
          </cell>
          <cell r="J742" t="str">
            <v>NA</v>
          </cell>
          <cell r="K742" t="str">
            <v>NA</v>
          </cell>
          <cell r="L742" t="str">
            <v>NA</v>
          </cell>
          <cell r="M742" t="str">
            <v>NA</v>
          </cell>
          <cell r="N742" t="str">
            <v>NA</v>
          </cell>
          <cell r="O742" t="str">
            <v>NA</v>
          </cell>
          <cell r="P742" t="str">
            <v>NA</v>
          </cell>
          <cell r="Q742" t="str">
            <v>NA</v>
          </cell>
          <cell r="R742" t="str">
            <v>NA</v>
          </cell>
          <cell r="S742" t="str">
            <v>NA</v>
          </cell>
          <cell r="T742" t="str">
            <v>CER002</v>
          </cell>
          <cell r="U742" t="str">
            <v>NA</v>
          </cell>
          <cell r="V742" t="str">
            <v>NA</v>
          </cell>
          <cell r="W742" t="str">
            <v>NA</v>
          </cell>
          <cell r="X742" t="str">
            <v>NA</v>
          </cell>
          <cell r="Y742" t="str">
            <v>CMC012</v>
          </cell>
          <cell r="Z742" t="str">
            <v>NA</v>
          </cell>
          <cell r="AA742" t="str">
            <v>NA</v>
          </cell>
          <cell r="AB742" t="str">
            <v>NA</v>
          </cell>
          <cell r="AC742" t="str">
            <v>NA</v>
          </cell>
          <cell r="AD742">
            <v>1</v>
          </cell>
          <cell r="AE742" t="str">
            <v>NA</v>
          </cell>
          <cell r="AF742" t="str">
            <v>NA</v>
          </cell>
          <cell r="AG742" t="str">
            <v>NA</v>
          </cell>
          <cell r="AH742" t="str">
            <v>NA</v>
          </cell>
          <cell r="AI742">
            <v>350</v>
          </cell>
          <cell r="AJ742">
            <v>350</v>
          </cell>
          <cell r="AO742">
            <v>419</v>
          </cell>
          <cell r="AP742">
            <v>0</v>
          </cell>
          <cell r="AQ742">
            <v>0</v>
          </cell>
          <cell r="AR742">
            <v>0</v>
          </cell>
          <cell r="AS742">
            <v>0</v>
          </cell>
          <cell r="AT742">
            <v>0</v>
          </cell>
          <cell r="AU742">
            <v>0</v>
          </cell>
          <cell r="AV742">
            <v>0</v>
          </cell>
          <cell r="AW742">
            <v>0</v>
          </cell>
          <cell r="AX742">
            <v>0</v>
          </cell>
          <cell r="AY742">
            <v>0</v>
          </cell>
          <cell r="AZ742">
            <v>0</v>
          </cell>
          <cell r="BA742">
            <v>0</v>
          </cell>
          <cell r="BB742">
            <v>0</v>
          </cell>
          <cell r="BC742">
            <v>0</v>
          </cell>
          <cell r="BD742">
            <v>0</v>
          </cell>
          <cell r="BE742">
            <v>48564</v>
          </cell>
          <cell r="BF742">
            <v>0</v>
          </cell>
          <cell r="BG742">
            <v>0</v>
          </cell>
          <cell r="BH742">
            <v>0</v>
          </cell>
          <cell r="BI742">
            <v>0</v>
          </cell>
          <cell r="BJ742">
            <v>139</v>
          </cell>
          <cell r="BK742">
            <v>0</v>
          </cell>
          <cell r="BL742">
            <v>0</v>
          </cell>
          <cell r="BM742">
            <v>0</v>
          </cell>
          <cell r="BN742">
            <v>0</v>
          </cell>
          <cell r="BO742">
            <v>139</v>
          </cell>
          <cell r="BP742">
            <v>98147</v>
          </cell>
          <cell r="BQ742">
            <v>0</v>
          </cell>
          <cell r="BR742">
            <v>0</v>
          </cell>
          <cell r="BS742">
            <v>0</v>
          </cell>
          <cell r="BT742">
            <v>0</v>
          </cell>
          <cell r="BU742">
            <v>280</v>
          </cell>
          <cell r="BV742">
            <v>0</v>
          </cell>
          <cell r="BW742">
            <v>0</v>
          </cell>
          <cell r="BX742">
            <v>0</v>
          </cell>
          <cell r="BY742">
            <v>0</v>
          </cell>
          <cell r="BZ742">
            <v>280</v>
          </cell>
          <cell r="CA742">
            <v>139</v>
          </cell>
          <cell r="CB742">
            <v>419</v>
          </cell>
          <cell r="CD742">
            <v>419</v>
          </cell>
        </row>
        <row r="743">
          <cell r="B743" t="str">
            <v>RCC05</v>
          </cell>
          <cell r="C743" t="str">
            <v>CAP47</v>
          </cell>
          <cell r="D743" t="str">
            <v>De    50  pares</v>
          </cell>
          <cell r="E743" t="str">
            <v>m</v>
          </cell>
          <cell r="F743" t="str">
            <v>NA</v>
          </cell>
          <cell r="G743" t="str">
            <v>NA</v>
          </cell>
          <cell r="H743" t="str">
            <v>NA</v>
          </cell>
          <cell r="I743" t="str">
            <v>NA</v>
          </cell>
          <cell r="J743" t="str">
            <v>NA</v>
          </cell>
          <cell r="K743" t="str">
            <v>NA</v>
          </cell>
          <cell r="L743" t="str">
            <v>NA</v>
          </cell>
          <cell r="M743" t="str">
            <v>NA</v>
          </cell>
          <cell r="N743" t="str">
            <v>NA</v>
          </cell>
          <cell r="O743" t="str">
            <v>NA</v>
          </cell>
          <cell r="P743" t="str">
            <v>NA</v>
          </cell>
          <cell r="Q743" t="str">
            <v>NA</v>
          </cell>
          <cell r="R743" t="str">
            <v>NA</v>
          </cell>
          <cell r="S743" t="str">
            <v>NA</v>
          </cell>
          <cell r="T743" t="str">
            <v>CER001</v>
          </cell>
          <cell r="U743" t="str">
            <v>NA</v>
          </cell>
          <cell r="V743" t="str">
            <v>NA</v>
          </cell>
          <cell r="W743" t="str">
            <v>NA</v>
          </cell>
          <cell r="X743" t="str">
            <v>NA</v>
          </cell>
          <cell r="Y743" t="str">
            <v>CMC011</v>
          </cell>
          <cell r="Z743" t="str">
            <v>NA</v>
          </cell>
          <cell r="AA743" t="str">
            <v>NA</v>
          </cell>
          <cell r="AB743" t="str">
            <v>NA</v>
          </cell>
          <cell r="AC743" t="str">
            <v>NA</v>
          </cell>
          <cell r="AD743">
            <v>1</v>
          </cell>
          <cell r="AE743" t="str">
            <v>NA</v>
          </cell>
          <cell r="AF743" t="str">
            <v>NA</v>
          </cell>
          <cell r="AG743" t="str">
            <v>NA</v>
          </cell>
          <cell r="AH743" t="str">
            <v>NA</v>
          </cell>
          <cell r="AI743">
            <v>980</v>
          </cell>
          <cell r="AJ743">
            <v>980</v>
          </cell>
          <cell r="AO743">
            <v>384</v>
          </cell>
          <cell r="AP743">
            <v>0</v>
          </cell>
          <cell r="AQ743">
            <v>0</v>
          </cell>
          <cell r="AR743">
            <v>0</v>
          </cell>
          <cell r="AS743">
            <v>0</v>
          </cell>
          <cell r="AT743">
            <v>0</v>
          </cell>
          <cell r="AU743">
            <v>0</v>
          </cell>
          <cell r="AV743">
            <v>0</v>
          </cell>
          <cell r="AW743">
            <v>0</v>
          </cell>
          <cell r="AX743">
            <v>0</v>
          </cell>
          <cell r="AY743">
            <v>0</v>
          </cell>
          <cell r="AZ743">
            <v>0</v>
          </cell>
          <cell r="BA743">
            <v>0</v>
          </cell>
          <cell r="BB743">
            <v>0</v>
          </cell>
          <cell r="BC743">
            <v>0</v>
          </cell>
          <cell r="BD743">
            <v>0</v>
          </cell>
          <cell r="BE743">
            <v>250716</v>
          </cell>
          <cell r="BF743">
            <v>0</v>
          </cell>
          <cell r="BG743">
            <v>0</v>
          </cell>
          <cell r="BH743">
            <v>0</v>
          </cell>
          <cell r="BI743">
            <v>0</v>
          </cell>
          <cell r="BJ743">
            <v>256</v>
          </cell>
          <cell r="BK743">
            <v>0</v>
          </cell>
          <cell r="BL743">
            <v>0</v>
          </cell>
          <cell r="BM743">
            <v>0</v>
          </cell>
          <cell r="BN743">
            <v>0</v>
          </cell>
          <cell r="BO743">
            <v>256</v>
          </cell>
          <cell r="BP743">
            <v>125868</v>
          </cell>
          <cell r="BQ743">
            <v>0</v>
          </cell>
          <cell r="BR743">
            <v>0</v>
          </cell>
          <cell r="BS743">
            <v>0</v>
          </cell>
          <cell r="BT743">
            <v>0</v>
          </cell>
          <cell r="BU743">
            <v>128</v>
          </cell>
          <cell r="BV743">
            <v>0</v>
          </cell>
          <cell r="BW743">
            <v>0</v>
          </cell>
          <cell r="BX743">
            <v>0</v>
          </cell>
          <cell r="BY743">
            <v>0</v>
          </cell>
          <cell r="BZ743">
            <v>128</v>
          </cell>
          <cell r="CA743">
            <v>256</v>
          </cell>
          <cell r="CB743">
            <v>384</v>
          </cell>
          <cell r="CC743">
            <v>0.05</v>
          </cell>
          <cell r="CD743">
            <v>384</v>
          </cell>
        </row>
        <row r="744">
          <cell r="B744" t="str">
            <v>RCM05</v>
          </cell>
          <cell r="C744" t="str">
            <v>CAP47</v>
          </cell>
          <cell r="D744" t="str">
            <v>De    50  pares</v>
          </cell>
          <cell r="E744" t="str">
            <v>m</v>
          </cell>
          <cell r="F744" t="str">
            <v>NA</v>
          </cell>
          <cell r="G744" t="str">
            <v>NA</v>
          </cell>
          <cell r="H744" t="str">
            <v>NA</v>
          </cell>
          <cell r="I744" t="str">
            <v>NA</v>
          </cell>
          <cell r="J744" t="str">
            <v>NA</v>
          </cell>
          <cell r="K744" t="str">
            <v>NA</v>
          </cell>
          <cell r="L744" t="str">
            <v>NA</v>
          </cell>
          <cell r="M744" t="str">
            <v>NA</v>
          </cell>
          <cell r="N744" t="str">
            <v>NA</v>
          </cell>
          <cell r="O744" t="str">
            <v>NA</v>
          </cell>
          <cell r="P744" t="str">
            <v>NA</v>
          </cell>
          <cell r="Q744" t="str">
            <v>NA</v>
          </cell>
          <cell r="R744" t="str">
            <v>NA</v>
          </cell>
          <cell r="S744" t="str">
            <v>NA</v>
          </cell>
          <cell r="T744" t="str">
            <v>NA</v>
          </cell>
          <cell r="U744" t="str">
            <v>NA</v>
          </cell>
          <cell r="V744" t="str">
            <v>NA</v>
          </cell>
          <cell r="W744" t="str">
            <v>NA</v>
          </cell>
          <cell r="X744" t="str">
            <v>NA</v>
          </cell>
          <cell r="Y744" t="str">
            <v>NA</v>
          </cell>
          <cell r="Z744" t="str">
            <v>NA</v>
          </cell>
          <cell r="AA744" t="str">
            <v>NA</v>
          </cell>
          <cell r="AB744" t="str">
            <v>NA</v>
          </cell>
          <cell r="AC744" t="str">
            <v>NA</v>
          </cell>
          <cell r="AD744" t="str">
            <v>NA</v>
          </cell>
          <cell r="AE744" t="str">
            <v>NA</v>
          </cell>
          <cell r="AF744" t="str">
            <v>NA</v>
          </cell>
          <cell r="AG744" t="str">
            <v>NA</v>
          </cell>
          <cell r="AH744" t="str">
            <v>NA</v>
          </cell>
          <cell r="AI744">
            <v>0</v>
          </cell>
          <cell r="AO744">
            <v>0</v>
          </cell>
          <cell r="AP744">
            <v>0</v>
          </cell>
          <cell r="AQ744">
            <v>0</v>
          </cell>
          <cell r="AR744">
            <v>0</v>
          </cell>
          <cell r="AS744">
            <v>0</v>
          </cell>
          <cell r="AT744">
            <v>0</v>
          </cell>
          <cell r="AU744">
            <v>0</v>
          </cell>
          <cell r="AV744">
            <v>0</v>
          </cell>
          <cell r="AW744">
            <v>0</v>
          </cell>
          <cell r="AX744">
            <v>0</v>
          </cell>
          <cell r="AY744">
            <v>0</v>
          </cell>
          <cell r="AZ744">
            <v>0</v>
          </cell>
          <cell r="BA744">
            <v>0</v>
          </cell>
          <cell r="BB744">
            <v>0</v>
          </cell>
          <cell r="BC744">
            <v>0</v>
          </cell>
          <cell r="BD744">
            <v>0</v>
          </cell>
          <cell r="BE744">
            <v>0</v>
          </cell>
          <cell r="BF744">
            <v>0</v>
          </cell>
          <cell r="BG744">
            <v>0</v>
          </cell>
          <cell r="BH744">
            <v>0</v>
          </cell>
          <cell r="BI744">
            <v>0</v>
          </cell>
          <cell r="BJ744">
            <v>0</v>
          </cell>
          <cell r="BK744">
            <v>0</v>
          </cell>
          <cell r="BL744">
            <v>0</v>
          </cell>
          <cell r="BM744">
            <v>0</v>
          </cell>
          <cell r="BN744">
            <v>0</v>
          </cell>
          <cell r="BO744">
            <v>0</v>
          </cell>
          <cell r="BP744">
            <v>0</v>
          </cell>
          <cell r="BQ744">
            <v>0</v>
          </cell>
          <cell r="BR744">
            <v>0</v>
          </cell>
          <cell r="BS744">
            <v>0</v>
          </cell>
          <cell r="BT744">
            <v>0</v>
          </cell>
          <cell r="BU744">
            <v>0</v>
          </cell>
          <cell r="BV744">
            <v>0</v>
          </cell>
          <cell r="BW744">
            <v>0</v>
          </cell>
          <cell r="BX744">
            <v>0</v>
          </cell>
          <cell r="BY744">
            <v>0</v>
          </cell>
          <cell r="BZ744">
            <v>0</v>
          </cell>
          <cell r="CA744">
            <v>0</v>
          </cell>
          <cell r="CB744">
            <v>0</v>
          </cell>
          <cell r="CC744">
            <v>0.05</v>
          </cell>
          <cell r="CD744">
            <v>0</v>
          </cell>
        </row>
        <row r="745">
          <cell r="B745" t="str">
            <v>RCA06</v>
          </cell>
          <cell r="C745" t="str">
            <v>CAP47</v>
          </cell>
          <cell r="D745" t="str">
            <v>De    70  pares</v>
          </cell>
          <cell r="E745" t="str">
            <v>m</v>
          </cell>
          <cell r="F745" t="str">
            <v>NA</v>
          </cell>
          <cell r="G745" t="str">
            <v>NA</v>
          </cell>
          <cell r="H745" t="str">
            <v>NA</v>
          </cell>
          <cell r="I745" t="str">
            <v>NA</v>
          </cell>
          <cell r="J745" t="str">
            <v>NA</v>
          </cell>
          <cell r="K745" t="str">
            <v>NA</v>
          </cell>
          <cell r="L745" t="str">
            <v>NA</v>
          </cell>
          <cell r="M745" t="str">
            <v>NA</v>
          </cell>
          <cell r="N745" t="str">
            <v>NA</v>
          </cell>
          <cell r="O745" t="str">
            <v>NA</v>
          </cell>
          <cell r="P745" t="str">
            <v>NA</v>
          </cell>
          <cell r="Q745" t="str">
            <v>NA</v>
          </cell>
          <cell r="R745" t="str">
            <v>NA</v>
          </cell>
          <cell r="S745" t="str">
            <v>NA</v>
          </cell>
          <cell r="T745" t="str">
            <v>CER002</v>
          </cell>
          <cell r="U745" t="str">
            <v>NA</v>
          </cell>
          <cell r="V745" t="str">
            <v>NA</v>
          </cell>
          <cell r="W745" t="str">
            <v>NA</v>
          </cell>
          <cell r="X745" t="str">
            <v>NA</v>
          </cell>
          <cell r="Y745" t="str">
            <v>CMC012</v>
          </cell>
          <cell r="Z745" t="str">
            <v>NA</v>
          </cell>
          <cell r="AA745" t="str">
            <v>NA</v>
          </cell>
          <cell r="AB745" t="str">
            <v>NA</v>
          </cell>
          <cell r="AC745" t="str">
            <v>NA</v>
          </cell>
          <cell r="AD745">
            <v>1</v>
          </cell>
          <cell r="AE745" t="str">
            <v>NA</v>
          </cell>
          <cell r="AF745" t="str">
            <v>NA</v>
          </cell>
          <cell r="AG745" t="str">
            <v>NA</v>
          </cell>
          <cell r="AH745" t="str">
            <v>NA</v>
          </cell>
          <cell r="AI745">
            <v>12</v>
          </cell>
          <cell r="AJ745">
            <v>12</v>
          </cell>
          <cell r="AO745">
            <v>12226</v>
          </cell>
          <cell r="AP745">
            <v>0</v>
          </cell>
          <cell r="AQ745">
            <v>0</v>
          </cell>
          <cell r="AR745">
            <v>0</v>
          </cell>
          <cell r="AS745">
            <v>0</v>
          </cell>
          <cell r="AT745">
            <v>0</v>
          </cell>
          <cell r="AU745">
            <v>0</v>
          </cell>
          <cell r="AV745">
            <v>0</v>
          </cell>
          <cell r="AW745">
            <v>0</v>
          </cell>
          <cell r="AX745">
            <v>0</v>
          </cell>
          <cell r="AY745">
            <v>0</v>
          </cell>
          <cell r="AZ745">
            <v>0</v>
          </cell>
          <cell r="BA745">
            <v>0</v>
          </cell>
          <cell r="BB745">
            <v>0</v>
          </cell>
          <cell r="BC745">
            <v>0</v>
          </cell>
          <cell r="BD745">
            <v>0</v>
          </cell>
          <cell r="BE745">
            <v>48564</v>
          </cell>
          <cell r="BF745">
            <v>0</v>
          </cell>
          <cell r="BG745">
            <v>0</v>
          </cell>
          <cell r="BH745">
            <v>0</v>
          </cell>
          <cell r="BI745">
            <v>0</v>
          </cell>
          <cell r="BJ745">
            <v>4047</v>
          </cell>
          <cell r="BK745">
            <v>0</v>
          </cell>
          <cell r="BL745">
            <v>0</v>
          </cell>
          <cell r="BM745">
            <v>0</v>
          </cell>
          <cell r="BN745">
            <v>0</v>
          </cell>
          <cell r="BO745">
            <v>4047</v>
          </cell>
          <cell r="BP745">
            <v>98147</v>
          </cell>
          <cell r="BQ745">
            <v>0</v>
          </cell>
          <cell r="BR745">
            <v>0</v>
          </cell>
          <cell r="BS745">
            <v>0</v>
          </cell>
          <cell r="BT745">
            <v>0</v>
          </cell>
          <cell r="BU745">
            <v>8179</v>
          </cell>
          <cell r="BV745">
            <v>0</v>
          </cell>
          <cell r="BW745">
            <v>0</v>
          </cell>
          <cell r="BX745">
            <v>0</v>
          </cell>
          <cell r="BY745">
            <v>0</v>
          </cell>
          <cell r="BZ745">
            <v>8179</v>
          </cell>
          <cell r="CA745">
            <v>4047</v>
          </cell>
          <cell r="CB745">
            <v>12226</v>
          </cell>
          <cell r="CD745">
            <v>12226</v>
          </cell>
        </row>
        <row r="746">
          <cell r="B746" t="str">
            <v>RCC06</v>
          </cell>
          <cell r="C746" t="str">
            <v>CAP47</v>
          </cell>
          <cell r="D746" t="str">
            <v>De    70  pares</v>
          </cell>
          <cell r="E746" t="str">
            <v>m</v>
          </cell>
          <cell r="F746" t="str">
            <v>NA</v>
          </cell>
          <cell r="G746" t="str">
            <v>NA</v>
          </cell>
          <cell r="H746" t="str">
            <v>NA</v>
          </cell>
          <cell r="I746" t="str">
            <v>NA</v>
          </cell>
          <cell r="J746" t="str">
            <v>NA</v>
          </cell>
          <cell r="K746" t="str">
            <v>NA</v>
          </cell>
          <cell r="L746" t="str">
            <v>NA</v>
          </cell>
          <cell r="M746" t="str">
            <v>NA</v>
          </cell>
          <cell r="N746" t="str">
            <v>NA</v>
          </cell>
          <cell r="O746" t="str">
            <v>NA</v>
          </cell>
          <cell r="P746" t="str">
            <v>NA</v>
          </cell>
          <cell r="Q746" t="str">
            <v>NA</v>
          </cell>
          <cell r="R746" t="str">
            <v>NA</v>
          </cell>
          <cell r="S746" t="str">
            <v>NA</v>
          </cell>
          <cell r="T746" t="str">
            <v>CER001</v>
          </cell>
          <cell r="U746" t="str">
            <v>NA</v>
          </cell>
          <cell r="V746" t="str">
            <v>NA</v>
          </cell>
          <cell r="W746" t="str">
            <v>NA</v>
          </cell>
          <cell r="X746" t="str">
            <v>NA</v>
          </cell>
          <cell r="Y746" t="str">
            <v>CMC011</v>
          </cell>
          <cell r="Z746" t="str">
            <v>NA</v>
          </cell>
          <cell r="AA746" t="str">
            <v>NA</v>
          </cell>
          <cell r="AB746" t="str">
            <v>NA</v>
          </cell>
          <cell r="AC746" t="str">
            <v>NA</v>
          </cell>
          <cell r="AD746">
            <v>1</v>
          </cell>
          <cell r="AE746" t="str">
            <v>NA</v>
          </cell>
          <cell r="AF746" t="str">
            <v>NA</v>
          </cell>
          <cell r="AG746" t="str">
            <v>NA</v>
          </cell>
          <cell r="AH746" t="str">
            <v>NA</v>
          </cell>
          <cell r="AI746">
            <v>800</v>
          </cell>
          <cell r="AJ746">
            <v>800</v>
          </cell>
          <cell r="AO746">
            <v>470</v>
          </cell>
          <cell r="AP746">
            <v>0</v>
          </cell>
          <cell r="AQ746">
            <v>0</v>
          </cell>
          <cell r="AR746">
            <v>0</v>
          </cell>
          <cell r="AS746">
            <v>0</v>
          </cell>
          <cell r="AT746">
            <v>0</v>
          </cell>
          <cell r="AU746">
            <v>0</v>
          </cell>
          <cell r="AV746">
            <v>0</v>
          </cell>
          <cell r="AW746">
            <v>0</v>
          </cell>
          <cell r="AX746">
            <v>0</v>
          </cell>
          <cell r="AY746">
            <v>0</v>
          </cell>
          <cell r="AZ746">
            <v>0</v>
          </cell>
          <cell r="BA746">
            <v>0</v>
          </cell>
          <cell r="BB746">
            <v>0</v>
          </cell>
          <cell r="BC746">
            <v>0</v>
          </cell>
          <cell r="BD746">
            <v>0</v>
          </cell>
          <cell r="BE746">
            <v>250716</v>
          </cell>
          <cell r="BF746">
            <v>0</v>
          </cell>
          <cell r="BG746">
            <v>0</v>
          </cell>
          <cell r="BH746">
            <v>0</v>
          </cell>
          <cell r="BI746">
            <v>0</v>
          </cell>
          <cell r="BJ746">
            <v>313</v>
          </cell>
          <cell r="BK746">
            <v>0</v>
          </cell>
          <cell r="BL746">
            <v>0</v>
          </cell>
          <cell r="BM746">
            <v>0</v>
          </cell>
          <cell r="BN746">
            <v>0</v>
          </cell>
          <cell r="BO746">
            <v>313</v>
          </cell>
          <cell r="BP746">
            <v>125868</v>
          </cell>
          <cell r="BQ746">
            <v>0</v>
          </cell>
          <cell r="BR746">
            <v>0</v>
          </cell>
          <cell r="BS746">
            <v>0</v>
          </cell>
          <cell r="BT746">
            <v>0</v>
          </cell>
          <cell r="BU746">
            <v>157</v>
          </cell>
          <cell r="BV746">
            <v>0</v>
          </cell>
          <cell r="BW746">
            <v>0</v>
          </cell>
          <cell r="BX746">
            <v>0</v>
          </cell>
          <cell r="BY746">
            <v>0</v>
          </cell>
          <cell r="BZ746">
            <v>157</v>
          </cell>
          <cell r="CA746">
            <v>313</v>
          </cell>
          <cell r="CB746">
            <v>470</v>
          </cell>
          <cell r="CC746">
            <v>0.05</v>
          </cell>
          <cell r="CD746">
            <v>470</v>
          </cell>
        </row>
        <row r="747">
          <cell r="B747" t="str">
            <v>RCM06</v>
          </cell>
          <cell r="C747" t="str">
            <v>CAP47</v>
          </cell>
          <cell r="D747" t="str">
            <v>De    70  pares</v>
          </cell>
          <cell r="E747" t="str">
            <v>m</v>
          </cell>
          <cell r="F747" t="str">
            <v>NA</v>
          </cell>
          <cell r="G747" t="str">
            <v>NA</v>
          </cell>
          <cell r="H747" t="str">
            <v>NA</v>
          </cell>
          <cell r="I747" t="str">
            <v>NA</v>
          </cell>
          <cell r="J747" t="str">
            <v>NA</v>
          </cell>
          <cell r="K747" t="str">
            <v>NA</v>
          </cell>
          <cell r="L747" t="str">
            <v>NA</v>
          </cell>
          <cell r="M747" t="str">
            <v>NA</v>
          </cell>
          <cell r="N747" t="str">
            <v>NA</v>
          </cell>
          <cell r="O747" t="str">
            <v>NA</v>
          </cell>
          <cell r="P747" t="str">
            <v>NA</v>
          </cell>
          <cell r="Q747" t="str">
            <v>NA</v>
          </cell>
          <cell r="R747" t="str">
            <v>NA</v>
          </cell>
          <cell r="S747" t="str">
            <v>NA</v>
          </cell>
          <cell r="T747" t="str">
            <v>NA</v>
          </cell>
          <cell r="U747" t="str">
            <v>NA</v>
          </cell>
          <cell r="V747" t="str">
            <v>NA</v>
          </cell>
          <cell r="W747" t="str">
            <v>NA</v>
          </cell>
          <cell r="X747" t="str">
            <v>NA</v>
          </cell>
          <cell r="Y747" t="str">
            <v>NA</v>
          </cell>
          <cell r="Z747" t="str">
            <v>NA</v>
          </cell>
          <cell r="AA747" t="str">
            <v>NA</v>
          </cell>
          <cell r="AB747" t="str">
            <v>NA</v>
          </cell>
          <cell r="AC747" t="str">
            <v>NA</v>
          </cell>
          <cell r="AD747" t="str">
            <v>NA</v>
          </cell>
          <cell r="AE747" t="str">
            <v>NA</v>
          </cell>
          <cell r="AF747" t="str">
            <v>NA</v>
          </cell>
          <cell r="AG747" t="str">
            <v>NA</v>
          </cell>
          <cell r="AH747" t="str">
            <v>NA</v>
          </cell>
          <cell r="AI747">
            <v>0</v>
          </cell>
          <cell r="AO747">
            <v>0</v>
          </cell>
          <cell r="AP747">
            <v>0</v>
          </cell>
          <cell r="AQ747">
            <v>0</v>
          </cell>
          <cell r="AR747">
            <v>0</v>
          </cell>
          <cell r="AS747">
            <v>0</v>
          </cell>
          <cell r="AT747">
            <v>0</v>
          </cell>
          <cell r="AU747">
            <v>0</v>
          </cell>
          <cell r="AV747">
            <v>0</v>
          </cell>
          <cell r="AW747">
            <v>0</v>
          </cell>
          <cell r="AX747">
            <v>0</v>
          </cell>
          <cell r="AY747">
            <v>0</v>
          </cell>
          <cell r="AZ747">
            <v>0</v>
          </cell>
          <cell r="BA747">
            <v>0</v>
          </cell>
          <cell r="BB747">
            <v>0</v>
          </cell>
          <cell r="BC747">
            <v>0</v>
          </cell>
          <cell r="BD747">
            <v>0</v>
          </cell>
          <cell r="BE747">
            <v>0</v>
          </cell>
          <cell r="BF747">
            <v>0</v>
          </cell>
          <cell r="BG747">
            <v>0</v>
          </cell>
          <cell r="BH747">
            <v>0</v>
          </cell>
          <cell r="BI747">
            <v>0</v>
          </cell>
          <cell r="BJ747">
            <v>0</v>
          </cell>
          <cell r="BK747">
            <v>0</v>
          </cell>
          <cell r="BL747">
            <v>0</v>
          </cell>
          <cell r="BM747">
            <v>0</v>
          </cell>
          <cell r="BN747">
            <v>0</v>
          </cell>
          <cell r="BO747">
            <v>0</v>
          </cell>
          <cell r="BP747">
            <v>0</v>
          </cell>
          <cell r="BQ747">
            <v>0</v>
          </cell>
          <cell r="BR747">
            <v>0</v>
          </cell>
          <cell r="BS747">
            <v>0</v>
          </cell>
          <cell r="BT747">
            <v>0</v>
          </cell>
          <cell r="BU747">
            <v>0</v>
          </cell>
          <cell r="BV747">
            <v>0</v>
          </cell>
          <cell r="BW747">
            <v>0</v>
          </cell>
          <cell r="BX747">
            <v>0</v>
          </cell>
          <cell r="BY747">
            <v>0</v>
          </cell>
          <cell r="BZ747">
            <v>0</v>
          </cell>
          <cell r="CA747">
            <v>0</v>
          </cell>
          <cell r="CB747">
            <v>0</v>
          </cell>
          <cell r="CC747">
            <v>0.05</v>
          </cell>
          <cell r="CD747">
            <v>0</v>
          </cell>
        </row>
        <row r="748">
          <cell r="B748" t="str">
            <v>RCA07</v>
          </cell>
          <cell r="C748" t="str">
            <v>CAP47</v>
          </cell>
          <cell r="D748" t="str">
            <v>De   100  pares</v>
          </cell>
          <cell r="E748" t="str">
            <v>m</v>
          </cell>
          <cell r="F748" t="str">
            <v>NA</v>
          </cell>
          <cell r="G748" t="str">
            <v>NA</v>
          </cell>
          <cell r="H748" t="str">
            <v>NA</v>
          </cell>
          <cell r="I748" t="str">
            <v>NA</v>
          </cell>
          <cell r="J748" t="str">
            <v>NA</v>
          </cell>
          <cell r="K748" t="str">
            <v>NA</v>
          </cell>
          <cell r="L748" t="str">
            <v>NA</v>
          </cell>
          <cell r="M748" t="str">
            <v>NA</v>
          </cell>
          <cell r="N748" t="str">
            <v>NA</v>
          </cell>
          <cell r="O748" t="str">
            <v>NA</v>
          </cell>
          <cell r="P748" t="str">
            <v>NA</v>
          </cell>
          <cell r="Q748" t="str">
            <v>NA</v>
          </cell>
          <cell r="R748" t="str">
            <v>NA</v>
          </cell>
          <cell r="S748" t="str">
            <v>NA</v>
          </cell>
          <cell r="T748" t="str">
            <v>CER002</v>
          </cell>
          <cell r="U748" t="str">
            <v>NA</v>
          </cell>
          <cell r="V748" t="str">
            <v>NA</v>
          </cell>
          <cell r="W748" t="str">
            <v>NA</v>
          </cell>
          <cell r="X748" t="str">
            <v>NA</v>
          </cell>
          <cell r="Y748" t="str">
            <v>CMC012</v>
          </cell>
          <cell r="Z748" t="str">
            <v>NA</v>
          </cell>
          <cell r="AA748" t="str">
            <v>NA</v>
          </cell>
          <cell r="AB748" t="str">
            <v>NA</v>
          </cell>
          <cell r="AC748" t="str">
            <v>NA</v>
          </cell>
          <cell r="AD748">
            <v>1</v>
          </cell>
          <cell r="AE748" t="str">
            <v>NA</v>
          </cell>
          <cell r="AF748" t="str">
            <v>NA</v>
          </cell>
          <cell r="AG748" t="str">
            <v>NA</v>
          </cell>
          <cell r="AH748" t="str">
            <v>NA</v>
          </cell>
          <cell r="AI748">
            <v>300</v>
          </cell>
          <cell r="AJ748">
            <v>300</v>
          </cell>
          <cell r="AO748">
            <v>489</v>
          </cell>
          <cell r="AP748">
            <v>0</v>
          </cell>
          <cell r="AQ748">
            <v>0</v>
          </cell>
          <cell r="AR748">
            <v>0</v>
          </cell>
          <cell r="AS748">
            <v>0</v>
          </cell>
          <cell r="AT748">
            <v>0</v>
          </cell>
          <cell r="AU748">
            <v>0</v>
          </cell>
          <cell r="AV748">
            <v>0</v>
          </cell>
          <cell r="AW748">
            <v>0</v>
          </cell>
          <cell r="AX748">
            <v>0</v>
          </cell>
          <cell r="AY748">
            <v>0</v>
          </cell>
          <cell r="AZ748">
            <v>0</v>
          </cell>
          <cell r="BA748">
            <v>0</v>
          </cell>
          <cell r="BB748">
            <v>0</v>
          </cell>
          <cell r="BC748">
            <v>0</v>
          </cell>
          <cell r="BD748">
            <v>0</v>
          </cell>
          <cell r="BE748">
            <v>48564</v>
          </cell>
          <cell r="BF748">
            <v>0</v>
          </cell>
          <cell r="BG748">
            <v>0</v>
          </cell>
          <cell r="BH748">
            <v>0</v>
          </cell>
          <cell r="BI748">
            <v>0</v>
          </cell>
          <cell r="BJ748">
            <v>162</v>
          </cell>
          <cell r="BK748">
            <v>0</v>
          </cell>
          <cell r="BL748">
            <v>0</v>
          </cell>
          <cell r="BM748">
            <v>0</v>
          </cell>
          <cell r="BN748">
            <v>0</v>
          </cell>
          <cell r="BO748">
            <v>162</v>
          </cell>
          <cell r="BP748">
            <v>98147</v>
          </cell>
          <cell r="BQ748">
            <v>0</v>
          </cell>
          <cell r="BR748">
            <v>0</v>
          </cell>
          <cell r="BS748">
            <v>0</v>
          </cell>
          <cell r="BT748">
            <v>0</v>
          </cell>
          <cell r="BU748">
            <v>327</v>
          </cell>
          <cell r="BV748">
            <v>0</v>
          </cell>
          <cell r="BW748">
            <v>0</v>
          </cell>
          <cell r="BX748">
            <v>0</v>
          </cell>
          <cell r="BY748">
            <v>0</v>
          </cell>
          <cell r="BZ748">
            <v>327</v>
          </cell>
          <cell r="CA748">
            <v>162</v>
          </cell>
          <cell r="CB748">
            <v>489</v>
          </cell>
          <cell r="CD748">
            <v>489</v>
          </cell>
        </row>
        <row r="749">
          <cell r="B749" t="str">
            <v>RCC07</v>
          </cell>
          <cell r="C749" t="str">
            <v>CAP47</v>
          </cell>
          <cell r="D749" t="str">
            <v>De   100  pares</v>
          </cell>
          <cell r="E749" t="str">
            <v>m</v>
          </cell>
          <cell r="F749" t="str">
            <v>NA</v>
          </cell>
          <cell r="G749" t="str">
            <v>NA</v>
          </cell>
          <cell r="H749" t="str">
            <v>NA</v>
          </cell>
          <cell r="I749" t="str">
            <v>NA</v>
          </cell>
          <cell r="J749" t="str">
            <v>NA</v>
          </cell>
          <cell r="K749" t="str">
            <v>NA</v>
          </cell>
          <cell r="L749" t="str">
            <v>NA</v>
          </cell>
          <cell r="M749" t="str">
            <v>NA</v>
          </cell>
          <cell r="N749" t="str">
            <v>NA</v>
          </cell>
          <cell r="O749" t="str">
            <v>NA</v>
          </cell>
          <cell r="P749" t="str">
            <v>NA</v>
          </cell>
          <cell r="Q749" t="str">
            <v>NA</v>
          </cell>
          <cell r="R749" t="str">
            <v>NA</v>
          </cell>
          <cell r="S749" t="str">
            <v>NA</v>
          </cell>
          <cell r="T749" t="str">
            <v>CER001</v>
          </cell>
          <cell r="U749" t="str">
            <v>NA</v>
          </cell>
          <cell r="V749" t="str">
            <v>NA</v>
          </cell>
          <cell r="W749" t="str">
            <v>NA</v>
          </cell>
          <cell r="X749" t="str">
            <v>NA</v>
          </cell>
          <cell r="Y749" t="str">
            <v>CMC011</v>
          </cell>
          <cell r="Z749" t="str">
            <v>NA</v>
          </cell>
          <cell r="AA749" t="str">
            <v>NA</v>
          </cell>
          <cell r="AB749" t="str">
            <v>NA</v>
          </cell>
          <cell r="AC749" t="str">
            <v>NA</v>
          </cell>
          <cell r="AD749">
            <v>1</v>
          </cell>
          <cell r="AE749" t="str">
            <v>NA</v>
          </cell>
          <cell r="AF749" t="str">
            <v>NA</v>
          </cell>
          <cell r="AG749" t="str">
            <v>NA</v>
          </cell>
          <cell r="AH749" t="str">
            <v>NA</v>
          </cell>
          <cell r="AI749">
            <v>800</v>
          </cell>
          <cell r="AJ749">
            <v>800</v>
          </cell>
          <cell r="AO749">
            <v>470</v>
          </cell>
          <cell r="AP749">
            <v>0</v>
          </cell>
          <cell r="AQ749">
            <v>0</v>
          </cell>
          <cell r="AR749">
            <v>0</v>
          </cell>
          <cell r="AS749">
            <v>0</v>
          </cell>
          <cell r="AT749">
            <v>0</v>
          </cell>
          <cell r="AU749">
            <v>0</v>
          </cell>
          <cell r="AV749">
            <v>0</v>
          </cell>
          <cell r="AW749">
            <v>0</v>
          </cell>
          <cell r="AX749">
            <v>0</v>
          </cell>
          <cell r="AY749">
            <v>0</v>
          </cell>
          <cell r="AZ749">
            <v>0</v>
          </cell>
          <cell r="BA749">
            <v>0</v>
          </cell>
          <cell r="BB749">
            <v>0</v>
          </cell>
          <cell r="BC749">
            <v>0</v>
          </cell>
          <cell r="BD749">
            <v>0</v>
          </cell>
          <cell r="BE749">
            <v>250716</v>
          </cell>
          <cell r="BF749">
            <v>0</v>
          </cell>
          <cell r="BG749">
            <v>0</v>
          </cell>
          <cell r="BH749">
            <v>0</v>
          </cell>
          <cell r="BI749">
            <v>0</v>
          </cell>
          <cell r="BJ749">
            <v>313</v>
          </cell>
          <cell r="BK749">
            <v>0</v>
          </cell>
          <cell r="BL749">
            <v>0</v>
          </cell>
          <cell r="BM749">
            <v>0</v>
          </cell>
          <cell r="BN749">
            <v>0</v>
          </cell>
          <cell r="BO749">
            <v>313</v>
          </cell>
          <cell r="BP749">
            <v>125868</v>
          </cell>
          <cell r="BQ749">
            <v>0</v>
          </cell>
          <cell r="BR749">
            <v>0</v>
          </cell>
          <cell r="BS749">
            <v>0</v>
          </cell>
          <cell r="BT749">
            <v>0</v>
          </cell>
          <cell r="BU749">
            <v>157</v>
          </cell>
          <cell r="BV749">
            <v>0</v>
          </cell>
          <cell r="BW749">
            <v>0</v>
          </cell>
          <cell r="BX749">
            <v>0</v>
          </cell>
          <cell r="BY749">
            <v>0</v>
          </cell>
          <cell r="BZ749">
            <v>157</v>
          </cell>
          <cell r="CA749">
            <v>313</v>
          </cell>
          <cell r="CB749">
            <v>470</v>
          </cell>
          <cell r="CC749">
            <v>0.05</v>
          </cell>
          <cell r="CD749">
            <v>470</v>
          </cell>
        </row>
        <row r="750">
          <cell r="B750" t="str">
            <v>RCM07</v>
          </cell>
          <cell r="C750" t="str">
            <v>CAP47</v>
          </cell>
          <cell r="D750" t="str">
            <v>De   100  pares</v>
          </cell>
          <cell r="E750" t="str">
            <v>m</v>
          </cell>
          <cell r="F750" t="str">
            <v>NA</v>
          </cell>
          <cell r="G750" t="str">
            <v>NA</v>
          </cell>
          <cell r="H750" t="str">
            <v>NA</v>
          </cell>
          <cell r="I750" t="str">
            <v>NA</v>
          </cell>
          <cell r="J750" t="str">
            <v>NA</v>
          </cell>
          <cell r="K750" t="str">
            <v>NA</v>
          </cell>
          <cell r="L750" t="str">
            <v>NA</v>
          </cell>
          <cell r="M750" t="str">
            <v>NA</v>
          </cell>
          <cell r="N750" t="str">
            <v>NA</v>
          </cell>
          <cell r="O750" t="str">
            <v>NA</v>
          </cell>
          <cell r="P750" t="str">
            <v>NA</v>
          </cell>
          <cell r="Q750" t="str">
            <v>NA</v>
          </cell>
          <cell r="R750" t="str">
            <v>NA</v>
          </cell>
          <cell r="S750" t="str">
            <v>NA</v>
          </cell>
          <cell r="T750" t="str">
            <v>NA</v>
          </cell>
          <cell r="U750" t="str">
            <v>NA</v>
          </cell>
          <cell r="V750" t="str">
            <v>NA</v>
          </cell>
          <cell r="W750" t="str">
            <v>NA</v>
          </cell>
          <cell r="X750" t="str">
            <v>NA</v>
          </cell>
          <cell r="Y750" t="str">
            <v>NA</v>
          </cell>
          <cell r="Z750" t="str">
            <v>NA</v>
          </cell>
          <cell r="AA750" t="str">
            <v>NA</v>
          </cell>
          <cell r="AB750" t="str">
            <v>NA</v>
          </cell>
          <cell r="AC750" t="str">
            <v>NA</v>
          </cell>
          <cell r="AD750" t="str">
            <v>NA</v>
          </cell>
          <cell r="AE750" t="str">
            <v>NA</v>
          </cell>
          <cell r="AF750" t="str">
            <v>NA</v>
          </cell>
          <cell r="AG750" t="str">
            <v>NA</v>
          </cell>
          <cell r="AH750" t="str">
            <v>NA</v>
          </cell>
          <cell r="AI750">
            <v>0</v>
          </cell>
          <cell r="AO750">
            <v>0</v>
          </cell>
          <cell r="AP750">
            <v>0</v>
          </cell>
          <cell r="AQ750">
            <v>0</v>
          </cell>
          <cell r="AR750">
            <v>0</v>
          </cell>
          <cell r="AS750">
            <v>0</v>
          </cell>
          <cell r="AT750">
            <v>0</v>
          </cell>
          <cell r="AU750">
            <v>0</v>
          </cell>
          <cell r="AV750">
            <v>0</v>
          </cell>
          <cell r="AW750">
            <v>0</v>
          </cell>
          <cell r="AX750">
            <v>0</v>
          </cell>
          <cell r="AY750">
            <v>0</v>
          </cell>
          <cell r="AZ750">
            <v>0</v>
          </cell>
          <cell r="BA750">
            <v>0</v>
          </cell>
          <cell r="BB750">
            <v>0</v>
          </cell>
          <cell r="BC750">
            <v>0</v>
          </cell>
          <cell r="BD750">
            <v>0</v>
          </cell>
          <cell r="BE750">
            <v>0</v>
          </cell>
          <cell r="BF750">
            <v>0</v>
          </cell>
          <cell r="BG750">
            <v>0</v>
          </cell>
          <cell r="BH750">
            <v>0</v>
          </cell>
          <cell r="BI750">
            <v>0</v>
          </cell>
          <cell r="BJ750">
            <v>0</v>
          </cell>
          <cell r="BK750">
            <v>0</v>
          </cell>
          <cell r="BL750">
            <v>0</v>
          </cell>
          <cell r="BM750">
            <v>0</v>
          </cell>
          <cell r="BN750">
            <v>0</v>
          </cell>
          <cell r="BO750">
            <v>0</v>
          </cell>
          <cell r="BP750">
            <v>0</v>
          </cell>
          <cell r="BQ750">
            <v>0</v>
          </cell>
          <cell r="BR750">
            <v>0</v>
          </cell>
          <cell r="BS750">
            <v>0</v>
          </cell>
          <cell r="BT750">
            <v>0</v>
          </cell>
          <cell r="BU750">
            <v>0</v>
          </cell>
          <cell r="BV750">
            <v>0</v>
          </cell>
          <cell r="BW750">
            <v>0</v>
          </cell>
          <cell r="BX750">
            <v>0</v>
          </cell>
          <cell r="BY750">
            <v>0</v>
          </cell>
          <cell r="BZ750">
            <v>0</v>
          </cell>
          <cell r="CA750">
            <v>0</v>
          </cell>
          <cell r="CB750">
            <v>0</v>
          </cell>
          <cell r="CC750">
            <v>0.05</v>
          </cell>
          <cell r="CD750">
            <v>0</v>
          </cell>
        </row>
        <row r="751">
          <cell r="B751" t="str">
            <v>RCA08</v>
          </cell>
          <cell r="C751" t="str">
            <v>CAP47</v>
          </cell>
          <cell r="D751" t="str">
            <v>De   150  pares</v>
          </cell>
          <cell r="E751" t="str">
            <v>m</v>
          </cell>
          <cell r="F751" t="str">
            <v>NA</v>
          </cell>
          <cell r="G751" t="str">
            <v>NA</v>
          </cell>
          <cell r="H751" t="str">
            <v>NA</v>
          </cell>
          <cell r="I751" t="str">
            <v>NA</v>
          </cell>
          <cell r="J751" t="str">
            <v>NA</v>
          </cell>
          <cell r="K751" t="str">
            <v>NA</v>
          </cell>
          <cell r="L751" t="str">
            <v>NA</v>
          </cell>
          <cell r="M751" t="str">
            <v>NA</v>
          </cell>
          <cell r="N751" t="str">
            <v>NA</v>
          </cell>
          <cell r="O751" t="str">
            <v>NA</v>
          </cell>
          <cell r="P751" t="str">
            <v>NA</v>
          </cell>
          <cell r="Q751" t="str">
            <v>NA</v>
          </cell>
          <cell r="R751" t="str">
            <v>NA</v>
          </cell>
          <cell r="S751" t="str">
            <v>NA</v>
          </cell>
          <cell r="T751" t="str">
            <v>CER002</v>
          </cell>
          <cell r="U751" t="str">
            <v>NA</v>
          </cell>
          <cell r="V751" t="str">
            <v>NA</v>
          </cell>
          <cell r="W751" t="str">
            <v>NA</v>
          </cell>
          <cell r="X751" t="str">
            <v>NA</v>
          </cell>
          <cell r="Y751" t="str">
            <v>CMC012</v>
          </cell>
          <cell r="Z751" t="str">
            <v>NA</v>
          </cell>
          <cell r="AA751" t="str">
            <v>NA</v>
          </cell>
          <cell r="AB751" t="str">
            <v>NA</v>
          </cell>
          <cell r="AC751" t="str">
            <v>NA</v>
          </cell>
          <cell r="AD751">
            <v>1</v>
          </cell>
          <cell r="AE751" t="str">
            <v>NA</v>
          </cell>
          <cell r="AF751" t="str">
            <v>NA</v>
          </cell>
          <cell r="AG751" t="str">
            <v>NA</v>
          </cell>
          <cell r="AH751" t="str">
            <v>NA</v>
          </cell>
          <cell r="AI751">
            <v>275</v>
          </cell>
          <cell r="AJ751">
            <v>275</v>
          </cell>
          <cell r="AO751">
            <v>534</v>
          </cell>
          <cell r="AP751">
            <v>0</v>
          </cell>
          <cell r="AQ751">
            <v>0</v>
          </cell>
          <cell r="AR751">
            <v>0</v>
          </cell>
          <cell r="AS751">
            <v>0</v>
          </cell>
          <cell r="AT751">
            <v>0</v>
          </cell>
          <cell r="AU751">
            <v>0</v>
          </cell>
          <cell r="AV751">
            <v>0</v>
          </cell>
          <cell r="AW751">
            <v>0</v>
          </cell>
          <cell r="AX751">
            <v>0</v>
          </cell>
          <cell r="AY751">
            <v>0</v>
          </cell>
          <cell r="AZ751">
            <v>0</v>
          </cell>
          <cell r="BA751">
            <v>0</v>
          </cell>
          <cell r="BB751">
            <v>0</v>
          </cell>
          <cell r="BC751">
            <v>0</v>
          </cell>
          <cell r="BD751">
            <v>0</v>
          </cell>
          <cell r="BE751">
            <v>48564</v>
          </cell>
          <cell r="BF751">
            <v>0</v>
          </cell>
          <cell r="BG751">
            <v>0</v>
          </cell>
          <cell r="BH751">
            <v>0</v>
          </cell>
          <cell r="BI751">
            <v>0</v>
          </cell>
          <cell r="BJ751">
            <v>177</v>
          </cell>
          <cell r="BK751">
            <v>0</v>
          </cell>
          <cell r="BL751">
            <v>0</v>
          </cell>
          <cell r="BM751">
            <v>0</v>
          </cell>
          <cell r="BN751">
            <v>0</v>
          </cell>
          <cell r="BO751">
            <v>177</v>
          </cell>
          <cell r="BP751">
            <v>98147</v>
          </cell>
          <cell r="BQ751">
            <v>0</v>
          </cell>
          <cell r="BR751">
            <v>0</v>
          </cell>
          <cell r="BS751">
            <v>0</v>
          </cell>
          <cell r="BT751">
            <v>0</v>
          </cell>
          <cell r="BU751">
            <v>357</v>
          </cell>
          <cell r="BV751">
            <v>0</v>
          </cell>
          <cell r="BW751">
            <v>0</v>
          </cell>
          <cell r="BX751">
            <v>0</v>
          </cell>
          <cell r="BY751">
            <v>0</v>
          </cell>
          <cell r="BZ751">
            <v>357</v>
          </cell>
          <cell r="CA751">
            <v>177</v>
          </cell>
          <cell r="CB751">
            <v>534</v>
          </cell>
          <cell r="CC751">
            <v>0.05</v>
          </cell>
          <cell r="CD751">
            <v>534</v>
          </cell>
        </row>
        <row r="752">
          <cell r="B752" t="str">
            <v>RCC08</v>
          </cell>
          <cell r="C752" t="str">
            <v>CAP47</v>
          </cell>
          <cell r="D752" t="str">
            <v>De   150  pares</v>
          </cell>
          <cell r="E752" t="str">
            <v>m</v>
          </cell>
          <cell r="F752" t="str">
            <v>NA</v>
          </cell>
          <cell r="G752" t="str">
            <v>NA</v>
          </cell>
          <cell r="H752" t="str">
            <v>NA</v>
          </cell>
          <cell r="I752" t="str">
            <v>NA</v>
          </cell>
          <cell r="J752" t="str">
            <v>NA</v>
          </cell>
          <cell r="K752" t="str">
            <v>NA</v>
          </cell>
          <cell r="L752" t="str">
            <v>NA</v>
          </cell>
          <cell r="M752" t="str">
            <v>NA</v>
          </cell>
          <cell r="N752" t="str">
            <v>NA</v>
          </cell>
          <cell r="O752" t="str">
            <v>NA</v>
          </cell>
          <cell r="P752" t="str">
            <v>NA</v>
          </cell>
          <cell r="Q752" t="str">
            <v>NA</v>
          </cell>
          <cell r="R752" t="str">
            <v>NA</v>
          </cell>
          <cell r="S752" t="str">
            <v>NA</v>
          </cell>
          <cell r="T752" t="str">
            <v>CER001</v>
          </cell>
          <cell r="U752" t="str">
            <v>NA</v>
          </cell>
          <cell r="V752" t="str">
            <v>NA</v>
          </cell>
          <cell r="W752" t="str">
            <v>NA</v>
          </cell>
          <cell r="X752" t="str">
            <v>NA</v>
          </cell>
          <cell r="Y752" t="str">
            <v>CMC011</v>
          </cell>
          <cell r="Z752" t="str">
            <v>NA</v>
          </cell>
          <cell r="AA752" t="str">
            <v>NA</v>
          </cell>
          <cell r="AB752" t="str">
            <v>NA</v>
          </cell>
          <cell r="AC752" t="str">
            <v>NA</v>
          </cell>
          <cell r="AD752">
            <v>1</v>
          </cell>
          <cell r="AE752" t="str">
            <v>NA</v>
          </cell>
          <cell r="AF752" t="str">
            <v>NA</v>
          </cell>
          <cell r="AG752" t="str">
            <v>NA</v>
          </cell>
          <cell r="AH752" t="str">
            <v>NA</v>
          </cell>
          <cell r="AI752">
            <v>775</v>
          </cell>
          <cell r="AJ752">
            <v>775</v>
          </cell>
          <cell r="AO752">
            <v>486</v>
          </cell>
          <cell r="AP752">
            <v>0</v>
          </cell>
          <cell r="AQ752">
            <v>0</v>
          </cell>
          <cell r="AR752">
            <v>0</v>
          </cell>
          <cell r="AS752">
            <v>0</v>
          </cell>
          <cell r="AT752">
            <v>0</v>
          </cell>
          <cell r="AU752">
            <v>0</v>
          </cell>
          <cell r="AV752">
            <v>0</v>
          </cell>
          <cell r="AW752">
            <v>0</v>
          </cell>
          <cell r="AX752">
            <v>0</v>
          </cell>
          <cell r="AY752">
            <v>0</v>
          </cell>
          <cell r="AZ752">
            <v>0</v>
          </cell>
          <cell r="BA752">
            <v>0</v>
          </cell>
          <cell r="BB752">
            <v>0</v>
          </cell>
          <cell r="BC752">
            <v>0</v>
          </cell>
          <cell r="BD752">
            <v>0</v>
          </cell>
          <cell r="BE752">
            <v>250716</v>
          </cell>
          <cell r="BF752">
            <v>0</v>
          </cell>
          <cell r="BG752">
            <v>0</v>
          </cell>
          <cell r="BH752">
            <v>0</v>
          </cell>
          <cell r="BI752">
            <v>0</v>
          </cell>
          <cell r="BJ752">
            <v>324</v>
          </cell>
          <cell r="BK752">
            <v>0</v>
          </cell>
          <cell r="BL752">
            <v>0</v>
          </cell>
          <cell r="BM752">
            <v>0</v>
          </cell>
          <cell r="BN752">
            <v>0</v>
          </cell>
          <cell r="BO752">
            <v>324</v>
          </cell>
          <cell r="BP752">
            <v>125868</v>
          </cell>
          <cell r="BQ752">
            <v>0</v>
          </cell>
          <cell r="BR752">
            <v>0</v>
          </cell>
          <cell r="BS752">
            <v>0</v>
          </cell>
          <cell r="BT752">
            <v>0</v>
          </cell>
          <cell r="BU752">
            <v>162</v>
          </cell>
          <cell r="BV752">
            <v>0</v>
          </cell>
          <cell r="BW752">
            <v>0</v>
          </cell>
          <cell r="BX752">
            <v>0</v>
          </cell>
          <cell r="BY752">
            <v>0</v>
          </cell>
          <cell r="BZ752">
            <v>162</v>
          </cell>
          <cell r="CA752">
            <v>324</v>
          </cell>
          <cell r="CB752">
            <v>486</v>
          </cell>
          <cell r="CC752">
            <v>0.05</v>
          </cell>
          <cell r="CD752">
            <v>486</v>
          </cell>
        </row>
        <row r="753">
          <cell r="B753" t="str">
            <v>RCC09</v>
          </cell>
          <cell r="C753" t="str">
            <v>CAP47</v>
          </cell>
          <cell r="D753" t="str">
            <v>De   200  pares</v>
          </cell>
          <cell r="E753" t="str">
            <v>m</v>
          </cell>
          <cell r="F753" t="str">
            <v>NA</v>
          </cell>
          <cell r="G753" t="str">
            <v>NA</v>
          </cell>
          <cell r="H753" t="str">
            <v>NA</v>
          </cell>
          <cell r="I753" t="str">
            <v>NA</v>
          </cell>
          <cell r="J753" t="str">
            <v>NA</v>
          </cell>
          <cell r="K753" t="str">
            <v>NA</v>
          </cell>
          <cell r="L753" t="str">
            <v>NA</v>
          </cell>
          <cell r="M753" t="str">
            <v>NA</v>
          </cell>
          <cell r="N753" t="str">
            <v>NA</v>
          </cell>
          <cell r="O753" t="str">
            <v>NA</v>
          </cell>
          <cell r="P753" t="str">
            <v>NA</v>
          </cell>
          <cell r="Q753" t="str">
            <v>NA</v>
          </cell>
          <cell r="R753" t="str">
            <v>NA</v>
          </cell>
          <cell r="S753" t="str">
            <v>NA</v>
          </cell>
          <cell r="T753" t="str">
            <v>CER001</v>
          </cell>
          <cell r="U753" t="str">
            <v>NA</v>
          </cell>
          <cell r="V753" t="str">
            <v>NA</v>
          </cell>
          <cell r="W753" t="str">
            <v>NA</v>
          </cell>
          <cell r="X753" t="str">
            <v>NA</v>
          </cell>
          <cell r="Y753" t="str">
            <v>CMC011</v>
          </cell>
          <cell r="Z753" t="str">
            <v>NA</v>
          </cell>
          <cell r="AA753" t="str">
            <v>NA</v>
          </cell>
          <cell r="AB753" t="str">
            <v>NA</v>
          </cell>
          <cell r="AC753" t="str">
            <v>NA</v>
          </cell>
          <cell r="AD753">
            <v>1</v>
          </cell>
          <cell r="AE753" t="str">
            <v>NA</v>
          </cell>
          <cell r="AF753" t="str">
            <v>NA</v>
          </cell>
          <cell r="AG753" t="str">
            <v>NA</v>
          </cell>
          <cell r="AH753" t="str">
            <v>NA</v>
          </cell>
          <cell r="AI753">
            <v>775</v>
          </cell>
          <cell r="AJ753">
            <v>775</v>
          </cell>
          <cell r="AO753">
            <v>486</v>
          </cell>
          <cell r="AP753">
            <v>0</v>
          </cell>
          <cell r="AQ753">
            <v>0</v>
          </cell>
          <cell r="AR753">
            <v>0</v>
          </cell>
          <cell r="AS753">
            <v>0</v>
          </cell>
          <cell r="AT753">
            <v>0</v>
          </cell>
          <cell r="AU753">
            <v>0</v>
          </cell>
          <cell r="AV753">
            <v>0</v>
          </cell>
          <cell r="AW753">
            <v>0</v>
          </cell>
          <cell r="AX753">
            <v>0</v>
          </cell>
          <cell r="AY753">
            <v>0</v>
          </cell>
          <cell r="AZ753">
            <v>0</v>
          </cell>
          <cell r="BA753">
            <v>0</v>
          </cell>
          <cell r="BB753">
            <v>0</v>
          </cell>
          <cell r="BC753">
            <v>0</v>
          </cell>
          <cell r="BD753">
            <v>0</v>
          </cell>
          <cell r="BE753">
            <v>250716</v>
          </cell>
          <cell r="BF753">
            <v>0</v>
          </cell>
          <cell r="BG753">
            <v>0</v>
          </cell>
          <cell r="BH753">
            <v>0</v>
          </cell>
          <cell r="BI753">
            <v>0</v>
          </cell>
          <cell r="BJ753">
            <v>324</v>
          </cell>
          <cell r="BK753">
            <v>0</v>
          </cell>
          <cell r="BL753">
            <v>0</v>
          </cell>
          <cell r="BM753">
            <v>0</v>
          </cell>
          <cell r="BN753">
            <v>0</v>
          </cell>
          <cell r="BO753">
            <v>324</v>
          </cell>
          <cell r="BP753">
            <v>125868</v>
          </cell>
          <cell r="BQ753">
            <v>0</v>
          </cell>
          <cell r="BR753">
            <v>0</v>
          </cell>
          <cell r="BS753">
            <v>0</v>
          </cell>
          <cell r="BT753">
            <v>0</v>
          </cell>
          <cell r="BU753">
            <v>162</v>
          </cell>
          <cell r="BV753">
            <v>0</v>
          </cell>
          <cell r="BW753">
            <v>0</v>
          </cell>
          <cell r="BX753">
            <v>0</v>
          </cell>
          <cell r="BY753">
            <v>0</v>
          </cell>
          <cell r="BZ753">
            <v>162</v>
          </cell>
          <cell r="CA753">
            <v>324</v>
          </cell>
          <cell r="CB753">
            <v>486</v>
          </cell>
          <cell r="CC753">
            <v>0.05</v>
          </cell>
          <cell r="CD753">
            <v>486</v>
          </cell>
        </row>
        <row r="754">
          <cell r="B754" t="str">
            <v>RCM09</v>
          </cell>
          <cell r="C754" t="str">
            <v>CAP47</v>
          </cell>
          <cell r="D754" t="str">
            <v>De   200  pares</v>
          </cell>
          <cell r="E754" t="str">
            <v>m</v>
          </cell>
          <cell r="F754" t="str">
            <v>NA</v>
          </cell>
          <cell r="G754" t="str">
            <v>NA</v>
          </cell>
          <cell r="H754" t="str">
            <v>NA</v>
          </cell>
          <cell r="I754" t="str">
            <v>NA</v>
          </cell>
          <cell r="J754" t="str">
            <v>NA</v>
          </cell>
          <cell r="K754" t="str">
            <v>NA</v>
          </cell>
          <cell r="L754" t="str">
            <v>NA</v>
          </cell>
          <cell r="M754" t="str">
            <v>NA</v>
          </cell>
          <cell r="N754" t="str">
            <v>NA</v>
          </cell>
          <cell r="O754" t="str">
            <v>NA</v>
          </cell>
          <cell r="P754" t="str">
            <v>NA</v>
          </cell>
          <cell r="Q754" t="str">
            <v>NA</v>
          </cell>
          <cell r="R754" t="str">
            <v>NA</v>
          </cell>
          <cell r="S754" t="str">
            <v>NA</v>
          </cell>
          <cell r="T754" t="str">
            <v>NA</v>
          </cell>
          <cell r="U754" t="str">
            <v>NA</v>
          </cell>
          <cell r="V754" t="str">
            <v>NA</v>
          </cell>
          <cell r="W754" t="str">
            <v>NA</v>
          </cell>
          <cell r="X754" t="str">
            <v>NA</v>
          </cell>
          <cell r="Y754" t="str">
            <v>NA</v>
          </cell>
          <cell r="Z754" t="str">
            <v>NA</v>
          </cell>
          <cell r="AA754" t="str">
            <v>NA</v>
          </cell>
          <cell r="AB754" t="str">
            <v>NA</v>
          </cell>
          <cell r="AC754" t="str">
            <v>NA</v>
          </cell>
          <cell r="AD754" t="str">
            <v>NA</v>
          </cell>
          <cell r="AE754" t="str">
            <v>NA</v>
          </cell>
          <cell r="AF754" t="str">
            <v>NA</v>
          </cell>
          <cell r="AG754" t="str">
            <v>NA</v>
          </cell>
          <cell r="AH754" t="str">
            <v>NA</v>
          </cell>
          <cell r="AI754">
            <v>0</v>
          </cell>
          <cell r="AO754">
            <v>0</v>
          </cell>
          <cell r="AP754">
            <v>0</v>
          </cell>
          <cell r="AQ754">
            <v>0</v>
          </cell>
          <cell r="AR754">
            <v>0</v>
          </cell>
          <cell r="AS754">
            <v>0</v>
          </cell>
          <cell r="AT754">
            <v>0</v>
          </cell>
          <cell r="AU754">
            <v>0</v>
          </cell>
          <cell r="AV754">
            <v>0</v>
          </cell>
          <cell r="AW754">
            <v>0</v>
          </cell>
          <cell r="AX754">
            <v>0</v>
          </cell>
          <cell r="AY754">
            <v>0</v>
          </cell>
          <cell r="AZ754">
            <v>0</v>
          </cell>
          <cell r="BA754">
            <v>0</v>
          </cell>
          <cell r="BB754">
            <v>0</v>
          </cell>
          <cell r="BC754">
            <v>0</v>
          </cell>
          <cell r="BD754">
            <v>0</v>
          </cell>
          <cell r="BE754">
            <v>0</v>
          </cell>
          <cell r="BF754">
            <v>0</v>
          </cell>
          <cell r="BG754">
            <v>0</v>
          </cell>
          <cell r="BH754">
            <v>0</v>
          </cell>
          <cell r="BI754">
            <v>0</v>
          </cell>
          <cell r="BJ754">
            <v>0</v>
          </cell>
          <cell r="BK754">
            <v>0</v>
          </cell>
          <cell r="BL754">
            <v>0</v>
          </cell>
          <cell r="BM754">
            <v>0</v>
          </cell>
          <cell r="BN754">
            <v>0</v>
          </cell>
          <cell r="BO754">
            <v>0</v>
          </cell>
          <cell r="BP754">
            <v>0</v>
          </cell>
          <cell r="BQ754">
            <v>0</v>
          </cell>
          <cell r="BR754">
            <v>0</v>
          </cell>
          <cell r="BS754">
            <v>0</v>
          </cell>
          <cell r="BT754">
            <v>0</v>
          </cell>
          <cell r="BU754">
            <v>0</v>
          </cell>
          <cell r="BV754">
            <v>0</v>
          </cell>
          <cell r="BW754">
            <v>0</v>
          </cell>
          <cell r="BX754">
            <v>0</v>
          </cell>
          <cell r="BY754">
            <v>0</v>
          </cell>
          <cell r="BZ754">
            <v>0</v>
          </cell>
          <cell r="CA754">
            <v>0</v>
          </cell>
          <cell r="CB754">
            <v>0</v>
          </cell>
          <cell r="CC754">
            <v>0.05</v>
          </cell>
          <cell r="CD754">
            <v>0</v>
          </cell>
        </row>
        <row r="755">
          <cell r="B755" t="str">
            <v>RCA09</v>
          </cell>
          <cell r="C755" t="str">
            <v>CAP47</v>
          </cell>
          <cell r="D755" t="str">
            <v>De   300  pares</v>
          </cell>
          <cell r="E755" t="str">
            <v>m</v>
          </cell>
          <cell r="F755" t="str">
            <v>NA</v>
          </cell>
          <cell r="G755" t="str">
            <v>NA</v>
          </cell>
          <cell r="H755" t="str">
            <v>NA</v>
          </cell>
          <cell r="I755" t="str">
            <v>NA</v>
          </cell>
          <cell r="J755" t="str">
            <v>NA</v>
          </cell>
          <cell r="K755" t="str">
            <v>NA</v>
          </cell>
          <cell r="L755" t="str">
            <v>NA</v>
          </cell>
          <cell r="M755" t="str">
            <v>NA</v>
          </cell>
          <cell r="N755" t="str">
            <v>NA</v>
          </cell>
          <cell r="O755" t="str">
            <v>NA</v>
          </cell>
          <cell r="P755" t="str">
            <v>NA</v>
          </cell>
          <cell r="Q755" t="str">
            <v>NA</v>
          </cell>
          <cell r="R755" t="str">
            <v>NA</v>
          </cell>
          <cell r="S755" t="str">
            <v>NA</v>
          </cell>
          <cell r="T755" t="str">
            <v>NA</v>
          </cell>
          <cell r="U755" t="str">
            <v>NA</v>
          </cell>
          <cell r="V755" t="str">
            <v>NA</v>
          </cell>
          <cell r="W755" t="str">
            <v>NA</v>
          </cell>
          <cell r="X755" t="str">
            <v>NA</v>
          </cell>
          <cell r="Y755" t="str">
            <v>CMC012</v>
          </cell>
          <cell r="Z755" t="str">
            <v>NA</v>
          </cell>
          <cell r="AA755" t="str">
            <v>NA</v>
          </cell>
          <cell r="AB755" t="str">
            <v>NA</v>
          </cell>
          <cell r="AC755" t="str">
            <v>NA</v>
          </cell>
          <cell r="AD755">
            <v>1</v>
          </cell>
          <cell r="AE755" t="str">
            <v>NA</v>
          </cell>
          <cell r="AF755" t="str">
            <v>NA</v>
          </cell>
          <cell r="AG755" t="str">
            <v>NA</v>
          </cell>
          <cell r="AH755" t="str">
            <v>NA</v>
          </cell>
          <cell r="AI755">
            <v>200</v>
          </cell>
          <cell r="AJ755">
            <v>200</v>
          </cell>
          <cell r="AO755">
            <v>491</v>
          </cell>
          <cell r="AP755">
            <v>0</v>
          </cell>
          <cell r="AQ755">
            <v>0</v>
          </cell>
          <cell r="AR755">
            <v>0</v>
          </cell>
          <cell r="AS755">
            <v>0</v>
          </cell>
          <cell r="AT755">
            <v>0</v>
          </cell>
          <cell r="AU755">
            <v>0</v>
          </cell>
          <cell r="AV755">
            <v>0</v>
          </cell>
          <cell r="AW755">
            <v>0</v>
          </cell>
          <cell r="AX755">
            <v>0</v>
          </cell>
          <cell r="AY755">
            <v>0</v>
          </cell>
          <cell r="AZ755">
            <v>0</v>
          </cell>
          <cell r="BA755">
            <v>0</v>
          </cell>
          <cell r="BB755">
            <v>0</v>
          </cell>
          <cell r="BC755">
            <v>0</v>
          </cell>
          <cell r="BD755">
            <v>0</v>
          </cell>
          <cell r="BE755">
            <v>0</v>
          </cell>
          <cell r="BF755">
            <v>0</v>
          </cell>
          <cell r="BG755">
            <v>0</v>
          </cell>
          <cell r="BH755">
            <v>0</v>
          </cell>
          <cell r="BI755">
            <v>0</v>
          </cell>
          <cell r="BJ755">
            <v>0</v>
          </cell>
          <cell r="BK755">
            <v>0</v>
          </cell>
          <cell r="BL755">
            <v>0</v>
          </cell>
          <cell r="BM755">
            <v>0</v>
          </cell>
          <cell r="BN755">
            <v>0</v>
          </cell>
          <cell r="BO755">
            <v>0</v>
          </cell>
          <cell r="BP755">
            <v>98147</v>
          </cell>
          <cell r="BQ755">
            <v>0</v>
          </cell>
          <cell r="BR755">
            <v>0</v>
          </cell>
          <cell r="BS755">
            <v>0</v>
          </cell>
          <cell r="BT755">
            <v>0</v>
          </cell>
          <cell r="BU755">
            <v>491</v>
          </cell>
          <cell r="BV755">
            <v>0</v>
          </cell>
          <cell r="BW755">
            <v>0</v>
          </cell>
          <cell r="BX755">
            <v>0</v>
          </cell>
          <cell r="BY755">
            <v>0</v>
          </cell>
          <cell r="BZ755">
            <v>491</v>
          </cell>
          <cell r="CA755">
            <v>0</v>
          </cell>
          <cell r="CB755">
            <v>491</v>
          </cell>
          <cell r="CC755">
            <v>0.05</v>
          </cell>
          <cell r="CD755">
            <v>491</v>
          </cell>
        </row>
        <row r="756">
          <cell r="B756" t="str">
            <v>RCC10</v>
          </cell>
          <cell r="C756" t="str">
            <v>CAP47</v>
          </cell>
          <cell r="D756" t="str">
            <v>De   300  pares</v>
          </cell>
          <cell r="E756" t="str">
            <v>m</v>
          </cell>
          <cell r="F756" t="str">
            <v>NA</v>
          </cell>
          <cell r="G756" t="str">
            <v>NA</v>
          </cell>
          <cell r="H756" t="str">
            <v>NA</v>
          </cell>
          <cell r="I756" t="str">
            <v>NA</v>
          </cell>
          <cell r="J756" t="str">
            <v>NA</v>
          </cell>
          <cell r="K756" t="str">
            <v>NA</v>
          </cell>
          <cell r="L756" t="str">
            <v>NA</v>
          </cell>
          <cell r="M756" t="str">
            <v>NA</v>
          </cell>
          <cell r="N756" t="str">
            <v>NA</v>
          </cell>
          <cell r="O756" t="str">
            <v>NA</v>
          </cell>
          <cell r="P756" t="str">
            <v>NA</v>
          </cell>
          <cell r="Q756" t="str">
            <v>NA</v>
          </cell>
          <cell r="R756" t="str">
            <v>NA</v>
          </cell>
          <cell r="S756" t="str">
            <v>NA</v>
          </cell>
          <cell r="T756" t="str">
            <v>CER001</v>
          </cell>
          <cell r="U756" t="str">
            <v>NA</v>
          </cell>
          <cell r="V756" t="str">
            <v>NA</v>
          </cell>
          <cell r="W756" t="str">
            <v>NA</v>
          </cell>
          <cell r="X756" t="str">
            <v>NA</v>
          </cell>
          <cell r="Y756" t="str">
            <v>CMC011</v>
          </cell>
          <cell r="Z756" t="str">
            <v>NA</v>
          </cell>
          <cell r="AA756" t="str">
            <v>NA</v>
          </cell>
          <cell r="AB756" t="str">
            <v>NA</v>
          </cell>
          <cell r="AC756" t="str">
            <v>NA</v>
          </cell>
          <cell r="AD756">
            <v>1</v>
          </cell>
          <cell r="AE756" t="str">
            <v>NA</v>
          </cell>
          <cell r="AF756" t="str">
            <v>NA</v>
          </cell>
          <cell r="AG756" t="str">
            <v>NA</v>
          </cell>
          <cell r="AH756" t="str">
            <v>NA</v>
          </cell>
          <cell r="AI756">
            <v>525</v>
          </cell>
          <cell r="AJ756">
            <v>525</v>
          </cell>
          <cell r="AO756">
            <v>718</v>
          </cell>
          <cell r="AP756">
            <v>0</v>
          </cell>
          <cell r="AQ756">
            <v>0</v>
          </cell>
          <cell r="AR756">
            <v>0</v>
          </cell>
          <cell r="AS756">
            <v>0</v>
          </cell>
          <cell r="AT756">
            <v>0</v>
          </cell>
          <cell r="AU756">
            <v>0</v>
          </cell>
          <cell r="AV756">
            <v>0</v>
          </cell>
          <cell r="AW756">
            <v>0</v>
          </cell>
          <cell r="AX756">
            <v>0</v>
          </cell>
          <cell r="AY756">
            <v>0</v>
          </cell>
          <cell r="AZ756">
            <v>0</v>
          </cell>
          <cell r="BA756">
            <v>0</v>
          </cell>
          <cell r="BB756">
            <v>0</v>
          </cell>
          <cell r="BC756">
            <v>0</v>
          </cell>
          <cell r="BD756">
            <v>0</v>
          </cell>
          <cell r="BE756">
            <v>250716</v>
          </cell>
          <cell r="BF756">
            <v>0</v>
          </cell>
          <cell r="BG756">
            <v>0</v>
          </cell>
          <cell r="BH756">
            <v>0</v>
          </cell>
          <cell r="BI756">
            <v>0</v>
          </cell>
          <cell r="BJ756">
            <v>478</v>
          </cell>
          <cell r="BK756">
            <v>0</v>
          </cell>
          <cell r="BL756">
            <v>0</v>
          </cell>
          <cell r="BM756">
            <v>0</v>
          </cell>
          <cell r="BN756">
            <v>0</v>
          </cell>
          <cell r="BO756">
            <v>478</v>
          </cell>
          <cell r="BP756">
            <v>125868</v>
          </cell>
          <cell r="BQ756">
            <v>0</v>
          </cell>
          <cell r="BR756">
            <v>0</v>
          </cell>
          <cell r="BS756">
            <v>0</v>
          </cell>
          <cell r="BT756">
            <v>0</v>
          </cell>
          <cell r="BU756">
            <v>240</v>
          </cell>
          <cell r="BV756">
            <v>0</v>
          </cell>
          <cell r="BW756">
            <v>0</v>
          </cell>
          <cell r="BX756">
            <v>0</v>
          </cell>
          <cell r="BY756">
            <v>0</v>
          </cell>
          <cell r="BZ756">
            <v>240</v>
          </cell>
          <cell r="CA756">
            <v>478</v>
          </cell>
          <cell r="CB756">
            <v>718</v>
          </cell>
          <cell r="CC756">
            <v>0.05</v>
          </cell>
          <cell r="CD756">
            <v>718</v>
          </cell>
        </row>
        <row r="757">
          <cell r="B757" t="str">
            <v>RCC11</v>
          </cell>
          <cell r="C757" t="str">
            <v>CAP47</v>
          </cell>
          <cell r="D757" t="str">
            <v>De   400  pares</v>
          </cell>
          <cell r="E757" t="str">
            <v>m</v>
          </cell>
          <cell r="F757" t="str">
            <v>NA</v>
          </cell>
          <cell r="G757" t="str">
            <v>NA</v>
          </cell>
          <cell r="H757" t="str">
            <v>NA</v>
          </cell>
          <cell r="I757" t="str">
            <v>NA</v>
          </cell>
          <cell r="J757" t="str">
            <v>NA</v>
          </cell>
          <cell r="K757" t="str">
            <v>NA</v>
          </cell>
          <cell r="L757" t="str">
            <v>NA</v>
          </cell>
          <cell r="M757" t="str">
            <v>NA</v>
          </cell>
          <cell r="N757" t="str">
            <v>NA</v>
          </cell>
          <cell r="O757" t="str">
            <v>NA</v>
          </cell>
          <cell r="P757" t="str">
            <v>NA</v>
          </cell>
          <cell r="Q757" t="str">
            <v>NA</v>
          </cell>
          <cell r="R757" t="str">
            <v>NA</v>
          </cell>
          <cell r="S757" t="str">
            <v>NA</v>
          </cell>
          <cell r="T757" t="str">
            <v>CER001</v>
          </cell>
          <cell r="U757" t="str">
            <v>NA</v>
          </cell>
          <cell r="V757" t="str">
            <v>NA</v>
          </cell>
          <cell r="W757" t="str">
            <v>NA</v>
          </cell>
          <cell r="X757" t="str">
            <v>NA</v>
          </cell>
          <cell r="Y757" t="str">
            <v>CMC011</v>
          </cell>
          <cell r="Z757" t="str">
            <v>NA</v>
          </cell>
          <cell r="AA757" t="str">
            <v>NA</v>
          </cell>
          <cell r="AB757" t="str">
            <v>NA</v>
          </cell>
          <cell r="AC757" t="str">
            <v>NA</v>
          </cell>
          <cell r="AD757">
            <v>1</v>
          </cell>
          <cell r="AE757" t="str">
            <v>NA</v>
          </cell>
          <cell r="AF757" t="str">
            <v>NA</v>
          </cell>
          <cell r="AG757" t="str">
            <v>NA</v>
          </cell>
          <cell r="AH757" t="str">
            <v>NA</v>
          </cell>
          <cell r="AI757">
            <v>525</v>
          </cell>
          <cell r="AJ757">
            <v>525</v>
          </cell>
          <cell r="AO757">
            <v>718</v>
          </cell>
          <cell r="AP757">
            <v>0</v>
          </cell>
          <cell r="AQ757">
            <v>0</v>
          </cell>
          <cell r="AR757">
            <v>0</v>
          </cell>
          <cell r="AS757">
            <v>0</v>
          </cell>
          <cell r="AT757">
            <v>0</v>
          </cell>
          <cell r="AU757">
            <v>0</v>
          </cell>
          <cell r="AV757">
            <v>0</v>
          </cell>
          <cell r="AW757">
            <v>0</v>
          </cell>
          <cell r="AX757">
            <v>0</v>
          </cell>
          <cell r="AY757">
            <v>0</v>
          </cell>
          <cell r="AZ757">
            <v>0</v>
          </cell>
          <cell r="BA757">
            <v>0</v>
          </cell>
          <cell r="BB757">
            <v>0</v>
          </cell>
          <cell r="BC757">
            <v>0</v>
          </cell>
          <cell r="BD757">
            <v>0</v>
          </cell>
          <cell r="BE757">
            <v>250716</v>
          </cell>
          <cell r="BF757">
            <v>0</v>
          </cell>
          <cell r="BG757">
            <v>0</v>
          </cell>
          <cell r="BH757">
            <v>0</v>
          </cell>
          <cell r="BI757">
            <v>0</v>
          </cell>
          <cell r="BJ757">
            <v>478</v>
          </cell>
          <cell r="BK757">
            <v>0</v>
          </cell>
          <cell r="BL757">
            <v>0</v>
          </cell>
          <cell r="BM757">
            <v>0</v>
          </cell>
          <cell r="BN757">
            <v>0</v>
          </cell>
          <cell r="BO757">
            <v>478</v>
          </cell>
          <cell r="BP757">
            <v>125868</v>
          </cell>
          <cell r="BQ757">
            <v>0</v>
          </cell>
          <cell r="BR757">
            <v>0</v>
          </cell>
          <cell r="BS757">
            <v>0</v>
          </cell>
          <cell r="BT757">
            <v>0</v>
          </cell>
          <cell r="BU757">
            <v>240</v>
          </cell>
          <cell r="BV757">
            <v>0</v>
          </cell>
          <cell r="BW757">
            <v>0</v>
          </cell>
          <cell r="BX757">
            <v>0</v>
          </cell>
          <cell r="BY757">
            <v>0</v>
          </cell>
          <cell r="BZ757">
            <v>240</v>
          </cell>
          <cell r="CA757">
            <v>478</v>
          </cell>
          <cell r="CB757">
            <v>718</v>
          </cell>
          <cell r="CC757">
            <v>0.05</v>
          </cell>
          <cell r="CD757">
            <v>718</v>
          </cell>
        </row>
        <row r="758">
          <cell r="B758" t="str">
            <v>RCC12</v>
          </cell>
          <cell r="C758" t="str">
            <v>CAP47</v>
          </cell>
          <cell r="D758" t="str">
            <v>De   500  pares</v>
          </cell>
          <cell r="E758" t="str">
            <v>m</v>
          </cell>
          <cell r="F758" t="str">
            <v>NA</v>
          </cell>
          <cell r="G758" t="str">
            <v>NA</v>
          </cell>
          <cell r="H758" t="str">
            <v>NA</v>
          </cell>
          <cell r="I758" t="str">
            <v>NA</v>
          </cell>
          <cell r="J758" t="str">
            <v>NA</v>
          </cell>
          <cell r="K758" t="str">
            <v>NA</v>
          </cell>
          <cell r="L758" t="str">
            <v>NA</v>
          </cell>
          <cell r="M758" t="str">
            <v>NA</v>
          </cell>
          <cell r="N758" t="str">
            <v>NA</v>
          </cell>
          <cell r="O758" t="str">
            <v>NA</v>
          </cell>
          <cell r="P758" t="str">
            <v>NA</v>
          </cell>
          <cell r="Q758" t="str">
            <v>NA</v>
          </cell>
          <cell r="R758" t="str">
            <v>NA</v>
          </cell>
          <cell r="S758" t="str">
            <v>NA</v>
          </cell>
          <cell r="T758" t="str">
            <v>CER001</v>
          </cell>
          <cell r="U758" t="str">
            <v>NA</v>
          </cell>
          <cell r="V758" t="str">
            <v>NA</v>
          </cell>
          <cell r="W758" t="str">
            <v>NA</v>
          </cell>
          <cell r="X758" t="str">
            <v>NA</v>
          </cell>
          <cell r="Y758" t="str">
            <v>CMC011</v>
          </cell>
          <cell r="Z758" t="str">
            <v>NA</v>
          </cell>
          <cell r="AA758" t="str">
            <v>NA</v>
          </cell>
          <cell r="AB758" t="str">
            <v>NA</v>
          </cell>
          <cell r="AC758" t="str">
            <v>NA</v>
          </cell>
          <cell r="AD758">
            <v>1</v>
          </cell>
          <cell r="AE758" t="str">
            <v>NA</v>
          </cell>
          <cell r="AF758" t="str">
            <v>NA</v>
          </cell>
          <cell r="AG758" t="str">
            <v>NA</v>
          </cell>
          <cell r="AH758" t="str">
            <v>NA</v>
          </cell>
          <cell r="AI758">
            <v>450</v>
          </cell>
          <cell r="AJ758">
            <v>450</v>
          </cell>
          <cell r="AO758">
            <v>837</v>
          </cell>
          <cell r="AP758">
            <v>0</v>
          </cell>
          <cell r="AQ758">
            <v>0</v>
          </cell>
          <cell r="AR758">
            <v>0</v>
          </cell>
          <cell r="AS758">
            <v>0</v>
          </cell>
          <cell r="AT758">
            <v>0</v>
          </cell>
          <cell r="AU758">
            <v>0</v>
          </cell>
          <cell r="AV758">
            <v>0</v>
          </cell>
          <cell r="AW758">
            <v>0</v>
          </cell>
          <cell r="AX758">
            <v>0</v>
          </cell>
          <cell r="AY758">
            <v>0</v>
          </cell>
          <cell r="AZ758">
            <v>0</v>
          </cell>
          <cell r="BA758">
            <v>0</v>
          </cell>
          <cell r="BB758">
            <v>0</v>
          </cell>
          <cell r="BC758">
            <v>0</v>
          </cell>
          <cell r="BD758">
            <v>0</v>
          </cell>
          <cell r="BE758">
            <v>250716</v>
          </cell>
          <cell r="BF758">
            <v>0</v>
          </cell>
          <cell r="BG758">
            <v>0</v>
          </cell>
          <cell r="BH758">
            <v>0</v>
          </cell>
          <cell r="BI758">
            <v>0</v>
          </cell>
          <cell r="BJ758">
            <v>557</v>
          </cell>
          <cell r="BK758">
            <v>0</v>
          </cell>
          <cell r="BL758">
            <v>0</v>
          </cell>
          <cell r="BM758">
            <v>0</v>
          </cell>
          <cell r="BN758">
            <v>0</v>
          </cell>
          <cell r="BO758">
            <v>557</v>
          </cell>
          <cell r="BP758">
            <v>125868</v>
          </cell>
          <cell r="BQ758">
            <v>0</v>
          </cell>
          <cell r="BR758">
            <v>0</v>
          </cell>
          <cell r="BS758">
            <v>0</v>
          </cell>
          <cell r="BT758">
            <v>0</v>
          </cell>
          <cell r="BU758">
            <v>280</v>
          </cell>
          <cell r="BV758">
            <v>0</v>
          </cell>
          <cell r="BW758">
            <v>0</v>
          </cell>
          <cell r="BX758">
            <v>0</v>
          </cell>
          <cell r="BY758">
            <v>0</v>
          </cell>
          <cell r="BZ758">
            <v>280</v>
          </cell>
          <cell r="CA758">
            <v>557</v>
          </cell>
          <cell r="CB758">
            <v>837</v>
          </cell>
          <cell r="CC758">
            <v>0.05</v>
          </cell>
          <cell r="CD758">
            <v>837</v>
          </cell>
        </row>
        <row r="759">
          <cell r="B759" t="str">
            <v>RCC13</v>
          </cell>
          <cell r="C759" t="str">
            <v>CAP47</v>
          </cell>
          <cell r="D759" t="str">
            <v>De   600  pares</v>
          </cell>
          <cell r="E759" t="str">
            <v>m</v>
          </cell>
          <cell r="F759" t="str">
            <v>NA</v>
          </cell>
          <cell r="G759" t="str">
            <v>NA</v>
          </cell>
          <cell r="H759" t="str">
            <v>NA</v>
          </cell>
          <cell r="I759" t="str">
            <v>NA</v>
          </cell>
          <cell r="J759" t="str">
            <v>NA</v>
          </cell>
          <cell r="K759" t="str">
            <v>NA</v>
          </cell>
          <cell r="L759" t="str">
            <v>NA</v>
          </cell>
          <cell r="M759" t="str">
            <v>NA</v>
          </cell>
          <cell r="N759" t="str">
            <v>NA</v>
          </cell>
          <cell r="O759" t="str">
            <v>NA</v>
          </cell>
          <cell r="P759" t="str">
            <v>NA</v>
          </cell>
          <cell r="Q759" t="str">
            <v>NA</v>
          </cell>
          <cell r="R759" t="str">
            <v>NA</v>
          </cell>
          <cell r="S759" t="str">
            <v>NA</v>
          </cell>
          <cell r="T759" t="str">
            <v>CER001</v>
          </cell>
          <cell r="U759" t="str">
            <v>NA</v>
          </cell>
          <cell r="V759" t="str">
            <v>NA</v>
          </cell>
          <cell r="W759" t="str">
            <v>NA</v>
          </cell>
          <cell r="X759" t="str">
            <v>NA</v>
          </cell>
          <cell r="Y759" t="str">
            <v>CMC011</v>
          </cell>
          <cell r="Z759" t="str">
            <v>NA</v>
          </cell>
          <cell r="AA759" t="str">
            <v>NA</v>
          </cell>
          <cell r="AB759" t="str">
            <v>NA</v>
          </cell>
          <cell r="AC759" t="str">
            <v>NA</v>
          </cell>
          <cell r="AD759">
            <v>1</v>
          </cell>
          <cell r="AE759" t="str">
            <v>NA</v>
          </cell>
          <cell r="AF759" t="str">
            <v>NA</v>
          </cell>
          <cell r="AG759" t="str">
            <v>NA</v>
          </cell>
          <cell r="AH759" t="str">
            <v>NA</v>
          </cell>
          <cell r="AI759">
            <v>375</v>
          </cell>
          <cell r="AJ759">
            <v>375</v>
          </cell>
          <cell r="AO759">
            <v>1005</v>
          </cell>
          <cell r="AP759">
            <v>0</v>
          </cell>
          <cell r="AQ759">
            <v>0</v>
          </cell>
          <cell r="AR759">
            <v>0</v>
          </cell>
          <cell r="AS759">
            <v>0</v>
          </cell>
          <cell r="AT759">
            <v>0</v>
          </cell>
          <cell r="AU759">
            <v>0</v>
          </cell>
          <cell r="AV759">
            <v>0</v>
          </cell>
          <cell r="AW759">
            <v>0</v>
          </cell>
          <cell r="AX759">
            <v>0</v>
          </cell>
          <cell r="AY759">
            <v>0</v>
          </cell>
          <cell r="AZ759">
            <v>0</v>
          </cell>
          <cell r="BA759">
            <v>0</v>
          </cell>
          <cell r="BB759">
            <v>0</v>
          </cell>
          <cell r="BC759">
            <v>0</v>
          </cell>
          <cell r="BD759">
            <v>0</v>
          </cell>
          <cell r="BE759">
            <v>250716</v>
          </cell>
          <cell r="BF759">
            <v>0</v>
          </cell>
          <cell r="BG759">
            <v>0</v>
          </cell>
          <cell r="BH759">
            <v>0</v>
          </cell>
          <cell r="BI759">
            <v>0</v>
          </cell>
          <cell r="BJ759">
            <v>669</v>
          </cell>
          <cell r="BK759">
            <v>0</v>
          </cell>
          <cell r="BL759">
            <v>0</v>
          </cell>
          <cell r="BM759">
            <v>0</v>
          </cell>
          <cell r="BN759">
            <v>0</v>
          </cell>
          <cell r="BO759">
            <v>669</v>
          </cell>
          <cell r="BP759">
            <v>125868</v>
          </cell>
          <cell r="BQ759">
            <v>0</v>
          </cell>
          <cell r="BR759">
            <v>0</v>
          </cell>
          <cell r="BS759">
            <v>0</v>
          </cell>
          <cell r="BT759">
            <v>0</v>
          </cell>
          <cell r="BU759">
            <v>336</v>
          </cell>
          <cell r="BV759">
            <v>0</v>
          </cell>
          <cell r="BW759">
            <v>0</v>
          </cell>
          <cell r="BX759">
            <v>0</v>
          </cell>
          <cell r="BY759">
            <v>0</v>
          </cell>
          <cell r="BZ759">
            <v>336</v>
          </cell>
          <cell r="CA759">
            <v>669</v>
          </cell>
          <cell r="CB759">
            <v>1005</v>
          </cell>
          <cell r="CC759">
            <v>0.05</v>
          </cell>
          <cell r="CD759">
            <v>1005</v>
          </cell>
        </row>
        <row r="760">
          <cell r="B760" t="str">
            <v>RCC14</v>
          </cell>
          <cell r="C760" t="str">
            <v>CAP47</v>
          </cell>
          <cell r="D760" t="str">
            <v>De   900  pares</v>
          </cell>
          <cell r="E760" t="str">
            <v>m</v>
          </cell>
          <cell r="F760" t="str">
            <v>NA</v>
          </cell>
          <cell r="G760" t="str">
            <v>NA</v>
          </cell>
          <cell r="H760" t="str">
            <v>NA</v>
          </cell>
          <cell r="I760" t="str">
            <v>NA</v>
          </cell>
          <cell r="J760" t="str">
            <v>NA</v>
          </cell>
          <cell r="K760" t="str">
            <v>NA</v>
          </cell>
          <cell r="L760" t="str">
            <v>NA</v>
          </cell>
          <cell r="M760" t="str">
            <v>NA</v>
          </cell>
          <cell r="N760" t="str">
            <v>NA</v>
          </cell>
          <cell r="O760" t="str">
            <v>NA</v>
          </cell>
          <cell r="P760" t="str">
            <v>NA</v>
          </cell>
          <cell r="Q760" t="str">
            <v>NA</v>
          </cell>
          <cell r="R760" t="str">
            <v>NA</v>
          </cell>
          <cell r="S760" t="str">
            <v>NA</v>
          </cell>
          <cell r="T760" t="str">
            <v>CER001</v>
          </cell>
          <cell r="U760" t="str">
            <v>NA</v>
          </cell>
          <cell r="V760" t="str">
            <v>NA</v>
          </cell>
          <cell r="W760" t="str">
            <v>NA</v>
          </cell>
          <cell r="X760" t="str">
            <v>NA</v>
          </cell>
          <cell r="Y760" t="str">
            <v>CMC011</v>
          </cell>
          <cell r="Z760" t="str">
            <v>NA</v>
          </cell>
          <cell r="AA760" t="str">
            <v>NA</v>
          </cell>
          <cell r="AB760" t="str">
            <v>NA</v>
          </cell>
          <cell r="AC760" t="str">
            <v>NA</v>
          </cell>
          <cell r="AD760">
            <v>1</v>
          </cell>
          <cell r="AE760" t="str">
            <v>NA</v>
          </cell>
          <cell r="AF760" t="str">
            <v>NA</v>
          </cell>
          <cell r="AG760" t="str">
            <v>NA</v>
          </cell>
          <cell r="AH760" t="str">
            <v>NA</v>
          </cell>
          <cell r="AI760">
            <v>375</v>
          </cell>
          <cell r="AJ760">
            <v>375</v>
          </cell>
          <cell r="AO760">
            <v>1005</v>
          </cell>
          <cell r="AP760">
            <v>0</v>
          </cell>
          <cell r="AQ760">
            <v>0</v>
          </cell>
          <cell r="AR760">
            <v>0</v>
          </cell>
          <cell r="AS760">
            <v>0</v>
          </cell>
          <cell r="AT760">
            <v>0</v>
          </cell>
          <cell r="AU760">
            <v>0</v>
          </cell>
          <cell r="AV760">
            <v>0</v>
          </cell>
          <cell r="AW760">
            <v>0</v>
          </cell>
          <cell r="AX760">
            <v>0</v>
          </cell>
          <cell r="AY760">
            <v>0</v>
          </cell>
          <cell r="AZ760">
            <v>0</v>
          </cell>
          <cell r="BA760">
            <v>0</v>
          </cell>
          <cell r="BB760">
            <v>0</v>
          </cell>
          <cell r="BC760">
            <v>0</v>
          </cell>
          <cell r="BD760">
            <v>0</v>
          </cell>
          <cell r="BE760">
            <v>250716</v>
          </cell>
          <cell r="BF760">
            <v>0</v>
          </cell>
          <cell r="BG760">
            <v>0</v>
          </cell>
          <cell r="BH760">
            <v>0</v>
          </cell>
          <cell r="BI760">
            <v>0</v>
          </cell>
          <cell r="BJ760">
            <v>669</v>
          </cell>
          <cell r="BK760">
            <v>0</v>
          </cell>
          <cell r="BL760">
            <v>0</v>
          </cell>
          <cell r="BM760">
            <v>0</v>
          </cell>
          <cell r="BN760">
            <v>0</v>
          </cell>
          <cell r="BO760">
            <v>669</v>
          </cell>
          <cell r="BP760">
            <v>125868</v>
          </cell>
          <cell r="BQ760">
            <v>0</v>
          </cell>
          <cell r="BR760">
            <v>0</v>
          </cell>
          <cell r="BS760">
            <v>0</v>
          </cell>
          <cell r="BT760">
            <v>0</v>
          </cell>
          <cell r="BU760">
            <v>336</v>
          </cell>
          <cell r="BV760">
            <v>0</v>
          </cell>
          <cell r="BW760">
            <v>0</v>
          </cell>
          <cell r="BX760">
            <v>0</v>
          </cell>
          <cell r="BY760">
            <v>0</v>
          </cell>
          <cell r="BZ760">
            <v>336</v>
          </cell>
          <cell r="CA760">
            <v>669</v>
          </cell>
          <cell r="CB760">
            <v>1005</v>
          </cell>
          <cell r="CC760">
            <v>0.05</v>
          </cell>
          <cell r="CD760">
            <v>1005</v>
          </cell>
        </row>
        <row r="761">
          <cell r="B761" t="str">
            <v>RCC15</v>
          </cell>
          <cell r="C761" t="str">
            <v>CAP47</v>
          </cell>
          <cell r="D761" t="str">
            <v>De  1200  pares</v>
          </cell>
          <cell r="E761" t="str">
            <v>m</v>
          </cell>
          <cell r="F761" t="str">
            <v>NA</v>
          </cell>
          <cell r="G761" t="str">
            <v>NA</v>
          </cell>
          <cell r="H761" t="str">
            <v>NA</v>
          </cell>
          <cell r="I761" t="str">
            <v>NA</v>
          </cell>
          <cell r="J761" t="str">
            <v>NA</v>
          </cell>
          <cell r="K761" t="str">
            <v>NA</v>
          </cell>
          <cell r="L761" t="str">
            <v>NA</v>
          </cell>
          <cell r="M761" t="str">
            <v>NA</v>
          </cell>
          <cell r="N761" t="str">
            <v>NA</v>
          </cell>
          <cell r="O761" t="str">
            <v>NA</v>
          </cell>
          <cell r="P761" t="str">
            <v>NA</v>
          </cell>
          <cell r="Q761" t="str">
            <v>NA</v>
          </cell>
          <cell r="R761" t="str">
            <v>NA</v>
          </cell>
          <cell r="S761" t="str">
            <v>NA</v>
          </cell>
          <cell r="T761" t="str">
            <v>CER001</v>
          </cell>
          <cell r="U761" t="str">
            <v>NA</v>
          </cell>
          <cell r="V761" t="str">
            <v>NA</v>
          </cell>
          <cell r="W761" t="str">
            <v>NA</v>
          </cell>
          <cell r="X761" t="str">
            <v>NA</v>
          </cell>
          <cell r="Y761" t="str">
            <v>CMC011</v>
          </cell>
          <cell r="Z761" t="str">
            <v>NA</v>
          </cell>
          <cell r="AA761" t="str">
            <v>NA</v>
          </cell>
          <cell r="AB761" t="str">
            <v>NA</v>
          </cell>
          <cell r="AC761" t="str">
            <v>NA</v>
          </cell>
          <cell r="AD761">
            <v>1</v>
          </cell>
          <cell r="AE761" t="str">
            <v>NA</v>
          </cell>
          <cell r="AF761" t="str">
            <v>NA</v>
          </cell>
          <cell r="AG761" t="str">
            <v>NA</v>
          </cell>
          <cell r="AH761" t="str">
            <v>NA</v>
          </cell>
          <cell r="AI761">
            <v>180</v>
          </cell>
          <cell r="AJ761">
            <v>180</v>
          </cell>
          <cell r="AO761">
            <v>2092</v>
          </cell>
          <cell r="AP761">
            <v>0</v>
          </cell>
          <cell r="AQ761">
            <v>0</v>
          </cell>
          <cell r="AR761">
            <v>0</v>
          </cell>
          <cell r="AS761">
            <v>0</v>
          </cell>
          <cell r="AT761">
            <v>0</v>
          </cell>
          <cell r="AU761">
            <v>0</v>
          </cell>
          <cell r="AV761">
            <v>0</v>
          </cell>
          <cell r="AW761">
            <v>0</v>
          </cell>
          <cell r="AX761">
            <v>0</v>
          </cell>
          <cell r="AY761">
            <v>0</v>
          </cell>
          <cell r="AZ761">
            <v>0</v>
          </cell>
          <cell r="BA761">
            <v>0</v>
          </cell>
          <cell r="BB761">
            <v>0</v>
          </cell>
          <cell r="BC761">
            <v>0</v>
          </cell>
          <cell r="BD761">
            <v>0</v>
          </cell>
          <cell r="BE761">
            <v>250716</v>
          </cell>
          <cell r="BF761">
            <v>0</v>
          </cell>
          <cell r="BG761">
            <v>0</v>
          </cell>
          <cell r="BH761">
            <v>0</v>
          </cell>
          <cell r="BI761">
            <v>0</v>
          </cell>
          <cell r="BJ761">
            <v>1393</v>
          </cell>
          <cell r="BK761">
            <v>0</v>
          </cell>
          <cell r="BL761">
            <v>0</v>
          </cell>
          <cell r="BM761">
            <v>0</v>
          </cell>
          <cell r="BN761">
            <v>0</v>
          </cell>
          <cell r="BO761">
            <v>1393</v>
          </cell>
          <cell r="BP761">
            <v>125868</v>
          </cell>
          <cell r="BQ761">
            <v>0</v>
          </cell>
          <cell r="BR761">
            <v>0</v>
          </cell>
          <cell r="BS761">
            <v>0</v>
          </cell>
          <cell r="BT761">
            <v>0</v>
          </cell>
          <cell r="BU761">
            <v>699</v>
          </cell>
          <cell r="BV761">
            <v>0</v>
          </cell>
          <cell r="BW761">
            <v>0</v>
          </cell>
          <cell r="BX761">
            <v>0</v>
          </cell>
          <cell r="BY761">
            <v>0</v>
          </cell>
          <cell r="BZ761">
            <v>699</v>
          </cell>
          <cell r="CA761">
            <v>1393</v>
          </cell>
          <cell r="CB761">
            <v>2092</v>
          </cell>
          <cell r="CC761">
            <v>0.05</v>
          </cell>
          <cell r="CD761">
            <v>2092</v>
          </cell>
        </row>
        <row r="762">
          <cell r="B762" t="str">
            <v>RCC16</v>
          </cell>
          <cell r="C762" t="str">
            <v>CAP47</v>
          </cell>
          <cell r="D762" t="str">
            <v>De  1800  pares</v>
          </cell>
          <cell r="E762" t="str">
            <v>m</v>
          </cell>
          <cell r="F762" t="str">
            <v>NA</v>
          </cell>
          <cell r="G762" t="str">
            <v>NA</v>
          </cell>
          <cell r="H762" t="str">
            <v>NA</v>
          </cell>
          <cell r="I762" t="str">
            <v>NA</v>
          </cell>
          <cell r="J762" t="str">
            <v>NA</v>
          </cell>
          <cell r="K762" t="str">
            <v>NA</v>
          </cell>
          <cell r="L762" t="str">
            <v>NA</v>
          </cell>
          <cell r="M762" t="str">
            <v>NA</v>
          </cell>
          <cell r="N762" t="str">
            <v>NA</v>
          </cell>
          <cell r="O762" t="str">
            <v>NA</v>
          </cell>
          <cell r="P762" t="str">
            <v>NA</v>
          </cell>
          <cell r="Q762" t="str">
            <v>NA</v>
          </cell>
          <cell r="R762" t="str">
            <v>NA</v>
          </cell>
          <cell r="S762" t="str">
            <v>NA</v>
          </cell>
          <cell r="T762" t="str">
            <v>CER001</v>
          </cell>
          <cell r="U762" t="str">
            <v>NA</v>
          </cell>
          <cell r="V762" t="str">
            <v>NA</v>
          </cell>
          <cell r="W762" t="str">
            <v>NA</v>
          </cell>
          <cell r="X762" t="str">
            <v>NA</v>
          </cell>
          <cell r="Y762" t="str">
            <v>CMC011</v>
          </cell>
          <cell r="Z762" t="str">
            <v>NA</v>
          </cell>
          <cell r="AA762" t="str">
            <v>NA</v>
          </cell>
          <cell r="AB762" t="str">
            <v>NA</v>
          </cell>
          <cell r="AC762" t="str">
            <v>NA</v>
          </cell>
          <cell r="AD762">
            <v>1</v>
          </cell>
          <cell r="AE762" t="str">
            <v>NA</v>
          </cell>
          <cell r="AF762" t="str">
            <v>NA</v>
          </cell>
          <cell r="AG762" t="str">
            <v>NA</v>
          </cell>
          <cell r="AH762" t="str">
            <v>NA</v>
          </cell>
          <cell r="AI762">
            <v>180</v>
          </cell>
          <cell r="AJ762">
            <v>180</v>
          </cell>
          <cell r="AO762">
            <v>2092</v>
          </cell>
          <cell r="AP762">
            <v>0</v>
          </cell>
          <cell r="AQ762">
            <v>0</v>
          </cell>
          <cell r="AR762">
            <v>0</v>
          </cell>
          <cell r="AS762">
            <v>0</v>
          </cell>
          <cell r="AT762">
            <v>0</v>
          </cell>
          <cell r="AU762">
            <v>0</v>
          </cell>
          <cell r="AV762">
            <v>0</v>
          </cell>
          <cell r="AW762">
            <v>0</v>
          </cell>
          <cell r="AX762">
            <v>0</v>
          </cell>
          <cell r="AY762">
            <v>0</v>
          </cell>
          <cell r="AZ762">
            <v>0</v>
          </cell>
          <cell r="BA762">
            <v>0</v>
          </cell>
          <cell r="BB762">
            <v>0</v>
          </cell>
          <cell r="BC762">
            <v>0</v>
          </cell>
          <cell r="BD762">
            <v>0</v>
          </cell>
          <cell r="BE762">
            <v>250716</v>
          </cell>
          <cell r="BF762">
            <v>0</v>
          </cell>
          <cell r="BG762">
            <v>0</v>
          </cell>
          <cell r="BH762">
            <v>0</v>
          </cell>
          <cell r="BI762">
            <v>0</v>
          </cell>
          <cell r="BJ762">
            <v>1393</v>
          </cell>
          <cell r="BK762">
            <v>0</v>
          </cell>
          <cell r="BL762">
            <v>0</v>
          </cell>
          <cell r="BM762">
            <v>0</v>
          </cell>
          <cell r="BN762">
            <v>0</v>
          </cell>
          <cell r="BO762">
            <v>1393</v>
          </cell>
          <cell r="BP762">
            <v>125868</v>
          </cell>
          <cell r="BQ762">
            <v>0</v>
          </cell>
          <cell r="BR762">
            <v>0</v>
          </cell>
          <cell r="BS762">
            <v>0</v>
          </cell>
          <cell r="BT762">
            <v>0</v>
          </cell>
          <cell r="BU762">
            <v>699</v>
          </cell>
          <cell r="BV762">
            <v>0</v>
          </cell>
          <cell r="BW762">
            <v>0</v>
          </cell>
          <cell r="BX762">
            <v>0</v>
          </cell>
          <cell r="BY762">
            <v>0</v>
          </cell>
          <cell r="BZ762">
            <v>699</v>
          </cell>
          <cell r="CA762">
            <v>1393</v>
          </cell>
          <cell r="CB762">
            <v>2092</v>
          </cell>
          <cell r="CC762">
            <v>0.05</v>
          </cell>
          <cell r="CD762">
            <v>2092</v>
          </cell>
        </row>
        <row r="763">
          <cell r="B763" t="str">
            <v>RCC17</v>
          </cell>
          <cell r="C763" t="str">
            <v>CAP47</v>
          </cell>
          <cell r="D763" t="str">
            <v>De  2400  pares</v>
          </cell>
          <cell r="E763" t="str">
            <v>m</v>
          </cell>
          <cell r="F763" t="str">
            <v>NA</v>
          </cell>
          <cell r="G763" t="str">
            <v>NA</v>
          </cell>
          <cell r="H763" t="str">
            <v>NA</v>
          </cell>
          <cell r="I763" t="str">
            <v>NA</v>
          </cell>
          <cell r="J763" t="str">
            <v>NA</v>
          </cell>
          <cell r="K763" t="str">
            <v>NA</v>
          </cell>
          <cell r="L763" t="str">
            <v>NA</v>
          </cell>
          <cell r="M763" t="str">
            <v>NA</v>
          </cell>
          <cell r="N763" t="str">
            <v>NA</v>
          </cell>
          <cell r="O763" t="str">
            <v>NA</v>
          </cell>
          <cell r="P763" t="str">
            <v>NA</v>
          </cell>
          <cell r="Q763" t="str">
            <v>NA</v>
          </cell>
          <cell r="R763" t="str">
            <v>NA</v>
          </cell>
          <cell r="S763" t="str">
            <v>NA</v>
          </cell>
          <cell r="T763" t="str">
            <v>CER001</v>
          </cell>
          <cell r="U763" t="str">
            <v>NA</v>
          </cell>
          <cell r="V763" t="str">
            <v>NA</v>
          </cell>
          <cell r="W763" t="str">
            <v>NA</v>
          </cell>
          <cell r="X763" t="str">
            <v>NA</v>
          </cell>
          <cell r="Y763" t="str">
            <v>CMC011</v>
          </cell>
          <cell r="Z763" t="str">
            <v>NA</v>
          </cell>
          <cell r="AA763" t="str">
            <v>NA</v>
          </cell>
          <cell r="AB763" t="str">
            <v>NA</v>
          </cell>
          <cell r="AC763" t="str">
            <v>NA</v>
          </cell>
          <cell r="AD763">
            <v>1</v>
          </cell>
          <cell r="AE763" t="str">
            <v>NA</v>
          </cell>
          <cell r="AF763" t="str">
            <v>NA</v>
          </cell>
          <cell r="AG763" t="str">
            <v>NA</v>
          </cell>
          <cell r="AH763" t="str">
            <v>NA</v>
          </cell>
          <cell r="AI763">
            <v>300</v>
          </cell>
          <cell r="AJ763">
            <v>300</v>
          </cell>
          <cell r="AO763">
            <v>1256</v>
          </cell>
          <cell r="AP763">
            <v>0</v>
          </cell>
          <cell r="AQ763">
            <v>0</v>
          </cell>
          <cell r="AR763">
            <v>0</v>
          </cell>
          <cell r="AS763">
            <v>0</v>
          </cell>
          <cell r="AT763">
            <v>0</v>
          </cell>
          <cell r="AU763">
            <v>0</v>
          </cell>
          <cell r="AV763">
            <v>0</v>
          </cell>
          <cell r="AW763">
            <v>0</v>
          </cell>
          <cell r="AX763">
            <v>0</v>
          </cell>
          <cell r="AY763">
            <v>0</v>
          </cell>
          <cell r="AZ763">
            <v>0</v>
          </cell>
          <cell r="BA763">
            <v>0</v>
          </cell>
          <cell r="BB763">
            <v>0</v>
          </cell>
          <cell r="BC763">
            <v>0</v>
          </cell>
          <cell r="BD763">
            <v>0</v>
          </cell>
          <cell r="BE763">
            <v>250716</v>
          </cell>
          <cell r="BF763">
            <v>0</v>
          </cell>
          <cell r="BG763">
            <v>0</v>
          </cell>
          <cell r="BH763">
            <v>0</v>
          </cell>
          <cell r="BI763">
            <v>0</v>
          </cell>
          <cell r="BJ763">
            <v>836</v>
          </cell>
          <cell r="BK763">
            <v>0</v>
          </cell>
          <cell r="BL763">
            <v>0</v>
          </cell>
          <cell r="BM763">
            <v>0</v>
          </cell>
          <cell r="BN763">
            <v>0</v>
          </cell>
          <cell r="BO763">
            <v>836</v>
          </cell>
          <cell r="BP763">
            <v>125868</v>
          </cell>
          <cell r="BQ763">
            <v>0</v>
          </cell>
          <cell r="BR763">
            <v>0</v>
          </cell>
          <cell r="BS763">
            <v>0</v>
          </cell>
          <cell r="BT763">
            <v>0</v>
          </cell>
          <cell r="BU763">
            <v>420</v>
          </cell>
          <cell r="BV763">
            <v>0</v>
          </cell>
          <cell r="BW763">
            <v>0</v>
          </cell>
          <cell r="BX763">
            <v>0</v>
          </cell>
          <cell r="BY763">
            <v>0</v>
          </cell>
          <cell r="BZ763">
            <v>420</v>
          </cell>
          <cell r="CA763">
            <v>836</v>
          </cell>
          <cell r="CB763">
            <v>1256</v>
          </cell>
          <cell r="CC763">
            <v>0.05</v>
          </cell>
          <cell r="CD763">
            <v>1256</v>
          </cell>
        </row>
        <row r="764">
          <cell r="B764" t="str">
            <v>VR011</v>
          </cell>
          <cell r="C764" t="str">
            <v>CAP48</v>
          </cell>
          <cell r="D764" t="str">
            <v>Const. tapas cámaras Tipo F</v>
          </cell>
          <cell r="E764" t="str">
            <v>U</v>
          </cell>
          <cell r="F764" t="str">
            <v>MOC026</v>
          </cell>
          <cell r="G764" t="str">
            <v>MOC085</v>
          </cell>
          <cell r="H764" t="str">
            <v>MOC076</v>
          </cell>
          <cell r="I764" t="str">
            <v>MOC009</v>
          </cell>
          <cell r="J764" t="str">
            <v>MOC101</v>
          </cell>
          <cell r="K764" t="str">
            <v>MOC013</v>
          </cell>
          <cell r="L764" t="str">
            <v>MOC130</v>
          </cell>
          <cell r="M764">
            <v>0.08</v>
          </cell>
          <cell r="N764">
            <v>0.05</v>
          </cell>
          <cell r="O764">
            <v>6</v>
          </cell>
          <cell r="P764">
            <v>12</v>
          </cell>
          <cell r="Q764">
            <v>3.6</v>
          </cell>
          <cell r="R764">
            <v>2</v>
          </cell>
          <cell r="S764">
            <v>0.6</v>
          </cell>
          <cell r="T764" t="str">
            <v>CEC007</v>
          </cell>
          <cell r="U764" t="str">
            <v>NA</v>
          </cell>
          <cell r="V764" t="str">
            <v>NA</v>
          </cell>
          <cell r="W764" t="str">
            <v>NA</v>
          </cell>
          <cell r="X764" t="str">
            <v>NA</v>
          </cell>
          <cell r="Y764" t="str">
            <v>CMC017</v>
          </cell>
          <cell r="Z764" t="str">
            <v>NA</v>
          </cell>
          <cell r="AA764" t="str">
            <v>NA</v>
          </cell>
          <cell r="AB764" t="str">
            <v>NA</v>
          </cell>
          <cell r="AC764" t="str">
            <v>NA</v>
          </cell>
          <cell r="AD764">
            <v>1</v>
          </cell>
          <cell r="AE764" t="str">
            <v>NA</v>
          </cell>
          <cell r="AF764" t="str">
            <v>NA</v>
          </cell>
          <cell r="AG764" t="str">
            <v>NA</v>
          </cell>
          <cell r="AH764" t="str">
            <v>NA</v>
          </cell>
          <cell r="AI764">
            <v>7</v>
          </cell>
          <cell r="AJ764">
            <v>7</v>
          </cell>
          <cell r="AO764">
            <v>132947</v>
          </cell>
          <cell r="AP764">
            <v>234000</v>
          </cell>
          <cell r="AQ764">
            <v>277817.40000000002</v>
          </cell>
          <cell r="AR764">
            <v>1600</v>
          </cell>
          <cell r="AS764">
            <v>1500</v>
          </cell>
          <cell r="AT764">
            <v>4970</v>
          </cell>
          <cell r="AU764">
            <v>1800</v>
          </cell>
          <cell r="AV764">
            <v>38222</v>
          </cell>
          <cell r="AW764">
            <v>18720</v>
          </cell>
          <cell r="AX764">
            <v>13891</v>
          </cell>
          <cell r="AY764">
            <v>9600</v>
          </cell>
          <cell r="AZ764">
            <v>18000</v>
          </cell>
          <cell r="BA764">
            <v>17892</v>
          </cell>
          <cell r="BB764">
            <v>3600</v>
          </cell>
          <cell r="BC764">
            <v>22933</v>
          </cell>
          <cell r="BD764">
            <v>109868</v>
          </cell>
          <cell r="BE764">
            <v>17038</v>
          </cell>
          <cell r="BF764">
            <v>0</v>
          </cell>
          <cell r="BG764">
            <v>0</v>
          </cell>
          <cell r="BH764">
            <v>0</v>
          </cell>
          <cell r="BI764">
            <v>0</v>
          </cell>
          <cell r="BJ764">
            <v>2434</v>
          </cell>
          <cell r="BK764">
            <v>0</v>
          </cell>
          <cell r="BL764">
            <v>0</v>
          </cell>
          <cell r="BM764">
            <v>0</v>
          </cell>
          <cell r="BN764">
            <v>0</v>
          </cell>
          <cell r="BO764">
            <v>2434</v>
          </cell>
          <cell r="BP764">
            <v>144513</v>
          </cell>
          <cell r="BQ764">
            <v>0</v>
          </cell>
          <cell r="BR764">
            <v>0</v>
          </cell>
          <cell r="BS764">
            <v>0</v>
          </cell>
          <cell r="BT764">
            <v>0</v>
          </cell>
          <cell r="BU764">
            <v>20645</v>
          </cell>
          <cell r="BV764">
            <v>0</v>
          </cell>
          <cell r="BW764">
            <v>0</v>
          </cell>
          <cell r="BX764">
            <v>0</v>
          </cell>
          <cell r="BY764">
            <v>0</v>
          </cell>
          <cell r="BZ764">
            <v>20645</v>
          </cell>
          <cell r="CA764">
            <v>2434</v>
          </cell>
          <cell r="CB764">
            <v>23079</v>
          </cell>
          <cell r="CC764">
            <v>0.05</v>
          </cell>
          <cell r="CD764">
            <v>132947</v>
          </cell>
        </row>
        <row r="765">
          <cell r="B765" t="str">
            <v>VR014</v>
          </cell>
          <cell r="C765" t="str">
            <v>CAP48</v>
          </cell>
          <cell r="D765" t="str">
            <v>Cruce de Puentes</v>
          </cell>
          <cell r="E765" t="str">
            <v>m</v>
          </cell>
          <cell r="F765" t="str">
            <v>MOC122</v>
          </cell>
          <cell r="G765" t="str">
            <v>MRD389</v>
          </cell>
          <cell r="H765" t="str">
            <v>NA</v>
          </cell>
          <cell r="I765" t="str">
            <v>NA</v>
          </cell>
          <cell r="J765" t="str">
            <v>NA</v>
          </cell>
          <cell r="K765" t="str">
            <v>NA</v>
          </cell>
          <cell r="L765" t="str">
            <v>NA</v>
          </cell>
          <cell r="M765">
            <v>2</v>
          </cell>
          <cell r="N765">
            <v>0.2</v>
          </cell>
          <cell r="O765" t="str">
            <v>NA</v>
          </cell>
          <cell r="P765" t="str">
            <v>NA</v>
          </cell>
          <cell r="Q765" t="str">
            <v>NA</v>
          </cell>
          <cell r="R765" t="str">
            <v>NA</v>
          </cell>
          <cell r="S765" t="str">
            <v>NA</v>
          </cell>
          <cell r="T765" t="str">
            <v>CEC022</v>
          </cell>
          <cell r="U765" t="str">
            <v>NA</v>
          </cell>
          <cell r="V765" t="str">
            <v>NA</v>
          </cell>
          <cell r="W765" t="str">
            <v>NA</v>
          </cell>
          <cell r="X765" t="str">
            <v>NA</v>
          </cell>
          <cell r="Y765" t="str">
            <v>CMC022</v>
          </cell>
          <cell r="Z765" t="str">
            <v>NA</v>
          </cell>
          <cell r="AA765" t="str">
            <v>NA</v>
          </cell>
          <cell r="AB765" t="str">
            <v>NA</v>
          </cell>
          <cell r="AC765" t="str">
            <v>NA</v>
          </cell>
          <cell r="AD765">
            <v>1</v>
          </cell>
          <cell r="AE765" t="str">
            <v>NA</v>
          </cell>
          <cell r="AF765" t="str">
            <v>NA</v>
          </cell>
          <cell r="AG765" t="str">
            <v>NA</v>
          </cell>
          <cell r="AH765" t="str">
            <v>NA</v>
          </cell>
          <cell r="AI765">
            <v>15</v>
          </cell>
          <cell r="AJ765">
            <v>15</v>
          </cell>
          <cell r="AO765">
            <v>200615</v>
          </cell>
          <cell r="AP765">
            <v>85000</v>
          </cell>
          <cell r="AQ765">
            <v>37000</v>
          </cell>
          <cell r="AR765">
            <v>0</v>
          </cell>
          <cell r="AS765">
            <v>0</v>
          </cell>
          <cell r="AT765">
            <v>0</v>
          </cell>
          <cell r="AU765">
            <v>0</v>
          </cell>
          <cell r="AV765">
            <v>0</v>
          </cell>
          <cell r="AW765">
            <v>170000</v>
          </cell>
          <cell r="AX765">
            <v>7400</v>
          </cell>
          <cell r="AY765">
            <v>0</v>
          </cell>
          <cell r="AZ765">
            <v>0</v>
          </cell>
          <cell r="BA765">
            <v>0</v>
          </cell>
          <cell r="BB765">
            <v>0</v>
          </cell>
          <cell r="BC765">
            <v>0</v>
          </cell>
          <cell r="BD765">
            <v>186270</v>
          </cell>
          <cell r="BE765">
            <v>50000</v>
          </cell>
          <cell r="BF765">
            <v>0</v>
          </cell>
          <cell r="BG765">
            <v>0</v>
          </cell>
          <cell r="BH765">
            <v>0</v>
          </cell>
          <cell r="BI765">
            <v>0</v>
          </cell>
          <cell r="BJ765">
            <v>3333</v>
          </cell>
          <cell r="BK765">
            <v>0</v>
          </cell>
          <cell r="BL765">
            <v>0</v>
          </cell>
          <cell r="BM765">
            <v>0</v>
          </cell>
          <cell r="BN765">
            <v>0</v>
          </cell>
          <cell r="BO765">
            <v>3333</v>
          </cell>
          <cell r="BP765">
            <v>165187</v>
          </cell>
          <cell r="BQ765">
            <v>0</v>
          </cell>
          <cell r="BR765">
            <v>0</v>
          </cell>
          <cell r="BS765">
            <v>0</v>
          </cell>
          <cell r="BT765">
            <v>0</v>
          </cell>
          <cell r="BU765">
            <v>11012</v>
          </cell>
          <cell r="BV765">
            <v>0</v>
          </cell>
          <cell r="BW765">
            <v>0</v>
          </cell>
          <cell r="BX765">
            <v>0</v>
          </cell>
          <cell r="BY765">
            <v>0</v>
          </cell>
          <cell r="BZ765">
            <v>11012</v>
          </cell>
          <cell r="CA765">
            <v>3333</v>
          </cell>
          <cell r="CB765">
            <v>14345</v>
          </cell>
          <cell r="CC765">
            <v>0.05</v>
          </cell>
          <cell r="CD765">
            <v>200615</v>
          </cell>
        </row>
        <row r="766">
          <cell r="B766" t="str">
            <v>VR003</v>
          </cell>
          <cell r="C766" t="str">
            <v>CAP48</v>
          </cell>
          <cell r="D766" t="str">
            <v>Instalación de regeneradores</v>
          </cell>
          <cell r="E766" t="str">
            <v>U</v>
          </cell>
          <cell r="F766" t="str">
            <v>NA</v>
          </cell>
          <cell r="G766" t="str">
            <v>NA</v>
          </cell>
          <cell r="H766" t="str">
            <v>NA</v>
          </cell>
          <cell r="I766" t="str">
            <v>NA</v>
          </cell>
          <cell r="J766" t="str">
            <v>NA</v>
          </cell>
          <cell r="K766" t="str">
            <v>NA</v>
          </cell>
          <cell r="L766" t="str">
            <v>NA</v>
          </cell>
          <cell r="M766" t="str">
            <v>NA</v>
          </cell>
          <cell r="N766" t="str">
            <v>NA</v>
          </cell>
          <cell r="O766" t="str">
            <v>NA</v>
          </cell>
          <cell r="P766" t="str">
            <v>NA</v>
          </cell>
          <cell r="Q766" t="str">
            <v>NA</v>
          </cell>
          <cell r="R766" t="str">
            <v>NA</v>
          </cell>
          <cell r="S766" t="str">
            <v>NA</v>
          </cell>
          <cell r="T766" t="str">
            <v>NA</v>
          </cell>
          <cell r="U766" t="str">
            <v>NA</v>
          </cell>
          <cell r="V766" t="str">
            <v>NA</v>
          </cell>
          <cell r="W766" t="str">
            <v>NA</v>
          </cell>
          <cell r="X766" t="str">
            <v>NA</v>
          </cell>
          <cell r="Y766" t="str">
            <v>NA</v>
          </cell>
          <cell r="Z766" t="str">
            <v>NA</v>
          </cell>
          <cell r="AA766" t="str">
            <v>NA</v>
          </cell>
          <cell r="AB766" t="str">
            <v>NA</v>
          </cell>
          <cell r="AC766" t="str">
            <v>NA</v>
          </cell>
          <cell r="AD766" t="str">
            <v>NA</v>
          </cell>
          <cell r="AE766" t="str">
            <v>NA</v>
          </cell>
          <cell r="AF766" t="str">
            <v>NA</v>
          </cell>
          <cell r="AG766" t="str">
            <v>NA</v>
          </cell>
          <cell r="AH766" t="str">
            <v>NA</v>
          </cell>
          <cell r="AI766">
            <v>0</v>
          </cell>
          <cell r="AO766">
            <v>0</v>
          </cell>
          <cell r="AP766">
            <v>0</v>
          </cell>
          <cell r="AQ766">
            <v>0</v>
          </cell>
          <cell r="AR766">
            <v>0</v>
          </cell>
          <cell r="AS766">
            <v>0</v>
          </cell>
          <cell r="AT766">
            <v>0</v>
          </cell>
          <cell r="AU766">
            <v>0</v>
          </cell>
          <cell r="AV766">
            <v>0</v>
          </cell>
          <cell r="AW766">
            <v>0</v>
          </cell>
          <cell r="AX766">
            <v>0</v>
          </cell>
          <cell r="AY766">
            <v>0</v>
          </cell>
          <cell r="AZ766">
            <v>0</v>
          </cell>
          <cell r="BA766">
            <v>0</v>
          </cell>
          <cell r="BB766">
            <v>0</v>
          </cell>
          <cell r="BC766">
            <v>0</v>
          </cell>
          <cell r="BD766">
            <v>0</v>
          </cell>
          <cell r="BE766">
            <v>0</v>
          </cell>
          <cell r="BF766">
            <v>0</v>
          </cell>
          <cell r="BG766">
            <v>0</v>
          </cell>
          <cell r="BH766">
            <v>0</v>
          </cell>
          <cell r="BI766">
            <v>0</v>
          </cell>
          <cell r="BJ766">
            <v>0</v>
          </cell>
          <cell r="BK766">
            <v>0</v>
          </cell>
          <cell r="BL766">
            <v>0</v>
          </cell>
          <cell r="BM766">
            <v>0</v>
          </cell>
          <cell r="BN766">
            <v>0</v>
          </cell>
          <cell r="BO766">
            <v>0</v>
          </cell>
          <cell r="BP766">
            <v>0</v>
          </cell>
          <cell r="BQ766">
            <v>0</v>
          </cell>
          <cell r="BR766">
            <v>0</v>
          </cell>
          <cell r="BS766">
            <v>0</v>
          </cell>
          <cell r="BT766">
            <v>0</v>
          </cell>
          <cell r="BU766">
            <v>0</v>
          </cell>
          <cell r="BV766">
            <v>0</v>
          </cell>
          <cell r="BW766">
            <v>0</v>
          </cell>
          <cell r="BX766">
            <v>0</v>
          </cell>
          <cell r="BY766">
            <v>0</v>
          </cell>
          <cell r="BZ766">
            <v>0</v>
          </cell>
          <cell r="CA766">
            <v>0</v>
          </cell>
          <cell r="CB766">
            <v>0</v>
          </cell>
          <cell r="CC766">
            <v>0.05</v>
          </cell>
          <cell r="CD766">
            <v>0</v>
          </cell>
        </row>
        <row r="767">
          <cell r="B767" t="str">
            <v>VR004</v>
          </cell>
          <cell r="C767" t="str">
            <v>CAP48</v>
          </cell>
          <cell r="D767" t="str">
            <v>Peldaños</v>
          </cell>
          <cell r="E767" t="str">
            <v>U</v>
          </cell>
          <cell r="F767" t="str">
            <v>NA</v>
          </cell>
          <cell r="G767" t="str">
            <v>NA</v>
          </cell>
          <cell r="H767" t="str">
            <v>NA</v>
          </cell>
          <cell r="I767" t="str">
            <v>NA</v>
          </cell>
          <cell r="J767" t="str">
            <v>NA</v>
          </cell>
          <cell r="K767" t="str">
            <v>NA</v>
          </cell>
          <cell r="L767" t="str">
            <v>NA</v>
          </cell>
          <cell r="M767" t="str">
            <v>NA</v>
          </cell>
          <cell r="N767" t="str">
            <v>NA</v>
          </cell>
          <cell r="O767" t="str">
            <v>NA</v>
          </cell>
          <cell r="P767" t="str">
            <v>NA</v>
          </cell>
          <cell r="Q767" t="str">
            <v>NA</v>
          </cell>
          <cell r="R767" t="str">
            <v>NA</v>
          </cell>
          <cell r="S767" t="str">
            <v>NA</v>
          </cell>
          <cell r="T767" t="str">
            <v>NA</v>
          </cell>
          <cell r="U767" t="str">
            <v>NA</v>
          </cell>
          <cell r="V767" t="str">
            <v>NA</v>
          </cell>
          <cell r="W767" t="str">
            <v>NA</v>
          </cell>
          <cell r="X767" t="str">
            <v>NA</v>
          </cell>
          <cell r="Y767" t="str">
            <v>NA</v>
          </cell>
          <cell r="Z767" t="str">
            <v>NA</v>
          </cell>
          <cell r="AA767" t="str">
            <v>NA</v>
          </cell>
          <cell r="AB767" t="str">
            <v>NA</v>
          </cell>
          <cell r="AC767" t="str">
            <v>NA</v>
          </cell>
          <cell r="AD767" t="str">
            <v>NA</v>
          </cell>
          <cell r="AE767" t="str">
            <v>NA</v>
          </cell>
          <cell r="AF767" t="str">
            <v>NA</v>
          </cell>
          <cell r="AG767" t="str">
            <v>NA</v>
          </cell>
          <cell r="AH767" t="str">
            <v>NA</v>
          </cell>
          <cell r="AI767">
            <v>0</v>
          </cell>
          <cell r="AO767">
            <v>0</v>
          </cell>
          <cell r="AP767">
            <v>0</v>
          </cell>
          <cell r="AQ767">
            <v>0</v>
          </cell>
          <cell r="AR767">
            <v>0</v>
          </cell>
          <cell r="AS767">
            <v>0</v>
          </cell>
          <cell r="AT767">
            <v>0</v>
          </cell>
          <cell r="AU767">
            <v>0</v>
          </cell>
          <cell r="AV767">
            <v>0</v>
          </cell>
          <cell r="AW767">
            <v>0</v>
          </cell>
          <cell r="AX767">
            <v>0</v>
          </cell>
          <cell r="AY767">
            <v>0</v>
          </cell>
          <cell r="AZ767">
            <v>0</v>
          </cell>
          <cell r="BA767">
            <v>0</v>
          </cell>
          <cell r="BB767">
            <v>0</v>
          </cell>
          <cell r="BC767">
            <v>0</v>
          </cell>
          <cell r="BD767">
            <v>0</v>
          </cell>
          <cell r="BE767">
            <v>0</v>
          </cell>
          <cell r="BF767">
            <v>0</v>
          </cell>
          <cell r="BG767">
            <v>0</v>
          </cell>
          <cell r="BH767">
            <v>0</v>
          </cell>
          <cell r="BI767">
            <v>0</v>
          </cell>
          <cell r="BJ767">
            <v>0</v>
          </cell>
          <cell r="BK767">
            <v>0</v>
          </cell>
          <cell r="BL767">
            <v>0</v>
          </cell>
          <cell r="BM767">
            <v>0</v>
          </cell>
          <cell r="BN767">
            <v>0</v>
          </cell>
          <cell r="BO767">
            <v>0</v>
          </cell>
          <cell r="BP767">
            <v>0</v>
          </cell>
          <cell r="BQ767">
            <v>0</v>
          </cell>
          <cell r="BR767">
            <v>0</v>
          </cell>
          <cell r="BS767">
            <v>0</v>
          </cell>
          <cell r="BT767">
            <v>0</v>
          </cell>
          <cell r="BU767">
            <v>0</v>
          </cell>
          <cell r="BV767">
            <v>0</v>
          </cell>
          <cell r="BW767">
            <v>0</v>
          </cell>
          <cell r="BX767">
            <v>0</v>
          </cell>
          <cell r="BY767">
            <v>0</v>
          </cell>
          <cell r="BZ767">
            <v>0</v>
          </cell>
          <cell r="CA767">
            <v>0</v>
          </cell>
          <cell r="CB767">
            <v>0</v>
          </cell>
          <cell r="CC767">
            <v>0.05</v>
          </cell>
          <cell r="CD767">
            <v>0</v>
          </cell>
        </row>
        <row r="768">
          <cell r="B768" t="str">
            <v>VR001</v>
          </cell>
          <cell r="C768" t="str">
            <v>CAP48</v>
          </cell>
          <cell r="D768" t="str">
            <v>Poda de árboles</v>
          </cell>
          <cell r="E768" t="str">
            <v>U</v>
          </cell>
          <cell r="F768" t="str">
            <v>NA</v>
          </cell>
          <cell r="G768" t="str">
            <v>NA</v>
          </cell>
          <cell r="H768" t="str">
            <v>NA</v>
          </cell>
          <cell r="I768" t="str">
            <v>NA</v>
          </cell>
          <cell r="J768" t="str">
            <v>NA</v>
          </cell>
          <cell r="K768" t="str">
            <v>NA</v>
          </cell>
          <cell r="L768" t="str">
            <v>NA</v>
          </cell>
          <cell r="M768" t="str">
            <v>NA</v>
          </cell>
          <cell r="N768" t="str">
            <v>NA</v>
          </cell>
          <cell r="O768" t="str">
            <v>NA</v>
          </cell>
          <cell r="P768" t="str">
            <v>NA</v>
          </cell>
          <cell r="Q768" t="str">
            <v>NA</v>
          </cell>
          <cell r="R768" t="str">
            <v>NA</v>
          </cell>
          <cell r="S768" t="str">
            <v>NA</v>
          </cell>
          <cell r="T768" t="str">
            <v>NA</v>
          </cell>
          <cell r="U768" t="str">
            <v>NA</v>
          </cell>
          <cell r="V768" t="str">
            <v>NA</v>
          </cell>
          <cell r="W768" t="str">
            <v>NA</v>
          </cell>
          <cell r="X768" t="str">
            <v>NA</v>
          </cell>
          <cell r="Y768" t="str">
            <v>NA</v>
          </cell>
          <cell r="Z768" t="str">
            <v>NA</v>
          </cell>
          <cell r="AA768" t="str">
            <v>NA</v>
          </cell>
          <cell r="AB768" t="str">
            <v>NA</v>
          </cell>
          <cell r="AC768" t="str">
            <v>NA</v>
          </cell>
          <cell r="AD768" t="str">
            <v>NA</v>
          </cell>
          <cell r="AE768" t="str">
            <v>NA</v>
          </cell>
          <cell r="AF768" t="str">
            <v>NA</v>
          </cell>
          <cell r="AG768" t="str">
            <v>NA</v>
          </cell>
          <cell r="AH768" t="str">
            <v>NA</v>
          </cell>
          <cell r="AI768">
            <v>0</v>
          </cell>
          <cell r="AO768">
            <v>0</v>
          </cell>
          <cell r="AP768">
            <v>0</v>
          </cell>
          <cell r="AQ768">
            <v>0</v>
          </cell>
          <cell r="AR768">
            <v>0</v>
          </cell>
          <cell r="AS768">
            <v>0</v>
          </cell>
          <cell r="AT768">
            <v>0</v>
          </cell>
          <cell r="AU768">
            <v>0</v>
          </cell>
          <cell r="AV768">
            <v>0</v>
          </cell>
          <cell r="AW768">
            <v>0</v>
          </cell>
          <cell r="AX768">
            <v>0</v>
          </cell>
          <cell r="AY768">
            <v>0</v>
          </cell>
          <cell r="AZ768">
            <v>0</v>
          </cell>
          <cell r="BA768">
            <v>0</v>
          </cell>
          <cell r="BB768">
            <v>0</v>
          </cell>
          <cell r="BC768">
            <v>0</v>
          </cell>
          <cell r="BD768">
            <v>0</v>
          </cell>
          <cell r="BE768">
            <v>0</v>
          </cell>
          <cell r="BF768">
            <v>0</v>
          </cell>
          <cell r="BG768">
            <v>0</v>
          </cell>
          <cell r="BH768">
            <v>0</v>
          </cell>
          <cell r="BI768">
            <v>0</v>
          </cell>
          <cell r="BJ768">
            <v>0</v>
          </cell>
          <cell r="BK768">
            <v>0</v>
          </cell>
          <cell r="BL768">
            <v>0</v>
          </cell>
          <cell r="BM768">
            <v>0</v>
          </cell>
          <cell r="BN768">
            <v>0</v>
          </cell>
          <cell r="BO768">
            <v>0</v>
          </cell>
          <cell r="BP768">
            <v>0</v>
          </cell>
          <cell r="BQ768">
            <v>0</v>
          </cell>
          <cell r="BR768">
            <v>0</v>
          </cell>
          <cell r="BS768">
            <v>0</v>
          </cell>
          <cell r="BT768">
            <v>0</v>
          </cell>
          <cell r="BU768">
            <v>0</v>
          </cell>
          <cell r="BV768">
            <v>0</v>
          </cell>
          <cell r="BW768">
            <v>0</v>
          </cell>
          <cell r="BX768">
            <v>0</v>
          </cell>
          <cell r="BY768">
            <v>0</v>
          </cell>
          <cell r="BZ768">
            <v>0</v>
          </cell>
          <cell r="CA768">
            <v>0</v>
          </cell>
          <cell r="CB768">
            <v>0</v>
          </cell>
          <cell r="CC768">
            <v>0.05</v>
          </cell>
          <cell r="CD768">
            <v>0</v>
          </cell>
        </row>
        <row r="769">
          <cell r="B769" t="str">
            <v>VR005</v>
          </cell>
          <cell r="C769" t="str">
            <v>CAP48</v>
          </cell>
          <cell r="D769" t="str">
            <v>Protector subida a poste HG 2"</v>
          </cell>
          <cell r="E769" t="str">
            <v>U</v>
          </cell>
          <cell r="F769" t="str">
            <v>NA</v>
          </cell>
          <cell r="G769" t="str">
            <v>NA</v>
          </cell>
          <cell r="H769" t="str">
            <v>NA</v>
          </cell>
          <cell r="I769" t="str">
            <v>NA</v>
          </cell>
          <cell r="J769" t="str">
            <v>NA</v>
          </cell>
          <cell r="K769" t="str">
            <v>NA</v>
          </cell>
          <cell r="L769" t="str">
            <v>NA</v>
          </cell>
          <cell r="M769" t="str">
            <v>NA</v>
          </cell>
          <cell r="N769" t="str">
            <v>NA</v>
          </cell>
          <cell r="O769" t="str">
            <v>NA</v>
          </cell>
          <cell r="P769" t="str">
            <v>NA</v>
          </cell>
          <cell r="Q769" t="str">
            <v>NA</v>
          </cell>
          <cell r="R769" t="str">
            <v>NA</v>
          </cell>
          <cell r="S769" t="str">
            <v>NA</v>
          </cell>
          <cell r="T769" t="str">
            <v>NA</v>
          </cell>
          <cell r="U769" t="str">
            <v>NA</v>
          </cell>
          <cell r="V769" t="str">
            <v>NA</v>
          </cell>
          <cell r="W769" t="str">
            <v>NA</v>
          </cell>
          <cell r="X769" t="str">
            <v>NA</v>
          </cell>
          <cell r="Y769" t="str">
            <v>NA</v>
          </cell>
          <cell r="Z769" t="str">
            <v>NA</v>
          </cell>
          <cell r="AA769" t="str">
            <v>NA</v>
          </cell>
          <cell r="AB769" t="str">
            <v>NA</v>
          </cell>
          <cell r="AC769" t="str">
            <v>NA</v>
          </cell>
          <cell r="AD769" t="str">
            <v>NA</v>
          </cell>
          <cell r="AE769" t="str">
            <v>NA</v>
          </cell>
          <cell r="AF769" t="str">
            <v>NA</v>
          </cell>
          <cell r="AG769" t="str">
            <v>NA</v>
          </cell>
          <cell r="AH769" t="str">
            <v>NA</v>
          </cell>
          <cell r="AI769">
            <v>0</v>
          </cell>
          <cell r="AO769">
            <v>0</v>
          </cell>
          <cell r="AP769">
            <v>0</v>
          </cell>
          <cell r="AQ769">
            <v>0</v>
          </cell>
          <cell r="AR769">
            <v>0</v>
          </cell>
          <cell r="AS769">
            <v>0</v>
          </cell>
          <cell r="AT769">
            <v>0</v>
          </cell>
          <cell r="AU769">
            <v>0</v>
          </cell>
          <cell r="AV769">
            <v>0</v>
          </cell>
          <cell r="AW769">
            <v>0</v>
          </cell>
          <cell r="AX769">
            <v>0</v>
          </cell>
          <cell r="AY769">
            <v>0</v>
          </cell>
          <cell r="AZ769">
            <v>0</v>
          </cell>
          <cell r="BA769">
            <v>0</v>
          </cell>
          <cell r="BB769">
            <v>0</v>
          </cell>
          <cell r="BC769">
            <v>0</v>
          </cell>
          <cell r="BD769">
            <v>0</v>
          </cell>
          <cell r="BE769">
            <v>0</v>
          </cell>
          <cell r="BF769">
            <v>0</v>
          </cell>
          <cell r="BG769">
            <v>0</v>
          </cell>
          <cell r="BH769">
            <v>0</v>
          </cell>
          <cell r="BI769">
            <v>0</v>
          </cell>
          <cell r="BJ769">
            <v>0</v>
          </cell>
          <cell r="BK769">
            <v>0</v>
          </cell>
          <cell r="BL769">
            <v>0</v>
          </cell>
          <cell r="BM769">
            <v>0</v>
          </cell>
          <cell r="BN769">
            <v>0</v>
          </cell>
          <cell r="BO769">
            <v>0</v>
          </cell>
          <cell r="BP769">
            <v>0</v>
          </cell>
          <cell r="BQ769">
            <v>0</v>
          </cell>
          <cell r="BR769">
            <v>0</v>
          </cell>
          <cell r="BS769">
            <v>0</v>
          </cell>
          <cell r="BT769">
            <v>0</v>
          </cell>
          <cell r="BU769">
            <v>0</v>
          </cell>
          <cell r="BV769">
            <v>0</v>
          </cell>
          <cell r="BW769">
            <v>0</v>
          </cell>
          <cell r="BX769">
            <v>0</v>
          </cell>
          <cell r="BY769">
            <v>0</v>
          </cell>
          <cell r="BZ769">
            <v>0</v>
          </cell>
          <cell r="CA769">
            <v>0</v>
          </cell>
          <cell r="CB769">
            <v>0</v>
          </cell>
          <cell r="CC769">
            <v>0.05</v>
          </cell>
          <cell r="CD769">
            <v>0</v>
          </cell>
        </row>
        <row r="770">
          <cell r="B770" t="str">
            <v>VR010</v>
          </cell>
          <cell r="C770" t="str">
            <v>CAP48</v>
          </cell>
          <cell r="D770" t="str">
            <v>Renivelación losa Cámara Tipo C</v>
          </cell>
          <cell r="E770" t="str">
            <v>U</v>
          </cell>
          <cell r="F770" t="str">
            <v>MOC026</v>
          </cell>
          <cell r="G770" t="str">
            <v>MOC151</v>
          </cell>
          <cell r="H770" t="str">
            <v>MOC019</v>
          </cell>
          <cell r="I770" t="str">
            <v>MOC085</v>
          </cell>
          <cell r="J770" t="str">
            <v>MOC063</v>
          </cell>
          <cell r="K770" t="str">
            <v>MOC088</v>
          </cell>
          <cell r="L770" t="str">
            <v>MOC073</v>
          </cell>
          <cell r="M770">
            <v>1.5</v>
          </cell>
          <cell r="N770">
            <v>1</v>
          </cell>
          <cell r="O770">
            <v>40</v>
          </cell>
          <cell r="P770">
            <v>0.1</v>
          </cell>
          <cell r="Q770">
            <v>6</v>
          </cell>
          <cell r="R770">
            <v>20</v>
          </cell>
          <cell r="S770">
            <v>100</v>
          </cell>
          <cell r="T770" t="str">
            <v>CEC007</v>
          </cell>
          <cell r="U770" t="str">
            <v>NA</v>
          </cell>
          <cell r="V770" t="str">
            <v>NA</v>
          </cell>
          <cell r="W770" t="str">
            <v>NA</v>
          </cell>
          <cell r="X770" t="str">
            <v>NA</v>
          </cell>
          <cell r="Y770" t="str">
            <v>CMC017</v>
          </cell>
          <cell r="Z770" t="str">
            <v>NA</v>
          </cell>
          <cell r="AA770" t="str">
            <v>NA</v>
          </cell>
          <cell r="AB770" t="str">
            <v>NA</v>
          </cell>
          <cell r="AC770" t="str">
            <v>NA</v>
          </cell>
          <cell r="AD770">
            <v>1</v>
          </cell>
          <cell r="AE770" t="str">
            <v>NA</v>
          </cell>
          <cell r="AF770" t="str">
            <v>NA</v>
          </cell>
          <cell r="AG770" t="str">
            <v>NA</v>
          </cell>
          <cell r="AH770" t="str">
            <v>NA</v>
          </cell>
          <cell r="AI770">
            <v>0.5</v>
          </cell>
          <cell r="AJ770">
            <v>0.5</v>
          </cell>
          <cell r="AO770">
            <v>1336963</v>
          </cell>
          <cell r="AP770">
            <v>234000</v>
          </cell>
          <cell r="AQ770">
            <v>184000</v>
          </cell>
          <cell r="AR770">
            <v>1500</v>
          </cell>
          <cell r="AS770">
            <v>277817.40000000002</v>
          </cell>
          <cell r="AT770">
            <v>13800</v>
          </cell>
          <cell r="AU770">
            <v>4500</v>
          </cell>
          <cell r="AV770">
            <v>1700</v>
          </cell>
          <cell r="AW770">
            <v>351000</v>
          </cell>
          <cell r="AX770">
            <v>184000</v>
          </cell>
          <cell r="AY770">
            <v>60000</v>
          </cell>
          <cell r="AZ770">
            <v>27782</v>
          </cell>
          <cell r="BA770">
            <v>82800</v>
          </cell>
          <cell r="BB770">
            <v>90000</v>
          </cell>
          <cell r="BC770">
            <v>170000</v>
          </cell>
          <cell r="BD770">
            <v>1013861</v>
          </cell>
          <cell r="BE770">
            <v>17038</v>
          </cell>
          <cell r="BF770">
            <v>0</v>
          </cell>
          <cell r="BG770">
            <v>0</v>
          </cell>
          <cell r="BH770">
            <v>0</v>
          </cell>
          <cell r="BI770">
            <v>0</v>
          </cell>
          <cell r="BJ770">
            <v>34076</v>
          </cell>
          <cell r="BK770">
            <v>0</v>
          </cell>
          <cell r="BL770">
            <v>0</v>
          </cell>
          <cell r="BM770">
            <v>0</v>
          </cell>
          <cell r="BN770">
            <v>0</v>
          </cell>
          <cell r="BO770">
            <v>34076</v>
          </cell>
          <cell r="BP770">
            <v>144513</v>
          </cell>
          <cell r="BQ770">
            <v>0</v>
          </cell>
          <cell r="BR770">
            <v>0</v>
          </cell>
          <cell r="BS770">
            <v>0</v>
          </cell>
          <cell r="BT770">
            <v>0</v>
          </cell>
          <cell r="BU770">
            <v>289026</v>
          </cell>
          <cell r="BV770">
            <v>0</v>
          </cell>
          <cell r="BW770">
            <v>0</v>
          </cell>
          <cell r="BX770">
            <v>0</v>
          </cell>
          <cell r="BY770">
            <v>0</v>
          </cell>
          <cell r="BZ770">
            <v>289026</v>
          </cell>
          <cell r="CA770">
            <v>34076</v>
          </cell>
          <cell r="CB770">
            <v>323102</v>
          </cell>
          <cell r="CC770">
            <v>0.05</v>
          </cell>
          <cell r="CD770">
            <v>1336963</v>
          </cell>
        </row>
        <row r="771">
          <cell r="B771" t="str">
            <v>VR006</v>
          </cell>
          <cell r="C771" t="str">
            <v>CAP48</v>
          </cell>
          <cell r="D771" t="str">
            <v>Sist. de tierra para armario</v>
          </cell>
          <cell r="E771" t="str">
            <v>U</v>
          </cell>
          <cell r="F771" t="str">
            <v>MOC145</v>
          </cell>
          <cell r="G771" t="str">
            <v>NA</v>
          </cell>
          <cell r="H771" t="str">
            <v>NA</v>
          </cell>
          <cell r="I771" t="str">
            <v>NA</v>
          </cell>
          <cell r="J771" t="str">
            <v>NA</v>
          </cell>
          <cell r="K771" t="str">
            <v>NA</v>
          </cell>
          <cell r="L771" t="str">
            <v>NA</v>
          </cell>
          <cell r="M771">
            <v>1</v>
          </cell>
          <cell r="N771" t="str">
            <v>NA</v>
          </cell>
          <cell r="O771" t="str">
            <v>NA</v>
          </cell>
          <cell r="P771" t="str">
            <v>NA</v>
          </cell>
          <cell r="Q771" t="str">
            <v>NA</v>
          </cell>
          <cell r="R771" t="str">
            <v>NA</v>
          </cell>
          <cell r="S771" t="str">
            <v>NA</v>
          </cell>
          <cell r="T771" t="str">
            <v>CER007</v>
          </cell>
          <cell r="U771" t="str">
            <v>NA</v>
          </cell>
          <cell r="V771" t="str">
            <v>NA</v>
          </cell>
          <cell r="W771" t="str">
            <v>NA</v>
          </cell>
          <cell r="X771" t="str">
            <v>NA</v>
          </cell>
          <cell r="Y771" t="str">
            <v>CMC017</v>
          </cell>
          <cell r="Z771" t="str">
            <v>NA</v>
          </cell>
          <cell r="AA771" t="str">
            <v>NA</v>
          </cell>
          <cell r="AB771" t="str">
            <v>NA</v>
          </cell>
          <cell r="AC771" t="str">
            <v>NA</v>
          </cell>
          <cell r="AD771">
            <v>1</v>
          </cell>
          <cell r="AE771" t="str">
            <v>NA</v>
          </cell>
          <cell r="AF771" t="str">
            <v>NA</v>
          </cell>
          <cell r="AG771" t="str">
            <v>NA</v>
          </cell>
          <cell r="AH771" t="str">
            <v>NA</v>
          </cell>
          <cell r="AI771">
            <v>6</v>
          </cell>
          <cell r="AJ771">
            <v>6</v>
          </cell>
          <cell r="AO771">
            <v>139697</v>
          </cell>
          <cell r="AP771">
            <v>106865</v>
          </cell>
          <cell r="AQ771">
            <v>0</v>
          </cell>
          <cell r="AR771">
            <v>0</v>
          </cell>
          <cell r="AS771">
            <v>0</v>
          </cell>
          <cell r="AT771">
            <v>0</v>
          </cell>
          <cell r="AU771">
            <v>0</v>
          </cell>
          <cell r="AV771">
            <v>0</v>
          </cell>
          <cell r="AW771">
            <v>106865</v>
          </cell>
          <cell r="AX771">
            <v>0</v>
          </cell>
          <cell r="AY771">
            <v>0</v>
          </cell>
          <cell r="AZ771">
            <v>0</v>
          </cell>
          <cell r="BA771">
            <v>0</v>
          </cell>
          <cell r="BB771">
            <v>0</v>
          </cell>
          <cell r="BC771">
            <v>0</v>
          </cell>
          <cell r="BD771">
            <v>112208</v>
          </cell>
          <cell r="BE771">
            <v>20418</v>
          </cell>
          <cell r="BF771">
            <v>0</v>
          </cell>
          <cell r="BG771">
            <v>0</v>
          </cell>
          <cell r="BH771">
            <v>0</v>
          </cell>
          <cell r="BI771">
            <v>0</v>
          </cell>
          <cell r="BJ771">
            <v>3403</v>
          </cell>
          <cell r="BK771">
            <v>0</v>
          </cell>
          <cell r="BL771">
            <v>0</v>
          </cell>
          <cell r="BM771">
            <v>0</v>
          </cell>
          <cell r="BN771">
            <v>0</v>
          </cell>
          <cell r="BO771">
            <v>3403</v>
          </cell>
          <cell r="BP771">
            <v>144513</v>
          </cell>
          <cell r="BQ771">
            <v>0</v>
          </cell>
          <cell r="BR771">
            <v>0</v>
          </cell>
          <cell r="BS771">
            <v>0</v>
          </cell>
          <cell r="BT771">
            <v>0</v>
          </cell>
          <cell r="BU771">
            <v>24086</v>
          </cell>
          <cell r="BV771">
            <v>0</v>
          </cell>
          <cell r="BW771">
            <v>0</v>
          </cell>
          <cell r="BX771">
            <v>0</v>
          </cell>
          <cell r="BY771">
            <v>0</v>
          </cell>
          <cell r="BZ771">
            <v>24086</v>
          </cell>
          <cell r="CA771">
            <v>3403</v>
          </cell>
          <cell r="CB771">
            <v>27489</v>
          </cell>
          <cell r="CC771">
            <v>0.05</v>
          </cell>
          <cell r="CD771">
            <v>139697</v>
          </cell>
        </row>
        <row r="772">
          <cell r="B772" t="str">
            <v>VR009</v>
          </cell>
          <cell r="C772" t="str">
            <v>CAP48</v>
          </cell>
          <cell r="D772" t="str">
            <v>Sumi. e instalación tapa de hierro con bisagra</v>
          </cell>
          <cell r="E772" t="str">
            <v>U</v>
          </cell>
          <cell r="F772" t="str">
            <v>MOC012</v>
          </cell>
          <cell r="G772" t="str">
            <v>MOC110</v>
          </cell>
          <cell r="H772" t="str">
            <v>NA</v>
          </cell>
          <cell r="I772" t="str">
            <v>NA</v>
          </cell>
          <cell r="J772" t="str">
            <v>NA</v>
          </cell>
          <cell r="K772" t="str">
            <v>NA</v>
          </cell>
          <cell r="L772" t="str">
            <v>NA</v>
          </cell>
          <cell r="M772">
            <v>1</v>
          </cell>
          <cell r="N772">
            <v>1</v>
          </cell>
          <cell r="O772" t="str">
            <v>NA</v>
          </cell>
          <cell r="P772" t="str">
            <v>NA</v>
          </cell>
          <cell r="Q772" t="str">
            <v>NA</v>
          </cell>
          <cell r="R772" t="str">
            <v>NA</v>
          </cell>
          <cell r="S772" t="str">
            <v>NA</v>
          </cell>
          <cell r="T772" t="str">
            <v>CEC007</v>
          </cell>
          <cell r="U772" t="str">
            <v>NA</v>
          </cell>
          <cell r="V772" t="str">
            <v>NA</v>
          </cell>
          <cell r="W772" t="str">
            <v>NA</v>
          </cell>
          <cell r="X772" t="str">
            <v>NA</v>
          </cell>
          <cell r="Y772" t="str">
            <v>CMC017</v>
          </cell>
          <cell r="Z772" t="str">
            <v>NA</v>
          </cell>
          <cell r="AA772" t="str">
            <v>NA</v>
          </cell>
          <cell r="AB772" t="str">
            <v>NA</v>
          </cell>
          <cell r="AC772" t="str">
            <v>NA</v>
          </cell>
          <cell r="AD772">
            <v>1</v>
          </cell>
          <cell r="AE772" t="str">
            <v>NA</v>
          </cell>
          <cell r="AF772" t="str">
            <v>NA</v>
          </cell>
          <cell r="AG772" t="str">
            <v>NA</v>
          </cell>
          <cell r="AH772" t="str">
            <v>NA</v>
          </cell>
          <cell r="AI772">
            <v>7</v>
          </cell>
          <cell r="AJ772">
            <v>7</v>
          </cell>
          <cell r="AO772">
            <v>557529</v>
          </cell>
          <cell r="AP772">
            <v>417000</v>
          </cell>
          <cell r="AQ772">
            <v>92000</v>
          </cell>
          <cell r="AR772">
            <v>0</v>
          </cell>
          <cell r="AS772">
            <v>0</v>
          </cell>
          <cell r="AT772">
            <v>0</v>
          </cell>
          <cell r="AU772">
            <v>0</v>
          </cell>
          <cell r="AV772">
            <v>0</v>
          </cell>
          <cell r="AW772">
            <v>417000</v>
          </cell>
          <cell r="AX772">
            <v>92000</v>
          </cell>
          <cell r="AY772">
            <v>0</v>
          </cell>
          <cell r="AZ772">
            <v>0</v>
          </cell>
          <cell r="BA772">
            <v>0</v>
          </cell>
          <cell r="BB772">
            <v>0</v>
          </cell>
          <cell r="BC772">
            <v>0</v>
          </cell>
          <cell r="BD772">
            <v>534450</v>
          </cell>
          <cell r="BE772">
            <v>17038</v>
          </cell>
          <cell r="BF772">
            <v>0</v>
          </cell>
          <cell r="BG772">
            <v>0</v>
          </cell>
          <cell r="BH772">
            <v>0</v>
          </cell>
          <cell r="BI772">
            <v>0</v>
          </cell>
          <cell r="BJ772">
            <v>2434</v>
          </cell>
          <cell r="BK772">
            <v>0</v>
          </cell>
          <cell r="BL772">
            <v>0</v>
          </cell>
          <cell r="BM772">
            <v>0</v>
          </cell>
          <cell r="BN772">
            <v>0</v>
          </cell>
          <cell r="BO772">
            <v>2434</v>
          </cell>
          <cell r="BP772">
            <v>144513</v>
          </cell>
          <cell r="BQ772">
            <v>0</v>
          </cell>
          <cell r="BR772">
            <v>0</v>
          </cell>
          <cell r="BS772">
            <v>0</v>
          </cell>
          <cell r="BT772">
            <v>0</v>
          </cell>
          <cell r="BU772">
            <v>20645</v>
          </cell>
          <cell r="BV772">
            <v>0</v>
          </cell>
          <cell r="BW772">
            <v>0</v>
          </cell>
          <cell r="BX772">
            <v>0</v>
          </cell>
          <cell r="BY772">
            <v>0</v>
          </cell>
          <cell r="BZ772">
            <v>20645</v>
          </cell>
          <cell r="CA772">
            <v>2434</v>
          </cell>
          <cell r="CB772">
            <v>23079</v>
          </cell>
          <cell r="CC772">
            <v>0.05</v>
          </cell>
          <cell r="CD772">
            <v>557529</v>
          </cell>
        </row>
        <row r="773">
          <cell r="B773" t="str">
            <v>VR008</v>
          </cell>
          <cell r="C773" t="str">
            <v>CAP48</v>
          </cell>
          <cell r="D773" t="str">
            <v>Tensionar rienda</v>
          </cell>
          <cell r="E773" t="str">
            <v>U</v>
          </cell>
          <cell r="F773" t="str">
            <v>MRD030</v>
          </cell>
          <cell r="G773" t="str">
            <v>MRD242</v>
          </cell>
          <cell r="H773" t="str">
            <v>NA</v>
          </cell>
          <cell r="I773" t="str">
            <v>NA</v>
          </cell>
          <cell r="J773" t="str">
            <v>NA</v>
          </cell>
          <cell r="K773" t="str">
            <v>NA</v>
          </cell>
          <cell r="L773" t="str">
            <v>NA</v>
          </cell>
          <cell r="M773">
            <v>1</v>
          </cell>
          <cell r="N773">
            <v>1</v>
          </cell>
          <cell r="O773" t="str">
            <v>NA</v>
          </cell>
          <cell r="P773" t="str">
            <v>NA</v>
          </cell>
          <cell r="Q773" t="str">
            <v>NA</v>
          </cell>
          <cell r="R773" t="str">
            <v>NA</v>
          </cell>
          <cell r="S773" t="str">
            <v>NA</v>
          </cell>
          <cell r="T773" t="str">
            <v>CER006</v>
          </cell>
          <cell r="U773" t="str">
            <v>NA</v>
          </cell>
          <cell r="V773" t="str">
            <v>NA</v>
          </cell>
          <cell r="W773" t="str">
            <v>NA</v>
          </cell>
          <cell r="X773" t="str">
            <v>NA</v>
          </cell>
          <cell r="Y773" t="str">
            <v>CMC006</v>
          </cell>
          <cell r="Z773" t="str">
            <v>NA</v>
          </cell>
          <cell r="AA773" t="str">
            <v>NA</v>
          </cell>
          <cell r="AB773" t="str">
            <v>NA</v>
          </cell>
          <cell r="AC773" t="str">
            <v>NA</v>
          </cell>
          <cell r="AD773">
            <v>1</v>
          </cell>
          <cell r="AE773" t="str">
            <v>NA</v>
          </cell>
          <cell r="AF773" t="str">
            <v>NA</v>
          </cell>
          <cell r="AG773" t="str">
            <v>NA</v>
          </cell>
          <cell r="AH773" t="str">
            <v>NA</v>
          </cell>
          <cell r="AI773">
            <v>7</v>
          </cell>
          <cell r="AJ773">
            <v>7</v>
          </cell>
          <cell r="AO773">
            <v>45181</v>
          </cell>
          <cell r="AP773">
            <v>7300</v>
          </cell>
          <cell r="AQ773">
            <v>15660</v>
          </cell>
          <cell r="AR773">
            <v>0</v>
          </cell>
          <cell r="AS773">
            <v>0</v>
          </cell>
          <cell r="AT773">
            <v>0</v>
          </cell>
          <cell r="AU773">
            <v>0</v>
          </cell>
          <cell r="AV773">
            <v>0</v>
          </cell>
          <cell r="AW773">
            <v>7300</v>
          </cell>
          <cell r="AX773">
            <v>15660</v>
          </cell>
          <cell r="AY773">
            <v>0</v>
          </cell>
          <cell r="AZ773">
            <v>0</v>
          </cell>
          <cell r="BA773">
            <v>0</v>
          </cell>
          <cell r="BB773">
            <v>0</v>
          </cell>
          <cell r="BC773">
            <v>0</v>
          </cell>
          <cell r="BD773">
            <v>24108</v>
          </cell>
          <cell r="BE773">
            <v>47972</v>
          </cell>
          <cell r="BF773">
            <v>0</v>
          </cell>
          <cell r="BG773">
            <v>0</v>
          </cell>
          <cell r="BH773">
            <v>0</v>
          </cell>
          <cell r="BI773">
            <v>0</v>
          </cell>
          <cell r="BJ773">
            <v>6853</v>
          </cell>
          <cell r="BK773">
            <v>0</v>
          </cell>
          <cell r="BL773">
            <v>0</v>
          </cell>
          <cell r="BM773">
            <v>0</v>
          </cell>
          <cell r="BN773">
            <v>0</v>
          </cell>
          <cell r="BO773">
            <v>6853</v>
          </cell>
          <cell r="BP773">
            <v>99537</v>
          </cell>
          <cell r="BQ773">
            <v>0</v>
          </cell>
          <cell r="BR773">
            <v>0</v>
          </cell>
          <cell r="BS773">
            <v>0</v>
          </cell>
          <cell r="BT773">
            <v>0</v>
          </cell>
          <cell r="BU773">
            <v>14220</v>
          </cell>
          <cell r="BV773">
            <v>0</v>
          </cell>
          <cell r="BW773">
            <v>0</v>
          </cell>
          <cell r="BX773">
            <v>0</v>
          </cell>
          <cell r="BY773">
            <v>0</v>
          </cell>
          <cell r="BZ773">
            <v>14220</v>
          </cell>
          <cell r="CA773">
            <v>6853</v>
          </cell>
          <cell r="CB773">
            <v>21073</v>
          </cell>
          <cell r="CC773">
            <v>0.05</v>
          </cell>
          <cell r="CD773">
            <v>45181</v>
          </cell>
        </row>
        <row r="774">
          <cell r="B774" t="str">
            <v>VR007</v>
          </cell>
          <cell r="C774" t="str">
            <v>CAP48</v>
          </cell>
          <cell r="D774" t="str">
            <v>Trasladar poste</v>
          </cell>
          <cell r="E774" t="str">
            <v>U</v>
          </cell>
          <cell r="F774" t="str">
            <v>NA</v>
          </cell>
          <cell r="G774" t="str">
            <v>NA</v>
          </cell>
          <cell r="H774" t="str">
            <v>NA</v>
          </cell>
          <cell r="I774" t="str">
            <v>NA</v>
          </cell>
          <cell r="J774" t="str">
            <v>NA</v>
          </cell>
          <cell r="K774" t="str">
            <v>NA</v>
          </cell>
          <cell r="L774" t="str">
            <v>NA</v>
          </cell>
          <cell r="M774" t="str">
            <v>NA</v>
          </cell>
          <cell r="N774" t="str">
            <v>NA</v>
          </cell>
          <cell r="O774" t="str">
            <v>NA</v>
          </cell>
          <cell r="P774" t="str">
            <v>NA</v>
          </cell>
          <cell r="Q774" t="str">
            <v>NA</v>
          </cell>
          <cell r="R774" t="str">
            <v>NA</v>
          </cell>
          <cell r="S774" t="str">
            <v>NA</v>
          </cell>
          <cell r="T774" t="str">
            <v>NA</v>
          </cell>
          <cell r="U774" t="str">
            <v>NA</v>
          </cell>
          <cell r="V774" t="str">
            <v>NA</v>
          </cell>
          <cell r="W774" t="str">
            <v>NA</v>
          </cell>
          <cell r="X774" t="str">
            <v>NA</v>
          </cell>
          <cell r="Y774" t="str">
            <v>NA</v>
          </cell>
          <cell r="Z774" t="str">
            <v>NA</v>
          </cell>
          <cell r="AA774" t="str">
            <v>NA</v>
          </cell>
          <cell r="AB774" t="str">
            <v>NA</v>
          </cell>
          <cell r="AC774" t="str">
            <v>NA</v>
          </cell>
          <cell r="AD774" t="str">
            <v>NA</v>
          </cell>
          <cell r="AE774" t="str">
            <v>NA</v>
          </cell>
          <cell r="AF774" t="str">
            <v>NA</v>
          </cell>
          <cell r="AG774" t="str">
            <v>NA</v>
          </cell>
          <cell r="AH774" t="str">
            <v>NA</v>
          </cell>
          <cell r="AI774">
            <v>0</v>
          </cell>
          <cell r="AO774">
            <v>0</v>
          </cell>
          <cell r="AP774">
            <v>0</v>
          </cell>
          <cell r="AQ774">
            <v>0</v>
          </cell>
          <cell r="AR774">
            <v>0</v>
          </cell>
          <cell r="AS774">
            <v>0</v>
          </cell>
          <cell r="AT774">
            <v>0</v>
          </cell>
          <cell r="AU774">
            <v>0</v>
          </cell>
          <cell r="AV774">
            <v>0</v>
          </cell>
          <cell r="AW774">
            <v>0</v>
          </cell>
          <cell r="AX774">
            <v>0</v>
          </cell>
          <cell r="AY774">
            <v>0</v>
          </cell>
          <cell r="AZ774">
            <v>0</v>
          </cell>
          <cell r="BA774">
            <v>0</v>
          </cell>
          <cell r="BB774">
            <v>0</v>
          </cell>
          <cell r="BC774">
            <v>0</v>
          </cell>
          <cell r="BD774">
            <v>0</v>
          </cell>
          <cell r="BE774">
            <v>0</v>
          </cell>
          <cell r="BF774">
            <v>0</v>
          </cell>
          <cell r="BG774">
            <v>0</v>
          </cell>
          <cell r="BH774">
            <v>0</v>
          </cell>
          <cell r="BI774">
            <v>0</v>
          </cell>
          <cell r="BJ774">
            <v>0</v>
          </cell>
          <cell r="BK774">
            <v>0</v>
          </cell>
          <cell r="BL774">
            <v>0</v>
          </cell>
          <cell r="BM774">
            <v>0</v>
          </cell>
          <cell r="BN774">
            <v>0</v>
          </cell>
          <cell r="BO774">
            <v>0</v>
          </cell>
          <cell r="BP774">
            <v>0</v>
          </cell>
          <cell r="BQ774">
            <v>0</v>
          </cell>
          <cell r="BR774">
            <v>0</v>
          </cell>
          <cell r="BS774">
            <v>0</v>
          </cell>
          <cell r="BT774">
            <v>0</v>
          </cell>
          <cell r="BU774">
            <v>0</v>
          </cell>
          <cell r="BV774">
            <v>0</v>
          </cell>
          <cell r="BW774">
            <v>0</v>
          </cell>
          <cell r="BX774">
            <v>0</v>
          </cell>
          <cell r="BY774">
            <v>0</v>
          </cell>
          <cell r="BZ774">
            <v>0</v>
          </cell>
          <cell r="CA774">
            <v>0</v>
          </cell>
          <cell r="CB774">
            <v>0</v>
          </cell>
          <cell r="CC774">
            <v>0.05</v>
          </cell>
          <cell r="CD774">
            <v>0</v>
          </cell>
        </row>
        <row r="775">
          <cell r="B775" t="str">
            <v>VR012</v>
          </cell>
          <cell r="C775" t="str">
            <v>CAP48</v>
          </cell>
          <cell r="D775" t="str">
            <v>Vestida de postes para apoyo de línea de abonado</v>
          </cell>
          <cell r="E775" t="str">
            <v>U</v>
          </cell>
          <cell r="F775" t="str">
            <v>MRD026</v>
          </cell>
          <cell r="G775" t="str">
            <v>MRD218</v>
          </cell>
          <cell r="H775" t="str">
            <v>MRD069</v>
          </cell>
          <cell r="I775" t="str">
            <v>MRD067</v>
          </cell>
          <cell r="J775" t="str">
            <v>MRD228</v>
          </cell>
          <cell r="K775" t="str">
            <v>NA</v>
          </cell>
          <cell r="L775" t="str">
            <v>NA</v>
          </cell>
          <cell r="M775">
            <v>4</v>
          </cell>
          <cell r="N775">
            <v>4</v>
          </cell>
          <cell r="O775">
            <v>1.8</v>
          </cell>
          <cell r="P775">
            <v>2</v>
          </cell>
          <cell r="Q775">
            <v>4</v>
          </cell>
          <cell r="R775" t="str">
            <v>NA</v>
          </cell>
          <cell r="S775" t="str">
            <v>NA</v>
          </cell>
          <cell r="T775" t="str">
            <v>CER007</v>
          </cell>
          <cell r="U775" t="str">
            <v>CER011</v>
          </cell>
          <cell r="V775" t="str">
            <v>NA</v>
          </cell>
          <cell r="W775" t="str">
            <v>NA</v>
          </cell>
          <cell r="X775" t="str">
            <v>NA</v>
          </cell>
          <cell r="Y775" t="str">
            <v>CMC017</v>
          </cell>
          <cell r="Z775" t="str">
            <v>CMC015</v>
          </cell>
          <cell r="AA775" t="str">
            <v>NA</v>
          </cell>
          <cell r="AB775" t="str">
            <v>NA</v>
          </cell>
          <cell r="AC775" t="str">
            <v>NA</v>
          </cell>
          <cell r="AD775">
            <v>1</v>
          </cell>
          <cell r="AE775">
            <v>1</v>
          </cell>
          <cell r="AF775" t="str">
            <v>NA</v>
          </cell>
          <cell r="AG775" t="str">
            <v>NA</v>
          </cell>
          <cell r="AH775" t="str">
            <v>NA</v>
          </cell>
          <cell r="AI775">
            <v>8</v>
          </cell>
          <cell r="AJ775">
            <v>8</v>
          </cell>
          <cell r="AK775">
            <v>8</v>
          </cell>
          <cell r="AO775">
            <v>63959</v>
          </cell>
          <cell r="AP775">
            <v>201</v>
          </cell>
          <cell r="AQ775">
            <v>782</v>
          </cell>
          <cell r="AR775">
            <v>6300</v>
          </cell>
          <cell r="AS775">
            <v>550</v>
          </cell>
          <cell r="AT775">
            <v>290</v>
          </cell>
          <cell r="AU775">
            <v>0</v>
          </cell>
          <cell r="AV775">
            <v>0</v>
          </cell>
          <cell r="AW775">
            <v>804</v>
          </cell>
          <cell r="AX775">
            <v>3128</v>
          </cell>
          <cell r="AY775">
            <v>11340</v>
          </cell>
          <cell r="AZ775">
            <v>1100</v>
          </cell>
          <cell r="BA775">
            <v>1160</v>
          </cell>
          <cell r="BB775">
            <v>0</v>
          </cell>
          <cell r="BC775">
            <v>0</v>
          </cell>
          <cell r="BD775">
            <v>18409</v>
          </cell>
          <cell r="BE775">
            <v>20418</v>
          </cell>
          <cell r="BF775">
            <v>19028</v>
          </cell>
          <cell r="BG775">
            <v>0</v>
          </cell>
          <cell r="BH775">
            <v>0</v>
          </cell>
          <cell r="BI775">
            <v>0</v>
          </cell>
          <cell r="BJ775">
            <v>2552</v>
          </cell>
          <cell r="BK775">
            <v>2379</v>
          </cell>
          <cell r="BL775">
            <v>0</v>
          </cell>
          <cell r="BM775">
            <v>0</v>
          </cell>
          <cell r="BN775">
            <v>0</v>
          </cell>
          <cell r="BO775">
            <v>4931</v>
          </cell>
          <cell r="BP775">
            <v>144513</v>
          </cell>
          <cell r="BQ775">
            <v>180437</v>
          </cell>
          <cell r="BR775">
            <v>0</v>
          </cell>
          <cell r="BS775">
            <v>0</v>
          </cell>
          <cell r="BT775">
            <v>0</v>
          </cell>
          <cell r="BU775">
            <v>18064</v>
          </cell>
          <cell r="BV775">
            <v>22555</v>
          </cell>
          <cell r="BW775">
            <v>0</v>
          </cell>
          <cell r="BX775">
            <v>0</v>
          </cell>
          <cell r="BY775">
            <v>0</v>
          </cell>
          <cell r="BZ775">
            <v>40619</v>
          </cell>
          <cell r="CA775">
            <v>4931</v>
          </cell>
          <cell r="CB775">
            <v>45550</v>
          </cell>
          <cell r="CC775">
            <v>0.05</v>
          </cell>
          <cell r="CD775">
            <v>63959</v>
          </cell>
        </row>
        <row r="776">
          <cell r="D776" t="str">
            <v>CANALIZACION Incluye excavacion, arena, relleno en recebo y compactacion zanja</v>
          </cell>
        </row>
        <row r="777">
          <cell r="D777" t="str">
            <v>REPAVIMENTACIÓN</v>
          </cell>
        </row>
      </sheetData>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PRESUPUESTO"/>
      <sheetName val="ANALISIS"/>
      <sheetName val="INSUMOS"/>
      <sheetName val="INTERVENTORIA"/>
      <sheetName val="F.M 2,4"/>
      <sheetName val="F.M 1,5"/>
      <sheetName val="AIU"/>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s>
    <sheetDataSet>
      <sheetData sheetId="0"/>
      <sheetData sheetId="1">
        <row r="3">
          <cell r="B3" t="str">
            <v>CONSTRUCCIÓN DEL PORTAL NORTE  PERTENECIENTE AL SISTEMA INTEGRADO DE TRANSPORTE MASIVO  DE METROLINEA S.A</v>
          </cell>
        </row>
        <row r="541">
          <cell r="G541">
            <v>24338607053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 base"/>
      <sheetName val="Desmonte y Limpieza"/>
      <sheetName val="Demolicion de estructuras"/>
      <sheetName val="excava en roca EXPL"/>
      <sheetName val="excava en mat comun"/>
      <sheetName val="Transp material 100-1000"/>
      <sheetName val="Transporte de material +1000"/>
      <sheetName val="REMOCION DERUMBES"/>
      <sheetName val="Transporte Mat Derrumbes"/>
      <sheetName val="Terraplenes"/>
      <sheetName val="Transporte SUB base"/>
      <sheetName val=" base"/>
      <sheetName val="Transporte base"/>
      <sheetName val="Imprimación"/>
      <sheetName val="MEZCLA MDC-2"/>
      <sheetName val="Transporte Mezcla"/>
      <sheetName val="excava en roca SECO"/>
      <sheetName val="excava en mat comun SECO"/>
      <sheetName val="Rellenos para estructuras"/>
      <sheetName val="CONCRET CLASE D"/>
      <sheetName val="CONCRET CLASE E"/>
      <sheetName val="CONCRET CLASE F"/>
      <sheetName val="CONCRET CLASE G"/>
      <sheetName val="Acero de refuerzo g 60"/>
      <sheetName val="Malla electrosoldada"/>
      <sheetName val="Tuberia Cto. reforzado"/>
      <sheetName val="TUB. Perf PVC 4&quot;"/>
      <sheetName val="Disipadores y sedimentadores"/>
      <sheetName val="Cunetas Rev. Cto."/>
      <sheetName val="Geotextil filtros"/>
      <sheetName val="Geodren planar"/>
      <sheetName val="Geomalla Biaxial"/>
      <sheetName val="Geomalla Uniaxial"/>
      <sheetName val="Geomembrana HDPE"/>
      <sheetName val="GAVIONES "/>
      <sheetName val="Lineas Demarcación"/>
      <sheetName val="Tachas reflectivas"/>
      <sheetName val="Señal Tránsito"/>
      <sheetName val="Poste Referncia"/>
      <sheetName val="Defensa Metálica"/>
      <sheetName val="Secc Final DM"/>
      <sheetName val="Empradización"/>
      <sheetName val="Cerca Alambre"/>
      <sheetName val="Zonas Deposito"/>
      <sheetName val="MAT FILTRANTE"/>
      <sheetName val="MONIT. AGUAS"/>
      <sheetName val="ARBORIZACION"/>
      <sheetName val="APROV. FORESTAL"/>
      <sheetName val="MUROS DECONTENCION SUELO"/>
      <sheetName val="CCTO LANZADO"/>
      <sheetName val="Conformacion yS-r"/>
      <sheetName val="Transporte Afirmafo"/>
      <sheetName val="Afirmado"/>
      <sheetName val="Geotextil nt300"/>
      <sheetName val="PAÑETE "/>
      <sheetName val="tod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sheetName val="ACTA INT"/>
      <sheetName val="Ajuste"/>
      <sheetName val="ACTA DE OBRA"/>
      <sheetName val="1.01"/>
      <sheetName val="1.02"/>
      <sheetName val="1.03"/>
      <sheetName val="1.04"/>
      <sheetName val="2.02"/>
      <sheetName val="2.03"/>
      <sheetName val="3.01"/>
      <sheetName val="3.02"/>
      <sheetName val="3.03"/>
      <sheetName val="3.04"/>
      <sheetName val="UPAV-002"/>
      <sheetName val="3.05"/>
      <sheetName val="3.08"/>
      <sheetName val="3.10 "/>
      <sheetName val="3.11"/>
      <sheetName val="4.01"/>
      <sheetName val="4.01.03"/>
      <sheetName val="4.01.09"/>
      <sheetName val="4.03.14"/>
      <sheetName val="5.01"/>
      <sheetName val="5.04"/>
      <sheetName val="8.19"/>
      <sheetName val="UVAR-001"/>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5"/>
      <sheetName val="15.06"/>
      <sheetName val="15.07"/>
      <sheetName val="16.01"/>
      <sheetName val="16.02"/>
      <sheetName val="17.01"/>
      <sheetName val="17.07"/>
      <sheetName val="17.08"/>
      <sheetName val="18.01"/>
      <sheetName val="19.04.03"/>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1"/>
      <sheetName val="19.21.03"/>
      <sheetName val="19.21.04"/>
      <sheetName val="20.01"/>
      <sheetName val="20.13"/>
      <sheetName val="20.19"/>
      <sheetName val="20.21"/>
      <sheetName val="20.22"/>
      <sheetName val="20.24"/>
      <sheetName val="20.26"/>
      <sheetName val="20.28"/>
      <sheetName val="Alc-001"/>
      <sheetName val="Alc-005"/>
      <sheetName val="Alc-006"/>
      <sheetName val="Alc-013"/>
      <sheetName val="21.06.01"/>
      <sheetName val="22.01.01.02"/>
      <sheetName val="22.01.01.12"/>
      <sheetName val="22.01.01.14"/>
      <sheetName val="22.01.02.01"/>
      <sheetName val="22.01.02.02"/>
      <sheetName val="22.01.02.04"/>
      <sheetName val="22.01.03.01"/>
      <sheetName val="PUN-001"/>
      <sheetName val="BASE-EST"/>
    </sheetNames>
    <sheetDataSet>
      <sheetData sheetId="0"/>
      <sheetData sheetId="1"/>
      <sheetData sheetId="2"/>
      <sheetData sheetId="3">
        <row r="234">
          <cell r="B234" t="str">
            <v>SUB TOTAL OBRAS DE  PRECIOS UNITARIOS NUEVOS</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PUs"/>
      <sheetName val="MUROS"/>
      <sheetName val="PPTO DEFINITIVO"/>
      <sheetName val="ACTA N°1"/>
    </sheetNames>
    <sheetDataSet>
      <sheetData sheetId="0" refreshError="1"/>
      <sheetData sheetId="1" refreshError="1">
        <row r="31">
          <cell r="G31">
            <v>1500</v>
          </cell>
        </row>
        <row r="63">
          <cell r="G63">
            <v>1300</v>
          </cell>
        </row>
        <row r="93">
          <cell r="G93">
            <v>3500</v>
          </cell>
        </row>
        <row r="123">
          <cell r="G123">
            <v>19000</v>
          </cell>
        </row>
        <row r="183">
          <cell r="G183">
            <v>41000</v>
          </cell>
        </row>
        <row r="213">
          <cell r="G213">
            <v>342000</v>
          </cell>
        </row>
        <row r="243">
          <cell r="G243">
            <v>47000</v>
          </cell>
        </row>
        <row r="273">
          <cell r="G273">
            <v>27500</v>
          </cell>
        </row>
        <row r="303">
          <cell r="G303">
            <v>25000</v>
          </cell>
        </row>
        <row r="363">
          <cell r="G363">
            <v>28000</v>
          </cell>
        </row>
        <row r="393">
          <cell r="G393">
            <v>24000</v>
          </cell>
        </row>
        <row r="423">
          <cell r="G423">
            <v>24000</v>
          </cell>
        </row>
        <row r="483">
          <cell r="G483">
            <v>80000</v>
          </cell>
        </row>
        <row r="513">
          <cell r="G513">
            <v>25000</v>
          </cell>
        </row>
        <row r="543">
          <cell r="G543">
            <v>1600</v>
          </cell>
        </row>
        <row r="573">
          <cell r="G573">
            <v>26000</v>
          </cell>
        </row>
        <row r="633">
          <cell r="G633">
            <v>24000</v>
          </cell>
        </row>
        <row r="663">
          <cell r="G663">
            <v>35000</v>
          </cell>
        </row>
        <row r="693">
          <cell r="G693">
            <v>56000</v>
          </cell>
        </row>
        <row r="723">
          <cell r="G723">
            <v>43000</v>
          </cell>
        </row>
        <row r="753">
          <cell r="G753">
            <v>17000</v>
          </cell>
        </row>
        <row r="783">
          <cell r="G783">
            <v>55000</v>
          </cell>
        </row>
        <row r="813">
          <cell r="G813">
            <v>70000</v>
          </cell>
        </row>
        <row r="843">
          <cell r="G843">
            <v>17000</v>
          </cell>
        </row>
        <row r="873">
          <cell r="G873">
            <v>11000</v>
          </cell>
        </row>
        <row r="903">
          <cell r="G903">
            <v>39000</v>
          </cell>
        </row>
        <row r="933">
          <cell r="G933">
            <v>30000</v>
          </cell>
        </row>
        <row r="963">
          <cell r="G963">
            <v>175000</v>
          </cell>
        </row>
        <row r="993">
          <cell r="G993">
            <v>26000</v>
          </cell>
        </row>
        <row r="1023">
          <cell r="G1023">
            <v>35000</v>
          </cell>
        </row>
        <row r="1053">
          <cell r="G1053">
            <v>8000</v>
          </cell>
        </row>
        <row r="1083">
          <cell r="G1083">
            <v>12000</v>
          </cell>
        </row>
        <row r="1113">
          <cell r="G1113">
            <v>6500</v>
          </cell>
        </row>
        <row r="1143">
          <cell r="G1143">
            <v>360000</v>
          </cell>
        </row>
        <row r="1173">
          <cell r="G1173">
            <v>6500</v>
          </cell>
        </row>
        <row r="1203">
          <cell r="G1203">
            <v>5000</v>
          </cell>
        </row>
        <row r="1233">
          <cell r="G1233">
            <v>360000</v>
          </cell>
        </row>
        <row r="1263">
          <cell r="G1263">
            <v>46000</v>
          </cell>
        </row>
      </sheetData>
      <sheetData sheetId="2" refreshError="1"/>
      <sheetData sheetId="3" refreshError="1"/>
      <sheetData sheetId="4"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ISTORICOS FUEL OIL EXP"/>
    </sheetNames>
    <sheetDataSet>
      <sheetData sheetId="0"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FERTA ECONOMICA MIROAL "/>
      <sheetName val="PRESUPUESTO GENERAL"/>
      <sheetName val="ALCANCE PRESUPUESTAL"/>
      <sheetName val="1.1.1"/>
      <sheetName val="1.1.3"/>
      <sheetName val="1.1.4"/>
      <sheetName val="1.3.2"/>
      <sheetName val="1.3.3"/>
      <sheetName val="1.3.4"/>
      <sheetName val="1.3.31"/>
      <sheetName val="1.4.2"/>
      <sheetName val="1.4.3"/>
      <sheetName val="2.1.4"/>
      <sheetName val="2.1.9"/>
      <sheetName val="2.1.10"/>
      <sheetName val="2.1.11"/>
      <sheetName val="2.2.5"/>
      <sheetName val="2.2.9"/>
      <sheetName val="2.3.2"/>
      <sheetName val="2.3.4"/>
      <sheetName val="3.2.1"/>
      <sheetName val="3.2.2"/>
      <sheetName val="3.2.3"/>
      <sheetName val="3.2.4"/>
      <sheetName val="3.2.5"/>
      <sheetName val="3.2.6"/>
      <sheetName val="3.2.7"/>
      <sheetName val="3.2.8"/>
      <sheetName val="3.4.2"/>
      <sheetName val="3.4.6"/>
      <sheetName val="3.4.7"/>
      <sheetName val="4.1.1"/>
      <sheetName val="4.2.1"/>
      <sheetName val="4.3.5"/>
      <sheetName val="4.3.8"/>
      <sheetName val="4.3.10"/>
      <sheetName val="4.4.2"/>
      <sheetName val="5.1.2"/>
      <sheetName val="5.4.2"/>
      <sheetName val="5.4.9"/>
      <sheetName val="5.6.4"/>
      <sheetName val="6.1.13"/>
      <sheetName val="6.2.5"/>
      <sheetName val="7.4.1"/>
      <sheetName val="7.4.2"/>
      <sheetName val="7.4.3"/>
      <sheetName val="7.4.4"/>
      <sheetName val="7.4.5"/>
      <sheetName val="7.4.25"/>
      <sheetName val="7.4.29"/>
      <sheetName val="7.4.34"/>
      <sheetName val="7.4.46"/>
      <sheetName val="7.4.47"/>
      <sheetName val="7.4.50"/>
      <sheetName val="7.4.51"/>
      <sheetName val="7.4.52"/>
      <sheetName val="7.4.53"/>
      <sheetName val="7.4.54"/>
      <sheetName val="7.6.3"/>
      <sheetName val="7.7.1"/>
      <sheetName val="7.7.2"/>
      <sheetName val="7.8.1"/>
      <sheetName val="7.8.4"/>
      <sheetName val="7.9.31"/>
      <sheetName val="7.9.75"/>
      <sheetName val="7.9.76"/>
      <sheetName val="7.11.1"/>
      <sheetName val="7.11.3"/>
      <sheetName val="7.12.11"/>
      <sheetName val="7.12.13"/>
      <sheetName val="7.12.18"/>
      <sheetName val="7.13.10"/>
      <sheetName val="8.1.1"/>
      <sheetName val="8.1.2"/>
      <sheetName val="8.1.3"/>
      <sheetName val="8.1.8"/>
      <sheetName val="8.1.9"/>
      <sheetName val="8.1.18"/>
      <sheetName val="8.1.21"/>
      <sheetName val="8.3.2"/>
      <sheetName val="8.3.3"/>
      <sheetName val="8.3.4"/>
      <sheetName val="8.3.5"/>
      <sheetName val="8.3.6"/>
      <sheetName val="8.3.8"/>
      <sheetName val="8.3.9"/>
      <sheetName val="8.3.10"/>
      <sheetName val="8.3.11"/>
      <sheetName val="8.3.14"/>
      <sheetName val="8.3.15"/>
      <sheetName val="8.3.16"/>
      <sheetName val="8.3.17"/>
      <sheetName val="8.4.1"/>
      <sheetName val="8.4.2"/>
      <sheetName val="8.4.7"/>
      <sheetName val="8.4.8"/>
      <sheetName val="8.4.13"/>
      <sheetName val="8.6.1"/>
      <sheetName val="8.6.2"/>
      <sheetName val="8.6.3"/>
      <sheetName val="8.6.7"/>
      <sheetName val="8.6.11"/>
      <sheetName val="8.6.12"/>
      <sheetName val="8.6.15"/>
      <sheetName val="8.7.1"/>
      <sheetName val="8.7.4"/>
      <sheetName val="8.7.5"/>
      <sheetName val="8.7.7"/>
      <sheetName val="8.7.18"/>
      <sheetName val="9.1.1"/>
      <sheetName val="9.1.2"/>
      <sheetName val="9.1.3"/>
      <sheetName val="9.1.10"/>
      <sheetName val="10.1.1"/>
      <sheetName val="10.2.2"/>
      <sheetName val="10.2.9"/>
      <sheetName val="10.2.33"/>
      <sheetName val="10.2.36"/>
      <sheetName val="10.3.5"/>
      <sheetName val="10.3.9"/>
      <sheetName val="10.3.12"/>
      <sheetName val="11.2.22"/>
      <sheetName val="11.3.6"/>
      <sheetName val="11.3.9"/>
      <sheetName val="11.3.10"/>
      <sheetName val="11.3.11"/>
      <sheetName val="11.3.12"/>
      <sheetName val="11.3.14"/>
      <sheetName val="12.1.8"/>
      <sheetName val="12.2.6"/>
      <sheetName val="12.2.15"/>
      <sheetName val="12.2.16"/>
      <sheetName val="14.1.1"/>
      <sheetName val="14.1.2"/>
      <sheetName val="14.2.1"/>
      <sheetName val="14.2.6"/>
      <sheetName val="15.1.2"/>
      <sheetName val="15.1.3"/>
      <sheetName val="15.1.4"/>
      <sheetName val="16.1.18"/>
      <sheetName val="16.1.26"/>
      <sheetName val="16.1.27"/>
      <sheetName val="16.1.30"/>
      <sheetName val="16.1.31"/>
      <sheetName val="16.1.46"/>
      <sheetName val="16.2.1"/>
      <sheetName val="16.2.2"/>
      <sheetName val="16.2.3"/>
      <sheetName val="16.2.4"/>
      <sheetName val="16.2.8"/>
      <sheetName val="16.2.10"/>
      <sheetName val="16.2.17"/>
      <sheetName val="16.3.2"/>
      <sheetName val="16.3.7"/>
      <sheetName val="16.4.8"/>
      <sheetName val="17.2.1"/>
      <sheetName val="18.1.3"/>
      <sheetName val="18.1.4"/>
      <sheetName val="18.2.4"/>
      <sheetName val="18.4.3"/>
      <sheetName val="18.4.10"/>
      <sheetName val="19.1.4"/>
      <sheetName val="19.3.1"/>
      <sheetName val="20.2.5"/>
      <sheetName val="20.3.1"/>
      <sheetName val="20.3.4"/>
      <sheetName val="20.4.3"/>
      <sheetName val="21.1.13"/>
      <sheetName val="25.7.19"/>
      <sheetName val="25.7.24"/>
      <sheetName val="26.1"/>
      <sheetName val="NP-01"/>
      <sheetName val="NP-02"/>
      <sheetName val="NP-03"/>
      <sheetName val="NP-04"/>
      <sheetName val="NP-05"/>
      <sheetName val="NP-06"/>
      <sheetName val="NP-07"/>
      <sheetName val="NP-08"/>
      <sheetName val="NP-09"/>
      <sheetName val="NP-10"/>
      <sheetName val="NP-11"/>
      <sheetName val="NP-12"/>
      <sheetName val="NP-13"/>
      <sheetName val="NP-14"/>
      <sheetName val="NP-15"/>
      <sheetName val="NP-16"/>
      <sheetName val="NP-17"/>
      <sheetName val="NP-18"/>
      <sheetName val="NP-19"/>
      <sheetName val="NP-20"/>
      <sheetName val="NP-21"/>
      <sheetName val="NP-22"/>
      <sheetName val="NP-23"/>
      <sheetName val="NP-24"/>
      <sheetName val="NP-25"/>
      <sheetName val="NP-26"/>
      <sheetName val="NP-27"/>
      <sheetName val="NP-28"/>
      <sheetName val="NP-29"/>
      <sheetName val="NP-30"/>
      <sheetName val="NP-31"/>
      <sheetName val="NP-32"/>
      <sheetName val="NP-33"/>
      <sheetName val="NP-34"/>
      <sheetName val="NP-35"/>
      <sheetName val="NP-36"/>
      <sheetName val="NP-37"/>
      <sheetName val="NP-38"/>
      <sheetName val="NP-39"/>
      <sheetName val="NP-40"/>
      <sheetName val="NP-41"/>
      <sheetName val="NP-42"/>
      <sheetName val="NP-43"/>
      <sheetName val="NP-44"/>
      <sheetName val="NP-45"/>
      <sheetName val="NP-46"/>
      <sheetName val="NP-47"/>
      <sheetName val="NP-48"/>
      <sheetName val="NP-49"/>
      <sheetName val="NP-50"/>
      <sheetName val="NP-51"/>
      <sheetName val="NP-52"/>
      <sheetName val="NP-53"/>
      <sheetName val="NP-54"/>
      <sheetName val="NP-55"/>
      <sheetName val="NP-56"/>
      <sheetName val="NP-57"/>
      <sheetName val="NP-58"/>
      <sheetName val="NP-59"/>
      <sheetName val="NP-60"/>
      <sheetName val="NP-61"/>
      <sheetName val="NP-62"/>
      <sheetName val="NP-63"/>
      <sheetName val="NP-64"/>
      <sheetName val="NP-65"/>
      <sheetName val="NP-66"/>
      <sheetName val="NP-67"/>
      <sheetName val="NP-68"/>
      <sheetName val="NP-69"/>
      <sheetName val="NP-70"/>
      <sheetName val="NP-71"/>
      <sheetName val="NP-72"/>
      <sheetName val="NP-73"/>
      <sheetName val="NP-74"/>
      <sheetName val="NP-75"/>
      <sheetName val="NP-76"/>
      <sheetName val="NP-77"/>
      <sheetName val="NP-78"/>
      <sheetName val="NP-79"/>
      <sheetName val="NP-80"/>
      <sheetName val="NP-81"/>
      <sheetName val="NP-82"/>
      <sheetName val="NP-83"/>
      <sheetName val="NP-84"/>
      <sheetName val="NP-85"/>
      <sheetName val="NP-86"/>
      <sheetName val="NP-87"/>
      <sheetName val="NP-88"/>
      <sheetName val="NP-89"/>
      <sheetName val="NP-90"/>
      <sheetName val="NP-91"/>
      <sheetName val="NP-92"/>
      <sheetName val="NP-93"/>
      <sheetName val="NP-94"/>
      <sheetName val="NP-95"/>
      <sheetName val="NP-96"/>
      <sheetName val="NP-97"/>
      <sheetName val="NP-98"/>
      <sheetName val="NP-99"/>
      <sheetName val="NP-100"/>
      <sheetName val="NP-101"/>
      <sheetName val="NP-102"/>
      <sheetName val="NP-103"/>
      <sheetName val="NP-104"/>
      <sheetName val="NP-105"/>
      <sheetName val="NP-106"/>
      <sheetName val="PRECIOS INSUMOS"/>
      <sheetName val="MANO DE OBRA"/>
      <sheetName val="BLOQUE B(TEMPO)"/>
      <sheetName val="BLOQUE C(TEMPO)"/>
    </sheetNames>
    <sheetDataSet>
      <sheetData sheetId="0">
        <row r="8">
          <cell r="C8" t="str">
            <v xml:space="preserve">ITEM </v>
          </cell>
          <cell r="D8" t="str">
            <v>DESCRIPCIÓN</v>
          </cell>
          <cell r="E8" t="str">
            <v>UN</v>
          </cell>
          <cell r="F8" t="str">
            <v>PRECIO TOPE FFIE - GRUPO No. 1</v>
          </cell>
          <cell r="G8" t="str">
            <v>PRECIO OFERTADO</v>
          </cell>
          <cell r="H8" t="str">
            <v>PRECIO TOPE FFIE - GRUPO No 2</v>
          </cell>
          <cell r="I8" t="str">
            <v>PRECIO OFERTADO</v>
          </cell>
          <cell r="J8" t="str">
            <v>PRECIO TOPE FFIE - GRUPO No 3</v>
          </cell>
          <cell r="K8" t="str">
            <v>PRECIO OFERTADO</v>
          </cell>
          <cell r="L8" t="str">
            <v>PRECIO TOPE FFIE - GRUPO No 4</v>
          </cell>
          <cell r="M8" t="str">
            <v>PRECIO OFERTADO</v>
          </cell>
          <cell r="N8" t="str">
            <v>PRECIO TOPE FFIE - GRUPO No 5</v>
          </cell>
          <cell r="O8" t="str">
            <v>PRECIO OFERTADO</v>
          </cell>
          <cell r="P8" t="str">
            <v>PRECIO TOPE FFIE - GRUPO No 6</v>
          </cell>
          <cell r="Q8" t="str">
            <v>PRECIO OFERTADO</v>
          </cell>
        </row>
        <row r="9">
          <cell r="C9">
            <v>1</v>
          </cell>
          <cell r="D9" t="str">
            <v>PRELIMINARES</v>
          </cell>
          <cell r="E9"/>
          <cell r="F9"/>
          <cell r="G9"/>
          <cell r="H9"/>
          <cell r="I9"/>
          <cell r="J9"/>
          <cell r="K9"/>
          <cell r="L9"/>
          <cell r="M9"/>
          <cell r="N9"/>
          <cell r="O9"/>
          <cell r="P9"/>
          <cell r="Q9"/>
        </row>
        <row r="10">
          <cell r="C10" t="str">
            <v>1.1</v>
          </cell>
          <cell r="D10" t="str">
            <v>OBRAS PRELIMINARES</v>
          </cell>
          <cell r="E10"/>
          <cell r="F10"/>
          <cell r="G10"/>
          <cell r="H10"/>
          <cell r="I10"/>
          <cell r="J10"/>
          <cell r="K10"/>
          <cell r="L10"/>
          <cell r="M10"/>
          <cell r="N10"/>
          <cell r="O10"/>
          <cell r="P10"/>
          <cell r="Q10"/>
        </row>
        <row r="11">
          <cell r="C11" t="str">
            <v>1.1.1</v>
          </cell>
          <cell r="D11" t="str">
            <v xml:space="preserve">LIMPIEZA, DESCAPOTE, RETIRO SOBR. - MANUAL   H = 0,20 mts </v>
          </cell>
          <cell r="E11" t="str">
            <v>M2</v>
          </cell>
          <cell r="F11">
            <v>9235</v>
          </cell>
          <cell r="G11">
            <v>9235</v>
          </cell>
          <cell r="H11">
            <v>8796</v>
          </cell>
          <cell r="I11">
            <v>8796</v>
          </cell>
          <cell r="J11">
            <v>9109</v>
          </cell>
          <cell r="K11">
            <v>9109</v>
          </cell>
          <cell r="L11">
            <v>10113</v>
          </cell>
          <cell r="M11">
            <v>10113</v>
          </cell>
          <cell r="N11">
            <v>8960</v>
          </cell>
          <cell r="O11">
            <v>8960</v>
          </cell>
          <cell r="P11">
            <v>10931</v>
          </cell>
          <cell r="Q11">
            <v>10931</v>
          </cell>
        </row>
        <row r="12">
          <cell r="C12" t="str">
            <v>1.1.2</v>
          </cell>
          <cell r="D12" t="str">
            <v>LIMPIEZA, DESCAPOTE, RETIRO SOBR. - MECANICO</v>
          </cell>
          <cell r="E12" t="str">
            <v>M3</v>
          </cell>
          <cell r="F12">
            <v>41077</v>
          </cell>
          <cell r="G12">
            <v>41077</v>
          </cell>
          <cell r="H12">
            <v>39124</v>
          </cell>
          <cell r="I12">
            <v>39124</v>
          </cell>
          <cell r="J12">
            <v>40518</v>
          </cell>
          <cell r="K12">
            <v>40518</v>
          </cell>
          <cell r="L12">
            <v>44983</v>
          </cell>
          <cell r="M12">
            <v>44983</v>
          </cell>
          <cell r="N12">
            <v>39854</v>
          </cell>
          <cell r="O12">
            <v>39854</v>
          </cell>
          <cell r="P12">
            <v>48622</v>
          </cell>
          <cell r="Q12">
            <v>48622</v>
          </cell>
        </row>
        <row r="13">
          <cell r="C13" t="str">
            <v>1.1.3</v>
          </cell>
          <cell r="D13" t="str">
            <v>LOCALIZACIÓN Y REPLANTEO TOPOGRAFICO</v>
          </cell>
          <cell r="E13" t="str">
            <v>M2</v>
          </cell>
          <cell r="F13">
            <v>2445</v>
          </cell>
          <cell r="G13">
            <v>2445</v>
          </cell>
          <cell r="H13">
            <v>2329</v>
          </cell>
          <cell r="I13">
            <v>2329</v>
          </cell>
          <cell r="J13">
            <v>2412</v>
          </cell>
          <cell r="K13">
            <v>2412</v>
          </cell>
          <cell r="L13">
            <v>2678</v>
          </cell>
          <cell r="M13">
            <v>2678</v>
          </cell>
          <cell r="N13">
            <v>2372</v>
          </cell>
          <cell r="O13">
            <v>2372</v>
          </cell>
          <cell r="P13">
            <v>2894</v>
          </cell>
          <cell r="Q13">
            <v>2894</v>
          </cell>
        </row>
        <row r="14">
          <cell r="C14" t="str">
            <v>1.1.4</v>
          </cell>
          <cell r="D14" t="str">
            <v>REPLANTEO Y NIVELACIÓN DE TERRENO NATURAL</v>
          </cell>
          <cell r="E14" t="str">
            <v>M2</v>
          </cell>
          <cell r="F14">
            <v>2521</v>
          </cell>
          <cell r="G14">
            <v>2521</v>
          </cell>
          <cell r="H14">
            <v>2401</v>
          </cell>
          <cell r="I14">
            <v>2401</v>
          </cell>
          <cell r="J14">
            <v>2487</v>
          </cell>
          <cell r="K14">
            <v>2487</v>
          </cell>
          <cell r="L14">
            <v>2761</v>
          </cell>
          <cell r="M14">
            <v>2761</v>
          </cell>
          <cell r="N14">
            <v>2446</v>
          </cell>
          <cell r="O14">
            <v>2446</v>
          </cell>
          <cell r="P14">
            <v>2984</v>
          </cell>
          <cell r="Q14">
            <v>2984</v>
          </cell>
        </row>
        <row r="15">
          <cell r="C15" t="str">
            <v>1.2</v>
          </cell>
          <cell r="D15" t="str">
            <v>INSTALACION SERVICIOS PROVISIONALES</v>
          </cell>
          <cell r="E15"/>
          <cell r="F15"/>
          <cell r="G15"/>
          <cell r="H15"/>
          <cell r="I15"/>
          <cell r="J15"/>
          <cell r="K15"/>
          <cell r="L15"/>
          <cell r="M15"/>
          <cell r="N15"/>
          <cell r="O15"/>
          <cell r="P15"/>
          <cell r="Q15"/>
        </row>
        <row r="16">
          <cell r="C16" t="str">
            <v>1.2.1</v>
          </cell>
          <cell r="D16" t="str">
            <v>INSTALACIÓN PROVISIONAL DE REDES DE ACUEDUCTO Y ALCANTARILLADO</v>
          </cell>
          <cell r="E16" t="str">
            <v>UN</v>
          </cell>
          <cell r="F16">
            <v>1228108</v>
          </cell>
          <cell r="G16">
            <v>1228108</v>
          </cell>
          <cell r="H16">
            <v>1169719</v>
          </cell>
          <cell r="I16">
            <v>1169719</v>
          </cell>
          <cell r="J16">
            <v>1211391</v>
          </cell>
          <cell r="K16">
            <v>1211391</v>
          </cell>
          <cell r="L16">
            <v>1344886</v>
          </cell>
          <cell r="M16">
            <v>1344886</v>
          </cell>
          <cell r="N16">
            <v>1191524</v>
          </cell>
          <cell r="O16">
            <v>1191524</v>
          </cell>
          <cell r="P16">
            <v>1453669</v>
          </cell>
          <cell r="Q16">
            <v>1453669</v>
          </cell>
        </row>
        <row r="17">
          <cell r="C17" t="str">
            <v>1.2.2</v>
          </cell>
          <cell r="D17" t="str">
            <v>INSTALACION PROVISIONAL DE REDES DE ENERGIA ELECTRICA</v>
          </cell>
          <cell r="E17" t="str">
            <v>UN</v>
          </cell>
          <cell r="F17">
            <v>1629883</v>
          </cell>
          <cell r="G17">
            <v>1629883</v>
          </cell>
          <cell r="H17">
            <v>1552392</v>
          </cell>
          <cell r="I17">
            <v>1552392</v>
          </cell>
          <cell r="J17">
            <v>1607697</v>
          </cell>
          <cell r="K17">
            <v>1607697</v>
          </cell>
          <cell r="L17">
            <v>1784865</v>
          </cell>
          <cell r="M17">
            <v>1784865</v>
          </cell>
          <cell r="N17">
            <v>1581331</v>
          </cell>
          <cell r="O17">
            <v>1581331</v>
          </cell>
          <cell r="P17">
            <v>1929236</v>
          </cell>
          <cell r="Q17">
            <v>1929236</v>
          </cell>
        </row>
        <row r="18">
          <cell r="C18" t="str">
            <v>1.2.3</v>
          </cell>
          <cell r="D18" t="str">
            <v>INSTALACION PROVISIONAL DE RED TELEFONICA</v>
          </cell>
          <cell r="E18" t="str">
            <v>UN</v>
          </cell>
          <cell r="F18">
            <v>543280</v>
          </cell>
          <cell r="G18">
            <v>543280</v>
          </cell>
          <cell r="H18">
            <v>517451</v>
          </cell>
          <cell r="I18">
            <v>517451</v>
          </cell>
          <cell r="J18">
            <v>535885</v>
          </cell>
          <cell r="K18">
            <v>535885</v>
          </cell>
          <cell r="L18">
            <v>594940</v>
          </cell>
          <cell r="M18">
            <v>594940</v>
          </cell>
          <cell r="N18">
            <v>527096</v>
          </cell>
          <cell r="O18">
            <v>527096</v>
          </cell>
          <cell r="P18">
            <v>643062</v>
          </cell>
          <cell r="Q18">
            <v>643062</v>
          </cell>
        </row>
        <row r="19">
          <cell r="C19" t="str">
            <v>1.3</v>
          </cell>
          <cell r="D19" t="str">
            <v>DEMOLICIONES - DESMONTES - RETIROS</v>
          </cell>
          <cell r="E19"/>
          <cell r="F19"/>
          <cell r="G19"/>
          <cell r="H19"/>
          <cell r="I19"/>
          <cell r="J19"/>
          <cell r="K19"/>
          <cell r="L19"/>
          <cell r="M19"/>
          <cell r="N19"/>
          <cell r="O19"/>
          <cell r="P19"/>
          <cell r="Q19"/>
        </row>
        <row r="20">
          <cell r="C20" t="str">
            <v>1.3.1</v>
          </cell>
          <cell r="D20" t="str">
            <v>DEMOLICION CIELO RASO FALSO (INC. RETIRO DE SOBR.)</v>
          </cell>
          <cell r="E20" t="str">
            <v>M2</v>
          </cell>
          <cell r="F20">
            <v>12455</v>
          </cell>
          <cell r="G20">
            <v>12455</v>
          </cell>
          <cell r="H20">
            <v>11862</v>
          </cell>
          <cell r="I20">
            <v>11862</v>
          </cell>
          <cell r="J20">
            <v>12285</v>
          </cell>
          <cell r="K20">
            <v>12285</v>
          </cell>
          <cell r="L20">
            <v>13639</v>
          </cell>
          <cell r="M20">
            <v>13639</v>
          </cell>
          <cell r="N20">
            <v>12084</v>
          </cell>
          <cell r="O20">
            <v>12084</v>
          </cell>
          <cell r="P20">
            <v>14742</v>
          </cell>
          <cell r="Q20">
            <v>14742</v>
          </cell>
        </row>
        <row r="21">
          <cell r="C21" t="str">
            <v>1.3.2</v>
          </cell>
          <cell r="D21" t="str">
            <v>DEMOLICION CIMIENTOS (INC. RETIRO DE SOBR.)</v>
          </cell>
          <cell r="E21" t="str">
            <v>M3</v>
          </cell>
          <cell r="F21">
            <v>205558</v>
          </cell>
          <cell r="G21">
            <v>205558</v>
          </cell>
          <cell r="H21">
            <v>195785</v>
          </cell>
          <cell r="I21">
            <v>195785</v>
          </cell>
          <cell r="J21">
            <v>202760</v>
          </cell>
          <cell r="K21">
            <v>202760</v>
          </cell>
          <cell r="L21">
            <v>225104</v>
          </cell>
          <cell r="M21">
            <v>225104</v>
          </cell>
          <cell r="N21">
            <v>199435</v>
          </cell>
          <cell r="O21">
            <v>199435</v>
          </cell>
          <cell r="P21">
            <v>243312</v>
          </cell>
          <cell r="Q21">
            <v>243312</v>
          </cell>
        </row>
        <row r="22">
          <cell r="C22" t="str">
            <v>1.3.3</v>
          </cell>
          <cell r="D22" t="str">
            <v>DEMOLICIÓN DE ESTRUCTURAS EN CONCRETO (INC. RETIRO DE SOBR.)</v>
          </cell>
          <cell r="E22" t="str">
            <v>M3</v>
          </cell>
          <cell r="F22">
            <v>224924</v>
          </cell>
          <cell r="G22">
            <v>224924</v>
          </cell>
          <cell r="H22">
            <v>214230</v>
          </cell>
          <cell r="I22">
            <v>214230</v>
          </cell>
          <cell r="J22">
            <v>221862</v>
          </cell>
          <cell r="K22">
            <v>221862</v>
          </cell>
          <cell r="L22">
            <v>246311</v>
          </cell>
          <cell r="M22">
            <v>246311</v>
          </cell>
          <cell r="N22">
            <v>218223</v>
          </cell>
          <cell r="O22">
            <v>218223</v>
          </cell>
          <cell r="P22">
            <v>266234</v>
          </cell>
          <cell r="Q22">
            <v>266234</v>
          </cell>
        </row>
        <row r="23">
          <cell r="C23" t="str">
            <v>1.3.4</v>
          </cell>
          <cell r="D23" t="str">
            <v>DEMOLICIÓN DE CONSTRUCCIONES EXISTENTES (INC. RETIRO DE SOBR.)</v>
          </cell>
          <cell r="E23" t="str">
            <v>M2</v>
          </cell>
          <cell r="F23">
            <v>55373</v>
          </cell>
          <cell r="G23">
            <v>55373</v>
          </cell>
          <cell r="H23">
            <v>52740</v>
          </cell>
          <cell r="I23">
            <v>52740</v>
          </cell>
          <cell r="J23">
            <v>54619</v>
          </cell>
          <cell r="K23">
            <v>54619</v>
          </cell>
          <cell r="L23">
            <v>60638</v>
          </cell>
          <cell r="M23">
            <v>60638</v>
          </cell>
          <cell r="N23">
            <v>53723</v>
          </cell>
          <cell r="O23">
            <v>53723</v>
          </cell>
          <cell r="P23">
            <v>65543</v>
          </cell>
          <cell r="Q23">
            <v>65543</v>
          </cell>
        </row>
        <row r="24">
          <cell r="C24" t="str">
            <v>1.3.5</v>
          </cell>
          <cell r="D24" t="str">
            <v>DEMOLICIONES VARIAS EN CONCRETO Y MAMPOSTERIA</v>
          </cell>
          <cell r="E24" t="str">
            <v>M3</v>
          </cell>
          <cell r="F24">
            <v>220337</v>
          </cell>
          <cell r="G24">
            <v>220337</v>
          </cell>
          <cell r="H24">
            <v>209862</v>
          </cell>
          <cell r="I24">
            <v>209862</v>
          </cell>
          <cell r="J24">
            <v>217338</v>
          </cell>
          <cell r="K24">
            <v>217338</v>
          </cell>
          <cell r="L24">
            <v>241289</v>
          </cell>
          <cell r="M24">
            <v>241289</v>
          </cell>
          <cell r="N24">
            <v>213774</v>
          </cell>
          <cell r="O24">
            <v>213774</v>
          </cell>
          <cell r="P24">
            <v>260806</v>
          </cell>
          <cell r="Q24">
            <v>260806</v>
          </cell>
        </row>
        <row r="25">
          <cell r="C25" t="str">
            <v>1.3.6</v>
          </cell>
          <cell r="D25" t="str">
            <v>DEMOLICIÓN DE ENCHAPES CERÁMICOS (INC. RETIRO DE SOBR.)</v>
          </cell>
          <cell r="E25" t="str">
            <v>M2</v>
          </cell>
          <cell r="F25">
            <v>10316</v>
          </cell>
          <cell r="G25">
            <v>10316</v>
          </cell>
          <cell r="H25">
            <v>9826</v>
          </cell>
          <cell r="I25">
            <v>9826</v>
          </cell>
          <cell r="J25">
            <v>10176</v>
          </cell>
          <cell r="K25">
            <v>10176</v>
          </cell>
          <cell r="L25">
            <v>11297</v>
          </cell>
          <cell r="M25">
            <v>11297</v>
          </cell>
          <cell r="N25">
            <v>10009</v>
          </cell>
          <cell r="O25">
            <v>10009</v>
          </cell>
          <cell r="P25">
            <v>12211</v>
          </cell>
          <cell r="Q25">
            <v>12211</v>
          </cell>
        </row>
        <row r="26">
          <cell r="C26" t="str">
            <v>1.3.7</v>
          </cell>
          <cell r="D26" t="str">
            <v>DEMOLICIÓN DE ORINAL Ó LAVAMANOS CORRIDO (INC. RETIRO DE SOBR.)</v>
          </cell>
          <cell r="E26" t="str">
            <v>M</v>
          </cell>
          <cell r="F26">
            <v>27258</v>
          </cell>
          <cell r="G26">
            <v>27258</v>
          </cell>
          <cell r="H26">
            <v>25962</v>
          </cell>
          <cell r="I26">
            <v>25962</v>
          </cell>
          <cell r="J26">
            <v>26887</v>
          </cell>
          <cell r="K26">
            <v>26887</v>
          </cell>
          <cell r="L26">
            <v>29850</v>
          </cell>
          <cell r="M26">
            <v>29850</v>
          </cell>
          <cell r="N26">
            <v>26446</v>
          </cell>
          <cell r="O26">
            <v>26446</v>
          </cell>
          <cell r="P26">
            <v>32264</v>
          </cell>
          <cell r="Q26">
            <v>32264</v>
          </cell>
        </row>
        <row r="27">
          <cell r="C27" t="str">
            <v>1.3.8</v>
          </cell>
          <cell r="D27" t="str">
            <v>DEMOLICION MUROS EN BLOQUE; E = 12 cm (INC. RETIRO DE SOBR.)</v>
          </cell>
          <cell r="E27" t="str">
            <v>M2</v>
          </cell>
          <cell r="F27">
            <v>18678</v>
          </cell>
          <cell r="G27">
            <v>18678</v>
          </cell>
          <cell r="H27">
            <v>17790</v>
          </cell>
          <cell r="I27">
            <v>17790</v>
          </cell>
          <cell r="J27">
            <v>18424</v>
          </cell>
          <cell r="K27">
            <v>18424</v>
          </cell>
          <cell r="L27">
            <v>20454</v>
          </cell>
          <cell r="M27">
            <v>20454</v>
          </cell>
          <cell r="N27">
            <v>18122</v>
          </cell>
          <cell r="O27">
            <v>18122</v>
          </cell>
          <cell r="P27">
            <v>22109</v>
          </cell>
          <cell r="Q27">
            <v>22109</v>
          </cell>
        </row>
        <row r="28">
          <cell r="C28" t="str">
            <v>1.3.9</v>
          </cell>
          <cell r="D28" t="str">
            <v>DEMOLICION MUROS PANELES PREFABRICADOS (INC. RETIRO DE SOBR.)</v>
          </cell>
          <cell r="E28" t="str">
            <v>M2</v>
          </cell>
          <cell r="F28">
            <v>10090</v>
          </cell>
          <cell r="G28">
            <v>10090</v>
          </cell>
          <cell r="H28">
            <v>9611</v>
          </cell>
          <cell r="I28">
            <v>9611</v>
          </cell>
          <cell r="J28">
            <v>9953</v>
          </cell>
          <cell r="K28">
            <v>9953</v>
          </cell>
          <cell r="L28">
            <v>11050</v>
          </cell>
          <cell r="M28">
            <v>11050</v>
          </cell>
          <cell r="N28">
            <v>9790</v>
          </cell>
          <cell r="O28">
            <v>9790</v>
          </cell>
          <cell r="P28">
            <v>11944</v>
          </cell>
          <cell r="Q28">
            <v>11944</v>
          </cell>
        </row>
        <row r="29">
          <cell r="C29" t="str">
            <v>1.3.10</v>
          </cell>
          <cell r="D29" t="str">
            <v>DEMOLICIÓN DE MUROS TOLETE E=12 CM. (INC. RETIRO DE SOBR.)</v>
          </cell>
          <cell r="E29" t="str">
            <v>M2</v>
          </cell>
          <cell r="F29">
            <v>16404</v>
          </cell>
          <cell r="G29">
            <v>16404</v>
          </cell>
          <cell r="H29">
            <v>15624</v>
          </cell>
          <cell r="I29">
            <v>15624</v>
          </cell>
          <cell r="J29">
            <v>16181</v>
          </cell>
          <cell r="K29">
            <v>16181</v>
          </cell>
          <cell r="L29">
            <v>17964</v>
          </cell>
          <cell r="M29">
            <v>17964</v>
          </cell>
          <cell r="N29">
            <v>15916</v>
          </cell>
          <cell r="O29">
            <v>15916</v>
          </cell>
          <cell r="P29">
            <v>19417</v>
          </cell>
          <cell r="Q29">
            <v>19417</v>
          </cell>
        </row>
        <row r="30">
          <cell r="C30" t="str">
            <v>1.3.11</v>
          </cell>
          <cell r="D30" t="str">
            <v>DEMOLICIÓN DE MUROS TOLETE E=25 CM. (INC. RETIRO DE SOBR.)</v>
          </cell>
          <cell r="E30" t="str">
            <v>M2</v>
          </cell>
          <cell r="F30">
            <v>27343</v>
          </cell>
          <cell r="G30">
            <v>27343</v>
          </cell>
          <cell r="H30">
            <v>26043</v>
          </cell>
          <cell r="I30">
            <v>26043</v>
          </cell>
          <cell r="J30">
            <v>26971</v>
          </cell>
          <cell r="K30">
            <v>26971</v>
          </cell>
          <cell r="L30">
            <v>29943</v>
          </cell>
          <cell r="M30">
            <v>29943</v>
          </cell>
          <cell r="N30">
            <v>26529</v>
          </cell>
          <cell r="O30">
            <v>26529</v>
          </cell>
          <cell r="P30">
            <v>32365</v>
          </cell>
          <cell r="Q30">
            <v>32365</v>
          </cell>
        </row>
        <row r="31">
          <cell r="C31" t="str">
            <v>1.3.12</v>
          </cell>
          <cell r="D31" t="str">
            <v>DEMOLICION PAÑETES (INC. RETIRO DE SOBR.)</v>
          </cell>
          <cell r="E31" t="str">
            <v>M2</v>
          </cell>
          <cell r="F31">
            <v>9151</v>
          </cell>
          <cell r="G31">
            <v>9151</v>
          </cell>
          <cell r="H31">
            <v>8716</v>
          </cell>
          <cell r="I31">
            <v>8716</v>
          </cell>
          <cell r="J31">
            <v>9026</v>
          </cell>
          <cell r="K31">
            <v>9026</v>
          </cell>
          <cell r="L31">
            <v>10021</v>
          </cell>
          <cell r="M31">
            <v>10021</v>
          </cell>
          <cell r="N31">
            <v>8878</v>
          </cell>
          <cell r="O31">
            <v>8878</v>
          </cell>
          <cell r="P31">
            <v>10831</v>
          </cell>
          <cell r="Q31">
            <v>10831</v>
          </cell>
        </row>
        <row r="32">
          <cell r="C32" t="str">
            <v>1.3.13</v>
          </cell>
          <cell r="D32" t="str">
            <v>DEMOLICION PAVIMENTO ASFALTICO (INC. RETIRO DE SOBR.)</v>
          </cell>
          <cell r="E32" t="str">
            <v>M3</v>
          </cell>
          <cell r="F32">
            <v>164083</v>
          </cell>
          <cell r="G32">
            <v>164083</v>
          </cell>
          <cell r="H32">
            <v>156281</v>
          </cell>
          <cell r="I32">
            <v>156281</v>
          </cell>
          <cell r="J32">
            <v>161849</v>
          </cell>
          <cell r="K32">
            <v>161849</v>
          </cell>
          <cell r="L32">
            <v>179685</v>
          </cell>
          <cell r="M32">
            <v>179685</v>
          </cell>
          <cell r="N32">
            <v>159195</v>
          </cell>
          <cell r="O32">
            <v>159195</v>
          </cell>
          <cell r="P32">
            <v>194219</v>
          </cell>
          <cell r="Q32">
            <v>194219</v>
          </cell>
        </row>
        <row r="33">
          <cell r="C33" t="str">
            <v>1.3.14</v>
          </cell>
          <cell r="D33" t="str">
            <v>DEMOLICIÓN DE PISOS EN BALDOSÍN (INC. RETIRO DE SOBR.)</v>
          </cell>
          <cell r="E33" t="str">
            <v>M2</v>
          </cell>
          <cell r="F33">
            <v>9618</v>
          </cell>
          <cell r="G33">
            <v>9618</v>
          </cell>
          <cell r="H33">
            <v>9161</v>
          </cell>
          <cell r="I33">
            <v>9161</v>
          </cell>
          <cell r="J33">
            <v>9487</v>
          </cell>
          <cell r="K33">
            <v>9487</v>
          </cell>
          <cell r="L33">
            <v>10532</v>
          </cell>
          <cell r="M33">
            <v>10532</v>
          </cell>
          <cell r="N33">
            <v>9331</v>
          </cell>
          <cell r="O33">
            <v>9331</v>
          </cell>
          <cell r="P33">
            <v>11384</v>
          </cell>
          <cell r="Q33">
            <v>11384</v>
          </cell>
        </row>
        <row r="34">
          <cell r="C34" t="str">
            <v>1.3.15</v>
          </cell>
          <cell r="D34" t="str">
            <v>DEMOLICION PISOS EN TABLON (INC. RETIRO DE SOBR.)</v>
          </cell>
          <cell r="E34" t="str">
            <v>M2</v>
          </cell>
          <cell r="F34">
            <v>8688</v>
          </cell>
          <cell r="G34">
            <v>8688</v>
          </cell>
          <cell r="H34">
            <v>8275</v>
          </cell>
          <cell r="I34">
            <v>8275</v>
          </cell>
          <cell r="J34">
            <v>8570</v>
          </cell>
          <cell r="K34">
            <v>8570</v>
          </cell>
          <cell r="L34">
            <v>9514</v>
          </cell>
          <cell r="M34">
            <v>9514</v>
          </cell>
          <cell r="N34">
            <v>8429</v>
          </cell>
          <cell r="O34">
            <v>8429</v>
          </cell>
          <cell r="P34">
            <v>10284</v>
          </cell>
          <cell r="Q34">
            <v>10284</v>
          </cell>
        </row>
        <row r="35">
          <cell r="C35" t="str">
            <v>1.3.16</v>
          </cell>
          <cell r="D35" t="str">
            <v>DEMOLICION PLACA ALIGERADA H = 0.25 (INC. RETIRO DE SOBR.)</v>
          </cell>
          <cell r="E35" t="str">
            <v>M2</v>
          </cell>
          <cell r="F35">
            <v>40875</v>
          </cell>
          <cell r="G35">
            <v>40875</v>
          </cell>
          <cell r="H35">
            <v>38932</v>
          </cell>
          <cell r="I35">
            <v>38932</v>
          </cell>
          <cell r="J35">
            <v>40319</v>
          </cell>
          <cell r="K35">
            <v>40319</v>
          </cell>
          <cell r="L35">
            <v>44762</v>
          </cell>
          <cell r="M35">
            <v>44762</v>
          </cell>
          <cell r="N35">
            <v>39658</v>
          </cell>
          <cell r="O35">
            <v>39658</v>
          </cell>
          <cell r="P35">
            <v>48383</v>
          </cell>
          <cell r="Q35">
            <v>48383</v>
          </cell>
        </row>
        <row r="36">
          <cell r="C36" t="str">
            <v>1.3.17</v>
          </cell>
          <cell r="D36" t="str">
            <v>DEMOLICION PLACA ALIGERADA H = 0.45 (INC. RETIRO DE SOBR.)</v>
          </cell>
          <cell r="E36" t="str">
            <v>M2</v>
          </cell>
          <cell r="F36">
            <v>57551</v>
          </cell>
          <cell r="G36">
            <v>57551</v>
          </cell>
          <cell r="H36">
            <v>54815</v>
          </cell>
          <cell r="I36">
            <v>54815</v>
          </cell>
          <cell r="J36">
            <v>56768</v>
          </cell>
          <cell r="K36">
            <v>56768</v>
          </cell>
          <cell r="L36">
            <v>63024</v>
          </cell>
          <cell r="M36">
            <v>63024</v>
          </cell>
          <cell r="N36">
            <v>55837</v>
          </cell>
          <cell r="O36">
            <v>55837</v>
          </cell>
          <cell r="P36">
            <v>68122</v>
          </cell>
          <cell r="Q36">
            <v>68122</v>
          </cell>
        </row>
        <row r="37">
          <cell r="C37" t="str">
            <v>1.3.18</v>
          </cell>
          <cell r="D37" t="str">
            <v>DEMOLICION PLACA MACIZA H = 0.10 (INC. RETIRO DE SOBR.)</v>
          </cell>
          <cell r="E37" t="str">
            <v>M2</v>
          </cell>
          <cell r="F37">
            <v>31258</v>
          </cell>
          <cell r="G37">
            <v>31258</v>
          </cell>
          <cell r="H37">
            <v>29772</v>
          </cell>
          <cell r="I37">
            <v>29772</v>
          </cell>
          <cell r="J37">
            <v>30833</v>
          </cell>
          <cell r="K37">
            <v>30833</v>
          </cell>
          <cell r="L37">
            <v>34231</v>
          </cell>
          <cell r="M37">
            <v>34231</v>
          </cell>
          <cell r="N37">
            <v>30327</v>
          </cell>
          <cell r="O37">
            <v>30327</v>
          </cell>
          <cell r="P37">
            <v>37000</v>
          </cell>
          <cell r="Q37">
            <v>37000</v>
          </cell>
        </row>
        <row r="38">
          <cell r="C38" t="str">
            <v>1.3.19</v>
          </cell>
          <cell r="D38" t="str">
            <v>DEMOLICION PLACA MACIZA H= 0.15 (INC. RETIRO DE SOBR.)</v>
          </cell>
          <cell r="E38" t="str">
            <v>M2</v>
          </cell>
          <cell r="F38">
            <v>42652</v>
          </cell>
          <cell r="G38">
            <v>42652</v>
          </cell>
          <cell r="H38">
            <v>40624</v>
          </cell>
          <cell r="I38">
            <v>40624</v>
          </cell>
          <cell r="J38">
            <v>42071</v>
          </cell>
          <cell r="K38">
            <v>42071</v>
          </cell>
          <cell r="L38">
            <v>46707</v>
          </cell>
          <cell r="M38">
            <v>46707</v>
          </cell>
          <cell r="N38">
            <v>41381</v>
          </cell>
          <cell r="O38">
            <v>41381</v>
          </cell>
          <cell r="P38">
            <v>50485</v>
          </cell>
          <cell r="Q38">
            <v>50485</v>
          </cell>
        </row>
        <row r="39">
          <cell r="C39" t="str">
            <v>1.3.20</v>
          </cell>
          <cell r="D39" t="str">
            <v>DEMOLICION PLACA MACIZA H = 0.30 (INC. RETIRO DE SOBR.)</v>
          </cell>
          <cell r="E39" t="str">
            <v>M2</v>
          </cell>
          <cell r="F39">
            <v>71630</v>
          </cell>
          <cell r="G39">
            <v>71630</v>
          </cell>
          <cell r="H39">
            <v>68224</v>
          </cell>
          <cell r="I39">
            <v>68224</v>
          </cell>
          <cell r="J39">
            <v>70655</v>
          </cell>
          <cell r="K39">
            <v>70655</v>
          </cell>
          <cell r="L39">
            <v>78441</v>
          </cell>
          <cell r="M39">
            <v>78441</v>
          </cell>
          <cell r="N39">
            <v>69496</v>
          </cell>
          <cell r="O39">
            <v>69496</v>
          </cell>
          <cell r="P39">
            <v>84786</v>
          </cell>
          <cell r="Q39">
            <v>84786</v>
          </cell>
        </row>
        <row r="40">
          <cell r="C40" t="str">
            <v>1.3.21</v>
          </cell>
          <cell r="D40" t="str">
            <v>DESMONTE APARATOS SANITARIOS (INC. RETIRO DE SOBR.)</v>
          </cell>
          <cell r="E40" t="str">
            <v>UN</v>
          </cell>
          <cell r="F40">
            <v>20616</v>
          </cell>
          <cell r="G40">
            <v>20616</v>
          </cell>
          <cell r="H40">
            <v>19635</v>
          </cell>
          <cell r="I40">
            <v>19635</v>
          </cell>
          <cell r="J40">
            <v>20335</v>
          </cell>
          <cell r="K40">
            <v>20335</v>
          </cell>
          <cell r="L40">
            <v>22576</v>
          </cell>
          <cell r="M40">
            <v>22576</v>
          </cell>
          <cell r="N40">
            <v>20002</v>
          </cell>
          <cell r="O40">
            <v>20002</v>
          </cell>
          <cell r="P40">
            <v>24402</v>
          </cell>
          <cell r="Q40">
            <v>24402</v>
          </cell>
        </row>
        <row r="41">
          <cell r="C41" t="str">
            <v>1.3.22</v>
          </cell>
          <cell r="D41" t="str">
            <v>DESMONTE CANALES Y BAJANTES (INC. RETIRO DE SOBR.)</v>
          </cell>
          <cell r="E41" t="str">
            <v>M</v>
          </cell>
          <cell r="F41">
            <v>20700</v>
          </cell>
          <cell r="G41">
            <v>20700</v>
          </cell>
          <cell r="H41">
            <v>19716</v>
          </cell>
          <cell r="I41">
            <v>19716</v>
          </cell>
          <cell r="J41">
            <v>20418</v>
          </cell>
          <cell r="K41">
            <v>20418</v>
          </cell>
          <cell r="L41">
            <v>22668</v>
          </cell>
          <cell r="M41">
            <v>22668</v>
          </cell>
          <cell r="N41">
            <v>20083</v>
          </cell>
          <cell r="O41">
            <v>20083</v>
          </cell>
          <cell r="P41">
            <v>24502</v>
          </cell>
          <cell r="Q41">
            <v>24502</v>
          </cell>
        </row>
        <row r="42">
          <cell r="C42" t="str">
            <v>1.3.23</v>
          </cell>
          <cell r="D42" t="str">
            <v>DESMONTE CUBIERTAS ASBESTO CEMENTO (INC. RETIRO DE SOBR.)</v>
          </cell>
          <cell r="E42" t="str">
            <v>M2</v>
          </cell>
          <cell r="F42">
            <v>10920</v>
          </cell>
          <cell r="G42">
            <v>10920</v>
          </cell>
          <cell r="H42">
            <v>10400</v>
          </cell>
          <cell r="I42">
            <v>10400</v>
          </cell>
          <cell r="J42">
            <v>10771</v>
          </cell>
          <cell r="K42">
            <v>10771</v>
          </cell>
          <cell r="L42">
            <v>11958</v>
          </cell>
          <cell r="M42">
            <v>11958</v>
          </cell>
          <cell r="N42">
            <v>10594</v>
          </cell>
          <cell r="O42">
            <v>10594</v>
          </cell>
          <cell r="P42">
            <v>12925</v>
          </cell>
          <cell r="Q42">
            <v>12925</v>
          </cell>
        </row>
        <row r="43">
          <cell r="C43" t="str">
            <v>1.3.24</v>
          </cell>
          <cell r="D43" t="str">
            <v>DESMONTE, TRASLADO Y REUBICACIÓN DE CASETAS PREFABRICADAS</v>
          </cell>
          <cell r="E43" t="str">
            <v>M2</v>
          </cell>
          <cell r="F43">
            <v>33691</v>
          </cell>
          <cell r="G43">
            <v>33691</v>
          </cell>
          <cell r="H43">
            <v>32089</v>
          </cell>
          <cell r="I43">
            <v>32089</v>
          </cell>
          <cell r="J43">
            <v>33232</v>
          </cell>
          <cell r="K43">
            <v>33232</v>
          </cell>
          <cell r="L43">
            <v>36894</v>
          </cell>
          <cell r="M43">
            <v>36894</v>
          </cell>
          <cell r="N43">
            <v>32687</v>
          </cell>
          <cell r="O43">
            <v>32687</v>
          </cell>
          <cell r="P43">
            <v>39878</v>
          </cell>
          <cell r="Q43">
            <v>39878</v>
          </cell>
        </row>
        <row r="44">
          <cell r="C44" t="str">
            <v>1.3.25</v>
          </cell>
          <cell r="D44" t="str">
            <v>DESMONTE CERRAMIENTOS EN MALLA TIPO ONDULADA Ó ESLABONADA (INC. RETIRO DE SOBR.)</v>
          </cell>
          <cell r="E44" t="str">
            <v>M2</v>
          </cell>
          <cell r="F44">
            <v>5727</v>
          </cell>
          <cell r="G44">
            <v>5727</v>
          </cell>
          <cell r="H44">
            <v>5455</v>
          </cell>
          <cell r="I44">
            <v>5455</v>
          </cell>
          <cell r="J44">
            <v>5649</v>
          </cell>
          <cell r="K44">
            <v>5649</v>
          </cell>
          <cell r="L44">
            <v>6272</v>
          </cell>
          <cell r="M44">
            <v>6272</v>
          </cell>
          <cell r="N44">
            <v>5556</v>
          </cell>
          <cell r="O44">
            <v>5556</v>
          </cell>
          <cell r="P44">
            <v>6779</v>
          </cell>
          <cell r="Q44">
            <v>6779</v>
          </cell>
        </row>
        <row r="45">
          <cell r="C45" t="str">
            <v>1.3.26</v>
          </cell>
          <cell r="D45" t="str">
            <v>DESMONTE PUERTAS CON MARCOS (INC. RETIRO DE SOBR.)</v>
          </cell>
          <cell r="E45" t="str">
            <v>UN</v>
          </cell>
          <cell r="F45">
            <v>30761</v>
          </cell>
          <cell r="G45">
            <v>30761</v>
          </cell>
          <cell r="H45">
            <v>29298</v>
          </cell>
          <cell r="I45">
            <v>29298</v>
          </cell>
          <cell r="J45">
            <v>30342</v>
          </cell>
          <cell r="K45">
            <v>30342</v>
          </cell>
          <cell r="L45">
            <v>33686</v>
          </cell>
          <cell r="M45">
            <v>33686</v>
          </cell>
          <cell r="N45">
            <v>29844</v>
          </cell>
          <cell r="O45">
            <v>29844</v>
          </cell>
          <cell r="P45">
            <v>36410</v>
          </cell>
          <cell r="Q45">
            <v>36410</v>
          </cell>
        </row>
        <row r="46">
          <cell r="C46" t="str">
            <v>1.3.27</v>
          </cell>
          <cell r="D46" t="str">
            <v>DESMONTE REJAS (INC. RETIRO DE SOBR.)</v>
          </cell>
          <cell r="E46" t="str">
            <v>M2</v>
          </cell>
          <cell r="F46">
            <v>9935</v>
          </cell>
          <cell r="G46">
            <v>9935</v>
          </cell>
          <cell r="H46">
            <v>9463</v>
          </cell>
          <cell r="I46">
            <v>9463</v>
          </cell>
          <cell r="J46">
            <v>9800</v>
          </cell>
          <cell r="K46">
            <v>9800</v>
          </cell>
          <cell r="L46">
            <v>10880</v>
          </cell>
          <cell r="M46">
            <v>10880</v>
          </cell>
          <cell r="N46">
            <v>9639</v>
          </cell>
          <cell r="O46">
            <v>9639</v>
          </cell>
          <cell r="P46">
            <v>11760</v>
          </cell>
          <cell r="Q46">
            <v>11760</v>
          </cell>
        </row>
        <row r="47">
          <cell r="C47" t="str">
            <v>1.3.28</v>
          </cell>
          <cell r="D47" t="str">
            <v>DESMONTE VENTANAS O PUERTAS METÁLICAS (INC. RETIRO DE SOBRANTES)</v>
          </cell>
          <cell r="E47" t="str">
            <v>M2</v>
          </cell>
          <cell r="F47">
            <v>16930</v>
          </cell>
          <cell r="G47">
            <v>16930</v>
          </cell>
          <cell r="H47">
            <v>16126</v>
          </cell>
          <cell r="I47">
            <v>16126</v>
          </cell>
          <cell r="J47">
            <v>16700</v>
          </cell>
          <cell r="K47">
            <v>16700</v>
          </cell>
          <cell r="L47">
            <v>18540</v>
          </cell>
          <cell r="M47">
            <v>18540</v>
          </cell>
          <cell r="N47">
            <v>16426</v>
          </cell>
          <cell r="O47">
            <v>16426</v>
          </cell>
          <cell r="P47">
            <v>20040</v>
          </cell>
          <cell r="Q47">
            <v>20040</v>
          </cell>
        </row>
        <row r="48">
          <cell r="C48" t="str">
            <v>1.3.29</v>
          </cell>
          <cell r="D48" t="str">
            <v>DESMONTE TEJA DE BARRO (INC. RETIRO DE SOBR.)</v>
          </cell>
          <cell r="E48" t="str">
            <v>M2</v>
          </cell>
          <cell r="F48">
            <v>10603</v>
          </cell>
          <cell r="G48">
            <v>10603</v>
          </cell>
          <cell r="H48">
            <v>10099</v>
          </cell>
          <cell r="I48">
            <v>10099</v>
          </cell>
          <cell r="J48">
            <v>10459</v>
          </cell>
          <cell r="K48">
            <v>10459</v>
          </cell>
          <cell r="L48">
            <v>11612</v>
          </cell>
          <cell r="M48">
            <v>11612</v>
          </cell>
          <cell r="N48">
            <v>10287</v>
          </cell>
          <cell r="O48">
            <v>10287</v>
          </cell>
          <cell r="P48">
            <v>12551</v>
          </cell>
          <cell r="Q48">
            <v>12551</v>
          </cell>
        </row>
        <row r="49">
          <cell r="C49" t="str">
            <v>1.3.30</v>
          </cell>
          <cell r="D49" t="str">
            <v>DESMONTE VENTANAS Y VIDRIOS (INC. RETIRO DE SOBR.)</v>
          </cell>
          <cell r="E49" t="str">
            <v>M2</v>
          </cell>
          <cell r="F49">
            <v>17474</v>
          </cell>
          <cell r="G49">
            <v>17474</v>
          </cell>
          <cell r="H49">
            <v>16643</v>
          </cell>
          <cell r="I49">
            <v>16643</v>
          </cell>
          <cell r="J49">
            <v>17236</v>
          </cell>
          <cell r="K49">
            <v>17236</v>
          </cell>
          <cell r="L49">
            <v>19135</v>
          </cell>
          <cell r="M49">
            <v>19135</v>
          </cell>
          <cell r="N49">
            <v>16953</v>
          </cell>
          <cell r="O49">
            <v>16953</v>
          </cell>
          <cell r="P49">
            <v>20683</v>
          </cell>
          <cell r="Q49">
            <v>20683</v>
          </cell>
        </row>
        <row r="50">
          <cell r="C50" t="str">
            <v>1.3.31</v>
          </cell>
          <cell r="D50" t="str">
            <v>ESCARIFICAR PAÑETES (INC. RETIRO DE SOBR.)</v>
          </cell>
          <cell r="E50" t="str">
            <v>M2</v>
          </cell>
          <cell r="F50">
            <v>3455</v>
          </cell>
          <cell r="G50">
            <v>3455</v>
          </cell>
          <cell r="H50">
            <v>3291</v>
          </cell>
          <cell r="I50">
            <v>3291</v>
          </cell>
          <cell r="J50">
            <v>3408</v>
          </cell>
          <cell r="K50">
            <v>3408</v>
          </cell>
          <cell r="L50">
            <v>3784</v>
          </cell>
          <cell r="M50">
            <v>3784</v>
          </cell>
          <cell r="N50">
            <v>3352</v>
          </cell>
          <cell r="O50">
            <v>3352</v>
          </cell>
          <cell r="P50">
            <v>4090</v>
          </cell>
          <cell r="Q50">
            <v>4090</v>
          </cell>
        </row>
        <row r="51">
          <cell r="C51" t="str">
            <v>1.3.32</v>
          </cell>
          <cell r="D51" t="str">
            <v>DEMOLICION AFINADOS DE PISO E=5 cm (INCLUYE CARGUE, RETIRO, DISPOSICION DE ESCOMBROS)</v>
          </cell>
          <cell r="E51" t="str">
            <v>M2</v>
          </cell>
          <cell r="F51">
            <v>3030</v>
          </cell>
          <cell r="G51">
            <v>3030</v>
          </cell>
          <cell r="H51">
            <v>2886</v>
          </cell>
          <cell r="I51">
            <v>2886</v>
          </cell>
          <cell r="J51">
            <v>2989</v>
          </cell>
          <cell r="K51">
            <v>2989</v>
          </cell>
          <cell r="L51">
            <v>3318</v>
          </cell>
          <cell r="M51">
            <v>3318</v>
          </cell>
          <cell r="N51">
            <v>2940</v>
          </cell>
          <cell r="O51">
            <v>2940</v>
          </cell>
          <cell r="P51">
            <v>3587</v>
          </cell>
          <cell r="Q51">
            <v>3587</v>
          </cell>
        </row>
        <row r="52">
          <cell r="C52" t="str">
            <v>1.3.33</v>
          </cell>
          <cell r="D52" t="str">
            <v>RETIRO DE MANTOS ASFALTICOS (INC. RETIRO DE SOBR.)</v>
          </cell>
          <cell r="E52" t="str">
            <v>M2</v>
          </cell>
          <cell r="F52">
            <v>2067</v>
          </cell>
          <cell r="G52">
            <v>2067</v>
          </cell>
          <cell r="H52">
            <v>1969</v>
          </cell>
          <cell r="I52">
            <v>1969</v>
          </cell>
          <cell r="J52">
            <v>2039</v>
          </cell>
          <cell r="K52">
            <v>2039</v>
          </cell>
          <cell r="L52">
            <v>2264</v>
          </cell>
          <cell r="M52">
            <v>2264</v>
          </cell>
          <cell r="N52">
            <v>2006</v>
          </cell>
          <cell r="O52">
            <v>2006</v>
          </cell>
          <cell r="P52">
            <v>2447</v>
          </cell>
          <cell r="Q52">
            <v>2447</v>
          </cell>
        </row>
        <row r="53">
          <cell r="C53" t="str">
            <v>1.3.34</v>
          </cell>
          <cell r="D53" t="str">
            <v>DESMONTE Y RETIRO DE CERRAMIENTO EN LÁMINA H=2.00</v>
          </cell>
          <cell r="E53" t="str">
            <v>M2</v>
          </cell>
          <cell r="F53">
            <v>23165</v>
          </cell>
          <cell r="G53">
            <v>23165</v>
          </cell>
          <cell r="H53">
            <v>22064</v>
          </cell>
          <cell r="I53">
            <v>22064</v>
          </cell>
          <cell r="J53">
            <v>22850</v>
          </cell>
          <cell r="K53">
            <v>22850</v>
          </cell>
          <cell r="L53">
            <v>25368</v>
          </cell>
          <cell r="M53">
            <v>25368</v>
          </cell>
          <cell r="N53">
            <v>22475</v>
          </cell>
          <cell r="O53">
            <v>22475</v>
          </cell>
          <cell r="P53">
            <v>27420</v>
          </cell>
          <cell r="Q53">
            <v>27420</v>
          </cell>
        </row>
        <row r="54">
          <cell r="C54" t="str">
            <v>1.3.35</v>
          </cell>
          <cell r="D54" t="str">
            <v>DEMOLICION MESÓN CORRIDO (INC. RETIRO DE SOBR.)</v>
          </cell>
          <cell r="E54" t="str">
            <v>M</v>
          </cell>
          <cell r="F54">
            <v>18175</v>
          </cell>
          <cell r="G54">
            <v>18175</v>
          </cell>
          <cell r="H54">
            <v>17311</v>
          </cell>
          <cell r="I54">
            <v>17311</v>
          </cell>
          <cell r="J54">
            <v>17928</v>
          </cell>
          <cell r="K54">
            <v>17928</v>
          </cell>
          <cell r="L54">
            <v>19904</v>
          </cell>
          <cell r="M54">
            <v>19904</v>
          </cell>
          <cell r="N54">
            <v>17634</v>
          </cell>
          <cell r="O54">
            <v>17634</v>
          </cell>
          <cell r="P54">
            <v>21514</v>
          </cell>
          <cell r="Q54">
            <v>21514</v>
          </cell>
        </row>
        <row r="55">
          <cell r="C55" t="str">
            <v>1.3.36</v>
          </cell>
          <cell r="D55" t="str">
            <v>DESMONTE TANQUES ELEVADOS CON R. SOB. (INC. CONEXIONES)</v>
          </cell>
          <cell r="E55" t="str">
            <v>UN</v>
          </cell>
          <cell r="F55">
            <v>77269</v>
          </cell>
          <cell r="G55">
            <v>77269</v>
          </cell>
          <cell r="H55">
            <v>73595</v>
          </cell>
          <cell r="I55">
            <v>73595</v>
          </cell>
          <cell r="J55">
            <v>76217</v>
          </cell>
          <cell r="K55">
            <v>76217</v>
          </cell>
          <cell r="L55">
            <v>84616</v>
          </cell>
          <cell r="M55">
            <v>84616</v>
          </cell>
          <cell r="N55">
            <v>74967</v>
          </cell>
          <cell r="O55">
            <v>74967</v>
          </cell>
          <cell r="P55">
            <v>91460</v>
          </cell>
          <cell r="Q55">
            <v>91460</v>
          </cell>
        </row>
        <row r="56">
          <cell r="C56" t="str">
            <v>1.3.37</v>
          </cell>
          <cell r="D56" t="str">
            <v>SUSPENSIÓN DE SALIDA SANITARIA (INC. RETIRO DE SOBR.)</v>
          </cell>
          <cell r="E56" t="str">
            <v>UN</v>
          </cell>
          <cell r="F56">
            <v>15715</v>
          </cell>
          <cell r="G56">
            <v>15715</v>
          </cell>
          <cell r="H56">
            <v>14968</v>
          </cell>
          <cell r="I56">
            <v>14968</v>
          </cell>
          <cell r="J56">
            <v>15501</v>
          </cell>
          <cell r="K56">
            <v>15501</v>
          </cell>
          <cell r="L56">
            <v>17209</v>
          </cell>
          <cell r="M56">
            <v>17209</v>
          </cell>
          <cell r="N56">
            <v>15247</v>
          </cell>
          <cell r="O56">
            <v>15247</v>
          </cell>
          <cell r="P56">
            <v>18601</v>
          </cell>
          <cell r="Q56">
            <v>18601</v>
          </cell>
        </row>
        <row r="57">
          <cell r="C57" t="str">
            <v>1.3.38</v>
          </cell>
          <cell r="D57" t="str">
            <v>SUSPENSIÓN DE SALIDA HIDRÁULICA (INC. RETIRO DE SOBR.)</v>
          </cell>
          <cell r="E57" t="str">
            <v>UN</v>
          </cell>
          <cell r="F57">
            <v>5852</v>
          </cell>
          <cell r="G57">
            <v>5852</v>
          </cell>
          <cell r="H57">
            <v>5573</v>
          </cell>
          <cell r="I57">
            <v>5573</v>
          </cell>
          <cell r="J57">
            <v>5772</v>
          </cell>
          <cell r="K57">
            <v>5772</v>
          </cell>
          <cell r="L57">
            <v>6408</v>
          </cell>
          <cell r="M57">
            <v>6408</v>
          </cell>
          <cell r="N57">
            <v>5677</v>
          </cell>
          <cell r="O57">
            <v>5677</v>
          </cell>
          <cell r="P57">
            <v>6926</v>
          </cell>
          <cell r="Q57">
            <v>6926</v>
          </cell>
        </row>
        <row r="58">
          <cell r="C58" t="str">
            <v>1.3.39</v>
          </cell>
          <cell r="D58" t="str">
            <v>CAMBIO DE ACOPLE SANITARIO</v>
          </cell>
          <cell r="E58" t="str">
            <v>UN</v>
          </cell>
          <cell r="F58">
            <v>8410</v>
          </cell>
          <cell r="G58">
            <v>8410</v>
          </cell>
          <cell r="H58">
            <v>8011</v>
          </cell>
          <cell r="I58">
            <v>8011</v>
          </cell>
          <cell r="J58">
            <v>8296</v>
          </cell>
          <cell r="K58">
            <v>8296</v>
          </cell>
          <cell r="L58">
            <v>9210</v>
          </cell>
          <cell r="M58">
            <v>9210</v>
          </cell>
          <cell r="N58">
            <v>8160</v>
          </cell>
          <cell r="O58">
            <v>8160</v>
          </cell>
          <cell r="P58">
            <v>9955</v>
          </cell>
          <cell r="Q58">
            <v>9955</v>
          </cell>
        </row>
        <row r="59">
          <cell r="C59" t="str">
            <v>1.3.40</v>
          </cell>
          <cell r="D59" t="str">
            <v>INSTALACION TANQUE PARA SANITARIO (M.O.)</v>
          </cell>
          <cell r="E59" t="str">
            <v>UN</v>
          </cell>
          <cell r="F59">
            <v>16520</v>
          </cell>
          <cell r="G59">
            <v>16520</v>
          </cell>
          <cell r="H59">
            <v>15734</v>
          </cell>
          <cell r="I59">
            <v>15734</v>
          </cell>
          <cell r="J59">
            <v>16295</v>
          </cell>
          <cell r="K59">
            <v>16295</v>
          </cell>
          <cell r="L59">
            <v>18091</v>
          </cell>
          <cell r="M59">
            <v>18091</v>
          </cell>
          <cell r="N59">
            <v>16028</v>
          </cell>
          <cell r="O59">
            <v>16028</v>
          </cell>
          <cell r="P59">
            <v>19554</v>
          </cell>
          <cell r="Q59">
            <v>19554</v>
          </cell>
        </row>
        <row r="60">
          <cell r="C60" t="str">
            <v>1.3.41</v>
          </cell>
          <cell r="D60" t="str">
            <v>REVISIÓN y REPARACION TANQUE PARA SANITARIO (LAVADO, CAMBIO  FLOTADOR y ACCESORIOS)</v>
          </cell>
          <cell r="E60" t="str">
            <v>UN</v>
          </cell>
          <cell r="F60">
            <v>116496</v>
          </cell>
          <cell r="G60">
            <v>116496</v>
          </cell>
          <cell r="H60">
            <v>110957</v>
          </cell>
          <cell r="I60">
            <v>110957</v>
          </cell>
          <cell r="J60">
            <v>114910</v>
          </cell>
          <cell r="K60">
            <v>114910</v>
          </cell>
          <cell r="L60">
            <v>127573</v>
          </cell>
          <cell r="M60">
            <v>127573</v>
          </cell>
          <cell r="N60">
            <v>113025</v>
          </cell>
          <cell r="O60">
            <v>113025</v>
          </cell>
          <cell r="P60">
            <v>137892</v>
          </cell>
          <cell r="Q60">
            <v>137892</v>
          </cell>
        </row>
        <row r="61">
          <cell r="C61" t="str">
            <v>1.3.42</v>
          </cell>
          <cell r="D61" t="str">
            <v>REVISION Y REPARACION DE BAJANTES (INC. RETIRO DE SOBR.)</v>
          </cell>
          <cell r="E61" t="str">
            <v>UN</v>
          </cell>
          <cell r="F61">
            <v>19257</v>
          </cell>
          <cell r="G61">
            <v>19257</v>
          </cell>
          <cell r="H61">
            <v>18342</v>
          </cell>
          <cell r="I61">
            <v>18342</v>
          </cell>
          <cell r="J61">
            <v>18995</v>
          </cell>
          <cell r="K61">
            <v>18995</v>
          </cell>
          <cell r="L61">
            <v>21088</v>
          </cell>
          <cell r="M61">
            <v>21088</v>
          </cell>
          <cell r="N61">
            <v>18683</v>
          </cell>
          <cell r="O61">
            <v>18683</v>
          </cell>
          <cell r="P61">
            <v>22794</v>
          </cell>
          <cell r="Q61">
            <v>22794</v>
          </cell>
        </row>
        <row r="62">
          <cell r="C62" t="str">
            <v>1.3.43</v>
          </cell>
          <cell r="D62" t="str">
            <v>REPARACIÓN DE DOMOS ACRÍLICOS (INC. SOPORTES METÁLICOS)</v>
          </cell>
          <cell r="E62" t="str">
            <v>M2</v>
          </cell>
          <cell r="F62">
            <v>96155</v>
          </cell>
          <cell r="G62">
            <v>96155</v>
          </cell>
          <cell r="H62">
            <v>91583</v>
          </cell>
          <cell r="I62">
            <v>91583</v>
          </cell>
          <cell r="J62">
            <v>94846</v>
          </cell>
          <cell r="K62">
            <v>94846</v>
          </cell>
          <cell r="L62">
            <v>105298</v>
          </cell>
          <cell r="M62">
            <v>105298</v>
          </cell>
          <cell r="N62">
            <v>93291</v>
          </cell>
          <cell r="O62">
            <v>93291</v>
          </cell>
          <cell r="P62">
            <v>113815</v>
          </cell>
          <cell r="Q62">
            <v>113815</v>
          </cell>
        </row>
        <row r="63">
          <cell r="C63" t="str">
            <v>1.3.44</v>
          </cell>
          <cell r="D63" t="str">
            <v>DEMOLICION ESCALERAS EN CONCRETO REFORZADO (INC. RETIRO DE SOBRANTES)</v>
          </cell>
          <cell r="E63" t="str">
            <v>M3</v>
          </cell>
          <cell r="F63">
            <v>300077</v>
          </cell>
          <cell r="G63">
            <v>300077</v>
          </cell>
          <cell r="H63">
            <v>285810</v>
          </cell>
          <cell r="I63">
            <v>285810</v>
          </cell>
          <cell r="J63">
            <v>295992</v>
          </cell>
          <cell r="K63">
            <v>295992</v>
          </cell>
          <cell r="L63">
            <v>328610</v>
          </cell>
          <cell r="M63">
            <v>328610</v>
          </cell>
          <cell r="N63">
            <v>291138</v>
          </cell>
          <cell r="O63">
            <v>291138</v>
          </cell>
          <cell r="P63">
            <v>355190</v>
          </cell>
          <cell r="Q63">
            <v>355190</v>
          </cell>
        </row>
        <row r="64">
          <cell r="C64" t="str">
            <v>1.3.45</v>
          </cell>
          <cell r="D64" t="str">
            <v>DESMONTE Y RETIRO DE DIVISIONES METALICAS PARA BAÑOS</v>
          </cell>
          <cell r="E64" t="str">
            <v>M2</v>
          </cell>
          <cell r="F64">
            <v>12811</v>
          </cell>
          <cell r="G64">
            <v>12811</v>
          </cell>
          <cell r="H64">
            <v>12202</v>
          </cell>
          <cell r="I64">
            <v>12202</v>
          </cell>
          <cell r="J64">
            <v>12637</v>
          </cell>
          <cell r="K64">
            <v>12637</v>
          </cell>
          <cell r="L64">
            <v>14030</v>
          </cell>
          <cell r="M64">
            <v>14030</v>
          </cell>
          <cell r="N64">
            <v>12430</v>
          </cell>
          <cell r="O64">
            <v>12430</v>
          </cell>
          <cell r="P64">
            <v>15164</v>
          </cell>
          <cell r="Q64">
            <v>15164</v>
          </cell>
        </row>
        <row r="65">
          <cell r="C65" t="str">
            <v>1.3.46</v>
          </cell>
          <cell r="D65" t="str">
            <v>DESMONTE Y RETIRO DE DIVISIONES MODULARES</v>
          </cell>
          <cell r="E65" t="str">
            <v>M2</v>
          </cell>
          <cell r="F65">
            <v>10326</v>
          </cell>
          <cell r="G65">
            <v>10326</v>
          </cell>
          <cell r="H65">
            <v>9835</v>
          </cell>
          <cell r="I65">
            <v>9835</v>
          </cell>
          <cell r="J65">
            <v>10185</v>
          </cell>
          <cell r="K65">
            <v>10185</v>
          </cell>
          <cell r="L65">
            <v>11307</v>
          </cell>
          <cell r="M65">
            <v>11307</v>
          </cell>
          <cell r="N65">
            <v>10018</v>
          </cell>
          <cell r="O65">
            <v>10018</v>
          </cell>
          <cell r="P65">
            <v>12222</v>
          </cell>
          <cell r="Q65">
            <v>12222</v>
          </cell>
        </row>
        <row r="66">
          <cell r="C66" t="str">
            <v>1.3.47</v>
          </cell>
          <cell r="D66" t="str">
            <v xml:space="preserve">DEMOLICION PLACA CONTRAPISO 0.10 (INC. RETIRO DE SOBRANTES) </v>
          </cell>
          <cell r="E66" t="str">
            <v>M2</v>
          </cell>
          <cell r="F66">
            <v>17469</v>
          </cell>
          <cell r="G66">
            <v>17469</v>
          </cell>
          <cell r="H66">
            <v>16638</v>
          </cell>
          <cell r="I66">
            <v>16638</v>
          </cell>
          <cell r="J66">
            <v>17231</v>
          </cell>
          <cell r="K66">
            <v>17231</v>
          </cell>
          <cell r="L66">
            <v>19130</v>
          </cell>
          <cell r="M66">
            <v>19130</v>
          </cell>
          <cell r="N66">
            <v>16948</v>
          </cell>
          <cell r="O66">
            <v>16948</v>
          </cell>
          <cell r="P66">
            <v>20677</v>
          </cell>
          <cell r="Q66">
            <v>20677</v>
          </cell>
        </row>
        <row r="67">
          <cell r="C67" t="str">
            <v>1.3.48</v>
          </cell>
          <cell r="D67" t="str">
            <v xml:space="preserve">DEMOLICION PLACA CONTRAPISO 0.15 (INC. RETIRO DE SOBRANTES) </v>
          </cell>
          <cell r="E67" t="str">
            <v>M2</v>
          </cell>
          <cell r="F67">
            <v>24665</v>
          </cell>
          <cell r="G67">
            <v>24665</v>
          </cell>
          <cell r="H67">
            <v>23492</v>
          </cell>
          <cell r="I67">
            <v>23492</v>
          </cell>
          <cell r="J67">
            <v>24329</v>
          </cell>
          <cell r="K67">
            <v>24329</v>
          </cell>
          <cell r="L67">
            <v>27010</v>
          </cell>
          <cell r="M67">
            <v>27010</v>
          </cell>
          <cell r="N67">
            <v>23930</v>
          </cell>
          <cell r="O67">
            <v>23930</v>
          </cell>
          <cell r="P67">
            <v>29195</v>
          </cell>
          <cell r="Q67">
            <v>29195</v>
          </cell>
        </row>
        <row r="68">
          <cell r="C68" t="str">
            <v>1.3.49</v>
          </cell>
          <cell r="D68" t="str">
            <v>DESMONTE DE LAMPARAS 2X32. INCLUYE RETIRO DE SOBRANTES</v>
          </cell>
          <cell r="E68" t="str">
            <v>UN</v>
          </cell>
          <cell r="F68">
            <v>10860</v>
          </cell>
          <cell r="G68">
            <v>10860</v>
          </cell>
          <cell r="H68">
            <v>10344</v>
          </cell>
          <cell r="I68">
            <v>10344</v>
          </cell>
          <cell r="J68">
            <v>10712</v>
          </cell>
          <cell r="K68">
            <v>10712</v>
          </cell>
          <cell r="L68">
            <v>11892</v>
          </cell>
          <cell r="M68">
            <v>11892</v>
          </cell>
          <cell r="N68">
            <v>10536</v>
          </cell>
          <cell r="O68">
            <v>10536</v>
          </cell>
          <cell r="P68">
            <v>12854</v>
          </cell>
          <cell r="Q68">
            <v>12854</v>
          </cell>
        </row>
        <row r="69">
          <cell r="C69" t="str">
            <v>1.4</v>
          </cell>
          <cell r="D69" t="str">
            <v>VARIOS - PRELIMINARES</v>
          </cell>
          <cell r="E69"/>
          <cell r="F69"/>
          <cell r="G69"/>
          <cell r="H69"/>
          <cell r="I69"/>
          <cell r="J69"/>
          <cell r="K69"/>
          <cell r="L69"/>
          <cell r="M69"/>
          <cell r="N69"/>
          <cell r="O69"/>
          <cell r="P69"/>
          <cell r="Q69"/>
        </row>
        <row r="70">
          <cell r="C70" t="str">
            <v>1.4.1</v>
          </cell>
          <cell r="D70" t="str">
            <v>DESMONTE CANCHA MULTIPLE (INC. RETIRO DE SOBR.)</v>
          </cell>
          <cell r="E70" t="str">
            <v>UN</v>
          </cell>
          <cell r="F70">
            <v>196292</v>
          </cell>
          <cell r="G70">
            <v>196292</v>
          </cell>
          <cell r="H70">
            <v>186959</v>
          </cell>
          <cell r="I70">
            <v>186959</v>
          </cell>
          <cell r="J70">
            <v>193620</v>
          </cell>
          <cell r="K70">
            <v>193620</v>
          </cell>
          <cell r="L70">
            <v>214957</v>
          </cell>
          <cell r="M70">
            <v>214957</v>
          </cell>
          <cell r="N70">
            <v>190445</v>
          </cell>
          <cell r="O70">
            <v>190445</v>
          </cell>
          <cell r="P70">
            <v>232344</v>
          </cell>
          <cell r="Q70">
            <v>232344</v>
          </cell>
        </row>
        <row r="71">
          <cell r="C71" t="str">
            <v>1.4.2</v>
          </cell>
          <cell r="D71" t="str">
            <v>RETIRO DE SOBRANTES CARGUE TRANSPORTE Y DISPOSICION FINAL DE ESCOMBROS A SITIO AUTORIZADO</v>
          </cell>
          <cell r="E71" t="str">
            <v>M3</v>
          </cell>
          <cell r="F71">
            <v>37991</v>
          </cell>
          <cell r="G71">
            <v>37991</v>
          </cell>
          <cell r="H71">
            <v>36185</v>
          </cell>
          <cell r="I71">
            <v>36185</v>
          </cell>
          <cell r="J71">
            <v>37474</v>
          </cell>
          <cell r="K71">
            <v>37474</v>
          </cell>
          <cell r="L71">
            <v>41604</v>
          </cell>
          <cell r="M71">
            <v>41604</v>
          </cell>
          <cell r="N71">
            <v>36859</v>
          </cell>
          <cell r="O71">
            <v>36859</v>
          </cell>
          <cell r="P71">
            <v>44969</v>
          </cell>
          <cell r="Q71">
            <v>44969</v>
          </cell>
        </row>
        <row r="72">
          <cell r="C72" t="str">
            <v>1.4.3</v>
          </cell>
          <cell r="D72" t="str">
            <v>TRASIEGO CARRETILLA UNICAMENTE PARA PROYECTOS ESPECIALES AVALADOS POR LA INTERVENTORIA A UNA DISTANCIA DE 0 - 100 M.</v>
          </cell>
          <cell r="E72" t="str">
            <v>M3</v>
          </cell>
          <cell r="F72">
            <v>6685</v>
          </cell>
          <cell r="G72">
            <v>6685</v>
          </cell>
          <cell r="H72">
            <v>6367</v>
          </cell>
          <cell r="I72">
            <v>6367</v>
          </cell>
          <cell r="J72">
            <v>6594</v>
          </cell>
          <cell r="K72">
            <v>6594</v>
          </cell>
          <cell r="L72">
            <v>7321</v>
          </cell>
          <cell r="M72">
            <v>7321</v>
          </cell>
          <cell r="N72">
            <v>6486</v>
          </cell>
          <cell r="O72">
            <v>6486</v>
          </cell>
          <cell r="P72">
            <v>7913</v>
          </cell>
          <cell r="Q72">
            <v>7913</v>
          </cell>
        </row>
        <row r="73">
          <cell r="C73"/>
          <cell r="D73"/>
          <cell r="E73"/>
          <cell r="F73"/>
          <cell r="G73"/>
          <cell r="H73"/>
          <cell r="I73"/>
          <cell r="J73"/>
          <cell r="K73"/>
          <cell r="L73"/>
          <cell r="M73"/>
          <cell r="N73"/>
          <cell r="O73"/>
          <cell r="P73"/>
          <cell r="Q73"/>
        </row>
        <row r="74">
          <cell r="C74">
            <v>2</v>
          </cell>
          <cell r="D74" t="str">
            <v>CIMENTACION</v>
          </cell>
          <cell r="E74"/>
          <cell r="F74"/>
          <cell r="G74"/>
          <cell r="H74"/>
          <cell r="I74"/>
          <cell r="J74"/>
          <cell r="K74"/>
          <cell r="L74"/>
          <cell r="M74"/>
          <cell r="N74"/>
          <cell r="O74"/>
          <cell r="P74"/>
          <cell r="Q74"/>
        </row>
        <row r="75">
          <cell r="C75" t="str">
            <v>2.1</v>
          </cell>
          <cell r="D75" t="str">
            <v>EXCAVACIONES, RELLENOS Y REEMPLAZOS</v>
          </cell>
          <cell r="E75"/>
          <cell r="F75"/>
          <cell r="G75"/>
          <cell r="H75"/>
          <cell r="I75"/>
          <cell r="J75"/>
          <cell r="K75"/>
          <cell r="L75"/>
          <cell r="M75"/>
          <cell r="N75"/>
          <cell r="O75"/>
          <cell r="P75"/>
          <cell r="Q75"/>
        </row>
        <row r="76">
          <cell r="C76" t="str">
            <v>2.1.1</v>
          </cell>
          <cell r="D76" t="str">
            <v>EXCAVACION EN ROCA CON EQUIPO NEUMÁTICO (INC. CARGUE, TRANSPORTE Y DISPOSICION FINAL)</v>
          </cell>
          <cell r="E76" t="str">
            <v>M3</v>
          </cell>
          <cell r="F76">
            <v>112710</v>
          </cell>
          <cell r="G76">
            <v>112710</v>
          </cell>
          <cell r="H76">
            <v>107352</v>
          </cell>
          <cell r="I76">
            <v>107352</v>
          </cell>
          <cell r="J76">
            <v>111176</v>
          </cell>
          <cell r="K76">
            <v>111176</v>
          </cell>
          <cell r="L76">
            <v>123428</v>
          </cell>
          <cell r="M76">
            <v>123428</v>
          </cell>
          <cell r="N76">
            <v>109353</v>
          </cell>
          <cell r="O76">
            <v>109353</v>
          </cell>
          <cell r="P76">
            <v>133411</v>
          </cell>
          <cell r="Q76">
            <v>133411</v>
          </cell>
        </row>
        <row r="77">
          <cell r="C77" t="str">
            <v>2.1.2</v>
          </cell>
          <cell r="D77" t="str">
            <v>EXCAVACION MANUAL EN RECEBO COMPACTADO (INC. CARGUE, TRANSPORTE Y DISPOSICION FINAL)</v>
          </cell>
          <cell r="E77" t="str">
            <v>M3</v>
          </cell>
          <cell r="F77">
            <v>47399</v>
          </cell>
          <cell r="G77">
            <v>47399</v>
          </cell>
          <cell r="H77">
            <v>45146</v>
          </cell>
          <cell r="I77">
            <v>45146</v>
          </cell>
          <cell r="J77">
            <v>46754</v>
          </cell>
          <cell r="K77">
            <v>46754</v>
          </cell>
          <cell r="L77">
            <v>51906</v>
          </cell>
          <cell r="M77">
            <v>51906</v>
          </cell>
          <cell r="N77">
            <v>45987</v>
          </cell>
          <cell r="O77">
            <v>45987</v>
          </cell>
          <cell r="P77">
            <v>56105</v>
          </cell>
          <cell r="Q77">
            <v>56105</v>
          </cell>
        </row>
        <row r="78">
          <cell r="C78" t="str">
            <v>2.1.4</v>
          </cell>
          <cell r="D78" t="str">
            <v>EXCAVACION MANUAL TIERRA H=2.50-3.50 m. (INC. CARGUE, TRANSPORTE Y DISPOSICION FINAL)</v>
          </cell>
          <cell r="E78" t="str">
            <v>M3</v>
          </cell>
          <cell r="F78">
            <v>59583</v>
          </cell>
          <cell r="G78">
            <v>59583</v>
          </cell>
          <cell r="H78">
            <v>56750</v>
          </cell>
          <cell r="I78">
            <v>56750</v>
          </cell>
          <cell r="J78">
            <v>58772</v>
          </cell>
          <cell r="K78">
            <v>58772</v>
          </cell>
          <cell r="L78">
            <v>65249</v>
          </cell>
          <cell r="M78">
            <v>65249</v>
          </cell>
          <cell r="N78">
            <v>57808</v>
          </cell>
          <cell r="O78">
            <v>57808</v>
          </cell>
          <cell r="P78">
            <v>70526</v>
          </cell>
          <cell r="Q78">
            <v>70526</v>
          </cell>
        </row>
        <row r="79">
          <cell r="C79" t="str">
            <v>2.1.5</v>
          </cell>
          <cell r="D79" t="str">
            <v>EXCAVACION MANUAL TIERRA H=3.50-5.00 m (INC. CARGUE, TRANSPORTE Y DISPOSICION FINAL)</v>
          </cell>
          <cell r="E79" t="str">
            <v>M3</v>
          </cell>
          <cell r="F79">
            <v>75414</v>
          </cell>
          <cell r="G79">
            <v>75414</v>
          </cell>
          <cell r="H79">
            <v>71828</v>
          </cell>
          <cell r="I79">
            <v>71828</v>
          </cell>
          <cell r="J79">
            <v>74387</v>
          </cell>
          <cell r="K79">
            <v>74387</v>
          </cell>
          <cell r="L79">
            <v>82584</v>
          </cell>
          <cell r="M79">
            <v>82584</v>
          </cell>
          <cell r="N79">
            <v>73167</v>
          </cell>
          <cell r="O79">
            <v>73167</v>
          </cell>
          <cell r="P79">
            <v>89264</v>
          </cell>
          <cell r="Q79">
            <v>89264</v>
          </cell>
        </row>
        <row r="80">
          <cell r="C80" t="str">
            <v>2.1.6</v>
          </cell>
          <cell r="D80" t="str">
            <v xml:space="preserve">EXCAVACION MANUAL EN MATERIAL COMUN (incluye cargue y retiro) </v>
          </cell>
          <cell r="E80" t="str">
            <v>M3</v>
          </cell>
          <cell r="F80">
            <v>42794</v>
          </cell>
          <cell r="G80">
            <v>42794</v>
          </cell>
          <cell r="H80">
            <v>40759</v>
          </cell>
          <cell r="I80">
            <v>40759</v>
          </cell>
          <cell r="J80">
            <v>42211</v>
          </cell>
          <cell r="K80">
            <v>42211</v>
          </cell>
          <cell r="L80">
            <v>46863</v>
          </cell>
          <cell r="M80">
            <v>46863</v>
          </cell>
          <cell r="N80">
            <v>41519</v>
          </cell>
          <cell r="O80">
            <v>41519</v>
          </cell>
          <cell r="P80">
            <v>50653</v>
          </cell>
          <cell r="Q80">
            <v>50653</v>
          </cell>
        </row>
        <row r="81">
          <cell r="C81" t="str">
            <v>2.1.7</v>
          </cell>
          <cell r="D81" t="str">
            <v>EXCAVACION MANUAL EN MATERIAL COMUN (No incluye Cargue ni Retiro de Sobrantes)</v>
          </cell>
          <cell r="E81" t="str">
            <v>M3</v>
          </cell>
          <cell r="F81">
            <v>12228</v>
          </cell>
          <cell r="G81">
            <v>12228</v>
          </cell>
          <cell r="H81">
            <v>11647</v>
          </cell>
          <cell r="I81">
            <v>11647</v>
          </cell>
          <cell r="J81">
            <v>12062</v>
          </cell>
          <cell r="K81">
            <v>12062</v>
          </cell>
          <cell r="L81">
            <v>13391</v>
          </cell>
          <cell r="M81">
            <v>13391</v>
          </cell>
          <cell r="N81">
            <v>11864</v>
          </cell>
          <cell r="O81">
            <v>11864</v>
          </cell>
          <cell r="P81">
            <v>14474</v>
          </cell>
          <cell r="Q81">
            <v>14474</v>
          </cell>
        </row>
        <row r="82">
          <cell r="C82" t="str">
            <v>2.1.8</v>
          </cell>
          <cell r="D82" t="str">
            <v>CARGUE Y RETIRO DE MATERIAL DE EXCAVACIÓN</v>
          </cell>
          <cell r="E82" t="str">
            <v>M3</v>
          </cell>
          <cell r="F82">
            <v>30526</v>
          </cell>
          <cell r="G82">
            <v>30526</v>
          </cell>
          <cell r="H82">
            <v>29074</v>
          </cell>
          <cell r="I82">
            <v>29074</v>
          </cell>
          <cell r="J82">
            <v>30110</v>
          </cell>
          <cell r="K82">
            <v>30110</v>
          </cell>
          <cell r="L82">
            <v>33428</v>
          </cell>
          <cell r="M82">
            <v>33428</v>
          </cell>
          <cell r="N82">
            <v>29616</v>
          </cell>
          <cell r="O82">
            <v>29616</v>
          </cell>
          <cell r="P82">
            <v>36132</v>
          </cell>
          <cell r="Q82">
            <v>36132</v>
          </cell>
        </row>
        <row r="83">
          <cell r="C83" t="str">
            <v>2.1.9</v>
          </cell>
          <cell r="D83" t="str">
            <v>EXCAVACION MECÁNICA (INC. CARGUE, TRANSPORTE Y DISPOSICION FINAL)</v>
          </cell>
          <cell r="E83" t="str">
            <v>M3</v>
          </cell>
          <cell r="F83">
            <v>38137</v>
          </cell>
          <cell r="G83">
            <v>38137</v>
          </cell>
          <cell r="H83">
            <v>36324</v>
          </cell>
          <cell r="I83">
            <v>36324</v>
          </cell>
          <cell r="J83">
            <v>37618</v>
          </cell>
          <cell r="K83">
            <v>37618</v>
          </cell>
          <cell r="L83">
            <v>41764</v>
          </cell>
          <cell r="M83">
            <v>41764</v>
          </cell>
          <cell r="N83">
            <v>37001</v>
          </cell>
          <cell r="O83">
            <v>37001</v>
          </cell>
          <cell r="P83">
            <v>45142</v>
          </cell>
          <cell r="Q83">
            <v>45142</v>
          </cell>
        </row>
        <row r="84">
          <cell r="C84" t="str">
            <v>2.1.10</v>
          </cell>
          <cell r="D84" t="str">
            <v>RELLENO SUBBASE GRANULAR B-200 (Suministro, Extendido, Nivelación, Humedecimiento y Compactación).</v>
          </cell>
          <cell r="E84" t="str">
            <v>M3</v>
          </cell>
          <cell r="F84">
            <v>81601</v>
          </cell>
          <cell r="G84">
            <v>81601</v>
          </cell>
          <cell r="H84">
            <v>77721</v>
          </cell>
          <cell r="I84">
            <v>77721</v>
          </cell>
          <cell r="J84">
            <v>80490</v>
          </cell>
          <cell r="K84">
            <v>80490</v>
          </cell>
          <cell r="L84">
            <v>89360</v>
          </cell>
          <cell r="M84">
            <v>89360</v>
          </cell>
          <cell r="N84">
            <v>79170</v>
          </cell>
          <cell r="O84">
            <v>79170</v>
          </cell>
          <cell r="P84">
            <v>96588</v>
          </cell>
          <cell r="Q84">
            <v>96588</v>
          </cell>
        </row>
        <row r="85">
          <cell r="C85" t="str">
            <v>2.1.11</v>
          </cell>
          <cell r="D85" t="str">
            <v xml:space="preserve">RELLENO EN RECEBO COMUN (Suministro, Extendido, Humedecimiento y Compactación)  </v>
          </cell>
          <cell r="E85" t="str">
            <v>M3</v>
          </cell>
          <cell r="F85">
            <v>69573</v>
          </cell>
          <cell r="G85">
            <v>69573</v>
          </cell>
          <cell r="H85">
            <v>66265</v>
          </cell>
          <cell r="I85">
            <v>66265</v>
          </cell>
          <cell r="J85">
            <v>68626</v>
          </cell>
          <cell r="K85">
            <v>68626</v>
          </cell>
          <cell r="L85">
            <v>76189</v>
          </cell>
          <cell r="M85">
            <v>76189</v>
          </cell>
          <cell r="N85">
            <v>67501</v>
          </cell>
          <cell r="O85">
            <v>67501</v>
          </cell>
          <cell r="P85">
            <v>82351</v>
          </cell>
          <cell r="Q85">
            <v>82351</v>
          </cell>
        </row>
        <row r="86">
          <cell r="C86" t="str">
            <v>2.1.12</v>
          </cell>
          <cell r="D86" t="str">
            <v xml:space="preserve">RELLENO EN SUB-BASE GRANULAR B-400 (Suministro, Extendido, Humedecimiento y Compactación)  </v>
          </cell>
          <cell r="E86" t="str">
            <v>M3</v>
          </cell>
          <cell r="F86">
            <v>92491</v>
          </cell>
          <cell r="G86">
            <v>92491</v>
          </cell>
          <cell r="H86">
            <v>88094</v>
          </cell>
          <cell r="I86">
            <v>88094</v>
          </cell>
          <cell r="J86">
            <v>91232</v>
          </cell>
          <cell r="K86">
            <v>91232</v>
          </cell>
          <cell r="L86">
            <v>101286</v>
          </cell>
          <cell r="M86">
            <v>101286</v>
          </cell>
          <cell r="N86">
            <v>89736</v>
          </cell>
          <cell r="O86">
            <v>89736</v>
          </cell>
          <cell r="P86">
            <v>109478</v>
          </cell>
          <cell r="Q86">
            <v>109478</v>
          </cell>
        </row>
        <row r="87">
          <cell r="C87" t="str">
            <v>2.1.13</v>
          </cell>
          <cell r="D87" t="str">
            <v xml:space="preserve">RELLENO EN SUB-BASE GRANULAR TIPO B-600 (Suministro, Extendido, Humedecimiento y Compactación)  </v>
          </cell>
          <cell r="E87" t="str">
            <v>M3</v>
          </cell>
          <cell r="F87">
            <v>100369</v>
          </cell>
          <cell r="G87">
            <v>100369</v>
          </cell>
          <cell r="H87">
            <v>95597</v>
          </cell>
          <cell r="I87">
            <v>95597</v>
          </cell>
          <cell r="J87">
            <v>99003</v>
          </cell>
          <cell r="K87">
            <v>99003</v>
          </cell>
          <cell r="L87">
            <v>109913</v>
          </cell>
          <cell r="M87">
            <v>109913</v>
          </cell>
          <cell r="N87">
            <v>97379</v>
          </cell>
          <cell r="O87">
            <v>97379</v>
          </cell>
          <cell r="P87">
            <v>118804</v>
          </cell>
          <cell r="Q87">
            <v>118804</v>
          </cell>
        </row>
        <row r="88">
          <cell r="C88" t="str">
            <v>2.1.14</v>
          </cell>
          <cell r="D88" t="str">
            <v>RELLENOS COMPACTOS EN MATERIAL SELECCIONADO PROVENIENTE DE LA EXCAVACIÓN (INC. MANIPULACION, TRASIEGO E INSTALACION)</v>
          </cell>
          <cell r="E88" t="str">
            <v>M3</v>
          </cell>
          <cell r="F88">
            <v>10240</v>
          </cell>
          <cell r="G88">
            <v>10240</v>
          </cell>
          <cell r="H88">
            <v>9754</v>
          </cell>
          <cell r="I88">
            <v>9754</v>
          </cell>
          <cell r="J88">
            <v>10101</v>
          </cell>
          <cell r="K88">
            <v>10101</v>
          </cell>
          <cell r="L88">
            <v>11214</v>
          </cell>
          <cell r="M88">
            <v>11214</v>
          </cell>
          <cell r="N88">
            <v>9935</v>
          </cell>
          <cell r="O88">
            <v>9935</v>
          </cell>
          <cell r="P88">
            <v>12121</v>
          </cell>
          <cell r="Q88">
            <v>12121</v>
          </cell>
        </row>
        <row r="89">
          <cell r="C89" t="str">
            <v>2.1.15</v>
          </cell>
          <cell r="D89" t="str">
            <v>RELLENOS EN TRITURADO Ø 2 1/2"</v>
          </cell>
          <cell r="E89" t="str">
            <v>M3</v>
          </cell>
          <cell r="F89">
            <v>109746</v>
          </cell>
          <cell r="G89">
            <v>109746</v>
          </cell>
          <cell r="H89">
            <v>104528</v>
          </cell>
          <cell r="I89">
            <v>104528</v>
          </cell>
          <cell r="J89">
            <v>108252</v>
          </cell>
          <cell r="K89">
            <v>108252</v>
          </cell>
          <cell r="L89">
            <v>120181</v>
          </cell>
          <cell r="M89">
            <v>120181</v>
          </cell>
          <cell r="N89">
            <v>106477</v>
          </cell>
          <cell r="O89">
            <v>106477</v>
          </cell>
          <cell r="P89">
            <v>129902</v>
          </cell>
          <cell r="Q89">
            <v>129902</v>
          </cell>
        </row>
        <row r="90">
          <cell r="C90" t="str">
            <v>2.1.16</v>
          </cell>
          <cell r="D90" t="str">
            <v xml:space="preserve">RELLENOS COMPACTOS TIERRA RECEBO 1:1 </v>
          </cell>
          <cell r="E90" t="str">
            <v>M3</v>
          </cell>
          <cell r="F90">
            <v>61032</v>
          </cell>
          <cell r="G90">
            <v>61032</v>
          </cell>
          <cell r="H90">
            <v>58130</v>
          </cell>
          <cell r="I90">
            <v>58130</v>
          </cell>
          <cell r="J90">
            <v>60201</v>
          </cell>
          <cell r="K90">
            <v>60201</v>
          </cell>
          <cell r="L90">
            <v>66835</v>
          </cell>
          <cell r="M90">
            <v>66835</v>
          </cell>
          <cell r="N90">
            <v>59214</v>
          </cell>
          <cell r="O90">
            <v>59214</v>
          </cell>
          <cell r="P90">
            <v>72241</v>
          </cell>
          <cell r="Q90">
            <v>72241</v>
          </cell>
        </row>
        <row r="91">
          <cell r="C91" t="str">
            <v>2.1.17</v>
          </cell>
          <cell r="D91" t="str">
            <v>PERFILADA DE TALUDES</v>
          </cell>
          <cell r="E91" t="str">
            <v>M2</v>
          </cell>
          <cell r="F91">
            <v>2257</v>
          </cell>
          <cell r="G91">
            <v>2257</v>
          </cell>
          <cell r="H91">
            <v>2149</v>
          </cell>
          <cell r="I91">
            <v>2149</v>
          </cell>
          <cell r="J91">
            <v>2226</v>
          </cell>
          <cell r="K91">
            <v>2226</v>
          </cell>
          <cell r="L91">
            <v>2471</v>
          </cell>
          <cell r="M91">
            <v>2471</v>
          </cell>
          <cell r="N91">
            <v>2189</v>
          </cell>
          <cell r="O91">
            <v>2189</v>
          </cell>
          <cell r="P91">
            <v>2671</v>
          </cell>
          <cell r="Q91">
            <v>2671</v>
          </cell>
        </row>
        <row r="92">
          <cell r="C92" t="str">
            <v>2.1.18</v>
          </cell>
          <cell r="D92" t="str">
            <v>PAÑETE TALUDES MORTERO 1:10 INCLUYE MALLA GALLINERO</v>
          </cell>
          <cell r="E92" t="str">
            <v>M2</v>
          </cell>
          <cell r="F92">
            <v>20711</v>
          </cell>
          <cell r="G92">
            <v>20711</v>
          </cell>
          <cell r="H92">
            <v>19726</v>
          </cell>
          <cell r="I92">
            <v>19726</v>
          </cell>
          <cell r="J92">
            <v>20429</v>
          </cell>
          <cell r="K92">
            <v>20429</v>
          </cell>
          <cell r="L92">
            <v>22680</v>
          </cell>
          <cell r="M92">
            <v>22680</v>
          </cell>
          <cell r="N92">
            <v>20094</v>
          </cell>
          <cell r="O92">
            <v>20094</v>
          </cell>
          <cell r="P92">
            <v>24515</v>
          </cell>
          <cell r="Q92">
            <v>24515</v>
          </cell>
        </row>
        <row r="93">
          <cell r="C93" t="str">
            <v>2.1.19</v>
          </cell>
          <cell r="D93" t="str">
            <v>EXCAVACION MANUAL POR TRINCHERAS PARA MUROS DE CONTENCION INCLUYE CARGUE Y RETIRO A BOTADERO AUTORIZADO</v>
          </cell>
          <cell r="E93" t="str">
            <v>M3</v>
          </cell>
          <cell r="F93">
            <v>44298</v>
          </cell>
          <cell r="G93">
            <v>44298</v>
          </cell>
          <cell r="H93">
            <v>42192</v>
          </cell>
          <cell r="I93">
            <v>42192</v>
          </cell>
          <cell r="J93">
            <v>43695</v>
          </cell>
          <cell r="K93">
            <v>43695</v>
          </cell>
          <cell r="L93">
            <v>48510</v>
          </cell>
          <cell r="M93">
            <v>48510</v>
          </cell>
          <cell r="N93">
            <v>42978</v>
          </cell>
          <cell r="O93">
            <v>42978</v>
          </cell>
          <cell r="P93">
            <v>52434</v>
          </cell>
          <cell r="Q93">
            <v>52434</v>
          </cell>
        </row>
        <row r="94">
          <cell r="C94" t="str">
            <v>2.2</v>
          </cell>
          <cell r="D94" t="str">
            <v>CONCRETOS PARA CIMENTACION</v>
          </cell>
          <cell r="E94"/>
          <cell r="F94"/>
          <cell r="G94"/>
          <cell r="H94"/>
          <cell r="I94"/>
          <cell r="J94"/>
          <cell r="K94"/>
          <cell r="L94"/>
          <cell r="M94"/>
          <cell r="N94"/>
          <cell r="O94"/>
          <cell r="P94"/>
          <cell r="Q94"/>
        </row>
        <row r="95">
          <cell r="C95" t="str">
            <v>2.2.1</v>
          </cell>
          <cell r="D95" t="str">
            <v>CONCRETO CICLOPEO - 40% CONC. 2500 PSI</v>
          </cell>
          <cell r="E95" t="str">
            <v>M3</v>
          </cell>
          <cell r="F95">
            <v>332390</v>
          </cell>
          <cell r="G95">
            <v>332390</v>
          </cell>
          <cell r="H95">
            <v>316586</v>
          </cell>
          <cell r="I95">
            <v>316586</v>
          </cell>
          <cell r="J95">
            <v>327865</v>
          </cell>
          <cell r="K95">
            <v>327865</v>
          </cell>
          <cell r="L95">
            <v>363996</v>
          </cell>
          <cell r="M95">
            <v>363996</v>
          </cell>
          <cell r="N95">
            <v>322488</v>
          </cell>
          <cell r="O95">
            <v>322488</v>
          </cell>
          <cell r="P95">
            <v>393438</v>
          </cell>
          <cell r="Q95">
            <v>393438</v>
          </cell>
        </row>
        <row r="96">
          <cell r="C96" t="str">
            <v>2.2.2</v>
          </cell>
          <cell r="D96" t="str">
            <v>CONCRETO CICLOPEO - 40% CONC. 3000 PSI</v>
          </cell>
          <cell r="E96" t="str">
            <v>M3</v>
          </cell>
          <cell r="F96">
            <v>346926</v>
          </cell>
          <cell r="G96">
            <v>346926</v>
          </cell>
          <cell r="H96">
            <v>330432</v>
          </cell>
          <cell r="I96">
            <v>330432</v>
          </cell>
          <cell r="J96">
            <v>342204</v>
          </cell>
          <cell r="K96">
            <v>342204</v>
          </cell>
          <cell r="L96">
            <v>379915</v>
          </cell>
          <cell r="M96">
            <v>379915</v>
          </cell>
          <cell r="N96">
            <v>336592</v>
          </cell>
          <cell r="O96">
            <v>336592</v>
          </cell>
          <cell r="P96">
            <v>410645</v>
          </cell>
          <cell r="Q96">
            <v>410645</v>
          </cell>
        </row>
        <row r="97">
          <cell r="C97" t="str">
            <v>2.2.3</v>
          </cell>
          <cell r="D97" t="str">
            <v>CONCRETO CICLOPEO - 60% CONC. 2500 PSI</v>
          </cell>
          <cell r="E97" t="str">
            <v>M3</v>
          </cell>
          <cell r="F97">
            <v>382420</v>
          </cell>
          <cell r="G97">
            <v>382420</v>
          </cell>
          <cell r="H97">
            <v>364238</v>
          </cell>
          <cell r="I97">
            <v>364238</v>
          </cell>
          <cell r="J97">
            <v>377214</v>
          </cell>
          <cell r="K97">
            <v>377214</v>
          </cell>
          <cell r="L97">
            <v>418783</v>
          </cell>
          <cell r="M97">
            <v>418783</v>
          </cell>
          <cell r="N97">
            <v>371028</v>
          </cell>
          <cell r="O97">
            <v>371028</v>
          </cell>
          <cell r="P97">
            <v>452657</v>
          </cell>
          <cell r="Q97">
            <v>452657</v>
          </cell>
        </row>
        <row r="98">
          <cell r="C98" t="str">
            <v>2.2.4</v>
          </cell>
          <cell r="D98" t="str">
            <v>CONCRETO CICLOPEO - 60% CONC. 3000 PSI</v>
          </cell>
          <cell r="E98" t="str">
            <v>M3</v>
          </cell>
          <cell r="F98">
            <v>407198</v>
          </cell>
          <cell r="G98">
            <v>407198</v>
          </cell>
          <cell r="H98">
            <v>387838</v>
          </cell>
          <cell r="I98">
            <v>387838</v>
          </cell>
          <cell r="J98">
            <v>401655</v>
          </cell>
          <cell r="K98">
            <v>401655</v>
          </cell>
          <cell r="L98">
            <v>445917</v>
          </cell>
          <cell r="M98">
            <v>445917</v>
          </cell>
          <cell r="N98">
            <v>395068</v>
          </cell>
          <cell r="O98">
            <v>395068</v>
          </cell>
          <cell r="P98">
            <v>481986</v>
          </cell>
          <cell r="Q98">
            <v>481986</v>
          </cell>
        </row>
        <row r="99">
          <cell r="C99" t="str">
            <v>2.2.5</v>
          </cell>
          <cell r="D99" t="str">
            <v>CONCRETO DE LIMPIEZA 1500 PSI</v>
          </cell>
          <cell r="E99" t="str">
            <v>M3</v>
          </cell>
          <cell r="F99">
            <v>452635</v>
          </cell>
          <cell r="G99">
            <v>452635</v>
          </cell>
          <cell r="H99">
            <v>431115</v>
          </cell>
          <cell r="I99">
            <v>431115</v>
          </cell>
          <cell r="J99">
            <v>446474</v>
          </cell>
          <cell r="K99">
            <v>446474</v>
          </cell>
          <cell r="L99">
            <v>495675</v>
          </cell>
          <cell r="M99">
            <v>495675</v>
          </cell>
          <cell r="N99">
            <v>439152</v>
          </cell>
          <cell r="O99">
            <v>439152</v>
          </cell>
          <cell r="P99">
            <v>535769</v>
          </cell>
          <cell r="Q99">
            <v>535769</v>
          </cell>
        </row>
        <row r="100">
          <cell r="C100" t="str">
            <v>2.2.6</v>
          </cell>
          <cell r="D100" t="str">
            <v>CONCRETO PARA VIGAS DE CIMENTACIÓN 3000 PSI</v>
          </cell>
          <cell r="E100" t="str">
            <v>M3</v>
          </cell>
          <cell r="F100">
            <v>709385</v>
          </cell>
          <cell r="G100">
            <v>709385</v>
          </cell>
          <cell r="H100">
            <v>675658</v>
          </cell>
          <cell r="I100">
            <v>675658</v>
          </cell>
          <cell r="J100">
            <v>699729</v>
          </cell>
          <cell r="K100">
            <v>699729</v>
          </cell>
          <cell r="L100">
            <v>776839</v>
          </cell>
          <cell r="M100">
            <v>776839</v>
          </cell>
          <cell r="N100">
            <v>688253</v>
          </cell>
          <cell r="O100">
            <v>688253</v>
          </cell>
          <cell r="P100">
            <v>839675</v>
          </cell>
          <cell r="Q100">
            <v>839675</v>
          </cell>
        </row>
        <row r="101">
          <cell r="C101" t="str">
            <v>2.2.7</v>
          </cell>
          <cell r="D101" t="str">
            <v>CONCRETO PARA ZAPATAS 3000 PSI</v>
          </cell>
          <cell r="E101" t="str">
            <v>M3</v>
          </cell>
          <cell r="F101">
            <v>687940</v>
          </cell>
          <cell r="G101">
            <v>687940</v>
          </cell>
          <cell r="H101">
            <v>655233</v>
          </cell>
          <cell r="I101">
            <v>655233</v>
          </cell>
          <cell r="J101">
            <v>678576</v>
          </cell>
          <cell r="K101">
            <v>678576</v>
          </cell>
          <cell r="L101">
            <v>753355</v>
          </cell>
          <cell r="M101">
            <v>753355</v>
          </cell>
          <cell r="N101">
            <v>667447</v>
          </cell>
          <cell r="O101">
            <v>667447</v>
          </cell>
          <cell r="P101">
            <v>814291</v>
          </cell>
          <cell r="Q101">
            <v>814291</v>
          </cell>
        </row>
        <row r="102">
          <cell r="C102" t="str">
            <v>2.2.8</v>
          </cell>
          <cell r="D102" t="str">
            <v>CONCRETO PARA MUROS DE CONTENCION 3000 PSI</v>
          </cell>
          <cell r="E102" t="str">
            <v>M3</v>
          </cell>
          <cell r="F102">
            <v>824458</v>
          </cell>
          <cell r="G102">
            <v>824458</v>
          </cell>
          <cell r="H102">
            <v>785260</v>
          </cell>
          <cell r="I102">
            <v>785260</v>
          </cell>
          <cell r="J102">
            <v>813235</v>
          </cell>
          <cell r="K102">
            <v>813235</v>
          </cell>
          <cell r="L102">
            <v>902853</v>
          </cell>
          <cell r="M102">
            <v>902853</v>
          </cell>
          <cell r="N102">
            <v>799898</v>
          </cell>
          <cell r="O102">
            <v>799898</v>
          </cell>
          <cell r="P102">
            <v>975882</v>
          </cell>
          <cell r="Q102">
            <v>975882</v>
          </cell>
        </row>
        <row r="103">
          <cell r="C103" t="str">
            <v>2.2.9</v>
          </cell>
          <cell r="D103" t="str">
            <v>PLACA CONTRAPISO DE 8 cm - CONCRETO 3000 PSI. INCLUYE CORTE Y DILATACION</v>
          </cell>
          <cell r="E103" t="str">
            <v>M2</v>
          </cell>
          <cell r="F103">
            <v>57825</v>
          </cell>
          <cell r="G103">
            <v>57825</v>
          </cell>
          <cell r="H103">
            <v>55076</v>
          </cell>
          <cell r="I103">
            <v>55076</v>
          </cell>
          <cell r="J103">
            <v>57038</v>
          </cell>
          <cell r="K103">
            <v>57038</v>
          </cell>
          <cell r="L103">
            <v>63324</v>
          </cell>
          <cell r="M103">
            <v>63324</v>
          </cell>
          <cell r="N103">
            <v>56103</v>
          </cell>
          <cell r="O103">
            <v>56103</v>
          </cell>
          <cell r="P103">
            <v>68446</v>
          </cell>
          <cell r="Q103">
            <v>68446</v>
          </cell>
        </row>
        <row r="104">
          <cell r="C104" t="str">
            <v>2.2.10</v>
          </cell>
          <cell r="D104" t="str">
            <v>PLACA CONTRAPISO DE 10 cm - CONCRETO 3000 PSI. INCLUYE CORTE Y DILATACION</v>
          </cell>
          <cell r="E104" t="str">
            <v>M2</v>
          </cell>
          <cell r="F104">
            <v>72573</v>
          </cell>
          <cell r="G104">
            <v>72573</v>
          </cell>
          <cell r="H104">
            <v>69122</v>
          </cell>
          <cell r="I104">
            <v>69122</v>
          </cell>
          <cell r="J104">
            <v>71585</v>
          </cell>
          <cell r="K104">
            <v>71585</v>
          </cell>
          <cell r="L104">
            <v>79474</v>
          </cell>
          <cell r="M104">
            <v>79474</v>
          </cell>
          <cell r="N104">
            <v>70411</v>
          </cell>
          <cell r="O104">
            <v>70411</v>
          </cell>
          <cell r="P104">
            <v>85902</v>
          </cell>
          <cell r="Q104">
            <v>85902</v>
          </cell>
        </row>
        <row r="105">
          <cell r="C105" t="str">
            <v>2.2.11</v>
          </cell>
          <cell r="D105" t="str">
            <v>PLACA CONTRAPISO DE 12 cm - CONCRETO 3000 PSI. INCLUYE CORTE Y DILATACION</v>
          </cell>
          <cell r="E105" t="str">
            <v>M2</v>
          </cell>
          <cell r="F105">
            <v>87266</v>
          </cell>
          <cell r="G105">
            <v>87266</v>
          </cell>
          <cell r="H105">
            <v>83117</v>
          </cell>
          <cell r="I105">
            <v>83117</v>
          </cell>
          <cell r="J105">
            <v>86078</v>
          </cell>
          <cell r="K105">
            <v>86078</v>
          </cell>
          <cell r="L105">
            <v>95564</v>
          </cell>
          <cell r="M105">
            <v>95564</v>
          </cell>
          <cell r="N105">
            <v>84666</v>
          </cell>
          <cell r="O105">
            <v>84666</v>
          </cell>
          <cell r="P105">
            <v>103294</v>
          </cell>
          <cell r="Q105">
            <v>103294</v>
          </cell>
        </row>
        <row r="106">
          <cell r="C106" t="str">
            <v>2.2.12</v>
          </cell>
          <cell r="D106" t="str">
            <v>PLACA CONTRAPISO DE 15 cm - CONCRETO 3000 PSI.  INCLUYE CORTE Y DILATACION</v>
          </cell>
          <cell r="E106" t="str">
            <v>M2</v>
          </cell>
          <cell r="F106">
            <v>108524</v>
          </cell>
          <cell r="G106">
            <v>108524</v>
          </cell>
          <cell r="H106">
            <v>103365</v>
          </cell>
          <cell r="I106">
            <v>103365</v>
          </cell>
          <cell r="J106">
            <v>107047</v>
          </cell>
          <cell r="K106">
            <v>107047</v>
          </cell>
          <cell r="L106">
            <v>118844</v>
          </cell>
          <cell r="M106">
            <v>118844</v>
          </cell>
          <cell r="N106">
            <v>105291</v>
          </cell>
          <cell r="O106">
            <v>105291</v>
          </cell>
          <cell r="P106">
            <v>128456</v>
          </cell>
          <cell r="Q106">
            <v>128456</v>
          </cell>
        </row>
        <row r="107">
          <cell r="C107" t="str">
            <v>2.2.13</v>
          </cell>
          <cell r="D107" t="str">
            <v>PLACA CONTRAPISO DE 12 cm - CONCRETO 3500 PSI.  INCLUYE CORTE Y DILATACION</v>
          </cell>
          <cell r="E107" t="str">
            <v>M2</v>
          </cell>
          <cell r="F107">
            <v>87552</v>
          </cell>
          <cell r="G107">
            <v>87552</v>
          </cell>
          <cell r="H107">
            <v>83389</v>
          </cell>
          <cell r="I107">
            <v>83389</v>
          </cell>
          <cell r="J107">
            <v>86360</v>
          </cell>
          <cell r="K107">
            <v>86360</v>
          </cell>
          <cell r="L107">
            <v>95877</v>
          </cell>
          <cell r="M107">
            <v>95877</v>
          </cell>
          <cell r="N107">
            <v>84944</v>
          </cell>
          <cell r="O107">
            <v>84944</v>
          </cell>
          <cell r="P107">
            <v>103632</v>
          </cell>
          <cell r="Q107">
            <v>103632</v>
          </cell>
        </row>
        <row r="108">
          <cell r="C108" t="str">
            <v>2.2.14</v>
          </cell>
          <cell r="D108" t="str">
            <v>PLACA CONTRAPISO DE 12 cm - CONCRETO 4000 PSI.  INCLUYE CORTE Y DILATACION</v>
          </cell>
          <cell r="E108" t="str">
            <v>M2</v>
          </cell>
          <cell r="F108">
            <v>89734</v>
          </cell>
          <cell r="G108">
            <v>89734</v>
          </cell>
          <cell r="H108">
            <v>85468</v>
          </cell>
          <cell r="I108">
            <v>85468</v>
          </cell>
          <cell r="J108">
            <v>88513</v>
          </cell>
          <cell r="K108">
            <v>88513</v>
          </cell>
          <cell r="L108">
            <v>98267</v>
          </cell>
          <cell r="M108">
            <v>98267</v>
          </cell>
          <cell r="N108">
            <v>87061</v>
          </cell>
          <cell r="O108">
            <v>87061</v>
          </cell>
          <cell r="P108">
            <v>106216</v>
          </cell>
          <cell r="Q108">
            <v>106216</v>
          </cell>
        </row>
        <row r="109">
          <cell r="C109" t="str">
            <v>2.3</v>
          </cell>
          <cell r="D109" t="str">
            <v>ACERO DE REFUERZO PARA CIMENTACION - ESTRUCTURA - MAMPOSTERIA Y OTROS</v>
          </cell>
          <cell r="E109"/>
          <cell r="F109"/>
          <cell r="G109"/>
          <cell r="H109"/>
          <cell r="I109"/>
          <cell r="J109"/>
          <cell r="K109"/>
          <cell r="L109"/>
          <cell r="M109"/>
          <cell r="N109"/>
          <cell r="O109"/>
          <cell r="P109"/>
          <cell r="Q109"/>
        </row>
        <row r="110">
          <cell r="C110" t="str">
            <v>2.3.1</v>
          </cell>
          <cell r="D110" t="str">
            <v>ACERO DE REFUERZO 37000 PSI</v>
          </cell>
          <cell r="E110" t="str">
            <v>KG</v>
          </cell>
          <cell r="F110">
            <v>3492</v>
          </cell>
          <cell r="G110">
            <v>3492</v>
          </cell>
          <cell r="H110">
            <v>3326</v>
          </cell>
          <cell r="I110">
            <v>3326</v>
          </cell>
          <cell r="J110">
            <v>3444</v>
          </cell>
          <cell r="K110">
            <v>3444</v>
          </cell>
          <cell r="L110">
            <v>3824</v>
          </cell>
          <cell r="M110">
            <v>3824</v>
          </cell>
          <cell r="N110">
            <v>3388</v>
          </cell>
          <cell r="O110">
            <v>3388</v>
          </cell>
          <cell r="P110">
            <v>4133</v>
          </cell>
          <cell r="Q110">
            <v>4133</v>
          </cell>
        </row>
        <row r="111">
          <cell r="C111" t="str">
            <v>2.3.2</v>
          </cell>
          <cell r="D111" t="str">
            <v>ACERO DE REFUERZO 60000 PSI</v>
          </cell>
          <cell r="E111" t="str">
            <v>KG</v>
          </cell>
          <cell r="F111">
            <v>3492</v>
          </cell>
          <cell r="G111">
            <v>3492</v>
          </cell>
          <cell r="H111">
            <v>3326</v>
          </cell>
          <cell r="I111">
            <v>3326</v>
          </cell>
          <cell r="J111">
            <v>3444</v>
          </cell>
          <cell r="K111">
            <v>3444</v>
          </cell>
          <cell r="L111">
            <v>3824</v>
          </cell>
          <cell r="M111">
            <v>3824</v>
          </cell>
          <cell r="N111">
            <v>3388</v>
          </cell>
          <cell r="O111">
            <v>3388</v>
          </cell>
          <cell r="P111">
            <v>4133</v>
          </cell>
          <cell r="Q111">
            <v>4133</v>
          </cell>
        </row>
        <row r="112">
          <cell r="C112" t="str">
            <v>2.3.3</v>
          </cell>
          <cell r="D112" t="str">
            <v>GRAFIL DE 4,0 mm A 8,5 mm</v>
          </cell>
          <cell r="E112" t="str">
            <v>KG</v>
          </cell>
          <cell r="F112">
            <v>3911</v>
          </cell>
          <cell r="G112">
            <v>3911</v>
          </cell>
          <cell r="H112">
            <v>3725</v>
          </cell>
          <cell r="I112">
            <v>3725</v>
          </cell>
          <cell r="J112">
            <v>3858</v>
          </cell>
          <cell r="K112">
            <v>3858</v>
          </cell>
          <cell r="L112">
            <v>4283</v>
          </cell>
          <cell r="M112">
            <v>4283</v>
          </cell>
          <cell r="N112">
            <v>3795</v>
          </cell>
          <cell r="O112">
            <v>3795</v>
          </cell>
          <cell r="P112">
            <v>4630</v>
          </cell>
          <cell r="Q112">
            <v>4630</v>
          </cell>
        </row>
        <row r="113">
          <cell r="C113" t="str">
            <v>2.3.4</v>
          </cell>
          <cell r="D113" t="str">
            <v>MALLA ELECTROSOLDADA ESTÁNDAR</v>
          </cell>
          <cell r="E113" t="str">
            <v>KG</v>
          </cell>
          <cell r="F113">
            <v>3911</v>
          </cell>
          <cell r="G113">
            <v>3911</v>
          </cell>
          <cell r="H113">
            <v>3725</v>
          </cell>
          <cell r="I113">
            <v>3725</v>
          </cell>
          <cell r="J113">
            <v>3858</v>
          </cell>
          <cell r="K113">
            <v>3858</v>
          </cell>
          <cell r="L113">
            <v>4283</v>
          </cell>
          <cell r="M113">
            <v>4283</v>
          </cell>
          <cell r="N113">
            <v>3795</v>
          </cell>
          <cell r="O113">
            <v>3795</v>
          </cell>
          <cell r="P113">
            <v>4630</v>
          </cell>
          <cell r="Q113">
            <v>4630</v>
          </cell>
        </row>
        <row r="114">
          <cell r="C114" t="str">
            <v>2.3.5</v>
          </cell>
          <cell r="D114" t="str">
            <v>PROCESO ACERO DE REFUERZO PARA PILOTES PRE-EXCAVADOS</v>
          </cell>
          <cell r="E114" t="str">
            <v>KG</v>
          </cell>
          <cell r="F114">
            <v>146</v>
          </cell>
          <cell r="G114">
            <v>146</v>
          </cell>
          <cell r="H114">
            <v>139</v>
          </cell>
          <cell r="I114">
            <v>139</v>
          </cell>
          <cell r="J114">
            <v>144</v>
          </cell>
          <cell r="K114">
            <v>144</v>
          </cell>
          <cell r="L114">
            <v>160</v>
          </cell>
          <cell r="M114">
            <v>160</v>
          </cell>
          <cell r="N114">
            <v>142</v>
          </cell>
          <cell r="O114">
            <v>142</v>
          </cell>
          <cell r="P114">
            <v>173</v>
          </cell>
          <cell r="Q114">
            <v>173</v>
          </cell>
        </row>
        <row r="115">
          <cell r="C115" t="str">
            <v>2.3.6</v>
          </cell>
          <cell r="D115" t="str">
            <v>GROUTING CONCRETO FLUIDO</v>
          </cell>
          <cell r="E115" t="str">
            <v>M3</v>
          </cell>
          <cell r="F115">
            <v>613891</v>
          </cell>
          <cell r="G115">
            <v>613891</v>
          </cell>
          <cell r="H115">
            <v>584705</v>
          </cell>
          <cell r="I115">
            <v>584705</v>
          </cell>
          <cell r="J115">
            <v>605535</v>
          </cell>
          <cell r="K115">
            <v>605535</v>
          </cell>
          <cell r="L115">
            <v>672265</v>
          </cell>
          <cell r="M115">
            <v>672265</v>
          </cell>
          <cell r="N115">
            <v>595604</v>
          </cell>
          <cell r="O115">
            <v>595604</v>
          </cell>
          <cell r="P115">
            <v>726642</v>
          </cell>
          <cell r="Q115">
            <v>726642</v>
          </cell>
        </row>
        <row r="116">
          <cell r="C116" t="str">
            <v>2.4</v>
          </cell>
          <cell r="D116" t="str">
            <v>VARIOS - CIMENTACION</v>
          </cell>
          <cell r="E116"/>
          <cell r="F116"/>
          <cell r="G116"/>
          <cell r="H116"/>
          <cell r="I116"/>
          <cell r="J116"/>
          <cell r="K116"/>
          <cell r="L116"/>
          <cell r="M116"/>
          <cell r="N116"/>
          <cell r="O116"/>
          <cell r="P116"/>
          <cell r="Q116"/>
        </row>
        <row r="117">
          <cell r="C117" t="str">
            <v>2.4.1</v>
          </cell>
          <cell r="D117" t="str">
            <v>DEMOLICION CABEZAS PILOTES</v>
          </cell>
          <cell r="E117" t="str">
            <v>M3</v>
          </cell>
          <cell r="F117">
            <v>269236</v>
          </cell>
          <cell r="G117">
            <v>269236</v>
          </cell>
          <cell r="H117">
            <v>256435</v>
          </cell>
          <cell r="I117">
            <v>256435</v>
          </cell>
          <cell r="J117">
            <v>265571</v>
          </cell>
          <cell r="K117">
            <v>265571</v>
          </cell>
          <cell r="L117">
            <v>294837</v>
          </cell>
          <cell r="M117">
            <v>294837</v>
          </cell>
          <cell r="N117">
            <v>261216</v>
          </cell>
          <cell r="O117">
            <v>261216</v>
          </cell>
          <cell r="P117">
            <v>318685</v>
          </cell>
          <cell r="Q117">
            <v>318685</v>
          </cell>
        </row>
        <row r="118">
          <cell r="C118" t="str">
            <v>2.4.2</v>
          </cell>
          <cell r="D118" t="str">
            <v>PREHUECOS PARA PILOTES</v>
          </cell>
          <cell r="E118" t="str">
            <v>UN</v>
          </cell>
          <cell r="F118">
            <v>22309</v>
          </cell>
          <cell r="G118">
            <v>22309</v>
          </cell>
          <cell r="H118">
            <v>21248</v>
          </cell>
          <cell r="I118">
            <v>21248</v>
          </cell>
          <cell r="J118">
            <v>22005</v>
          </cell>
          <cell r="K118">
            <v>22005</v>
          </cell>
          <cell r="L118">
            <v>24430</v>
          </cell>
          <cell r="M118">
            <v>24430</v>
          </cell>
          <cell r="N118">
            <v>21644</v>
          </cell>
          <cell r="O118">
            <v>21644</v>
          </cell>
          <cell r="P118">
            <v>26406</v>
          </cell>
          <cell r="Q118">
            <v>26406</v>
          </cell>
        </row>
        <row r="119">
          <cell r="C119" t="str">
            <v>2.4.3</v>
          </cell>
          <cell r="D119" t="str">
            <v xml:space="preserve">PROCESO PILOTE Ø 40 CM INCLUYE MANO DE OBRA Y EQUIPO PARA  PERFORACION, HORMIGONADO Y FUNDIDA DE PILOTE </v>
          </cell>
          <cell r="E119" t="str">
            <v>M</v>
          </cell>
          <cell r="F119">
            <v>130917</v>
          </cell>
          <cell r="G119">
            <v>130917</v>
          </cell>
          <cell r="H119">
            <v>124693</v>
          </cell>
          <cell r="I119">
            <v>124693</v>
          </cell>
          <cell r="J119">
            <v>129135</v>
          </cell>
          <cell r="K119">
            <v>129135</v>
          </cell>
          <cell r="L119">
            <v>143366</v>
          </cell>
          <cell r="M119">
            <v>143366</v>
          </cell>
          <cell r="N119">
            <v>127017</v>
          </cell>
          <cell r="O119">
            <v>127017</v>
          </cell>
          <cell r="P119">
            <v>154962</v>
          </cell>
          <cell r="Q119">
            <v>154962</v>
          </cell>
        </row>
        <row r="120">
          <cell r="C120" t="str">
            <v>2.4.4</v>
          </cell>
          <cell r="D120" t="str">
            <v xml:space="preserve">PROCESO PILOTE Ø 60 CM INCLUYE MANO DE OBRA Y EQUIPO PARA  PERFORACION, HORMIGONADO Y FUNDIDA DE PILOTE </v>
          </cell>
          <cell r="E120" t="str">
            <v>M</v>
          </cell>
          <cell r="F120">
            <v>228109</v>
          </cell>
          <cell r="G120">
            <v>228109</v>
          </cell>
          <cell r="H120">
            <v>217264</v>
          </cell>
          <cell r="I120">
            <v>217264</v>
          </cell>
          <cell r="J120">
            <v>225004</v>
          </cell>
          <cell r="K120">
            <v>225004</v>
          </cell>
          <cell r="L120">
            <v>249799</v>
          </cell>
          <cell r="M120">
            <v>249799</v>
          </cell>
          <cell r="N120">
            <v>221314</v>
          </cell>
          <cell r="O120">
            <v>221314</v>
          </cell>
          <cell r="P120">
            <v>270005</v>
          </cell>
          <cell r="Q120">
            <v>270005</v>
          </cell>
        </row>
        <row r="121">
          <cell r="C121" t="str">
            <v>2.4.5</v>
          </cell>
          <cell r="D121" t="str">
            <v xml:space="preserve">PROCESO PILOTE Ø 80 CM INCLUYE MANO DE OBRA Y EQUIPO PARA  PERFORACION, HORMIGONADO Y FUNDIDA DE PILOTE </v>
          </cell>
          <cell r="E121" t="str">
            <v>M</v>
          </cell>
          <cell r="F121">
            <v>350539</v>
          </cell>
          <cell r="G121">
            <v>350539</v>
          </cell>
          <cell r="H121">
            <v>333873</v>
          </cell>
          <cell r="I121">
            <v>333873</v>
          </cell>
          <cell r="J121">
            <v>345767</v>
          </cell>
          <cell r="K121">
            <v>345767</v>
          </cell>
          <cell r="L121">
            <v>383871</v>
          </cell>
          <cell r="M121">
            <v>383871</v>
          </cell>
          <cell r="N121">
            <v>340096</v>
          </cell>
          <cell r="O121">
            <v>340096</v>
          </cell>
          <cell r="P121">
            <v>414920</v>
          </cell>
          <cell r="Q121">
            <v>414920</v>
          </cell>
        </row>
        <row r="122">
          <cell r="C122" t="str">
            <v>2.4.6</v>
          </cell>
          <cell r="D122" t="str">
            <v>PROCESO PILOTE Ø 90 CM INCLUYE MANO DE OBRA Y EQUIPO PARA  PERFORACION, HORMIGONADO Y FUNDIDA DE PILOTE</v>
          </cell>
          <cell r="E122" t="str">
            <v>M</v>
          </cell>
          <cell r="F122">
            <v>390333</v>
          </cell>
          <cell r="G122">
            <v>390333</v>
          </cell>
          <cell r="H122">
            <v>371775</v>
          </cell>
          <cell r="I122">
            <v>371775</v>
          </cell>
          <cell r="J122">
            <v>385020</v>
          </cell>
          <cell r="K122">
            <v>385020</v>
          </cell>
          <cell r="L122">
            <v>427449</v>
          </cell>
          <cell r="M122">
            <v>427449</v>
          </cell>
          <cell r="N122">
            <v>378706</v>
          </cell>
          <cell r="O122">
            <v>378706</v>
          </cell>
          <cell r="P122">
            <v>462024</v>
          </cell>
          <cell r="Q122">
            <v>462024</v>
          </cell>
        </row>
        <row r="123">
          <cell r="C123" t="str">
            <v>2.4.7</v>
          </cell>
          <cell r="D123" t="str">
            <v>CONCRETO TREMIE 3000 PSI PILOTES</v>
          </cell>
          <cell r="E123" t="str">
            <v>M3</v>
          </cell>
          <cell r="F123">
            <v>602680</v>
          </cell>
          <cell r="G123">
            <v>602680</v>
          </cell>
          <cell r="H123">
            <v>574026</v>
          </cell>
          <cell r="I123">
            <v>574026</v>
          </cell>
          <cell r="J123">
            <v>594476</v>
          </cell>
          <cell r="K123">
            <v>594476</v>
          </cell>
          <cell r="L123">
            <v>659987</v>
          </cell>
          <cell r="M123">
            <v>659987</v>
          </cell>
          <cell r="N123">
            <v>584727</v>
          </cell>
          <cell r="O123">
            <v>584727</v>
          </cell>
          <cell r="P123">
            <v>713371</v>
          </cell>
          <cell r="Q123">
            <v>713371</v>
          </cell>
        </row>
        <row r="124">
          <cell r="C124" t="str">
            <v>2.4.8</v>
          </cell>
          <cell r="D124" t="str">
            <v>EXCAVACION PARA CAISSONS HASTA 7 M</v>
          </cell>
          <cell r="E124" t="str">
            <v>M3</v>
          </cell>
          <cell r="F124">
            <v>99420</v>
          </cell>
          <cell r="G124">
            <v>99420</v>
          </cell>
          <cell r="H124">
            <v>94693</v>
          </cell>
          <cell r="I124">
            <v>94693</v>
          </cell>
          <cell r="J124">
            <v>98067</v>
          </cell>
          <cell r="K124">
            <v>98067</v>
          </cell>
          <cell r="L124">
            <v>108874</v>
          </cell>
          <cell r="M124">
            <v>108874</v>
          </cell>
          <cell r="N124">
            <v>96459</v>
          </cell>
          <cell r="O124">
            <v>96459</v>
          </cell>
          <cell r="P124">
            <v>117680</v>
          </cell>
          <cell r="Q124">
            <v>117680</v>
          </cell>
        </row>
        <row r="125">
          <cell r="C125" t="str">
            <v>2.4.9</v>
          </cell>
          <cell r="D125" t="str">
            <v>ANILLOS EN CONCRETO DE 3000 PSI PARA CAISSONS</v>
          </cell>
          <cell r="E125" t="str">
            <v>M3</v>
          </cell>
          <cell r="F125">
            <v>773707</v>
          </cell>
          <cell r="G125">
            <v>773707</v>
          </cell>
          <cell r="H125">
            <v>736922</v>
          </cell>
          <cell r="I125">
            <v>736922</v>
          </cell>
          <cell r="J125">
            <v>763175</v>
          </cell>
          <cell r="K125">
            <v>763175</v>
          </cell>
          <cell r="L125">
            <v>847277</v>
          </cell>
          <cell r="M125">
            <v>847277</v>
          </cell>
          <cell r="N125">
            <v>750659</v>
          </cell>
          <cell r="O125">
            <v>750659</v>
          </cell>
          <cell r="P125">
            <v>915810</v>
          </cell>
          <cell r="Q125">
            <v>915810</v>
          </cell>
        </row>
        <row r="126">
          <cell r="C126" t="str">
            <v>2.4.10</v>
          </cell>
          <cell r="D126" t="str">
            <v>MUROS GAVIONES EN MALLA DE TRIPLE TORSIÓN DE ALAMBRE GALVANIZADO, CALIBRE BWG 12 CON HUECOS DE 10 X 10 CMS. -  (INC. PIEDRA MEDIA ZONGA Y AMARRES)</v>
          </cell>
          <cell r="E126" t="str">
            <v>M3</v>
          </cell>
          <cell r="F126">
            <v>205318</v>
          </cell>
          <cell r="G126">
            <v>205318</v>
          </cell>
          <cell r="H126">
            <v>195556</v>
          </cell>
          <cell r="I126">
            <v>195556</v>
          </cell>
          <cell r="J126">
            <v>202523</v>
          </cell>
          <cell r="K126">
            <v>202523</v>
          </cell>
          <cell r="L126">
            <v>224841</v>
          </cell>
          <cell r="M126">
            <v>224841</v>
          </cell>
          <cell r="N126">
            <v>199202</v>
          </cell>
          <cell r="O126">
            <v>199202</v>
          </cell>
          <cell r="P126">
            <v>243028</v>
          </cell>
          <cell r="Q126">
            <v>243028</v>
          </cell>
        </row>
        <row r="127">
          <cell r="C127" t="str">
            <v>2.4.11</v>
          </cell>
          <cell r="D127" t="str">
            <v>ICOPOR AISLAMIENTO 1 CM</v>
          </cell>
          <cell r="E127" t="str">
            <v>M2</v>
          </cell>
          <cell r="F127">
            <v>4213</v>
          </cell>
          <cell r="G127">
            <v>4213</v>
          </cell>
          <cell r="H127">
            <v>4013</v>
          </cell>
          <cell r="I127">
            <v>4013</v>
          </cell>
          <cell r="J127">
            <v>4156</v>
          </cell>
          <cell r="K127">
            <v>4156</v>
          </cell>
          <cell r="L127">
            <v>4614</v>
          </cell>
          <cell r="M127">
            <v>4614</v>
          </cell>
          <cell r="N127">
            <v>4088</v>
          </cell>
          <cell r="O127">
            <v>4088</v>
          </cell>
          <cell r="P127">
            <v>4987</v>
          </cell>
          <cell r="Q127">
            <v>4987</v>
          </cell>
        </row>
        <row r="128">
          <cell r="C128" t="str">
            <v>2.5</v>
          </cell>
          <cell r="D128" t="str">
            <v xml:space="preserve">OBRAS DE MITIGACION Y ESTABILIZACION </v>
          </cell>
          <cell r="E128"/>
          <cell r="F128"/>
          <cell r="G128"/>
          <cell r="H128"/>
          <cell r="I128"/>
          <cell r="J128"/>
          <cell r="K128"/>
          <cell r="L128"/>
          <cell r="M128"/>
          <cell r="N128"/>
          <cell r="O128"/>
          <cell r="P128"/>
          <cell r="Q128"/>
        </row>
        <row r="129">
          <cell r="C129" t="str">
            <v>2.5.1</v>
          </cell>
          <cell r="D129" t="str">
            <v>MURO EN TIERRA ARMADA</v>
          </cell>
          <cell r="E129" t="str">
            <v>M3</v>
          </cell>
          <cell r="F129">
            <v>162387</v>
          </cell>
          <cell r="G129">
            <v>162387</v>
          </cell>
          <cell r="H129">
            <v>154667</v>
          </cell>
          <cell r="I129">
            <v>154667</v>
          </cell>
          <cell r="J129">
            <v>160177</v>
          </cell>
          <cell r="K129">
            <v>160177</v>
          </cell>
          <cell r="L129">
            <v>177829</v>
          </cell>
          <cell r="M129">
            <v>177829</v>
          </cell>
          <cell r="N129">
            <v>157550</v>
          </cell>
          <cell r="O129">
            <v>157550</v>
          </cell>
          <cell r="P129">
            <v>192212</v>
          </cell>
          <cell r="Q129">
            <v>192212</v>
          </cell>
        </row>
        <row r="130">
          <cell r="C130" t="str">
            <v>2.5.2</v>
          </cell>
          <cell r="D130" t="str">
            <v xml:space="preserve">GEODREN CIRCULAR DE 100 mm - H = 1.05 m  - INC. EXCAVACIÓN </v>
          </cell>
          <cell r="E130" t="str">
            <v>M</v>
          </cell>
          <cell r="F130">
            <v>95469</v>
          </cell>
          <cell r="G130">
            <v>95469</v>
          </cell>
          <cell r="H130">
            <v>90930</v>
          </cell>
          <cell r="I130">
            <v>90930</v>
          </cell>
          <cell r="J130">
            <v>94169</v>
          </cell>
          <cell r="K130">
            <v>94169</v>
          </cell>
          <cell r="L130">
            <v>104546</v>
          </cell>
          <cell r="M130">
            <v>104546</v>
          </cell>
          <cell r="N130">
            <v>92625</v>
          </cell>
          <cell r="O130">
            <v>92625</v>
          </cell>
          <cell r="P130">
            <v>113003</v>
          </cell>
          <cell r="Q130">
            <v>113003</v>
          </cell>
        </row>
        <row r="131">
          <cell r="C131" t="str">
            <v>2.5.3</v>
          </cell>
          <cell r="D131" t="str">
            <v>GEODREN PLANAR DE 100 MM DETRÁS DEL MURO</v>
          </cell>
          <cell r="E131" t="str">
            <v>M</v>
          </cell>
          <cell r="F131">
            <v>49770</v>
          </cell>
          <cell r="G131">
            <v>49770</v>
          </cell>
          <cell r="H131">
            <v>47404</v>
          </cell>
          <cell r="I131">
            <v>47404</v>
          </cell>
          <cell r="J131">
            <v>49093</v>
          </cell>
          <cell r="K131">
            <v>49093</v>
          </cell>
          <cell r="L131">
            <v>54503</v>
          </cell>
          <cell r="M131">
            <v>54503</v>
          </cell>
          <cell r="N131">
            <v>48288</v>
          </cell>
          <cell r="O131">
            <v>48288</v>
          </cell>
          <cell r="P131">
            <v>58912</v>
          </cell>
          <cell r="Q131">
            <v>58912</v>
          </cell>
        </row>
        <row r="132">
          <cell r="C132" t="str">
            <v>2.5.4</v>
          </cell>
          <cell r="D132" t="str">
            <v>REVEGETALIZACION CON LANDLOCK</v>
          </cell>
          <cell r="E132" t="str">
            <v>M2</v>
          </cell>
          <cell r="F132">
            <v>51919</v>
          </cell>
          <cell r="G132">
            <v>51919</v>
          </cell>
          <cell r="H132">
            <v>49450</v>
          </cell>
          <cell r="I132">
            <v>49450</v>
          </cell>
          <cell r="J132">
            <v>51212</v>
          </cell>
          <cell r="K132">
            <v>51212</v>
          </cell>
          <cell r="L132">
            <v>56856</v>
          </cell>
          <cell r="M132">
            <v>56856</v>
          </cell>
          <cell r="N132">
            <v>50372</v>
          </cell>
          <cell r="O132">
            <v>50372</v>
          </cell>
          <cell r="P132">
            <v>61454</v>
          </cell>
          <cell r="Q132">
            <v>61454</v>
          </cell>
        </row>
        <row r="133">
          <cell r="C133" t="str">
            <v>2.5.5</v>
          </cell>
          <cell r="D133" t="str">
            <v>BIO-CUNETA</v>
          </cell>
          <cell r="E133" t="str">
            <v>M2</v>
          </cell>
          <cell r="F133">
            <v>44308</v>
          </cell>
          <cell r="G133">
            <v>44308</v>
          </cell>
          <cell r="H133">
            <v>42202</v>
          </cell>
          <cell r="I133">
            <v>42202</v>
          </cell>
          <cell r="J133">
            <v>43705</v>
          </cell>
          <cell r="K133">
            <v>43705</v>
          </cell>
          <cell r="L133">
            <v>48521</v>
          </cell>
          <cell r="M133">
            <v>48521</v>
          </cell>
          <cell r="N133">
            <v>42988</v>
          </cell>
          <cell r="O133">
            <v>42988</v>
          </cell>
          <cell r="P133">
            <v>52446</v>
          </cell>
          <cell r="Q133">
            <v>52446</v>
          </cell>
        </row>
        <row r="134">
          <cell r="C134" t="str">
            <v>2.5.6</v>
          </cell>
          <cell r="D134" t="str">
            <v xml:space="preserve">TUBERIA GRES D=6" DRENAJE UNION DE CAUCHO (Incluye Suministro e Instalación)  </v>
          </cell>
          <cell r="E134" t="str">
            <v>M</v>
          </cell>
          <cell r="F134">
            <v>33239</v>
          </cell>
          <cell r="G134">
            <v>33239</v>
          </cell>
          <cell r="H134">
            <v>31659</v>
          </cell>
          <cell r="I134">
            <v>31659</v>
          </cell>
          <cell r="J134">
            <v>32787</v>
          </cell>
          <cell r="K134">
            <v>32787</v>
          </cell>
          <cell r="L134">
            <v>36400</v>
          </cell>
          <cell r="M134">
            <v>36400</v>
          </cell>
          <cell r="N134">
            <v>32249</v>
          </cell>
          <cell r="O134">
            <v>32249</v>
          </cell>
          <cell r="P134">
            <v>39344</v>
          </cell>
          <cell r="Q134">
            <v>39344</v>
          </cell>
        </row>
        <row r="135">
          <cell r="C135" t="str">
            <v>2.5.7</v>
          </cell>
          <cell r="D135" t="str">
            <v>FILTRO DRENANTE DETRÁS DE MURO CON GEOTEXTIL HASTA H=1,8 M</v>
          </cell>
          <cell r="E135" t="str">
            <v>M3</v>
          </cell>
          <cell r="F135">
            <v>117119</v>
          </cell>
          <cell r="G135">
            <v>117119</v>
          </cell>
          <cell r="H135">
            <v>111551</v>
          </cell>
          <cell r="I135">
            <v>111551</v>
          </cell>
          <cell r="J135">
            <v>115525</v>
          </cell>
          <cell r="K135">
            <v>115525</v>
          </cell>
          <cell r="L135">
            <v>128256</v>
          </cell>
          <cell r="M135">
            <v>128256</v>
          </cell>
          <cell r="N135">
            <v>113630</v>
          </cell>
          <cell r="O135">
            <v>113630</v>
          </cell>
          <cell r="P135">
            <v>138630</v>
          </cell>
          <cell r="Q135">
            <v>138630</v>
          </cell>
        </row>
        <row r="136">
          <cell r="C136" t="str">
            <v>2.5.11</v>
          </cell>
          <cell r="D136" t="str">
            <v>CUNETA EN CONCRETO de 3,000 PSI 30*30 e=10 cm</v>
          </cell>
          <cell r="E136" t="str">
            <v>M</v>
          </cell>
          <cell r="F136">
            <v>137094</v>
          </cell>
          <cell r="G136">
            <v>137094</v>
          </cell>
          <cell r="H136">
            <v>130576</v>
          </cell>
          <cell r="I136">
            <v>130576</v>
          </cell>
          <cell r="J136">
            <v>135228</v>
          </cell>
          <cell r="K136">
            <v>135228</v>
          </cell>
          <cell r="L136">
            <v>150130</v>
          </cell>
          <cell r="M136">
            <v>150130</v>
          </cell>
          <cell r="N136">
            <v>133010</v>
          </cell>
          <cell r="O136">
            <v>133010</v>
          </cell>
          <cell r="P136">
            <v>162274</v>
          </cell>
          <cell r="Q136">
            <v>162274</v>
          </cell>
        </row>
        <row r="137">
          <cell r="C137" t="str">
            <v>2.5.13</v>
          </cell>
          <cell r="D137" t="str">
            <v xml:space="preserve">TUBERIA GRES D=6" DRENAJE UNION DE CAUCHO (Incluye Suministro e Instalación)  </v>
          </cell>
          <cell r="E137" t="str">
            <v>M</v>
          </cell>
          <cell r="F137">
            <v>33405</v>
          </cell>
          <cell r="G137">
            <v>33405</v>
          </cell>
          <cell r="H137">
            <v>31817</v>
          </cell>
          <cell r="I137">
            <v>31817</v>
          </cell>
          <cell r="J137">
            <v>32950</v>
          </cell>
          <cell r="K137">
            <v>32950</v>
          </cell>
          <cell r="L137">
            <v>36581</v>
          </cell>
          <cell r="M137">
            <v>36581</v>
          </cell>
          <cell r="N137">
            <v>32410</v>
          </cell>
          <cell r="O137">
            <v>32410</v>
          </cell>
          <cell r="P137">
            <v>39540</v>
          </cell>
          <cell r="Q137">
            <v>39540</v>
          </cell>
        </row>
        <row r="138">
          <cell r="C138" t="str">
            <v>2.5.15</v>
          </cell>
          <cell r="D138" t="str">
            <v>PRADIZACION jardines (INC. TIERRA NEGRA)</v>
          </cell>
          <cell r="E138" t="str">
            <v>M2</v>
          </cell>
          <cell r="F138">
            <v>19627</v>
          </cell>
          <cell r="G138">
            <v>19627</v>
          </cell>
          <cell r="H138">
            <v>18694</v>
          </cell>
          <cell r="I138">
            <v>18694</v>
          </cell>
          <cell r="J138">
            <v>19360</v>
          </cell>
          <cell r="K138">
            <v>19360</v>
          </cell>
          <cell r="L138">
            <v>21493</v>
          </cell>
          <cell r="M138">
            <v>21493</v>
          </cell>
          <cell r="N138">
            <v>19042</v>
          </cell>
          <cell r="O138">
            <v>19042</v>
          </cell>
          <cell r="P138">
            <v>23232</v>
          </cell>
          <cell r="Q138">
            <v>23232</v>
          </cell>
        </row>
        <row r="139">
          <cell r="C139"/>
          <cell r="D139"/>
          <cell r="E139"/>
          <cell r="F139"/>
          <cell r="G139"/>
          <cell r="H139"/>
          <cell r="I139"/>
          <cell r="J139"/>
          <cell r="K139"/>
          <cell r="L139"/>
          <cell r="M139"/>
          <cell r="N139"/>
          <cell r="O139"/>
          <cell r="P139"/>
          <cell r="Q139"/>
        </row>
        <row r="140">
          <cell r="C140">
            <v>3</v>
          </cell>
          <cell r="D140" t="str">
            <v>DESAGÜES E INSTALACIONES SUBTERRANEAS</v>
          </cell>
          <cell r="E140"/>
          <cell r="F140"/>
          <cell r="G140"/>
          <cell r="H140"/>
          <cell r="I140"/>
          <cell r="J140"/>
          <cell r="K140"/>
          <cell r="L140"/>
          <cell r="M140"/>
          <cell r="N140"/>
          <cell r="O140"/>
          <cell r="P140"/>
          <cell r="Q140"/>
        </row>
        <row r="141">
          <cell r="C141" t="str">
            <v>3.1</v>
          </cell>
          <cell r="D141" t="str">
            <v>DESAGÜES PARA AGUAS LLUVIAS</v>
          </cell>
          <cell r="E141"/>
          <cell r="F141"/>
          <cell r="G141"/>
          <cell r="H141"/>
          <cell r="I141"/>
          <cell r="J141"/>
          <cell r="K141"/>
          <cell r="L141"/>
          <cell r="M141"/>
          <cell r="N141"/>
          <cell r="O141"/>
          <cell r="P141"/>
          <cell r="Q141"/>
        </row>
        <row r="142">
          <cell r="C142" t="str">
            <v>3.1.1</v>
          </cell>
          <cell r="D142" t="str">
            <v>TUBERIA PVC-L Ø 2" (INC. ACCESORIOS)</v>
          </cell>
          <cell r="E142" t="str">
            <v>M</v>
          </cell>
          <cell r="F142">
            <v>12033</v>
          </cell>
          <cell r="G142">
            <v>12033</v>
          </cell>
          <cell r="H142">
            <v>11461</v>
          </cell>
          <cell r="I142">
            <v>11461</v>
          </cell>
          <cell r="J142">
            <v>11869</v>
          </cell>
          <cell r="K142">
            <v>11869</v>
          </cell>
          <cell r="L142">
            <v>13177</v>
          </cell>
          <cell r="M142">
            <v>13177</v>
          </cell>
          <cell r="N142">
            <v>11674</v>
          </cell>
          <cell r="O142">
            <v>11674</v>
          </cell>
          <cell r="P142">
            <v>14243</v>
          </cell>
          <cell r="Q142">
            <v>14243</v>
          </cell>
        </row>
        <row r="143">
          <cell r="C143" t="str">
            <v>3.1.2</v>
          </cell>
          <cell r="D143" t="str">
            <v xml:space="preserve">TUBERIA PVC CORRUGADA PARA FILTRO DIAMETRO 4" </v>
          </cell>
          <cell r="E143" t="str">
            <v>M</v>
          </cell>
          <cell r="F143">
            <v>43750</v>
          </cell>
          <cell r="G143">
            <v>43750</v>
          </cell>
          <cell r="H143">
            <v>41670</v>
          </cell>
          <cell r="I143">
            <v>41670</v>
          </cell>
          <cell r="J143">
            <v>43154</v>
          </cell>
          <cell r="K143">
            <v>43154</v>
          </cell>
          <cell r="L143">
            <v>47910</v>
          </cell>
          <cell r="M143">
            <v>47910</v>
          </cell>
          <cell r="N143">
            <v>42446</v>
          </cell>
          <cell r="O143">
            <v>42446</v>
          </cell>
          <cell r="P143">
            <v>51785</v>
          </cell>
          <cell r="Q143">
            <v>51785</v>
          </cell>
        </row>
        <row r="144">
          <cell r="C144" t="str">
            <v>3.1.3</v>
          </cell>
          <cell r="D144" t="str">
            <v>TUBERIA PVC-L Ø 3" (INC. ACCESORIOS)</v>
          </cell>
          <cell r="E144" t="str">
            <v>M</v>
          </cell>
          <cell r="F144">
            <v>18494</v>
          </cell>
          <cell r="G144">
            <v>18494</v>
          </cell>
          <cell r="H144">
            <v>17614</v>
          </cell>
          <cell r="I144">
            <v>17614</v>
          </cell>
          <cell r="J144">
            <v>18242</v>
          </cell>
          <cell r="K144">
            <v>18242</v>
          </cell>
          <cell r="L144">
            <v>20252</v>
          </cell>
          <cell r="M144">
            <v>20252</v>
          </cell>
          <cell r="N144">
            <v>17943</v>
          </cell>
          <cell r="O144">
            <v>17943</v>
          </cell>
          <cell r="P144">
            <v>21890</v>
          </cell>
          <cell r="Q144">
            <v>21890</v>
          </cell>
        </row>
        <row r="145">
          <cell r="C145" t="str">
            <v>3.1.4</v>
          </cell>
          <cell r="D145" t="str">
            <v>TUBERIA PVC-L Ø 4" (INC. ACCESORIOS)</v>
          </cell>
          <cell r="E145" t="str">
            <v>M</v>
          </cell>
          <cell r="F145">
            <v>26460</v>
          </cell>
          <cell r="G145">
            <v>26460</v>
          </cell>
          <cell r="H145">
            <v>25202</v>
          </cell>
          <cell r="I145">
            <v>25202</v>
          </cell>
          <cell r="J145">
            <v>26100</v>
          </cell>
          <cell r="K145">
            <v>26100</v>
          </cell>
          <cell r="L145">
            <v>28976</v>
          </cell>
          <cell r="M145">
            <v>28976</v>
          </cell>
          <cell r="N145">
            <v>25672</v>
          </cell>
          <cell r="O145">
            <v>25672</v>
          </cell>
          <cell r="P145">
            <v>31320</v>
          </cell>
          <cell r="Q145">
            <v>31320</v>
          </cell>
        </row>
        <row r="146">
          <cell r="C146" t="str">
            <v>3.2</v>
          </cell>
          <cell r="D146" t="str">
            <v>DESAGÜES PARA AGUAS NEGRAS</v>
          </cell>
          <cell r="E146"/>
          <cell r="F146"/>
          <cell r="G146"/>
          <cell r="H146"/>
          <cell r="I146"/>
          <cell r="J146"/>
          <cell r="K146"/>
          <cell r="L146"/>
          <cell r="M146"/>
          <cell r="N146"/>
          <cell r="O146"/>
          <cell r="P146"/>
          <cell r="Q146"/>
        </row>
        <row r="147">
          <cell r="C147" t="str">
            <v>3.2.1</v>
          </cell>
          <cell r="D147" t="str">
            <v>ACCESORIO PVC-S Ø 2"</v>
          </cell>
          <cell r="E147" t="str">
            <v>UN</v>
          </cell>
          <cell r="F147">
            <v>12911</v>
          </cell>
          <cell r="G147">
            <v>12911</v>
          </cell>
          <cell r="H147">
            <v>12297</v>
          </cell>
          <cell r="I147">
            <v>12297</v>
          </cell>
          <cell r="J147">
            <v>12735</v>
          </cell>
          <cell r="K147">
            <v>12735</v>
          </cell>
          <cell r="L147">
            <v>14138</v>
          </cell>
          <cell r="M147">
            <v>14138</v>
          </cell>
          <cell r="N147">
            <v>12526</v>
          </cell>
          <cell r="O147">
            <v>12526</v>
          </cell>
          <cell r="P147">
            <v>15282</v>
          </cell>
          <cell r="Q147">
            <v>15282</v>
          </cell>
        </row>
        <row r="148">
          <cell r="C148" t="str">
            <v>3.2.2</v>
          </cell>
          <cell r="D148" t="str">
            <v>ACCESORIO PVC-S Ø 3"</v>
          </cell>
          <cell r="E148" t="str">
            <v>UN</v>
          </cell>
          <cell r="F148">
            <v>36988</v>
          </cell>
          <cell r="G148">
            <v>36988</v>
          </cell>
          <cell r="H148">
            <v>35230</v>
          </cell>
          <cell r="I148">
            <v>35230</v>
          </cell>
          <cell r="J148">
            <v>36485</v>
          </cell>
          <cell r="K148">
            <v>36485</v>
          </cell>
          <cell r="L148">
            <v>40506</v>
          </cell>
          <cell r="M148">
            <v>40506</v>
          </cell>
          <cell r="N148">
            <v>35887</v>
          </cell>
          <cell r="O148">
            <v>35887</v>
          </cell>
          <cell r="P148">
            <v>43782</v>
          </cell>
          <cell r="Q148">
            <v>43782</v>
          </cell>
        </row>
        <row r="149">
          <cell r="C149" t="str">
            <v>3.2.3</v>
          </cell>
          <cell r="D149" t="str">
            <v>ACCESORIO PVC-S Ø 4"</v>
          </cell>
          <cell r="E149" t="str">
            <v>UN</v>
          </cell>
          <cell r="F149">
            <v>65915</v>
          </cell>
          <cell r="G149">
            <v>65915</v>
          </cell>
          <cell r="H149">
            <v>62781</v>
          </cell>
          <cell r="I149">
            <v>62781</v>
          </cell>
          <cell r="J149">
            <v>65018</v>
          </cell>
          <cell r="K149">
            <v>65018</v>
          </cell>
          <cell r="L149">
            <v>72183</v>
          </cell>
          <cell r="M149">
            <v>72183</v>
          </cell>
          <cell r="N149">
            <v>63952</v>
          </cell>
          <cell r="O149">
            <v>63952</v>
          </cell>
          <cell r="P149">
            <v>78022</v>
          </cell>
          <cell r="Q149">
            <v>78022</v>
          </cell>
        </row>
        <row r="150">
          <cell r="C150" t="str">
            <v>3.2.4</v>
          </cell>
          <cell r="D150" t="str">
            <v>ACCESORIO PVC-S Ø 6"</v>
          </cell>
          <cell r="E150" t="str">
            <v>UN</v>
          </cell>
          <cell r="F150">
            <v>96115</v>
          </cell>
          <cell r="G150">
            <v>96115</v>
          </cell>
          <cell r="H150">
            <v>91546</v>
          </cell>
          <cell r="I150">
            <v>91546</v>
          </cell>
          <cell r="J150">
            <v>94807</v>
          </cell>
          <cell r="K150">
            <v>94807</v>
          </cell>
          <cell r="L150">
            <v>105255</v>
          </cell>
          <cell r="M150">
            <v>105255</v>
          </cell>
          <cell r="N150">
            <v>93252</v>
          </cell>
          <cell r="O150">
            <v>93252</v>
          </cell>
          <cell r="P150">
            <v>113768</v>
          </cell>
          <cell r="Q150">
            <v>113768</v>
          </cell>
        </row>
        <row r="151">
          <cell r="C151" t="str">
            <v>3.2.5</v>
          </cell>
          <cell r="D151" t="str">
            <v>TUBERIA PVC SANITARIA DE 2" (incluye atraque en concreto)</v>
          </cell>
          <cell r="E151" t="str">
            <v>M</v>
          </cell>
          <cell r="F151">
            <v>26050</v>
          </cell>
          <cell r="G151">
            <v>26050</v>
          </cell>
          <cell r="H151">
            <v>24811</v>
          </cell>
          <cell r="I151">
            <v>24811</v>
          </cell>
          <cell r="J151">
            <v>25695</v>
          </cell>
          <cell r="K151">
            <v>25695</v>
          </cell>
          <cell r="L151">
            <v>28527</v>
          </cell>
          <cell r="M151">
            <v>28527</v>
          </cell>
          <cell r="N151">
            <v>25274</v>
          </cell>
          <cell r="O151">
            <v>25274</v>
          </cell>
          <cell r="P151">
            <v>30834</v>
          </cell>
          <cell r="Q151">
            <v>30834</v>
          </cell>
        </row>
        <row r="152">
          <cell r="C152" t="str">
            <v>3.2.6</v>
          </cell>
          <cell r="D152" t="str">
            <v>TUBERIA PVC SANITARIA DE 3" (incluye atraque en concreto)</v>
          </cell>
          <cell r="E152" t="str">
            <v>M</v>
          </cell>
          <cell r="F152">
            <v>34517</v>
          </cell>
          <cell r="G152">
            <v>34517</v>
          </cell>
          <cell r="H152">
            <v>32876</v>
          </cell>
          <cell r="I152">
            <v>32876</v>
          </cell>
          <cell r="J152">
            <v>34047</v>
          </cell>
          <cell r="K152">
            <v>34047</v>
          </cell>
          <cell r="L152">
            <v>37799</v>
          </cell>
          <cell r="M152">
            <v>37799</v>
          </cell>
          <cell r="N152">
            <v>33489</v>
          </cell>
          <cell r="O152">
            <v>33489</v>
          </cell>
          <cell r="P152">
            <v>40856</v>
          </cell>
          <cell r="Q152">
            <v>40856</v>
          </cell>
        </row>
        <row r="153">
          <cell r="C153" t="str">
            <v>3.2.7</v>
          </cell>
          <cell r="D153" t="str">
            <v>TUBERIA PVC SANITARIA DE 4" (incluye atraque en concreto)</v>
          </cell>
          <cell r="E153" t="str">
            <v>M</v>
          </cell>
          <cell r="F153">
            <v>47284</v>
          </cell>
          <cell r="G153">
            <v>47284</v>
          </cell>
          <cell r="H153">
            <v>45036</v>
          </cell>
          <cell r="I153">
            <v>45036</v>
          </cell>
          <cell r="J153">
            <v>46640</v>
          </cell>
          <cell r="K153">
            <v>46640</v>
          </cell>
          <cell r="L153">
            <v>51780</v>
          </cell>
          <cell r="M153">
            <v>51780</v>
          </cell>
          <cell r="N153">
            <v>45875</v>
          </cell>
          <cell r="O153">
            <v>45875</v>
          </cell>
          <cell r="P153">
            <v>55968</v>
          </cell>
          <cell r="Q153">
            <v>55968</v>
          </cell>
        </row>
        <row r="154">
          <cell r="C154" t="str">
            <v>3.2.8</v>
          </cell>
          <cell r="D154" t="str">
            <v>TUBERIA PVC SANITARIA DE 6" (incluye atraque en concreto)</v>
          </cell>
          <cell r="E154" t="str">
            <v>M</v>
          </cell>
          <cell r="F154">
            <v>126043</v>
          </cell>
          <cell r="G154">
            <v>126043</v>
          </cell>
          <cell r="H154">
            <v>120050</v>
          </cell>
          <cell r="I154">
            <v>120050</v>
          </cell>
          <cell r="J154">
            <v>124327</v>
          </cell>
          <cell r="K154">
            <v>124327</v>
          </cell>
          <cell r="L154">
            <v>138028</v>
          </cell>
          <cell r="M154">
            <v>138028</v>
          </cell>
          <cell r="N154">
            <v>122288</v>
          </cell>
          <cell r="O154">
            <v>122288</v>
          </cell>
          <cell r="P154">
            <v>149192</v>
          </cell>
          <cell r="Q154">
            <v>149192</v>
          </cell>
        </row>
        <row r="155">
          <cell r="C155" t="str">
            <v>3.2.9</v>
          </cell>
          <cell r="D155" t="str">
            <v>PUNTO DESAGUE PVC Ø 2"</v>
          </cell>
          <cell r="E155" t="str">
            <v>UN</v>
          </cell>
          <cell r="F155">
            <v>63094</v>
          </cell>
          <cell r="G155">
            <v>63094</v>
          </cell>
          <cell r="H155">
            <v>60094</v>
          </cell>
          <cell r="I155">
            <v>60094</v>
          </cell>
          <cell r="J155">
            <v>62235</v>
          </cell>
          <cell r="K155">
            <v>62235</v>
          </cell>
          <cell r="L155">
            <v>69093</v>
          </cell>
          <cell r="M155">
            <v>69093</v>
          </cell>
          <cell r="N155">
            <v>61214</v>
          </cell>
          <cell r="O155">
            <v>61214</v>
          </cell>
          <cell r="P155">
            <v>74682</v>
          </cell>
          <cell r="Q155">
            <v>74682</v>
          </cell>
        </row>
        <row r="156">
          <cell r="C156" t="str">
            <v>3.2.10</v>
          </cell>
          <cell r="D156" t="str">
            <v>PUNTO DESAGUE PVC Ø 3" - Ø 4"</v>
          </cell>
          <cell r="E156" t="str">
            <v>UN</v>
          </cell>
          <cell r="F156">
            <v>87009</v>
          </cell>
          <cell r="G156">
            <v>87009</v>
          </cell>
          <cell r="H156">
            <v>82873</v>
          </cell>
          <cell r="I156">
            <v>82873</v>
          </cell>
          <cell r="J156">
            <v>85825</v>
          </cell>
          <cell r="K156">
            <v>85825</v>
          </cell>
          <cell r="L156">
            <v>95283</v>
          </cell>
          <cell r="M156">
            <v>95283</v>
          </cell>
          <cell r="N156">
            <v>84417</v>
          </cell>
          <cell r="O156">
            <v>84417</v>
          </cell>
          <cell r="P156">
            <v>102990</v>
          </cell>
          <cell r="Q156">
            <v>102990</v>
          </cell>
        </row>
        <row r="157">
          <cell r="C157" t="str">
            <v>3.2.11</v>
          </cell>
          <cell r="D157" t="str">
            <v>TUBERIA NOVAFORT - D = 110 MM - EQ  Ø 4" - (INC. HIDROSELLOS y ACCESORIOS).</v>
          </cell>
          <cell r="E157" t="str">
            <v>M</v>
          </cell>
          <cell r="F157">
            <v>25175</v>
          </cell>
          <cell r="G157">
            <v>25175</v>
          </cell>
          <cell r="H157">
            <v>23978</v>
          </cell>
          <cell r="I157">
            <v>23978</v>
          </cell>
          <cell r="J157">
            <v>24832</v>
          </cell>
          <cell r="K157">
            <v>24832</v>
          </cell>
          <cell r="L157">
            <v>27568</v>
          </cell>
          <cell r="M157">
            <v>27568</v>
          </cell>
          <cell r="N157">
            <v>24425</v>
          </cell>
          <cell r="O157">
            <v>24425</v>
          </cell>
          <cell r="P157">
            <v>29798</v>
          </cell>
          <cell r="Q157">
            <v>29798</v>
          </cell>
        </row>
        <row r="158">
          <cell r="C158" t="str">
            <v>3.2.12</v>
          </cell>
          <cell r="D158" t="str">
            <v xml:space="preserve">TUBERIA NOVAFORT - D = 160 MM - EQ  Ø 6" - (INC. HIDROSELLOS y ACCESORIOS) </v>
          </cell>
          <cell r="E158" t="str">
            <v>M</v>
          </cell>
          <cell r="F158">
            <v>56806</v>
          </cell>
          <cell r="G158">
            <v>56806</v>
          </cell>
          <cell r="H158">
            <v>54105</v>
          </cell>
          <cell r="I158">
            <v>54105</v>
          </cell>
          <cell r="J158">
            <v>56033</v>
          </cell>
          <cell r="K158">
            <v>56033</v>
          </cell>
          <cell r="L158">
            <v>62208</v>
          </cell>
          <cell r="M158">
            <v>62208</v>
          </cell>
          <cell r="N158">
            <v>55114</v>
          </cell>
          <cell r="O158">
            <v>55114</v>
          </cell>
          <cell r="P158">
            <v>67240</v>
          </cell>
          <cell r="Q158">
            <v>67240</v>
          </cell>
        </row>
        <row r="159">
          <cell r="C159" t="str">
            <v>3.2.13</v>
          </cell>
          <cell r="D159" t="str">
            <v>TUBERIA NOVAFORT - D = 200 MM - EQ  Ø 8" - (INC. HIDROSELLOS y ACCESORIOS)</v>
          </cell>
          <cell r="E159" t="str">
            <v>M</v>
          </cell>
          <cell r="F159">
            <v>66840</v>
          </cell>
          <cell r="G159">
            <v>66840</v>
          </cell>
          <cell r="H159">
            <v>63662</v>
          </cell>
          <cell r="I159">
            <v>63662</v>
          </cell>
          <cell r="J159">
            <v>65930</v>
          </cell>
          <cell r="K159">
            <v>65930</v>
          </cell>
          <cell r="L159">
            <v>73195</v>
          </cell>
          <cell r="M159">
            <v>73195</v>
          </cell>
          <cell r="N159">
            <v>64849</v>
          </cell>
          <cell r="O159">
            <v>64849</v>
          </cell>
          <cell r="P159">
            <v>79116</v>
          </cell>
          <cell r="Q159">
            <v>79116</v>
          </cell>
        </row>
        <row r="160">
          <cell r="C160" t="str">
            <v>3.2.14</v>
          </cell>
          <cell r="D160" t="str">
            <v>TUBERIA NOVAFORT - D = 250 MM - EQ  Ø 10" - (INC. HIDROSELLOS y ACCESORIOS)</v>
          </cell>
          <cell r="E160" t="str">
            <v>M</v>
          </cell>
          <cell r="F160">
            <v>102599</v>
          </cell>
          <cell r="G160">
            <v>102599</v>
          </cell>
          <cell r="H160">
            <v>97721</v>
          </cell>
          <cell r="I160">
            <v>97721</v>
          </cell>
          <cell r="J160">
            <v>101202</v>
          </cell>
          <cell r="K160">
            <v>101202</v>
          </cell>
          <cell r="L160">
            <v>112354</v>
          </cell>
          <cell r="M160">
            <v>112354</v>
          </cell>
          <cell r="N160">
            <v>99542</v>
          </cell>
          <cell r="O160">
            <v>99542</v>
          </cell>
          <cell r="P160">
            <v>121442</v>
          </cell>
          <cell r="Q160">
            <v>121442</v>
          </cell>
        </row>
        <row r="161">
          <cell r="C161" t="str">
            <v>3.2.15</v>
          </cell>
          <cell r="D161" t="str">
            <v>TUBERIA NOVAFORT - D = 315 MM - EQ  Ø 12" - (INC. HIDROSELLOS y ACCESORIOS)</v>
          </cell>
          <cell r="E161" t="str">
            <v>M</v>
          </cell>
          <cell r="F161">
            <v>157245</v>
          </cell>
          <cell r="G161">
            <v>157245</v>
          </cell>
          <cell r="H161">
            <v>149769</v>
          </cell>
          <cell r="I161">
            <v>149769</v>
          </cell>
          <cell r="J161">
            <v>155105</v>
          </cell>
          <cell r="K161">
            <v>155105</v>
          </cell>
          <cell r="L161">
            <v>172198</v>
          </cell>
          <cell r="M161">
            <v>172198</v>
          </cell>
          <cell r="N161">
            <v>152561</v>
          </cell>
          <cell r="O161">
            <v>152561</v>
          </cell>
          <cell r="P161">
            <v>186126</v>
          </cell>
          <cell r="Q161">
            <v>186126</v>
          </cell>
        </row>
        <row r="162">
          <cell r="C162" t="str">
            <v>3.2.16</v>
          </cell>
          <cell r="D162" t="str">
            <v>TUBERIA NOVAFORT - D = 356 MM - EQ  Ø 14" - (INC. HIDROSELLOS y ACCESORIOS)</v>
          </cell>
          <cell r="E162" t="str">
            <v>M</v>
          </cell>
          <cell r="F162">
            <v>185991</v>
          </cell>
          <cell r="G162">
            <v>185991</v>
          </cell>
          <cell r="H162">
            <v>177148</v>
          </cell>
          <cell r="I162">
            <v>177148</v>
          </cell>
          <cell r="J162">
            <v>183459</v>
          </cell>
          <cell r="K162">
            <v>183459</v>
          </cell>
          <cell r="L162">
            <v>203676</v>
          </cell>
          <cell r="M162">
            <v>203676</v>
          </cell>
          <cell r="N162">
            <v>180450</v>
          </cell>
          <cell r="O162">
            <v>180450</v>
          </cell>
          <cell r="P162">
            <v>220151</v>
          </cell>
          <cell r="Q162">
            <v>220151</v>
          </cell>
        </row>
        <row r="163">
          <cell r="C163" t="str">
            <v>3.2.17</v>
          </cell>
          <cell r="D163" t="str">
            <v>TUBERIA NOVAFORT - D = 450 MM - EQ  Ø 18" - (INC. HIDROSELLOS y ACCESORIOS)</v>
          </cell>
          <cell r="E163" t="str">
            <v>M</v>
          </cell>
          <cell r="F163">
            <v>291426</v>
          </cell>
          <cell r="G163">
            <v>291426</v>
          </cell>
          <cell r="H163">
            <v>277570</v>
          </cell>
          <cell r="I163">
            <v>277570</v>
          </cell>
          <cell r="J163">
            <v>287459</v>
          </cell>
          <cell r="K163">
            <v>287459</v>
          </cell>
          <cell r="L163">
            <v>319137</v>
          </cell>
          <cell r="M163">
            <v>319137</v>
          </cell>
          <cell r="N163">
            <v>282745</v>
          </cell>
          <cell r="O163">
            <v>282745</v>
          </cell>
          <cell r="P163">
            <v>344951</v>
          </cell>
          <cell r="Q163">
            <v>344951</v>
          </cell>
        </row>
        <row r="164">
          <cell r="C164" t="str">
            <v>3.3</v>
          </cell>
          <cell r="D164" t="str">
            <v>DRENAJES</v>
          </cell>
          <cell r="E164"/>
          <cell r="F164"/>
          <cell r="G164"/>
          <cell r="H164"/>
          <cell r="I164"/>
          <cell r="J164"/>
          <cell r="K164"/>
          <cell r="L164"/>
          <cell r="M164"/>
          <cell r="N164"/>
          <cell r="O164"/>
          <cell r="P164"/>
          <cell r="Q164"/>
        </row>
        <row r="165">
          <cell r="C165" t="str">
            <v>3.3.1</v>
          </cell>
          <cell r="D165" t="str">
            <v>RELLENO GRAVILLA DE RIO</v>
          </cell>
          <cell r="E165" t="str">
            <v>M3</v>
          </cell>
          <cell r="F165">
            <v>123062</v>
          </cell>
          <cell r="G165">
            <v>123062</v>
          </cell>
          <cell r="H165">
            <v>117211</v>
          </cell>
          <cell r="I165">
            <v>117211</v>
          </cell>
          <cell r="J165">
            <v>121387</v>
          </cell>
          <cell r="K165">
            <v>121387</v>
          </cell>
          <cell r="L165">
            <v>134764</v>
          </cell>
          <cell r="M165">
            <v>134764</v>
          </cell>
          <cell r="N165">
            <v>119396</v>
          </cell>
          <cell r="O165">
            <v>119396</v>
          </cell>
          <cell r="P165">
            <v>145664</v>
          </cell>
          <cell r="Q165">
            <v>145664</v>
          </cell>
        </row>
        <row r="166">
          <cell r="C166" t="str">
            <v>3.3.2</v>
          </cell>
          <cell r="D166" t="str">
            <v xml:space="preserve">Filtro  Geodren  45x45  con tuberia filtro  de D=100 mm  (inlcuye geotextil y gravilla) </v>
          </cell>
          <cell r="E166" t="str">
            <v>M</v>
          </cell>
          <cell r="F166">
            <v>71987</v>
          </cell>
          <cell r="G166">
            <v>71987</v>
          </cell>
          <cell r="H166">
            <v>68564</v>
          </cell>
          <cell r="I166">
            <v>68564</v>
          </cell>
          <cell r="J166">
            <v>71007</v>
          </cell>
          <cell r="K166">
            <v>71007</v>
          </cell>
          <cell r="L166">
            <v>78832</v>
          </cell>
          <cell r="M166">
            <v>78832</v>
          </cell>
          <cell r="N166">
            <v>69842</v>
          </cell>
          <cell r="O166">
            <v>69842</v>
          </cell>
          <cell r="P166">
            <v>85208</v>
          </cell>
          <cell r="Q166">
            <v>85208</v>
          </cell>
        </row>
        <row r="167">
          <cell r="C167" t="str">
            <v>3.3.3</v>
          </cell>
          <cell r="D167" t="str">
            <v>GEOTEXTIL NT 1600 (Incluye Suministro e Instalación).</v>
          </cell>
          <cell r="E167" t="str">
            <v>M2</v>
          </cell>
          <cell r="F167">
            <v>3648</v>
          </cell>
          <cell r="G167">
            <v>3648</v>
          </cell>
          <cell r="H167">
            <v>3474</v>
          </cell>
          <cell r="I167">
            <v>3474</v>
          </cell>
          <cell r="J167">
            <v>3598</v>
          </cell>
          <cell r="K167">
            <v>3598</v>
          </cell>
          <cell r="L167">
            <v>3994</v>
          </cell>
          <cell r="M167">
            <v>3994</v>
          </cell>
          <cell r="N167">
            <v>3539</v>
          </cell>
          <cell r="O167">
            <v>3539</v>
          </cell>
          <cell r="P167">
            <v>4318</v>
          </cell>
          <cell r="Q167">
            <v>4318</v>
          </cell>
        </row>
        <row r="168">
          <cell r="C168" t="str">
            <v>3.3.4</v>
          </cell>
          <cell r="D168" t="str">
            <v>GEOTEXTIL NT 2500 (Incluye Suministro e Instalación).</v>
          </cell>
          <cell r="E168" t="str">
            <v>M2</v>
          </cell>
          <cell r="F168">
            <v>9433</v>
          </cell>
          <cell r="G168">
            <v>9433</v>
          </cell>
          <cell r="H168">
            <v>8985</v>
          </cell>
          <cell r="I168">
            <v>8985</v>
          </cell>
          <cell r="J168">
            <v>9305</v>
          </cell>
          <cell r="K168">
            <v>9305</v>
          </cell>
          <cell r="L168">
            <v>10330</v>
          </cell>
          <cell r="M168">
            <v>10330</v>
          </cell>
          <cell r="N168">
            <v>9152</v>
          </cell>
          <cell r="O168">
            <v>9152</v>
          </cell>
          <cell r="P168">
            <v>11166</v>
          </cell>
          <cell r="Q168">
            <v>11166</v>
          </cell>
        </row>
        <row r="169">
          <cell r="C169" t="str">
            <v>3.4</v>
          </cell>
          <cell r="D169" t="str">
            <v>CONSTRUCCIONES EN MAMPOSTERIA</v>
          </cell>
          <cell r="E169"/>
          <cell r="F169"/>
          <cell r="G169"/>
          <cell r="H169"/>
          <cell r="I169"/>
          <cell r="J169"/>
          <cell r="K169"/>
          <cell r="L169"/>
          <cell r="M169"/>
          <cell r="N169"/>
          <cell r="O169"/>
          <cell r="P169"/>
          <cell r="Q169"/>
        </row>
        <row r="170">
          <cell r="C170" t="str">
            <v>3.4.1</v>
          </cell>
          <cell r="D170" t="str">
            <v>CAJAS INSPECCION  40 x 60 x 45 cm (INC. BASE y CAÑUELA Y TAPA CON MARCO METALICO)</v>
          </cell>
          <cell r="E170" t="str">
            <v>UN</v>
          </cell>
          <cell r="F170">
            <v>312754</v>
          </cell>
          <cell r="G170">
            <v>312754</v>
          </cell>
          <cell r="H170">
            <v>297885</v>
          </cell>
          <cell r="I170">
            <v>297885</v>
          </cell>
          <cell r="J170">
            <v>308497</v>
          </cell>
          <cell r="K170">
            <v>308497</v>
          </cell>
          <cell r="L170">
            <v>342493</v>
          </cell>
          <cell r="M170">
            <v>342493</v>
          </cell>
          <cell r="N170">
            <v>303438</v>
          </cell>
          <cell r="O170">
            <v>303438</v>
          </cell>
          <cell r="P170">
            <v>370196</v>
          </cell>
          <cell r="Q170">
            <v>370196</v>
          </cell>
        </row>
        <row r="171">
          <cell r="C171" t="str">
            <v>3.4.2</v>
          </cell>
          <cell r="D171" t="str">
            <v>CAJA INSPECCION  60 x 60 x 60 cm (INC. BASE y CAÑUELA Y TAPA CON MARCO METALICO)</v>
          </cell>
          <cell r="E171" t="str">
            <v>UN</v>
          </cell>
          <cell r="F171">
            <v>429120</v>
          </cell>
          <cell r="G171">
            <v>429120</v>
          </cell>
          <cell r="H171">
            <v>408718</v>
          </cell>
          <cell r="I171">
            <v>408718</v>
          </cell>
          <cell r="J171">
            <v>423279</v>
          </cell>
          <cell r="K171">
            <v>423279</v>
          </cell>
          <cell r="L171">
            <v>469924</v>
          </cell>
          <cell r="M171">
            <v>469924</v>
          </cell>
          <cell r="N171">
            <v>416337</v>
          </cell>
          <cell r="O171">
            <v>416337</v>
          </cell>
          <cell r="P171">
            <v>507935</v>
          </cell>
          <cell r="Q171">
            <v>507935</v>
          </cell>
        </row>
        <row r="172">
          <cell r="C172" t="str">
            <v>3.4.3</v>
          </cell>
          <cell r="D172" t="str">
            <v>CAJA INSPECCION  80 x 80 x 95 cm (INC. BASE y CAÑUELA Y TAPA CON MARCO METALICO)</v>
          </cell>
          <cell r="E172" t="str">
            <v>UN</v>
          </cell>
          <cell r="F172">
            <v>558932</v>
          </cell>
          <cell r="G172">
            <v>558932</v>
          </cell>
          <cell r="H172">
            <v>532358</v>
          </cell>
          <cell r="I172">
            <v>532358</v>
          </cell>
          <cell r="J172">
            <v>551324</v>
          </cell>
          <cell r="K172">
            <v>551324</v>
          </cell>
          <cell r="L172">
            <v>612080</v>
          </cell>
          <cell r="M172">
            <v>612080</v>
          </cell>
          <cell r="N172">
            <v>542282</v>
          </cell>
          <cell r="O172">
            <v>542282</v>
          </cell>
          <cell r="P172">
            <v>661589</v>
          </cell>
          <cell r="Q172">
            <v>661589</v>
          </cell>
        </row>
        <row r="173">
          <cell r="C173" t="str">
            <v>3.4.4</v>
          </cell>
          <cell r="D173" t="str">
            <v>CAJA INSPECCION  100 x 100 x 100 cm (INC. BASE y CAÑUELA Y TAPA CON MARCO METALICO)</v>
          </cell>
          <cell r="E173" t="str">
            <v>UN</v>
          </cell>
          <cell r="F173">
            <v>791982</v>
          </cell>
          <cell r="G173">
            <v>791982</v>
          </cell>
          <cell r="H173">
            <v>754328</v>
          </cell>
          <cell r="I173">
            <v>754328</v>
          </cell>
          <cell r="J173">
            <v>781201</v>
          </cell>
          <cell r="K173">
            <v>781201</v>
          </cell>
          <cell r="L173">
            <v>867289</v>
          </cell>
          <cell r="M173">
            <v>867289</v>
          </cell>
          <cell r="N173">
            <v>768389</v>
          </cell>
          <cell r="O173">
            <v>768389</v>
          </cell>
          <cell r="P173">
            <v>937441</v>
          </cell>
          <cell r="Q173">
            <v>937441</v>
          </cell>
        </row>
        <row r="174">
          <cell r="C174" t="str">
            <v>3.4.5</v>
          </cell>
          <cell r="D174" t="str">
            <v>MARCOS CAJAS TAPAS DE INSPECCIÓN</v>
          </cell>
          <cell r="E174" t="str">
            <v>UN</v>
          </cell>
          <cell r="F174">
            <v>53641</v>
          </cell>
          <cell r="G174">
            <v>53641</v>
          </cell>
          <cell r="H174">
            <v>51091</v>
          </cell>
          <cell r="I174">
            <v>51091</v>
          </cell>
          <cell r="J174">
            <v>52911</v>
          </cell>
          <cell r="K174">
            <v>52911</v>
          </cell>
          <cell r="L174">
            <v>58742</v>
          </cell>
          <cell r="M174">
            <v>58742</v>
          </cell>
          <cell r="N174">
            <v>52043</v>
          </cell>
          <cell r="O174">
            <v>52043</v>
          </cell>
          <cell r="P174">
            <v>63493</v>
          </cell>
          <cell r="Q174">
            <v>63493</v>
          </cell>
        </row>
        <row r="175">
          <cell r="C175" t="str">
            <v>3.4.6</v>
          </cell>
          <cell r="D175" t="str">
            <v xml:space="preserve">TRAMPA DE GRASAS 1.2 X 1.5 M </v>
          </cell>
          <cell r="E175" t="str">
            <v>UN</v>
          </cell>
          <cell r="F175">
            <v>599555</v>
          </cell>
          <cell r="G175">
            <v>599555</v>
          </cell>
          <cell r="H175">
            <v>571050</v>
          </cell>
          <cell r="I175">
            <v>571050</v>
          </cell>
          <cell r="J175">
            <v>591394</v>
          </cell>
          <cell r="K175">
            <v>591394</v>
          </cell>
          <cell r="L175">
            <v>656566</v>
          </cell>
          <cell r="M175">
            <v>656566</v>
          </cell>
          <cell r="N175">
            <v>581695</v>
          </cell>
          <cell r="O175">
            <v>581695</v>
          </cell>
          <cell r="P175">
            <v>709673</v>
          </cell>
          <cell r="Q175">
            <v>709673</v>
          </cell>
        </row>
        <row r="176">
          <cell r="C176" t="str">
            <v>3.4.7</v>
          </cell>
          <cell r="D176" t="str">
            <v>DESARENADOR 1.00 X 1.06 M</v>
          </cell>
          <cell r="E176" t="str">
            <v>UN</v>
          </cell>
          <cell r="F176">
            <v>564230</v>
          </cell>
          <cell r="G176">
            <v>564230</v>
          </cell>
          <cell r="H176">
            <v>537405</v>
          </cell>
          <cell r="I176">
            <v>537405</v>
          </cell>
          <cell r="J176">
            <v>556550</v>
          </cell>
          <cell r="K176">
            <v>556550</v>
          </cell>
          <cell r="L176">
            <v>617882</v>
          </cell>
          <cell r="M176">
            <v>617882</v>
          </cell>
          <cell r="N176">
            <v>547423</v>
          </cell>
          <cell r="O176">
            <v>547423</v>
          </cell>
          <cell r="P176">
            <v>667860</v>
          </cell>
          <cell r="Q176">
            <v>667860</v>
          </cell>
        </row>
        <row r="177">
          <cell r="C177" t="str">
            <v>3.4.8</v>
          </cell>
          <cell r="D177" t="str">
            <v>CILINDRO POZO INSPECCION EN MAMPOSTERIA E=0.25m (Inc. Sumin. y Const, Acero para Escaleras, Geotextil y Pañete Impermeab.)</v>
          </cell>
          <cell r="E177" t="str">
            <v>M</v>
          </cell>
          <cell r="F177">
            <v>549813</v>
          </cell>
          <cell r="G177">
            <v>549813</v>
          </cell>
          <cell r="H177">
            <v>523673</v>
          </cell>
          <cell r="I177">
            <v>523673</v>
          </cell>
          <cell r="J177">
            <v>542329</v>
          </cell>
          <cell r="K177">
            <v>542329</v>
          </cell>
          <cell r="L177">
            <v>602094</v>
          </cell>
          <cell r="M177">
            <v>602094</v>
          </cell>
          <cell r="N177">
            <v>533435</v>
          </cell>
          <cell r="O177">
            <v>533435</v>
          </cell>
          <cell r="P177">
            <v>650795</v>
          </cell>
          <cell r="Q177">
            <v>650795</v>
          </cell>
        </row>
        <row r="178">
          <cell r="C178" t="str">
            <v>3.4.9</v>
          </cell>
          <cell r="D178" t="str">
            <v>CILINDRO POZO INSPECCION EN MAMPOSTERIA E=0.37m (Inc. Sumin. y Const, Acero para Escaleras, Geotextil y Pañete Impermeab.)</v>
          </cell>
          <cell r="E178" t="str">
            <v>M</v>
          </cell>
          <cell r="F178">
            <v>745570</v>
          </cell>
          <cell r="G178">
            <v>745570</v>
          </cell>
          <cell r="H178">
            <v>710123</v>
          </cell>
          <cell r="I178">
            <v>710123</v>
          </cell>
          <cell r="J178">
            <v>735421</v>
          </cell>
          <cell r="K178">
            <v>735421</v>
          </cell>
          <cell r="L178">
            <v>816464</v>
          </cell>
          <cell r="M178">
            <v>816464</v>
          </cell>
          <cell r="N178">
            <v>723360</v>
          </cell>
          <cell r="O178">
            <v>723360</v>
          </cell>
          <cell r="P178">
            <v>882505</v>
          </cell>
          <cell r="Q178">
            <v>882505</v>
          </cell>
        </row>
        <row r="179">
          <cell r="C179" t="str">
            <v>3.4.10</v>
          </cell>
          <cell r="D179" t="str">
            <v>CONO POZO INSPECCION PREFABRICADO H=0.25m - E=0.10m (Inc. Sum e Inst, Aro-Tapa, Tapa en Concreto y Aro de Ajuste)</v>
          </cell>
          <cell r="E179" t="str">
            <v>UN</v>
          </cell>
          <cell r="F179">
            <v>751380</v>
          </cell>
          <cell r="G179">
            <v>751380</v>
          </cell>
          <cell r="H179">
            <v>715656</v>
          </cell>
          <cell r="I179">
            <v>715656</v>
          </cell>
          <cell r="J179">
            <v>741152</v>
          </cell>
          <cell r="K179">
            <v>741152</v>
          </cell>
          <cell r="L179">
            <v>822827</v>
          </cell>
          <cell r="M179">
            <v>822827</v>
          </cell>
          <cell r="N179">
            <v>728997</v>
          </cell>
          <cell r="O179">
            <v>728997</v>
          </cell>
          <cell r="P179">
            <v>889382</v>
          </cell>
          <cell r="Q179">
            <v>889382</v>
          </cell>
        </row>
        <row r="180">
          <cell r="C180" t="str">
            <v>3.4.11</v>
          </cell>
          <cell r="D180" t="str">
            <v xml:space="preserve">SUMIDERO LATERAL SL-100, H=1.25m (Fundido en Sitio, Concreto Hecho en Obra. Incl. Sumin, Form, Ref. y Const. Incl. Tapa) </v>
          </cell>
          <cell r="E180" t="str">
            <v>UN</v>
          </cell>
          <cell r="F180">
            <v>2055828</v>
          </cell>
          <cell r="G180">
            <v>2055828</v>
          </cell>
          <cell r="H180">
            <v>1958086</v>
          </cell>
          <cell r="I180">
            <v>1958086</v>
          </cell>
          <cell r="J180">
            <v>2027844</v>
          </cell>
          <cell r="K180">
            <v>2027844</v>
          </cell>
          <cell r="L180">
            <v>2251312</v>
          </cell>
          <cell r="M180">
            <v>2251312</v>
          </cell>
          <cell r="N180">
            <v>1994587</v>
          </cell>
          <cell r="O180">
            <v>1994587</v>
          </cell>
          <cell r="P180">
            <v>2433413</v>
          </cell>
          <cell r="Q180">
            <v>2433413</v>
          </cell>
        </row>
        <row r="181">
          <cell r="C181" t="str">
            <v>3.4.13</v>
          </cell>
          <cell r="D181" t="str">
            <v>CAJA PARA MEDIDOR DE 1" - SEGÚN ESPECIF. EAAB 1020 X 1020 X 950 (mm)</v>
          </cell>
          <cell r="E181" t="str">
            <v>UN</v>
          </cell>
          <cell r="F181">
            <v>771269</v>
          </cell>
          <cell r="G181">
            <v>771269</v>
          </cell>
          <cell r="H181">
            <v>734600</v>
          </cell>
          <cell r="I181">
            <v>734600</v>
          </cell>
          <cell r="J181">
            <v>760770</v>
          </cell>
          <cell r="K181">
            <v>760770</v>
          </cell>
          <cell r="L181">
            <v>844607</v>
          </cell>
          <cell r="M181">
            <v>844607</v>
          </cell>
          <cell r="N181">
            <v>748293</v>
          </cell>
          <cell r="O181">
            <v>748293</v>
          </cell>
          <cell r="P181">
            <v>912924</v>
          </cell>
          <cell r="Q181">
            <v>912924</v>
          </cell>
        </row>
        <row r="182">
          <cell r="C182" t="str">
            <v>3.4.14</v>
          </cell>
          <cell r="D182" t="str">
            <v>CAJA PARA MEDIDOR DE 1 1/2" - SEGÚN ESPECIF. EAAB 1440 X 1020 * 950 (mm)</v>
          </cell>
          <cell r="E182" t="str">
            <v>UN</v>
          </cell>
          <cell r="F182">
            <v>1066209</v>
          </cell>
          <cell r="G182">
            <v>1066209</v>
          </cell>
          <cell r="H182">
            <v>1015518</v>
          </cell>
          <cell r="I182">
            <v>1015518</v>
          </cell>
          <cell r="J182">
            <v>1051696</v>
          </cell>
          <cell r="K182">
            <v>1051696</v>
          </cell>
          <cell r="L182">
            <v>1167593</v>
          </cell>
          <cell r="M182">
            <v>1167593</v>
          </cell>
          <cell r="N182">
            <v>1034448</v>
          </cell>
          <cell r="O182">
            <v>1034448</v>
          </cell>
          <cell r="P182">
            <v>1262035</v>
          </cell>
          <cell r="Q182">
            <v>1262035</v>
          </cell>
        </row>
        <row r="183">
          <cell r="C183" t="str">
            <v>3.4.15</v>
          </cell>
          <cell r="D183" t="str">
            <v>CAJA PARA MEDIDOR DE 2" - SEGÚN ESPECIF. EAAB 1840 X 1020 X 950 (mm)</v>
          </cell>
          <cell r="E183" t="str">
            <v>UN</v>
          </cell>
          <cell r="F183">
            <v>1425503</v>
          </cell>
          <cell r="G183">
            <v>1425503</v>
          </cell>
          <cell r="H183">
            <v>1357729</v>
          </cell>
          <cell r="I183">
            <v>1357729</v>
          </cell>
          <cell r="J183">
            <v>1406099</v>
          </cell>
          <cell r="K183">
            <v>1406099</v>
          </cell>
          <cell r="L183">
            <v>1561051</v>
          </cell>
          <cell r="M183">
            <v>1561051</v>
          </cell>
          <cell r="N183">
            <v>1383039</v>
          </cell>
          <cell r="O183">
            <v>1383039</v>
          </cell>
          <cell r="P183">
            <v>1687319</v>
          </cell>
          <cell r="Q183">
            <v>1687319</v>
          </cell>
        </row>
        <row r="184">
          <cell r="C184" t="str">
            <v>3.6</v>
          </cell>
          <cell r="D184" t="str">
            <v>VARIOS - DESAGÜES</v>
          </cell>
          <cell r="E184"/>
          <cell r="F184"/>
          <cell r="G184"/>
          <cell r="H184"/>
          <cell r="I184"/>
          <cell r="J184"/>
          <cell r="K184"/>
          <cell r="L184"/>
          <cell r="M184"/>
          <cell r="N184"/>
          <cell r="O184"/>
          <cell r="P184"/>
          <cell r="Q184"/>
        </row>
        <row r="185">
          <cell r="C185" t="str">
            <v>3.6.1</v>
          </cell>
          <cell r="D185" t="str">
            <v xml:space="preserve">CAJA MEDIDOR MAMPOSTERIA CON TAPA </v>
          </cell>
          <cell r="E185" t="str">
            <v>UN</v>
          </cell>
          <cell r="F185">
            <v>233410</v>
          </cell>
          <cell r="G185">
            <v>233410</v>
          </cell>
          <cell r="H185">
            <v>222313</v>
          </cell>
          <cell r="I185">
            <v>222313</v>
          </cell>
          <cell r="J185">
            <v>230233</v>
          </cell>
          <cell r="K185">
            <v>230233</v>
          </cell>
          <cell r="L185">
            <v>255605</v>
          </cell>
          <cell r="M185">
            <v>255605</v>
          </cell>
          <cell r="N185">
            <v>226457</v>
          </cell>
          <cell r="O185">
            <v>226457</v>
          </cell>
          <cell r="P185">
            <v>276280</v>
          </cell>
          <cell r="Q185">
            <v>276280</v>
          </cell>
        </row>
        <row r="186">
          <cell r="C186" t="str">
            <v>3.6.2</v>
          </cell>
          <cell r="D186" t="str">
            <v xml:space="preserve">CAJA CONTADOR AGUA FIBRIT. </v>
          </cell>
          <cell r="E186" t="str">
            <v>UN</v>
          </cell>
          <cell r="F186">
            <v>35343</v>
          </cell>
          <cell r="G186">
            <v>35343</v>
          </cell>
          <cell r="H186">
            <v>33663</v>
          </cell>
          <cell r="I186">
            <v>33663</v>
          </cell>
          <cell r="J186">
            <v>34862</v>
          </cell>
          <cell r="K186">
            <v>34862</v>
          </cell>
          <cell r="L186">
            <v>38704</v>
          </cell>
          <cell r="M186">
            <v>38704</v>
          </cell>
          <cell r="N186">
            <v>34290</v>
          </cell>
          <cell r="O186">
            <v>34290</v>
          </cell>
          <cell r="P186">
            <v>41834</v>
          </cell>
          <cell r="Q186">
            <v>41834</v>
          </cell>
        </row>
        <row r="187">
          <cell r="C187" t="str">
            <v>3.6.4</v>
          </cell>
          <cell r="D187" t="str">
            <v>SUMINISTRO E INSTALACION DUCTO ELECTRICO TIPO PESADO PVC 3". INCLUYE SOLDADURA</v>
          </cell>
          <cell r="E187" t="str">
            <v>M</v>
          </cell>
          <cell r="F187">
            <v>22752</v>
          </cell>
          <cell r="G187">
            <v>22752</v>
          </cell>
          <cell r="H187">
            <v>21670</v>
          </cell>
          <cell r="I187">
            <v>21670</v>
          </cell>
          <cell r="J187">
            <v>22442</v>
          </cell>
          <cell r="K187">
            <v>22442</v>
          </cell>
          <cell r="L187">
            <v>24915</v>
          </cell>
          <cell r="M187">
            <v>24915</v>
          </cell>
          <cell r="N187">
            <v>22074</v>
          </cell>
          <cell r="O187">
            <v>22074</v>
          </cell>
          <cell r="P187">
            <v>26930</v>
          </cell>
          <cell r="Q187">
            <v>26930</v>
          </cell>
        </row>
        <row r="188">
          <cell r="C188" t="str">
            <v>3.6.5</v>
          </cell>
          <cell r="D188" t="str">
            <v>SUMINISTRO E INSTALACION DUCTO ELECTRICO TIPO PESADO PVC 4". INCLUYE SOLDADURA</v>
          </cell>
          <cell r="E188" t="str">
            <v>M</v>
          </cell>
          <cell r="F188">
            <v>35311</v>
          </cell>
          <cell r="G188">
            <v>35311</v>
          </cell>
          <cell r="H188">
            <v>33632</v>
          </cell>
          <cell r="I188">
            <v>33632</v>
          </cell>
          <cell r="J188">
            <v>34830</v>
          </cell>
          <cell r="K188">
            <v>34830</v>
          </cell>
          <cell r="L188">
            <v>38668</v>
          </cell>
          <cell r="M188">
            <v>38668</v>
          </cell>
          <cell r="N188">
            <v>34259</v>
          </cell>
          <cell r="O188">
            <v>34259</v>
          </cell>
          <cell r="P188">
            <v>41796</v>
          </cell>
          <cell r="Q188">
            <v>41796</v>
          </cell>
        </row>
        <row r="189">
          <cell r="C189" t="str">
            <v>3.6.6</v>
          </cell>
          <cell r="D189" t="str">
            <v>SUMINISTRO E INSTALACION DUCTO ELECTRICO TIPO PESADO PVC 6". INCLUYE SOLDADURA</v>
          </cell>
          <cell r="E189" t="str">
            <v>M</v>
          </cell>
          <cell r="F189">
            <v>69490</v>
          </cell>
          <cell r="G189">
            <v>69490</v>
          </cell>
          <cell r="H189">
            <v>66186</v>
          </cell>
          <cell r="I189">
            <v>66186</v>
          </cell>
          <cell r="J189">
            <v>68544</v>
          </cell>
          <cell r="K189">
            <v>68544</v>
          </cell>
          <cell r="L189">
            <v>76098</v>
          </cell>
          <cell r="M189">
            <v>76098</v>
          </cell>
          <cell r="N189">
            <v>67420</v>
          </cell>
          <cell r="O189">
            <v>67420</v>
          </cell>
          <cell r="P189">
            <v>82253</v>
          </cell>
          <cell r="Q189">
            <v>82253</v>
          </cell>
        </row>
        <row r="190">
          <cell r="C190" t="str">
            <v>3.6.7</v>
          </cell>
          <cell r="D190" t="str">
            <v>CINTA SIKA PVC O-22 O SIMILAR</v>
          </cell>
          <cell r="E190" t="str">
            <v>M</v>
          </cell>
          <cell r="F190">
            <v>48057</v>
          </cell>
          <cell r="G190">
            <v>48057</v>
          </cell>
          <cell r="H190">
            <v>45772</v>
          </cell>
          <cell r="I190">
            <v>45772</v>
          </cell>
          <cell r="J190">
            <v>47403</v>
          </cell>
          <cell r="K190">
            <v>47403</v>
          </cell>
          <cell r="L190">
            <v>52627</v>
          </cell>
          <cell r="M190">
            <v>52627</v>
          </cell>
          <cell r="N190">
            <v>46626</v>
          </cell>
          <cell r="O190">
            <v>46626</v>
          </cell>
          <cell r="P190">
            <v>56884</v>
          </cell>
          <cell r="Q190">
            <v>56884</v>
          </cell>
        </row>
        <row r="191">
          <cell r="C191"/>
          <cell r="D191"/>
          <cell r="E191"/>
          <cell r="F191"/>
          <cell r="G191"/>
          <cell r="H191"/>
          <cell r="I191"/>
          <cell r="J191"/>
          <cell r="K191"/>
          <cell r="L191"/>
          <cell r="M191"/>
          <cell r="N191"/>
          <cell r="O191"/>
          <cell r="P191"/>
          <cell r="Q191"/>
        </row>
        <row r="192">
          <cell r="C192">
            <v>4</v>
          </cell>
          <cell r="D192" t="str">
            <v>ESTRUCTURA</v>
          </cell>
          <cell r="E192"/>
          <cell r="F192"/>
          <cell r="G192"/>
          <cell r="H192"/>
          <cell r="I192"/>
          <cell r="J192"/>
          <cell r="K192"/>
          <cell r="L192"/>
          <cell r="M192"/>
          <cell r="N192"/>
          <cell r="O192"/>
          <cell r="P192"/>
          <cell r="Q192"/>
        </row>
        <row r="193">
          <cell r="C193" t="str">
            <v>4.1</v>
          </cell>
          <cell r="D193" t="str">
            <v>ELEMENTOS VERTICALES EN CONCRETO</v>
          </cell>
          <cell r="E193"/>
          <cell r="F193"/>
          <cell r="G193"/>
          <cell r="H193"/>
          <cell r="I193"/>
          <cell r="J193"/>
          <cell r="K193"/>
          <cell r="L193"/>
          <cell r="M193"/>
          <cell r="N193"/>
          <cell r="O193"/>
          <cell r="P193"/>
          <cell r="Q193"/>
        </row>
        <row r="194">
          <cell r="C194" t="str">
            <v>4.1.1</v>
          </cell>
          <cell r="D194" t="str">
            <v>COLUMNAS EN CONCRETO DE 3000 PSI</v>
          </cell>
          <cell r="E194" t="str">
            <v>M3</v>
          </cell>
          <cell r="F194">
            <v>773099</v>
          </cell>
          <cell r="G194">
            <v>773099</v>
          </cell>
          <cell r="H194">
            <v>736342</v>
          </cell>
          <cell r="I194">
            <v>736342</v>
          </cell>
          <cell r="J194">
            <v>762575</v>
          </cell>
          <cell r="K194">
            <v>762575</v>
          </cell>
          <cell r="L194">
            <v>846611</v>
          </cell>
          <cell r="M194">
            <v>846611</v>
          </cell>
          <cell r="N194">
            <v>750069</v>
          </cell>
          <cell r="O194">
            <v>750069</v>
          </cell>
          <cell r="P194">
            <v>915090</v>
          </cell>
          <cell r="Q194">
            <v>915090</v>
          </cell>
        </row>
        <row r="195">
          <cell r="C195" t="str">
            <v>4.1.2</v>
          </cell>
          <cell r="D195" t="str">
            <v>MUROS DE CONTENCION EN CONCRETO DE 3000 PSI</v>
          </cell>
          <cell r="E195" t="str">
            <v>M3</v>
          </cell>
          <cell r="F195">
            <v>778590</v>
          </cell>
          <cell r="G195">
            <v>778590</v>
          </cell>
          <cell r="H195">
            <v>741573</v>
          </cell>
          <cell r="I195">
            <v>741573</v>
          </cell>
          <cell r="J195">
            <v>767992</v>
          </cell>
          <cell r="K195">
            <v>767992</v>
          </cell>
          <cell r="L195">
            <v>852625</v>
          </cell>
          <cell r="M195">
            <v>852625</v>
          </cell>
          <cell r="N195">
            <v>755397</v>
          </cell>
          <cell r="O195">
            <v>755397</v>
          </cell>
          <cell r="P195">
            <v>921590</v>
          </cell>
          <cell r="Q195">
            <v>921590</v>
          </cell>
        </row>
        <row r="196">
          <cell r="C196" t="str">
            <v>4.1.4</v>
          </cell>
          <cell r="D196" t="str">
            <v>COLUMNAS CIRCULARES U OVALADAS EN CONCRETO DE 3000 PSI</v>
          </cell>
          <cell r="E196" t="str">
            <v>M3</v>
          </cell>
          <cell r="F196">
            <v>777218</v>
          </cell>
          <cell r="G196">
            <v>777218</v>
          </cell>
          <cell r="H196">
            <v>740266</v>
          </cell>
          <cell r="I196">
            <v>740266</v>
          </cell>
          <cell r="J196">
            <v>766638</v>
          </cell>
          <cell r="K196">
            <v>766638</v>
          </cell>
          <cell r="L196">
            <v>851122</v>
          </cell>
          <cell r="M196">
            <v>851122</v>
          </cell>
          <cell r="N196">
            <v>754065</v>
          </cell>
          <cell r="O196">
            <v>754065</v>
          </cell>
          <cell r="P196">
            <v>919966</v>
          </cell>
          <cell r="Q196">
            <v>919966</v>
          </cell>
        </row>
        <row r="197">
          <cell r="C197" t="str">
            <v>4.1.5</v>
          </cell>
          <cell r="D197" t="str">
            <v>PANTALLAS EN CONCRETO DE  3000 PSI</v>
          </cell>
          <cell r="E197" t="str">
            <v>M3</v>
          </cell>
          <cell r="F197">
            <v>805758</v>
          </cell>
          <cell r="G197">
            <v>805758</v>
          </cell>
          <cell r="H197">
            <v>767449</v>
          </cell>
          <cell r="I197">
            <v>767449</v>
          </cell>
          <cell r="J197">
            <v>794790</v>
          </cell>
          <cell r="K197">
            <v>794790</v>
          </cell>
          <cell r="L197">
            <v>882376</v>
          </cell>
          <cell r="M197">
            <v>882376</v>
          </cell>
          <cell r="N197">
            <v>781755</v>
          </cell>
          <cell r="O197">
            <v>781755</v>
          </cell>
          <cell r="P197">
            <v>953748</v>
          </cell>
          <cell r="Q197">
            <v>953748</v>
          </cell>
        </row>
        <row r="198">
          <cell r="C198" t="str">
            <v>4.2</v>
          </cell>
          <cell r="D198" t="str">
            <v>ELEMENTOS HORIZONTALES EN CONCRETO</v>
          </cell>
          <cell r="E198"/>
          <cell r="F198"/>
          <cell r="G198"/>
          <cell r="H198"/>
          <cell r="I198"/>
          <cell r="J198"/>
          <cell r="K198"/>
          <cell r="L198"/>
          <cell r="M198"/>
          <cell r="N198"/>
          <cell r="O198"/>
          <cell r="P198"/>
          <cell r="Q198"/>
        </row>
        <row r="199">
          <cell r="C199" t="str">
            <v>4.2.1</v>
          </cell>
          <cell r="D199" t="str">
            <v>VIGAS AÉREAS EN CONCRETO DE 3000 PSI</v>
          </cell>
          <cell r="E199" t="str">
            <v>M3</v>
          </cell>
          <cell r="F199">
            <v>780819</v>
          </cell>
          <cell r="G199">
            <v>780819</v>
          </cell>
          <cell r="H199">
            <v>743695</v>
          </cell>
          <cell r="I199">
            <v>743695</v>
          </cell>
          <cell r="J199">
            <v>770190</v>
          </cell>
          <cell r="K199">
            <v>770190</v>
          </cell>
          <cell r="L199">
            <v>855065</v>
          </cell>
          <cell r="M199">
            <v>855065</v>
          </cell>
          <cell r="N199">
            <v>757559</v>
          </cell>
          <cell r="O199">
            <v>757559</v>
          </cell>
          <cell r="P199">
            <v>924228</v>
          </cell>
          <cell r="Q199">
            <v>924228</v>
          </cell>
        </row>
        <row r="200">
          <cell r="C200" t="str">
            <v>4.2.2</v>
          </cell>
          <cell r="D200" t="str">
            <v>VIGAS DE ENTREPISO EN CONCRETO DE 3000 PSI</v>
          </cell>
          <cell r="E200" t="str">
            <v>M3</v>
          </cell>
          <cell r="F200">
            <v>779317</v>
          </cell>
          <cell r="G200">
            <v>779317</v>
          </cell>
          <cell r="H200">
            <v>742265</v>
          </cell>
          <cell r="I200">
            <v>742265</v>
          </cell>
          <cell r="J200">
            <v>768709</v>
          </cell>
          <cell r="K200">
            <v>768709</v>
          </cell>
          <cell r="L200">
            <v>853421</v>
          </cell>
          <cell r="M200">
            <v>853421</v>
          </cell>
          <cell r="N200">
            <v>756102</v>
          </cell>
          <cell r="O200">
            <v>756102</v>
          </cell>
          <cell r="P200">
            <v>922451</v>
          </cell>
          <cell r="Q200">
            <v>922451</v>
          </cell>
        </row>
        <row r="201">
          <cell r="C201" t="str">
            <v>4.2.3</v>
          </cell>
          <cell r="D201" t="str">
            <v>VIGAS CANALES EN CONCRETO DE 3000 PSI</v>
          </cell>
          <cell r="E201" t="str">
            <v>M3</v>
          </cell>
          <cell r="F201">
            <v>842124</v>
          </cell>
          <cell r="G201">
            <v>842124</v>
          </cell>
          <cell r="H201">
            <v>802086</v>
          </cell>
          <cell r="I201">
            <v>802086</v>
          </cell>
          <cell r="J201">
            <v>830661</v>
          </cell>
          <cell r="K201">
            <v>830661</v>
          </cell>
          <cell r="L201">
            <v>922200</v>
          </cell>
          <cell r="M201">
            <v>922200</v>
          </cell>
          <cell r="N201">
            <v>817038</v>
          </cell>
          <cell r="O201">
            <v>817038</v>
          </cell>
          <cell r="P201">
            <v>996793</v>
          </cell>
          <cell r="Q201">
            <v>996793</v>
          </cell>
        </row>
        <row r="202">
          <cell r="C202" t="str">
            <v>4.3</v>
          </cell>
          <cell r="D202" t="str">
            <v>LOSAS DE ENTREPSIO EN CONCRETO</v>
          </cell>
          <cell r="E202"/>
          <cell r="F202"/>
          <cell r="G202"/>
          <cell r="H202"/>
          <cell r="I202"/>
          <cell r="J202"/>
          <cell r="K202"/>
          <cell r="L202"/>
          <cell r="M202"/>
          <cell r="N202"/>
          <cell r="O202"/>
          <cell r="P202"/>
          <cell r="Q202"/>
        </row>
        <row r="203">
          <cell r="C203" t="str">
            <v>4.3.1</v>
          </cell>
          <cell r="D203" t="str">
            <v>LOSA ALIGERADA ENTREPISO H = 30 cm - CONCRETO 3000 PSI</v>
          </cell>
          <cell r="E203" t="str">
            <v>M2</v>
          </cell>
          <cell r="F203">
            <v>159989</v>
          </cell>
          <cell r="G203">
            <v>159989</v>
          </cell>
          <cell r="H203">
            <v>152382</v>
          </cell>
          <cell r="I203">
            <v>152382</v>
          </cell>
          <cell r="J203">
            <v>157811</v>
          </cell>
          <cell r="K203">
            <v>157811</v>
          </cell>
          <cell r="L203">
            <v>175202</v>
          </cell>
          <cell r="M203">
            <v>175202</v>
          </cell>
          <cell r="N203">
            <v>155223</v>
          </cell>
          <cell r="O203">
            <v>155223</v>
          </cell>
          <cell r="P203">
            <v>189373</v>
          </cell>
          <cell r="Q203">
            <v>189373</v>
          </cell>
        </row>
        <row r="204">
          <cell r="C204" t="str">
            <v>4.3.2</v>
          </cell>
          <cell r="D204" t="str">
            <v>LOSA ALIGERADA ENTREPISO H = 35 cm - CONCRETO 3000 PSI</v>
          </cell>
          <cell r="E204" t="str">
            <v>M2</v>
          </cell>
          <cell r="F204">
            <v>174398</v>
          </cell>
          <cell r="G204">
            <v>174398</v>
          </cell>
          <cell r="H204">
            <v>166106</v>
          </cell>
          <cell r="I204">
            <v>166106</v>
          </cell>
          <cell r="J204">
            <v>172024</v>
          </cell>
          <cell r="K204">
            <v>172024</v>
          </cell>
          <cell r="L204">
            <v>190981</v>
          </cell>
          <cell r="M204">
            <v>190981</v>
          </cell>
          <cell r="N204">
            <v>169203</v>
          </cell>
          <cell r="O204">
            <v>169203</v>
          </cell>
          <cell r="P204">
            <v>206429</v>
          </cell>
          <cell r="Q204">
            <v>206429</v>
          </cell>
        </row>
        <row r="205">
          <cell r="C205" t="str">
            <v>4.3.3</v>
          </cell>
          <cell r="D205" t="str">
            <v>LOSA ALIGERADA ENTREPISO H = 40 cm - CONCRETO 3000 PSI</v>
          </cell>
          <cell r="E205" t="str">
            <v>M2</v>
          </cell>
          <cell r="F205">
            <v>193864</v>
          </cell>
          <cell r="G205">
            <v>193864</v>
          </cell>
          <cell r="H205">
            <v>184647</v>
          </cell>
          <cell r="I205">
            <v>184647</v>
          </cell>
          <cell r="J205">
            <v>191225</v>
          </cell>
          <cell r="K205">
            <v>191225</v>
          </cell>
          <cell r="L205">
            <v>212298</v>
          </cell>
          <cell r="M205">
            <v>212298</v>
          </cell>
          <cell r="N205">
            <v>188089</v>
          </cell>
          <cell r="O205">
            <v>188089</v>
          </cell>
          <cell r="P205">
            <v>229470</v>
          </cell>
          <cell r="Q205">
            <v>229470</v>
          </cell>
        </row>
        <row r="206">
          <cell r="C206" t="str">
            <v>4.3.4</v>
          </cell>
          <cell r="D206" t="str">
            <v>LOSA ALIGERADA ENTREPISO H = 45 cm - CONCRETO 3000 PSI</v>
          </cell>
          <cell r="E206" t="str">
            <v>M2</v>
          </cell>
          <cell r="F206">
            <v>203181</v>
          </cell>
          <cell r="G206">
            <v>203181</v>
          </cell>
          <cell r="H206">
            <v>193521</v>
          </cell>
          <cell r="I206">
            <v>193521</v>
          </cell>
          <cell r="J206">
            <v>200415</v>
          </cell>
          <cell r="K206">
            <v>200415</v>
          </cell>
          <cell r="L206">
            <v>222501</v>
          </cell>
          <cell r="M206">
            <v>222501</v>
          </cell>
          <cell r="N206">
            <v>197128</v>
          </cell>
          <cell r="O206">
            <v>197128</v>
          </cell>
          <cell r="P206">
            <v>240498</v>
          </cell>
          <cell r="Q206">
            <v>240498</v>
          </cell>
        </row>
        <row r="207">
          <cell r="C207" t="str">
            <v>4.3.5</v>
          </cell>
          <cell r="D207" t="str">
            <v>LOSA ALIGERADA ENTREPISO H = 50 cm - CONCRETO 3000 PSI</v>
          </cell>
          <cell r="E207" t="str">
            <v>M2</v>
          </cell>
          <cell r="F207">
            <v>227743</v>
          </cell>
          <cell r="G207">
            <v>227743</v>
          </cell>
          <cell r="H207">
            <v>216915</v>
          </cell>
          <cell r="I207">
            <v>216915</v>
          </cell>
          <cell r="J207">
            <v>224643</v>
          </cell>
          <cell r="K207">
            <v>224643</v>
          </cell>
          <cell r="L207">
            <v>249399</v>
          </cell>
          <cell r="M207">
            <v>249399</v>
          </cell>
          <cell r="N207">
            <v>220959</v>
          </cell>
          <cell r="O207">
            <v>220959</v>
          </cell>
          <cell r="P207">
            <v>269572</v>
          </cell>
          <cell r="Q207">
            <v>269572</v>
          </cell>
        </row>
        <row r="208">
          <cell r="C208" t="str">
            <v>4.3.6</v>
          </cell>
          <cell r="D208" t="str">
            <v>LOSA ALIGERADA ENTREPISO H = 55 cm - CONCRETO 3000 PSI</v>
          </cell>
          <cell r="E208" t="str">
            <v>M2</v>
          </cell>
          <cell r="F208">
            <v>233506</v>
          </cell>
          <cell r="G208">
            <v>233506</v>
          </cell>
          <cell r="H208">
            <v>222404</v>
          </cell>
          <cell r="I208">
            <v>222404</v>
          </cell>
          <cell r="J208">
            <v>230327</v>
          </cell>
          <cell r="K208">
            <v>230327</v>
          </cell>
          <cell r="L208">
            <v>255709</v>
          </cell>
          <cell r="M208">
            <v>255709</v>
          </cell>
          <cell r="N208">
            <v>226550</v>
          </cell>
          <cell r="O208">
            <v>226550</v>
          </cell>
          <cell r="P208">
            <v>276392</v>
          </cell>
          <cell r="Q208">
            <v>276392</v>
          </cell>
        </row>
        <row r="209">
          <cell r="C209" t="str">
            <v>4.3.7</v>
          </cell>
          <cell r="D209" t="str">
            <v>LOSA MACIZA ENTREPISO H = 10 cm - CONCRETO 3000 PSI</v>
          </cell>
          <cell r="E209" t="str">
            <v>M2</v>
          </cell>
          <cell r="F209">
            <v>71569</v>
          </cell>
          <cell r="G209">
            <v>71569</v>
          </cell>
          <cell r="H209">
            <v>68167</v>
          </cell>
          <cell r="I209">
            <v>68167</v>
          </cell>
          <cell r="J209">
            <v>70595</v>
          </cell>
          <cell r="K209">
            <v>70595</v>
          </cell>
          <cell r="L209">
            <v>78375</v>
          </cell>
          <cell r="M209">
            <v>78375</v>
          </cell>
          <cell r="N209">
            <v>69437</v>
          </cell>
          <cell r="O209">
            <v>69437</v>
          </cell>
          <cell r="P209">
            <v>84714</v>
          </cell>
          <cell r="Q209">
            <v>84714</v>
          </cell>
        </row>
        <row r="210">
          <cell r="C210" t="str">
            <v>4.3.8</v>
          </cell>
          <cell r="D210" t="str">
            <v>LOSA MACIZA ENTREPISO H = 12 cm - CONCRETO 3000 PSI</v>
          </cell>
          <cell r="E210" t="str">
            <v>M2</v>
          </cell>
          <cell r="F210">
            <v>86311</v>
          </cell>
          <cell r="G210">
            <v>86311</v>
          </cell>
          <cell r="H210">
            <v>82207</v>
          </cell>
          <cell r="I210">
            <v>82207</v>
          </cell>
          <cell r="J210">
            <v>85136</v>
          </cell>
          <cell r="K210">
            <v>85136</v>
          </cell>
          <cell r="L210">
            <v>94518</v>
          </cell>
          <cell r="M210">
            <v>94518</v>
          </cell>
          <cell r="N210">
            <v>83740</v>
          </cell>
          <cell r="O210">
            <v>83740</v>
          </cell>
          <cell r="P210">
            <v>102163</v>
          </cell>
          <cell r="Q210">
            <v>102163</v>
          </cell>
        </row>
        <row r="211">
          <cell r="C211" t="str">
            <v>4.3.9</v>
          </cell>
          <cell r="D211" t="str">
            <v>LOSA MACIZA ENTREPISO H = 15 cm - CONCRETO 3000 PSI</v>
          </cell>
          <cell r="E211" t="str">
            <v>M2</v>
          </cell>
          <cell r="F211">
            <v>106822</v>
          </cell>
          <cell r="G211">
            <v>106822</v>
          </cell>
          <cell r="H211">
            <v>101743</v>
          </cell>
          <cell r="I211">
            <v>101743</v>
          </cell>
          <cell r="J211">
            <v>105368</v>
          </cell>
          <cell r="K211">
            <v>105368</v>
          </cell>
          <cell r="L211">
            <v>116980</v>
          </cell>
          <cell r="M211">
            <v>116980</v>
          </cell>
          <cell r="N211">
            <v>103640</v>
          </cell>
          <cell r="O211">
            <v>103640</v>
          </cell>
          <cell r="P211">
            <v>126442</v>
          </cell>
          <cell r="Q211">
            <v>126442</v>
          </cell>
        </row>
        <row r="212">
          <cell r="C212" t="str">
            <v>4.3.10</v>
          </cell>
          <cell r="D212" t="str">
            <v>LOSA STEELDECK 2" CAL 22  - E = 10 cm (INC. CONCRETO 3000 PSI y MALLA ELECTROSOLDADA Ø 5mm - 15x15)</v>
          </cell>
          <cell r="E212" t="str">
            <v>M2</v>
          </cell>
          <cell r="F212">
            <v>139714</v>
          </cell>
          <cell r="G212">
            <v>139714</v>
          </cell>
          <cell r="H212">
            <v>133071</v>
          </cell>
          <cell r="I212">
            <v>133071</v>
          </cell>
          <cell r="J212">
            <v>137812</v>
          </cell>
          <cell r="K212">
            <v>137812</v>
          </cell>
          <cell r="L212">
            <v>152999</v>
          </cell>
          <cell r="M212">
            <v>152999</v>
          </cell>
          <cell r="N212">
            <v>135552</v>
          </cell>
          <cell r="O212">
            <v>135552</v>
          </cell>
          <cell r="P212">
            <v>165374</v>
          </cell>
          <cell r="Q212">
            <v>165374</v>
          </cell>
        </row>
        <row r="213">
          <cell r="C213" t="str">
            <v>4.3.11</v>
          </cell>
          <cell r="D213" t="str">
            <v>LOSA STEELDECK 3" CAL 22  - E = 12 cm (INC. CONCRETO 3000 PSI y MALLA ELECTROSOLDADA Ø 5mm - 15x15)</v>
          </cell>
          <cell r="E213" t="str">
            <v>M2</v>
          </cell>
          <cell r="F213">
            <v>149687</v>
          </cell>
          <cell r="G213">
            <v>149687</v>
          </cell>
          <cell r="H213">
            <v>142570</v>
          </cell>
          <cell r="I213">
            <v>142570</v>
          </cell>
          <cell r="J213">
            <v>147649</v>
          </cell>
          <cell r="K213">
            <v>147649</v>
          </cell>
          <cell r="L213">
            <v>163920</v>
          </cell>
          <cell r="M213">
            <v>163920</v>
          </cell>
          <cell r="N213">
            <v>145228</v>
          </cell>
          <cell r="O213">
            <v>145228</v>
          </cell>
          <cell r="P213">
            <v>177179</v>
          </cell>
          <cell r="Q213">
            <v>177179</v>
          </cell>
        </row>
        <row r="214">
          <cell r="C214" t="str">
            <v>4.3.13</v>
          </cell>
          <cell r="D214" t="str">
            <v>RAMPA - LOSA MACIZA CONCRETO 3000 PSI - H = 15 cm</v>
          </cell>
          <cell r="E214" t="str">
            <v>M3</v>
          </cell>
          <cell r="F214">
            <v>754201</v>
          </cell>
          <cell r="G214">
            <v>754201</v>
          </cell>
          <cell r="H214">
            <v>718344</v>
          </cell>
          <cell r="I214">
            <v>718344</v>
          </cell>
          <cell r="J214">
            <v>743935</v>
          </cell>
          <cell r="K214">
            <v>743935</v>
          </cell>
          <cell r="L214">
            <v>825917</v>
          </cell>
          <cell r="M214">
            <v>825917</v>
          </cell>
          <cell r="N214">
            <v>731734</v>
          </cell>
          <cell r="O214">
            <v>731734</v>
          </cell>
          <cell r="P214">
            <v>892722</v>
          </cell>
          <cell r="Q214">
            <v>892722</v>
          </cell>
        </row>
        <row r="215">
          <cell r="C215" t="str">
            <v>4.4</v>
          </cell>
          <cell r="D215" t="str">
            <v>ELEMENTOS VARIOS EN CONCRETO</v>
          </cell>
          <cell r="E215"/>
          <cell r="F215"/>
          <cell r="G215"/>
          <cell r="H215"/>
          <cell r="I215"/>
          <cell r="J215"/>
          <cell r="K215"/>
          <cell r="L215"/>
          <cell r="M215"/>
          <cell r="N215"/>
          <cell r="O215"/>
          <cell r="P215"/>
          <cell r="Q215"/>
        </row>
        <row r="216">
          <cell r="C216" t="str">
            <v>4.4.1</v>
          </cell>
          <cell r="D216" t="str">
            <v>CONCRETO PARA ESCALERAS 3000 PSI</v>
          </cell>
          <cell r="E216" t="str">
            <v>M3</v>
          </cell>
          <cell r="F216">
            <v>815904</v>
          </cell>
          <cell r="G216">
            <v>815904</v>
          </cell>
          <cell r="H216">
            <v>777113</v>
          </cell>
          <cell r="I216">
            <v>777113</v>
          </cell>
          <cell r="J216">
            <v>804798</v>
          </cell>
          <cell r="K216">
            <v>804798</v>
          </cell>
          <cell r="L216">
            <v>893487</v>
          </cell>
          <cell r="M216">
            <v>893487</v>
          </cell>
          <cell r="N216">
            <v>791599</v>
          </cell>
          <cell r="O216">
            <v>791599</v>
          </cell>
          <cell r="P216">
            <v>965758</v>
          </cell>
          <cell r="Q216">
            <v>965758</v>
          </cell>
        </row>
        <row r="217">
          <cell r="C217" t="str">
            <v>4.4.2</v>
          </cell>
          <cell r="D217" t="str">
            <v>CONCRETO IMPERMEABILIZADO PARA TANQUE SUBTERRANEO 3500 PSI</v>
          </cell>
          <cell r="E217" t="str">
            <v>M3</v>
          </cell>
          <cell r="F217">
            <v>803688</v>
          </cell>
          <cell r="G217">
            <v>803688</v>
          </cell>
          <cell r="H217">
            <v>765477</v>
          </cell>
          <cell r="I217">
            <v>765477</v>
          </cell>
          <cell r="J217">
            <v>792748</v>
          </cell>
          <cell r="K217">
            <v>792748</v>
          </cell>
          <cell r="L217">
            <v>880109</v>
          </cell>
          <cell r="M217">
            <v>880109</v>
          </cell>
          <cell r="N217">
            <v>779747</v>
          </cell>
          <cell r="O217">
            <v>779747</v>
          </cell>
          <cell r="P217">
            <v>951298</v>
          </cell>
          <cell r="Q217">
            <v>951298</v>
          </cell>
        </row>
        <row r="218">
          <cell r="C218" t="str">
            <v>4.4.4</v>
          </cell>
          <cell r="D218" t="str">
            <v>LUCERNARIOS EN CONCRETO DE 3000 PSI E=0.10</v>
          </cell>
          <cell r="E218" t="str">
            <v>M2</v>
          </cell>
          <cell r="F218">
            <v>183389</v>
          </cell>
          <cell r="G218">
            <v>183389</v>
          </cell>
          <cell r="H218">
            <v>174670</v>
          </cell>
          <cell r="I218">
            <v>174670</v>
          </cell>
          <cell r="J218">
            <v>180893</v>
          </cell>
          <cell r="K218">
            <v>180893</v>
          </cell>
          <cell r="L218">
            <v>200827</v>
          </cell>
          <cell r="M218">
            <v>200827</v>
          </cell>
          <cell r="N218">
            <v>177926</v>
          </cell>
          <cell r="O218">
            <v>177926</v>
          </cell>
          <cell r="P218">
            <v>217072</v>
          </cell>
          <cell r="Q218">
            <v>217072</v>
          </cell>
        </row>
        <row r="219">
          <cell r="C219"/>
          <cell r="D219"/>
          <cell r="E219"/>
          <cell r="F219"/>
          <cell r="G219"/>
          <cell r="H219"/>
          <cell r="I219"/>
          <cell r="J219"/>
          <cell r="K219"/>
          <cell r="L219"/>
          <cell r="M219"/>
          <cell r="N219"/>
          <cell r="O219"/>
          <cell r="P219"/>
          <cell r="Q219"/>
        </row>
        <row r="220">
          <cell r="C220">
            <v>5</v>
          </cell>
          <cell r="D220" t="str">
            <v>MAMPOSTERIA</v>
          </cell>
          <cell r="E220"/>
          <cell r="F220"/>
          <cell r="G220"/>
          <cell r="H220"/>
          <cell r="I220"/>
          <cell r="J220"/>
          <cell r="K220"/>
          <cell r="L220"/>
          <cell r="M220"/>
          <cell r="N220"/>
          <cell r="O220"/>
          <cell r="P220"/>
          <cell r="Q220"/>
        </row>
        <row r="221">
          <cell r="C221" t="str">
            <v>5.1</v>
          </cell>
          <cell r="D221" t="str">
            <v>MAMPOSTERIA EN BLOQUE DE CONCRETO</v>
          </cell>
          <cell r="E221"/>
          <cell r="F221"/>
          <cell r="G221"/>
          <cell r="H221"/>
          <cell r="I221"/>
          <cell r="J221"/>
          <cell r="K221"/>
          <cell r="L221"/>
          <cell r="M221"/>
          <cell r="N221"/>
          <cell r="O221"/>
          <cell r="P221"/>
          <cell r="Q221"/>
        </row>
        <row r="222">
          <cell r="C222" t="str">
            <v>5.1.1</v>
          </cell>
          <cell r="D222" t="str">
            <v>MURO EN BLOQUE CONCRETO - E = 10 cm</v>
          </cell>
          <cell r="E222" t="str">
            <v>M2</v>
          </cell>
          <cell r="F222">
            <v>82916</v>
          </cell>
          <cell r="G222">
            <v>82916</v>
          </cell>
          <cell r="H222">
            <v>78974</v>
          </cell>
          <cell r="I222">
            <v>78974</v>
          </cell>
          <cell r="J222">
            <v>81787</v>
          </cell>
          <cell r="K222">
            <v>81787</v>
          </cell>
          <cell r="L222">
            <v>90800</v>
          </cell>
          <cell r="M222">
            <v>90800</v>
          </cell>
          <cell r="N222">
            <v>80446</v>
          </cell>
          <cell r="O222">
            <v>80446</v>
          </cell>
          <cell r="P222">
            <v>98144</v>
          </cell>
          <cell r="Q222">
            <v>98144</v>
          </cell>
        </row>
        <row r="223">
          <cell r="C223" t="str">
            <v>5.1.2</v>
          </cell>
          <cell r="D223" t="str">
            <v>MURO EN BLOQUE CONCRETO - E = 20 cm</v>
          </cell>
          <cell r="E223" t="str">
            <v>M2</v>
          </cell>
          <cell r="F223">
            <v>95617</v>
          </cell>
          <cell r="G223">
            <v>95617</v>
          </cell>
          <cell r="H223">
            <v>91071</v>
          </cell>
          <cell r="I223">
            <v>91071</v>
          </cell>
          <cell r="J223">
            <v>94315</v>
          </cell>
          <cell r="K223">
            <v>94315</v>
          </cell>
          <cell r="L223">
            <v>104709</v>
          </cell>
          <cell r="M223">
            <v>104709</v>
          </cell>
          <cell r="N223">
            <v>92768</v>
          </cell>
          <cell r="O223">
            <v>92768</v>
          </cell>
          <cell r="P223">
            <v>113178</v>
          </cell>
          <cell r="Q223">
            <v>113178</v>
          </cell>
        </row>
        <row r="224">
          <cell r="C224" t="str">
            <v>5.2</v>
          </cell>
          <cell r="D224" t="str">
            <v>MAMPOSTERIA EN LADRILLO TOLETE Y HUECO</v>
          </cell>
          <cell r="E224"/>
          <cell r="F224"/>
          <cell r="G224"/>
          <cell r="H224"/>
          <cell r="I224"/>
          <cell r="J224"/>
          <cell r="K224"/>
          <cell r="L224"/>
          <cell r="M224"/>
          <cell r="N224"/>
          <cell r="O224"/>
          <cell r="P224"/>
          <cell r="Q224"/>
        </row>
        <row r="225">
          <cell r="C225" t="str">
            <v>5.2.1</v>
          </cell>
          <cell r="D225" t="str">
            <v>MURO EN LADRILLO TOLETE PRENSADO e = 12CM</v>
          </cell>
          <cell r="E225" t="str">
            <v>M2</v>
          </cell>
          <cell r="F225">
            <v>84888</v>
          </cell>
          <cell r="G225">
            <v>84888</v>
          </cell>
          <cell r="H225">
            <v>80852</v>
          </cell>
          <cell r="I225">
            <v>80852</v>
          </cell>
          <cell r="J225">
            <v>83732</v>
          </cell>
          <cell r="K225">
            <v>83732</v>
          </cell>
          <cell r="L225">
            <v>92959</v>
          </cell>
          <cell r="M225">
            <v>92959</v>
          </cell>
          <cell r="N225">
            <v>82359</v>
          </cell>
          <cell r="O225">
            <v>82359</v>
          </cell>
          <cell r="P225">
            <v>100478</v>
          </cell>
          <cell r="Q225">
            <v>100478</v>
          </cell>
        </row>
        <row r="226">
          <cell r="C226" t="str">
            <v>5.2.2</v>
          </cell>
          <cell r="D226" t="str">
            <v>MURO EN LADRILLO TOLETE PRENSADO e = 25CM</v>
          </cell>
          <cell r="E226" t="str">
            <v>M2</v>
          </cell>
          <cell r="F226">
            <v>139807</v>
          </cell>
          <cell r="G226">
            <v>139807</v>
          </cell>
          <cell r="H226">
            <v>133160</v>
          </cell>
          <cell r="I226">
            <v>133160</v>
          </cell>
          <cell r="J226">
            <v>137904</v>
          </cell>
          <cell r="K226">
            <v>137904</v>
          </cell>
          <cell r="L226">
            <v>153101</v>
          </cell>
          <cell r="M226">
            <v>153101</v>
          </cell>
          <cell r="N226">
            <v>135642</v>
          </cell>
          <cell r="O226">
            <v>135642</v>
          </cell>
          <cell r="P226">
            <v>165485</v>
          </cell>
          <cell r="Q226">
            <v>165485</v>
          </cell>
        </row>
        <row r="227">
          <cell r="C227" t="str">
            <v>5.2.4</v>
          </cell>
          <cell r="D227" t="str">
            <v>CORTE LADRILLO</v>
          </cell>
          <cell r="E227" t="str">
            <v>UN</v>
          </cell>
          <cell r="F227">
            <v>310</v>
          </cell>
          <cell r="G227">
            <v>310</v>
          </cell>
          <cell r="H227">
            <v>295</v>
          </cell>
          <cell r="I227">
            <v>295</v>
          </cell>
          <cell r="J227">
            <v>306</v>
          </cell>
          <cell r="K227">
            <v>306</v>
          </cell>
          <cell r="L227">
            <v>340</v>
          </cell>
          <cell r="M227">
            <v>340</v>
          </cell>
          <cell r="N227">
            <v>301</v>
          </cell>
          <cell r="O227">
            <v>301</v>
          </cell>
          <cell r="P227">
            <v>367</v>
          </cell>
          <cell r="Q227">
            <v>367</v>
          </cell>
        </row>
        <row r="228">
          <cell r="C228" t="str">
            <v>5.2.7</v>
          </cell>
          <cell r="D228" t="str">
            <v>MUROS LADRILLO TOLETE FINO PERFORADO E=12 cm</v>
          </cell>
          <cell r="E228" t="str">
            <v>M2</v>
          </cell>
          <cell r="F228">
            <v>85204</v>
          </cell>
          <cell r="G228">
            <v>85204</v>
          </cell>
          <cell r="H228">
            <v>81153</v>
          </cell>
          <cell r="I228">
            <v>81153</v>
          </cell>
          <cell r="J228">
            <v>84044</v>
          </cell>
          <cell r="K228">
            <v>84044</v>
          </cell>
          <cell r="L228">
            <v>93306</v>
          </cell>
          <cell r="M228">
            <v>93306</v>
          </cell>
          <cell r="N228">
            <v>82666</v>
          </cell>
          <cell r="O228">
            <v>82666</v>
          </cell>
          <cell r="P228">
            <v>100853</v>
          </cell>
          <cell r="Q228">
            <v>100853</v>
          </cell>
        </row>
        <row r="229">
          <cell r="C229" t="str">
            <v>5.2.8</v>
          </cell>
          <cell r="D229" t="str">
            <v>MUROS LADRILLO TOLETE FINO PERFORADO E=25 cm</v>
          </cell>
          <cell r="E229" t="str">
            <v>M2</v>
          </cell>
          <cell r="F229">
            <v>139778</v>
          </cell>
          <cell r="G229">
            <v>139778</v>
          </cell>
          <cell r="H229">
            <v>133132</v>
          </cell>
          <cell r="I229">
            <v>133132</v>
          </cell>
          <cell r="J229">
            <v>137875</v>
          </cell>
          <cell r="K229">
            <v>137875</v>
          </cell>
          <cell r="L229">
            <v>153069</v>
          </cell>
          <cell r="M229">
            <v>153069</v>
          </cell>
          <cell r="N229">
            <v>135614</v>
          </cell>
          <cell r="O229">
            <v>135614</v>
          </cell>
          <cell r="P229">
            <v>165450</v>
          </cell>
          <cell r="Q229">
            <v>165450</v>
          </cell>
        </row>
        <row r="230">
          <cell r="C230" t="str">
            <v>5.2.9</v>
          </cell>
          <cell r="D230" t="str">
            <v>MURO EN BLOQUE No. 4  E=15 cm</v>
          </cell>
          <cell r="E230" t="str">
            <v>M2</v>
          </cell>
          <cell r="F230">
            <v>43301</v>
          </cell>
          <cell r="G230">
            <v>43301</v>
          </cell>
          <cell r="H230">
            <v>41243</v>
          </cell>
          <cell r="I230">
            <v>41243</v>
          </cell>
          <cell r="J230">
            <v>42712</v>
          </cell>
          <cell r="K230">
            <v>42712</v>
          </cell>
          <cell r="L230">
            <v>47419</v>
          </cell>
          <cell r="M230">
            <v>47419</v>
          </cell>
          <cell r="N230">
            <v>42012</v>
          </cell>
          <cell r="O230">
            <v>42012</v>
          </cell>
          <cell r="P230">
            <v>51254</v>
          </cell>
          <cell r="Q230">
            <v>51254</v>
          </cell>
        </row>
        <row r="231">
          <cell r="C231" t="str">
            <v>5.2.10</v>
          </cell>
          <cell r="D231" t="str">
            <v>MURO EN BLOQUE No. 5  E=15 cm</v>
          </cell>
          <cell r="E231" t="str">
            <v>M2</v>
          </cell>
          <cell r="F231">
            <v>40768</v>
          </cell>
          <cell r="G231">
            <v>40768</v>
          </cell>
          <cell r="H231">
            <v>38830</v>
          </cell>
          <cell r="I231">
            <v>38830</v>
          </cell>
          <cell r="J231">
            <v>40213</v>
          </cell>
          <cell r="K231">
            <v>40213</v>
          </cell>
          <cell r="L231">
            <v>44644</v>
          </cell>
          <cell r="M231">
            <v>44644</v>
          </cell>
          <cell r="N231">
            <v>39554</v>
          </cell>
          <cell r="O231">
            <v>39554</v>
          </cell>
          <cell r="P231">
            <v>48256</v>
          </cell>
          <cell r="Q231">
            <v>48256</v>
          </cell>
        </row>
        <row r="232">
          <cell r="C232" t="str">
            <v>5.2.13</v>
          </cell>
          <cell r="D232" t="str">
            <v>MURO EN LADRILLO TOLETE COMUN E=7 cm</v>
          </cell>
          <cell r="E232" t="str">
            <v>M2</v>
          </cell>
          <cell r="F232">
            <v>40659</v>
          </cell>
          <cell r="G232">
            <v>40659</v>
          </cell>
          <cell r="H232">
            <v>38726</v>
          </cell>
          <cell r="I232">
            <v>38726</v>
          </cell>
          <cell r="J232">
            <v>40106</v>
          </cell>
          <cell r="K232">
            <v>40106</v>
          </cell>
          <cell r="L232">
            <v>44526</v>
          </cell>
          <cell r="M232">
            <v>44526</v>
          </cell>
          <cell r="N232">
            <v>39448</v>
          </cell>
          <cell r="O232">
            <v>39448</v>
          </cell>
          <cell r="P232">
            <v>48127</v>
          </cell>
          <cell r="Q232">
            <v>48127</v>
          </cell>
        </row>
        <row r="233">
          <cell r="C233" t="str">
            <v>5.2.14</v>
          </cell>
          <cell r="D233" t="str">
            <v>MURO EN LADRILLO TOLETE COMÚN E=15 cm</v>
          </cell>
          <cell r="E233" t="str">
            <v>M2</v>
          </cell>
          <cell r="F233">
            <v>66855</v>
          </cell>
          <cell r="G233">
            <v>66855</v>
          </cell>
          <cell r="H233">
            <v>63676</v>
          </cell>
          <cell r="I233">
            <v>63676</v>
          </cell>
          <cell r="J233">
            <v>65945</v>
          </cell>
          <cell r="K233">
            <v>65945</v>
          </cell>
          <cell r="L233">
            <v>73212</v>
          </cell>
          <cell r="M233">
            <v>73212</v>
          </cell>
          <cell r="N233">
            <v>64864</v>
          </cell>
          <cell r="O233">
            <v>64864</v>
          </cell>
          <cell r="P233">
            <v>79134</v>
          </cell>
          <cell r="Q233">
            <v>79134</v>
          </cell>
        </row>
        <row r="234">
          <cell r="C234" t="str">
            <v>5.2.15</v>
          </cell>
          <cell r="D234" t="str">
            <v>MURO EN LADRILLO TOLETE COMÚN E=25 cm</v>
          </cell>
          <cell r="E234" t="str">
            <v>M2</v>
          </cell>
          <cell r="F234">
            <v>106650</v>
          </cell>
          <cell r="G234">
            <v>106650</v>
          </cell>
          <cell r="H234">
            <v>101579</v>
          </cell>
          <cell r="I234">
            <v>101579</v>
          </cell>
          <cell r="J234">
            <v>105198</v>
          </cell>
          <cell r="K234">
            <v>105198</v>
          </cell>
          <cell r="L234">
            <v>116791</v>
          </cell>
          <cell r="M234">
            <v>116791</v>
          </cell>
          <cell r="N234">
            <v>103473</v>
          </cell>
          <cell r="O234">
            <v>103473</v>
          </cell>
          <cell r="P234">
            <v>126238</v>
          </cell>
          <cell r="Q234">
            <v>126238</v>
          </cell>
        </row>
        <row r="235">
          <cell r="C235" t="str">
            <v>5.2.16</v>
          </cell>
          <cell r="D235" t="str">
            <v>SOBRECIMIENTO LADRILLO TOLETE 12 x 25</v>
          </cell>
          <cell r="E235" t="str">
            <v>M</v>
          </cell>
          <cell r="F235">
            <v>25563</v>
          </cell>
          <cell r="G235">
            <v>25563</v>
          </cell>
          <cell r="H235">
            <v>24348</v>
          </cell>
          <cell r="I235">
            <v>24348</v>
          </cell>
          <cell r="J235">
            <v>25215</v>
          </cell>
          <cell r="K235">
            <v>25215</v>
          </cell>
          <cell r="L235">
            <v>27994</v>
          </cell>
          <cell r="M235">
            <v>27994</v>
          </cell>
          <cell r="N235">
            <v>24801</v>
          </cell>
          <cell r="O235">
            <v>24801</v>
          </cell>
          <cell r="P235">
            <v>30258</v>
          </cell>
          <cell r="Q235">
            <v>30258</v>
          </cell>
        </row>
        <row r="236">
          <cell r="C236" t="str">
            <v>5.2.17</v>
          </cell>
          <cell r="D236" t="str">
            <v>SOBRECIMIENTO LADRILLO TOLETE 25 x 25</v>
          </cell>
          <cell r="E236" t="str">
            <v>M</v>
          </cell>
          <cell r="F236">
            <v>36865</v>
          </cell>
          <cell r="G236">
            <v>36865</v>
          </cell>
          <cell r="H236">
            <v>35112</v>
          </cell>
          <cell r="I236">
            <v>35112</v>
          </cell>
          <cell r="J236">
            <v>36363</v>
          </cell>
          <cell r="K236">
            <v>36363</v>
          </cell>
          <cell r="L236">
            <v>40370</v>
          </cell>
          <cell r="M236">
            <v>40370</v>
          </cell>
          <cell r="N236">
            <v>35767</v>
          </cell>
          <cell r="O236">
            <v>35767</v>
          </cell>
          <cell r="P236">
            <v>43636</v>
          </cell>
          <cell r="Q236">
            <v>43636</v>
          </cell>
        </row>
        <row r="237">
          <cell r="C237" t="str">
            <v>5.2.18</v>
          </cell>
          <cell r="D237" t="str">
            <v>MURO EN LADRILLO TOLETE RECOCIDO E=15 cm</v>
          </cell>
          <cell r="E237" t="str">
            <v>M2</v>
          </cell>
          <cell r="F237">
            <v>59134</v>
          </cell>
          <cell r="G237">
            <v>59134</v>
          </cell>
          <cell r="H237">
            <v>56322</v>
          </cell>
          <cell r="I237">
            <v>56322</v>
          </cell>
          <cell r="J237">
            <v>58329</v>
          </cell>
          <cell r="K237">
            <v>58329</v>
          </cell>
          <cell r="L237">
            <v>64757</v>
          </cell>
          <cell r="M237">
            <v>64757</v>
          </cell>
          <cell r="N237">
            <v>57372</v>
          </cell>
          <cell r="O237">
            <v>57372</v>
          </cell>
          <cell r="P237">
            <v>69995</v>
          </cell>
          <cell r="Q237">
            <v>69995</v>
          </cell>
        </row>
        <row r="238">
          <cell r="C238" t="str">
            <v>5.2.19</v>
          </cell>
          <cell r="D238" t="str">
            <v>MURO EN LADRILLO TOLETE RECOCIDO E=25 cm</v>
          </cell>
          <cell r="E238" t="str">
            <v>M2</v>
          </cell>
          <cell r="F238">
            <v>90033</v>
          </cell>
          <cell r="G238">
            <v>90033</v>
          </cell>
          <cell r="H238">
            <v>85752</v>
          </cell>
          <cell r="I238">
            <v>85752</v>
          </cell>
          <cell r="J238">
            <v>88807</v>
          </cell>
          <cell r="K238">
            <v>88807</v>
          </cell>
          <cell r="L238">
            <v>98594</v>
          </cell>
          <cell r="M238">
            <v>98594</v>
          </cell>
          <cell r="N238">
            <v>87351</v>
          </cell>
          <cell r="O238">
            <v>87351</v>
          </cell>
          <cell r="P238">
            <v>106568</v>
          </cell>
          <cell r="Q238">
            <v>106568</v>
          </cell>
        </row>
        <row r="239">
          <cell r="C239" t="str">
            <v>5.2.20</v>
          </cell>
          <cell r="D239" t="str">
            <v>MURO EN LADRILLO ESTRUCTURAL  E=30 CM. NO INCLUYE REFUERZO</v>
          </cell>
          <cell r="E239" t="str">
            <v>M2</v>
          </cell>
          <cell r="F239">
            <v>169619</v>
          </cell>
          <cell r="G239">
            <v>169619</v>
          </cell>
          <cell r="H239">
            <v>161555</v>
          </cell>
          <cell r="I239">
            <v>161555</v>
          </cell>
          <cell r="J239">
            <v>167310</v>
          </cell>
          <cell r="K239">
            <v>167310</v>
          </cell>
          <cell r="L239">
            <v>185748</v>
          </cell>
          <cell r="M239">
            <v>185748</v>
          </cell>
          <cell r="N239">
            <v>164566</v>
          </cell>
          <cell r="O239">
            <v>164566</v>
          </cell>
          <cell r="P239">
            <v>200772</v>
          </cell>
          <cell r="Q239">
            <v>200772</v>
          </cell>
        </row>
        <row r="240">
          <cell r="C240" t="str">
            <v>5.2.21</v>
          </cell>
          <cell r="D240" t="str">
            <v>MURO EN LADRILLO ESTRUCTURAL  E=15 CM. NO INCLUYE REFUERZO</v>
          </cell>
          <cell r="E240" t="str">
            <v>M2</v>
          </cell>
          <cell r="F240">
            <v>91157</v>
          </cell>
          <cell r="G240">
            <v>91157</v>
          </cell>
          <cell r="H240">
            <v>86823</v>
          </cell>
          <cell r="I240">
            <v>86823</v>
          </cell>
          <cell r="J240">
            <v>89916</v>
          </cell>
          <cell r="K240">
            <v>89916</v>
          </cell>
          <cell r="L240">
            <v>99825</v>
          </cell>
          <cell r="M240">
            <v>99825</v>
          </cell>
          <cell r="N240">
            <v>88441</v>
          </cell>
          <cell r="O240">
            <v>88441</v>
          </cell>
          <cell r="P240">
            <v>107899</v>
          </cell>
          <cell r="Q240">
            <v>107899</v>
          </cell>
        </row>
        <row r="241">
          <cell r="C241" t="str">
            <v>5.3</v>
          </cell>
          <cell r="D241" t="str">
            <v>ELEMENTOS EN MAMPOSTERIA</v>
          </cell>
          <cell r="E241"/>
          <cell r="F241"/>
          <cell r="G241"/>
          <cell r="H241"/>
          <cell r="I241"/>
          <cell r="J241"/>
          <cell r="K241"/>
          <cell r="L241"/>
          <cell r="M241"/>
          <cell r="N241"/>
          <cell r="O241"/>
          <cell r="P241"/>
          <cell r="Q241"/>
        </row>
        <row r="242">
          <cell r="C242" t="str">
            <v>5.3.1</v>
          </cell>
          <cell r="D242" t="str">
            <v>ALFAJIAS LADRILLO PRENSADO</v>
          </cell>
          <cell r="E242" t="str">
            <v>M</v>
          </cell>
          <cell r="F242">
            <v>39670</v>
          </cell>
          <cell r="G242">
            <v>39670</v>
          </cell>
          <cell r="H242">
            <v>37784</v>
          </cell>
          <cell r="I242">
            <v>37784</v>
          </cell>
          <cell r="J242">
            <v>39130</v>
          </cell>
          <cell r="K242">
            <v>39130</v>
          </cell>
          <cell r="L242">
            <v>43442</v>
          </cell>
          <cell r="M242">
            <v>43442</v>
          </cell>
          <cell r="N242">
            <v>38488</v>
          </cell>
          <cell r="O242">
            <v>38488</v>
          </cell>
          <cell r="P242">
            <v>46956</v>
          </cell>
          <cell r="Q242">
            <v>46956</v>
          </cell>
        </row>
        <row r="243">
          <cell r="C243" t="str">
            <v>5.3.2</v>
          </cell>
          <cell r="D243" t="str">
            <v>ALFAJIAS LADRILLO TOLETE COMUN</v>
          </cell>
          <cell r="E243" t="str">
            <v>M</v>
          </cell>
          <cell r="F243">
            <v>36234</v>
          </cell>
          <cell r="G243">
            <v>36234</v>
          </cell>
          <cell r="H243">
            <v>34512</v>
          </cell>
          <cell r="I243">
            <v>34512</v>
          </cell>
          <cell r="J243">
            <v>35741</v>
          </cell>
          <cell r="K243">
            <v>35741</v>
          </cell>
          <cell r="L243">
            <v>39680</v>
          </cell>
          <cell r="M243">
            <v>39680</v>
          </cell>
          <cell r="N243">
            <v>35155</v>
          </cell>
          <cell r="O243">
            <v>35155</v>
          </cell>
          <cell r="P243">
            <v>42889</v>
          </cell>
          <cell r="Q243">
            <v>42889</v>
          </cell>
        </row>
        <row r="244">
          <cell r="C244" t="str">
            <v>5.3.3</v>
          </cell>
          <cell r="D244" t="str">
            <v>DINTEL LADRILLO HUECO No. 4</v>
          </cell>
          <cell r="E244" t="str">
            <v>M</v>
          </cell>
          <cell r="F244">
            <v>25831</v>
          </cell>
          <cell r="G244">
            <v>25831</v>
          </cell>
          <cell r="H244">
            <v>24603</v>
          </cell>
          <cell r="I244">
            <v>24603</v>
          </cell>
          <cell r="J244">
            <v>25479</v>
          </cell>
          <cell r="K244">
            <v>25479</v>
          </cell>
          <cell r="L244">
            <v>28287</v>
          </cell>
          <cell r="M244">
            <v>28287</v>
          </cell>
          <cell r="N244">
            <v>25061</v>
          </cell>
          <cell r="O244">
            <v>25061</v>
          </cell>
          <cell r="P244">
            <v>30575</v>
          </cell>
          <cell r="Q244">
            <v>30575</v>
          </cell>
        </row>
        <row r="245">
          <cell r="C245" t="str">
            <v>5.3.4</v>
          </cell>
          <cell r="D245" t="str">
            <v>DINTEL LADRILLO HUECO No. 5</v>
          </cell>
          <cell r="E245" t="str">
            <v>M</v>
          </cell>
          <cell r="F245">
            <v>26008</v>
          </cell>
          <cell r="G245">
            <v>26008</v>
          </cell>
          <cell r="H245">
            <v>24772</v>
          </cell>
          <cell r="I245">
            <v>24772</v>
          </cell>
          <cell r="J245">
            <v>25654</v>
          </cell>
          <cell r="K245">
            <v>25654</v>
          </cell>
          <cell r="L245">
            <v>28481</v>
          </cell>
          <cell r="M245">
            <v>28481</v>
          </cell>
          <cell r="N245">
            <v>25233</v>
          </cell>
          <cell r="O245">
            <v>25233</v>
          </cell>
          <cell r="P245">
            <v>30785</v>
          </cell>
          <cell r="Q245">
            <v>30785</v>
          </cell>
        </row>
        <row r="246">
          <cell r="C246" t="str">
            <v>5.3.5</v>
          </cell>
          <cell r="D246" t="str">
            <v>ENCHAPES LADRILLO PRENSADO</v>
          </cell>
          <cell r="E246" t="str">
            <v>M2</v>
          </cell>
          <cell r="F246">
            <v>63111</v>
          </cell>
          <cell r="G246">
            <v>63111</v>
          </cell>
          <cell r="H246">
            <v>60111</v>
          </cell>
          <cell r="I246">
            <v>60111</v>
          </cell>
          <cell r="J246">
            <v>62252</v>
          </cell>
          <cell r="K246">
            <v>62252</v>
          </cell>
          <cell r="L246">
            <v>69112</v>
          </cell>
          <cell r="M246">
            <v>69112</v>
          </cell>
          <cell r="N246">
            <v>61231</v>
          </cell>
          <cell r="O246">
            <v>61231</v>
          </cell>
          <cell r="P246">
            <v>74702</v>
          </cell>
          <cell r="Q246">
            <v>74702</v>
          </cell>
        </row>
        <row r="247">
          <cell r="C247" t="str">
            <v>5.3.6</v>
          </cell>
          <cell r="D247" t="str">
            <v>REMATES LADRILLO PORTANTE PRENSADO</v>
          </cell>
          <cell r="E247" t="str">
            <v>M</v>
          </cell>
          <cell r="F247">
            <v>37348</v>
          </cell>
          <cell r="G247">
            <v>37348</v>
          </cell>
          <cell r="H247">
            <v>35573</v>
          </cell>
          <cell r="I247">
            <v>35573</v>
          </cell>
          <cell r="J247">
            <v>36840</v>
          </cell>
          <cell r="K247">
            <v>36840</v>
          </cell>
          <cell r="L247">
            <v>40900</v>
          </cell>
          <cell r="M247">
            <v>40900</v>
          </cell>
          <cell r="N247">
            <v>36236</v>
          </cell>
          <cell r="O247">
            <v>36236</v>
          </cell>
          <cell r="P247">
            <v>44208</v>
          </cell>
          <cell r="Q247">
            <v>44208</v>
          </cell>
        </row>
        <row r="248">
          <cell r="C248" t="str">
            <v>5.3.7</v>
          </cell>
          <cell r="D248" t="str">
            <v>REMATES LADRILLO TOLETE  PRENSADO</v>
          </cell>
          <cell r="E248" t="str">
            <v>M</v>
          </cell>
          <cell r="F248">
            <v>35849</v>
          </cell>
          <cell r="G248">
            <v>35849</v>
          </cell>
          <cell r="H248">
            <v>34145</v>
          </cell>
          <cell r="I248">
            <v>34145</v>
          </cell>
          <cell r="J248">
            <v>35361</v>
          </cell>
          <cell r="K248">
            <v>35361</v>
          </cell>
          <cell r="L248">
            <v>39258</v>
          </cell>
          <cell r="M248">
            <v>39258</v>
          </cell>
          <cell r="N248">
            <v>34781</v>
          </cell>
          <cell r="O248">
            <v>34781</v>
          </cell>
          <cell r="P248">
            <v>42433</v>
          </cell>
          <cell r="Q248">
            <v>42433</v>
          </cell>
        </row>
        <row r="249">
          <cell r="C249" t="str">
            <v>5.3.8</v>
          </cell>
          <cell r="D249" t="str">
            <v>REMATES LADRILLO TOLETE COMUN</v>
          </cell>
          <cell r="E249" t="str">
            <v>M</v>
          </cell>
          <cell r="F249">
            <v>33873</v>
          </cell>
          <cell r="G249">
            <v>33873</v>
          </cell>
          <cell r="H249">
            <v>32263</v>
          </cell>
          <cell r="I249">
            <v>32263</v>
          </cell>
          <cell r="J249">
            <v>33412</v>
          </cell>
          <cell r="K249">
            <v>33412</v>
          </cell>
          <cell r="L249">
            <v>37094</v>
          </cell>
          <cell r="M249">
            <v>37094</v>
          </cell>
          <cell r="N249">
            <v>32864</v>
          </cell>
          <cell r="O249">
            <v>32864</v>
          </cell>
          <cell r="P249">
            <v>40094</v>
          </cell>
          <cell r="Q249">
            <v>40094</v>
          </cell>
        </row>
        <row r="250">
          <cell r="C250" t="str">
            <v>5.4</v>
          </cell>
          <cell r="D250" t="str">
            <v>ELEMENTOS ESTRUCTURALES Y NO ESTRUCTURALES</v>
          </cell>
          <cell r="E250"/>
          <cell r="F250"/>
          <cell r="G250"/>
          <cell r="H250"/>
          <cell r="I250"/>
          <cell r="J250"/>
          <cell r="K250"/>
          <cell r="L250"/>
          <cell r="M250"/>
          <cell r="N250"/>
          <cell r="O250"/>
          <cell r="P250"/>
          <cell r="Q250"/>
        </row>
        <row r="251">
          <cell r="C251" t="str">
            <v>5.4.1</v>
          </cell>
          <cell r="D251" t="str">
            <v>ANCLAJE PARA REFORZAMIENTO EN CONCRETO Y EPOXICO PARA Ø 3/8" - 9 cm. DE PROFUNDIDAD ESTÁNDAR (PERFORACIÓN - LIMPIEZA - EPÓXICO)</v>
          </cell>
          <cell r="E251" t="str">
            <v>CM</v>
          </cell>
          <cell r="F251">
            <v>602</v>
          </cell>
          <cell r="G251">
            <v>602</v>
          </cell>
          <cell r="H251">
            <v>574</v>
          </cell>
          <cell r="I251">
            <v>574</v>
          </cell>
          <cell r="J251">
            <v>594</v>
          </cell>
          <cell r="K251">
            <v>594</v>
          </cell>
          <cell r="L251">
            <v>659</v>
          </cell>
          <cell r="M251">
            <v>659</v>
          </cell>
          <cell r="N251">
            <v>584</v>
          </cell>
          <cell r="O251">
            <v>584</v>
          </cell>
          <cell r="P251">
            <v>713</v>
          </cell>
          <cell r="Q251">
            <v>713</v>
          </cell>
        </row>
        <row r="252">
          <cell r="C252" t="str">
            <v>5.4.2</v>
          </cell>
          <cell r="D252" t="str">
            <v>ANCLAJE PARA REFORZAMIENTO EN CONCRETO Y EPOXICO PARA Ø 1/2" - 11 cm. DE PROFUNDIDAD ESTÁNDAR (PERFORACIÓN - LIMPIEZA - EPÓXICO)</v>
          </cell>
          <cell r="E252" t="str">
            <v>CM</v>
          </cell>
          <cell r="F252">
            <v>613</v>
          </cell>
          <cell r="G252">
            <v>613</v>
          </cell>
          <cell r="H252">
            <v>584</v>
          </cell>
          <cell r="I252">
            <v>584</v>
          </cell>
          <cell r="J252">
            <v>605</v>
          </cell>
          <cell r="K252">
            <v>605</v>
          </cell>
          <cell r="L252">
            <v>672</v>
          </cell>
          <cell r="M252">
            <v>672</v>
          </cell>
          <cell r="N252">
            <v>595</v>
          </cell>
          <cell r="O252">
            <v>595</v>
          </cell>
          <cell r="P252">
            <v>726</v>
          </cell>
          <cell r="Q252">
            <v>726</v>
          </cell>
        </row>
        <row r="253">
          <cell r="C253" t="str">
            <v>5.4.3</v>
          </cell>
          <cell r="D253" t="str">
            <v>ANCLAJE PARA REFORZAMIENTO EN CONCRETO Y EPOXICO PARA Ø 5/8" - 14 cm. DE PROFUNDIDAD ESTÁNDAR (PERFORACIÓN - LIMPIEZA - EPÓXICO)</v>
          </cell>
          <cell r="E253" t="str">
            <v>CM</v>
          </cell>
          <cell r="F253">
            <v>616</v>
          </cell>
          <cell r="G253">
            <v>616</v>
          </cell>
          <cell r="H253">
            <v>587</v>
          </cell>
          <cell r="I253">
            <v>587</v>
          </cell>
          <cell r="J253">
            <v>608</v>
          </cell>
          <cell r="K253">
            <v>608</v>
          </cell>
          <cell r="L253">
            <v>675</v>
          </cell>
          <cell r="M253">
            <v>675</v>
          </cell>
          <cell r="N253">
            <v>598</v>
          </cell>
          <cell r="O253">
            <v>598</v>
          </cell>
          <cell r="P253">
            <v>730</v>
          </cell>
          <cell r="Q253">
            <v>730</v>
          </cell>
        </row>
        <row r="254">
          <cell r="C254" t="str">
            <v>5.4.4</v>
          </cell>
          <cell r="D254" t="str">
            <v>ANCLAJE PARA REFORZAMIENTO EN CONCRETO Y EPOXICO PARA Ø 3/4" - 17 cm. DE PROFUNDIDAD ESTÁNDAR (PERFORACIÓN - LIMPIEZA - EPÓXICO)</v>
          </cell>
          <cell r="E254" t="str">
            <v>CM</v>
          </cell>
          <cell r="F254">
            <v>730</v>
          </cell>
          <cell r="G254">
            <v>730</v>
          </cell>
          <cell r="H254">
            <v>695</v>
          </cell>
          <cell r="I254">
            <v>695</v>
          </cell>
          <cell r="J254">
            <v>720</v>
          </cell>
          <cell r="K254">
            <v>720</v>
          </cell>
          <cell r="L254">
            <v>799</v>
          </cell>
          <cell r="M254">
            <v>799</v>
          </cell>
          <cell r="N254">
            <v>708</v>
          </cell>
          <cell r="O254">
            <v>708</v>
          </cell>
          <cell r="P254">
            <v>864</v>
          </cell>
          <cell r="Q254">
            <v>864</v>
          </cell>
        </row>
        <row r="255">
          <cell r="C255" t="str">
            <v>5.4.5</v>
          </cell>
          <cell r="D255" t="str">
            <v>ANCLAJE PARA REFORZAMIENTO EN CONCRETO Y EPOXICO PARA Ø 7/8" - 20 cm. DE PROFUNDIDAD ESTÁNDAR (PERFORACIÓN - LIMPIEZA - EPÓXICO)</v>
          </cell>
          <cell r="E255" t="str">
            <v>CM</v>
          </cell>
          <cell r="F255">
            <v>828</v>
          </cell>
          <cell r="G255">
            <v>828</v>
          </cell>
          <cell r="H255">
            <v>789</v>
          </cell>
          <cell r="I255">
            <v>789</v>
          </cell>
          <cell r="J255">
            <v>817</v>
          </cell>
          <cell r="K255">
            <v>817</v>
          </cell>
          <cell r="L255">
            <v>907</v>
          </cell>
          <cell r="M255">
            <v>907</v>
          </cell>
          <cell r="N255">
            <v>804</v>
          </cell>
          <cell r="O255">
            <v>804</v>
          </cell>
          <cell r="P255">
            <v>980</v>
          </cell>
          <cell r="Q255">
            <v>980</v>
          </cell>
        </row>
        <row r="256">
          <cell r="C256" t="str">
            <v>5.4.6</v>
          </cell>
          <cell r="D256" t="str">
            <v>ANCLAJE PARA REFORZAMIENTO EN CONCRETO Y EPOXICO PARA Ø 1" - 23 cm. DE PROFUNDIDAD ESTÁNDAR (PERFORACIÓN - LIMPIEZA - EPÓXICO)</v>
          </cell>
          <cell r="E256" t="str">
            <v>CM</v>
          </cell>
          <cell r="F256">
            <v>979</v>
          </cell>
          <cell r="G256">
            <v>979</v>
          </cell>
          <cell r="H256">
            <v>933</v>
          </cell>
          <cell r="I256">
            <v>933</v>
          </cell>
          <cell r="J256">
            <v>966</v>
          </cell>
          <cell r="K256">
            <v>966</v>
          </cell>
          <cell r="L256">
            <v>1072</v>
          </cell>
          <cell r="M256">
            <v>1072</v>
          </cell>
          <cell r="N256">
            <v>950</v>
          </cell>
          <cell r="O256">
            <v>950</v>
          </cell>
          <cell r="P256">
            <v>1159</v>
          </cell>
          <cell r="Q256">
            <v>1159</v>
          </cell>
        </row>
        <row r="257">
          <cell r="C257" t="str">
            <v>5.4.8</v>
          </cell>
          <cell r="D257" t="str">
            <v>JUNTA DILATACION ICOPOR 2 CM. H = 0.50</v>
          </cell>
          <cell r="E257" t="str">
            <v>M</v>
          </cell>
          <cell r="F257">
            <v>5998</v>
          </cell>
          <cell r="G257">
            <v>5998</v>
          </cell>
          <cell r="H257">
            <v>5712</v>
          </cell>
          <cell r="I257">
            <v>5712</v>
          </cell>
          <cell r="J257">
            <v>5916</v>
          </cell>
          <cell r="K257">
            <v>5916</v>
          </cell>
          <cell r="L257">
            <v>6568</v>
          </cell>
          <cell r="M257">
            <v>6568</v>
          </cell>
          <cell r="N257">
            <v>5819</v>
          </cell>
          <cell r="O257">
            <v>5819</v>
          </cell>
          <cell r="P257">
            <v>7099</v>
          </cell>
          <cell r="Q257">
            <v>7099</v>
          </cell>
        </row>
        <row r="258">
          <cell r="C258" t="str">
            <v>5.4.9</v>
          </cell>
          <cell r="D258" t="str">
            <v>ESCARIFICADO DE SUPERFICIES EN CONCRETO</v>
          </cell>
          <cell r="E258" t="str">
            <v>M2</v>
          </cell>
          <cell r="F258">
            <v>10560</v>
          </cell>
          <cell r="G258">
            <v>10560</v>
          </cell>
          <cell r="H258">
            <v>10058</v>
          </cell>
          <cell r="I258">
            <v>10058</v>
          </cell>
          <cell r="J258">
            <v>10416</v>
          </cell>
          <cell r="K258">
            <v>10416</v>
          </cell>
          <cell r="L258">
            <v>11564</v>
          </cell>
          <cell r="M258">
            <v>11564</v>
          </cell>
          <cell r="N258">
            <v>10245</v>
          </cell>
          <cell r="O258">
            <v>10245</v>
          </cell>
          <cell r="P258">
            <v>12499</v>
          </cell>
          <cell r="Q258">
            <v>12499</v>
          </cell>
        </row>
        <row r="259">
          <cell r="C259" t="str">
            <v>5.6</v>
          </cell>
          <cell r="D259" t="str">
            <v>VARIOS - MAMPOSTERIA</v>
          </cell>
          <cell r="E259"/>
          <cell r="F259"/>
          <cell r="G259"/>
          <cell r="H259"/>
          <cell r="I259"/>
          <cell r="J259"/>
          <cell r="K259"/>
          <cell r="L259"/>
          <cell r="M259"/>
          <cell r="N259"/>
          <cell r="O259"/>
          <cell r="P259"/>
          <cell r="Q259"/>
        </row>
        <row r="260">
          <cell r="C260" t="str">
            <v>5.6.1</v>
          </cell>
          <cell r="D260" t="str">
            <v>BORDILLO PARA ASEOS. H = 0.40 M</v>
          </cell>
          <cell r="E260" t="str">
            <v>M</v>
          </cell>
          <cell r="F260">
            <v>40231</v>
          </cell>
          <cell r="G260">
            <v>40231</v>
          </cell>
          <cell r="H260">
            <v>38318</v>
          </cell>
          <cell r="I260">
            <v>38318</v>
          </cell>
          <cell r="J260">
            <v>39683</v>
          </cell>
          <cell r="K260">
            <v>39683</v>
          </cell>
          <cell r="L260">
            <v>44056</v>
          </cell>
          <cell r="M260">
            <v>44056</v>
          </cell>
          <cell r="N260">
            <v>39032</v>
          </cell>
          <cell r="O260">
            <v>39032</v>
          </cell>
          <cell r="P260">
            <v>47620</v>
          </cell>
          <cell r="Q260">
            <v>47620</v>
          </cell>
        </row>
        <row r="261">
          <cell r="C261" t="str">
            <v>5.6.2</v>
          </cell>
          <cell r="D261" t="str">
            <v>BORDILLO PARA DUCHAS. H = 0.20 MS (SIN ENCHAPE)</v>
          </cell>
          <cell r="E261" t="str">
            <v>M</v>
          </cell>
          <cell r="F261">
            <v>30251</v>
          </cell>
          <cell r="G261">
            <v>30251</v>
          </cell>
          <cell r="H261">
            <v>28813</v>
          </cell>
          <cell r="I261">
            <v>28813</v>
          </cell>
          <cell r="J261">
            <v>29839</v>
          </cell>
          <cell r="K261">
            <v>29839</v>
          </cell>
          <cell r="L261">
            <v>33127</v>
          </cell>
          <cell r="M261">
            <v>33127</v>
          </cell>
          <cell r="N261">
            <v>29350</v>
          </cell>
          <cell r="O261">
            <v>29350</v>
          </cell>
          <cell r="P261">
            <v>35807</v>
          </cell>
          <cell r="Q261">
            <v>35807</v>
          </cell>
        </row>
        <row r="262">
          <cell r="C262" t="str">
            <v>5.6.3</v>
          </cell>
          <cell r="D262" t="str">
            <v>CHAZOS PARA CARPINTERIA</v>
          </cell>
          <cell r="E262" t="str">
            <v>UN</v>
          </cell>
          <cell r="F262">
            <v>3272</v>
          </cell>
          <cell r="G262">
            <v>3272</v>
          </cell>
          <cell r="H262">
            <v>3116</v>
          </cell>
          <cell r="I262">
            <v>3116</v>
          </cell>
          <cell r="J262">
            <v>3227</v>
          </cell>
          <cell r="K262">
            <v>3227</v>
          </cell>
          <cell r="L262">
            <v>3583</v>
          </cell>
          <cell r="M262">
            <v>3583</v>
          </cell>
          <cell r="N262">
            <v>3174</v>
          </cell>
          <cell r="O262">
            <v>3174</v>
          </cell>
          <cell r="P262">
            <v>3872</v>
          </cell>
          <cell r="Q262">
            <v>3872</v>
          </cell>
        </row>
        <row r="263">
          <cell r="C263" t="str">
            <v>5.6.4</v>
          </cell>
          <cell r="D263" t="str">
            <v xml:space="preserve">MURO EN DRY WALL DE 12 MM  INCLUYE ESTRUCTURA METALICA , MASILLA , CINTA Y PRIMERA MANO DE PINTURA , VISTO DOS CARAS  E=12 cms </v>
          </cell>
          <cell r="E263" t="str">
            <v>M2</v>
          </cell>
          <cell r="F263">
            <v>89585</v>
          </cell>
          <cell r="G263">
            <v>89585</v>
          </cell>
          <cell r="H263">
            <v>85326</v>
          </cell>
          <cell r="I263">
            <v>85326</v>
          </cell>
          <cell r="J263">
            <v>88366</v>
          </cell>
          <cell r="K263">
            <v>88366</v>
          </cell>
          <cell r="L263">
            <v>98104</v>
          </cell>
          <cell r="M263">
            <v>98104</v>
          </cell>
          <cell r="N263">
            <v>86917</v>
          </cell>
          <cell r="O263">
            <v>86917</v>
          </cell>
          <cell r="P263">
            <v>106039</v>
          </cell>
          <cell r="Q263">
            <v>106039</v>
          </cell>
        </row>
        <row r="264">
          <cell r="C264" t="str">
            <v>5.6.6</v>
          </cell>
          <cell r="D264" t="str">
            <v>BORDILLO PARA DUCHAS. H = 20 cm (CON ENCHAPE)</v>
          </cell>
          <cell r="E264" t="str">
            <v>M2</v>
          </cell>
          <cell r="F264">
            <v>33812</v>
          </cell>
          <cell r="G264">
            <v>33812</v>
          </cell>
          <cell r="H264">
            <v>32205</v>
          </cell>
          <cell r="I264">
            <v>32205</v>
          </cell>
          <cell r="J264">
            <v>33352</v>
          </cell>
          <cell r="K264">
            <v>33352</v>
          </cell>
          <cell r="L264">
            <v>37027</v>
          </cell>
          <cell r="M264">
            <v>37027</v>
          </cell>
          <cell r="N264">
            <v>32805</v>
          </cell>
          <cell r="O264">
            <v>32805</v>
          </cell>
          <cell r="P264">
            <v>40022</v>
          </cell>
          <cell r="Q264">
            <v>40022</v>
          </cell>
        </row>
        <row r="265">
          <cell r="C265"/>
          <cell r="D265"/>
          <cell r="E265"/>
          <cell r="F265"/>
          <cell r="G265"/>
          <cell r="H265"/>
          <cell r="I265"/>
          <cell r="J265"/>
          <cell r="K265"/>
          <cell r="L265"/>
          <cell r="M265"/>
          <cell r="N265"/>
          <cell r="O265"/>
          <cell r="P265"/>
          <cell r="Q265"/>
        </row>
        <row r="266">
          <cell r="C266">
            <v>6</v>
          </cell>
          <cell r="D266" t="str">
            <v>PREFABRICADOS EN CONCRETO Y OTROS</v>
          </cell>
          <cell r="E266"/>
          <cell r="F266"/>
          <cell r="G266"/>
          <cell r="H266"/>
          <cell r="I266"/>
          <cell r="J266"/>
          <cell r="K266"/>
          <cell r="L266"/>
          <cell r="M266"/>
          <cell r="N266"/>
          <cell r="O266"/>
          <cell r="P266"/>
          <cell r="Q266"/>
        </row>
        <row r="267">
          <cell r="C267" t="str">
            <v>6.1</v>
          </cell>
          <cell r="D267" t="str">
            <v>ELEMENTOS PREFABRICADOS EN CONCRETO</v>
          </cell>
          <cell r="E267"/>
          <cell r="F267"/>
          <cell r="G267"/>
          <cell r="H267"/>
          <cell r="I267"/>
          <cell r="J267"/>
          <cell r="K267"/>
          <cell r="L267"/>
          <cell r="M267"/>
          <cell r="N267"/>
          <cell r="O267"/>
          <cell r="P267"/>
          <cell r="Q267"/>
        </row>
        <row r="268">
          <cell r="C268" t="str">
            <v>6.1.1</v>
          </cell>
          <cell r="D268" t="str">
            <v>BORDILLO PREFABRICADO EN CONCRETO A - 50</v>
          </cell>
          <cell r="E268" t="str">
            <v>M</v>
          </cell>
          <cell r="F268">
            <v>69005</v>
          </cell>
          <cell r="G268">
            <v>69005</v>
          </cell>
          <cell r="H268">
            <v>65725</v>
          </cell>
          <cell r="I268">
            <v>65725</v>
          </cell>
          <cell r="J268">
            <v>68066</v>
          </cell>
          <cell r="K268">
            <v>68066</v>
          </cell>
          <cell r="L268">
            <v>75567</v>
          </cell>
          <cell r="M268">
            <v>75567</v>
          </cell>
          <cell r="N268">
            <v>66950</v>
          </cell>
          <cell r="O268">
            <v>66950</v>
          </cell>
          <cell r="P268">
            <v>81679</v>
          </cell>
          <cell r="Q268">
            <v>81679</v>
          </cell>
        </row>
        <row r="269">
          <cell r="C269" t="str">
            <v>6.1.2</v>
          </cell>
          <cell r="D269" t="str">
            <v>SARDINEL TIPO A10 (Suministro e Instalación. Incluye 3 cm Mortero 2000 PSI)  (3HUECOS)</v>
          </cell>
          <cell r="E269" t="str">
            <v>M</v>
          </cell>
          <cell r="F269">
            <v>70757</v>
          </cell>
          <cell r="G269">
            <v>70757</v>
          </cell>
          <cell r="H269">
            <v>67393</v>
          </cell>
          <cell r="I269">
            <v>67393</v>
          </cell>
          <cell r="J269">
            <v>69794</v>
          </cell>
          <cell r="K269">
            <v>69794</v>
          </cell>
          <cell r="L269">
            <v>77485</v>
          </cell>
          <cell r="M269">
            <v>77485</v>
          </cell>
          <cell r="N269">
            <v>68649</v>
          </cell>
          <cell r="O269">
            <v>68649</v>
          </cell>
          <cell r="P269">
            <v>83753</v>
          </cell>
          <cell r="Q269">
            <v>83753</v>
          </cell>
        </row>
        <row r="270">
          <cell r="C270" t="str">
            <v>6.1.3</v>
          </cell>
          <cell r="D270" t="str">
            <v>LOSETA PREFABRICADA A50 (Suministro e Instalación. Incluye Base 4cm Mortero 1:5 y Arena de Sello).</v>
          </cell>
          <cell r="E270" t="str">
            <v>M2</v>
          </cell>
          <cell r="F270">
            <v>73631</v>
          </cell>
          <cell r="G270">
            <v>73631</v>
          </cell>
          <cell r="H270">
            <v>70131</v>
          </cell>
          <cell r="I270">
            <v>70131</v>
          </cell>
          <cell r="J270">
            <v>72629</v>
          </cell>
          <cell r="K270">
            <v>72629</v>
          </cell>
          <cell r="L270">
            <v>80633</v>
          </cell>
          <cell r="M270">
            <v>80633</v>
          </cell>
          <cell r="N270">
            <v>71438</v>
          </cell>
          <cell r="O270">
            <v>71438</v>
          </cell>
          <cell r="P270">
            <v>87155</v>
          </cell>
          <cell r="Q270">
            <v>87155</v>
          </cell>
        </row>
        <row r="271">
          <cell r="C271" t="str">
            <v>6.1.4</v>
          </cell>
          <cell r="D271" t="str">
            <v>ALFAJIAS EN CONCRETO 0,15 M INC. GOTERO</v>
          </cell>
          <cell r="E271" t="str">
            <v>M</v>
          </cell>
          <cell r="F271">
            <v>26352</v>
          </cell>
          <cell r="G271">
            <v>26352</v>
          </cell>
          <cell r="H271">
            <v>25099</v>
          </cell>
          <cell r="I271">
            <v>25099</v>
          </cell>
          <cell r="J271">
            <v>25993</v>
          </cell>
          <cell r="K271">
            <v>25993</v>
          </cell>
          <cell r="L271">
            <v>28857</v>
          </cell>
          <cell r="M271">
            <v>28857</v>
          </cell>
          <cell r="N271">
            <v>25567</v>
          </cell>
          <cell r="O271">
            <v>25567</v>
          </cell>
          <cell r="P271">
            <v>31192</v>
          </cell>
          <cell r="Q271">
            <v>31192</v>
          </cell>
        </row>
        <row r="272">
          <cell r="C272" t="str">
            <v>6.1.5</v>
          </cell>
          <cell r="D272" t="str">
            <v>ALFAJIAS EN CONCRETO 0,30 M INC. GOTERO</v>
          </cell>
          <cell r="E272" t="str">
            <v>M</v>
          </cell>
          <cell r="F272">
            <v>50848</v>
          </cell>
          <cell r="G272">
            <v>50848</v>
          </cell>
          <cell r="H272">
            <v>48431</v>
          </cell>
          <cell r="I272">
            <v>48431</v>
          </cell>
          <cell r="J272">
            <v>50156</v>
          </cell>
          <cell r="K272">
            <v>50156</v>
          </cell>
          <cell r="L272">
            <v>55683</v>
          </cell>
          <cell r="M272">
            <v>55683</v>
          </cell>
          <cell r="N272">
            <v>49333</v>
          </cell>
          <cell r="O272">
            <v>49333</v>
          </cell>
          <cell r="P272">
            <v>60187</v>
          </cell>
          <cell r="Q272">
            <v>60187</v>
          </cell>
        </row>
        <row r="273">
          <cell r="C273" t="str">
            <v>6.1.6</v>
          </cell>
          <cell r="D273" t="str">
            <v>DINTEL CONCRETO 0,15M X 0,10 M</v>
          </cell>
          <cell r="E273" t="str">
            <v>M</v>
          </cell>
          <cell r="F273">
            <v>40341</v>
          </cell>
          <cell r="G273">
            <v>40341</v>
          </cell>
          <cell r="H273">
            <v>38423</v>
          </cell>
          <cell r="I273">
            <v>38423</v>
          </cell>
          <cell r="J273">
            <v>39792</v>
          </cell>
          <cell r="K273">
            <v>39792</v>
          </cell>
          <cell r="L273">
            <v>44177</v>
          </cell>
          <cell r="M273">
            <v>44177</v>
          </cell>
          <cell r="N273">
            <v>39139</v>
          </cell>
          <cell r="O273">
            <v>39139</v>
          </cell>
          <cell r="P273">
            <v>47750</v>
          </cell>
          <cell r="Q273">
            <v>47750</v>
          </cell>
        </row>
        <row r="274">
          <cell r="C274" t="str">
            <v>6.1.7</v>
          </cell>
          <cell r="D274" t="str">
            <v>DINTEL CONCRETO 0,30M X 0,10 M</v>
          </cell>
          <cell r="E274" t="str">
            <v>M</v>
          </cell>
          <cell r="F274">
            <v>59243</v>
          </cell>
          <cell r="G274">
            <v>59243</v>
          </cell>
          <cell r="H274">
            <v>56427</v>
          </cell>
          <cell r="I274">
            <v>56427</v>
          </cell>
          <cell r="J274">
            <v>58437</v>
          </cell>
          <cell r="K274">
            <v>58437</v>
          </cell>
          <cell r="L274">
            <v>64877</v>
          </cell>
          <cell r="M274">
            <v>64877</v>
          </cell>
          <cell r="N274">
            <v>57479</v>
          </cell>
          <cell r="O274">
            <v>57479</v>
          </cell>
          <cell r="P274">
            <v>70124</v>
          </cell>
          <cell r="Q274">
            <v>70124</v>
          </cell>
        </row>
        <row r="275">
          <cell r="C275" t="str">
            <v>6.1.8</v>
          </cell>
          <cell r="D275" t="str">
            <v>DINTEL CONCRETO 0,30M X 0,50 M</v>
          </cell>
          <cell r="E275" t="str">
            <v>M</v>
          </cell>
          <cell r="F275">
            <v>95104</v>
          </cell>
          <cell r="G275">
            <v>95104</v>
          </cell>
          <cell r="H275">
            <v>90582</v>
          </cell>
          <cell r="I275">
            <v>90582</v>
          </cell>
          <cell r="J275">
            <v>93809</v>
          </cell>
          <cell r="K275">
            <v>93809</v>
          </cell>
          <cell r="L275">
            <v>104147</v>
          </cell>
          <cell r="M275">
            <v>104147</v>
          </cell>
          <cell r="N275">
            <v>92271</v>
          </cell>
          <cell r="O275">
            <v>92271</v>
          </cell>
          <cell r="P275">
            <v>112571</v>
          </cell>
          <cell r="Q275">
            <v>112571</v>
          </cell>
        </row>
        <row r="276">
          <cell r="C276" t="str">
            <v>6.1.9</v>
          </cell>
          <cell r="D276" t="str">
            <v>DINTEL PREFABRICADO EN CONCRETO 15 x 30 cm</v>
          </cell>
          <cell r="E276" t="str">
            <v>M</v>
          </cell>
          <cell r="F276">
            <v>62515</v>
          </cell>
          <cell r="G276">
            <v>62515</v>
          </cell>
          <cell r="H276">
            <v>59543</v>
          </cell>
          <cell r="I276">
            <v>59543</v>
          </cell>
          <cell r="J276">
            <v>61664</v>
          </cell>
          <cell r="K276">
            <v>61664</v>
          </cell>
          <cell r="L276">
            <v>68459</v>
          </cell>
          <cell r="M276">
            <v>68459</v>
          </cell>
          <cell r="N276">
            <v>60653</v>
          </cell>
          <cell r="O276">
            <v>60653</v>
          </cell>
          <cell r="P276">
            <v>73997</v>
          </cell>
          <cell r="Q276">
            <v>73997</v>
          </cell>
        </row>
        <row r="277">
          <cell r="C277" t="str">
            <v>6.1.10</v>
          </cell>
          <cell r="D277" t="str">
            <v>DINTEL PREFABRICADO EN CONCRETO 20 x 20 cm</v>
          </cell>
          <cell r="E277" t="str">
            <v>M</v>
          </cell>
          <cell r="F277">
            <v>51725</v>
          </cell>
          <cell r="G277">
            <v>51725</v>
          </cell>
          <cell r="H277">
            <v>49266</v>
          </cell>
          <cell r="I277">
            <v>49266</v>
          </cell>
          <cell r="J277">
            <v>51021</v>
          </cell>
          <cell r="K277">
            <v>51021</v>
          </cell>
          <cell r="L277">
            <v>56644</v>
          </cell>
          <cell r="M277">
            <v>56644</v>
          </cell>
          <cell r="N277">
            <v>50184</v>
          </cell>
          <cell r="O277">
            <v>50184</v>
          </cell>
          <cell r="P277">
            <v>61225</v>
          </cell>
          <cell r="Q277">
            <v>61225</v>
          </cell>
        </row>
        <row r="278">
          <cell r="C278" t="str">
            <v>6.1.11</v>
          </cell>
          <cell r="D278" t="str">
            <v>DINTEL PREFABRICADO EN CONCRETO 25 x 30 cm</v>
          </cell>
          <cell r="E278" t="str">
            <v>M</v>
          </cell>
          <cell r="F278">
            <v>98072</v>
          </cell>
          <cell r="G278">
            <v>98072</v>
          </cell>
          <cell r="H278">
            <v>93409</v>
          </cell>
          <cell r="I278">
            <v>93409</v>
          </cell>
          <cell r="J278">
            <v>96737</v>
          </cell>
          <cell r="K278">
            <v>96737</v>
          </cell>
          <cell r="L278">
            <v>107397</v>
          </cell>
          <cell r="M278">
            <v>107397</v>
          </cell>
          <cell r="N278">
            <v>95151</v>
          </cell>
          <cell r="O278">
            <v>95151</v>
          </cell>
          <cell r="P278">
            <v>116084</v>
          </cell>
          <cell r="Q278">
            <v>116084</v>
          </cell>
        </row>
        <row r="279">
          <cell r="C279" t="str">
            <v>6.1.12</v>
          </cell>
          <cell r="D279" t="str">
            <v>PANELES PREFABRICADOS E =  7 cm</v>
          </cell>
          <cell r="E279" t="str">
            <v>M2</v>
          </cell>
          <cell r="F279">
            <v>108069</v>
          </cell>
          <cell r="G279">
            <v>108069</v>
          </cell>
          <cell r="H279">
            <v>102931</v>
          </cell>
          <cell r="I279">
            <v>102931</v>
          </cell>
          <cell r="J279">
            <v>106598</v>
          </cell>
          <cell r="K279">
            <v>106598</v>
          </cell>
          <cell r="L279">
            <v>118345</v>
          </cell>
          <cell r="M279">
            <v>118345</v>
          </cell>
          <cell r="N279">
            <v>104850</v>
          </cell>
          <cell r="O279">
            <v>104850</v>
          </cell>
          <cell r="P279">
            <v>127918</v>
          </cell>
          <cell r="Q279">
            <v>127918</v>
          </cell>
        </row>
        <row r="280">
          <cell r="C280" t="str">
            <v>6.1.13</v>
          </cell>
          <cell r="D280" t="str">
            <v>PASOS PREFABRICADOS ESCALERA B = 30 cm</v>
          </cell>
          <cell r="E280" t="str">
            <v>M</v>
          </cell>
          <cell r="F280">
            <v>44548</v>
          </cell>
          <cell r="G280">
            <v>44548</v>
          </cell>
          <cell r="H280">
            <v>42430</v>
          </cell>
          <cell r="I280">
            <v>42430</v>
          </cell>
          <cell r="J280">
            <v>43942</v>
          </cell>
          <cell r="K280">
            <v>43942</v>
          </cell>
          <cell r="L280">
            <v>48784</v>
          </cell>
          <cell r="M280">
            <v>48784</v>
          </cell>
          <cell r="N280">
            <v>43221</v>
          </cell>
          <cell r="O280">
            <v>43221</v>
          </cell>
          <cell r="P280">
            <v>52730</v>
          </cell>
          <cell r="Q280">
            <v>52730</v>
          </cell>
        </row>
        <row r="281">
          <cell r="C281" t="str">
            <v>6.1.14</v>
          </cell>
          <cell r="D281" t="str">
            <v>DIVISIONES P´BAÑOS EN LOSETAS DE CONCRETO E= 6 cm.</v>
          </cell>
          <cell r="E281" t="str">
            <v>M2</v>
          </cell>
          <cell r="F281">
            <v>88483</v>
          </cell>
          <cell r="G281">
            <v>88483</v>
          </cell>
          <cell r="H281">
            <v>84277</v>
          </cell>
          <cell r="I281">
            <v>84277</v>
          </cell>
          <cell r="J281">
            <v>87279</v>
          </cell>
          <cell r="K281">
            <v>87279</v>
          </cell>
          <cell r="L281">
            <v>96897</v>
          </cell>
          <cell r="M281">
            <v>96897</v>
          </cell>
          <cell r="N281">
            <v>85848</v>
          </cell>
          <cell r="O281">
            <v>85848</v>
          </cell>
          <cell r="P281">
            <v>104735</v>
          </cell>
          <cell r="Q281">
            <v>104735</v>
          </cell>
        </row>
        <row r="282">
          <cell r="C282" t="str">
            <v>6.1.15</v>
          </cell>
          <cell r="D282" t="str">
            <v>PROTECTOR EN CONCRETO JUNTA ESTRUCTURAL 30 X 3 cm.</v>
          </cell>
          <cell r="E282" t="str">
            <v>M</v>
          </cell>
          <cell r="F282">
            <v>30387</v>
          </cell>
          <cell r="G282">
            <v>30387</v>
          </cell>
          <cell r="H282">
            <v>28942</v>
          </cell>
          <cell r="I282">
            <v>28942</v>
          </cell>
          <cell r="J282">
            <v>29973</v>
          </cell>
          <cell r="K282">
            <v>29973</v>
          </cell>
          <cell r="L282">
            <v>33276</v>
          </cell>
          <cell r="M282">
            <v>33276</v>
          </cell>
          <cell r="N282">
            <v>29481</v>
          </cell>
          <cell r="O282">
            <v>29481</v>
          </cell>
          <cell r="P282">
            <v>35968</v>
          </cell>
          <cell r="Q282">
            <v>35968</v>
          </cell>
        </row>
        <row r="283">
          <cell r="C283" t="str">
            <v>6.2</v>
          </cell>
          <cell r="D283" t="str">
            <v>ELEMENTOS CONCRETO FUNDIDOS SITIO</v>
          </cell>
          <cell r="E283"/>
          <cell r="F283"/>
          <cell r="G283"/>
          <cell r="H283"/>
          <cell r="I283"/>
          <cell r="J283"/>
          <cell r="K283"/>
          <cell r="L283"/>
          <cell r="M283"/>
          <cell r="N283"/>
          <cell r="O283"/>
          <cell r="P283"/>
          <cell r="Q283"/>
        </row>
        <row r="284">
          <cell r="C284" t="str">
            <v>6.2.1</v>
          </cell>
          <cell r="D284" t="str">
            <v>SARDINEL H=0.40m, e=0.15m CONCRETO 3000 PSI (Fundido en Sitio, Concreto Premezclado. Inc. Sumin, Formalet. y Const.)</v>
          </cell>
          <cell r="E284" t="str">
            <v>M</v>
          </cell>
          <cell r="F284">
            <v>39793</v>
          </cell>
          <cell r="G284">
            <v>39793</v>
          </cell>
          <cell r="H284">
            <v>37901</v>
          </cell>
          <cell r="I284">
            <v>37901</v>
          </cell>
          <cell r="J284">
            <v>39251</v>
          </cell>
          <cell r="K284">
            <v>39251</v>
          </cell>
          <cell r="L284">
            <v>43576</v>
          </cell>
          <cell r="M284">
            <v>43576</v>
          </cell>
          <cell r="N284">
            <v>38607</v>
          </cell>
          <cell r="O284">
            <v>38607</v>
          </cell>
          <cell r="P284">
            <v>47101</v>
          </cell>
          <cell r="Q284">
            <v>47101</v>
          </cell>
        </row>
        <row r="285">
          <cell r="C285" t="str">
            <v>6.2.2</v>
          </cell>
          <cell r="D285" t="str">
            <v>BANCA EN CONCRETO TIPO M30 (Suministro e Instalación. No Incluye material de base).</v>
          </cell>
          <cell r="E285" t="str">
            <v>UN</v>
          </cell>
          <cell r="F285">
            <v>1037259</v>
          </cell>
          <cell r="G285">
            <v>1037259</v>
          </cell>
          <cell r="H285">
            <v>987944</v>
          </cell>
          <cell r="I285">
            <v>987944</v>
          </cell>
          <cell r="J285">
            <v>1023140</v>
          </cell>
          <cell r="K285">
            <v>1023140</v>
          </cell>
          <cell r="L285">
            <v>1135890</v>
          </cell>
          <cell r="M285">
            <v>1135890</v>
          </cell>
          <cell r="N285">
            <v>1006361</v>
          </cell>
          <cell r="O285">
            <v>1006361</v>
          </cell>
          <cell r="P285">
            <v>1227768</v>
          </cell>
          <cell r="Q285">
            <v>1227768</v>
          </cell>
        </row>
        <row r="286">
          <cell r="C286" t="str">
            <v>6.2.3</v>
          </cell>
          <cell r="D286" t="str">
            <v>BANCA EN CONCRETO TIPO M31 (Suministro e Instalación).</v>
          </cell>
          <cell r="E286" t="str">
            <v>UN</v>
          </cell>
          <cell r="F286">
            <v>539113</v>
          </cell>
          <cell r="G286">
            <v>539113</v>
          </cell>
          <cell r="H286">
            <v>513482</v>
          </cell>
          <cell r="I286">
            <v>513482</v>
          </cell>
          <cell r="J286">
            <v>531775</v>
          </cell>
          <cell r="K286">
            <v>531775</v>
          </cell>
          <cell r="L286">
            <v>590377</v>
          </cell>
          <cell r="M286">
            <v>590377</v>
          </cell>
          <cell r="N286">
            <v>523054</v>
          </cell>
          <cell r="O286">
            <v>523054</v>
          </cell>
          <cell r="P286">
            <v>638130</v>
          </cell>
          <cell r="Q286">
            <v>638130</v>
          </cell>
        </row>
        <row r="287">
          <cell r="C287" t="str">
            <v>6.2.4</v>
          </cell>
          <cell r="D287" t="str">
            <v>MESONES EN CONCRETO DE 40 cm</v>
          </cell>
          <cell r="E287" t="str">
            <v>M</v>
          </cell>
          <cell r="F287">
            <v>46117</v>
          </cell>
          <cell r="G287">
            <v>46117</v>
          </cell>
          <cell r="H287">
            <v>43924</v>
          </cell>
          <cell r="I287">
            <v>43924</v>
          </cell>
          <cell r="J287">
            <v>45489</v>
          </cell>
          <cell r="K287">
            <v>45489</v>
          </cell>
          <cell r="L287">
            <v>50502</v>
          </cell>
          <cell r="M287">
            <v>50502</v>
          </cell>
          <cell r="N287">
            <v>44743</v>
          </cell>
          <cell r="O287">
            <v>44743</v>
          </cell>
          <cell r="P287">
            <v>54587</v>
          </cell>
          <cell r="Q287">
            <v>54587</v>
          </cell>
        </row>
        <row r="288">
          <cell r="C288" t="str">
            <v>6.2.5</v>
          </cell>
          <cell r="D288" t="str">
            <v>MESONES EN CONCRETO DE 60 cm</v>
          </cell>
          <cell r="E288" t="str">
            <v>M</v>
          </cell>
          <cell r="F288">
            <v>60849</v>
          </cell>
          <cell r="G288">
            <v>60849</v>
          </cell>
          <cell r="H288">
            <v>57956</v>
          </cell>
          <cell r="I288">
            <v>57956</v>
          </cell>
          <cell r="J288">
            <v>60021</v>
          </cell>
          <cell r="K288">
            <v>60021</v>
          </cell>
          <cell r="L288">
            <v>66635</v>
          </cell>
          <cell r="M288">
            <v>66635</v>
          </cell>
          <cell r="N288">
            <v>59037</v>
          </cell>
          <cell r="O288">
            <v>59037</v>
          </cell>
          <cell r="P288">
            <v>72025</v>
          </cell>
          <cell r="Q288">
            <v>72025</v>
          </cell>
        </row>
        <row r="289">
          <cell r="C289"/>
          <cell r="D289"/>
          <cell r="E289"/>
          <cell r="F289"/>
          <cell r="G289"/>
          <cell r="H289"/>
          <cell r="I289"/>
          <cell r="J289"/>
          <cell r="K289"/>
          <cell r="L289"/>
          <cell r="M289"/>
          <cell r="N289"/>
          <cell r="O289"/>
          <cell r="P289"/>
          <cell r="Q289"/>
        </row>
        <row r="290">
          <cell r="C290">
            <v>7</v>
          </cell>
          <cell r="D290" t="str">
            <v>INSTALACIÓN HIDRAULICA SANITARIA Y DE GAS</v>
          </cell>
          <cell r="E290"/>
          <cell r="F290"/>
          <cell r="G290"/>
          <cell r="H290"/>
          <cell r="I290"/>
          <cell r="J290"/>
          <cell r="K290"/>
          <cell r="L290"/>
          <cell r="M290"/>
          <cell r="N290"/>
          <cell r="O290"/>
          <cell r="P290"/>
          <cell r="Q290"/>
        </row>
        <row r="291">
          <cell r="C291" t="str">
            <v>7.1</v>
          </cell>
          <cell r="D291" t="str">
            <v>ACOMETIDA</v>
          </cell>
          <cell r="E291"/>
          <cell r="F291"/>
          <cell r="G291"/>
          <cell r="H291"/>
          <cell r="I291"/>
          <cell r="J291"/>
          <cell r="K291"/>
          <cell r="L291"/>
          <cell r="M291"/>
          <cell r="N291"/>
          <cell r="O291"/>
          <cell r="P291"/>
          <cell r="Q291"/>
        </row>
        <row r="292">
          <cell r="C292" t="str">
            <v>7.1.1</v>
          </cell>
          <cell r="D292" t="str">
            <v>ACOMETIDA GALVANIZADA Ø 1/2" - 5 MT</v>
          </cell>
          <cell r="E292" t="str">
            <v>UN</v>
          </cell>
          <cell r="F292">
            <v>451796</v>
          </cell>
          <cell r="G292">
            <v>451796</v>
          </cell>
          <cell r="H292">
            <v>430316</v>
          </cell>
          <cell r="I292">
            <v>430316</v>
          </cell>
          <cell r="J292">
            <v>445646</v>
          </cell>
          <cell r="K292">
            <v>445646</v>
          </cell>
          <cell r="L292">
            <v>494756</v>
          </cell>
          <cell r="M292">
            <v>494756</v>
          </cell>
          <cell r="N292">
            <v>438337</v>
          </cell>
          <cell r="O292">
            <v>438337</v>
          </cell>
          <cell r="P292">
            <v>534775</v>
          </cell>
          <cell r="Q292">
            <v>534775</v>
          </cell>
        </row>
        <row r="293">
          <cell r="C293" t="str">
            <v>7.1.2</v>
          </cell>
          <cell r="D293" t="str">
            <v>ACOMETIDA PVC Ø 1/2" - 5 MT</v>
          </cell>
          <cell r="E293" t="str">
            <v>UN</v>
          </cell>
          <cell r="F293">
            <v>168935</v>
          </cell>
          <cell r="G293">
            <v>168935</v>
          </cell>
          <cell r="H293">
            <v>160903</v>
          </cell>
          <cell r="I293">
            <v>160903</v>
          </cell>
          <cell r="J293">
            <v>166635</v>
          </cell>
          <cell r="K293">
            <v>166635</v>
          </cell>
          <cell r="L293">
            <v>184998</v>
          </cell>
          <cell r="M293">
            <v>184998</v>
          </cell>
          <cell r="N293">
            <v>163902</v>
          </cell>
          <cell r="O293">
            <v>163902</v>
          </cell>
          <cell r="P293">
            <v>199962</v>
          </cell>
          <cell r="Q293">
            <v>199962</v>
          </cell>
        </row>
        <row r="294">
          <cell r="C294" t="str">
            <v>7.1.3</v>
          </cell>
          <cell r="D294" t="str">
            <v>ACOMETIDA PVC Ø 3/4" - 5 MT</v>
          </cell>
          <cell r="E294" t="str">
            <v>UN</v>
          </cell>
          <cell r="F294">
            <v>406278</v>
          </cell>
          <cell r="G294">
            <v>406278</v>
          </cell>
          <cell r="H294">
            <v>386962</v>
          </cell>
          <cell r="I294">
            <v>386962</v>
          </cell>
          <cell r="J294">
            <v>400748</v>
          </cell>
          <cell r="K294">
            <v>400748</v>
          </cell>
          <cell r="L294">
            <v>444910</v>
          </cell>
          <cell r="M294">
            <v>444910</v>
          </cell>
          <cell r="N294">
            <v>394176</v>
          </cell>
          <cell r="O294">
            <v>394176</v>
          </cell>
          <cell r="P294">
            <v>480898</v>
          </cell>
          <cell r="Q294">
            <v>480898</v>
          </cell>
        </row>
        <row r="295">
          <cell r="C295" t="str">
            <v>7.1.4</v>
          </cell>
          <cell r="D295" t="str">
            <v xml:space="preserve">ACOMETIDA PVC-P 1 1/2"   </v>
          </cell>
          <cell r="E295" t="str">
            <v>M</v>
          </cell>
          <cell r="F295">
            <v>23742</v>
          </cell>
          <cell r="G295">
            <v>23742</v>
          </cell>
          <cell r="H295">
            <v>22613</v>
          </cell>
          <cell r="I295">
            <v>22613</v>
          </cell>
          <cell r="J295">
            <v>23419</v>
          </cell>
          <cell r="K295">
            <v>23419</v>
          </cell>
          <cell r="L295">
            <v>26000</v>
          </cell>
          <cell r="M295">
            <v>26000</v>
          </cell>
          <cell r="N295">
            <v>23035</v>
          </cell>
          <cell r="O295">
            <v>23035</v>
          </cell>
          <cell r="P295">
            <v>28103</v>
          </cell>
          <cell r="Q295">
            <v>28103</v>
          </cell>
        </row>
        <row r="296">
          <cell r="C296" t="str">
            <v>7.1.5</v>
          </cell>
          <cell r="D296" t="str">
            <v xml:space="preserve">INSTALACIÓN ACOMETIDA DE 2" (MANO DE OBRA) </v>
          </cell>
          <cell r="E296" t="str">
            <v>UN</v>
          </cell>
          <cell r="F296">
            <v>293793</v>
          </cell>
          <cell r="G296">
            <v>293793</v>
          </cell>
          <cell r="H296">
            <v>279825</v>
          </cell>
          <cell r="I296">
            <v>279825</v>
          </cell>
          <cell r="J296">
            <v>289794</v>
          </cell>
          <cell r="K296">
            <v>289794</v>
          </cell>
          <cell r="L296">
            <v>321729</v>
          </cell>
          <cell r="M296">
            <v>321729</v>
          </cell>
          <cell r="N296">
            <v>285041</v>
          </cell>
          <cell r="O296">
            <v>285041</v>
          </cell>
          <cell r="P296">
            <v>347753</v>
          </cell>
          <cell r="Q296">
            <v>347753</v>
          </cell>
        </row>
        <row r="297">
          <cell r="C297" t="str">
            <v>7.1.6</v>
          </cell>
          <cell r="D297" t="str">
            <v xml:space="preserve">CAJA MEDIDOR MAMPOSTERIA CON TAPA </v>
          </cell>
          <cell r="E297" t="str">
            <v>UN</v>
          </cell>
          <cell r="F297">
            <v>225824</v>
          </cell>
          <cell r="G297">
            <v>225824</v>
          </cell>
          <cell r="H297">
            <v>215087</v>
          </cell>
          <cell r="I297">
            <v>215087</v>
          </cell>
          <cell r="J297">
            <v>222750</v>
          </cell>
          <cell r="K297">
            <v>222750</v>
          </cell>
          <cell r="L297">
            <v>247297</v>
          </cell>
          <cell r="M297">
            <v>247297</v>
          </cell>
          <cell r="N297">
            <v>219097</v>
          </cell>
          <cell r="O297">
            <v>219097</v>
          </cell>
          <cell r="P297">
            <v>267300</v>
          </cell>
          <cell r="Q297">
            <v>267300</v>
          </cell>
        </row>
        <row r="298">
          <cell r="C298" t="str">
            <v>7.2</v>
          </cell>
          <cell r="D298" t="str">
            <v>CONEXION A TANQUES</v>
          </cell>
          <cell r="E298"/>
          <cell r="F298"/>
          <cell r="G298"/>
          <cell r="H298"/>
          <cell r="I298"/>
          <cell r="J298"/>
          <cell r="K298"/>
          <cell r="L298"/>
          <cell r="M298"/>
          <cell r="N298"/>
          <cell r="O298"/>
          <cell r="P298"/>
          <cell r="Q298"/>
        </row>
        <row r="299">
          <cell r="C299" t="str">
            <v>7.2.1</v>
          </cell>
          <cell r="D299" t="str">
            <v>CONEXIÓN COMPLETA A TANQUE ELEVADO EN Ø PVC</v>
          </cell>
          <cell r="E299" t="str">
            <v>UN</v>
          </cell>
          <cell r="F299">
            <v>338865</v>
          </cell>
          <cell r="G299">
            <v>338865</v>
          </cell>
          <cell r="H299">
            <v>322754</v>
          </cell>
          <cell r="I299">
            <v>322754</v>
          </cell>
          <cell r="J299">
            <v>334252</v>
          </cell>
          <cell r="K299">
            <v>334252</v>
          </cell>
          <cell r="L299">
            <v>371087</v>
          </cell>
          <cell r="M299">
            <v>371087</v>
          </cell>
          <cell r="N299">
            <v>328770</v>
          </cell>
          <cell r="O299">
            <v>328770</v>
          </cell>
          <cell r="P299">
            <v>401102</v>
          </cell>
          <cell r="Q299">
            <v>401102</v>
          </cell>
        </row>
        <row r="300">
          <cell r="C300" t="str">
            <v>7.2.2</v>
          </cell>
          <cell r="D300" t="str">
            <v>CONEXIÓN COMPLETA A TANQUE ELEVADO EN Ø GALVANIZADO</v>
          </cell>
          <cell r="E300" t="str">
            <v>UN</v>
          </cell>
          <cell r="F300">
            <v>417151</v>
          </cell>
          <cell r="G300">
            <v>417151</v>
          </cell>
          <cell r="H300">
            <v>397318</v>
          </cell>
          <cell r="I300">
            <v>397318</v>
          </cell>
          <cell r="J300">
            <v>411473</v>
          </cell>
          <cell r="K300">
            <v>411473</v>
          </cell>
          <cell r="L300">
            <v>456817</v>
          </cell>
          <cell r="M300">
            <v>456817</v>
          </cell>
          <cell r="N300">
            <v>404725</v>
          </cell>
          <cell r="O300">
            <v>404725</v>
          </cell>
          <cell r="P300">
            <v>493768</v>
          </cell>
          <cell r="Q300">
            <v>493768</v>
          </cell>
        </row>
        <row r="301">
          <cell r="C301" t="str">
            <v>7.4</v>
          </cell>
          <cell r="D301" t="str">
            <v>RED GENERAL DE AGUA FRIA</v>
          </cell>
          <cell r="E301"/>
          <cell r="F301"/>
          <cell r="G301"/>
          <cell r="H301"/>
          <cell r="I301"/>
          <cell r="J301"/>
          <cell r="K301"/>
          <cell r="L301"/>
          <cell r="M301"/>
          <cell r="N301"/>
          <cell r="O301"/>
          <cell r="P301"/>
          <cell r="Q301"/>
        </row>
        <row r="302">
          <cell r="C302" t="str">
            <v>7.4.1</v>
          </cell>
          <cell r="D302" t="str">
            <v>ACCESORIOS PVC-P Ø 1/2"</v>
          </cell>
          <cell r="E302" t="str">
            <v>UN</v>
          </cell>
          <cell r="F302">
            <v>2421</v>
          </cell>
          <cell r="G302">
            <v>2421</v>
          </cell>
          <cell r="H302">
            <v>2306</v>
          </cell>
          <cell r="I302">
            <v>2306</v>
          </cell>
          <cell r="J302">
            <v>2388</v>
          </cell>
          <cell r="K302">
            <v>2388</v>
          </cell>
          <cell r="L302">
            <v>2651</v>
          </cell>
          <cell r="M302">
            <v>2651</v>
          </cell>
          <cell r="N302">
            <v>2349</v>
          </cell>
          <cell r="O302">
            <v>2349</v>
          </cell>
          <cell r="P302">
            <v>2866</v>
          </cell>
          <cell r="Q302">
            <v>2866</v>
          </cell>
        </row>
        <row r="303">
          <cell r="C303" t="str">
            <v>7.4.2</v>
          </cell>
          <cell r="D303" t="str">
            <v>ACCESORIOS PVC-P Ø 3/4"</v>
          </cell>
          <cell r="E303" t="str">
            <v>UN</v>
          </cell>
          <cell r="F303">
            <v>4777</v>
          </cell>
          <cell r="G303">
            <v>4777</v>
          </cell>
          <cell r="H303">
            <v>4550</v>
          </cell>
          <cell r="I303">
            <v>4550</v>
          </cell>
          <cell r="J303">
            <v>4712</v>
          </cell>
          <cell r="K303">
            <v>4712</v>
          </cell>
          <cell r="L303">
            <v>5231</v>
          </cell>
          <cell r="M303">
            <v>5231</v>
          </cell>
          <cell r="N303">
            <v>4635</v>
          </cell>
          <cell r="O303">
            <v>4635</v>
          </cell>
          <cell r="P303">
            <v>5654</v>
          </cell>
          <cell r="Q303">
            <v>5654</v>
          </cell>
        </row>
        <row r="304">
          <cell r="C304" t="str">
            <v>7.4.3</v>
          </cell>
          <cell r="D304" t="str">
            <v>ACCESORIOS PVC-P Ø 1"</v>
          </cell>
          <cell r="E304" t="str">
            <v>UN</v>
          </cell>
          <cell r="F304">
            <v>6177</v>
          </cell>
          <cell r="G304">
            <v>6177</v>
          </cell>
          <cell r="H304">
            <v>5883</v>
          </cell>
          <cell r="I304">
            <v>5883</v>
          </cell>
          <cell r="J304">
            <v>6093</v>
          </cell>
          <cell r="K304">
            <v>6093</v>
          </cell>
          <cell r="L304">
            <v>6764</v>
          </cell>
          <cell r="M304">
            <v>6764</v>
          </cell>
          <cell r="N304">
            <v>5993</v>
          </cell>
          <cell r="O304">
            <v>5993</v>
          </cell>
          <cell r="P304">
            <v>7312</v>
          </cell>
          <cell r="Q304">
            <v>7312</v>
          </cell>
        </row>
        <row r="305">
          <cell r="C305" t="str">
            <v>7.4.4</v>
          </cell>
          <cell r="D305" t="str">
            <v>ACCESORIOS PVC-P Ø 1 1/4"</v>
          </cell>
          <cell r="E305" t="str">
            <v>UN</v>
          </cell>
          <cell r="F305">
            <v>7242</v>
          </cell>
          <cell r="G305">
            <v>7242</v>
          </cell>
          <cell r="H305">
            <v>6897</v>
          </cell>
          <cell r="I305">
            <v>6897</v>
          </cell>
          <cell r="J305">
            <v>7143</v>
          </cell>
          <cell r="K305">
            <v>7143</v>
          </cell>
          <cell r="L305">
            <v>7930</v>
          </cell>
          <cell r="M305">
            <v>7930</v>
          </cell>
          <cell r="N305">
            <v>7026</v>
          </cell>
          <cell r="O305">
            <v>7026</v>
          </cell>
          <cell r="P305">
            <v>8572</v>
          </cell>
          <cell r="Q305">
            <v>8572</v>
          </cell>
        </row>
        <row r="306">
          <cell r="C306" t="str">
            <v>7.4.5</v>
          </cell>
          <cell r="D306" t="str">
            <v>ACCESORIOS PVC-P Ø 1 1/2"</v>
          </cell>
          <cell r="E306" t="str">
            <v>UN</v>
          </cell>
          <cell r="F306">
            <v>8181</v>
          </cell>
          <cell r="G306">
            <v>8181</v>
          </cell>
          <cell r="H306">
            <v>7792</v>
          </cell>
          <cell r="I306">
            <v>7792</v>
          </cell>
          <cell r="J306">
            <v>8070</v>
          </cell>
          <cell r="K306">
            <v>8070</v>
          </cell>
          <cell r="L306">
            <v>8959</v>
          </cell>
          <cell r="M306">
            <v>8959</v>
          </cell>
          <cell r="N306">
            <v>7938</v>
          </cell>
          <cell r="O306">
            <v>7938</v>
          </cell>
          <cell r="P306">
            <v>9684</v>
          </cell>
          <cell r="Q306">
            <v>9684</v>
          </cell>
        </row>
        <row r="307">
          <cell r="C307" t="str">
            <v>7.4.6</v>
          </cell>
          <cell r="D307" t="str">
            <v>ACCESORIOS PVC-P Ø 2"</v>
          </cell>
          <cell r="E307" t="str">
            <v>UN</v>
          </cell>
          <cell r="F307">
            <v>12358</v>
          </cell>
          <cell r="G307">
            <v>12358</v>
          </cell>
          <cell r="H307">
            <v>11771</v>
          </cell>
          <cell r="I307">
            <v>11771</v>
          </cell>
          <cell r="J307">
            <v>12190</v>
          </cell>
          <cell r="K307">
            <v>12190</v>
          </cell>
          <cell r="L307">
            <v>13533</v>
          </cell>
          <cell r="M307">
            <v>13533</v>
          </cell>
          <cell r="N307">
            <v>11990</v>
          </cell>
          <cell r="O307">
            <v>11990</v>
          </cell>
          <cell r="P307">
            <v>14628</v>
          </cell>
          <cell r="Q307">
            <v>14628</v>
          </cell>
        </row>
        <row r="308">
          <cell r="C308" t="str">
            <v>7.4.7</v>
          </cell>
          <cell r="D308" t="str">
            <v xml:space="preserve">ACCESORIOS PVC-P DE 2 1/2" </v>
          </cell>
          <cell r="E308" t="str">
            <v>UN</v>
          </cell>
          <cell r="F308">
            <v>24676</v>
          </cell>
          <cell r="G308">
            <v>24676</v>
          </cell>
          <cell r="H308">
            <v>23503</v>
          </cell>
          <cell r="I308">
            <v>23503</v>
          </cell>
          <cell r="J308">
            <v>24340</v>
          </cell>
          <cell r="K308">
            <v>24340</v>
          </cell>
          <cell r="L308">
            <v>27022</v>
          </cell>
          <cell r="M308">
            <v>27022</v>
          </cell>
          <cell r="N308">
            <v>23941</v>
          </cell>
          <cell r="O308">
            <v>23941</v>
          </cell>
          <cell r="P308">
            <v>29208</v>
          </cell>
          <cell r="Q308">
            <v>29208</v>
          </cell>
        </row>
        <row r="309">
          <cell r="C309" t="str">
            <v>7.4.8</v>
          </cell>
          <cell r="D309" t="str">
            <v xml:space="preserve">ACCESORIOS Ø 3" PVC-P </v>
          </cell>
          <cell r="E309" t="str">
            <v>UN</v>
          </cell>
          <cell r="F309">
            <v>32328</v>
          </cell>
          <cell r="G309">
            <v>32328</v>
          </cell>
          <cell r="H309">
            <v>30791</v>
          </cell>
          <cell r="I309">
            <v>30791</v>
          </cell>
          <cell r="J309">
            <v>31888</v>
          </cell>
          <cell r="K309">
            <v>31888</v>
          </cell>
          <cell r="L309">
            <v>35402</v>
          </cell>
          <cell r="M309">
            <v>35402</v>
          </cell>
          <cell r="N309">
            <v>31365</v>
          </cell>
          <cell r="O309">
            <v>31365</v>
          </cell>
          <cell r="P309">
            <v>38266</v>
          </cell>
          <cell r="Q309">
            <v>38266</v>
          </cell>
        </row>
        <row r="310">
          <cell r="C310" t="str">
            <v>7.4.9</v>
          </cell>
          <cell r="D310" t="str">
            <v xml:space="preserve">ACCESORIOS PVCP DE 4" </v>
          </cell>
          <cell r="E310" t="str">
            <v>UN</v>
          </cell>
          <cell r="F310">
            <v>69991</v>
          </cell>
          <cell r="G310">
            <v>69991</v>
          </cell>
          <cell r="H310">
            <v>66663</v>
          </cell>
          <cell r="I310">
            <v>66663</v>
          </cell>
          <cell r="J310">
            <v>69038</v>
          </cell>
          <cell r="K310">
            <v>69038</v>
          </cell>
          <cell r="L310">
            <v>76646</v>
          </cell>
          <cell r="M310">
            <v>76646</v>
          </cell>
          <cell r="N310">
            <v>67906</v>
          </cell>
          <cell r="O310">
            <v>67906</v>
          </cell>
          <cell r="P310">
            <v>82846</v>
          </cell>
          <cell r="Q310">
            <v>82846</v>
          </cell>
        </row>
        <row r="311">
          <cell r="C311" t="str">
            <v>7.4.10</v>
          </cell>
          <cell r="D311" t="str">
            <v>RED SUMINISTRO PVCP DE 1/2" (INC. ACCESORIOS)</v>
          </cell>
          <cell r="E311" t="str">
            <v>M</v>
          </cell>
          <cell r="F311">
            <v>5683</v>
          </cell>
          <cell r="G311">
            <v>5683</v>
          </cell>
          <cell r="H311">
            <v>5413</v>
          </cell>
          <cell r="I311">
            <v>5413</v>
          </cell>
          <cell r="J311">
            <v>5606</v>
          </cell>
          <cell r="K311">
            <v>5606</v>
          </cell>
          <cell r="L311">
            <v>6224</v>
          </cell>
          <cell r="M311">
            <v>6224</v>
          </cell>
          <cell r="N311">
            <v>5514</v>
          </cell>
          <cell r="O311">
            <v>5514</v>
          </cell>
          <cell r="P311">
            <v>6727</v>
          </cell>
          <cell r="Q311">
            <v>6727</v>
          </cell>
        </row>
        <row r="312">
          <cell r="C312" t="str">
            <v>7.4.11</v>
          </cell>
          <cell r="D312" t="str">
            <v>RED SUMINISTRO PVCP DE 3/4" (INC. ACCESORIOS).</v>
          </cell>
          <cell r="E312" t="str">
            <v>M</v>
          </cell>
          <cell r="F312">
            <v>8052</v>
          </cell>
          <cell r="G312">
            <v>8052</v>
          </cell>
          <cell r="H312">
            <v>7669</v>
          </cell>
          <cell r="I312">
            <v>7669</v>
          </cell>
          <cell r="J312">
            <v>7942</v>
          </cell>
          <cell r="K312">
            <v>7942</v>
          </cell>
          <cell r="L312">
            <v>8817</v>
          </cell>
          <cell r="M312">
            <v>8817</v>
          </cell>
          <cell r="N312">
            <v>7812</v>
          </cell>
          <cell r="O312">
            <v>7812</v>
          </cell>
          <cell r="P312">
            <v>9530</v>
          </cell>
          <cell r="Q312">
            <v>9530</v>
          </cell>
        </row>
        <row r="313">
          <cell r="C313" t="str">
            <v>7.4.12</v>
          </cell>
          <cell r="D313" t="str">
            <v>RED SUMINISTRO PVCP DE 1" (INC. ACCESORIOS)</v>
          </cell>
          <cell r="E313" t="str">
            <v>M</v>
          </cell>
          <cell r="F313">
            <v>12504</v>
          </cell>
          <cell r="G313">
            <v>12504</v>
          </cell>
          <cell r="H313">
            <v>11910</v>
          </cell>
          <cell r="I313">
            <v>11910</v>
          </cell>
          <cell r="J313">
            <v>12334</v>
          </cell>
          <cell r="K313">
            <v>12334</v>
          </cell>
          <cell r="L313">
            <v>13693</v>
          </cell>
          <cell r="M313">
            <v>13693</v>
          </cell>
          <cell r="N313">
            <v>12132</v>
          </cell>
          <cell r="O313">
            <v>12132</v>
          </cell>
          <cell r="P313">
            <v>14801</v>
          </cell>
          <cell r="Q313">
            <v>14801</v>
          </cell>
        </row>
        <row r="314">
          <cell r="C314" t="str">
            <v>7.4.13</v>
          </cell>
          <cell r="D314" t="str">
            <v>RED SUMINISTRO PVCP DE 1 1/2" (INC. ACCESORIOS)</v>
          </cell>
          <cell r="E314" t="str">
            <v>M</v>
          </cell>
          <cell r="F314">
            <v>21570</v>
          </cell>
          <cell r="G314">
            <v>21570</v>
          </cell>
          <cell r="H314">
            <v>20544</v>
          </cell>
          <cell r="I314">
            <v>20544</v>
          </cell>
          <cell r="J314">
            <v>21276</v>
          </cell>
          <cell r="K314">
            <v>21276</v>
          </cell>
          <cell r="L314">
            <v>23621</v>
          </cell>
          <cell r="M314">
            <v>23621</v>
          </cell>
          <cell r="N314">
            <v>20927</v>
          </cell>
          <cell r="O314">
            <v>20927</v>
          </cell>
          <cell r="P314">
            <v>25531</v>
          </cell>
          <cell r="Q314">
            <v>25531</v>
          </cell>
        </row>
        <row r="315">
          <cell r="C315" t="str">
            <v>7.4.14</v>
          </cell>
          <cell r="D315" t="str">
            <v>RED SUMINISTRO PVCP DE 2" (INC. ACCESORIOS)</v>
          </cell>
          <cell r="E315" t="str">
            <v>M</v>
          </cell>
          <cell r="F315">
            <v>25951</v>
          </cell>
          <cell r="G315">
            <v>25951</v>
          </cell>
          <cell r="H315">
            <v>24717</v>
          </cell>
          <cell r="I315">
            <v>24717</v>
          </cell>
          <cell r="J315">
            <v>25598</v>
          </cell>
          <cell r="K315">
            <v>25598</v>
          </cell>
          <cell r="L315">
            <v>28419</v>
          </cell>
          <cell r="M315">
            <v>28419</v>
          </cell>
          <cell r="N315">
            <v>25178</v>
          </cell>
          <cell r="O315">
            <v>25178</v>
          </cell>
          <cell r="P315">
            <v>30718</v>
          </cell>
          <cell r="Q315">
            <v>30718</v>
          </cell>
        </row>
        <row r="316">
          <cell r="C316" t="str">
            <v>7.4.15</v>
          </cell>
          <cell r="D316" t="str">
            <v>RED SUMINISTRO CPVC DE 1/2" (INC. ACCESORIOS)</v>
          </cell>
          <cell r="E316" t="str">
            <v>M</v>
          </cell>
          <cell r="F316">
            <v>17966</v>
          </cell>
          <cell r="G316">
            <v>17966</v>
          </cell>
          <cell r="H316">
            <v>17111</v>
          </cell>
          <cell r="I316">
            <v>17111</v>
          </cell>
          <cell r="J316">
            <v>17721</v>
          </cell>
          <cell r="K316">
            <v>17721</v>
          </cell>
          <cell r="L316">
            <v>19674</v>
          </cell>
          <cell r="M316">
            <v>19674</v>
          </cell>
          <cell r="N316">
            <v>17430</v>
          </cell>
          <cell r="O316">
            <v>17430</v>
          </cell>
          <cell r="P316">
            <v>21265</v>
          </cell>
          <cell r="Q316">
            <v>21265</v>
          </cell>
        </row>
        <row r="317">
          <cell r="C317" t="str">
            <v>7.4.16</v>
          </cell>
          <cell r="D317" t="str">
            <v>RED SUMINISTRO CPVC DE 3/4" (INC. ACCESORIOS)</v>
          </cell>
          <cell r="E317" t="str">
            <v>M</v>
          </cell>
          <cell r="F317">
            <v>20981</v>
          </cell>
          <cell r="G317">
            <v>20981</v>
          </cell>
          <cell r="H317">
            <v>19983</v>
          </cell>
          <cell r="I317">
            <v>19983</v>
          </cell>
          <cell r="J317">
            <v>20695</v>
          </cell>
          <cell r="K317">
            <v>20695</v>
          </cell>
          <cell r="L317">
            <v>22976</v>
          </cell>
          <cell r="M317">
            <v>22976</v>
          </cell>
          <cell r="N317">
            <v>20356</v>
          </cell>
          <cell r="O317">
            <v>20356</v>
          </cell>
          <cell r="P317">
            <v>24834</v>
          </cell>
          <cell r="Q317">
            <v>24834</v>
          </cell>
        </row>
        <row r="318">
          <cell r="C318" t="str">
            <v>7.4.17</v>
          </cell>
          <cell r="D318" t="str">
            <v>RED SUMINISTRO GALV. DE 1/2" (INC. ACCESORIOS)</v>
          </cell>
          <cell r="E318" t="str">
            <v>M</v>
          </cell>
          <cell r="F318">
            <v>28475</v>
          </cell>
          <cell r="G318">
            <v>28475</v>
          </cell>
          <cell r="H318">
            <v>27121</v>
          </cell>
          <cell r="I318">
            <v>27121</v>
          </cell>
          <cell r="J318">
            <v>28087</v>
          </cell>
          <cell r="K318">
            <v>28087</v>
          </cell>
          <cell r="L318">
            <v>31182</v>
          </cell>
          <cell r="M318">
            <v>31182</v>
          </cell>
          <cell r="N318">
            <v>27626</v>
          </cell>
          <cell r="O318">
            <v>27626</v>
          </cell>
          <cell r="P318">
            <v>33704</v>
          </cell>
          <cell r="Q318">
            <v>33704</v>
          </cell>
        </row>
        <row r="319">
          <cell r="C319" t="str">
            <v>7.4.18</v>
          </cell>
          <cell r="D319" t="str">
            <v>RED SUMINISTRO GALV. DE 3/4" (INC. ACCESORIOS)</v>
          </cell>
          <cell r="E319" t="str">
            <v>M</v>
          </cell>
          <cell r="F319">
            <v>30292</v>
          </cell>
          <cell r="G319">
            <v>30292</v>
          </cell>
          <cell r="H319">
            <v>28852</v>
          </cell>
          <cell r="I319">
            <v>28852</v>
          </cell>
          <cell r="J319">
            <v>29880</v>
          </cell>
          <cell r="K319">
            <v>29880</v>
          </cell>
          <cell r="L319">
            <v>33173</v>
          </cell>
          <cell r="M319">
            <v>33173</v>
          </cell>
          <cell r="N319">
            <v>29390</v>
          </cell>
          <cell r="O319">
            <v>29390</v>
          </cell>
          <cell r="P319">
            <v>35856</v>
          </cell>
          <cell r="Q319">
            <v>35856</v>
          </cell>
        </row>
        <row r="320">
          <cell r="C320" t="str">
            <v>7.4.19</v>
          </cell>
          <cell r="D320" t="str">
            <v>RED SUMINISTRO GALV. DE 1" (INC. ACCESORIOS)</v>
          </cell>
          <cell r="E320" t="str">
            <v>M</v>
          </cell>
          <cell r="F320">
            <v>32651</v>
          </cell>
          <cell r="G320">
            <v>32651</v>
          </cell>
          <cell r="H320">
            <v>31099</v>
          </cell>
          <cell r="I320">
            <v>31099</v>
          </cell>
          <cell r="J320">
            <v>32207</v>
          </cell>
          <cell r="K320">
            <v>32207</v>
          </cell>
          <cell r="L320">
            <v>35756</v>
          </cell>
          <cell r="M320">
            <v>35756</v>
          </cell>
          <cell r="N320">
            <v>31679</v>
          </cell>
          <cell r="O320">
            <v>31679</v>
          </cell>
          <cell r="P320">
            <v>38648</v>
          </cell>
          <cell r="Q320">
            <v>38648</v>
          </cell>
        </row>
        <row r="321">
          <cell r="C321" t="str">
            <v>7.4.20</v>
          </cell>
          <cell r="D321" t="str">
            <v xml:space="preserve">TUBERIA HG DE 1 1/2" </v>
          </cell>
          <cell r="E321" t="str">
            <v>M</v>
          </cell>
          <cell r="F321">
            <v>54892</v>
          </cell>
          <cell r="G321">
            <v>54892</v>
          </cell>
          <cell r="H321">
            <v>52282</v>
          </cell>
          <cell r="I321">
            <v>52282</v>
          </cell>
          <cell r="J321">
            <v>54145</v>
          </cell>
          <cell r="K321">
            <v>54145</v>
          </cell>
          <cell r="L321">
            <v>60112</v>
          </cell>
          <cell r="M321">
            <v>60112</v>
          </cell>
          <cell r="N321">
            <v>53257</v>
          </cell>
          <cell r="O321">
            <v>53257</v>
          </cell>
          <cell r="P321">
            <v>64974</v>
          </cell>
          <cell r="Q321">
            <v>64974</v>
          </cell>
        </row>
        <row r="322">
          <cell r="C322" t="str">
            <v>7.4.21</v>
          </cell>
          <cell r="D322" t="str">
            <v xml:space="preserve">TUBERIA HG DE 2" </v>
          </cell>
          <cell r="E322" t="str">
            <v>M</v>
          </cell>
          <cell r="F322">
            <v>77392</v>
          </cell>
          <cell r="G322">
            <v>77392</v>
          </cell>
          <cell r="H322">
            <v>73713</v>
          </cell>
          <cell r="I322">
            <v>73713</v>
          </cell>
          <cell r="J322">
            <v>76339</v>
          </cell>
          <cell r="K322">
            <v>76339</v>
          </cell>
          <cell r="L322">
            <v>84752</v>
          </cell>
          <cell r="M322">
            <v>84752</v>
          </cell>
          <cell r="N322">
            <v>75087</v>
          </cell>
          <cell r="O322">
            <v>75087</v>
          </cell>
          <cell r="P322">
            <v>91607</v>
          </cell>
          <cell r="Q322">
            <v>91607</v>
          </cell>
        </row>
        <row r="323">
          <cell r="C323" t="str">
            <v>7.4.22</v>
          </cell>
          <cell r="D323" t="str">
            <v xml:space="preserve">TUBERIA HG DE 3" </v>
          </cell>
          <cell r="E323" t="str">
            <v>M</v>
          </cell>
          <cell r="F323">
            <v>107322</v>
          </cell>
          <cell r="G323">
            <v>107322</v>
          </cell>
          <cell r="H323">
            <v>102219</v>
          </cell>
          <cell r="I323">
            <v>102219</v>
          </cell>
          <cell r="J323">
            <v>105861</v>
          </cell>
          <cell r="K323">
            <v>105861</v>
          </cell>
          <cell r="L323">
            <v>117527</v>
          </cell>
          <cell r="M323">
            <v>117527</v>
          </cell>
          <cell r="N323">
            <v>104125</v>
          </cell>
          <cell r="O323">
            <v>104125</v>
          </cell>
          <cell r="P323">
            <v>127033</v>
          </cell>
          <cell r="Q323">
            <v>127033</v>
          </cell>
        </row>
        <row r="324">
          <cell r="C324" t="str">
            <v>7.4.23</v>
          </cell>
          <cell r="D324" t="str">
            <v xml:space="preserve">TUBERIA HG DE 4" </v>
          </cell>
          <cell r="E324" t="str">
            <v>M</v>
          </cell>
          <cell r="F324">
            <v>138154</v>
          </cell>
          <cell r="G324">
            <v>138154</v>
          </cell>
          <cell r="H324">
            <v>131585</v>
          </cell>
          <cell r="I324">
            <v>131585</v>
          </cell>
          <cell r="J324">
            <v>136273</v>
          </cell>
          <cell r="K324">
            <v>136273</v>
          </cell>
          <cell r="L324">
            <v>151290</v>
          </cell>
          <cell r="M324">
            <v>151290</v>
          </cell>
          <cell r="N324">
            <v>134038</v>
          </cell>
          <cell r="O324">
            <v>134038</v>
          </cell>
          <cell r="P324">
            <v>163528</v>
          </cell>
          <cell r="Q324">
            <v>163528</v>
          </cell>
        </row>
        <row r="325">
          <cell r="C325" t="str">
            <v>7.4.24</v>
          </cell>
          <cell r="D325" t="str">
            <v>REGISTRO P/D RED WHITE  Ø 1/2" ó EQUIVALENTE</v>
          </cell>
          <cell r="E325" t="str">
            <v>UN</v>
          </cell>
          <cell r="F325">
            <v>60342</v>
          </cell>
          <cell r="G325">
            <v>60342</v>
          </cell>
          <cell r="H325">
            <v>57473</v>
          </cell>
          <cell r="I325">
            <v>57473</v>
          </cell>
          <cell r="J325">
            <v>59521</v>
          </cell>
          <cell r="K325">
            <v>59521</v>
          </cell>
          <cell r="L325">
            <v>66080</v>
          </cell>
          <cell r="M325">
            <v>66080</v>
          </cell>
          <cell r="N325">
            <v>58545</v>
          </cell>
          <cell r="O325">
            <v>58545</v>
          </cell>
          <cell r="P325">
            <v>71425</v>
          </cell>
          <cell r="Q325">
            <v>71425</v>
          </cell>
        </row>
        <row r="326">
          <cell r="C326" t="str">
            <v>7.4.25</v>
          </cell>
          <cell r="D326" t="str">
            <v>REGISTRO P/D RED WHITE  Ø 3/4" ó EQUIVALENTE</v>
          </cell>
          <cell r="E326" t="str">
            <v>UN</v>
          </cell>
          <cell r="F326">
            <v>75340</v>
          </cell>
          <cell r="G326">
            <v>75340</v>
          </cell>
          <cell r="H326">
            <v>71758</v>
          </cell>
          <cell r="I326">
            <v>71758</v>
          </cell>
          <cell r="J326">
            <v>74314</v>
          </cell>
          <cell r="K326">
            <v>74314</v>
          </cell>
          <cell r="L326">
            <v>82503</v>
          </cell>
          <cell r="M326">
            <v>82503</v>
          </cell>
          <cell r="N326">
            <v>73095</v>
          </cell>
          <cell r="O326">
            <v>73095</v>
          </cell>
          <cell r="P326">
            <v>89177</v>
          </cell>
          <cell r="Q326">
            <v>89177</v>
          </cell>
        </row>
        <row r="327">
          <cell r="C327" t="str">
            <v>7.4.26</v>
          </cell>
          <cell r="D327" t="str">
            <v>REGISTRO P/D RED WHITE  Ø 1" ó EQUIVALENTE</v>
          </cell>
          <cell r="E327" t="str">
            <v>UN</v>
          </cell>
          <cell r="F327">
            <v>110782</v>
          </cell>
          <cell r="G327">
            <v>110782</v>
          </cell>
          <cell r="H327">
            <v>105515</v>
          </cell>
          <cell r="I327">
            <v>105515</v>
          </cell>
          <cell r="J327">
            <v>109274</v>
          </cell>
          <cell r="K327">
            <v>109274</v>
          </cell>
          <cell r="L327">
            <v>121316</v>
          </cell>
          <cell r="M327">
            <v>121316</v>
          </cell>
          <cell r="N327">
            <v>107482</v>
          </cell>
          <cell r="O327">
            <v>107482</v>
          </cell>
          <cell r="P327">
            <v>131129</v>
          </cell>
          <cell r="Q327">
            <v>131129</v>
          </cell>
        </row>
        <row r="328">
          <cell r="C328" t="str">
            <v>7.4.27</v>
          </cell>
          <cell r="D328" t="str">
            <v>REGISTRO PASO DIRECTO RED WHITE DE 1 1/4"</v>
          </cell>
          <cell r="E328" t="str">
            <v>UN</v>
          </cell>
          <cell r="F328">
            <v>136114</v>
          </cell>
          <cell r="G328">
            <v>136114</v>
          </cell>
          <cell r="H328">
            <v>129642</v>
          </cell>
          <cell r="I328">
            <v>129642</v>
          </cell>
          <cell r="J328">
            <v>134261</v>
          </cell>
          <cell r="K328">
            <v>134261</v>
          </cell>
          <cell r="L328">
            <v>149057</v>
          </cell>
          <cell r="M328">
            <v>149057</v>
          </cell>
          <cell r="N328">
            <v>132059</v>
          </cell>
          <cell r="O328">
            <v>132059</v>
          </cell>
          <cell r="P328">
            <v>161113</v>
          </cell>
          <cell r="Q328">
            <v>161113</v>
          </cell>
        </row>
        <row r="329">
          <cell r="C329" t="str">
            <v>7.4.28</v>
          </cell>
          <cell r="D329" t="str">
            <v xml:space="preserve">REGISTRO PASO DIRECTO DE 1 1/2"" KITZ O SIMILAR </v>
          </cell>
          <cell r="E329" t="str">
            <v>UN</v>
          </cell>
          <cell r="F329">
            <v>147820</v>
          </cell>
          <cell r="G329">
            <v>147820</v>
          </cell>
          <cell r="H329">
            <v>140792</v>
          </cell>
          <cell r="I329">
            <v>140792</v>
          </cell>
          <cell r="J329">
            <v>145808</v>
          </cell>
          <cell r="K329">
            <v>145808</v>
          </cell>
          <cell r="L329">
            <v>161876</v>
          </cell>
          <cell r="M329">
            <v>161876</v>
          </cell>
          <cell r="N329">
            <v>143417</v>
          </cell>
          <cell r="O329">
            <v>143417</v>
          </cell>
          <cell r="P329">
            <v>174970</v>
          </cell>
          <cell r="Q329">
            <v>174970</v>
          </cell>
        </row>
        <row r="330">
          <cell r="C330" t="str">
            <v>7.4.29</v>
          </cell>
          <cell r="D330" t="str">
            <v xml:space="preserve">REGISTRO RED WHITE DE 1 1/2" O EQUIVALENTE </v>
          </cell>
          <cell r="E330" t="str">
            <v>UN</v>
          </cell>
          <cell r="F330">
            <v>213259</v>
          </cell>
          <cell r="G330">
            <v>213259</v>
          </cell>
          <cell r="H330">
            <v>203120</v>
          </cell>
          <cell r="I330">
            <v>203120</v>
          </cell>
          <cell r="J330">
            <v>210356</v>
          </cell>
          <cell r="K330">
            <v>210356</v>
          </cell>
          <cell r="L330">
            <v>233537</v>
          </cell>
          <cell r="M330">
            <v>233537</v>
          </cell>
          <cell r="N330">
            <v>206906</v>
          </cell>
          <cell r="O330">
            <v>206906</v>
          </cell>
          <cell r="P330">
            <v>252427</v>
          </cell>
          <cell r="Q330">
            <v>252427</v>
          </cell>
        </row>
        <row r="331">
          <cell r="C331" t="str">
            <v>7.4.30</v>
          </cell>
          <cell r="D331" t="str">
            <v>REGISTRO P/D RED WHITE  Ø 2" ó EQUIVALENTE</v>
          </cell>
          <cell r="E331" t="str">
            <v>UN</v>
          </cell>
          <cell r="F331">
            <v>238822</v>
          </cell>
          <cell r="G331">
            <v>238822</v>
          </cell>
          <cell r="H331">
            <v>227467</v>
          </cell>
          <cell r="I331">
            <v>227467</v>
          </cell>
          <cell r="J331">
            <v>235571</v>
          </cell>
          <cell r="K331">
            <v>235571</v>
          </cell>
          <cell r="L331">
            <v>261531</v>
          </cell>
          <cell r="M331">
            <v>261531</v>
          </cell>
          <cell r="N331">
            <v>231708</v>
          </cell>
          <cell r="O331">
            <v>231708</v>
          </cell>
          <cell r="P331">
            <v>282685</v>
          </cell>
          <cell r="Q331">
            <v>282685</v>
          </cell>
        </row>
        <row r="332">
          <cell r="C332" t="str">
            <v>7.4.31</v>
          </cell>
          <cell r="D332" t="str">
            <v xml:space="preserve">REGISTRO PASO DIRECTO DE 2" KITZ O SIMILAR </v>
          </cell>
          <cell r="E332" t="str">
            <v>UN</v>
          </cell>
          <cell r="F332">
            <v>230899</v>
          </cell>
          <cell r="G332">
            <v>230899</v>
          </cell>
          <cell r="H332">
            <v>219921</v>
          </cell>
          <cell r="I332">
            <v>219921</v>
          </cell>
          <cell r="J332">
            <v>227756</v>
          </cell>
          <cell r="K332">
            <v>227756</v>
          </cell>
          <cell r="L332">
            <v>252855</v>
          </cell>
          <cell r="M332">
            <v>252855</v>
          </cell>
          <cell r="N332">
            <v>224021</v>
          </cell>
          <cell r="O332">
            <v>224021</v>
          </cell>
          <cell r="P332">
            <v>273307</v>
          </cell>
          <cell r="Q332">
            <v>273307</v>
          </cell>
        </row>
        <row r="333">
          <cell r="C333" t="str">
            <v>7.4.32</v>
          </cell>
          <cell r="D333" t="str">
            <v xml:space="preserve">REGISTRO PASO DIRECTO DE 3" KITZ O SIMILAR </v>
          </cell>
          <cell r="E333" t="str">
            <v>UN</v>
          </cell>
          <cell r="F333">
            <v>441660</v>
          </cell>
          <cell r="G333">
            <v>441660</v>
          </cell>
          <cell r="H333">
            <v>420662</v>
          </cell>
          <cell r="I333">
            <v>420662</v>
          </cell>
          <cell r="J333">
            <v>435648</v>
          </cell>
          <cell r="K333">
            <v>435648</v>
          </cell>
          <cell r="L333">
            <v>483656</v>
          </cell>
          <cell r="M333">
            <v>483656</v>
          </cell>
          <cell r="N333">
            <v>428503</v>
          </cell>
          <cell r="O333">
            <v>428503</v>
          </cell>
          <cell r="P333">
            <v>522778</v>
          </cell>
          <cell r="Q333">
            <v>522778</v>
          </cell>
        </row>
        <row r="334">
          <cell r="C334" t="str">
            <v>7.4.33</v>
          </cell>
          <cell r="D334" t="str">
            <v>REGISTRO DE BOLA 200 Lb. -  Ø 1/2"</v>
          </cell>
          <cell r="E334" t="str">
            <v>UN</v>
          </cell>
          <cell r="F334">
            <v>15376</v>
          </cell>
          <cell r="G334">
            <v>15376</v>
          </cell>
          <cell r="H334">
            <v>14645</v>
          </cell>
          <cell r="I334">
            <v>14645</v>
          </cell>
          <cell r="J334">
            <v>15167</v>
          </cell>
          <cell r="K334">
            <v>15167</v>
          </cell>
          <cell r="L334">
            <v>16838</v>
          </cell>
          <cell r="M334">
            <v>16838</v>
          </cell>
          <cell r="N334">
            <v>14918</v>
          </cell>
          <cell r="O334">
            <v>14918</v>
          </cell>
          <cell r="P334">
            <v>18200</v>
          </cell>
          <cell r="Q334">
            <v>18200</v>
          </cell>
        </row>
        <row r="335">
          <cell r="C335" t="str">
            <v>7.4.34</v>
          </cell>
          <cell r="D335" t="str">
            <v>CHEQUE P/D RED WHITE  Ø 1/2" ó EQUIVALENTE</v>
          </cell>
          <cell r="E335" t="str">
            <v>UN</v>
          </cell>
          <cell r="F335">
            <v>38823</v>
          </cell>
          <cell r="G335">
            <v>38823</v>
          </cell>
          <cell r="H335">
            <v>36978</v>
          </cell>
          <cell r="I335">
            <v>36978</v>
          </cell>
          <cell r="J335">
            <v>38295</v>
          </cell>
          <cell r="K335">
            <v>38295</v>
          </cell>
          <cell r="L335">
            <v>42515</v>
          </cell>
          <cell r="M335">
            <v>42515</v>
          </cell>
          <cell r="N335">
            <v>37667</v>
          </cell>
          <cell r="O335">
            <v>37667</v>
          </cell>
          <cell r="P335">
            <v>45954</v>
          </cell>
          <cell r="Q335">
            <v>45954</v>
          </cell>
        </row>
        <row r="336">
          <cell r="C336" t="str">
            <v>7.4.35</v>
          </cell>
          <cell r="D336" t="str">
            <v>CHEQUE P/D RED WHITE  Ø 3/4" ó EQUIVALENTE</v>
          </cell>
          <cell r="E336" t="str">
            <v>UN</v>
          </cell>
          <cell r="F336">
            <v>82774</v>
          </cell>
          <cell r="G336">
            <v>82774</v>
          </cell>
          <cell r="H336">
            <v>78838</v>
          </cell>
          <cell r="I336">
            <v>78838</v>
          </cell>
          <cell r="J336">
            <v>81647</v>
          </cell>
          <cell r="K336">
            <v>81647</v>
          </cell>
          <cell r="L336">
            <v>90644</v>
          </cell>
          <cell r="M336">
            <v>90644</v>
          </cell>
          <cell r="N336">
            <v>80308</v>
          </cell>
          <cell r="O336">
            <v>80308</v>
          </cell>
          <cell r="P336">
            <v>97976</v>
          </cell>
          <cell r="Q336">
            <v>97976</v>
          </cell>
        </row>
        <row r="337">
          <cell r="C337" t="str">
            <v>7.4.36</v>
          </cell>
          <cell r="D337" t="str">
            <v>CHEQUE P/D RED WHITE  Ø 1" ó EQUIVALENTE</v>
          </cell>
          <cell r="E337" t="str">
            <v>UN</v>
          </cell>
          <cell r="F337">
            <v>129635</v>
          </cell>
          <cell r="G337">
            <v>129635</v>
          </cell>
          <cell r="H337">
            <v>123471</v>
          </cell>
          <cell r="I337">
            <v>123471</v>
          </cell>
          <cell r="J337">
            <v>127870</v>
          </cell>
          <cell r="K337">
            <v>127870</v>
          </cell>
          <cell r="L337">
            <v>141961</v>
          </cell>
          <cell r="M337">
            <v>141961</v>
          </cell>
          <cell r="N337">
            <v>125773</v>
          </cell>
          <cell r="O337">
            <v>125773</v>
          </cell>
          <cell r="P337">
            <v>153444</v>
          </cell>
          <cell r="Q337">
            <v>153444</v>
          </cell>
        </row>
        <row r="338">
          <cell r="C338" t="str">
            <v>7.4.37</v>
          </cell>
          <cell r="D338" t="str">
            <v>CHEQUE P/D RED WHITE  Ø 1 1/2" ó EQUIVALENTE</v>
          </cell>
          <cell r="E338" t="str">
            <v>UN</v>
          </cell>
          <cell r="F338">
            <v>154355</v>
          </cell>
          <cell r="G338">
            <v>154355</v>
          </cell>
          <cell r="H338">
            <v>147016</v>
          </cell>
          <cell r="I338">
            <v>147016</v>
          </cell>
          <cell r="J338">
            <v>152254</v>
          </cell>
          <cell r="K338">
            <v>152254</v>
          </cell>
          <cell r="L338">
            <v>169032</v>
          </cell>
          <cell r="M338">
            <v>169032</v>
          </cell>
          <cell r="N338">
            <v>149757</v>
          </cell>
          <cell r="O338">
            <v>149757</v>
          </cell>
          <cell r="P338">
            <v>182705</v>
          </cell>
          <cell r="Q338">
            <v>182705</v>
          </cell>
        </row>
        <row r="339">
          <cell r="C339" t="str">
            <v>7.4.38</v>
          </cell>
          <cell r="D339" t="str">
            <v>CHEQUE P/D RED WHITE  Ø 2" ó EQUIVALENTE</v>
          </cell>
          <cell r="E339" t="str">
            <v>UN</v>
          </cell>
          <cell r="F339">
            <v>178712</v>
          </cell>
          <cell r="G339">
            <v>178712</v>
          </cell>
          <cell r="H339">
            <v>170215</v>
          </cell>
          <cell r="I339">
            <v>170215</v>
          </cell>
          <cell r="J339">
            <v>176279</v>
          </cell>
          <cell r="K339">
            <v>176279</v>
          </cell>
          <cell r="L339">
            <v>195705</v>
          </cell>
          <cell r="M339">
            <v>195705</v>
          </cell>
          <cell r="N339">
            <v>173388</v>
          </cell>
          <cell r="O339">
            <v>173388</v>
          </cell>
          <cell r="P339">
            <v>211535</v>
          </cell>
          <cell r="Q339">
            <v>211535</v>
          </cell>
        </row>
        <row r="340">
          <cell r="C340" t="str">
            <v>7.4.39</v>
          </cell>
          <cell r="D340" t="str">
            <v xml:space="preserve">CHEQUE CORTINA HIERRO 4" </v>
          </cell>
          <cell r="E340" t="str">
            <v>UN</v>
          </cell>
          <cell r="F340">
            <v>1325174</v>
          </cell>
          <cell r="G340">
            <v>1325174</v>
          </cell>
          <cell r="H340">
            <v>1262171</v>
          </cell>
          <cell r="I340">
            <v>1262171</v>
          </cell>
          <cell r="J340">
            <v>1307136</v>
          </cell>
          <cell r="K340">
            <v>1307136</v>
          </cell>
          <cell r="L340">
            <v>1451182</v>
          </cell>
          <cell r="M340">
            <v>1451182</v>
          </cell>
          <cell r="N340">
            <v>1285699</v>
          </cell>
          <cell r="O340">
            <v>1285699</v>
          </cell>
          <cell r="P340">
            <v>1568563</v>
          </cell>
          <cell r="Q340">
            <v>1568563</v>
          </cell>
        </row>
        <row r="341">
          <cell r="C341" t="str">
            <v>7.4.40</v>
          </cell>
          <cell r="D341" t="str">
            <v xml:space="preserve">CHEQUE HIDRO DE 2" </v>
          </cell>
          <cell r="E341" t="str">
            <v>UN</v>
          </cell>
          <cell r="F341">
            <v>331175</v>
          </cell>
          <cell r="G341">
            <v>331175</v>
          </cell>
          <cell r="H341">
            <v>315430</v>
          </cell>
          <cell r="I341">
            <v>315430</v>
          </cell>
          <cell r="J341">
            <v>326667</v>
          </cell>
          <cell r="K341">
            <v>326667</v>
          </cell>
          <cell r="L341">
            <v>362666</v>
          </cell>
          <cell r="M341">
            <v>362666</v>
          </cell>
          <cell r="N341">
            <v>321310</v>
          </cell>
          <cell r="O341">
            <v>321310</v>
          </cell>
          <cell r="P341">
            <v>392000</v>
          </cell>
          <cell r="Q341">
            <v>392000</v>
          </cell>
        </row>
        <row r="342">
          <cell r="C342" t="str">
            <v>7.4.41</v>
          </cell>
          <cell r="D342" t="str">
            <v xml:space="preserve">CHEQUE HIDRO DE 2" HFVC HELBERT O SIMILAR </v>
          </cell>
          <cell r="E342" t="str">
            <v>UN</v>
          </cell>
          <cell r="F342">
            <v>335986</v>
          </cell>
          <cell r="G342">
            <v>335986</v>
          </cell>
          <cell r="H342">
            <v>320012</v>
          </cell>
          <cell r="I342">
            <v>320012</v>
          </cell>
          <cell r="J342">
            <v>331413</v>
          </cell>
          <cell r="K342">
            <v>331413</v>
          </cell>
          <cell r="L342">
            <v>367935</v>
          </cell>
          <cell r="M342">
            <v>367935</v>
          </cell>
          <cell r="N342">
            <v>325978</v>
          </cell>
          <cell r="O342">
            <v>325978</v>
          </cell>
          <cell r="P342">
            <v>397696</v>
          </cell>
          <cell r="Q342">
            <v>397696</v>
          </cell>
        </row>
        <row r="343">
          <cell r="C343" t="str">
            <v>7.4.42</v>
          </cell>
          <cell r="D343" t="str">
            <v xml:space="preserve">CHEQUE HIDRO DE 3" </v>
          </cell>
          <cell r="E343" t="str">
            <v>UN</v>
          </cell>
          <cell r="F343">
            <v>577600</v>
          </cell>
          <cell r="G343">
            <v>577600</v>
          </cell>
          <cell r="H343">
            <v>550139</v>
          </cell>
          <cell r="I343">
            <v>550139</v>
          </cell>
          <cell r="J343">
            <v>569738</v>
          </cell>
          <cell r="K343">
            <v>569738</v>
          </cell>
          <cell r="L343">
            <v>632523</v>
          </cell>
          <cell r="M343">
            <v>632523</v>
          </cell>
          <cell r="N343">
            <v>560394</v>
          </cell>
          <cell r="O343">
            <v>560394</v>
          </cell>
          <cell r="P343">
            <v>683686</v>
          </cell>
          <cell r="Q343">
            <v>683686</v>
          </cell>
        </row>
        <row r="344">
          <cell r="C344" t="str">
            <v>7.4.43</v>
          </cell>
          <cell r="D344" t="str">
            <v xml:space="preserve">CHEQUE HIDRO DE 4" </v>
          </cell>
          <cell r="E344" t="str">
            <v>UN</v>
          </cell>
          <cell r="F344">
            <v>1188572</v>
          </cell>
          <cell r="G344">
            <v>1188572</v>
          </cell>
          <cell r="H344">
            <v>1132063</v>
          </cell>
          <cell r="I344">
            <v>1132063</v>
          </cell>
          <cell r="J344">
            <v>1172393</v>
          </cell>
          <cell r="K344">
            <v>1172393</v>
          </cell>
          <cell r="L344">
            <v>1301591</v>
          </cell>
          <cell r="M344">
            <v>1301591</v>
          </cell>
          <cell r="N344">
            <v>1153166</v>
          </cell>
          <cell r="O344">
            <v>1153166</v>
          </cell>
          <cell r="P344">
            <v>1406872</v>
          </cell>
          <cell r="Q344">
            <v>1406872</v>
          </cell>
        </row>
        <row r="345">
          <cell r="C345" t="str">
            <v>7.4.44</v>
          </cell>
          <cell r="D345" t="str">
            <v xml:space="preserve">CHEQUE RED WHITE ROSCADO DE 4" </v>
          </cell>
          <cell r="E345" t="str">
            <v>UN</v>
          </cell>
          <cell r="F345">
            <v>1294400</v>
          </cell>
          <cell r="G345">
            <v>1294400</v>
          </cell>
          <cell r="H345">
            <v>1232859</v>
          </cell>
          <cell r="I345">
            <v>1232859</v>
          </cell>
          <cell r="J345">
            <v>1276780</v>
          </cell>
          <cell r="K345">
            <v>1276780</v>
          </cell>
          <cell r="L345">
            <v>1417481</v>
          </cell>
          <cell r="M345">
            <v>1417481</v>
          </cell>
          <cell r="N345">
            <v>1255841</v>
          </cell>
          <cell r="O345">
            <v>1255841</v>
          </cell>
          <cell r="P345">
            <v>1532136</v>
          </cell>
          <cell r="Q345">
            <v>1532136</v>
          </cell>
        </row>
        <row r="346">
          <cell r="C346" t="str">
            <v>7.4.45</v>
          </cell>
          <cell r="D346" t="str">
            <v>TUBERIA PVCP 315 PSI DE 1/2"</v>
          </cell>
          <cell r="E346" t="str">
            <v>M</v>
          </cell>
          <cell r="F346">
            <v>4467</v>
          </cell>
          <cell r="G346">
            <v>4467</v>
          </cell>
          <cell r="H346">
            <v>4254</v>
          </cell>
          <cell r="I346">
            <v>4254</v>
          </cell>
          <cell r="J346">
            <v>4406</v>
          </cell>
          <cell r="K346">
            <v>4406</v>
          </cell>
          <cell r="L346">
            <v>4892</v>
          </cell>
          <cell r="M346">
            <v>4892</v>
          </cell>
          <cell r="N346">
            <v>4334</v>
          </cell>
          <cell r="O346">
            <v>4334</v>
          </cell>
          <cell r="P346">
            <v>5287</v>
          </cell>
          <cell r="Q346">
            <v>5287</v>
          </cell>
        </row>
        <row r="347">
          <cell r="C347" t="str">
            <v>7.4.46</v>
          </cell>
          <cell r="D347" t="str">
            <v>TUBERIA PVCP RDE 9 DE 1/2"</v>
          </cell>
          <cell r="E347" t="str">
            <v>M</v>
          </cell>
          <cell r="F347">
            <v>7692</v>
          </cell>
          <cell r="G347">
            <v>7692</v>
          </cell>
          <cell r="H347">
            <v>7326</v>
          </cell>
          <cell r="I347">
            <v>7326</v>
          </cell>
          <cell r="J347">
            <v>7587</v>
          </cell>
          <cell r="K347">
            <v>7587</v>
          </cell>
          <cell r="L347">
            <v>8423</v>
          </cell>
          <cell r="M347">
            <v>8423</v>
          </cell>
          <cell r="N347">
            <v>7463</v>
          </cell>
          <cell r="O347">
            <v>7463</v>
          </cell>
          <cell r="P347">
            <v>9104</v>
          </cell>
          <cell r="Q347">
            <v>9104</v>
          </cell>
        </row>
        <row r="348">
          <cell r="C348" t="str">
            <v>7.4.47</v>
          </cell>
          <cell r="D348" t="str">
            <v>TUBERIA PVCP RDE 11 DE 3/4"</v>
          </cell>
          <cell r="E348" t="str">
            <v>M</v>
          </cell>
          <cell r="F348">
            <v>7365</v>
          </cell>
          <cell r="G348">
            <v>7365</v>
          </cell>
          <cell r="H348">
            <v>7015</v>
          </cell>
          <cell r="I348">
            <v>7015</v>
          </cell>
          <cell r="J348">
            <v>7265</v>
          </cell>
          <cell r="K348">
            <v>7265</v>
          </cell>
          <cell r="L348">
            <v>8066</v>
          </cell>
          <cell r="M348">
            <v>8066</v>
          </cell>
          <cell r="N348">
            <v>7146</v>
          </cell>
          <cell r="O348">
            <v>7146</v>
          </cell>
          <cell r="P348">
            <v>8718</v>
          </cell>
          <cell r="Q348">
            <v>8718</v>
          </cell>
        </row>
        <row r="349">
          <cell r="C349" t="str">
            <v>7.4.48</v>
          </cell>
          <cell r="D349" t="str">
            <v>TUBERIA PVCP RDE 21 DE 3/4".</v>
          </cell>
          <cell r="E349" t="str">
            <v>M</v>
          </cell>
          <cell r="F349">
            <v>6611</v>
          </cell>
          <cell r="G349">
            <v>6611</v>
          </cell>
          <cell r="H349">
            <v>6297</v>
          </cell>
          <cell r="I349">
            <v>6297</v>
          </cell>
          <cell r="J349">
            <v>6521</v>
          </cell>
          <cell r="K349">
            <v>6521</v>
          </cell>
          <cell r="L349">
            <v>7240</v>
          </cell>
          <cell r="M349">
            <v>7240</v>
          </cell>
          <cell r="N349">
            <v>6414</v>
          </cell>
          <cell r="O349">
            <v>6414</v>
          </cell>
          <cell r="P349">
            <v>7825</v>
          </cell>
          <cell r="Q349">
            <v>7825</v>
          </cell>
        </row>
        <row r="350">
          <cell r="C350" t="str">
            <v>7.4.49</v>
          </cell>
          <cell r="D350" t="str">
            <v>TUBERIA PVCP RDE 13.5 DE 1"</v>
          </cell>
          <cell r="E350" t="str">
            <v>M</v>
          </cell>
          <cell r="F350">
            <v>9501</v>
          </cell>
          <cell r="G350">
            <v>9501</v>
          </cell>
          <cell r="H350">
            <v>9050</v>
          </cell>
          <cell r="I350">
            <v>9050</v>
          </cell>
          <cell r="J350">
            <v>9372</v>
          </cell>
          <cell r="K350">
            <v>9372</v>
          </cell>
          <cell r="L350">
            <v>10405</v>
          </cell>
          <cell r="M350">
            <v>10405</v>
          </cell>
          <cell r="N350">
            <v>9218</v>
          </cell>
          <cell r="O350">
            <v>9218</v>
          </cell>
          <cell r="P350">
            <v>11246</v>
          </cell>
          <cell r="Q350">
            <v>11246</v>
          </cell>
        </row>
        <row r="351">
          <cell r="C351" t="str">
            <v>7.4.50</v>
          </cell>
          <cell r="D351" t="str">
            <v xml:space="preserve">TUBERIA PVCP RDE 21 Ø 1" </v>
          </cell>
          <cell r="E351" t="str">
            <v>M</v>
          </cell>
          <cell r="F351">
            <v>12184</v>
          </cell>
          <cell r="G351">
            <v>12184</v>
          </cell>
          <cell r="H351">
            <v>11605</v>
          </cell>
          <cell r="I351">
            <v>11605</v>
          </cell>
          <cell r="J351">
            <v>12018</v>
          </cell>
          <cell r="K351">
            <v>12018</v>
          </cell>
          <cell r="L351">
            <v>13342</v>
          </cell>
          <cell r="M351">
            <v>13342</v>
          </cell>
          <cell r="N351">
            <v>11821</v>
          </cell>
          <cell r="O351">
            <v>11821</v>
          </cell>
          <cell r="P351">
            <v>14422</v>
          </cell>
          <cell r="Q351">
            <v>14422</v>
          </cell>
        </row>
        <row r="352">
          <cell r="C352" t="str">
            <v>7.4.51</v>
          </cell>
          <cell r="D352" t="str">
            <v>TUBERIA PVCP RDE 21 Ø 1 1/4"</v>
          </cell>
          <cell r="E352" t="str">
            <v>M</v>
          </cell>
          <cell r="F352">
            <v>15928</v>
          </cell>
          <cell r="G352">
            <v>15928</v>
          </cell>
          <cell r="H352">
            <v>15171</v>
          </cell>
          <cell r="I352">
            <v>15171</v>
          </cell>
          <cell r="J352">
            <v>15711</v>
          </cell>
          <cell r="K352">
            <v>15711</v>
          </cell>
          <cell r="L352">
            <v>17442</v>
          </cell>
          <cell r="M352">
            <v>17442</v>
          </cell>
          <cell r="N352">
            <v>15453</v>
          </cell>
          <cell r="O352">
            <v>15453</v>
          </cell>
          <cell r="P352">
            <v>18853</v>
          </cell>
          <cell r="Q352">
            <v>18853</v>
          </cell>
        </row>
        <row r="353">
          <cell r="C353" t="str">
            <v>7.4.52</v>
          </cell>
          <cell r="D353" t="str">
            <v>TUBERIA PVCP RDE 21 Ø 1 1/2"</v>
          </cell>
          <cell r="E353" t="str">
            <v>M</v>
          </cell>
          <cell r="F353">
            <v>18413</v>
          </cell>
          <cell r="G353">
            <v>18413</v>
          </cell>
          <cell r="H353">
            <v>17537</v>
          </cell>
          <cell r="I353">
            <v>17537</v>
          </cell>
          <cell r="J353">
            <v>18162</v>
          </cell>
          <cell r="K353">
            <v>18162</v>
          </cell>
          <cell r="L353">
            <v>20163</v>
          </cell>
          <cell r="M353">
            <v>20163</v>
          </cell>
          <cell r="N353">
            <v>17864</v>
          </cell>
          <cell r="O353">
            <v>17864</v>
          </cell>
          <cell r="P353">
            <v>21794</v>
          </cell>
          <cell r="Q353">
            <v>21794</v>
          </cell>
        </row>
        <row r="354">
          <cell r="C354" t="str">
            <v>7.4.53</v>
          </cell>
          <cell r="D354" t="str">
            <v>TUBERIA PVCP RDE 21 Ø 2"</v>
          </cell>
          <cell r="E354" t="str">
            <v>M</v>
          </cell>
          <cell r="F354">
            <v>26811</v>
          </cell>
          <cell r="G354">
            <v>26811</v>
          </cell>
          <cell r="H354">
            <v>25536</v>
          </cell>
          <cell r="I354">
            <v>25536</v>
          </cell>
          <cell r="J354">
            <v>26446</v>
          </cell>
          <cell r="K354">
            <v>26446</v>
          </cell>
          <cell r="L354">
            <v>29360</v>
          </cell>
          <cell r="M354">
            <v>29360</v>
          </cell>
          <cell r="N354">
            <v>26012</v>
          </cell>
          <cell r="O354">
            <v>26012</v>
          </cell>
          <cell r="P354">
            <v>31735</v>
          </cell>
          <cell r="Q354">
            <v>31735</v>
          </cell>
        </row>
        <row r="355">
          <cell r="C355" t="str">
            <v>7.4.54</v>
          </cell>
          <cell r="D355" t="str">
            <v>TUBERIA PVCP RDE-21 Ø 2 1/2"</v>
          </cell>
          <cell r="E355" t="str">
            <v>M</v>
          </cell>
          <cell r="F355">
            <v>42506</v>
          </cell>
          <cell r="G355">
            <v>42506</v>
          </cell>
          <cell r="H355">
            <v>40485</v>
          </cell>
          <cell r="I355">
            <v>40485</v>
          </cell>
          <cell r="J355">
            <v>41927</v>
          </cell>
          <cell r="K355">
            <v>41927</v>
          </cell>
          <cell r="L355">
            <v>46547</v>
          </cell>
          <cell r="M355">
            <v>46547</v>
          </cell>
          <cell r="N355">
            <v>41239</v>
          </cell>
          <cell r="O355">
            <v>41239</v>
          </cell>
          <cell r="P355">
            <v>50312</v>
          </cell>
          <cell r="Q355">
            <v>50312</v>
          </cell>
        </row>
        <row r="356">
          <cell r="C356" t="str">
            <v>7.4.55</v>
          </cell>
          <cell r="D356" t="str">
            <v>TUBERIA PVCP RDE-21Ø 3"</v>
          </cell>
          <cell r="E356" t="str">
            <v>M</v>
          </cell>
          <cell r="F356">
            <v>54029</v>
          </cell>
          <cell r="G356">
            <v>54029</v>
          </cell>
          <cell r="H356">
            <v>51461</v>
          </cell>
          <cell r="I356">
            <v>51461</v>
          </cell>
          <cell r="J356">
            <v>53294</v>
          </cell>
          <cell r="K356">
            <v>53294</v>
          </cell>
          <cell r="L356">
            <v>59167</v>
          </cell>
          <cell r="M356">
            <v>59167</v>
          </cell>
          <cell r="N356">
            <v>52420</v>
          </cell>
          <cell r="O356">
            <v>52420</v>
          </cell>
          <cell r="P356">
            <v>63953</v>
          </cell>
          <cell r="Q356">
            <v>63953</v>
          </cell>
        </row>
        <row r="357">
          <cell r="C357" t="str">
            <v>7.4.56</v>
          </cell>
          <cell r="D357" t="str">
            <v xml:space="preserve">TUBERIA PVC-P DE Ø  4" </v>
          </cell>
          <cell r="E357" t="str">
            <v>M</v>
          </cell>
          <cell r="F357">
            <v>77675</v>
          </cell>
          <cell r="G357">
            <v>77675</v>
          </cell>
          <cell r="H357">
            <v>73982</v>
          </cell>
          <cell r="I357">
            <v>73982</v>
          </cell>
          <cell r="J357">
            <v>76618</v>
          </cell>
          <cell r="K357">
            <v>76618</v>
          </cell>
          <cell r="L357">
            <v>85061</v>
          </cell>
          <cell r="M357">
            <v>85061</v>
          </cell>
          <cell r="N357">
            <v>75361</v>
          </cell>
          <cell r="O357">
            <v>75361</v>
          </cell>
          <cell r="P357">
            <v>91942</v>
          </cell>
          <cell r="Q357">
            <v>91942</v>
          </cell>
        </row>
        <row r="358">
          <cell r="C358" t="str">
            <v>7.4.57</v>
          </cell>
          <cell r="D358" t="str">
            <v>ACCESORIO HG DE 4"</v>
          </cell>
          <cell r="E358" t="str">
            <v>UN</v>
          </cell>
          <cell r="F358">
            <v>103095</v>
          </cell>
          <cell r="G358">
            <v>103095</v>
          </cell>
          <cell r="H358">
            <v>98194</v>
          </cell>
          <cell r="I358">
            <v>98194</v>
          </cell>
          <cell r="J358">
            <v>101692</v>
          </cell>
          <cell r="K358">
            <v>101692</v>
          </cell>
          <cell r="L358">
            <v>112898</v>
          </cell>
          <cell r="M358">
            <v>112898</v>
          </cell>
          <cell r="N358">
            <v>100024</v>
          </cell>
          <cell r="O358">
            <v>100024</v>
          </cell>
          <cell r="P358">
            <v>122030</v>
          </cell>
          <cell r="Q358">
            <v>122030</v>
          </cell>
        </row>
        <row r="359">
          <cell r="C359" t="str">
            <v>7.4.58</v>
          </cell>
          <cell r="D359" t="str">
            <v>ACCESORIO HG 3"</v>
          </cell>
          <cell r="E359" t="str">
            <v>UN</v>
          </cell>
          <cell r="F359">
            <v>64209</v>
          </cell>
          <cell r="G359">
            <v>64209</v>
          </cell>
          <cell r="H359">
            <v>61156</v>
          </cell>
          <cell r="I359">
            <v>61156</v>
          </cell>
          <cell r="J359">
            <v>63335</v>
          </cell>
          <cell r="K359">
            <v>63335</v>
          </cell>
          <cell r="L359">
            <v>70315</v>
          </cell>
          <cell r="M359">
            <v>70315</v>
          </cell>
          <cell r="N359">
            <v>62296</v>
          </cell>
          <cell r="O359">
            <v>62296</v>
          </cell>
          <cell r="P359">
            <v>76002</v>
          </cell>
          <cell r="Q359">
            <v>76002</v>
          </cell>
        </row>
        <row r="360">
          <cell r="C360" t="str">
            <v>7.4.59</v>
          </cell>
          <cell r="D360" t="str">
            <v>ACCESORIO HG 1 1/2"</v>
          </cell>
          <cell r="E360" t="str">
            <v>UN</v>
          </cell>
          <cell r="F360">
            <v>23210</v>
          </cell>
          <cell r="G360">
            <v>23210</v>
          </cell>
          <cell r="H360">
            <v>22106</v>
          </cell>
          <cell r="I360">
            <v>22106</v>
          </cell>
          <cell r="J360">
            <v>22894</v>
          </cell>
          <cell r="K360">
            <v>22894</v>
          </cell>
          <cell r="L360">
            <v>25417</v>
          </cell>
          <cell r="M360">
            <v>25417</v>
          </cell>
          <cell r="N360">
            <v>22519</v>
          </cell>
          <cell r="O360">
            <v>22519</v>
          </cell>
          <cell r="P360">
            <v>27473</v>
          </cell>
          <cell r="Q360">
            <v>27473</v>
          </cell>
        </row>
        <row r="361">
          <cell r="C361" t="str">
            <v>7.4.60</v>
          </cell>
          <cell r="D361" t="str">
            <v xml:space="preserve">ACCESORIO HG DE 1" </v>
          </cell>
          <cell r="E361" t="str">
            <v>UN</v>
          </cell>
          <cell r="F361">
            <v>12455</v>
          </cell>
          <cell r="G361">
            <v>12455</v>
          </cell>
          <cell r="H361">
            <v>11862</v>
          </cell>
          <cell r="I361">
            <v>11862</v>
          </cell>
          <cell r="J361">
            <v>12285</v>
          </cell>
          <cell r="K361">
            <v>12285</v>
          </cell>
          <cell r="L361">
            <v>13639</v>
          </cell>
          <cell r="M361">
            <v>13639</v>
          </cell>
          <cell r="N361">
            <v>12084</v>
          </cell>
          <cell r="O361">
            <v>12084</v>
          </cell>
          <cell r="P361">
            <v>14742</v>
          </cell>
          <cell r="Q361">
            <v>14742</v>
          </cell>
        </row>
        <row r="362">
          <cell r="C362" t="str">
            <v>7.4.61</v>
          </cell>
          <cell r="D362" t="str">
            <v xml:space="preserve">ACCESORIO HG DE 2" </v>
          </cell>
          <cell r="E362" t="str">
            <v>UN</v>
          </cell>
          <cell r="F362">
            <v>29158</v>
          </cell>
          <cell r="G362">
            <v>29158</v>
          </cell>
          <cell r="H362">
            <v>27772</v>
          </cell>
          <cell r="I362">
            <v>27772</v>
          </cell>
          <cell r="J362">
            <v>28761</v>
          </cell>
          <cell r="K362">
            <v>28761</v>
          </cell>
          <cell r="L362">
            <v>31930</v>
          </cell>
          <cell r="M362">
            <v>31930</v>
          </cell>
          <cell r="N362">
            <v>28289</v>
          </cell>
          <cell r="O362">
            <v>28289</v>
          </cell>
          <cell r="P362">
            <v>34513</v>
          </cell>
          <cell r="Q362">
            <v>34513</v>
          </cell>
        </row>
        <row r="363">
          <cell r="C363" t="str">
            <v>7.4.62</v>
          </cell>
          <cell r="D363" t="str">
            <v xml:space="preserve">TUBERIA HG DE Ø 1" </v>
          </cell>
          <cell r="E363" t="str">
            <v>M</v>
          </cell>
          <cell r="F363">
            <v>48165</v>
          </cell>
          <cell r="G363">
            <v>48165</v>
          </cell>
          <cell r="H363">
            <v>45875</v>
          </cell>
          <cell r="I363">
            <v>45875</v>
          </cell>
          <cell r="J363">
            <v>47509</v>
          </cell>
          <cell r="K363">
            <v>47509</v>
          </cell>
          <cell r="L363">
            <v>52744</v>
          </cell>
          <cell r="M363">
            <v>52744</v>
          </cell>
          <cell r="N363">
            <v>46730</v>
          </cell>
          <cell r="O363">
            <v>46730</v>
          </cell>
          <cell r="P363">
            <v>57011</v>
          </cell>
          <cell r="Q363">
            <v>57011</v>
          </cell>
        </row>
        <row r="364">
          <cell r="C364" t="str">
            <v>7.5</v>
          </cell>
          <cell r="D364" t="str">
            <v>RED AGUA CALIENTE</v>
          </cell>
          <cell r="E364"/>
          <cell r="F364"/>
          <cell r="G364"/>
          <cell r="H364"/>
          <cell r="I364"/>
          <cell r="J364"/>
          <cell r="K364"/>
          <cell r="L364"/>
          <cell r="M364"/>
          <cell r="N364"/>
          <cell r="O364"/>
          <cell r="P364"/>
          <cell r="Q364"/>
        </row>
        <row r="365">
          <cell r="C365" t="str">
            <v>7.5.1</v>
          </cell>
          <cell r="D365" t="str">
            <v xml:space="preserve">ACCESORIOS CPVC DE 1/2" </v>
          </cell>
          <cell r="E365" t="str">
            <v>UN</v>
          </cell>
          <cell r="F365">
            <v>2748</v>
          </cell>
          <cell r="G365">
            <v>2748</v>
          </cell>
          <cell r="H365">
            <v>2618</v>
          </cell>
          <cell r="I365">
            <v>2618</v>
          </cell>
          <cell r="J365">
            <v>2711</v>
          </cell>
          <cell r="K365">
            <v>2711</v>
          </cell>
          <cell r="L365">
            <v>3010</v>
          </cell>
          <cell r="M365">
            <v>3010</v>
          </cell>
          <cell r="N365">
            <v>2667</v>
          </cell>
          <cell r="O365">
            <v>2667</v>
          </cell>
          <cell r="P365">
            <v>3253</v>
          </cell>
          <cell r="Q365">
            <v>3253</v>
          </cell>
        </row>
        <row r="366">
          <cell r="C366" t="str">
            <v>7.5.2</v>
          </cell>
          <cell r="D366" t="str">
            <v xml:space="preserve">ACCESORIOS CPVC DE 3/4" </v>
          </cell>
          <cell r="E366" t="str">
            <v>UN</v>
          </cell>
          <cell r="F366">
            <v>4415</v>
          </cell>
          <cell r="G366">
            <v>4415</v>
          </cell>
          <cell r="H366">
            <v>4205</v>
          </cell>
          <cell r="I366">
            <v>4205</v>
          </cell>
          <cell r="J366">
            <v>4355</v>
          </cell>
          <cell r="K366">
            <v>4355</v>
          </cell>
          <cell r="L366">
            <v>4835</v>
          </cell>
          <cell r="M366">
            <v>4835</v>
          </cell>
          <cell r="N366">
            <v>4284</v>
          </cell>
          <cell r="O366">
            <v>4284</v>
          </cell>
          <cell r="P366">
            <v>5226</v>
          </cell>
          <cell r="Q366">
            <v>5226</v>
          </cell>
        </row>
        <row r="367">
          <cell r="C367" t="str">
            <v>7.5.3</v>
          </cell>
          <cell r="D367" t="str">
            <v>TUBERIA CPVC DE 1/2"</v>
          </cell>
          <cell r="E367" t="str">
            <v>M</v>
          </cell>
          <cell r="F367">
            <v>10941</v>
          </cell>
          <cell r="G367">
            <v>10941</v>
          </cell>
          <cell r="H367">
            <v>10421</v>
          </cell>
          <cell r="I367">
            <v>10421</v>
          </cell>
          <cell r="J367">
            <v>10792</v>
          </cell>
          <cell r="K367">
            <v>10792</v>
          </cell>
          <cell r="L367">
            <v>11981</v>
          </cell>
          <cell r="M367">
            <v>11981</v>
          </cell>
          <cell r="N367">
            <v>10615</v>
          </cell>
          <cell r="O367">
            <v>10615</v>
          </cell>
          <cell r="P367">
            <v>12950</v>
          </cell>
          <cell r="Q367">
            <v>12950</v>
          </cell>
        </row>
        <row r="368">
          <cell r="C368" t="str">
            <v>7.5.4</v>
          </cell>
          <cell r="D368" t="str">
            <v xml:space="preserve">TUBERIA CPVC DE 3/4" </v>
          </cell>
          <cell r="E368" t="str">
            <v>M</v>
          </cell>
          <cell r="F368">
            <v>13944</v>
          </cell>
          <cell r="G368">
            <v>13944</v>
          </cell>
          <cell r="H368">
            <v>13281</v>
          </cell>
          <cell r="I368">
            <v>13281</v>
          </cell>
          <cell r="J368">
            <v>13754</v>
          </cell>
          <cell r="K368">
            <v>13754</v>
          </cell>
          <cell r="L368">
            <v>15270</v>
          </cell>
          <cell r="M368">
            <v>15270</v>
          </cell>
          <cell r="N368">
            <v>13528</v>
          </cell>
          <cell r="O368">
            <v>13528</v>
          </cell>
          <cell r="P368">
            <v>16505</v>
          </cell>
          <cell r="Q368">
            <v>16505</v>
          </cell>
        </row>
        <row r="369">
          <cell r="C369" t="str">
            <v>7.6</v>
          </cell>
          <cell r="D369" t="str">
            <v>PUNTOS HIDRAULICOS</v>
          </cell>
          <cell r="E369"/>
          <cell r="F369"/>
          <cell r="G369"/>
          <cell r="H369"/>
          <cell r="I369"/>
          <cell r="J369"/>
          <cell r="K369"/>
          <cell r="L369"/>
          <cell r="M369"/>
          <cell r="N369"/>
          <cell r="O369"/>
          <cell r="P369"/>
          <cell r="Q369"/>
        </row>
        <row r="370">
          <cell r="C370" t="str">
            <v>7.6.1</v>
          </cell>
          <cell r="D370" t="str">
            <v>PUNTO SUMINISTRO GALVANIZADO (INC. ACCESORIOS)</v>
          </cell>
          <cell r="E370" t="str">
            <v>UN</v>
          </cell>
          <cell r="F370">
            <v>88654</v>
          </cell>
          <cell r="G370">
            <v>88654</v>
          </cell>
          <cell r="H370">
            <v>84439</v>
          </cell>
          <cell r="I370">
            <v>84439</v>
          </cell>
          <cell r="J370">
            <v>87447</v>
          </cell>
          <cell r="K370">
            <v>87447</v>
          </cell>
          <cell r="L370">
            <v>97084</v>
          </cell>
          <cell r="M370">
            <v>97084</v>
          </cell>
          <cell r="N370">
            <v>86013</v>
          </cell>
          <cell r="O370">
            <v>86013</v>
          </cell>
          <cell r="P370">
            <v>104936</v>
          </cell>
          <cell r="Q370">
            <v>104936</v>
          </cell>
        </row>
        <row r="371">
          <cell r="C371" t="str">
            <v>7.6.2</v>
          </cell>
          <cell r="D371" t="str">
            <v xml:space="preserve">PUNTO HIDRÁULICO AGUA CALIENTE  </v>
          </cell>
          <cell r="E371" t="str">
            <v>UN</v>
          </cell>
          <cell r="F371">
            <v>39310</v>
          </cell>
          <cell r="G371">
            <v>39310</v>
          </cell>
          <cell r="H371">
            <v>37441</v>
          </cell>
          <cell r="I371">
            <v>37441</v>
          </cell>
          <cell r="J371">
            <v>38775</v>
          </cell>
          <cell r="K371">
            <v>38775</v>
          </cell>
          <cell r="L371">
            <v>43048</v>
          </cell>
          <cell r="M371">
            <v>43048</v>
          </cell>
          <cell r="N371">
            <v>38139</v>
          </cell>
          <cell r="O371">
            <v>38139</v>
          </cell>
          <cell r="P371">
            <v>46530</v>
          </cell>
          <cell r="Q371">
            <v>46530</v>
          </cell>
        </row>
        <row r="372">
          <cell r="C372" t="str">
            <v>7.6.3</v>
          </cell>
          <cell r="D372" t="str">
            <v>PUNTO AGUA FRIA  PVC (INC. ACCESORIOS)</v>
          </cell>
          <cell r="E372" t="str">
            <v>UN</v>
          </cell>
          <cell r="F372">
            <v>54348</v>
          </cell>
          <cell r="G372">
            <v>54348</v>
          </cell>
          <cell r="H372">
            <v>51764</v>
          </cell>
          <cell r="I372">
            <v>51764</v>
          </cell>
          <cell r="J372">
            <v>53608</v>
          </cell>
          <cell r="K372">
            <v>53608</v>
          </cell>
          <cell r="L372">
            <v>59516</v>
          </cell>
          <cell r="M372">
            <v>59516</v>
          </cell>
          <cell r="N372">
            <v>52729</v>
          </cell>
          <cell r="O372">
            <v>52729</v>
          </cell>
          <cell r="P372">
            <v>64330</v>
          </cell>
          <cell r="Q372">
            <v>64330</v>
          </cell>
        </row>
        <row r="373">
          <cell r="C373" t="str">
            <v>7.6.4</v>
          </cell>
          <cell r="D373" t="str">
            <v>REPARACIONES HIDRÁULICAS PVC DE 1/2" - 3/4" Y 1"</v>
          </cell>
          <cell r="E373" t="str">
            <v>UN</v>
          </cell>
          <cell r="F373">
            <v>17750</v>
          </cell>
          <cell r="G373">
            <v>17750</v>
          </cell>
          <cell r="H373">
            <v>16906</v>
          </cell>
          <cell r="I373">
            <v>16906</v>
          </cell>
          <cell r="J373">
            <v>17508</v>
          </cell>
          <cell r="K373">
            <v>17508</v>
          </cell>
          <cell r="L373">
            <v>19437</v>
          </cell>
          <cell r="M373">
            <v>19437</v>
          </cell>
          <cell r="N373">
            <v>17221</v>
          </cell>
          <cell r="O373">
            <v>17221</v>
          </cell>
          <cell r="P373">
            <v>21010</v>
          </cell>
          <cell r="Q373">
            <v>21010</v>
          </cell>
        </row>
        <row r="374">
          <cell r="C374" t="str">
            <v>7.6.5</v>
          </cell>
          <cell r="D374" t="str">
            <v xml:space="preserve">REUBICACIÓN PUNTO HIDRÁULICO AGUA CALIENTE </v>
          </cell>
          <cell r="E374" t="str">
            <v>UN</v>
          </cell>
          <cell r="F374">
            <v>35599</v>
          </cell>
          <cell r="G374">
            <v>35599</v>
          </cell>
          <cell r="H374">
            <v>33906</v>
          </cell>
          <cell r="I374">
            <v>33906</v>
          </cell>
          <cell r="J374">
            <v>35114</v>
          </cell>
          <cell r="K374">
            <v>35114</v>
          </cell>
          <cell r="L374">
            <v>38984</v>
          </cell>
          <cell r="M374">
            <v>38984</v>
          </cell>
          <cell r="N374">
            <v>34538</v>
          </cell>
          <cell r="O374">
            <v>34538</v>
          </cell>
          <cell r="P374">
            <v>42137</v>
          </cell>
          <cell r="Q374">
            <v>42137</v>
          </cell>
        </row>
        <row r="375">
          <cell r="C375" t="str">
            <v>7.6.6</v>
          </cell>
          <cell r="D375" t="str">
            <v xml:space="preserve">REUBICACIÓN PUNTO HIDRÁULICO AGUA FRIA </v>
          </cell>
          <cell r="E375" t="str">
            <v>UN</v>
          </cell>
          <cell r="F375">
            <v>36130</v>
          </cell>
          <cell r="G375">
            <v>36130</v>
          </cell>
          <cell r="H375">
            <v>34412</v>
          </cell>
          <cell r="I375">
            <v>34412</v>
          </cell>
          <cell r="J375">
            <v>35638</v>
          </cell>
          <cell r="K375">
            <v>35638</v>
          </cell>
          <cell r="L375">
            <v>39565</v>
          </cell>
          <cell r="M375">
            <v>39565</v>
          </cell>
          <cell r="N375">
            <v>35054</v>
          </cell>
          <cell r="O375">
            <v>35054</v>
          </cell>
          <cell r="P375">
            <v>42766</v>
          </cell>
          <cell r="Q375">
            <v>42766</v>
          </cell>
        </row>
        <row r="376">
          <cell r="C376" t="str">
            <v>7.7</v>
          </cell>
          <cell r="D376" t="str">
            <v>SALIDAS SANITARIAS</v>
          </cell>
          <cell r="E376"/>
          <cell r="F376"/>
          <cell r="G376"/>
          <cell r="H376"/>
          <cell r="I376"/>
          <cell r="J376"/>
          <cell r="K376"/>
          <cell r="L376"/>
          <cell r="M376"/>
          <cell r="N376"/>
          <cell r="O376"/>
          <cell r="P376"/>
          <cell r="Q376"/>
        </row>
        <row r="377">
          <cell r="C377" t="str">
            <v>7.7.1</v>
          </cell>
          <cell r="D377" t="str">
            <v>PUNTO DESAGUE PVC Ø 2"</v>
          </cell>
          <cell r="E377" t="str">
            <v>UN</v>
          </cell>
          <cell r="F377">
            <v>65620</v>
          </cell>
          <cell r="G377">
            <v>65620</v>
          </cell>
          <cell r="H377">
            <v>62500</v>
          </cell>
          <cell r="I377">
            <v>62500</v>
          </cell>
          <cell r="J377">
            <v>64727</v>
          </cell>
          <cell r="K377">
            <v>64727</v>
          </cell>
          <cell r="L377">
            <v>71860</v>
          </cell>
          <cell r="M377">
            <v>71860</v>
          </cell>
          <cell r="N377">
            <v>63665</v>
          </cell>
          <cell r="O377">
            <v>63665</v>
          </cell>
          <cell r="P377">
            <v>77672</v>
          </cell>
          <cell r="Q377">
            <v>77672</v>
          </cell>
        </row>
        <row r="378">
          <cell r="C378" t="str">
            <v>7.7.2</v>
          </cell>
          <cell r="D378" t="str">
            <v>PUNTO DESAGUE PVC Ø 3" - Ø 4"</v>
          </cell>
          <cell r="E378" t="str">
            <v>UN</v>
          </cell>
          <cell r="F378">
            <v>90486</v>
          </cell>
          <cell r="G378">
            <v>90486</v>
          </cell>
          <cell r="H378">
            <v>86184</v>
          </cell>
          <cell r="I378">
            <v>86184</v>
          </cell>
          <cell r="J378">
            <v>89254</v>
          </cell>
          <cell r="K378">
            <v>89254</v>
          </cell>
          <cell r="L378">
            <v>99090</v>
          </cell>
          <cell r="M378">
            <v>99090</v>
          </cell>
          <cell r="N378">
            <v>87790</v>
          </cell>
          <cell r="O378">
            <v>87790</v>
          </cell>
          <cell r="P378">
            <v>107105</v>
          </cell>
          <cell r="Q378">
            <v>107105</v>
          </cell>
        </row>
        <row r="379">
          <cell r="C379" t="str">
            <v>7.7.3</v>
          </cell>
          <cell r="D379" t="str">
            <v xml:space="preserve">REPARACIONES SANITARIAS EN 2" </v>
          </cell>
          <cell r="E379" t="str">
            <v>UN</v>
          </cell>
          <cell r="F379">
            <v>34648</v>
          </cell>
          <cell r="G379">
            <v>34648</v>
          </cell>
          <cell r="H379">
            <v>33000</v>
          </cell>
          <cell r="I379">
            <v>33000</v>
          </cell>
          <cell r="J379">
            <v>34176</v>
          </cell>
          <cell r="K379">
            <v>34176</v>
          </cell>
          <cell r="L379">
            <v>37942</v>
          </cell>
          <cell r="M379">
            <v>37942</v>
          </cell>
          <cell r="N379">
            <v>33616</v>
          </cell>
          <cell r="O379">
            <v>33616</v>
          </cell>
          <cell r="P379">
            <v>41011</v>
          </cell>
          <cell r="Q379">
            <v>41011</v>
          </cell>
        </row>
        <row r="380">
          <cell r="C380" t="str">
            <v>7.7.4</v>
          </cell>
          <cell r="D380" t="str">
            <v xml:space="preserve">REPARACIONES TUBERIA PVC SANITARIA DE 3" </v>
          </cell>
          <cell r="E380" t="str">
            <v>UN</v>
          </cell>
          <cell r="F380">
            <v>39354</v>
          </cell>
          <cell r="G380">
            <v>39354</v>
          </cell>
          <cell r="H380">
            <v>37483</v>
          </cell>
          <cell r="I380">
            <v>37483</v>
          </cell>
          <cell r="J380">
            <v>38818</v>
          </cell>
          <cell r="K380">
            <v>38818</v>
          </cell>
          <cell r="L380">
            <v>43096</v>
          </cell>
          <cell r="M380">
            <v>43096</v>
          </cell>
          <cell r="N380">
            <v>38181</v>
          </cell>
          <cell r="O380">
            <v>38181</v>
          </cell>
          <cell r="P380">
            <v>46582</v>
          </cell>
          <cell r="Q380">
            <v>46582</v>
          </cell>
        </row>
        <row r="381">
          <cell r="C381" t="str">
            <v>7.7.5</v>
          </cell>
          <cell r="D381" t="str">
            <v xml:space="preserve">REPARACIONES TUBERIA PVC SANITARIA DE 4" </v>
          </cell>
          <cell r="E381" t="str">
            <v>UN</v>
          </cell>
          <cell r="F381">
            <v>46336</v>
          </cell>
          <cell r="G381">
            <v>46336</v>
          </cell>
          <cell r="H381">
            <v>44133</v>
          </cell>
          <cell r="I381">
            <v>44133</v>
          </cell>
          <cell r="J381">
            <v>45705</v>
          </cell>
          <cell r="K381">
            <v>45705</v>
          </cell>
          <cell r="L381">
            <v>50742</v>
          </cell>
          <cell r="M381">
            <v>50742</v>
          </cell>
          <cell r="N381">
            <v>44955</v>
          </cell>
          <cell r="O381">
            <v>44955</v>
          </cell>
          <cell r="P381">
            <v>54846</v>
          </cell>
          <cell r="Q381">
            <v>54846</v>
          </cell>
        </row>
        <row r="382">
          <cell r="C382" t="str">
            <v>7.7.6</v>
          </cell>
          <cell r="D382" t="str">
            <v xml:space="preserve">REUBICACIÓN SALIDA SANITARIA </v>
          </cell>
          <cell r="E382" t="str">
            <v>UN</v>
          </cell>
          <cell r="F382">
            <v>53120</v>
          </cell>
          <cell r="G382">
            <v>53120</v>
          </cell>
          <cell r="H382">
            <v>50595</v>
          </cell>
          <cell r="I382">
            <v>50595</v>
          </cell>
          <cell r="J382">
            <v>52397</v>
          </cell>
          <cell r="K382">
            <v>52397</v>
          </cell>
          <cell r="L382">
            <v>58171</v>
          </cell>
          <cell r="M382">
            <v>58171</v>
          </cell>
          <cell r="N382">
            <v>51538</v>
          </cell>
          <cell r="O382">
            <v>51538</v>
          </cell>
          <cell r="P382">
            <v>62876</v>
          </cell>
          <cell r="Q382">
            <v>62876</v>
          </cell>
        </row>
        <row r="383">
          <cell r="C383" t="str">
            <v>7.8</v>
          </cell>
          <cell r="D383" t="str">
            <v>BAJANTES - VENTILACIONES - REVENTILACIONES A.N.</v>
          </cell>
          <cell r="E383"/>
          <cell r="F383"/>
          <cell r="G383"/>
          <cell r="H383"/>
          <cell r="I383"/>
          <cell r="J383"/>
          <cell r="K383"/>
          <cell r="L383"/>
          <cell r="M383"/>
          <cell r="N383"/>
          <cell r="O383"/>
          <cell r="P383"/>
          <cell r="Q383"/>
        </row>
        <row r="384">
          <cell r="C384" t="str">
            <v>7.8.1</v>
          </cell>
          <cell r="D384" t="str">
            <v>BAJANTE A.N.  PVC Ø 3" (INC. ACCESORIOS)</v>
          </cell>
          <cell r="E384" t="str">
            <v>M</v>
          </cell>
          <cell r="F384">
            <v>25999</v>
          </cell>
          <cell r="G384">
            <v>25999</v>
          </cell>
          <cell r="H384">
            <v>24763</v>
          </cell>
          <cell r="I384">
            <v>24763</v>
          </cell>
          <cell r="J384">
            <v>25645</v>
          </cell>
          <cell r="K384">
            <v>25645</v>
          </cell>
          <cell r="L384">
            <v>28471</v>
          </cell>
          <cell r="M384">
            <v>28471</v>
          </cell>
          <cell r="N384">
            <v>25224</v>
          </cell>
          <cell r="O384">
            <v>25224</v>
          </cell>
          <cell r="P384">
            <v>30774</v>
          </cell>
          <cell r="Q384">
            <v>30774</v>
          </cell>
        </row>
        <row r="385">
          <cell r="C385" t="str">
            <v>7.8.2</v>
          </cell>
          <cell r="D385" t="str">
            <v>BAJANTE A.N.  PVC Ø 4" (INC. ACCESORIOS)</v>
          </cell>
          <cell r="E385" t="str">
            <v>M</v>
          </cell>
          <cell r="F385">
            <v>32719</v>
          </cell>
          <cell r="G385">
            <v>32719</v>
          </cell>
          <cell r="H385">
            <v>31164</v>
          </cell>
          <cell r="I385">
            <v>31164</v>
          </cell>
          <cell r="J385">
            <v>32274</v>
          </cell>
          <cell r="K385">
            <v>32274</v>
          </cell>
          <cell r="L385">
            <v>35831</v>
          </cell>
          <cell r="M385">
            <v>35831</v>
          </cell>
          <cell r="N385">
            <v>31745</v>
          </cell>
          <cell r="O385">
            <v>31745</v>
          </cell>
          <cell r="P385">
            <v>38729</v>
          </cell>
          <cell r="Q385">
            <v>38729</v>
          </cell>
        </row>
        <row r="386">
          <cell r="C386" t="str">
            <v>7.8.3</v>
          </cell>
          <cell r="D386" t="str">
            <v>BAJANTE A.N.  PVC Ø 6" (INC. ACCESORIOS)</v>
          </cell>
          <cell r="E386" t="str">
            <v>M</v>
          </cell>
          <cell r="F386">
            <v>65708</v>
          </cell>
          <cell r="G386">
            <v>65708</v>
          </cell>
          <cell r="H386">
            <v>62584</v>
          </cell>
          <cell r="I386">
            <v>62584</v>
          </cell>
          <cell r="J386">
            <v>64814</v>
          </cell>
          <cell r="K386">
            <v>64814</v>
          </cell>
          <cell r="L386">
            <v>71957</v>
          </cell>
          <cell r="M386">
            <v>71957</v>
          </cell>
          <cell r="N386">
            <v>63751</v>
          </cell>
          <cell r="O386">
            <v>63751</v>
          </cell>
          <cell r="P386">
            <v>77777</v>
          </cell>
          <cell r="Q386">
            <v>77777</v>
          </cell>
        </row>
        <row r="387">
          <cell r="C387" t="str">
            <v>7.8.4</v>
          </cell>
          <cell r="D387" t="str">
            <v>VENTILACION Y REVENTILACION PVC Ø 2" (INC. ACCESORIOS)</v>
          </cell>
          <cell r="E387" t="str">
            <v>M</v>
          </cell>
          <cell r="F387">
            <v>16882</v>
          </cell>
          <cell r="G387">
            <v>16882</v>
          </cell>
          <cell r="H387">
            <v>16079</v>
          </cell>
          <cell r="I387">
            <v>16079</v>
          </cell>
          <cell r="J387">
            <v>16652</v>
          </cell>
          <cell r="K387">
            <v>16652</v>
          </cell>
          <cell r="L387">
            <v>18487</v>
          </cell>
          <cell r="M387">
            <v>18487</v>
          </cell>
          <cell r="N387">
            <v>16379</v>
          </cell>
          <cell r="O387">
            <v>16379</v>
          </cell>
          <cell r="P387">
            <v>19982</v>
          </cell>
          <cell r="Q387">
            <v>19982</v>
          </cell>
        </row>
        <row r="388">
          <cell r="C388" t="str">
            <v>7.8.5</v>
          </cell>
          <cell r="D388" t="str">
            <v>VENTILACION Y REVENTILACION PVC Ø 3" (INC. ACCESORIOS)</v>
          </cell>
          <cell r="E388" t="str">
            <v>M</v>
          </cell>
          <cell r="F388">
            <v>19413</v>
          </cell>
          <cell r="G388">
            <v>19413</v>
          </cell>
          <cell r="H388">
            <v>18490</v>
          </cell>
          <cell r="I388">
            <v>18490</v>
          </cell>
          <cell r="J388">
            <v>19149</v>
          </cell>
          <cell r="K388">
            <v>19149</v>
          </cell>
          <cell r="L388">
            <v>21259</v>
          </cell>
          <cell r="M388">
            <v>21259</v>
          </cell>
          <cell r="N388">
            <v>18835</v>
          </cell>
          <cell r="O388">
            <v>18835</v>
          </cell>
          <cell r="P388">
            <v>22979</v>
          </cell>
          <cell r="Q388">
            <v>22979</v>
          </cell>
        </row>
        <row r="389">
          <cell r="C389" t="str">
            <v>7.9</v>
          </cell>
          <cell r="D389" t="str">
            <v>RED DE GAS</v>
          </cell>
          <cell r="E389"/>
          <cell r="F389"/>
          <cell r="G389"/>
          <cell r="H389"/>
          <cell r="I389"/>
          <cell r="J389"/>
          <cell r="K389"/>
          <cell r="L389"/>
          <cell r="M389"/>
          <cell r="N389"/>
          <cell r="O389"/>
          <cell r="P389"/>
          <cell r="Q389"/>
        </row>
        <row r="390">
          <cell r="C390" t="str">
            <v>7.9.1</v>
          </cell>
          <cell r="D390" t="str">
            <v xml:space="preserve">ACCESORIO DE COBRE DE 1 1/4" </v>
          </cell>
          <cell r="E390" t="str">
            <v>UN</v>
          </cell>
          <cell r="F390">
            <v>24423</v>
          </cell>
          <cell r="G390">
            <v>24423</v>
          </cell>
          <cell r="H390">
            <v>23262</v>
          </cell>
          <cell r="I390">
            <v>23262</v>
          </cell>
          <cell r="J390">
            <v>24091</v>
          </cell>
          <cell r="K390">
            <v>24091</v>
          </cell>
          <cell r="L390">
            <v>26746</v>
          </cell>
          <cell r="M390">
            <v>26746</v>
          </cell>
          <cell r="N390">
            <v>23696</v>
          </cell>
          <cell r="O390">
            <v>23696</v>
          </cell>
          <cell r="P390">
            <v>28909</v>
          </cell>
          <cell r="Q390">
            <v>28909</v>
          </cell>
        </row>
        <row r="391">
          <cell r="C391" t="str">
            <v>7.9.2</v>
          </cell>
          <cell r="D391" t="str">
            <v xml:space="preserve">ACCESORIO DE COBRE DE 1" </v>
          </cell>
          <cell r="E391" t="str">
            <v>UN</v>
          </cell>
          <cell r="F391">
            <v>15103</v>
          </cell>
          <cell r="G391">
            <v>15103</v>
          </cell>
          <cell r="H391">
            <v>14385</v>
          </cell>
          <cell r="I391">
            <v>14385</v>
          </cell>
          <cell r="J391">
            <v>14897</v>
          </cell>
          <cell r="K391">
            <v>14897</v>
          </cell>
          <cell r="L391">
            <v>16539</v>
          </cell>
          <cell r="M391">
            <v>16539</v>
          </cell>
          <cell r="N391">
            <v>14653</v>
          </cell>
          <cell r="O391">
            <v>14653</v>
          </cell>
          <cell r="P391">
            <v>17876</v>
          </cell>
          <cell r="Q391">
            <v>17876</v>
          </cell>
        </row>
        <row r="392">
          <cell r="C392" t="str">
            <v>7.9.3</v>
          </cell>
          <cell r="D392" t="str">
            <v xml:space="preserve">ACCESORIO DE COBRE DE 3/4" </v>
          </cell>
          <cell r="E392" t="str">
            <v>UN</v>
          </cell>
          <cell r="F392">
            <v>7743</v>
          </cell>
          <cell r="G392">
            <v>7743</v>
          </cell>
          <cell r="H392">
            <v>7375</v>
          </cell>
          <cell r="I392">
            <v>7375</v>
          </cell>
          <cell r="J392">
            <v>7638</v>
          </cell>
          <cell r="K392">
            <v>7638</v>
          </cell>
          <cell r="L392">
            <v>8480</v>
          </cell>
          <cell r="M392">
            <v>8480</v>
          </cell>
          <cell r="N392">
            <v>7513</v>
          </cell>
          <cell r="O392">
            <v>7513</v>
          </cell>
          <cell r="P392">
            <v>9166</v>
          </cell>
          <cell r="Q392">
            <v>9166</v>
          </cell>
        </row>
        <row r="393">
          <cell r="C393" t="str">
            <v>7.9.4</v>
          </cell>
          <cell r="D393" t="str">
            <v>ACOMETIDA DE GAS UNIFAMILIAR</v>
          </cell>
          <cell r="E393" t="str">
            <v>UN</v>
          </cell>
          <cell r="F393">
            <v>413999</v>
          </cell>
          <cell r="G393">
            <v>413999</v>
          </cell>
          <cell r="H393">
            <v>394316</v>
          </cell>
          <cell r="I393">
            <v>394316</v>
          </cell>
          <cell r="J393">
            <v>408364</v>
          </cell>
          <cell r="K393">
            <v>408364</v>
          </cell>
          <cell r="L393">
            <v>453366</v>
          </cell>
          <cell r="M393">
            <v>453366</v>
          </cell>
          <cell r="N393">
            <v>401667</v>
          </cell>
          <cell r="O393">
            <v>401667</v>
          </cell>
          <cell r="P393">
            <v>490037</v>
          </cell>
          <cell r="Q393">
            <v>490037</v>
          </cell>
        </row>
        <row r="394">
          <cell r="C394" t="str">
            <v>7.9.5</v>
          </cell>
          <cell r="D394" t="str">
            <v>CAJA MEDIDOR GAS 140x45</v>
          </cell>
          <cell r="E394" t="str">
            <v>UN</v>
          </cell>
          <cell r="F394">
            <v>275705</v>
          </cell>
          <cell r="G394">
            <v>275705</v>
          </cell>
          <cell r="H394">
            <v>262597</v>
          </cell>
          <cell r="I394">
            <v>262597</v>
          </cell>
          <cell r="J394">
            <v>271952</v>
          </cell>
          <cell r="K394">
            <v>271952</v>
          </cell>
          <cell r="L394">
            <v>301921</v>
          </cell>
          <cell r="M394">
            <v>301921</v>
          </cell>
          <cell r="N394">
            <v>267492</v>
          </cell>
          <cell r="O394">
            <v>267492</v>
          </cell>
          <cell r="P394">
            <v>326342</v>
          </cell>
          <cell r="Q394">
            <v>326342</v>
          </cell>
        </row>
        <row r="395">
          <cell r="C395" t="str">
            <v>7.9.6</v>
          </cell>
          <cell r="D395" t="str">
            <v>CAJA MEDIDOR GAS 45x45</v>
          </cell>
          <cell r="E395" t="str">
            <v>UN</v>
          </cell>
          <cell r="F395">
            <v>129431</v>
          </cell>
          <cell r="G395">
            <v>129431</v>
          </cell>
          <cell r="H395">
            <v>123277</v>
          </cell>
          <cell r="I395">
            <v>123277</v>
          </cell>
          <cell r="J395">
            <v>127669</v>
          </cell>
          <cell r="K395">
            <v>127669</v>
          </cell>
          <cell r="L395">
            <v>141738</v>
          </cell>
          <cell r="M395">
            <v>141738</v>
          </cell>
          <cell r="N395">
            <v>125575</v>
          </cell>
          <cell r="O395">
            <v>125575</v>
          </cell>
          <cell r="P395">
            <v>153203</v>
          </cell>
          <cell r="Q395">
            <v>153203</v>
          </cell>
        </row>
        <row r="396">
          <cell r="C396" t="str">
            <v>7.9.7</v>
          </cell>
          <cell r="D396" t="str">
            <v>CAJA MEDIDOR GAS 72x45</v>
          </cell>
          <cell r="E396" t="str">
            <v>UN</v>
          </cell>
          <cell r="F396">
            <v>176844</v>
          </cell>
          <cell r="G396">
            <v>176844</v>
          </cell>
          <cell r="H396">
            <v>168436</v>
          </cell>
          <cell r="I396">
            <v>168436</v>
          </cell>
          <cell r="J396">
            <v>174437</v>
          </cell>
          <cell r="K396">
            <v>174437</v>
          </cell>
          <cell r="L396">
            <v>193660</v>
          </cell>
          <cell r="M396">
            <v>193660</v>
          </cell>
          <cell r="N396">
            <v>171576</v>
          </cell>
          <cell r="O396">
            <v>171576</v>
          </cell>
          <cell r="P396">
            <v>209324</v>
          </cell>
          <cell r="Q396">
            <v>209324</v>
          </cell>
        </row>
        <row r="397">
          <cell r="C397" t="str">
            <v>7.9.8</v>
          </cell>
          <cell r="D397" t="str">
            <v>ADAPTADOR MACHO COBRE COBRE Ø 1/2"</v>
          </cell>
          <cell r="E397" t="str">
            <v>UN</v>
          </cell>
          <cell r="F397">
            <v>3241</v>
          </cell>
          <cell r="G397">
            <v>3241</v>
          </cell>
          <cell r="H397">
            <v>3087</v>
          </cell>
          <cell r="I397">
            <v>3087</v>
          </cell>
          <cell r="J397">
            <v>3197</v>
          </cell>
          <cell r="K397">
            <v>3197</v>
          </cell>
          <cell r="L397">
            <v>3549</v>
          </cell>
          <cell r="M397">
            <v>3549</v>
          </cell>
          <cell r="N397">
            <v>3145</v>
          </cell>
          <cell r="O397">
            <v>3145</v>
          </cell>
          <cell r="P397">
            <v>3836</v>
          </cell>
          <cell r="Q397">
            <v>3836</v>
          </cell>
        </row>
        <row r="398">
          <cell r="C398" t="str">
            <v>7.9.9</v>
          </cell>
          <cell r="D398" t="str">
            <v>ADAPTADOR MACHO COBRE COBRE Ø 3/4"</v>
          </cell>
          <cell r="E398" t="str">
            <v>UN</v>
          </cell>
          <cell r="F398">
            <v>3872</v>
          </cell>
          <cell r="G398">
            <v>3872</v>
          </cell>
          <cell r="H398">
            <v>3688</v>
          </cell>
          <cell r="I398">
            <v>3688</v>
          </cell>
          <cell r="J398">
            <v>3819</v>
          </cell>
          <cell r="K398">
            <v>3819</v>
          </cell>
          <cell r="L398">
            <v>4240</v>
          </cell>
          <cell r="M398">
            <v>4240</v>
          </cell>
          <cell r="N398">
            <v>3756</v>
          </cell>
          <cell r="O398">
            <v>3756</v>
          </cell>
          <cell r="P398">
            <v>4583</v>
          </cell>
          <cell r="Q398">
            <v>4583</v>
          </cell>
        </row>
        <row r="399">
          <cell r="C399" t="str">
            <v>7.9.10</v>
          </cell>
          <cell r="D399" t="str">
            <v xml:space="preserve">BUSHING HG 3/4" x 1/2" </v>
          </cell>
          <cell r="E399" t="str">
            <v>UN</v>
          </cell>
          <cell r="F399">
            <v>4396</v>
          </cell>
          <cell r="G399">
            <v>4396</v>
          </cell>
          <cell r="H399">
            <v>4187</v>
          </cell>
          <cell r="I399">
            <v>4187</v>
          </cell>
          <cell r="J399">
            <v>4336</v>
          </cell>
          <cell r="K399">
            <v>4336</v>
          </cell>
          <cell r="L399">
            <v>4814</v>
          </cell>
          <cell r="M399">
            <v>4814</v>
          </cell>
          <cell r="N399">
            <v>4265</v>
          </cell>
          <cell r="O399">
            <v>4265</v>
          </cell>
          <cell r="P399">
            <v>5203</v>
          </cell>
          <cell r="Q399">
            <v>5203</v>
          </cell>
        </row>
        <row r="400">
          <cell r="C400" t="str">
            <v>7.9.11</v>
          </cell>
          <cell r="D400" t="str">
            <v xml:space="preserve">BUSHING HG 1" x 1/2" </v>
          </cell>
          <cell r="E400" t="str">
            <v>UN</v>
          </cell>
          <cell r="F400">
            <v>4825</v>
          </cell>
          <cell r="G400">
            <v>4825</v>
          </cell>
          <cell r="H400">
            <v>4595</v>
          </cell>
          <cell r="I400">
            <v>4595</v>
          </cell>
          <cell r="J400">
            <v>4759</v>
          </cell>
          <cell r="K400">
            <v>4759</v>
          </cell>
          <cell r="L400">
            <v>5283</v>
          </cell>
          <cell r="M400">
            <v>5283</v>
          </cell>
          <cell r="N400">
            <v>4681</v>
          </cell>
          <cell r="O400">
            <v>4681</v>
          </cell>
          <cell r="P400">
            <v>5711</v>
          </cell>
          <cell r="Q400">
            <v>5711</v>
          </cell>
        </row>
        <row r="401">
          <cell r="C401" t="str">
            <v>7.9.12</v>
          </cell>
          <cell r="D401" t="str">
            <v xml:space="preserve">CODO HG Ø 1/2" </v>
          </cell>
          <cell r="E401" t="str">
            <v>UN</v>
          </cell>
          <cell r="F401">
            <v>5067</v>
          </cell>
          <cell r="G401">
            <v>5067</v>
          </cell>
          <cell r="H401">
            <v>4826</v>
          </cell>
          <cell r="I401">
            <v>4826</v>
          </cell>
          <cell r="J401">
            <v>4998</v>
          </cell>
          <cell r="K401">
            <v>4998</v>
          </cell>
          <cell r="L401">
            <v>5549</v>
          </cell>
          <cell r="M401">
            <v>5549</v>
          </cell>
          <cell r="N401">
            <v>4916</v>
          </cell>
          <cell r="O401">
            <v>4916</v>
          </cell>
          <cell r="P401">
            <v>5998</v>
          </cell>
          <cell r="Q401">
            <v>5998</v>
          </cell>
        </row>
        <row r="402">
          <cell r="C402" t="str">
            <v>7.9.13</v>
          </cell>
          <cell r="D402" t="str">
            <v xml:space="preserve">CODO HG Ø 3/4" </v>
          </cell>
          <cell r="E402" t="str">
            <v>UN</v>
          </cell>
          <cell r="F402">
            <v>5513</v>
          </cell>
          <cell r="G402">
            <v>5513</v>
          </cell>
          <cell r="H402">
            <v>5251</v>
          </cell>
          <cell r="I402">
            <v>5251</v>
          </cell>
          <cell r="J402">
            <v>5438</v>
          </cell>
          <cell r="K402">
            <v>5438</v>
          </cell>
          <cell r="L402">
            <v>6037</v>
          </cell>
          <cell r="M402">
            <v>6037</v>
          </cell>
          <cell r="N402">
            <v>5349</v>
          </cell>
          <cell r="O402">
            <v>5349</v>
          </cell>
          <cell r="P402">
            <v>6526</v>
          </cell>
          <cell r="Q402">
            <v>6526</v>
          </cell>
        </row>
        <row r="403">
          <cell r="C403" t="str">
            <v>7.9.14</v>
          </cell>
          <cell r="D403" t="str">
            <v xml:space="preserve">ACCESORIO HG DE 1" </v>
          </cell>
          <cell r="E403" t="str">
            <v>UN</v>
          </cell>
          <cell r="F403">
            <v>11207</v>
          </cell>
          <cell r="G403">
            <v>11207</v>
          </cell>
          <cell r="H403">
            <v>10674</v>
          </cell>
          <cell r="I403">
            <v>10674</v>
          </cell>
          <cell r="J403">
            <v>11054</v>
          </cell>
          <cell r="K403">
            <v>11054</v>
          </cell>
          <cell r="L403">
            <v>12272</v>
          </cell>
          <cell r="M403">
            <v>12272</v>
          </cell>
          <cell r="N403">
            <v>10873</v>
          </cell>
          <cell r="O403">
            <v>10873</v>
          </cell>
          <cell r="P403">
            <v>13265</v>
          </cell>
          <cell r="Q403">
            <v>13265</v>
          </cell>
        </row>
        <row r="404">
          <cell r="C404" t="str">
            <v>7.9.15</v>
          </cell>
          <cell r="D404" t="str">
            <v xml:space="preserve">ACCESORIO HG DE 2" </v>
          </cell>
          <cell r="E404" t="str">
            <v>UN</v>
          </cell>
          <cell r="F404">
            <v>26242</v>
          </cell>
          <cell r="G404">
            <v>26242</v>
          </cell>
          <cell r="H404">
            <v>24995</v>
          </cell>
          <cell r="I404">
            <v>24995</v>
          </cell>
          <cell r="J404">
            <v>25885</v>
          </cell>
          <cell r="K404">
            <v>25885</v>
          </cell>
          <cell r="L404">
            <v>28738</v>
          </cell>
          <cell r="M404">
            <v>28738</v>
          </cell>
          <cell r="N404">
            <v>25460</v>
          </cell>
          <cell r="O404">
            <v>25460</v>
          </cell>
          <cell r="P404">
            <v>31062</v>
          </cell>
          <cell r="Q404">
            <v>31062</v>
          </cell>
        </row>
        <row r="405">
          <cell r="C405" t="str">
            <v>7.9.16</v>
          </cell>
          <cell r="D405" t="str">
            <v xml:space="preserve">ACCESORIOS DE COBRE DE 1/2" </v>
          </cell>
          <cell r="E405" t="str">
            <v>UN</v>
          </cell>
          <cell r="F405">
            <v>5649</v>
          </cell>
          <cell r="G405">
            <v>5649</v>
          </cell>
          <cell r="H405">
            <v>5380</v>
          </cell>
          <cell r="I405">
            <v>5380</v>
          </cell>
          <cell r="J405">
            <v>5572</v>
          </cell>
          <cell r="K405">
            <v>5572</v>
          </cell>
          <cell r="L405">
            <v>6186</v>
          </cell>
          <cell r="M405">
            <v>6186</v>
          </cell>
          <cell r="N405">
            <v>5481</v>
          </cell>
          <cell r="O405">
            <v>5481</v>
          </cell>
          <cell r="P405">
            <v>6686</v>
          </cell>
          <cell r="Q405">
            <v>6686</v>
          </cell>
        </row>
        <row r="406">
          <cell r="C406" t="str">
            <v>7.9.17</v>
          </cell>
          <cell r="D406" t="str">
            <v xml:space="preserve">CODO DE COBRE Ø 3/4" </v>
          </cell>
          <cell r="E406" t="str">
            <v>UN</v>
          </cell>
          <cell r="F406">
            <v>7331</v>
          </cell>
          <cell r="G406">
            <v>7331</v>
          </cell>
          <cell r="H406">
            <v>6982</v>
          </cell>
          <cell r="I406">
            <v>6982</v>
          </cell>
          <cell r="J406">
            <v>7231</v>
          </cell>
          <cell r="K406">
            <v>7231</v>
          </cell>
          <cell r="L406">
            <v>8028</v>
          </cell>
          <cell r="M406">
            <v>8028</v>
          </cell>
          <cell r="N406">
            <v>7112</v>
          </cell>
          <cell r="O406">
            <v>7112</v>
          </cell>
          <cell r="P406">
            <v>8677</v>
          </cell>
          <cell r="Q406">
            <v>8677</v>
          </cell>
        </row>
        <row r="407">
          <cell r="C407" t="str">
            <v>7.9.18</v>
          </cell>
          <cell r="D407" t="str">
            <v xml:space="preserve">ACCESORIOS DE COBRE DE 1" </v>
          </cell>
          <cell r="E407" t="str">
            <v>UN</v>
          </cell>
          <cell r="F407">
            <v>13807</v>
          </cell>
          <cell r="G407">
            <v>13807</v>
          </cell>
          <cell r="H407">
            <v>13151</v>
          </cell>
          <cell r="I407">
            <v>13151</v>
          </cell>
          <cell r="J407">
            <v>13619</v>
          </cell>
          <cell r="K407">
            <v>13619</v>
          </cell>
          <cell r="L407">
            <v>15120</v>
          </cell>
          <cell r="M407">
            <v>15120</v>
          </cell>
          <cell r="N407">
            <v>13396</v>
          </cell>
          <cell r="O407">
            <v>13396</v>
          </cell>
          <cell r="P407">
            <v>16343</v>
          </cell>
          <cell r="Q407">
            <v>16343</v>
          </cell>
        </row>
        <row r="408">
          <cell r="C408" t="str">
            <v>7.9.19</v>
          </cell>
          <cell r="D408" t="str">
            <v>CONDUCTO EVACUACION GAS 15 x 22</v>
          </cell>
          <cell r="E408" t="str">
            <v>M</v>
          </cell>
          <cell r="F408">
            <v>47751</v>
          </cell>
          <cell r="G408">
            <v>47751</v>
          </cell>
          <cell r="H408">
            <v>45481</v>
          </cell>
          <cell r="I408">
            <v>45481</v>
          </cell>
          <cell r="J408">
            <v>47101</v>
          </cell>
          <cell r="K408">
            <v>47101</v>
          </cell>
          <cell r="L408">
            <v>52292</v>
          </cell>
          <cell r="M408">
            <v>52292</v>
          </cell>
          <cell r="N408">
            <v>46329</v>
          </cell>
          <cell r="O408">
            <v>46329</v>
          </cell>
          <cell r="P408">
            <v>56521</v>
          </cell>
          <cell r="Q408">
            <v>56521</v>
          </cell>
        </row>
        <row r="409">
          <cell r="C409" t="str">
            <v>7.9.20</v>
          </cell>
          <cell r="D409" t="str">
            <v xml:space="preserve">COPA DE COBRE 3/4" x 1/2" </v>
          </cell>
          <cell r="E409" t="str">
            <v>UN</v>
          </cell>
          <cell r="F409">
            <v>5147</v>
          </cell>
          <cell r="G409">
            <v>5147</v>
          </cell>
          <cell r="H409">
            <v>4902</v>
          </cell>
          <cell r="I409">
            <v>4902</v>
          </cell>
          <cell r="J409">
            <v>5077</v>
          </cell>
          <cell r="K409">
            <v>5077</v>
          </cell>
          <cell r="L409">
            <v>5636</v>
          </cell>
          <cell r="M409">
            <v>5636</v>
          </cell>
          <cell r="N409">
            <v>4994</v>
          </cell>
          <cell r="O409">
            <v>4994</v>
          </cell>
          <cell r="P409">
            <v>6092</v>
          </cell>
          <cell r="Q409">
            <v>6092</v>
          </cell>
        </row>
        <row r="410">
          <cell r="C410" t="str">
            <v>7.9.21</v>
          </cell>
          <cell r="D410" t="str">
            <v xml:space="preserve">COPA DE COBRE 1" x 1/2" </v>
          </cell>
          <cell r="E410" t="str">
            <v>UN</v>
          </cell>
          <cell r="F410">
            <v>7700</v>
          </cell>
          <cell r="G410">
            <v>7700</v>
          </cell>
          <cell r="H410">
            <v>7334</v>
          </cell>
          <cell r="I410">
            <v>7334</v>
          </cell>
          <cell r="J410">
            <v>7595</v>
          </cell>
          <cell r="K410">
            <v>7595</v>
          </cell>
          <cell r="L410">
            <v>8432</v>
          </cell>
          <cell r="M410">
            <v>8432</v>
          </cell>
          <cell r="N410">
            <v>7470</v>
          </cell>
          <cell r="O410">
            <v>7470</v>
          </cell>
          <cell r="P410">
            <v>9114</v>
          </cell>
          <cell r="Q410">
            <v>9114</v>
          </cell>
        </row>
        <row r="411">
          <cell r="C411" t="str">
            <v>7.9.22</v>
          </cell>
          <cell r="D411" t="str">
            <v xml:space="preserve">COPA DE COBRE 1" x 3/4" </v>
          </cell>
          <cell r="E411" t="str">
            <v>UN</v>
          </cell>
          <cell r="F411">
            <v>8127</v>
          </cell>
          <cell r="G411">
            <v>8127</v>
          </cell>
          <cell r="H411">
            <v>7740</v>
          </cell>
          <cell r="I411">
            <v>7740</v>
          </cell>
          <cell r="J411">
            <v>8016</v>
          </cell>
          <cell r="K411">
            <v>8016</v>
          </cell>
          <cell r="L411">
            <v>8899</v>
          </cell>
          <cell r="M411">
            <v>8899</v>
          </cell>
          <cell r="N411">
            <v>7885</v>
          </cell>
          <cell r="O411">
            <v>7885</v>
          </cell>
          <cell r="P411">
            <v>9619</v>
          </cell>
          <cell r="Q411">
            <v>9619</v>
          </cell>
        </row>
        <row r="412">
          <cell r="C412" t="str">
            <v>7.9.23</v>
          </cell>
          <cell r="D412" t="str">
            <v>INSTALACION INTERNA PUNTO PRINCIPAL 15 m</v>
          </cell>
          <cell r="E412" t="str">
            <v>UN</v>
          </cell>
          <cell r="F412">
            <v>2357055</v>
          </cell>
          <cell r="G412">
            <v>2357055</v>
          </cell>
          <cell r="H412">
            <v>2244991</v>
          </cell>
          <cell r="I412">
            <v>2244991</v>
          </cell>
          <cell r="J412">
            <v>2324970</v>
          </cell>
          <cell r="K412">
            <v>2324970</v>
          </cell>
          <cell r="L412">
            <v>2581182</v>
          </cell>
          <cell r="M412">
            <v>2581182</v>
          </cell>
          <cell r="N412">
            <v>2286840</v>
          </cell>
          <cell r="O412">
            <v>2286840</v>
          </cell>
          <cell r="P412">
            <v>2789964</v>
          </cell>
          <cell r="Q412">
            <v>2789964</v>
          </cell>
        </row>
        <row r="413">
          <cell r="C413" t="str">
            <v>7.9.24</v>
          </cell>
          <cell r="D413" t="str">
            <v>INSTALACION INTERNA PUNTO ADICIONAL 6 m</v>
          </cell>
          <cell r="E413" t="str">
            <v>UN</v>
          </cell>
          <cell r="F413">
            <v>1055371</v>
          </cell>
          <cell r="G413">
            <v>1055371</v>
          </cell>
          <cell r="H413">
            <v>1005194</v>
          </cell>
          <cell r="I413">
            <v>1005194</v>
          </cell>
          <cell r="J413">
            <v>1041005</v>
          </cell>
          <cell r="K413">
            <v>1041005</v>
          </cell>
          <cell r="L413">
            <v>1155724</v>
          </cell>
          <cell r="M413">
            <v>1155724</v>
          </cell>
          <cell r="N413">
            <v>1023933</v>
          </cell>
          <cell r="O413">
            <v>1023933</v>
          </cell>
          <cell r="P413">
            <v>1249206</v>
          </cell>
          <cell r="Q413">
            <v>1249206</v>
          </cell>
        </row>
        <row r="414">
          <cell r="C414" t="str">
            <v>7.9.25</v>
          </cell>
          <cell r="D414" t="str">
            <v xml:space="preserve">ELEVADOR DE GAS Ø 1/2" </v>
          </cell>
          <cell r="E414" t="str">
            <v>UN</v>
          </cell>
          <cell r="F414">
            <v>14548</v>
          </cell>
          <cell r="G414">
            <v>14548</v>
          </cell>
          <cell r="H414">
            <v>13856</v>
          </cell>
          <cell r="I414">
            <v>13856</v>
          </cell>
          <cell r="J414">
            <v>14350</v>
          </cell>
          <cell r="K414">
            <v>14350</v>
          </cell>
          <cell r="L414">
            <v>15931</v>
          </cell>
          <cell r="M414">
            <v>15931</v>
          </cell>
          <cell r="N414">
            <v>14115</v>
          </cell>
          <cell r="O414">
            <v>14115</v>
          </cell>
          <cell r="P414">
            <v>17220</v>
          </cell>
          <cell r="Q414">
            <v>17220</v>
          </cell>
        </row>
        <row r="415">
          <cell r="C415" t="str">
            <v>7.9.26</v>
          </cell>
          <cell r="D415" t="str">
            <v xml:space="preserve">MANGUERA DE CONEXION FLEXIBLE </v>
          </cell>
          <cell r="E415" t="str">
            <v>UN</v>
          </cell>
          <cell r="F415">
            <v>9000</v>
          </cell>
          <cell r="G415">
            <v>9000</v>
          </cell>
          <cell r="H415">
            <v>8572</v>
          </cell>
          <cell r="I415">
            <v>8572</v>
          </cell>
          <cell r="J415">
            <v>8877</v>
          </cell>
          <cell r="K415">
            <v>8877</v>
          </cell>
          <cell r="L415">
            <v>9855</v>
          </cell>
          <cell r="M415">
            <v>9855</v>
          </cell>
          <cell r="N415">
            <v>8731</v>
          </cell>
          <cell r="O415">
            <v>8731</v>
          </cell>
          <cell r="P415">
            <v>10652</v>
          </cell>
          <cell r="Q415">
            <v>10652</v>
          </cell>
        </row>
        <row r="416">
          <cell r="C416" t="str">
            <v>7.9.27</v>
          </cell>
          <cell r="D416" t="str">
            <v>MEDIDOR GAS 2.5</v>
          </cell>
          <cell r="E416" t="str">
            <v>UN</v>
          </cell>
          <cell r="F416">
            <v>231601</v>
          </cell>
          <cell r="G416">
            <v>231601</v>
          </cell>
          <cell r="H416">
            <v>220589</v>
          </cell>
          <cell r="I416">
            <v>220589</v>
          </cell>
          <cell r="J416">
            <v>228448</v>
          </cell>
          <cell r="K416">
            <v>228448</v>
          </cell>
          <cell r="L416">
            <v>253623</v>
          </cell>
          <cell r="M416">
            <v>253623</v>
          </cell>
          <cell r="N416">
            <v>224701</v>
          </cell>
          <cell r="O416">
            <v>224701</v>
          </cell>
          <cell r="P416">
            <v>274138</v>
          </cell>
          <cell r="Q416">
            <v>274138</v>
          </cell>
        </row>
        <row r="417">
          <cell r="C417" t="str">
            <v>7.9.28</v>
          </cell>
          <cell r="D417" t="str">
            <v>REGULADOR 143 E-METER</v>
          </cell>
          <cell r="E417" t="str">
            <v>UN</v>
          </cell>
          <cell r="F417">
            <v>195098</v>
          </cell>
          <cell r="G417">
            <v>195098</v>
          </cell>
          <cell r="H417">
            <v>185822</v>
          </cell>
          <cell r="I417">
            <v>185822</v>
          </cell>
          <cell r="J417">
            <v>192442</v>
          </cell>
          <cell r="K417">
            <v>192442</v>
          </cell>
          <cell r="L417">
            <v>213649</v>
          </cell>
          <cell r="M417">
            <v>213649</v>
          </cell>
          <cell r="N417">
            <v>189286</v>
          </cell>
          <cell r="O417">
            <v>189286</v>
          </cell>
          <cell r="P417">
            <v>230930</v>
          </cell>
          <cell r="Q417">
            <v>230930</v>
          </cell>
        </row>
        <row r="418">
          <cell r="C418" t="str">
            <v>7.9.29</v>
          </cell>
          <cell r="D418" t="str">
            <v>REGULADOR RP 40</v>
          </cell>
          <cell r="E418" t="str">
            <v>UN</v>
          </cell>
          <cell r="F418">
            <v>42855</v>
          </cell>
          <cell r="G418">
            <v>42855</v>
          </cell>
          <cell r="H418">
            <v>40818</v>
          </cell>
          <cell r="I418">
            <v>40818</v>
          </cell>
          <cell r="J418">
            <v>42272</v>
          </cell>
          <cell r="K418">
            <v>42272</v>
          </cell>
          <cell r="L418">
            <v>46930</v>
          </cell>
          <cell r="M418">
            <v>46930</v>
          </cell>
          <cell r="N418">
            <v>41579</v>
          </cell>
          <cell r="O418">
            <v>41579</v>
          </cell>
          <cell r="P418">
            <v>50726</v>
          </cell>
          <cell r="Q418">
            <v>50726</v>
          </cell>
        </row>
        <row r="419">
          <cell r="C419" t="str">
            <v>7.9.30</v>
          </cell>
          <cell r="D419" t="str">
            <v xml:space="preserve">TAPON DE COBRE Ø 1/2" </v>
          </cell>
          <cell r="E419" t="str">
            <v>UN</v>
          </cell>
          <cell r="F419">
            <v>2660</v>
          </cell>
          <cell r="G419">
            <v>2660</v>
          </cell>
          <cell r="H419">
            <v>2534</v>
          </cell>
          <cell r="I419">
            <v>2534</v>
          </cell>
          <cell r="J419">
            <v>2624</v>
          </cell>
          <cell r="K419">
            <v>2624</v>
          </cell>
          <cell r="L419">
            <v>2913</v>
          </cell>
          <cell r="M419">
            <v>2913</v>
          </cell>
          <cell r="N419">
            <v>2581</v>
          </cell>
          <cell r="O419">
            <v>2581</v>
          </cell>
          <cell r="P419">
            <v>3149</v>
          </cell>
          <cell r="Q419">
            <v>3149</v>
          </cell>
        </row>
        <row r="420">
          <cell r="C420" t="str">
            <v>7.9.31</v>
          </cell>
          <cell r="D420" t="str">
            <v xml:space="preserve">TAPON DE COBRE Ø 3/4" </v>
          </cell>
          <cell r="E420" t="str">
            <v>UN</v>
          </cell>
          <cell r="F420">
            <v>3574</v>
          </cell>
          <cell r="G420">
            <v>3574</v>
          </cell>
          <cell r="H420">
            <v>3404</v>
          </cell>
          <cell r="I420">
            <v>3404</v>
          </cell>
          <cell r="J420">
            <v>3525</v>
          </cell>
          <cell r="K420">
            <v>3525</v>
          </cell>
          <cell r="L420">
            <v>3913</v>
          </cell>
          <cell r="M420">
            <v>3913</v>
          </cell>
          <cell r="N420">
            <v>3467</v>
          </cell>
          <cell r="O420">
            <v>3467</v>
          </cell>
          <cell r="P420">
            <v>4230</v>
          </cell>
          <cell r="Q420">
            <v>4230</v>
          </cell>
        </row>
        <row r="421">
          <cell r="C421" t="str">
            <v>7.9.32</v>
          </cell>
          <cell r="D421" t="str">
            <v xml:space="preserve">TAPON DE COBRE Ø 1" </v>
          </cell>
          <cell r="E421" t="str">
            <v>UN</v>
          </cell>
          <cell r="F421">
            <v>4300</v>
          </cell>
          <cell r="G421">
            <v>4300</v>
          </cell>
          <cell r="H421">
            <v>4095</v>
          </cell>
          <cell r="I421">
            <v>4095</v>
          </cell>
          <cell r="J421">
            <v>4241</v>
          </cell>
          <cell r="K421">
            <v>4241</v>
          </cell>
          <cell r="L421">
            <v>4708</v>
          </cell>
          <cell r="M421">
            <v>4708</v>
          </cell>
          <cell r="N421">
            <v>4171</v>
          </cell>
          <cell r="O421">
            <v>4171</v>
          </cell>
          <cell r="P421">
            <v>5089</v>
          </cell>
          <cell r="Q421">
            <v>5089</v>
          </cell>
        </row>
        <row r="422">
          <cell r="C422" t="str">
            <v>7.9.33</v>
          </cell>
          <cell r="D422" t="str">
            <v xml:space="preserve">TAPON HG Ø 1/2" </v>
          </cell>
          <cell r="E422" t="str">
            <v>UN</v>
          </cell>
          <cell r="F422">
            <v>4460</v>
          </cell>
          <cell r="G422">
            <v>4460</v>
          </cell>
          <cell r="H422">
            <v>4248</v>
          </cell>
          <cell r="I422">
            <v>4248</v>
          </cell>
          <cell r="J422">
            <v>4399</v>
          </cell>
          <cell r="K422">
            <v>4399</v>
          </cell>
          <cell r="L422">
            <v>4884</v>
          </cell>
          <cell r="M422">
            <v>4884</v>
          </cell>
          <cell r="N422">
            <v>4327</v>
          </cell>
          <cell r="O422">
            <v>4327</v>
          </cell>
          <cell r="P422">
            <v>5279</v>
          </cell>
          <cell r="Q422">
            <v>5279</v>
          </cell>
        </row>
        <row r="423">
          <cell r="C423" t="str">
            <v>7.9.34</v>
          </cell>
          <cell r="D423" t="str">
            <v xml:space="preserve">TAPON HG Ø 3/4" </v>
          </cell>
          <cell r="E423" t="str">
            <v>UN</v>
          </cell>
          <cell r="F423">
            <v>4580</v>
          </cell>
          <cell r="G423">
            <v>4580</v>
          </cell>
          <cell r="H423">
            <v>4363</v>
          </cell>
          <cell r="I423">
            <v>4363</v>
          </cell>
          <cell r="J423">
            <v>4518</v>
          </cell>
          <cell r="K423">
            <v>4518</v>
          </cell>
          <cell r="L423">
            <v>5016</v>
          </cell>
          <cell r="M423">
            <v>5016</v>
          </cell>
          <cell r="N423">
            <v>4444</v>
          </cell>
          <cell r="O423">
            <v>4444</v>
          </cell>
          <cell r="P423">
            <v>5422</v>
          </cell>
          <cell r="Q423">
            <v>5422</v>
          </cell>
        </row>
        <row r="424">
          <cell r="C424" t="str">
            <v>7.9.35</v>
          </cell>
          <cell r="D424" t="str">
            <v xml:space="preserve">TAPON HG Ø 1" </v>
          </cell>
          <cell r="E424" t="str">
            <v>UN</v>
          </cell>
          <cell r="F424">
            <v>5691</v>
          </cell>
          <cell r="G424">
            <v>5691</v>
          </cell>
          <cell r="H424">
            <v>5421</v>
          </cell>
          <cell r="I424">
            <v>5421</v>
          </cell>
          <cell r="J424">
            <v>5614</v>
          </cell>
          <cell r="K424">
            <v>5614</v>
          </cell>
          <cell r="L424">
            <v>6233</v>
          </cell>
          <cell r="M424">
            <v>6233</v>
          </cell>
          <cell r="N424">
            <v>5522</v>
          </cell>
          <cell r="O424">
            <v>5522</v>
          </cell>
          <cell r="P424">
            <v>6737</v>
          </cell>
          <cell r="Q424">
            <v>6737</v>
          </cell>
        </row>
        <row r="425">
          <cell r="C425" t="str">
            <v>7.9.36</v>
          </cell>
          <cell r="D425" t="str">
            <v xml:space="preserve">TEE DE COBRE Ø 1/2" </v>
          </cell>
          <cell r="E425" t="str">
            <v>UN</v>
          </cell>
          <cell r="F425">
            <v>5972</v>
          </cell>
          <cell r="G425">
            <v>5972</v>
          </cell>
          <cell r="H425">
            <v>5688</v>
          </cell>
          <cell r="I425">
            <v>5688</v>
          </cell>
          <cell r="J425">
            <v>5891</v>
          </cell>
          <cell r="K425">
            <v>5891</v>
          </cell>
          <cell r="L425">
            <v>6540</v>
          </cell>
          <cell r="M425">
            <v>6540</v>
          </cell>
          <cell r="N425">
            <v>5794</v>
          </cell>
          <cell r="O425">
            <v>5794</v>
          </cell>
          <cell r="P425">
            <v>7069</v>
          </cell>
          <cell r="Q425">
            <v>7069</v>
          </cell>
        </row>
        <row r="426">
          <cell r="C426" t="str">
            <v>7.9.37</v>
          </cell>
          <cell r="D426" t="str">
            <v xml:space="preserve">TEE DE COBRE Ø 3/4" </v>
          </cell>
          <cell r="E426" t="str">
            <v>UN</v>
          </cell>
          <cell r="F426">
            <v>7367</v>
          </cell>
          <cell r="G426">
            <v>7367</v>
          </cell>
          <cell r="H426">
            <v>7017</v>
          </cell>
          <cell r="I426">
            <v>7017</v>
          </cell>
          <cell r="J426">
            <v>7267</v>
          </cell>
          <cell r="K426">
            <v>7267</v>
          </cell>
          <cell r="L426">
            <v>8068</v>
          </cell>
          <cell r="M426">
            <v>8068</v>
          </cell>
          <cell r="N426">
            <v>7148</v>
          </cell>
          <cell r="O426">
            <v>7148</v>
          </cell>
          <cell r="P426">
            <v>8720</v>
          </cell>
          <cell r="Q426">
            <v>8720</v>
          </cell>
        </row>
        <row r="427">
          <cell r="C427" t="str">
            <v>7.9.38</v>
          </cell>
          <cell r="D427" t="str">
            <v xml:space="preserve">TEE DE COBRE Ø 1" </v>
          </cell>
          <cell r="E427" t="str">
            <v>UN</v>
          </cell>
          <cell r="F427">
            <v>11482</v>
          </cell>
          <cell r="G427">
            <v>11482</v>
          </cell>
          <cell r="H427">
            <v>10936</v>
          </cell>
          <cell r="I427">
            <v>10936</v>
          </cell>
          <cell r="J427">
            <v>11326</v>
          </cell>
          <cell r="K427">
            <v>11326</v>
          </cell>
          <cell r="L427">
            <v>12574</v>
          </cell>
          <cell r="M427">
            <v>12574</v>
          </cell>
          <cell r="N427">
            <v>11140</v>
          </cell>
          <cell r="O427">
            <v>11140</v>
          </cell>
          <cell r="P427">
            <v>13591</v>
          </cell>
          <cell r="Q427">
            <v>13591</v>
          </cell>
        </row>
        <row r="428">
          <cell r="C428" t="str">
            <v>7.9.39</v>
          </cell>
          <cell r="D428" t="str">
            <v xml:space="preserve">TEE HG Ø 1/2" </v>
          </cell>
          <cell r="E428" t="str">
            <v>UN</v>
          </cell>
          <cell r="F428">
            <v>5234</v>
          </cell>
          <cell r="G428">
            <v>5234</v>
          </cell>
          <cell r="H428">
            <v>4985</v>
          </cell>
          <cell r="I428">
            <v>4985</v>
          </cell>
          <cell r="J428">
            <v>5163</v>
          </cell>
          <cell r="K428">
            <v>5163</v>
          </cell>
          <cell r="L428">
            <v>5732</v>
          </cell>
          <cell r="M428">
            <v>5732</v>
          </cell>
          <cell r="N428">
            <v>5078</v>
          </cell>
          <cell r="O428">
            <v>5078</v>
          </cell>
          <cell r="P428">
            <v>6196</v>
          </cell>
          <cell r="Q428">
            <v>6196</v>
          </cell>
        </row>
        <row r="429">
          <cell r="C429" t="str">
            <v>7.9.40</v>
          </cell>
          <cell r="D429" t="str">
            <v xml:space="preserve">TEE HG Ø 3/4" </v>
          </cell>
          <cell r="E429" t="str">
            <v>UN</v>
          </cell>
          <cell r="F429">
            <v>7936</v>
          </cell>
          <cell r="G429">
            <v>7936</v>
          </cell>
          <cell r="H429">
            <v>7559</v>
          </cell>
          <cell r="I429">
            <v>7559</v>
          </cell>
          <cell r="J429">
            <v>7828</v>
          </cell>
          <cell r="K429">
            <v>7828</v>
          </cell>
          <cell r="L429">
            <v>8691</v>
          </cell>
          <cell r="M429">
            <v>8691</v>
          </cell>
          <cell r="N429">
            <v>7700</v>
          </cell>
          <cell r="O429">
            <v>7700</v>
          </cell>
          <cell r="P429">
            <v>9394</v>
          </cell>
          <cell r="Q429">
            <v>9394</v>
          </cell>
        </row>
        <row r="430">
          <cell r="C430" t="str">
            <v>7.9.41</v>
          </cell>
          <cell r="D430" t="str">
            <v xml:space="preserve">TEE HG Ø 1" </v>
          </cell>
          <cell r="E430" t="str">
            <v>UN</v>
          </cell>
          <cell r="F430">
            <v>16608</v>
          </cell>
          <cell r="G430">
            <v>16608</v>
          </cell>
          <cell r="H430">
            <v>15818</v>
          </cell>
          <cell r="I430">
            <v>15818</v>
          </cell>
          <cell r="J430">
            <v>16382</v>
          </cell>
          <cell r="K430">
            <v>16382</v>
          </cell>
          <cell r="L430">
            <v>18187</v>
          </cell>
          <cell r="M430">
            <v>18187</v>
          </cell>
          <cell r="N430">
            <v>16113</v>
          </cell>
          <cell r="O430">
            <v>16113</v>
          </cell>
          <cell r="P430">
            <v>19658</v>
          </cell>
          <cell r="Q430">
            <v>19658</v>
          </cell>
        </row>
        <row r="431">
          <cell r="C431" t="str">
            <v>7.9.42</v>
          </cell>
          <cell r="D431" t="str">
            <v xml:space="preserve">TEE REDUCIDA EN POLIETILENO 1" x 1/2" </v>
          </cell>
          <cell r="E431" t="str">
            <v>UN</v>
          </cell>
          <cell r="F431">
            <v>37777</v>
          </cell>
          <cell r="G431">
            <v>37777</v>
          </cell>
          <cell r="H431">
            <v>35981</v>
          </cell>
          <cell r="I431">
            <v>35981</v>
          </cell>
          <cell r="J431">
            <v>37263</v>
          </cell>
          <cell r="K431">
            <v>37263</v>
          </cell>
          <cell r="L431">
            <v>41369</v>
          </cell>
          <cell r="M431">
            <v>41369</v>
          </cell>
          <cell r="N431">
            <v>36652</v>
          </cell>
          <cell r="O431">
            <v>36652</v>
          </cell>
          <cell r="P431">
            <v>44716</v>
          </cell>
          <cell r="Q431">
            <v>44716</v>
          </cell>
        </row>
        <row r="432">
          <cell r="C432" t="str">
            <v>7.9.43</v>
          </cell>
          <cell r="D432" t="str">
            <v>TUBERIA HIERRO GALVANIZADO DE 1/2"</v>
          </cell>
          <cell r="E432" t="str">
            <v>M</v>
          </cell>
          <cell r="F432">
            <v>17140</v>
          </cell>
          <cell r="G432">
            <v>17140</v>
          </cell>
          <cell r="H432">
            <v>16325</v>
          </cell>
          <cell r="I432">
            <v>16325</v>
          </cell>
          <cell r="J432">
            <v>16907</v>
          </cell>
          <cell r="K432">
            <v>16907</v>
          </cell>
          <cell r="L432">
            <v>18770</v>
          </cell>
          <cell r="M432">
            <v>18770</v>
          </cell>
          <cell r="N432">
            <v>16630</v>
          </cell>
          <cell r="O432">
            <v>16630</v>
          </cell>
          <cell r="P432">
            <v>20288</v>
          </cell>
          <cell r="Q432">
            <v>20288</v>
          </cell>
        </row>
        <row r="433">
          <cell r="C433" t="str">
            <v>7.9.44</v>
          </cell>
          <cell r="D433" t="str">
            <v>TUBERIA DE ACERO GALVANIZADO Ø 3/4"  (INC. ACCESORIOS)</v>
          </cell>
          <cell r="E433" t="str">
            <v>M</v>
          </cell>
          <cell r="F433">
            <v>32666</v>
          </cell>
          <cell r="G433">
            <v>32666</v>
          </cell>
          <cell r="H433">
            <v>31113</v>
          </cell>
          <cell r="I433">
            <v>31113</v>
          </cell>
          <cell r="J433">
            <v>32221</v>
          </cell>
          <cell r="K433">
            <v>32221</v>
          </cell>
          <cell r="L433">
            <v>35772</v>
          </cell>
          <cell r="M433">
            <v>35772</v>
          </cell>
          <cell r="N433">
            <v>31693</v>
          </cell>
          <cell r="O433">
            <v>31693</v>
          </cell>
          <cell r="P433">
            <v>38665</v>
          </cell>
          <cell r="Q433">
            <v>38665</v>
          </cell>
        </row>
        <row r="434">
          <cell r="C434" t="str">
            <v>7.9.45</v>
          </cell>
          <cell r="D434" t="str">
            <v xml:space="preserve">TUBERIA HG DE Ø 1" </v>
          </cell>
          <cell r="E434" t="str">
            <v>M</v>
          </cell>
          <cell r="F434">
            <v>48165</v>
          </cell>
          <cell r="G434">
            <v>48165</v>
          </cell>
          <cell r="H434">
            <v>45875</v>
          </cell>
          <cell r="I434">
            <v>45875</v>
          </cell>
          <cell r="J434">
            <v>47509</v>
          </cell>
          <cell r="K434">
            <v>47509</v>
          </cell>
          <cell r="L434">
            <v>52744</v>
          </cell>
          <cell r="M434">
            <v>52744</v>
          </cell>
          <cell r="N434">
            <v>46730</v>
          </cell>
          <cell r="O434">
            <v>46730</v>
          </cell>
          <cell r="P434">
            <v>57011</v>
          </cell>
          <cell r="Q434">
            <v>57011</v>
          </cell>
        </row>
        <row r="435">
          <cell r="C435" t="str">
            <v>7.9.46</v>
          </cell>
          <cell r="D435" t="str">
            <v xml:space="preserve">TUBERIA DE COBRE TIPO L DE 1/2" </v>
          </cell>
          <cell r="E435" t="str">
            <v>M</v>
          </cell>
          <cell r="F435">
            <v>16827</v>
          </cell>
          <cell r="G435">
            <v>16827</v>
          </cell>
          <cell r="H435">
            <v>16027</v>
          </cell>
          <cell r="I435">
            <v>16027</v>
          </cell>
          <cell r="J435">
            <v>16598</v>
          </cell>
          <cell r="K435">
            <v>16598</v>
          </cell>
          <cell r="L435">
            <v>18427</v>
          </cell>
          <cell r="M435">
            <v>18427</v>
          </cell>
          <cell r="N435">
            <v>16326</v>
          </cell>
          <cell r="O435">
            <v>16326</v>
          </cell>
          <cell r="P435">
            <v>19918</v>
          </cell>
          <cell r="Q435">
            <v>19918</v>
          </cell>
        </row>
        <row r="436">
          <cell r="C436" t="str">
            <v>7.9.47</v>
          </cell>
          <cell r="D436" t="str">
            <v>TUBERIA DE COBRE TIPO L DE 1/2" (INCLUYE ACCESORIOS)</v>
          </cell>
          <cell r="E436" t="str">
            <v>M</v>
          </cell>
          <cell r="F436">
            <v>24338</v>
          </cell>
          <cell r="G436">
            <v>24338</v>
          </cell>
          <cell r="H436">
            <v>23181</v>
          </cell>
          <cell r="I436">
            <v>23181</v>
          </cell>
          <cell r="J436">
            <v>24007</v>
          </cell>
          <cell r="K436">
            <v>24007</v>
          </cell>
          <cell r="L436">
            <v>26653</v>
          </cell>
          <cell r="M436">
            <v>26653</v>
          </cell>
          <cell r="N436">
            <v>23613</v>
          </cell>
          <cell r="O436">
            <v>23613</v>
          </cell>
          <cell r="P436">
            <v>28808</v>
          </cell>
          <cell r="Q436">
            <v>28808</v>
          </cell>
        </row>
        <row r="437">
          <cell r="C437" t="str">
            <v>7.9.48</v>
          </cell>
          <cell r="D437" t="str">
            <v xml:space="preserve">TUBERIA DE COBRE TIPO L DE 3/4" </v>
          </cell>
          <cell r="E437" t="str">
            <v>M</v>
          </cell>
          <cell r="F437">
            <v>27159</v>
          </cell>
          <cell r="G437">
            <v>27159</v>
          </cell>
          <cell r="H437">
            <v>25867</v>
          </cell>
          <cell r="I437">
            <v>25867</v>
          </cell>
          <cell r="J437">
            <v>26789</v>
          </cell>
          <cell r="K437">
            <v>26789</v>
          </cell>
          <cell r="L437">
            <v>29741</v>
          </cell>
          <cell r="M437">
            <v>29741</v>
          </cell>
          <cell r="N437">
            <v>26350</v>
          </cell>
          <cell r="O437">
            <v>26350</v>
          </cell>
          <cell r="P437">
            <v>32147</v>
          </cell>
          <cell r="Q437">
            <v>32147</v>
          </cell>
        </row>
        <row r="438">
          <cell r="C438" t="str">
            <v>7.9.49</v>
          </cell>
          <cell r="D438" t="str">
            <v>TUBERIA DE COBRE TIPO L DE 3/4" (INCLUYE ACCESORIOS)</v>
          </cell>
          <cell r="E438" t="str">
            <v>M</v>
          </cell>
          <cell r="F438">
            <v>37315</v>
          </cell>
          <cell r="G438">
            <v>37315</v>
          </cell>
          <cell r="H438">
            <v>35541</v>
          </cell>
          <cell r="I438">
            <v>35541</v>
          </cell>
          <cell r="J438">
            <v>36807</v>
          </cell>
          <cell r="K438">
            <v>36807</v>
          </cell>
          <cell r="L438">
            <v>40863</v>
          </cell>
          <cell r="M438">
            <v>40863</v>
          </cell>
          <cell r="N438">
            <v>36203</v>
          </cell>
          <cell r="O438">
            <v>36203</v>
          </cell>
          <cell r="P438">
            <v>44168</v>
          </cell>
          <cell r="Q438">
            <v>44168</v>
          </cell>
        </row>
        <row r="439">
          <cell r="C439" t="str">
            <v>7.9.50</v>
          </cell>
          <cell r="D439" t="str">
            <v xml:space="preserve">TUBERIA DE COBRE TIPO L DE 1" </v>
          </cell>
          <cell r="E439" t="str">
            <v>M</v>
          </cell>
          <cell r="F439">
            <v>42385</v>
          </cell>
          <cell r="G439">
            <v>42385</v>
          </cell>
          <cell r="H439">
            <v>40370</v>
          </cell>
          <cell r="I439">
            <v>40370</v>
          </cell>
          <cell r="J439">
            <v>41808</v>
          </cell>
          <cell r="K439">
            <v>41808</v>
          </cell>
          <cell r="L439">
            <v>46415</v>
          </cell>
          <cell r="M439">
            <v>46415</v>
          </cell>
          <cell r="N439">
            <v>41122</v>
          </cell>
          <cell r="O439">
            <v>41122</v>
          </cell>
          <cell r="P439">
            <v>50170</v>
          </cell>
          <cell r="Q439">
            <v>50170</v>
          </cell>
        </row>
        <row r="440">
          <cell r="C440" t="str">
            <v>7.9.51</v>
          </cell>
          <cell r="D440" t="str">
            <v xml:space="preserve">TUBERIA DE COBRE TIPO L DE 1 1/4" </v>
          </cell>
          <cell r="E440" t="str">
            <v>M</v>
          </cell>
          <cell r="F440">
            <v>79680</v>
          </cell>
          <cell r="G440">
            <v>79680</v>
          </cell>
          <cell r="H440">
            <v>75891</v>
          </cell>
          <cell r="I440">
            <v>75891</v>
          </cell>
          <cell r="J440">
            <v>78595</v>
          </cell>
          <cell r="K440">
            <v>78595</v>
          </cell>
          <cell r="L440">
            <v>87256</v>
          </cell>
          <cell r="M440">
            <v>87256</v>
          </cell>
          <cell r="N440">
            <v>77306</v>
          </cell>
          <cell r="O440">
            <v>77306</v>
          </cell>
          <cell r="P440">
            <v>94314</v>
          </cell>
          <cell r="Q440">
            <v>94314</v>
          </cell>
        </row>
        <row r="441">
          <cell r="C441" t="str">
            <v>7.9.52</v>
          </cell>
          <cell r="D441" t="str">
            <v xml:space="preserve">TUBERIA DE POLIETILENO Ø 1/2" </v>
          </cell>
          <cell r="E441" t="str">
            <v>M</v>
          </cell>
          <cell r="F441">
            <v>17051</v>
          </cell>
          <cell r="G441">
            <v>17051</v>
          </cell>
          <cell r="H441">
            <v>16240</v>
          </cell>
          <cell r="I441">
            <v>16240</v>
          </cell>
          <cell r="J441">
            <v>16819</v>
          </cell>
          <cell r="K441">
            <v>16819</v>
          </cell>
          <cell r="L441">
            <v>18672</v>
          </cell>
          <cell r="M441">
            <v>18672</v>
          </cell>
          <cell r="N441">
            <v>16543</v>
          </cell>
          <cell r="O441">
            <v>16543</v>
          </cell>
          <cell r="P441">
            <v>20183</v>
          </cell>
          <cell r="Q441">
            <v>20183</v>
          </cell>
        </row>
        <row r="442">
          <cell r="C442" t="str">
            <v>7.9.53</v>
          </cell>
          <cell r="D442" t="str">
            <v xml:space="preserve">TUBERIA DE POLIETILENO Ø 3/4" </v>
          </cell>
          <cell r="E442" t="str">
            <v>M</v>
          </cell>
          <cell r="F442">
            <v>19592</v>
          </cell>
          <cell r="G442">
            <v>19592</v>
          </cell>
          <cell r="H442">
            <v>18660</v>
          </cell>
          <cell r="I442">
            <v>18660</v>
          </cell>
          <cell r="J442">
            <v>19325</v>
          </cell>
          <cell r="K442">
            <v>19325</v>
          </cell>
          <cell r="L442">
            <v>21455</v>
          </cell>
          <cell r="M442">
            <v>21455</v>
          </cell>
          <cell r="N442">
            <v>19008</v>
          </cell>
          <cell r="O442">
            <v>19008</v>
          </cell>
          <cell r="P442">
            <v>23190</v>
          </cell>
          <cell r="Q442">
            <v>23190</v>
          </cell>
        </row>
        <row r="443">
          <cell r="C443" t="str">
            <v>7.9.54</v>
          </cell>
          <cell r="D443" t="str">
            <v xml:space="preserve">TUBERIA DE POLIETILENO Ø 1" </v>
          </cell>
          <cell r="E443" t="str">
            <v>M</v>
          </cell>
          <cell r="F443">
            <v>22685</v>
          </cell>
          <cell r="G443">
            <v>22685</v>
          </cell>
          <cell r="H443">
            <v>21606</v>
          </cell>
          <cell r="I443">
            <v>21606</v>
          </cell>
          <cell r="J443">
            <v>22376</v>
          </cell>
          <cell r="K443">
            <v>22376</v>
          </cell>
          <cell r="L443">
            <v>24842</v>
          </cell>
          <cell r="M443">
            <v>24842</v>
          </cell>
          <cell r="N443">
            <v>22009</v>
          </cell>
          <cell r="O443">
            <v>22009</v>
          </cell>
          <cell r="P443">
            <v>26851</v>
          </cell>
          <cell r="Q443">
            <v>26851</v>
          </cell>
        </row>
        <row r="444">
          <cell r="C444" t="str">
            <v>7.9.55</v>
          </cell>
          <cell r="D444" t="str">
            <v xml:space="preserve">ACCESORIOS DE COBRE DE 1/2" </v>
          </cell>
          <cell r="E444" t="str">
            <v>UN</v>
          </cell>
          <cell r="F444">
            <v>6694</v>
          </cell>
          <cell r="G444">
            <v>6694</v>
          </cell>
          <cell r="H444">
            <v>6376</v>
          </cell>
          <cell r="I444">
            <v>6376</v>
          </cell>
          <cell r="J444">
            <v>6603</v>
          </cell>
          <cell r="K444">
            <v>6603</v>
          </cell>
          <cell r="L444">
            <v>7331</v>
          </cell>
          <cell r="M444">
            <v>7331</v>
          </cell>
          <cell r="N444">
            <v>6495</v>
          </cell>
          <cell r="O444">
            <v>6495</v>
          </cell>
          <cell r="P444">
            <v>7924</v>
          </cell>
          <cell r="Q444">
            <v>7924</v>
          </cell>
        </row>
        <row r="445">
          <cell r="C445" t="str">
            <v>7.9.56</v>
          </cell>
          <cell r="D445" t="str">
            <v xml:space="preserve">UNION DE COBRE Ø 3/4" </v>
          </cell>
          <cell r="E445" t="str">
            <v>UN</v>
          </cell>
          <cell r="F445">
            <v>6882</v>
          </cell>
          <cell r="G445">
            <v>6882</v>
          </cell>
          <cell r="H445">
            <v>6554</v>
          </cell>
          <cell r="I445">
            <v>6554</v>
          </cell>
          <cell r="J445">
            <v>6788</v>
          </cell>
          <cell r="K445">
            <v>6788</v>
          </cell>
          <cell r="L445">
            <v>7536</v>
          </cell>
          <cell r="M445">
            <v>7536</v>
          </cell>
          <cell r="N445">
            <v>6677</v>
          </cell>
          <cell r="O445">
            <v>6677</v>
          </cell>
          <cell r="P445">
            <v>8146</v>
          </cell>
          <cell r="Q445">
            <v>8146</v>
          </cell>
        </row>
        <row r="446">
          <cell r="C446" t="str">
            <v>7.9.57</v>
          </cell>
          <cell r="D446" t="str">
            <v xml:space="preserve">UNIVERSAL DE COBRE Ø 1/2" </v>
          </cell>
          <cell r="E446" t="str">
            <v>UN</v>
          </cell>
          <cell r="F446">
            <v>10250</v>
          </cell>
          <cell r="G446">
            <v>10250</v>
          </cell>
          <cell r="H446">
            <v>9762</v>
          </cell>
          <cell r="I446">
            <v>9762</v>
          </cell>
          <cell r="J446">
            <v>10110</v>
          </cell>
          <cell r="K446">
            <v>10110</v>
          </cell>
          <cell r="L446">
            <v>11224</v>
          </cell>
          <cell r="M446">
            <v>11224</v>
          </cell>
          <cell r="N446">
            <v>9944</v>
          </cell>
          <cell r="O446">
            <v>9944</v>
          </cell>
          <cell r="P446">
            <v>12132</v>
          </cell>
          <cell r="Q446">
            <v>12132</v>
          </cell>
        </row>
        <row r="447">
          <cell r="C447" t="str">
            <v>7.9.58</v>
          </cell>
          <cell r="D447" t="str">
            <v xml:space="preserve">UNIVERSAL DE COBRE Ø 3/4" </v>
          </cell>
          <cell r="E447" t="str">
            <v>UN</v>
          </cell>
          <cell r="F447">
            <v>20028</v>
          </cell>
          <cell r="G447">
            <v>20028</v>
          </cell>
          <cell r="H447">
            <v>19075</v>
          </cell>
          <cell r="I447">
            <v>19075</v>
          </cell>
          <cell r="J447">
            <v>19755</v>
          </cell>
          <cell r="K447">
            <v>19755</v>
          </cell>
          <cell r="L447">
            <v>21932</v>
          </cell>
          <cell r="M447">
            <v>21932</v>
          </cell>
          <cell r="N447">
            <v>19431</v>
          </cell>
          <cell r="O447">
            <v>19431</v>
          </cell>
          <cell r="P447">
            <v>23706</v>
          </cell>
          <cell r="Q447">
            <v>23706</v>
          </cell>
        </row>
        <row r="448">
          <cell r="C448" t="str">
            <v>7.9.59</v>
          </cell>
          <cell r="D448" t="str">
            <v xml:space="preserve">UNIVERSAL HG Ø 1/2" </v>
          </cell>
          <cell r="E448" t="str">
            <v>UN</v>
          </cell>
          <cell r="F448">
            <v>11379</v>
          </cell>
          <cell r="G448">
            <v>11379</v>
          </cell>
          <cell r="H448">
            <v>10838</v>
          </cell>
          <cell r="I448">
            <v>10838</v>
          </cell>
          <cell r="J448">
            <v>11224</v>
          </cell>
          <cell r="K448">
            <v>11224</v>
          </cell>
          <cell r="L448">
            <v>12461</v>
          </cell>
          <cell r="M448">
            <v>12461</v>
          </cell>
          <cell r="N448">
            <v>11040</v>
          </cell>
          <cell r="O448">
            <v>11040</v>
          </cell>
          <cell r="P448">
            <v>13469</v>
          </cell>
          <cell r="Q448">
            <v>13469</v>
          </cell>
        </row>
        <row r="449">
          <cell r="C449" t="str">
            <v>7.9.60</v>
          </cell>
          <cell r="D449" t="str">
            <v xml:space="preserve">UNIVERSAL HG Ø 3/4" </v>
          </cell>
          <cell r="E449" t="str">
            <v>UN</v>
          </cell>
          <cell r="F449">
            <v>13866</v>
          </cell>
          <cell r="G449">
            <v>13866</v>
          </cell>
          <cell r="H449">
            <v>13207</v>
          </cell>
          <cell r="I449">
            <v>13207</v>
          </cell>
          <cell r="J449">
            <v>13677</v>
          </cell>
          <cell r="K449">
            <v>13677</v>
          </cell>
          <cell r="L449">
            <v>15184</v>
          </cell>
          <cell r="M449">
            <v>15184</v>
          </cell>
          <cell r="N449">
            <v>13453</v>
          </cell>
          <cell r="O449">
            <v>13453</v>
          </cell>
          <cell r="P449">
            <v>16412</v>
          </cell>
          <cell r="Q449">
            <v>16412</v>
          </cell>
        </row>
        <row r="450">
          <cell r="C450" t="str">
            <v>7.9.61</v>
          </cell>
          <cell r="D450" t="str">
            <v xml:space="preserve">UNIVERSAL HG DE Ø 1 1/2" </v>
          </cell>
          <cell r="E450" t="str">
            <v>UN</v>
          </cell>
          <cell r="F450">
            <v>29901</v>
          </cell>
          <cell r="G450">
            <v>29901</v>
          </cell>
          <cell r="H450">
            <v>28479</v>
          </cell>
          <cell r="I450">
            <v>28479</v>
          </cell>
          <cell r="J450">
            <v>29494</v>
          </cell>
          <cell r="K450">
            <v>29494</v>
          </cell>
          <cell r="L450">
            <v>32744</v>
          </cell>
          <cell r="M450">
            <v>32744</v>
          </cell>
          <cell r="N450">
            <v>29010</v>
          </cell>
          <cell r="O450">
            <v>29010</v>
          </cell>
          <cell r="P450">
            <v>35393</v>
          </cell>
          <cell r="Q450">
            <v>35393</v>
          </cell>
        </row>
        <row r="451">
          <cell r="C451" t="str">
            <v>7.9.62</v>
          </cell>
          <cell r="D451" t="str">
            <v xml:space="preserve">UNIVERSAL HG DE Ø 1" </v>
          </cell>
          <cell r="E451" t="str">
            <v>UN</v>
          </cell>
          <cell r="F451">
            <v>19990</v>
          </cell>
          <cell r="G451">
            <v>19990</v>
          </cell>
          <cell r="H451">
            <v>19040</v>
          </cell>
          <cell r="I451">
            <v>19040</v>
          </cell>
          <cell r="J451">
            <v>19718</v>
          </cell>
          <cell r="K451">
            <v>19718</v>
          </cell>
          <cell r="L451">
            <v>21891</v>
          </cell>
          <cell r="M451">
            <v>21891</v>
          </cell>
          <cell r="N451">
            <v>19395</v>
          </cell>
          <cell r="O451">
            <v>19395</v>
          </cell>
          <cell r="P451">
            <v>23662</v>
          </cell>
          <cell r="Q451">
            <v>23662</v>
          </cell>
        </row>
        <row r="452">
          <cell r="C452" t="str">
            <v>7.9.63</v>
          </cell>
          <cell r="D452" t="str">
            <v xml:space="preserve">UNIVERSAL HG DE Ø 2" </v>
          </cell>
          <cell r="E452" t="str">
            <v>UN</v>
          </cell>
          <cell r="F452">
            <v>52640</v>
          </cell>
          <cell r="G452">
            <v>52640</v>
          </cell>
          <cell r="H452">
            <v>50137</v>
          </cell>
          <cell r="I452">
            <v>50137</v>
          </cell>
          <cell r="J452">
            <v>51923</v>
          </cell>
          <cell r="K452">
            <v>51923</v>
          </cell>
          <cell r="L452">
            <v>57645</v>
          </cell>
          <cell r="M452">
            <v>57645</v>
          </cell>
          <cell r="N452">
            <v>51071</v>
          </cell>
          <cell r="O452">
            <v>51071</v>
          </cell>
          <cell r="P452">
            <v>62308</v>
          </cell>
          <cell r="Q452">
            <v>62308</v>
          </cell>
        </row>
        <row r="453">
          <cell r="C453" t="str">
            <v>7.9.64</v>
          </cell>
          <cell r="D453" t="str">
            <v xml:space="preserve">UNIVERSAL HG DE Ø 3" </v>
          </cell>
          <cell r="E453" t="str">
            <v>UN</v>
          </cell>
          <cell r="F453">
            <v>121436</v>
          </cell>
          <cell r="G453">
            <v>121436</v>
          </cell>
          <cell r="H453">
            <v>115662</v>
          </cell>
          <cell r="I453">
            <v>115662</v>
          </cell>
          <cell r="J453">
            <v>119783</v>
          </cell>
          <cell r="K453">
            <v>119783</v>
          </cell>
          <cell r="L453">
            <v>132983</v>
          </cell>
          <cell r="M453">
            <v>132983</v>
          </cell>
          <cell r="N453">
            <v>117819</v>
          </cell>
          <cell r="O453">
            <v>117819</v>
          </cell>
          <cell r="P453">
            <v>143740</v>
          </cell>
          <cell r="Q453">
            <v>143740</v>
          </cell>
        </row>
        <row r="454">
          <cell r="C454" t="str">
            <v>7.9.65</v>
          </cell>
          <cell r="D454" t="str">
            <v>VALVULA DE BOLA Ø 1/2" HNPT</v>
          </cell>
          <cell r="E454" t="str">
            <v>UN</v>
          </cell>
          <cell r="F454">
            <v>20367</v>
          </cell>
          <cell r="G454">
            <v>20367</v>
          </cell>
          <cell r="H454">
            <v>19399</v>
          </cell>
          <cell r="I454">
            <v>19399</v>
          </cell>
          <cell r="J454">
            <v>20090</v>
          </cell>
          <cell r="K454">
            <v>20090</v>
          </cell>
          <cell r="L454">
            <v>22304</v>
          </cell>
          <cell r="M454">
            <v>22304</v>
          </cell>
          <cell r="N454">
            <v>19761</v>
          </cell>
          <cell r="O454">
            <v>19761</v>
          </cell>
          <cell r="P454">
            <v>24108</v>
          </cell>
          <cell r="Q454">
            <v>24108</v>
          </cell>
        </row>
        <row r="455">
          <cell r="C455" t="str">
            <v>7.9.66</v>
          </cell>
          <cell r="D455" t="str">
            <v>VALVULA DE BOLA PARA MEDIDOR GAS</v>
          </cell>
          <cell r="E455" t="str">
            <v>UN</v>
          </cell>
          <cell r="F455">
            <v>18618</v>
          </cell>
          <cell r="G455">
            <v>18618</v>
          </cell>
          <cell r="H455">
            <v>17733</v>
          </cell>
          <cell r="I455">
            <v>17733</v>
          </cell>
          <cell r="J455">
            <v>18365</v>
          </cell>
          <cell r="K455">
            <v>18365</v>
          </cell>
          <cell r="L455">
            <v>20389</v>
          </cell>
          <cell r="M455">
            <v>20389</v>
          </cell>
          <cell r="N455">
            <v>18064</v>
          </cell>
          <cell r="O455">
            <v>18064</v>
          </cell>
          <cell r="P455">
            <v>22038</v>
          </cell>
          <cell r="Q455">
            <v>22038</v>
          </cell>
        </row>
        <row r="456">
          <cell r="C456" t="str">
            <v>7.9.67</v>
          </cell>
          <cell r="D456" t="str">
            <v xml:space="preserve">ENCAÑUELADO DE 1 1/4" </v>
          </cell>
          <cell r="E456" t="str">
            <v>M</v>
          </cell>
          <cell r="F456">
            <v>9665</v>
          </cell>
          <cell r="G456">
            <v>9665</v>
          </cell>
          <cell r="H456">
            <v>9205</v>
          </cell>
          <cell r="I456">
            <v>9205</v>
          </cell>
          <cell r="J456">
            <v>9533</v>
          </cell>
          <cell r="K456">
            <v>9533</v>
          </cell>
          <cell r="L456">
            <v>10584</v>
          </cell>
          <cell r="M456">
            <v>10584</v>
          </cell>
          <cell r="N456">
            <v>9377</v>
          </cell>
          <cell r="O456">
            <v>9377</v>
          </cell>
          <cell r="P456">
            <v>11440</v>
          </cell>
          <cell r="Q456">
            <v>11440</v>
          </cell>
        </row>
        <row r="457">
          <cell r="C457" t="str">
            <v>7.9.68</v>
          </cell>
          <cell r="D457" t="str">
            <v xml:space="preserve">ENCAÑUELADO DE 1" </v>
          </cell>
          <cell r="E457" t="str">
            <v>M</v>
          </cell>
          <cell r="F457">
            <v>8811</v>
          </cell>
          <cell r="G457">
            <v>8811</v>
          </cell>
          <cell r="H457">
            <v>8392</v>
          </cell>
          <cell r="I457">
            <v>8392</v>
          </cell>
          <cell r="J457">
            <v>8691</v>
          </cell>
          <cell r="K457">
            <v>8691</v>
          </cell>
          <cell r="L457">
            <v>9649</v>
          </cell>
          <cell r="M457">
            <v>9649</v>
          </cell>
          <cell r="N457">
            <v>8548</v>
          </cell>
          <cell r="O457">
            <v>8548</v>
          </cell>
          <cell r="P457">
            <v>10429</v>
          </cell>
          <cell r="Q457">
            <v>10429</v>
          </cell>
        </row>
        <row r="458">
          <cell r="C458" t="str">
            <v>7.9.69</v>
          </cell>
          <cell r="D458" t="str">
            <v>ENCAÑUELADO DE 1/2"</v>
          </cell>
          <cell r="E458" t="str">
            <v>M</v>
          </cell>
          <cell r="F458">
            <v>7024</v>
          </cell>
          <cell r="G458">
            <v>7024</v>
          </cell>
          <cell r="H458">
            <v>6690</v>
          </cell>
          <cell r="I458">
            <v>6690</v>
          </cell>
          <cell r="J458">
            <v>6928</v>
          </cell>
          <cell r="K458">
            <v>6928</v>
          </cell>
          <cell r="L458">
            <v>7691</v>
          </cell>
          <cell r="M458">
            <v>7691</v>
          </cell>
          <cell r="N458">
            <v>6814</v>
          </cell>
          <cell r="O458">
            <v>6814</v>
          </cell>
          <cell r="P458">
            <v>8314</v>
          </cell>
          <cell r="Q458">
            <v>8314</v>
          </cell>
        </row>
        <row r="459">
          <cell r="C459" t="str">
            <v>7.9.70</v>
          </cell>
          <cell r="D459" t="str">
            <v xml:space="preserve">ENCAÑUELADO DE 3/4" </v>
          </cell>
          <cell r="E459" t="str">
            <v>M</v>
          </cell>
          <cell r="F459">
            <v>7918</v>
          </cell>
          <cell r="G459">
            <v>7918</v>
          </cell>
          <cell r="H459">
            <v>7541</v>
          </cell>
          <cell r="I459">
            <v>7541</v>
          </cell>
          <cell r="J459">
            <v>7810</v>
          </cell>
          <cell r="K459">
            <v>7810</v>
          </cell>
          <cell r="L459">
            <v>8671</v>
          </cell>
          <cell r="M459">
            <v>8671</v>
          </cell>
          <cell r="N459">
            <v>7682</v>
          </cell>
          <cell r="O459">
            <v>7682</v>
          </cell>
          <cell r="P459">
            <v>9372</v>
          </cell>
          <cell r="Q459">
            <v>9372</v>
          </cell>
        </row>
        <row r="460">
          <cell r="C460" t="str">
            <v>7.9.71</v>
          </cell>
          <cell r="D460" t="str">
            <v xml:space="preserve">PUNTO DE GAS DE 1" </v>
          </cell>
          <cell r="E460" t="str">
            <v>UN</v>
          </cell>
          <cell r="F460">
            <v>67798</v>
          </cell>
          <cell r="G460">
            <v>67798</v>
          </cell>
          <cell r="H460">
            <v>64575</v>
          </cell>
          <cell r="I460">
            <v>64575</v>
          </cell>
          <cell r="J460">
            <v>66875</v>
          </cell>
          <cell r="K460">
            <v>66875</v>
          </cell>
          <cell r="L460">
            <v>74245</v>
          </cell>
          <cell r="M460">
            <v>74245</v>
          </cell>
          <cell r="N460">
            <v>65778</v>
          </cell>
          <cell r="O460">
            <v>65778</v>
          </cell>
          <cell r="P460">
            <v>80250</v>
          </cell>
          <cell r="Q460">
            <v>80250</v>
          </cell>
        </row>
        <row r="461">
          <cell r="C461" t="str">
            <v>7.9.72</v>
          </cell>
          <cell r="D461" t="str">
            <v xml:space="preserve">PUNTO DE GAS DE 1/2" </v>
          </cell>
          <cell r="E461" t="str">
            <v>UN</v>
          </cell>
          <cell r="F461">
            <v>25277</v>
          </cell>
          <cell r="G461">
            <v>25277</v>
          </cell>
          <cell r="H461">
            <v>24075</v>
          </cell>
          <cell r="I461">
            <v>24075</v>
          </cell>
          <cell r="J461">
            <v>24933</v>
          </cell>
          <cell r="K461">
            <v>24933</v>
          </cell>
          <cell r="L461">
            <v>27681</v>
          </cell>
          <cell r="M461">
            <v>27681</v>
          </cell>
          <cell r="N461">
            <v>24524</v>
          </cell>
          <cell r="O461">
            <v>24524</v>
          </cell>
          <cell r="P461">
            <v>29920</v>
          </cell>
          <cell r="Q461">
            <v>29920</v>
          </cell>
        </row>
        <row r="462">
          <cell r="C462" t="str">
            <v>7.9.73</v>
          </cell>
          <cell r="D462" t="str">
            <v xml:space="preserve">PUNTO DE GAS DE 3/4" </v>
          </cell>
          <cell r="E462" t="str">
            <v>UN</v>
          </cell>
          <cell r="F462">
            <v>37791</v>
          </cell>
          <cell r="G462">
            <v>37791</v>
          </cell>
          <cell r="H462">
            <v>35995</v>
          </cell>
          <cell r="I462">
            <v>35995</v>
          </cell>
          <cell r="J462">
            <v>37277</v>
          </cell>
          <cell r="K462">
            <v>37277</v>
          </cell>
          <cell r="L462">
            <v>41385</v>
          </cell>
          <cell r="M462">
            <v>41385</v>
          </cell>
          <cell r="N462">
            <v>36666</v>
          </cell>
          <cell r="O462">
            <v>36666</v>
          </cell>
          <cell r="P462">
            <v>44732</v>
          </cell>
          <cell r="Q462">
            <v>44732</v>
          </cell>
        </row>
        <row r="463">
          <cell r="C463" t="str">
            <v>7.9.74</v>
          </cell>
          <cell r="D463" t="str">
            <v xml:space="preserve">REGISTRO DE BOLA PARA GAS 1/2" </v>
          </cell>
          <cell r="E463" t="str">
            <v>UN</v>
          </cell>
          <cell r="F463">
            <v>34143</v>
          </cell>
          <cell r="G463">
            <v>34143</v>
          </cell>
          <cell r="H463">
            <v>32519</v>
          </cell>
          <cell r="I463">
            <v>32519</v>
          </cell>
          <cell r="J463">
            <v>33678</v>
          </cell>
          <cell r="K463">
            <v>33678</v>
          </cell>
          <cell r="L463">
            <v>37389</v>
          </cell>
          <cell r="M463">
            <v>37389</v>
          </cell>
          <cell r="N463">
            <v>33126</v>
          </cell>
          <cell r="O463">
            <v>33126</v>
          </cell>
          <cell r="P463">
            <v>40414</v>
          </cell>
          <cell r="Q463">
            <v>40414</v>
          </cell>
        </row>
        <row r="464">
          <cell r="C464" t="str">
            <v>7.9.75</v>
          </cell>
          <cell r="D464" t="str">
            <v xml:space="preserve">REGISTRO DE BOLA PARA GAS DE 3/4" </v>
          </cell>
          <cell r="E464" t="str">
            <v>UN</v>
          </cell>
          <cell r="F464">
            <v>41681</v>
          </cell>
          <cell r="G464">
            <v>41681</v>
          </cell>
          <cell r="H464">
            <v>39700</v>
          </cell>
          <cell r="I464">
            <v>39700</v>
          </cell>
          <cell r="J464">
            <v>41114</v>
          </cell>
          <cell r="K464">
            <v>41114</v>
          </cell>
          <cell r="L464">
            <v>45645</v>
          </cell>
          <cell r="M464">
            <v>45645</v>
          </cell>
          <cell r="N464">
            <v>40440</v>
          </cell>
          <cell r="O464">
            <v>40440</v>
          </cell>
          <cell r="P464">
            <v>49337</v>
          </cell>
          <cell r="Q464">
            <v>49337</v>
          </cell>
        </row>
        <row r="465">
          <cell r="C465" t="str">
            <v>7.9.76</v>
          </cell>
          <cell r="D465" t="str">
            <v xml:space="preserve">REGISTRO DE BOLA PARA GAS DE 1" </v>
          </cell>
          <cell r="E465" t="str">
            <v>UN</v>
          </cell>
          <cell r="F465">
            <v>58267</v>
          </cell>
          <cell r="G465">
            <v>58267</v>
          </cell>
          <cell r="H465">
            <v>55497</v>
          </cell>
          <cell r="I465">
            <v>55497</v>
          </cell>
          <cell r="J465">
            <v>57474</v>
          </cell>
          <cell r="K465">
            <v>57474</v>
          </cell>
          <cell r="L465">
            <v>63808</v>
          </cell>
          <cell r="M465">
            <v>63808</v>
          </cell>
          <cell r="N465">
            <v>56531</v>
          </cell>
          <cell r="O465">
            <v>56531</v>
          </cell>
          <cell r="P465">
            <v>68969</v>
          </cell>
          <cell r="Q465">
            <v>68969</v>
          </cell>
        </row>
        <row r="466">
          <cell r="C466" t="str">
            <v>7.9.77</v>
          </cell>
          <cell r="D466" t="str">
            <v>Regulador conexo para gas natural</v>
          </cell>
          <cell r="E466" t="str">
            <v>UN</v>
          </cell>
          <cell r="F466">
            <v>365326</v>
          </cell>
          <cell r="G466">
            <v>365326</v>
          </cell>
          <cell r="H466">
            <v>347957</v>
          </cell>
          <cell r="I466">
            <v>347957</v>
          </cell>
          <cell r="J466">
            <v>360353</v>
          </cell>
          <cell r="K466">
            <v>360353</v>
          </cell>
          <cell r="L466">
            <v>400064</v>
          </cell>
          <cell r="M466">
            <v>400064</v>
          </cell>
          <cell r="N466">
            <v>354443</v>
          </cell>
          <cell r="O466">
            <v>354443</v>
          </cell>
          <cell r="P466">
            <v>432423</v>
          </cell>
          <cell r="Q466">
            <v>432423</v>
          </cell>
        </row>
        <row r="467">
          <cell r="C467" t="str">
            <v>7.10</v>
          </cell>
          <cell r="D467" t="str">
            <v>TUBERIA PVC UNION MECANICA</v>
          </cell>
          <cell r="E467"/>
          <cell r="F467"/>
          <cell r="G467"/>
          <cell r="H467"/>
          <cell r="I467"/>
          <cell r="J467"/>
          <cell r="K467"/>
          <cell r="L467"/>
          <cell r="M467"/>
          <cell r="N467"/>
          <cell r="O467"/>
          <cell r="P467"/>
          <cell r="Q467"/>
        </row>
        <row r="468">
          <cell r="C468" t="str">
            <v>7.10.1</v>
          </cell>
          <cell r="D468" t="str">
            <v>ACCESORIO PVC U.M DE 3"</v>
          </cell>
          <cell r="E468" t="str">
            <v>UN</v>
          </cell>
          <cell r="F468">
            <v>100721</v>
          </cell>
          <cell r="G468">
            <v>100721</v>
          </cell>
          <cell r="H468">
            <v>95932</v>
          </cell>
          <cell r="I468">
            <v>95932</v>
          </cell>
          <cell r="J468">
            <v>99350</v>
          </cell>
          <cell r="K468">
            <v>99350</v>
          </cell>
          <cell r="L468">
            <v>110298</v>
          </cell>
          <cell r="M468">
            <v>110298</v>
          </cell>
          <cell r="N468">
            <v>97721</v>
          </cell>
          <cell r="O468">
            <v>97721</v>
          </cell>
          <cell r="P468">
            <v>119220</v>
          </cell>
          <cell r="Q468">
            <v>119220</v>
          </cell>
        </row>
        <row r="469">
          <cell r="C469" t="str">
            <v>7.10.2</v>
          </cell>
          <cell r="D469" t="str">
            <v xml:space="preserve">ACCESORIOS PVC U.M DE 4" </v>
          </cell>
          <cell r="E469" t="str">
            <v>UN</v>
          </cell>
          <cell r="F469">
            <v>153129</v>
          </cell>
          <cell r="G469">
            <v>153129</v>
          </cell>
          <cell r="H469">
            <v>145849</v>
          </cell>
          <cell r="I469">
            <v>145849</v>
          </cell>
          <cell r="J469">
            <v>151045</v>
          </cell>
          <cell r="K469">
            <v>151045</v>
          </cell>
          <cell r="L469">
            <v>167690</v>
          </cell>
          <cell r="M469">
            <v>167690</v>
          </cell>
          <cell r="N469">
            <v>148568</v>
          </cell>
          <cell r="O469">
            <v>148568</v>
          </cell>
          <cell r="P469">
            <v>181254</v>
          </cell>
          <cell r="Q469">
            <v>181254</v>
          </cell>
        </row>
        <row r="470">
          <cell r="C470" t="str">
            <v>7.10.3</v>
          </cell>
          <cell r="D470" t="str">
            <v xml:space="preserve">TUBERIA PVC U.M DE 2" </v>
          </cell>
          <cell r="E470" t="str">
            <v>M</v>
          </cell>
          <cell r="F470">
            <v>26563</v>
          </cell>
          <cell r="G470">
            <v>26563</v>
          </cell>
          <cell r="H470">
            <v>25300</v>
          </cell>
          <cell r="I470">
            <v>25300</v>
          </cell>
          <cell r="J470">
            <v>26201</v>
          </cell>
          <cell r="K470">
            <v>26201</v>
          </cell>
          <cell r="L470">
            <v>29088</v>
          </cell>
          <cell r="M470">
            <v>29088</v>
          </cell>
          <cell r="N470">
            <v>25771</v>
          </cell>
          <cell r="O470">
            <v>25771</v>
          </cell>
          <cell r="P470">
            <v>31441</v>
          </cell>
          <cell r="Q470">
            <v>31441</v>
          </cell>
        </row>
        <row r="471">
          <cell r="C471" t="str">
            <v>7.10.4</v>
          </cell>
          <cell r="D471" t="str">
            <v xml:space="preserve">TUBERIA PVC U.M DE 3" </v>
          </cell>
          <cell r="E471" t="str">
            <v>M</v>
          </cell>
          <cell r="F471">
            <v>37854</v>
          </cell>
          <cell r="G471">
            <v>37854</v>
          </cell>
          <cell r="H471">
            <v>36055</v>
          </cell>
          <cell r="I471">
            <v>36055</v>
          </cell>
          <cell r="J471">
            <v>37339</v>
          </cell>
          <cell r="K471">
            <v>37339</v>
          </cell>
          <cell r="L471">
            <v>41454</v>
          </cell>
          <cell r="M471">
            <v>41454</v>
          </cell>
          <cell r="N471">
            <v>36727</v>
          </cell>
          <cell r="O471">
            <v>36727</v>
          </cell>
          <cell r="P471">
            <v>44807</v>
          </cell>
          <cell r="Q471">
            <v>44807</v>
          </cell>
        </row>
        <row r="472">
          <cell r="C472" t="str">
            <v>7.10.5</v>
          </cell>
          <cell r="D472" t="str">
            <v xml:space="preserve">TUBERIA PVC U.M DE 4" </v>
          </cell>
          <cell r="E472" t="str">
            <v>M</v>
          </cell>
          <cell r="F472">
            <v>60021</v>
          </cell>
          <cell r="G472">
            <v>60021</v>
          </cell>
          <cell r="H472">
            <v>57167</v>
          </cell>
          <cell r="I472">
            <v>57167</v>
          </cell>
          <cell r="J472">
            <v>59204</v>
          </cell>
          <cell r="K472">
            <v>59204</v>
          </cell>
          <cell r="L472">
            <v>65728</v>
          </cell>
          <cell r="M472">
            <v>65728</v>
          </cell>
          <cell r="N472">
            <v>58233</v>
          </cell>
          <cell r="O472">
            <v>58233</v>
          </cell>
          <cell r="P472">
            <v>71045</v>
          </cell>
          <cell r="Q472">
            <v>71045</v>
          </cell>
        </row>
        <row r="473">
          <cell r="C473" t="str">
            <v>7.11</v>
          </cell>
          <cell r="D473" t="str">
            <v>TANQUE ALMACENAMIENTO EN CONCRETO</v>
          </cell>
          <cell r="E473"/>
          <cell r="F473"/>
          <cell r="G473"/>
          <cell r="H473"/>
          <cell r="I473"/>
          <cell r="J473"/>
          <cell r="K473"/>
          <cell r="L473"/>
          <cell r="M473"/>
          <cell r="N473"/>
          <cell r="O473"/>
          <cell r="P473"/>
          <cell r="Q473"/>
        </row>
        <row r="474">
          <cell r="C474" t="str">
            <v>7.11.1</v>
          </cell>
          <cell r="D474" t="str">
            <v>ESCALERA DE GATO, TUBERIA EN ACERO INOXIDABLE 1 1/2"</v>
          </cell>
          <cell r="E474" t="str">
            <v>M</v>
          </cell>
          <cell r="F474">
            <v>179493</v>
          </cell>
          <cell r="G474">
            <v>179493</v>
          </cell>
          <cell r="H474">
            <v>170959</v>
          </cell>
          <cell r="I474">
            <v>170959</v>
          </cell>
          <cell r="J474">
            <v>177050</v>
          </cell>
          <cell r="K474">
            <v>177050</v>
          </cell>
          <cell r="L474">
            <v>196561</v>
          </cell>
          <cell r="M474">
            <v>196561</v>
          </cell>
          <cell r="N474">
            <v>174146</v>
          </cell>
          <cell r="O474">
            <v>174146</v>
          </cell>
          <cell r="P474">
            <v>212460</v>
          </cell>
          <cell r="Q474">
            <v>212460</v>
          </cell>
        </row>
        <row r="475">
          <cell r="C475" t="str">
            <v>7.11.2</v>
          </cell>
          <cell r="D475" t="str">
            <v>FLOTADOR MECANICO 1 1/2"</v>
          </cell>
          <cell r="E475" t="str">
            <v>UN</v>
          </cell>
          <cell r="F475">
            <v>253580</v>
          </cell>
          <cell r="G475">
            <v>253580</v>
          </cell>
          <cell r="H475">
            <v>241524</v>
          </cell>
          <cell r="I475">
            <v>241524</v>
          </cell>
          <cell r="J475">
            <v>250128</v>
          </cell>
          <cell r="K475">
            <v>250128</v>
          </cell>
          <cell r="L475">
            <v>277692</v>
          </cell>
          <cell r="M475">
            <v>277692</v>
          </cell>
          <cell r="N475">
            <v>246026</v>
          </cell>
          <cell r="O475">
            <v>246026</v>
          </cell>
          <cell r="P475">
            <v>300154</v>
          </cell>
          <cell r="Q475">
            <v>300154</v>
          </cell>
        </row>
        <row r="476">
          <cell r="C476" t="str">
            <v>7.11.3</v>
          </cell>
          <cell r="D476" t="str">
            <v xml:space="preserve">FLOTADOR MECANICO DE 2" </v>
          </cell>
          <cell r="E476" t="str">
            <v>UN</v>
          </cell>
          <cell r="F476">
            <v>331577</v>
          </cell>
          <cell r="G476">
            <v>331577</v>
          </cell>
          <cell r="H476">
            <v>315813</v>
          </cell>
          <cell r="I476">
            <v>315813</v>
          </cell>
          <cell r="J476">
            <v>327064</v>
          </cell>
          <cell r="K476">
            <v>327064</v>
          </cell>
          <cell r="L476">
            <v>363106</v>
          </cell>
          <cell r="M476">
            <v>363106</v>
          </cell>
          <cell r="N476">
            <v>321700</v>
          </cell>
          <cell r="O476">
            <v>321700</v>
          </cell>
          <cell r="P476">
            <v>392477</v>
          </cell>
          <cell r="Q476">
            <v>392477</v>
          </cell>
        </row>
        <row r="477">
          <cell r="C477" t="str">
            <v>7.11.4</v>
          </cell>
          <cell r="D477" t="str">
            <v xml:space="preserve">LOSA DE FONDO EN CONCRETO BAJA PERMEABILIDAD PARA TANQUE E: 0.20 F'c 21 MPA </v>
          </cell>
          <cell r="E477" t="str">
            <v>M2</v>
          </cell>
          <cell r="F477">
            <v>151069</v>
          </cell>
          <cell r="G477">
            <v>151069</v>
          </cell>
          <cell r="H477">
            <v>143887</v>
          </cell>
          <cell r="I477">
            <v>143887</v>
          </cell>
          <cell r="J477">
            <v>149013</v>
          </cell>
          <cell r="K477">
            <v>149013</v>
          </cell>
          <cell r="L477">
            <v>165434</v>
          </cell>
          <cell r="M477">
            <v>165434</v>
          </cell>
          <cell r="N477">
            <v>146569</v>
          </cell>
          <cell r="O477">
            <v>146569</v>
          </cell>
          <cell r="P477">
            <v>178816</v>
          </cell>
          <cell r="Q477">
            <v>178816</v>
          </cell>
        </row>
        <row r="478">
          <cell r="C478" t="str">
            <v>7.11.5</v>
          </cell>
          <cell r="D478" t="str">
            <v>LOSA SUPERIOR CONCRETO DE BAJA PERMEABILIDAD PARA TANQUES E: 0.20 F'c 21 MPA</v>
          </cell>
          <cell r="E478" t="str">
            <v>M2</v>
          </cell>
          <cell r="F478">
            <v>171345</v>
          </cell>
          <cell r="G478">
            <v>171345</v>
          </cell>
          <cell r="H478">
            <v>163199</v>
          </cell>
          <cell r="I478">
            <v>163199</v>
          </cell>
          <cell r="J478">
            <v>169013</v>
          </cell>
          <cell r="K478">
            <v>169013</v>
          </cell>
          <cell r="L478">
            <v>187638</v>
          </cell>
          <cell r="M478">
            <v>187638</v>
          </cell>
          <cell r="N478">
            <v>166241</v>
          </cell>
          <cell r="O478">
            <v>166241</v>
          </cell>
          <cell r="P478">
            <v>202816</v>
          </cell>
          <cell r="Q478">
            <v>202816</v>
          </cell>
        </row>
        <row r="479">
          <cell r="C479" t="str">
            <v>7.11.6</v>
          </cell>
          <cell r="D479" t="str">
            <v xml:space="preserve">SUMINISTRO E INSTALACION DE COMPUERTA DE ACCESO ABATIBLE 80 X 80 CM, LAMINA ALFAJOR E=1/8". INCLUYE MARCO, ESTRUCTURA, REFUERZOS ACCESORIOS, PROTECCION ANTICORROSIVA Y PINTURA PARA EXTERIORES   </v>
          </cell>
          <cell r="E479" t="str">
            <v>UN</v>
          </cell>
          <cell r="F479">
            <v>464827</v>
          </cell>
          <cell r="G479">
            <v>464827</v>
          </cell>
          <cell r="H479">
            <v>442728</v>
          </cell>
          <cell r="I479">
            <v>442728</v>
          </cell>
          <cell r="J479">
            <v>458500</v>
          </cell>
          <cell r="K479">
            <v>458500</v>
          </cell>
          <cell r="L479">
            <v>509027</v>
          </cell>
          <cell r="M479">
            <v>509027</v>
          </cell>
          <cell r="N479">
            <v>450981</v>
          </cell>
          <cell r="O479">
            <v>450981</v>
          </cell>
          <cell r="P479">
            <v>550200</v>
          </cell>
          <cell r="Q479">
            <v>550200</v>
          </cell>
        </row>
        <row r="480">
          <cell r="C480" t="str">
            <v>7.12</v>
          </cell>
          <cell r="D480" t="str">
            <v>TUBERIA Y ACCESORIOS RED CONTRAINCENDIO</v>
          </cell>
          <cell r="E480"/>
          <cell r="F480"/>
          <cell r="G480"/>
          <cell r="H480"/>
          <cell r="I480"/>
          <cell r="J480"/>
          <cell r="K480"/>
          <cell r="L480"/>
          <cell r="M480"/>
          <cell r="N480"/>
          <cell r="O480"/>
          <cell r="P480"/>
          <cell r="Q480"/>
        </row>
        <row r="481">
          <cell r="C481" t="str">
            <v>7.12.1</v>
          </cell>
          <cell r="D481" t="str">
            <v>SUMINISTRO E INSTALACION DE TUBERIA ACERO AL CARBON SCH 40 1" ROSCADA</v>
          </cell>
          <cell r="E481" t="str">
            <v>M</v>
          </cell>
          <cell r="F481">
            <v>25141</v>
          </cell>
          <cell r="G481">
            <v>25141</v>
          </cell>
          <cell r="H481">
            <v>23946</v>
          </cell>
          <cell r="I481">
            <v>23946</v>
          </cell>
          <cell r="J481">
            <v>24799</v>
          </cell>
          <cell r="K481">
            <v>24799</v>
          </cell>
          <cell r="L481">
            <v>27532</v>
          </cell>
          <cell r="M481">
            <v>27532</v>
          </cell>
          <cell r="N481">
            <v>24392</v>
          </cell>
          <cell r="O481">
            <v>24392</v>
          </cell>
          <cell r="P481">
            <v>29759</v>
          </cell>
          <cell r="Q481">
            <v>29759</v>
          </cell>
        </row>
        <row r="482">
          <cell r="C482" t="str">
            <v>7.12.2</v>
          </cell>
          <cell r="D482" t="str">
            <v>SUMINISTRO E INSTALACION DE TUBERIA ACERO AL CARBON C/C SCH 10 1 1/4" RANURADA</v>
          </cell>
          <cell r="E482" t="str">
            <v>M</v>
          </cell>
          <cell r="F482">
            <v>30308</v>
          </cell>
          <cell r="G482">
            <v>30308</v>
          </cell>
          <cell r="H482">
            <v>28867</v>
          </cell>
          <cell r="I482">
            <v>28867</v>
          </cell>
          <cell r="J482">
            <v>29895</v>
          </cell>
          <cell r="K482">
            <v>29895</v>
          </cell>
          <cell r="L482">
            <v>33189</v>
          </cell>
          <cell r="M482">
            <v>33189</v>
          </cell>
          <cell r="N482">
            <v>29405</v>
          </cell>
          <cell r="O482">
            <v>29405</v>
          </cell>
          <cell r="P482">
            <v>35874</v>
          </cell>
          <cell r="Q482">
            <v>35874</v>
          </cell>
        </row>
        <row r="483">
          <cell r="C483" t="str">
            <v>7.12.3</v>
          </cell>
          <cell r="D483" t="str">
            <v>SUMINISTRO E INSTALACION DE TUBERIA ACERO AL CARBON C/C SCH 10 1 1/2" RANURADA</v>
          </cell>
          <cell r="E483" t="str">
            <v>M</v>
          </cell>
          <cell r="F483">
            <v>33640</v>
          </cell>
          <cell r="G483">
            <v>33640</v>
          </cell>
          <cell r="H483">
            <v>32041</v>
          </cell>
          <cell r="I483">
            <v>32041</v>
          </cell>
          <cell r="J483">
            <v>33182</v>
          </cell>
          <cell r="K483">
            <v>33182</v>
          </cell>
          <cell r="L483">
            <v>36839</v>
          </cell>
          <cell r="M483">
            <v>36839</v>
          </cell>
          <cell r="N483">
            <v>32638</v>
          </cell>
          <cell r="O483">
            <v>32638</v>
          </cell>
          <cell r="P483">
            <v>39818</v>
          </cell>
          <cell r="Q483">
            <v>39818</v>
          </cell>
        </row>
        <row r="484">
          <cell r="C484" t="str">
            <v>7.12.4</v>
          </cell>
          <cell r="D484" t="str">
            <v>SUMINISTRO E INSTALACION DE TUBERIA ACERO AL CARBON C/C SCH 10 2" RANURADA</v>
          </cell>
          <cell r="E484" t="str">
            <v>M</v>
          </cell>
          <cell r="F484">
            <v>40755</v>
          </cell>
          <cell r="G484">
            <v>40755</v>
          </cell>
          <cell r="H484">
            <v>38817</v>
          </cell>
          <cell r="I484">
            <v>38817</v>
          </cell>
          <cell r="J484">
            <v>40200</v>
          </cell>
          <cell r="K484">
            <v>40200</v>
          </cell>
          <cell r="L484">
            <v>44630</v>
          </cell>
          <cell r="M484">
            <v>44630</v>
          </cell>
          <cell r="N484">
            <v>39541</v>
          </cell>
          <cell r="O484">
            <v>39541</v>
          </cell>
          <cell r="P484">
            <v>48240</v>
          </cell>
          <cell r="Q484">
            <v>48240</v>
          </cell>
        </row>
        <row r="485">
          <cell r="C485" t="str">
            <v>7.12.5</v>
          </cell>
          <cell r="D485" t="str">
            <v>SUMINISTRO E INSTALACION DE TUBERIA ACERO AL CARBON C/C SCH 10 3" RANURADA</v>
          </cell>
          <cell r="E485" t="str">
            <v>M</v>
          </cell>
          <cell r="F485">
            <v>62418</v>
          </cell>
          <cell r="G485">
            <v>62418</v>
          </cell>
          <cell r="H485">
            <v>59450</v>
          </cell>
          <cell r="I485">
            <v>59450</v>
          </cell>
          <cell r="J485">
            <v>61568</v>
          </cell>
          <cell r="K485">
            <v>61568</v>
          </cell>
          <cell r="L485">
            <v>68353</v>
          </cell>
          <cell r="M485">
            <v>68353</v>
          </cell>
          <cell r="N485">
            <v>60558</v>
          </cell>
          <cell r="O485">
            <v>60558</v>
          </cell>
          <cell r="P485">
            <v>73882</v>
          </cell>
          <cell r="Q485">
            <v>73882</v>
          </cell>
        </row>
        <row r="486">
          <cell r="C486" t="str">
            <v>7.12.6</v>
          </cell>
          <cell r="D486" t="str">
            <v>SUMINISTRO E INSTALACION DE TUBERIA ACERO AL CARBON C/C SCH 10 2 1/2" RANURADA</v>
          </cell>
          <cell r="E486" t="str">
            <v>M</v>
          </cell>
          <cell r="F486">
            <v>51554</v>
          </cell>
          <cell r="G486">
            <v>51554</v>
          </cell>
          <cell r="H486">
            <v>49103</v>
          </cell>
          <cell r="I486">
            <v>49103</v>
          </cell>
          <cell r="J486">
            <v>50852</v>
          </cell>
          <cell r="K486">
            <v>50852</v>
          </cell>
          <cell r="L486">
            <v>56456</v>
          </cell>
          <cell r="M486">
            <v>56456</v>
          </cell>
          <cell r="N486">
            <v>50018</v>
          </cell>
          <cell r="O486">
            <v>50018</v>
          </cell>
          <cell r="P486">
            <v>61022</v>
          </cell>
          <cell r="Q486">
            <v>61022</v>
          </cell>
        </row>
        <row r="487">
          <cell r="C487" t="str">
            <v>7.12.7</v>
          </cell>
          <cell r="D487" t="str">
            <v>SUMINISTRO E INSTALACION DE TUBERIA ACERO AL CARBON C/C SCH 10 4" RANURADA</v>
          </cell>
          <cell r="E487" t="str">
            <v>M</v>
          </cell>
          <cell r="F487">
            <v>78509</v>
          </cell>
          <cell r="G487">
            <v>78509</v>
          </cell>
          <cell r="H487">
            <v>74776</v>
          </cell>
          <cell r="I487">
            <v>74776</v>
          </cell>
          <cell r="J487">
            <v>77440</v>
          </cell>
          <cell r="K487">
            <v>77440</v>
          </cell>
          <cell r="L487">
            <v>85974</v>
          </cell>
          <cell r="M487">
            <v>85974</v>
          </cell>
          <cell r="N487">
            <v>76170</v>
          </cell>
          <cell r="O487">
            <v>76170</v>
          </cell>
          <cell r="P487">
            <v>92928</v>
          </cell>
          <cell r="Q487">
            <v>92928</v>
          </cell>
        </row>
        <row r="488">
          <cell r="C488" t="str">
            <v>7.12.8</v>
          </cell>
          <cell r="D488" t="str">
            <v>SUMINISTRO E INSTALACION DE TUBERIA PVC C 900 4"</v>
          </cell>
          <cell r="E488" t="str">
            <v>M</v>
          </cell>
          <cell r="F488">
            <v>140417</v>
          </cell>
          <cell r="G488">
            <v>140417</v>
          </cell>
          <cell r="H488">
            <v>133741</v>
          </cell>
          <cell r="I488">
            <v>133741</v>
          </cell>
          <cell r="J488">
            <v>138506</v>
          </cell>
          <cell r="K488">
            <v>138506</v>
          </cell>
          <cell r="L488">
            <v>153769</v>
          </cell>
          <cell r="M488">
            <v>153769</v>
          </cell>
          <cell r="N488">
            <v>136235</v>
          </cell>
          <cell r="O488">
            <v>136235</v>
          </cell>
          <cell r="P488">
            <v>166207</v>
          </cell>
          <cell r="Q488">
            <v>166207</v>
          </cell>
        </row>
        <row r="489">
          <cell r="C489" t="str">
            <v>7.12.9</v>
          </cell>
          <cell r="D489" t="str">
            <v>SUMINISTRO E INSTALACION DE ACCESORIOS TUBERIA ACERO NEGRO 1"</v>
          </cell>
          <cell r="E489" t="str">
            <v>UN</v>
          </cell>
          <cell r="F489">
            <v>12222</v>
          </cell>
          <cell r="G489">
            <v>12222</v>
          </cell>
          <cell r="H489">
            <v>11641</v>
          </cell>
          <cell r="I489">
            <v>11641</v>
          </cell>
          <cell r="J489">
            <v>12056</v>
          </cell>
          <cell r="K489">
            <v>12056</v>
          </cell>
          <cell r="L489">
            <v>13385</v>
          </cell>
          <cell r="M489">
            <v>13385</v>
          </cell>
          <cell r="N489">
            <v>11858</v>
          </cell>
          <cell r="O489">
            <v>11858</v>
          </cell>
          <cell r="P489">
            <v>14467</v>
          </cell>
          <cell r="Q489">
            <v>14467</v>
          </cell>
        </row>
        <row r="490">
          <cell r="C490" t="str">
            <v>7.12.10</v>
          </cell>
          <cell r="D490" t="str">
            <v>SUMINISTRO E INSTALACION DE ACCESORIOS TUBERIA ACERO NEGRO 1 1/4"</v>
          </cell>
          <cell r="E490" t="str">
            <v>UN</v>
          </cell>
          <cell r="F490">
            <v>18006</v>
          </cell>
          <cell r="G490">
            <v>18006</v>
          </cell>
          <cell r="H490">
            <v>17150</v>
          </cell>
          <cell r="I490">
            <v>17150</v>
          </cell>
          <cell r="J490">
            <v>17761</v>
          </cell>
          <cell r="K490">
            <v>17761</v>
          </cell>
          <cell r="L490">
            <v>19718</v>
          </cell>
          <cell r="M490">
            <v>19718</v>
          </cell>
          <cell r="N490">
            <v>17470</v>
          </cell>
          <cell r="O490">
            <v>17470</v>
          </cell>
          <cell r="P490">
            <v>21313</v>
          </cell>
          <cell r="Q490">
            <v>21313</v>
          </cell>
        </row>
        <row r="491">
          <cell r="C491" t="str">
            <v>7.12.11</v>
          </cell>
          <cell r="D491" t="str">
            <v>SUMINISTRO E INSTALACION DE ACCESORIOS TUBERIA ACERO NEGRO 1 1/2"</v>
          </cell>
          <cell r="E491" t="str">
            <v>UN</v>
          </cell>
          <cell r="F491">
            <v>19124</v>
          </cell>
          <cell r="G491">
            <v>19124</v>
          </cell>
          <cell r="H491">
            <v>18215</v>
          </cell>
          <cell r="I491">
            <v>18215</v>
          </cell>
          <cell r="J491">
            <v>18864</v>
          </cell>
          <cell r="K491">
            <v>18864</v>
          </cell>
          <cell r="L491">
            <v>20943</v>
          </cell>
          <cell r="M491">
            <v>20943</v>
          </cell>
          <cell r="N491">
            <v>18555</v>
          </cell>
          <cell r="O491">
            <v>18555</v>
          </cell>
          <cell r="P491">
            <v>22637</v>
          </cell>
          <cell r="Q491">
            <v>22637</v>
          </cell>
        </row>
        <row r="492">
          <cell r="C492" t="str">
            <v>7.12.12</v>
          </cell>
          <cell r="D492" t="str">
            <v>SUMINISTRO E INSTALACION DE ACCESORIOS TUBERIA ACERO NEGRO 2"</v>
          </cell>
          <cell r="E492" t="str">
            <v>UN</v>
          </cell>
          <cell r="F492">
            <v>26220</v>
          </cell>
          <cell r="G492">
            <v>26220</v>
          </cell>
          <cell r="H492">
            <v>24973</v>
          </cell>
          <cell r="I492">
            <v>24973</v>
          </cell>
          <cell r="J492">
            <v>25863</v>
          </cell>
          <cell r="K492">
            <v>25863</v>
          </cell>
          <cell r="L492">
            <v>28713</v>
          </cell>
          <cell r="M492">
            <v>28713</v>
          </cell>
          <cell r="N492">
            <v>25439</v>
          </cell>
          <cell r="O492">
            <v>25439</v>
          </cell>
          <cell r="P492">
            <v>31036</v>
          </cell>
          <cell r="Q492">
            <v>31036</v>
          </cell>
        </row>
        <row r="493">
          <cell r="C493" t="str">
            <v>7.12.13</v>
          </cell>
          <cell r="D493" t="str">
            <v>SUMINISTRO E INSTALACION DE ACCESORIOS TUBERIA ACERO NEGRO 2 1/2"</v>
          </cell>
          <cell r="E493" t="str">
            <v>UN</v>
          </cell>
          <cell r="F493">
            <v>34652</v>
          </cell>
          <cell r="G493">
            <v>34652</v>
          </cell>
          <cell r="H493">
            <v>33004</v>
          </cell>
          <cell r="I493">
            <v>33004</v>
          </cell>
          <cell r="J493">
            <v>34180</v>
          </cell>
          <cell r="K493">
            <v>34180</v>
          </cell>
          <cell r="L493">
            <v>37947</v>
          </cell>
          <cell r="M493">
            <v>37947</v>
          </cell>
          <cell r="N493">
            <v>33619</v>
          </cell>
          <cell r="O493">
            <v>33619</v>
          </cell>
          <cell r="P493">
            <v>41016</v>
          </cell>
          <cell r="Q493">
            <v>41016</v>
          </cell>
        </row>
        <row r="494">
          <cell r="C494" t="str">
            <v>7.12.14</v>
          </cell>
          <cell r="D494" t="str">
            <v>SUMINISTRO E INSTALACION DE ACCESORIOS TUBERIA ACERO NEGRO 3"</v>
          </cell>
          <cell r="E494" t="str">
            <v>UN</v>
          </cell>
          <cell r="F494">
            <v>43873</v>
          </cell>
          <cell r="G494">
            <v>43873</v>
          </cell>
          <cell r="H494">
            <v>41787</v>
          </cell>
          <cell r="I494">
            <v>41787</v>
          </cell>
          <cell r="J494">
            <v>43276</v>
          </cell>
          <cell r="K494">
            <v>43276</v>
          </cell>
          <cell r="L494">
            <v>48045</v>
          </cell>
          <cell r="M494">
            <v>48045</v>
          </cell>
          <cell r="N494">
            <v>42566</v>
          </cell>
          <cell r="O494">
            <v>42566</v>
          </cell>
          <cell r="P494">
            <v>51931</v>
          </cell>
          <cell r="Q494">
            <v>51931</v>
          </cell>
        </row>
        <row r="495">
          <cell r="C495" t="str">
            <v>7.12.15</v>
          </cell>
          <cell r="D495" t="str">
            <v>SUMINISTRO E INSTALACION DE ACCESORIOS TUBERIA ACERO NEGRO 4"</v>
          </cell>
          <cell r="E495" t="str">
            <v>UN</v>
          </cell>
          <cell r="F495">
            <v>66041</v>
          </cell>
          <cell r="G495">
            <v>66041</v>
          </cell>
          <cell r="H495">
            <v>62901</v>
          </cell>
          <cell r="I495">
            <v>62901</v>
          </cell>
          <cell r="J495">
            <v>65142</v>
          </cell>
          <cell r="K495">
            <v>65142</v>
          </cell>
          <cell r="L495">
            <v>72321</v>
          </cell>
          <cell r="M495">
            <v>72321</v>
          </cell>
          <cell r="N495">
            <v>64074</v>
          </cell>
          <cell r="O495">
            <v>64074</v>
          </cell>
          <cell r="P495">
            <v>78170</v>
          </cell>
          <cell r="Q495">
            <v>78170</v>
          </cell>
        </row>
        <row r="496">
          <cell r="C496" t="str">
            <v>7.12.16</v>
          </cell>
          <cell r="D496" t="str">
            <v>SUMINISTRO E INSTALACION DE ACOPLAMIENTO COUPLING RIGIDO Ø 2"</v>
          </cell>
          <cell r="E496" t="str">
            <v>UN</v>
          </cell>
          <cell r="F496">
            <v>23092</v>
          </cell>
          <cell r="G496">
            <v>23092</v>
          </cell>
          <cell r="H496">
            <v>21994</v>
          </cell>
          <cell r="I496">
            <v>21994</v>
          </cell>
          <cell r="J496">
            <v>22778</v>
          </cell>
          <cell r="K496">
            <v>22778</v>
          </cell>
          <cell r="L496">
            <v>25288</v>
          </cell>
          <cell r="M496">
            <v>25288</v>
          </cell>
          <cell r="N496">
            <v>22404</v>
          </cell>
          <cell r="O496">
            <v>22404</v>
          </cell>
          <cell r="P496">
            <v>27334</v>
          </cell>
          <cell r="Q496">
            <v>27334</v>
          </cell>
        </row>
        <row r="497">
          <cell r="C497" t="str">
            <v>7.12.17</v>
          </cell>
          <cell r="D497" t="str">
            <v>SUMINISTRO E INSTALACION DE ACOPLAMIENTO COUPLING RIGIDO Ø 2 1/2"</v>
          </cell>
          <cell r="E497" t="str">
            <v>UN</v>
          </cell>
          <cell r="F497">
            <v>24036</v>
          </cell>
          <cell r="G497">
            <v>24036</v>
          </cell>
          <cell r="H497">
            <v>22893</v>
          </cell>
          <cell r="I497">
            <v>22893</v>
          </cell>
          <cell r="J497">
            <v>23709</v>
          </cell>
          <cell r="K497">
            <v>23709</v>
          </cell>
          <cell r="L497">
            <v>26322</v>
          </cell>
          <cell r="M497">
            <v>26322</v>
          </cell>
          <cell r="N497">
            <v>23320</v>
          </cell>
          <cell r="O497">
            <v>23320</v>
          </cell>
          <cell r="P497">
            <v>28451</v>
          </cell>
          <cell r="Q497">
            <v>28451</v>
          </cell>
        </row>
        <row r="498">
          <cell r="C498" t="str">
            <v>7.12.18</v>
          </cell>
          <cell r="D498" t="str">
            <v>SUMINISTRO E INSTALACION DE ACOPLAMIENTO COUPLING RIGIDO Ø 3"</v>
          </cell>
          <cell r="E498" t="str">
            <v>UN</v>
          </cell>
          <cell r="F498">
            <v>35871</v>
          </cell>
          <cell r="G498">
            <v>35871</v>
          </cell>
          <cell r="H498">
            <v>34166</v>
          </cell>
          <cell r="I498">
            <v>34166</v>
          </cell>
          <cell r="J498">
            <v>35383</v>
          </cell>
          <cell r="K498">
            <v>35383</v>
          </cell>
          <cell r="L498">
            <v>39282</v>
          </cell>
          <cell r="M498">
            <v>39282</v>
          </cell>
          <cell r="N498">
            <v>34803</v>
          </cell>
          <cell r="O498">
            <v>34803</v>
          </cell>
          <cell r="P498">
            <v>42460</v>
          </cell>
          <cell r="Q498">
            <v>42460</v>
          </cell>
        </row>
        <row r="499">
          <cell r="C499" t="str">
            <v>7.12.19</v>
          </cell>
          <cell r="D499" t="str">
            <v>SUMINISTRO E INSTALACION DE ACOPLAMIENTO COUPLING RIGIDO Ø 4"</v>
          </cell>
          <cell r="E499" t="str">
            <v>UN</v>
          </cell>
          <cell r="F499">
            <v>38403</v>
          </cell>
          <cell r="G499">
            <v>38403</v>
          </cell>
          <cell r="H499">
            <v>36577</v>
          </cell>
          <cell r="I499">
            <v>36577</v>
          </cell>
          <cell r="J499">
            <v>37880</v>
          </cell>
          <cell r="K499">
            <v>37880</v>
          </cell>
          <cell r="L499">
            <v>42054</v>
          </cell>
          <cell r="M499">
            <v>42054</v>
          </cell>
          <cell r="N499">
            <v>37259</v>
          </cell>
          <cell r="O499">
            <v>37259</v>
          </cell>
          <cell r="P499">
            <v>45456</v>
          </cell>
          <cell r="Q499">
            <v>45456</v>
          </cell>
        </row>
        <row r="500">
          <cell r="C500" t="str">
            <v>7.12.20</v>
          </cell>
          <cell r="D500" t="str">
            <v>SUMINISTRO E INSTALACION DE ACCESORIO PARA TUBERIA PVC C900 4"</v>
          </cell>
          <cell r="E500" t="str">
            <v>UN</v>
          </cell>
          <cell r="F500">
            <v>494088</v>
          </cell>
          <cell r="G500">
            <v>494088</v>
          </cell>
          <cell r="H500">
            <v>470597</v>
          </cell>
          <cell r="I500">
            <v>470597</v>
          </cell>
          <cell r="J500">
            <v>487362</v>
          </cell>
          <cell r="K500">
            <v>487362</v>
          </cell>
          <cell r="L500">
            <v>541069</v>
          </cell>
          <cell r="M500">
            <v>541069</v>
          </cell>
          <cell r="N500">
            <v>479369</v>
          </cell>
          <cell r="O500">
            <v>479369</v>
          </cell>
          <cell r="P500">
            <v>584834</v>
          </cell>
          <cell r="Q500">
            <v>584834</v>
          </cell>
        </row>
        <row r="501">
          <cell r="C501" t="str">
            <v>7.12.21</v>
          </cell>
          <cell r="D501" t="str">
            <v>SUMINISTRO E INSTALACIÓN DE ACOPLAMIENTO COUPLING RIGIDO Ø 1¼"</v>
          </cell>
          <cell r="E501" t="str">
            <v>UN</v>
          </cell>
          <cell r="F501">
            <v>20142</v>
          </cell>
          <cell r="G501">
            <v>20142</v>
          </cell>
          <cell r="H501">
            <v>19185</v>
          </cell>
          <cell r="I501">
            <v>19185</v>
          </cell>
          <cell r="J501">
            <v>19868</v>
          </cell>
          <cell r="K501">
            <v>19868</v>
          </cell>
          <cell r="L501">
            <v>22057</v>
          </cell>
          <cell r="M501">
            <v>22057</v>
          </cell>
          <cell r="N501">
            <v>19542</v>
          </cell>
          <cell r="O501">
            <v>19542</v>
          </cell>
          <cell r="P501">
            <v>23842</v>
          </cell>
          <cell r="Q501">
            <v>23842</v>
          </cell>
        </row>
        <row r="502">
          <cell r="C502" t="str">
            <v>7.12.22</v>
          </cell>
          <cell r="D502" t="str">
            <v>SUMINISTRO E INSTALACIÓN DE ACOPLAMIENTO COUPLING RIGIDO Ø 1½"</v>
          </cell>
          <cell r="E502" t="str">
            <v>UN</v>
          </cell>
          <cell r="F502">
            <v>21287</v>
          </cell>
          <cell r="G502">
            <v>21287</v>
          </cell>
          <cell r="H502">
            <v>20275</v>
          </cell>
          <cell r="I502">
            <v>20275</v>
          </cell>
          <cell r="J502">
            <v>20997</v>
          </cell>
          <cell r="K502">
            <v>20997</v>
          </cell>
          <cell r="L502">
            <v>23311</v>
          </cell>
          <cell r="M502">
            <v>23311</v>
          </cell>
          <cell r="N502">
            <v>20653</v>
          </cell>
          <cell r="O502">
            <v>20653</v>
          </cell>
          <cell r="P502">
            <v>25196</v>
          </cell>
          <cell r="Q502">
            <v>25196</v>
          </cell>
        </row>
        <row r="503">
          <cell r="C503" t="str">
            <v>7.12.23</v>
          </cell>
          <cell r="D503" t="str">
            <v>TUBERIA PVC-P RDE 21 1" AGUA FRIA RED DE SUMINISTRO, INCLUYE INSTALACION Y ACCESORIOS</v>
          </cell>
          <cell r="E503" t="str">
            <v>M</v>
          </cell>
          <cell r="F503">
            <v>17561</v>
          </cell>
          <cell r="G503">
            <v>17561</v>
          </cell>
          <cell r="H503">
            <v>16726</v>
          </cell>
          <cell r="I503">
            <v>16726</v>
          </cell>
          <cell r="J503">
            <v>17322</v>
          </cell>
          <cell r="K503">
            <v>17322</v>
          </cell>
          <cell r="L503">
            <v>19231</v>
          </cell>
          <cell r="M503">
            <v>19231</v>
          </cell>
          <cell r="N503">
            <v>17038</v>
          </cell>
          <cell r="O503">
            <v>17038</v>
          </cell>
          <cell r="P503">
            <v>20786</v>
          </cell>
          <cell r="Q503">
            <v>20786</v>
          </cell>
        </row>
        <row r="504">
          <cell r="C504" t="str">
            <v>7.13</v>
          </cell>
          <cell r="D504" t="str">
            <v>VALVULAS Y ADITAMENTOS RED CONTRAINCENDIO</v>
          </cell>
          <cell r="E504"/>
          <cell r="F504"/>
          <cell r="G504"/>
          <cell r="H504"/>
          <cell r="I504"/>
          <cell r="J504"/>
          <cell r="K504"/>
          <cell r="L504"/>
          <cell r="M504"/>
          <cell r="N504"/>
          <cell r="O504"/>
          <cell r="P504"/>
          <cell r="Q504"/>
        </row>
        <row r="505">
          <cell r="C505" t="str">
            <v>7.13.1</v>
          </cell>
          <cell r="D505" t="str">
            <v>SUMINISTRO E INSTALACION DE ROCIADOR PENDIENTE RESPUESTA RAPIDA 1/2"</v>
          </cell>
          <cell r="E505" t="str">
            <v>UN</v>
          </cell>
          <cell r="F505">
            <v>69616</v>
          </cell>
          <cell r="G505">
            <v>69616</v>
          </cell>
          <cell r="H505">
            <v>66306</v>
          </cell>
          <cell r="I505">
            <v>66306</v>
          </cell>
          <cell r="J505">
            <v>68668</v>
          </cell>
          <cell r="K505">
            <v>68668</v>
          </cell>
          <cell r="L505">
            <v>76235</v>
          </cell>
          <cell r="M505">
            <v>76235</v>
          </cell>
          <cell r="N505">
            <v>67542</v>
          </cell>
          <cell r="O505">
            <v>67542</v>
          </cell>
          <cell r="P505">
            <v>82402</v>
          </cell>
          <cell r="Q505">
            <v>82402</v>
          </cell>
        </row>
        <row r="506">
          <cell r="C506" t="str">
            <v>7.13.2</v>
          </cell>
          <cell r="D506" t="str">
            <v>PUNTO ROCIADOR 1/2"</v>
          </cell>
          <cell r="E506" t="str">
            <v>UN</v>
          </cell>
          <cell r="F506">
            <v>76295</v>
          </cell>
          <cell r="G506">
            <v>76295</v>
          </cell>
          <cell r="H506">
            <v>72667</v>
          </cell>
          <cell r="I506">
            <v>72667</v>
          </cell>
          <cell r="J506">
            <v>75256</v>
          </cell>
          <cell r="K506">
            <v>75256</v>
          </cell>
          <cell r="L506">
            <v>83549</v>
          </cell>
          <cell r="M506">
            <v>83549</v>
          </cell>
          <cell r="N506">
            <v>74022</v>
          </cell>
          <cell r="O506">
            <v>74022</v>
          </cell>
          <cell r="P506">
            <v>90307</v>
          </cell>
          <cell r="Q506">
            <v>90307</v>
          </cell>
        </row>
        <row r="507">
          <cell r="C507" t="str">
            <v>7.13.3</v>
          </cell>
          <cell r="D507" t="str">
            <v>SUMINISTRO E INSTALACION GABINETE CONTRA INCENDIO TIPO III</v>
          </cell>
          <cell r="E507" t="str">
            <v>UN</v>
          </cell>
          <cell r="F507">
            <v>1225540</v>
          </cell>
          <cell r="G507">
            <v>1225540</v>
          </cell>
          <cell r="H507">
            <v>1167273</v>
          </cell>
          <cell r="I507">
            <v>1167273</v>
          </cell>
          <cell r="J507">
            <v>1208858</v>
          </cell>
          <cell r="K507">
            <v>1208858</v>
          </cell>
          <cell r="L507">
            <v>1342074</v>
          </cell>
          <cell r="M507">
            <v>1342074</v>
          </cell>
          <cell r="N507">
            <v>1189033</v>
          </cell>
          <cell r="O507">
            <v>1189033</v>
          </cell>
          <cell r="P507">
            <v>1450630</v>
          </cell>
          <cell r="Q507">
            <v>1450630</v>
          </cell>
        </row>
        <row r="508">
          <cell r="C508" t="str">
            <v>7.13.4</v>
          </cell>
          <cell r="D508" t="str">
            <v>SUMINISTRO E INSTALACION ESTACION DE CONTROL PRUEBA Y DRENAJE 4"</v>
          </cell>
          <cell r="E508" t="str">
            <v>UN</v>
          </cell>
          <cell r="F508">
            <v>2261637</v>
          </cell>
          <cell r="G508">
            <v>2261637</v>
          </cell>
          <cell r="H508">
            <v>2154110</v>
          </cell>
          <cell r="I508">
            <v>2154110</v>
          </cell>
          <cell r="J508">
            <v>2230851</v>
          </cell>
          <cell r="K508">
            <v>2230851</v>
          </cell>
          <cell r="L508">
            <v>2476691</v>
          </cell>
          <cell r="M508">
            <v>2476691</v>
          </cell>
          <cell r="N508">
            <v>2194265</v>
          </cell>
          <cell r="O508">
            <v>2194265</v>
          </cell>
          <cell r="P508">
            <v>2677021</v>
          </cell>
          <cell r="Q508">
            <v>2677021</v>
          </cell>
        </row>
        <row r="509">
          <cell r="C509" t="str">
            <v>7.13.5</v>
          </cell>
          <cell r="D509" t="str">
            <v>SUMINISTRO E INSTALACION SIAMESA EN BRONCE 4" X 2 1/2" X 2 1/2"</v>
          </cell>
          <cell r="E509" t="str">
            <v>UN</v>
          </cell>
          <cell r="F509">
            <v>984888</v>
          </cell>
          <cell r="G509">
            <v>984888</v>
          </cell>
          <cell r="H509">
            <v>938063</v>
          </cell>
          <cell r="I509">
            <v>938063</v>
          </cell>
          <cell r="J509">
            <v>971482</v>
          </cell>
          <cell r="K509">
            <v>971482</v>
          </cell>
          <cell r="L509">
            <v>1078539</v>
          </cell>
          <cell r="M509">
            <v>1078539</v>
          </cell>
          <cell r="N509">
            <v>955550</v>
          </cell>
          <cell r="O509">
            <v>955550</v>
          </cell>
          <cell r="P509">
            <v>1165778</v>
          </cell>
          <cell r="Q509">
            <v>1165778</v>
          </cell>
        </row>
        <row r="510">
          <cell r="C510" t="str">
            <v>7.13.6</v>
          </cell>
          <cell r="D510" t="str">
            <v>SUMINISTRO E INSTALACION CABEZAL DE PRUEBAS 4 X 2 1/2" (2)</v>
          </cell>
          <cell r="E510" t="str">
            <v>UN</v>
          </cell>
          <cell r="F510">
            <v>5386829</v>
          </cell>
          <cell r="G510">
            <v>5386829</v>
          </cell>
          <cell r="H510">
            <v>5130718</v>
          </cell>
          <cell r="I510">
            <v>5130718</v>
          </cell>
          <cell r="J510">
            <v>5313503</v>
          </cell>
          <cell r="K510">
            <v>5313503</v>
          </cell>
          <cell r="L510">
            <v>5899051</v>
          </cell>
          <cell r="M510">
            <v>5899051</v>
          </cell>
          <cell r="N510">
            <v>5226362</v>
          </cell>
          <cell r="O510">
            <v>5226362</v>
          </cell>
          <cell r="P510">
            <v>6376204</v>
          </cell>
          <cell r="Q510">
            <v>6376204</v>
          </cell>
        </row>
        <row r="511">
          <cell r="C511" t="str">
            <v>7.13.7</v>
          </cell>
          <cell r="D511" t="str">
            <v>SUMINISTRO E INSTALACIÓN ESTACION DE CONTROL PRUEBA Y DRENAJE 2"</v>
          </cell>
          <cell r="E511" t="str">
            <v>UN</v>
          </cell>
          <cell r="F511">
            <v>2024958</v>
          </cell>
          <cell r="G511">
            <v>2024958</v>
          </cell>
          <cell r="H511">
            <v>1928684</v>
          </cell>
          <cell r="I511">
            <v>1928684</v>
          </cell>
          <cell r="J511">
            <v>1997394</v>
          </cell>
          <cell r="K511">
            <v>1997394</v>
          </cell>
          <cell r="L511">
            <v>2217507</v>
          </cell>
          <cell r="M511">
            <v>2217507</v>
          </cell>
          <cell r="N511">
            <v>1964637</v>
          </cell>
          <cell r="O511">
            <v>1964637</v>
          </cell>
          <cell r="P511">
            <v>2396873</v>
          </cell>
          <cell r="Q511">
            <v>2396873</v>
          </cell>
        </row>
        <row r="512">
          <cell r="C512" t="str">
            <v>7.13.8</v>
          </cell>
          <cell r="D512" t="str">
            <v>SUMINISTRO E INSTALACIÓN ESTACION DE CONTROL PRUEBA Y DRENAJE 3"</v>
          </cell>
          <cell r="E512" t="str">
            <v>UN</v>
          </cell>
          <cell r="F512">
            <v>2137883</v>
          </cell>
          <cell r="G512">
            <v>2137883</v>
          </cell>
          <cell r="H512">
            <v>2036240</v>
          </cell>
          <cell r="I512">
            <v>2036240</v>
          </cell>
          <cell r="J512">
            <v>2108782</v>
          </cell>
          <cell r="K512">
            <v>2108782</v>
          </cell>
          <cell r="L512">
            <v>2341170</v>
          </cell>
          <cell r="M512">
            <v>2341170</v>
          </cell>
          <cell r="N512">
            <v>2074198</v>
          </cell>
          <cell r="O512">
            <v>2074198</v>
          </cell>
          <cell r="P512">
            <v>2530538</v>
          </cell>
          <cell r="Q512">
            <v>2530538</v>
          </cell>
        </row>
        <row r="513">
          <cell r="C513" t="str">
            <v>7.13.9</v>
          </cell>
          <cell r="D513" t="str">
            <v>SUMINISTRO E INSTALACIÓN VÁLVULA TOMA Y DESCARGA DE AIRE Ø UL/FM</v>
          </cell>
          <cell r="E513" t="str">
            <v>UN</v>
          </cell>
          <cell r="F513">
            <v>621333</v>
          </cell>
          <cell r="G513">
            <v>621333</v>
          </cell>
          <cell r="H513">
            <v>591792</v>
          </cell>
          <cell r="I513">
            <v>591792</v>
          </cell>
          <cell r="J513">
            <v>612875</v>
          </cell>
          <cell r="K513">
            <v>612875</v>
          </cell>
          <cell r="L513">
            <v>680414</v>
          </cell>
          <cell r="M513">
            <v>680414</v>
          </cell>
          <cell r="N513">
            <v>602824</v>
          </cell>
          <cell r="O513">
            <v>602824</v>
          </cell>
          <cell r="P513">
            <v>735450</v>
          </cell>
          <cell r="Q513">
            <v>735450</v>
          </cell>
        </row>
        <row r="514">
          <cell r="C514" t="str">
            <v>7.13.10</v>
          </cell>
          <cell r="D514" t="str">
            <v>SUMINISTRO E INSTALACIÓN SOPORTE ANTISISMICO LONGITUDINAL /  TRANSVERSAL 2½"</v>
          </cell>
          <cell r="E514" t="str">
            <v>UN</v>
          </cell>
          <cell r="F514">
            <v>155482</v>
          </cell>
          <cell r="G514">
            <v>155482</v>
          </cell>
          <cell r="H514">
            <v>148090</v>
          </cell>
          <cell r="I514">
            <v>148090</v>
          </cell>
          <cell r="J514">
            <v>153366</v>
          </cell>
          <cell r="K514">
            <v>153366</v>
          </cell>
          <cell r="L514">
            <v>170267</v>
          </cell>
          <cell r="M514">
            <v>170267</v>
          </cell>
          <cell r="N514">
            <v>150851</v>
          </cell>
          <cell r="O514">
            <v>150851</v>
          </cell>
          <cell r="P514">
            <v>184039</v>
          </cell>
          <cell r="Q514">
            <v>184039</v>
          </cell>
        </row>
        <row r="515">
          <cell r="C515" t="str">
            <v>7.13.11</v>
          </cell>
          <cell r="D515" t="str">
            <v>SUMINISTRO E INSTALACIÓN SOPORTE ANTISISMICO LONGITUDINAL /  TRANSVERSAL 3"</v>
          </cell>
          <cell r="E515" t="str">
            <v>UN</v>
          </cell>
          <cell r="F515">
            <v>167747</v>
          </cell>
          <cell r="G515">
            <v>167747</v>
          </cell>
          <cell r="H515">
            <v>159772</v>
          </cell>
          <cell r="I515">
            <v>159772</v>
          </cell>
          <cell r="J515">
            <v>165464</v>
          </cell>
          <cell r="K515">
            <v>165464</v>
          </cell>
          <cell r="L515">
            <v>183698</v>
          </cell>
          <cell r="M515">
            <v>183698</v>
          </cell>
          <cell r="N515">
            <v>162750</v>
          </cell>
          <cell r="O515">
            <v>162750</v>
          </cell>
          <cell r="P515">
            <v>198557</v>
          </cell>
          <cell r="Q515">
            <v>198557</v>
          </cell>
        </row>
        <row r="516">
          <cell r="C516" t="str">
            <v>7.13.12</v>
          </cell>
          <cell r="D516" t="str">
            <v>SUMINISTRO E INSTALACIÓN SOPORTE ANTISISMICO LONGITUDINAL /  TRANSVERSAL 4"</v>
          </cell>
          <cell r="E516" t="str">
            <v>UN</v>
          </cell>
          <cell r="F516">
            <v>204498</v>
          </cell>
          <cell r="G516">
            <v>204498</v>
          </cell>
          <cell r="H516">
            <v>194775</v>
          </cell>
          <cell r="I516">
            <v>194775</v>
          </cell>
          <cell r="J516">
            <v>201714</v>
          </cell>
          <cell r="K516">
            <v>201714</v>
          </cell>
          <cell r="L516">
            <v>223943</v>
          </cell>
          <cell r="M516">
            <v>223943</v>
          </cell>
          <cell r="N516">
            <v>198406</v>
          </cell>
          <cell r="O516">
            <v>198406</v>
          </cell>
          <cell r="P516">
            <v>242057</v>
          </cell>
          <cell r="Q516">
            <v>242057</v>
          </cell>
        </row>
        <row r="517">
          <cell r="C517" t="str">
            <v>7.13.13</v>
          </cell>
          <cell r="D517" t="str">
            <v>SUMINISTRO E INSTALACIÓN SOPORTE ANTISISMICO 4 vías 3"</v>
          </cell>
          <cell r="E517" t="str">
            <v>UN</v>
          </cell>
          <cell r="F517">
            <v>296488</v>
          </cell>
          <cell r="G517">
            <v>296488</v>
          </cell>
          <cell r="H517">
            <v>282392</v>
          </cell>
          <cell r="I517">
            <v>282392</v>
          </cell>
          <cell r="J517">
            <v>292452</v>
          </cell>
          <cell r="K517">
            <v>292452</v>
          </cell>
          <cell r="L517">
            <v>324680</v>
          </cell>
          <cell r="M517">
            <v>324680</v>
          </cell>
          <cell r="N517">
            <v>287656</v>
          </cell>
          <cell r="O517">
            <v>287656</v>
          </cell>
          <cell r="P517">
            <v>350942</v>
          </cell>
          <cell r="Q517">
            <v>350942</v>
          </cell>
        </row>
        <row r="518">
          <cell r="C518" t="str">
            <v>7.13.14</v>
          </cell>
          <cell r="D518" t="str">
            <v>SUMINISTRO E INSTALACIÓN SOPORTE ANTISISMICO 4 vías 4"</v>
          </cell>
          <cell r="E518" t="str">
            <v>UN</v>
          </cell>
          <cell r="F518">
            <v>357815</v>
          </cell>
          <cell r="G518">
            <v>357815</v>
          </cell>
          <cell r="H518">
            <v>340803</v>
          </cell>
          <cell r="I518">
            <v>340803</v>
          </cell>
          <cell r="J518">
            <v>352944</v>
          </cell>
          <cell r="K518">
            <v>352944</v>
          </cell>
          <cell r="L518">
            <v>391838</v>
          </cell>
          <cell r="M518">
            <v>391838</v>
          </cell>
          <cell r="N518">
            <v>347156</v>
          </cell>
          <cell r="O518">
            <v>347156</v>
          </cell>
          <cell r="P518">
            <v>423533</v>
          </cell>
          <cell r="Q518">
            <v>423533</v>
          </cell>
        </row>
        <row r="519">
          <cell r="C519"/>
          <cell r="D519"/>
          <cell r="E519"/>
          <cell r="F519"/>
          <cell r="G519"/>
          <cell r="H519"/>
          <cell r="I519"/>
          <cell r="J519"/>
          <cell r="K519"/>
          <cell r="L519"/>
          <cell r="M519"/>
          <cell r="N519"/>
          <cell r="O519"/>
          <cell r="P519"/>
          <cell r="Q519"/>
        </row>
        <row r="520">
          <cell r="C520">
            <v>8</v>
          </cell>
          <cell r="D520" t="str">
            <v>INSTALACIÓN ELECTRICA, TELEFÓNICA Y COMUNICACIONES</v>
          </cell>
          <cell r="E520" t="str">
            <v xml:space="preserve"> </v>
          </cell>
          <cell r="F520" t="str">
            <v xml:space="preserve"> </v>
          </cell>
          <cell r="G520"/>
          <cell r="H520" t="str">
            <v xml:space="preserve"> </v>
          </cell>
          <cell r="I520" t="str">
            <v xml:space="preserve"> </v>
          </cell>
          <cell r="J520" t="str">
            <v xml:space="preserve"> </v>
          </cell>
          <cell r="K520" t="str">
            <v xml:space="preserve"> </v>
          </cell>
          <cell r="L520" t="str">
            <v xml:space="preserve"> </v>
          </cell>
          <cell r="M520" t="str">
            <v xml:space="preserve"> </v>
          </cell>
          <cell r="N520" t="str">
            <v xml:space="preserve"> </v>
          </cell>
          <cell r="O520" t="str">
            <v xml:space="preserve"> </v>
          </cell>
          <cell r="P520" t="str">
            <v xml:space="preserve"> </v>
          </cell>
          <cell r="Q520" t="str">
            <v xml:space="preserve"> </v>
          </cell>
        </row>
        <row r="521">
          <cell r="C521" t="str">
            <v>8.1</v>
          </cell>
          <cell r="D521" t="str">
            <v>SALIDAS PARA ALUMBRADO Y TOMAS</v>
          </cell>
          <cell r="E521" t="str">
            <v xml:space="preserve"> </v>
          </cell>
          <cell r="F521"/>
          <cell r="G521"/>
          <cell r="H521"/>
          <cell r="I521"/>
          <cell r="J521"/>
          <cell r="K521"/>
          <cell r="L521"/>
          <cell r="M521"/>
          <cell r="N521"/>
          <cell r="O521"/>
          <cell r="P521"/>
          <cell r="Q521"/>
        </row>
        <row r="522">
          <cell r="C522" t="str">
            <v>8.1.1</v>
          </cell>
          <cell r="D522" t="str">
            <v>SALIDA + INTERRUPTOR SENCILLO LUMINEX O EQUIVALENTE - PVC</v>
          </cell>
          <cell r="E522" t="str">
            <v>UN</v>
          </cell>
          <cell r="F522">
            <v>86706</v>
          </cell>
          <cell r="G522">
            <v>86706</v>
          </cell>
          <cell r="H522">
            <v>82584</v>
          </cell>
          <cell r="I522">
            <v>82584</v>
          </cell>
          <cell r="J522">
            <v>85526</v>
          </cell>
          <cell r="K522">
            <v>85526</v>
          </cell>
          <cell r="L522">
            <v>94951</v>
          </cell>
          <cell r="M522">
            <v>94951</v>
          </cell>
          <cell r="N522">
            <v>84123</v>
          </cell>
          <cell r="O522">
            <v>84123</v>
          </cell>
          <cell r="P522">
            <v>102631</v>
          </cell>
          <cell r="Q522">
            <v>102631</v>
          </cell>
        </row>
        <row r="523">
          <cell r="C523" t="str">
            <v>8.1.2</v>
          </cell>
          <cell r="D523" t="str">
            <v>SALIDA + INTERRUPTOR DOBLE LUMINEX O EQUIVALENTE - PVC</v>
          </cell>
          <cell r="E523" t="str">
            <v>UN</v>
          </cell>
          <cell r="F523">
            <v>98844</v>
          </cell>
          <cell r="G523">
            <v>98844</v>
          </cell>
          <cell r="H523">
            <v>94145</v>
          </cell>
          <cell r="I523">
            <v>94145</v>
          </cell>
          <cell r="J523">
            <v>97499</v>
          </cell>
          <cell r="K523">
            <v>97499</v>
          </cell>
          <cell r="L523">
            <v>108243</v>
          </cell>
          <cell r="M523">
            <v>108243</v>
          </cell>
          <cell r="N523">
            <v>95900</v>
          </cell>
          <cell r="O523">
            <v>95900</v>
          </cell>
          <cell r="P523">
            <v>116999</v>
          </cell>
          <cell r="Q523">
            <v>116999</v>
          </cell>
        </row>
        <row r="524">
          <cell r="C524" t="str">
            <v>8.1.3</v>
          </cell>
          <cell r="D524" t="str">
            <v>SALIDA + INTERRUPTOR TRIPLE LUMINEX O EQUIVALENTE- PVC</v>
          </cell>
          <cell r="E524" t="str">
            <v>UN</v>
          </cell>
          <cell r="F524">
            <v>111667</v>
          </cell>
          <cell r="G524">
            <v>111667</v>
          </cell>
          <cell r="H524">
            <v>106358</v>
          </cell>
          <cell r="I524">
            <v>106358</v>
          </cell>
          <cell r="J524">
            <v>110147</v>
          </cell>
          <cell r="K524">
            <v>110147</v>
          </cell>
          <cell r="L524">
            <v>122285</v>
          </cell>
          <cell r="M524">
            <v>122285</v>
          </cell>
          <cell r="N524">
            <v>108341</v>
          </cell>
          <cell r="O524">
            <v>108341</v>
          </cell>
          <cell r="P524">
            <v>132176</v>
          </cell>
          <cell r="Q524">
            <v>132176</v>
          </cell>
        </row>
        <row r="525">
          <cell r="C525" t="str">
            <v>8.1.4</v>
          </cell>
          <cell r="D525" t="str">
            <v>SALIDA + BOTON TIMBRE - PVC</v>
          </cell>
          <cell r="E525" t="str">
            <v>UN</v>
          </cell>
          <cell r="F525">
            <v>78128</v>
          </cell>
          <cell r="G525">
            <v>78128</v>
          </cell>
          <cell r="H525">
            <v>74414</v>
          </cell>
          <cell r="I525">
            <v>74414</v>
          </cell>
          <cell r="J525">
            <v>77065</v>
          </cell>
          <cell r="K525">
            <v>77065</v>
          </cell>
          <cell r="L525">
            <v>85558</v>
          </cell>
          <cell r="M525">
            <v>85558</v>
          </cell>
          <cell r="N525">
            <v>75801</v>
          </cell>
          <cell r="O525">
            <v>75801</v>
          </cell>
          <cell r="P525">
            <v>92478</v>
          </cell>
          <cell r="Q525">
            <v>92478</v>
          </cell>
        </row>
        <row r="526">
          <cell r="C526" t="str">
            <v>8.1.5</v>
          </cell>
          <cell r="D526" t="str">
            <v>SALIDA + CAMPANA TIMBRE - PVC</v>
          </cell>
          <cell r="E526" t="str">
            <v>UN</v>
          </cell>
          <cell r="F526">
            <v>86886</v>
          </cell>
          <cell r="G526">
            <v>86886</v>
          </cell>
          <cell r="H526">
            <v>82755</v>
          </cell>
          <cell r="I526">
            <v>82755</v>
          </cell>
          <cell r="J526">
            <v>85703</v>
          </cell>
          <cell r="K526">
            <v>85703</v>
          </cell>
          <cell r="L526">
            <v>95147</v>
          </cell>
          <cell r="M526">
            <v>95147</v>
          </cell>
          <cell r="N526">
            <v>84297</v>
          </cell>
          <cell r="O526">
            <v>84297</v>
          </cell>
          <cell r="P526">
            <v>102844</v>
          </cell>
          <cell r="Q526">
            <v>102844</v>
          </cell>
        </row>
        <row r="527">
          <cell r="C527" t="str">
            <v>8.1.6</v>
          </cell>
          <cell r="D527" t="str">
            <v>SALIDA PARA LAMPARA FLUORESCENTE - PVC</v>
          </cell>
          <cell r="E527" t="str">
            <v>UN</v>
          </cell>
          <cell r="F527">
            <v>90290</v>
          </cell>
          <cell r="G527">
            <v>90290</v>
          </cell>
          <cell r="H527">
            <v>85997</v>
          </cell>
          <cell r="I527">
            <v>85997</v>
          </cell>
          <cell r="J527">
            <v>89061</v>
          </cell>
          <cell r="K527">
            <v>89061</v>
          </cell>
          <cell r="L527">
            <v>98876</v>
          </cell>
          <cell r="M527">
            <v>98876</v>
          </cell>
          <cell r="N527">
            <v>87600</v>
          </cell>
          <cell r="O527">
            <v>87600</v>
          </cell>
          <cell r="P527">
            <v>106873</v>
          </cell>
          <cell r="Q527">
            <v>106873</v>
          </cell>
        </row>
        <row r="528">
          <cell r="C528" t="str">
            <v>8.1.7</v>
          </cell>
          <cell r="D528" t="str">
            <v>SALIDA PARA LAMPARA INCANDESCENTE (INCLUYE ROSETA) - PVC</v>
          </cell>
          <cell r="E528" t="str">
            <v>UN</v>
          </cell>
          <cell r="F528">
            <v>88604</v>
          </cell>
          <cell r="G528">
            <v>88604</v>
          </cell>
          <cell r="H528">
            <v>84392</v>
          </cell>
          <cell r="I528">
            <v>84392</v>
          </cell>
          <cell r="J528">
            <v>87398</v>
          </cell>
          <cell r="K528">
            <v>87398</v>
          </cell>
          <cell r="L528">
            <v>97029</v>
          </cell>
          <cell r="M528">
            <v>97029</v>
          </cell>
          <cell r="N528">
            <v>85965</v>
          </cell>
          <cell r="O528">
            <v>85965</v>
          </cell>
          <cell r="P528">
            <v>104878</v>
          </cell>
          <cell r="Q528">
            <v>104878</v>
          </cell>
        </row>
        <row r="529">
          <cell r="C529" t="str">
            <v>8.1.8</v>
          </cell>
          <cell r="D529" t="str">
            <v>SALIDA + TOMACORRIENTE DOBLE MONOFASICA - PVC</v>
          </cell>
          <cell r="E529" t="str">
            <v>UN</v>
          </cell>
          <cell r="F529">
            <v>90303</v>
          </cell>
          <cell r="G529">
            <v>90303</v>
          </cell>
          <cell r="H529">
            <v>86010</v>
          </cell>
          <cell r="I529">
            <v>86010</v>
          </cell>
          <cell r="J529">
            <v>89074</v>
          </cell>
          <cell r="K529">
            <v>89074</v>
          </cell>
          <cell r="L529">
            <v>98890</v>
          </cell>
          <cell r="M529">
            <v>98890</v>
          </cell>
          <cell r="N529">
            <v>87613</v>
          </cell>
          <cell r="O529">
            <v>87613</v>
          </cell>
          <cell r="P529">
            <v>106889</v>
          </cell>
          <cell r="Q529">
            <v>106889</v>
          </cell>
        </row>
        <row r="530">
          <cell r="C530" t="str">
            <v>8.1.9</v>
          </cell>
          <cell r="D530" t="str">
            <v>SALIDA + TOMACORRIENTE DOBLE (GFCI) PARA BAÑOS, LABORATORIOS Y COCINAS - INCLUYE PROTECCION PARA EXTERIORES</v>
          </cell>
          <cell r="E530" t="str">
            <v>UN</v>
          </cell>
          <cell r="F530">
            <v>96342</v>
          </cell>
          <cell r="G530">
            <v>96342</v>
          </cell>
          <cell r="H530">
            <v>91762</v>
          </cell>
          <cell r="I530">
            <v>91762</v>
          </cell>
          <cell r="J530">
            <v>95031</v>
          </cell>
          <cell r="K530">
            <v>95031</v>
          </cell>
          <cell r="L530">
            <v>105503</v>
          </cell>
          <cell r="M530">
            <v>105503</v>
          </cell>
          <cell r="N530">
            <v>93472</v>
          </cell>
          <cell r="O530">
            <v>93472</v>
          </cell>
          <cell r="P530">
            <v>114037</v>
          </cell>
          <cell r="Q530">
            <v>114037</v>
          </cell>
        </row>
        <row r="531">
          <cell r="C531" t="str">
            <v>8.1.10</v>
          </cell>
          <cell r="D531" t="str">
            <v>SALIDA SONIDO EN 3/4 L=3M</v>
          </cell>
          <cell r="E531" t="str">
            <v>UN</v>
          </cell>
          <cell r="F531">
            <v>43940</v>
          </cell>
          <cell r="G531">
            <v>43940</v>
          </cell>
          <cell r="H531">
            <v>41851</v>
          </cell>
          <cell r="I531">
            <v>41851</v>
          </cell>
          <cell r="J531">
            <v>43342</v>
          </cell>
          <cell r="K531">
            <v>43342</v>
          </cell>
          <cell r="L531">
            <v>48118</v>
          </cell>
          <cell r="M531">
            <v>48118</v>
          </cell>
          <cell r="N531">
            <v>42631</v>
          </cell>
          <cell r="O531">
            <v>42631</v>
          </cell>
          <cell r="P531">
            <v>52010</v>
          </cell>
          <cell r="Q531">
            <v>52010</v>
          </cell>
        </row>
        <row r="532">
          <cell r="C532" t="str">
            <v>8.1.11</v>
          </cell>
          <cell r="D532" t="str">
            <v>SALIDA SONIDO EN 3/4 L=5M</v>
          </cell>
          <cell r="E532" t="str">
            <v>UN</v>
          </cell>
          <cell r="F532">
            <v>50523</v>
          </cell>
          <cell r="G532">
            <v>50523</v>
          </cell>
          <cell r="H532">
            <v>48121</v>
          </cell>
          <cell r="I532">
            <v>48121</v>
          </cell>
          <cell r="J532">
            <v>49835</v>
          </cell>
          <cell r="K532">
            <v>49835</v>
          </cell>
          <cell r="L532">
            <v>55327</v>
          </cell>
          <cell r="M532">
            <v>55327</v>
          </cell>
          <cell r="N532">
            <v>49018</v>
          </cell>
          <cell r="O532">
            <v>49018</v>
          </cell>
          <cell r="P532">
            <v>59802</v>
          </cell>
          <cell r="Q532">
            <v>59802</v>
          </cell>
        </row>
        <row r="533">
          <cell r="C533" t="str">
            <v>8.1.12</v>
          </cell>
          <cell r="D533" t="str">
            <v>SALIDA SONIDO EN 3/4 L=5M CON CABLE POLARIZADO 2X14</v>
          </cell>
          <cell r="E533" t="str">
            <v>UN</v>
          </cell>
          <cell r="F533">
            <v>63731</v>
          </cell>
          <cell r="G533">
            <v>63731</v>
          </cell>
          <cell r="H533">
            <v>60701</v>
          </cell>
          <cell r="I533">
            <v>60701</v>
          </cell>
          <cell r="J533">
            <v>62863</v>
          </cell>
          <cell r="K533">
            <v>62863</v>
          </cell>
          <cell r="L533">
            <v>69791</v>
          </cell>
          <cell r="M533">
            <v>69791</v>
          </cell>
          <cell r="N533">
            <v>61832</v>
          </cell>
          <cell r="O533">
            <v>61832</v>
          </cell>
          <cell r="P533">
            <v>75436</v>
          </cell>
          <cell r="Q533">
            <v>75436</v>
          </cell>
        </row>
        <row r="534">
          <cell r="C534" t="str">
            <v>8.1.13</v>
          </cell>
          <cell r="D534" t="str">
            <v>SALIDA SONIDO EN 3/4 L=8M</v>
          </cell>
          <cell r="E534" t="str">
            <v>UN</v>
          </cell>
          <cell r="F534">
            <v>68185</v>
          </cell>
          <cell r="G534">
            <v>68185</v>
          </cell>
          <cell r="H534">
            <v>64943</v>
          </cell>
          <cell r="I534">
            <v>64943</v>
          </cell>
          <cell r="J534">
            <v>67257</v>
          </cell>
          <cell r="K534">
            <v>67257</v>
          </cell>
          <cell r="L534">
            <v>74669</v>
          </cell>
          <cell r="M534">
            <v>74669</v>
          </cell>
          <cell r="N534">
            <v>66154</v>
          </cell>
          <cell r="O534">
            <v>66154</v>
          </cell>
          <cell r="P534">
            <v>80708</v>
          </cell>
          <cell r="Q534">
            <v>80708</v>
          </cell>
        </row>
        <row r="535">
          <cell r="C535" t="str">
            <v>8.1.14</v>
          </cell>
          <cell r="D535" t="str">
            <v>SALIDA SONIDO EN 3/4 L=15M</v>
          </cell>
          <cell r="E535" t="str">
            <v>UN</v>
          </cell>
          <cell r="F535">
            <v>101785</v>
          </cell>
          <cell r="G535">
            <v>101785</v>
          </cell>
          <cell r="H535">
            <v>96945</v>
          </cell>
          <cell r="I535">
            <v>96945</v>
          </cell>
          <cell r="J535">
            <v>100399</v>
          </cell>
          <cell r="K535">
            <v>100399</v>
          </cell>
          <cell r="L535">
            <v>111463</v>
          </cell>
          <cell r="M535">
            <v>111463</v>
          </cell>
          <cell r="N535">
            <v>98752</v>
          </cell>
          <cell r="O535">
            <v>98752</v>
          </cell>
          <cell r="P535">
            <v>120479</v>
          </cell>
          <cell r="Q535">
            <v>120479</v>
          </cell>
        </row>
        <row r="536">
          <cell r="C536" t="str">
            <v>8.1.15</v>
          </cell>
          <cell r="D536" t="str">
            <v>SALIDA + TOMA BIFASICA 20 A 250V (GFCI) - PVC</v>
          </cell>
          <cell r="E536" t="str">
            <v>UN</v>
          </cell>
          <cell r="F536">
            <v>113041</v>
          </cell>
          <cell r="G536">
            <v>113041</v>
          </cell>
          <cell r="H536">
            <v>107666</v>
          </cell>
          <cell r="I536">
            <v>107666</v>
          </cell>
          <cell r="J536">
            <v>111502</v>
          </cell>
          <cell r="K536">
            <v>111502</v>
          </cell>
          <cell r="L536">
            <v>123790</v>
          </cell>
          <cell r="M536">
            <v>123790</v>
          </cell>
          <cell r="N536">
            <v>109673</v>
          </cell>
          <cell r="O536">
            <v>109673</v>
          </cell>
          <cell r="P536">
            <v>133802</v>
          </cell>
          <cell r="Q536">
            <v>133802</v>
          </cell>
        </row>
        <row r="537">
          <cell r="C537" t="str">
            <v>8.1.16</v>
          </cell>
          <cell r="D537" t="str">
            <v>SALIDA + TRIFASICA NEMA 14-30R 208 V (3fases + tierra) - PVC</v>
          </cell>
          <cell r="E537" t="str">
            <v>UN</v>
          </cell>
          <cell r="F537">
            <v>142554</v>
          </cell>
          <cell r="G537">
            <v>142554</v>
          </cell>
          <cell r="H537">
            <v>135777</v>
          </cell>
          <cell r="I537">
            <v>135777</v>
          </cell>
          <cell r="J537">
            <v>140614</v>
          </cell>
          <cell r="K537">
            <v>140614</v>
          </cell>
          <cell r="L537">
            <v>156110</v>
          </cell>
          <cell r="M537">
            <v>156110</v>
          </cell>
          <cell r="N537">
            <v>138308</v>
          </cell>
          <cell r="O537">
            <v>138308</v>
          </cell>
          <cell r="P537">
            <v>168737</v>
          </cell>
          <cell r="Q537">
            <v>168737</v>
          </cell>
        </row>
        <row r="538">
          <cell r="C538" t="str">
            <v>8.1.17</v>
          </cell>
          <cell r="D538" t="str">
            <v>SALIDA PARA LAMPARA INCANDESCENTE (INCLUYE ROSETA) - EMT</v>
          </cell>
          <cell r="E538" t="str">
            <v>UN</v>
          </cell>
          <cell r="F538">
            <v>95967</v>
          </cell>
          <cell r="G538">
            <v>95967</v>
          </cell>
          <cell r="H538">
            <v>91405</v>
          </cell>
          <cell r="I538">
            <v>91405</v>
          </cell>
          <cell r="J538">
            <v>94661</v>
          </cell>
          <cell r="K538">
            <v>94661</v>
          </cell>
          <cell r="L538">
            <v>105093</v>
          </cell>
          <cell r="M538">
            <v>105093</v>
          </cell>
          <cell r="N538">
            <v>93109</v>
          </cell>
          <cell r="O538">
            <v>93109</v>
          </cell>
          <cell r="P538">
            <v>113593</v>
          </cell>
          <cell r="Q538">
            <v>113593</v>
          </cell>
        </row>
        <row r="539">
          <cell r="C539" t="str">
            <v>8.1.18</v>
          </cell>
          <cell r="D539" t="str">
            <v>SALIDA PARA LAMPARA FLUORESCENTE - EMT</v>
          </cell>
          <cell r="E539" t="str">
            <v>UN</v>
          </cell>
          <cell r="F539">
            <v>101739</v>
          </cell>
          <cell r="G539">
            <v>101739</v>
          </cell>
          <cell r="H539">
            <v>96902</v>
          </cell>
          <cell r="I539">
            <v>96902</v>
          </cell>
          <cell r="J539">
            <v>100354</v>
          </cell>
          <cell r="K539">
            <v>100354</v>
          </cell>
          <cell r="L539">
            <v>111413</v>
          </cell>
          <cell r="M539">
            <v>111413</v>
          </cell>
          <cell r="N539">
            <v>98708</v>
          </cell>
          <cell r="O539">
            <v>98708</v>
          </cell>
          <cell r="P539">
            <v>120425</v>
          </cell>
          <cell r="Q539">
            <v>120425</v>
          </cell>
        </row>
        <row r="540">
          <cell r="C540" t="str">
            <v>8.1.19</v>
          </cell>
          <cell r="D540" t="str">
            <v>SALIDA FLOTADOR - PVC</v>
          </cell>
          <cell r="E540" t="str">
            <v>UN</v>
          </cell>
          <cell r="F540">
            <v>127375</v>
          </cell>
          <cell r="G540">
            <v>127375</v>
          </cell>
          <cell r="H540">
            <v>121319</v>
          </cell>
          <cell r="I540">
            <v>121319</v>
          </cell>
          <cell r="J540">
            <v>125641</v>
          </cell>
          <cell r="K540">
            <v>125641</v>
          </cell>
          <cell r="L540">
            <v>139487</v>
          </cell>
          <cell r="M540">
            <v>139487</v>
          </cell>
          <cell r="N540">
            <v>123580</v>
          </cell>
          <cell r="O540">
            <v>123580</v>
          </cell>
          <cell r="P540">
            <v>150769</v>
          </cell>
          <cell r="Q540">
            <v>150769</v>
          </cell>
        </row>
        <row r="541">
          <cell r="C541" t="str">
            <v>8.1.20</v>
          </cell>
          <cell r="D541" t="str">
            <v>SALIDA FOTOCELDA - PVC</v>
          </cell>
          <cell r="E541" t="str">
            <v>UN</v>
          </cell>
          <cell r="F541">
            <v>69125</v>
          </cell>
          <cell r="G541">
            <v>69125</v>
          </cell>
          <cell r="H541">
            <v>65838</v>
          </cell>
          <cell r="I541">
            <v>65838</v>
          </cell>
          <cell r="J541">
            <v>68184</v>
          </cell>
          <cell r="K541">
            <v>68184</v>
          </cell>
          <cell r="L541">
            <v>75698</v>
          </cell>
          <cell r="M541">
            <v>75698</v>
          </cell>
          <cell r="N541">
            <v>67066</v>
          </cell>
          <cell r="O541">
            <v>67066</v>
          </cell>
          <cell r="P541">
            <v>81821</v>
          </cell>
          <cell r="Q541">
            <v>81821</v>
          </cell>
        </row>
        <row r="542">
          <cell r="C542" t="str">
            <v>8.1.21</v>
          </cell>
          <cell r="D542" t="str">
            <v>SALIDA + INTERRUPTOR SENCILLO CONMUTABLE - PVC</v>
          </cell>
          <cell r="E542" t="str">
            <v>UN</v>
          </cell>
          <cell r="F542">
            <v>85701</v>
          </cell>
          <cell r="G542">
            <v>85701</v>
          </cell>
          <cell r="H542">
            <v>81626</v>
          </cell>
          <cell r="I542">
            <v>81626</v>
          </cell>
          <cell r="J542">
            <v>84534</v>
          </cell>
          <cell r="K542">
            <v>84534</v>
          </cell>
          <cell r="L542">
            <v>93850</v>
          </cell>
          <cell r="M542">
            <v>93850</v>
          </cell>
          <cell r="N542">
            <v>83148</v>
          </cell>
          <cell r="O542">
            <v>83148</v>
          </cell>
          <cell r="P542">
            <v>101441</v>
          </cell>
          <cell r="Q542">
            <v>101441</v>
          </cell>
        </row>
        <row r="543">
          <cell r="C543" t="str">
            <v>8.1.22</v>
          </cell>
          <cell r="D543" t="str">
            <v>SALIDA PARA TEMPORIZADOR - PVC</v>
          </cell>
          <cell r="E543" t="str">
            <v>UN</v>
          </cell>
          <cell r="F543">
            <v>81984</v>
          </cell>
          <cell r="G543">
            <v>81984</v>
          </cell>
          <cell r="H543">
            <v>78086</v>
          </cell>
          <cell r="I543">
            <v>78086</v>
          </cell>
          <cell r="J543">
            <v>80868</v>
          </cell>
          <cell r="K543">
            <v>80868</v>
          </cell>
          <cell r="L543">
            <v>89780</v>
          </cell>
          <cell r="M543">
            <v>89780</v>
          </cell>
          <cell r="N543">
            <v>79542</v>
          </cell>
          <cell r="O543">
            <v>79542</v>
          </cell>
          <cell r="P543">
            <v>97042</v>
          </cell>
          <cell r="Q543">
            <v>97042</v>
          </cell>
        </row>
        <row r="544">
          <cell r="C544" t="str">
            <v>8.1.23</v>
          </cell>
          <cell r="D544" t="str">
            <v>SALIDA PARA CONTACTOR - PVC</v>
          </cell>
          <cell r="E544" t="str">
            <v>UN</v>
          </cell>
          <cell r="F544">
            <v>79563</v>
          </cell>
          <cell r="G544">
            <v>79563</v>
          </cell>
          <cell r="H544">
            <v>75780</v>
          </cell>
          <cell r="I544">
            <v>75780</v>
          </cell>
          <cell r="J544">
            <v>78480</v>
          </cell>
          <cell r="K544">
            <v>78480</v>
          </cell>
          <cell r="L544">
            <v>87128</v>
          </cell>
          <cell r="M544">
            <v>87128</v>
          </cell>
          <cell r="N544">
            <v>77193</v>
          </cell>
          <cell r="O544">
            <v>77193</v>
          </cell>
          <cell r="P544">
            <v>94176</v>
          </cell>
          <cell r="Q544">
            <v>94176</v>
          </cell>
        </row>
        <row r="545">
          <cell r="C545" t="str">
            <v>8.1.26</v>
          </cell>
          <cell r="D545" t="str">
            <v>SALIDA ELECTRICA PVC 120 V. INCLUYE CAJA 5800, TUBERIA DE 1/2", CABLEADO LSZH Y ACCESORIOS</v>
          </cell>
          <cell r="E545" t="str">
            <v>UN</v>
          </cell>
          <cell r="F545">
            <v>104644</v>
          </cell>
          <cell r="G545">
            <v>104644</v>
          </cell>
          <cell r="H545">
            <v>99669</v>
          </cell>
          <cell r="I545">
            <v>99669</v>
          </cell>
          <cell r="J545">
            <v>103220</v>
          </cell>
          <cell r="K545">
            <v>103220</v>
          </cell>
          <cell r="L545">
            <v>114595</v>
          </cell>
          <cell r="M545">
            <v>114595</v>
          </cell>
          <cell r="N545">
            <v>101527</v>
          </cell>
          <cell r="O545">
            <v>101527</v>
          </cell>
          <cell r="P545">
            <v>123864</v>
          </cell>
          <cell r="Q545">
            <v>123864</v>
          </cell>
        </row>
        <row r="546">
          <cell r="C546" t="str">
            <v>8.1.27</v>
          </cell>
          <cell r="D546" t="str">
            <v>SALIDA ELECTRICA EMT 120 V. INCLUYE CAJA 5800, TUBERIA DE 1/2", CABLEADO LSZH Y ACCESORIOS</v>
          </cell>
          <cell r="E546" t="str">
            <v>UN</v>
          </cell>
          <cell r="F546">
            <v>94506</v>
          </cell>
          <cell r="G546">
            <v>94506</v>
          </cell>
          <cell r="H546">
            <v>90013</v>
          </cell>
          <cell r="I546">
            <v>90013</v>
          </cell>
          <cell r="J546">
            <v>93220</v>
          </cell>
          <cell r="K546">
            <v>93220</v>
          </cell>
          <cell r="L546">
            <v>103493</v>
          </cell>
          <cell r="M546">
            <v>103493</v>
          </cell>
          <cell r="N546">
            <v>91691</v>
          </cell>
          <cell r="O546">
            <v>91691</v>
          </cell>
          <cell r="P546">
            <v>111864</v>
          </cell>
          <cell r="Q546">
            <v>111864</v>
          </cell>
        </row>
        <row r="547">
          <cell r="C547" t="str">
            <v>8.2</v>
          </cell>
          <cell r="D547" t="str">
            <v>BANDEJAS DE DISTRIBUCION</v>
          </cell>
          <cell r="E547"/>
          <cell r="F547"/>
          <cell r="G547"/>
          <cell r="H547"/>
          <cell r="I547"/>
          <cell r="J547"/>
          <cell r="K547"/>
          <cell r="L547"/>
          <cell r="M547"/>
          <cell r="N547"/>
          <cell r="O547"/>
          <cell r="P547"/>
          <cell r="Q547"/>
        </row>
        <row r="548">
          <cell r="C548" t="str">
            <v>8.2.1</v>
          </cell>
          <cell r="D548" t="str">
            <v>BANDEJA PORTACABLES TIPO ESCALERA 30 X 8 PORTA CABLE CON SOPORTERIA, FIJACIONES Y ACCESORIOS</v>
          </cell>
          <cell r="E548" t="str">
            <v>M</v>
          </cell>
          <cell r="F548">
            <v>121486</v>
          </cell>
          <cell r="G548">
            <v>121486</v>
          </cell>
          <cell r="H548">
            <v>115710</v>
          </cell>
          <cell r="I548">
            <v>115710</v>
          </cell>
          <cell r="J548">
            <v>119832</v>
          </cell>
          <cell r="K548">
            <v>119832</v>
          </cell>
          <cell r="L548">
            <v>133037</v>
          </cell>
          <cell r="M548">
            <v>133037</v>
          </cell>
          <cell r="N548">
            <v>117867</v>
          </cell>
          <cell r="O548">
            <v>117867</v>
          </cell>
          <cell r="P548">
            <v>143798</v>
          </cell>
          <cell r="Q548">
            <v>143798</v>
          </cell>
        </row>
        <row r="549">
          <cell r="C549" t="str">
            <v>8.2.2</v>
          </cell>
          <cell r="D549" t="str">
            <v>BANDEJA PORTACABLES TIPO DUCTO CERRADO, EN PINTURA ELECTROSTATICA 10 x 4 CON DIVISION INCLUYE ACCESORIOS CON PINTURA ELECTROSTATICA CON DIVISION INCLUYE TAPA, SOPORTERIA, FIJACIONES Y ACCESORIOS</v>
          </cell>
          <cell r="E549" t="str">
            <v>M</v>
          </cell>
          <cell r="F549">
            <v>89957</v>
          </cell>
          <cell r="G549">
            <v>89957</v>
          </cell>
          <cell r="H549">
            <v>85680</v>
          </cell>
          <cell r="I549">
            <v>85680</v>
          </cell>
          <cell r="J549">
            <v>88732</v>
          </cell>
          <cell r="K549">
            <v>88732</v>
          </cell>
          <cell r="L549">
            <v>98510</v>
          </cell>
          <cell r="M549">
            <v>98510</v>
          </cell>
          <cell r="N549">
            <v>87277</v>
          </cell>
          <cell r="O549">
            <v>87277</v>
          </cell>
          <cell r="P549">
            <v>106478</v>
          </cell>
          <cell r="Q549">
            <v>106478</v>
          </cell>
        </row>
        <row r="550">
          <cell r="C550" t="str">
            <v>8.2.3</v>
          </cell>
          <cell r="D550" t="str">
            <v>DUCTO CANALETA PLASTICA 10 x 4 CON TAPA REMOVIBLE CON DIVISION INCLUYE FIJACIONES,  ANCLAJE Y ACCESORIOS</v>
          </cell>
          <cell r="E550" t="str">
            <v>M</v>
          </cell>
          <cell r="F550">
            <v>71987</v>
          </cell>
          <cell r="G550">
            <v>71987</v>
          </cell>
          <cell r="H550">
            <v>68564</v>
          </cell>
          <cell r="I550">
            <v>68564</v>
          </cell>
          <cell r="J550">
            <v>71007</v>
          </cell>
          <cell r="K550">
            <v>71007</v>
          </cell>
          <cell r="L550">
            <v>78832</v>
          </cell>
          <cell r="M550">
            <v>78832</v>
          </cell>
          <cell r="N550">
            <v>69842</v>
          </cell>
          <cell r="O550">
            <v>69842</v>
          </cell>
          <cell r="P550">
            <v>85208</v>
          </cell>
          <cell r="Q550">
            <v>85208</v>
          </cell>
        </row>
        <row r="551">
          <cell r="C551" t="str">
            <v>8.2.4</v>
          </cell>
          <cell r="D551" t="str">
            <v>DUCTOS VERTICALES 30 x 8 INCLUYE ACCESORIOS CON PINTURA ELECTROSTATICA</v>
          </cell>
          <cell r="E551" t="str">
            <v>M</v>
          </cell>
          <cell r="F551">
            <v>100596</v>
          </cell>
          <cell r="G551">
            <v>100596</v>
          </cell>
          <cell r="H551">
            <v>95814</v>
          </cell>
          <cell r="I551">
            <v>95814</v>
          </cell>
          <cell r="J551">
            <v>99227</v>
          </cell>
          <cell r="K551">
            <v>99227</v>
          </cell>
          <cell r="L551">
            <v>110162</v>
          </cell>
          <cell r="M551">
            <v>110162</v>
          </cell>
          <cell r="N551">
            <v>97600</v>
          </cell>
          <cell r="O551">
            <v>97600</v>
          </cell>
          <cell r="P551">
            <v>119072</v>
          </cell>
          <cell r="Q551">
            <v>119072</v>
          </cell>
        </row>
        <row r="552">
          <cell r="C552" t="str">
            <v>8.3</v>
          </cell>
          <cell r="D552" t="str">
            <v>ACOMETIDAS Y CONDUCTORES</v>
          </cell>
          <cell r="E552"/>
          <cell r="F552"/>
          <cell r="G552"/>
          <cell r="H552"/>
          <cell r="I552"/>
          <cell r="J552"/>
          <cell r="K552"/>
          <cell r="L552"/>
          <cell r="M552"/>
          <cell r="N552"/>
          <cell r="O552"/>
          <cell r="P552"/>
          <cell r="Q552"/>
        </row>
        <row r="553">
          <cell r="C553" t="str">
            <v>8.3.1</v>
          </cell>
          <cell r="D553" t="str">
            <v>TUBERIA PVC 1/2" EMBEBIDA. INC. ACCESORIOS</v>
          </cell>
          <cell r="E553" t="str">
            <v>M</v>
          </cell>
          <cell r="F553">
            <v>5502</v>
          </cell>
          <cell r="G553">
            <v>5502</v>
          </cell>
          <cell r="H553">
            <v>5240</v>
          </cell>
          <cell r="I553">
            <v>5240</v>
          </cell>
          <cell r="J553">
            <v>5427</v>
          </cell>
          <cell r="K553">
            <v>5427</v>
          </cell>
          <cell r="L553">
            <v>6025</v>
          </cell>
          <cell r="M553">
            <v>6025</v>
          </cell>
          <cell r="N553">
            <v>5338</v>
          </cell>
          <cell r="O553">
            <v>5338</v>
          </cell>
          <cell r="P553">
            <v>6512</v>
          </cell>
          <cell r="Q553">
            <v>6512</v>
          </cell>
        </row>
        <row r="554">
          <cell r="C554" t="str">
            <v>8.3.2</v>
          </cell>
          <cell r="D554" t="str">
            <v>TUBERIA PVC 3/4" EMBEBIDA. INC. ACCESORIOS</v>
          </cell>
          <cell r="E554" t="str">
            <v>M</v>
          </cell>
          <cell r="F554">
            <v>6763</v>
          </cell>
          <cell r="G554">
            <v>6763</v>
          </cell>
          <cell r="H554">
            <v>6442</v>
          </cell>
          <cell r="I554">
            <v>6442</v>
          </cell>
          <cell r="J554">
            <v>6671</v>
          </cell>
          <cell r="K554">
            <v>6671</v>
          </cell>
          <cell r="L554">
            <v>7406</v>
          </cell>
          <cell r="M554">
            <v>7406</v>
          </cell>
          <cell r="N554">
            <v>6562</v>
          </cell>
          <cell r="O554">
            <v>6562</v>
          </cell>
          <cell r="P554">
            <v>8005</v>
          </cell>
          <cell r="Q554">
            <v>8005</v>
          </cell>
        </row>
        <row r="555">
          <cell r="C555" t="str">
            <v>8.3.3</v>
          </cell>
          <cell r="D555" t="str">
            <v>TUBERIA PVC 1" EMBEBIDA. INC. ACCESORIOS</v>
          </cell>
          <cell r="E555" t="str">
            <v>M</v>
          </cell>
          <cell r="F555">
            <v>7886</v>
          </cell>
          <cell r="G555">
            <v>7886</v>
          </cell>
          <cell r="H555">
            <v>7511</v>
          </cell>
          <cell r="I555">
            <v>7511</v>
          </cell>
          <cell r="J555">
            <v>7779</v>
          </cell>
          <cell r="K555">
            <v>7779</v>
          </cell>
          <cell r="L555">
            <v>8636</v>
          </cell>
          <cell r="M555">
            <v>8636</v>
          </cell>
          <cell r="N555">
            <v>7651</v>
          </cell>
          <cell r="O555">
            <v>7651</v>
          </cell>
          <cell r="P555">
            <v>9335</v>
          </cell>
          <cell r="Q555">
            <v>9335</v>
          </cell>
        </row>
        <row r="556">
          <cell r="C556" t="str">
            <v>8.3.4</v>
          </cell>
          <cell r="D556" t="str">
            <v>TUBERIA PVC 1 1/4" EMBEBIDA. INC. ACCESORIOS</v>
          </cell>
          <cell r="E556" t="str">
            <v>M</v>
          </cell>
          <cell r="F556">
            <v>9102</v>
          </cell>
          <cell r="G556">
            <v>9102</v>
          </cell>
          <cell r="H556">
            <v>8669</v>
          </cell>
          <cell r="I556">
            <v>8669</v>
          </cell>
          <cell r="J556">
            <v>8978</v>
          </cell>
          <cell r="K556">
            <v>8978</v>
          </cell>
          <cell r="L556">
            <v>9967</v>
          </cell>
          <cell r="M556">
            <v>9967</v>
          </cell>
          <cell r="N556">
            <v>8831</v>
          </cell>
          <cell r="O556">
            <v>8831</v>
          </cell>
          <cell r="P556">
            <v>10774</v>
          </cell>
          <cell r="Q556">
            <v>10774</v>
          </cell>
        </row>
        <row r="557">
          <cell r="C557" t="str">
            <v>8.3.5</v>
          </cell>
          <cell r="D557" t="str">
            <v>TUBERIA PVC 1 1/2"  EMBEBIDA. INC. ACCESORIOS</v>
          </cell>
          <cell r="E557" t="str">
            <v>M</v>
          </cell>
          <cell r="F557">
            <v>11482</v>
          </cell>
          <cell r="G557">
            <v>11482</v>
          </cell>
          <cell r="H557">
            <v>10936</v>
          </cell>
          <cell r="I557">
            <v>10936</v>
          </cell>
          <cell r="J557">
            <v>11326</v>
          </cell>
          <cell r="K557">
            <v>11326</v>
          </cell>
          <cell r="L557">
            <v>12574</v>
          </cell>
          <cell r="M557">
            <v>12574</v>
          </cell>
          <cell r="N557">
            <v>11140</v>
          </cell>
          <cell r="O557">
            <v>11140</v>
          </cell>
          <cell r="P557">
            <v>13591</v>
          </cell>
          <cell r="Q557">
            <v>13591</v>
          </cell>
        </row>
        <row r="558">
          <cell r="C558" t="str">
            <v>8.3.6</v>
          </cell>
          <cell r="D558" t="str">
            <v>TUBERIA PVC 2" EMBEBIDA. INC. ACCESORIOS</v>
          </cell>
          <cell r="E558" t="str">
            <v>M</v>
          </cell>
          <cell r="F558">
            <v>13265</v>
          </cell>
          <cell r="G558">
            <v>13265</v>
          </cell>
          <cell r="H558">
            <v>12634</v>
          </cell>
          <cell r="I558">
            <v>12634</v>
          </cell>
          <cell r="J558">
            <v>13084</v>
          </cell>
          <cell r="K558">
            <v>13084</v>
          </cell>
          <cell r="L558">
            <v>14526</v>
          </cell>
          <cell r="M558">
            <v>14526</v>
          </cell>
          <cell r="N558">
            <v>12869</v>
          </cell>
          <cell r="O558">
            <v>12869</v>
          </cell>
          <cell r="P558">
            <v>15701</v>
          </cell>
          <cell r="Q558">
            <v>15701</v>
          </cell>
        </row>
        <row r="559">
          <cell r="C559" t="str">
            <v>8.3.8</v>
          </cell>
          <cell r="D559" t="str">
            <v>TUBERIA EMT 1/2" - SUSPENDIDA INCLUYE ACCESORIOS Y FIJACIONES</v>
          </cell>
          <cell r="E559" t="str">
            <v>M</v>
          </cell>
          <cell r="F559">
            <v>9724</v>
          </cell>
          <cell r="G559">
            <v>9724</v>
          </cell>
          <cell r="H559">
            <v>9262</v>
          </cell>
          <cell r="I559">
            <v>9262</v>
          </cell>
          <cell r="J559">
            <v>9592</v>
          </cell>
          <cell r="K559">
            <v>9592</v>
          </cell>
          <cell r="L559">
            <v>10649</v>
          </cell>
          <cell r="M559">
            <v>10649</v>
          </cell>
          <cell r="N559">
            <v>9435</v>
          </cell>
          <cell r="O559">
            <v>9435</v>
          </cell>
          <cell r="P559">
            <v>11510</v>
          </cell>
          <cell r="Q559">
            <v>11510</v>
          </cell>
        </row>
        <row r="560">
          <cell r="C560" t="str">
            <v>8.3.9</v>
          </cell>
          <cell r="D560" t="str">
            <v>TUBERIA EMT 3/4" - SUSPENDIDA INCLUYE ACCESORIOS Y FIJACIONES</v>
          </cell>
          <cell r="E560" t="str">
            <v>M</v>
          </cell>
          <cell r="F560">
            <v>12663</v>
          </cell>
          <cell r="G560">
            <v>12663</v>
          </cell>
          <cell r="H560">
            <v>12061</v>
          </cell>
          <cell r="I560">
            <v>12061</v>
          </cell>
          <cell r="J560">
            <v>12491</v>
          </cell>
          <cell r="K560">
            <v>12491</v>
          </cell>
          <cell r="L560">
            <v>13868</v>
          </cell>
          <cell r="M560">
            <v>13868</v>
          </cell>
          <cell r="N560">
            <v>12286</v>
          </cell>
          <cell r="O560">
            <v>12286</v>
          </cell>
          <cell r="P560">
            <v>14989</v>
          </cell>
          <cell r="Q560">
            <v>14989</v>
          </cell>
        </row>
        <row r="561">
          <cell r="C561" t="str">
            <v>8.3.10</v>
          </cell>
          <cell r="D561" t="str">
            <v>TUBERIA EMT 1" - SUSPENDIDA INCLUYE ACCESORIOS Y FIJACIONES</v>
          </cell>
          <cell r="E561" t="str">
            <v>M</v>
          </cell>
          <cell r="F561">
            <v>15773</v>
          </cell>
          <cell r="G561">
            <v>15773</v>
          </cell>
          <cell r="H561">
            <v>15023</v>
          </cell>
          <cell r="I561">
            <v>15023</v>
          </cell>
          <cell r="J561">
            <v>15558</v>
          </cell>
          <cell r="K561">
            <v>15558</v>
          </cell>
          <cell r="L561">
            <v>17272</v>
          </cell>
          <cell r="M561">
            <v>17272</v>
          </cell>
          <cell r="N561">
            <v>15303</v>
          </cell>
          <cell r="O561">
            <v>15303</v>
          </cell>
          <cell r="P561">
            <v>18670</v>
          </cell>
          <cell r="Q561">
            <v>18670</v>
          </cell>
        </row>
        <row r="562">
          <cell r="C562" t="str">
            <v>8.3.11</v>
          </cell>
          <cell r="D562" t="str">
            <v>TUBERIA EMT 1 1/2" - SUSPENDIDA INCLUYE ACCESORIOS Y FIJACIONES</v>
          </cell>
          <cell r="E562" t="str">
            <v>M</v>
          </cell>
          <cell r="F562">
            <v>23639</v>
          </cell>
          <cell r="G562">
            <v>23639</v>
          </cell>
          <cell r="H562">
            <v>22515</v>
          </cell>
          <cell r="I562">
            <v>22515</v>
          </cell>
          <cell r="J562">
            <v>23317</v>
          </cell>
          <cell r="K562">
            <v>23317</v>
          </cell>
          <cell r="L562">
            <v>25887</v>
          </cell>
          <cell r="M562">
            <v>25887</v>
          </cell>
          <cell r="N562">
            <v>22935</v>
          </cell>
          <cell r="O562">
            <v>22935</v>
          </cell>
          <cell r="P562">
            <v>27980</v>
          </cell>
          <cell r="Q562">
            <v>27980</v>
          </cell>
        </row>
        <row r="563">
          <cell r="C563" t="str">
            <v>8.3.12</v>
          </cell>
          <cell r="D563" t="str">
            <v>TUBERIA EMT 2" - SUSPENDIDA INCLUYE ACCESORIOS Y FIJACIONES</v>
          </cell>
          <cell r="E563" t="str">
            <v>M</v>
          </cell>
          <cell r="F563">
            <v>31998</v>
          </cell>
          <cell r="G563">
            <v>31998</v>
          </cell>
          <cell r="H563">
            <v>30476</v>
          </cell>
          <cell r="I563">
            <v>30476</v>
          </cell>
          <cell r="J563">
            <v>31562</v>
          </cell>
          <cell r="K563">
            <v>31562</v>
          </cell>
          <cell r="L563">
            <v>35040</v>
          </cell>
          <cell r="M563">
            <v>35040</v>
          </cell>
          <cell r="N563">
            <v>31044</v>
          </cell>
          <cell r="O563">
            <v>31044</v>
          </cell>
          <cell r="P563">
            <v>37874</v>
          </cell>
          <cell r="Q563">
            <v>37874</v>
          </cell>
        </row>
        <row r="564">
          <cell r="C564" t="str">
            <v>8.3.13</v>
          </cell>
          <cell r="D564" t="str">
            <v>TUBERIA EMT 2 1/2" - SUSPENDIDA INCLUYE ACCESORIOS Y FIJACIONES</v>
          </cell>
          <cell r="E564" t="str">
            <v>M</v>
          </cell>
          <cell r="F564">
            <v>41723</v>
          </cell>
          <cell r="G564">
            <v>41723</v>
          </cell>
          <cell r="H564">
            <v>39739</v>
          </cell>
          <cell r="I564">
            <v>39739</v>
          </cell>
          <cell r="J564">
            <v>41155</v>
          </cell>
          <cell r="K564">
            <v>41155</v>
          </cell>
          <cell r="L564">
            <v>45690</v>
          </cell>
          <cell r="M564">
            <v>45690</v>
          </cell>
          <cell r="N564">
            <v>40480</v>
          </cell>
          <cell r="O564">
            <v>40480</v>
          </cell>
          <cell r="P564">
            <v>49386</v>
          </cell>
          <cell r="Q564">
            <v>49386</v>
          </cell>
        </row>
        <row r="565">
          <cell r="C565" t="str">
            <v>8.3.14</v>
          </cell>
          <cell r="D565" t="str">
            <v>CABLEADO 1#12</v>
          </cell>
          <cell r="E565" t="str">
            <v>M</v>
          </cell>
          <cell r="F565">
            <v>2699</v>
          </cell>
          <cell r="G565">
            <v>2699</v>
          </cell>
          <cell r="H565">
            <v>2570</v>
          </cell>
          <cell r="I565">
            <v>2570</v>
          </cell>
          <cell r="J565">
            <v>2662</v>
          </cell>
          <cell r="K565">
            <v>2662</v>
          </cell>
          <cell r="L565">
            <v>2955</v>
          </cell>
          <cell r="M565">
            <v>2955</v>
          </cell>
          <cell r="N565">
            <v>2618</v>
          </cell>
          <cell r="O565">
            <v>2618</v>
          </cell>
          <cell r="P565">
            <v>3194</v>
          </cell>
          <cell r="Q565">
            <v>3194</v>
          </cell>
        </row>
        <row r="566">
          <cell r="C566" t="str">
            <v>8.3.15</v>
          </cell>
          <cell r="D566" t="str">
            <v>CABLEADO 1#10</v>
          </cell>
          <cell r="E566" t="str">
            <v>M</v>
          </cell>
          <cell r="F566">
            <v>3480</v>
          </cell>
          <cell r="G566">
            <v>3480</v>
          </cell>
          <cell r="H566">
            <v>3315</v>
          </cell>
          <cell r="I566">
            <v>3315</v>
          </cell>
          <cell r="J566">
            <v>3433</v>
          </cell>
          <cell r="K566">
            <v>3433</v>
          </cell>
          <cell r="L566">
            <v>3811</v>
          </cell>
          <cell r="M566">
            <v>3811</v>
          </cell>
          <cell r="N566">
            <v>3377</v>
          </cell>
          <cell r="O566">
            <v>3377</v>
          </cell>
          <cell r="P566">
            <v>4120</v>
          </cell>
          <cell r="Q566">
            <v>4120</v>
          </cell>
        </row>
        <row r="567">
          <cell r="C567" t="str">
            <v>8.3.16</v>
          </cell>
          <cell r="D567" t="str">
            <v>CABLEADO 2#12</v>
          </cell>
          <cell r="E567" t="str">
            <v>M</v>
          </cell>
          <cell r="F567">
            <v>6447</v>
          </cell>
          <cell r="G567">
            <v>6447</v>
          </cell>
          <cell r="H567">
            <v>6140</v>
          </cell>
          <cell r="I567">
            <v>6140</v>
          </cell>
          <cell r="J567">
            <v>6359</v>
          </cell>
          <cell r="K567">
            <v>6359</v>
          </cell>
          <cell r="L567">
            <v>7060</v>
          </cell>
          <cell r="M567">
            <v>7060</v>
          </cell>
          <cell r="N567">
            <v>6255</v>
          </cell>
          <cell r="O567">
            <v>6255</v>
          </cell>
          <cell r="P567">
            <v>7631</v>
          </cell>
          <cell r="Q567">
            <v>7631</v>
          </cell>
        </row>
        <row r="568">
          <cell r="C568" t="str">
            <v>8.3.17</v>
          </cell>
          <cell r="D568" t="str">
            <v>CABLEADO 2#10</v>
          </cell>
          <cell r="E568" t="str">
            <v>M</v>
          </cell>
          <cell r="F568">
            <v>6570</v>
          </cell>
          <cell r="G568">
            <v>6570</v>
          </cell>
          <cell r="H568">
            <v>6258</v>
          </cell>
          <cell r="I568">
            <v>6258</v>
          </cell>
          <cell r="J568">
            <v>6481</v>
          </cell>
          <cell r="K568">
            <v>6481</v>
          </cell>
          <cell r="L568">
            <v>7195</v>
          </cell>
          <cell r="M568">
            <v>7195</v>
          </cell>
          <cell r="N568">
            <v>6375</v>
          </cell>
          <cell r="O568">
            <v>6375</v>
          </cell>
          <cell r="P568">
            <v>7777</v>
          </cell>
          <cell r="Q568">
            <v>7777</v>
          </cell>
        </row>
        <row r="569">
          <cell r="C569" t="str">
            <v>8.3.18</v>
          </cell>
          <cell r="D569" t="str">
            <v>CABLEADO 2#8</v>
          </cell>
          <cell r="E569" t="str">
            <v>M</v>
          </cell>
          <cell r="F569">
            <v>9548</v>
          </cell>
          <cell r="G569">
            <v>9548</v>
          </cell>
          <cell r="H569">
            <v>9094</v>
          </cell>
          <cell r="I569">
            <v>9094</v>
          </cell>
          <cell r="J569">
            <v>9418</v>
          </cell>
          <cell r="K569">
            <v>9418</v>
          </cell>
          <cell r="L569">
            <v>10456</v>
          </cell>
          <cell r="M569">
            <v>10456</v>
          </cell>
          <cell r="N569">
            <v>9264</v>
          </cell>
          <cell r="O569">
            <v>9264</v>
          </cell>
          <cell r="P569">
            <v>11302</v>
          </cell>
          <cell r="Q569">
            <v>11302</v>
          </cell>
        </row>
        <row r="570">
          <cell r="C570" t="str">
            <v>8.3.19</v>
          </cell>
          <cell r="D570" t="str">
            <v>CABLEADO 3#10</v>
          </cell>
          <cell r="E570" t="str">
            <v>M</v>
          </cell>
          <cell r="F570">
            <v>9688</v>
          </cell>
          <cell r="G570">
            <v>9688</v>
          </cell>
          <cell r="H570">
            <v>9227</v>
          </cell>
          <cell r="I570">
            <v>9227</v>
          </cell>
          <cell r="J570">
            <v>9556</v>
          </cell>
          <cell r="K570">
            <v>9556</v>
          </cell>
          <cell r="L570">
            <v>10609</v>
          </cell>
          <cell r="M570">
            <v>10609</v>
          </cell>
          <cell r="N570">
            <v>9399</v>
          </cell>
          <cell r="O570">
            <v>9399</v>
          </cell>
          <cell r="P570">
            <v>11467</v>
          </cell>
          <cell r="Q570">
            <v>11467</v>
          </cell>
        </row>
        <row r="571">
          <cell r="C571" t="str">
            <v>8.3.20</v>
          </cell>
          <cell r="D571" t="str">
            <v>CABLEADO 3#8</v>
          </cell>
          <cell r="E571" t="str">
            <v>M</v>
          </cell>
          <cell r="F571">
            <v>14051</v>
          </cell>
          <cell r="G571">
            <v>14051</v>
          </cell>
          <cell r="H571">
            <v>13383</v>
          </cell>
          <cell r="I571">
            <v>13383</v>
          </cell>
          <cell r="J571">
            <v>13860</v>
          </cell>
          <cell r="K571">
            <v>13860</v>
          </cell>
          <cell r="L571">
            <v>15387</v>
          </cell>
          <cell r="M571">
            <v>15387</v>
          </cell>
          <cell r="N571">
            <v>13633</v>
          </cell>
          <cell r="O571">
            <v>13633</v>
          </cell>
          <cell r="P571">
            <v>16632</v>
          </cell>
          <cell r="Q571">
            <v>16632</v>
          </cell>
        </row>
        <row r="572">
          <cell r="C572" t="str">
            <v>8.3.21</v>
          </cell>
          <cell r="D572" t="str">
            <v>CABLEADO 2#8 + 1#10</v>
          </cell>
          <cell r="E572" t="str">
            <v>M</v>
          </cell>
          <cell r="F572">
            <v>12872</v>
          </cell>
          <cell r="G572">
            <v>12872</v>
          </cell>
          <cell r="H572">
            <v>12260</v>
          </cell>
          <cell r="I572">
            <v>12260</v>
          </cell>
          <cell r="J572">
            <v>12697</v>
          </cell>
          <cell r="K572">
            <v>12697</v>
          </cell>
          <cell r="L572">
            <v>14096</v>
          </cell>
          <cell r="M572">
            <v>14096</v>
          </cell>
          <cell r="N572">
            <v>12489</v>
          </cell>
          <cell r="O572">
            <v>12489</v>
          </cell>
          <cell r="P572">
            <v>15236</v>
          </cell>
          <cell r="Q572">
            <v>15236</v>
          </cell>
        </row>
        <row r="573">
          <cell r="C573" t="str">
            <v>8.3.22</v>
          </cell>
          <cell r="D573" t="str">
            <v>CABLEADO 4#10</v>
          </cell>
          <cell r="E573" t="str">
            <v>M</v>
          </cell>
          <cell r="F573">
            <v>13360</v>
          </cell>
          <cell r="G573">
            <v>13360</v>
          </cell>
          <cell r="H573">
            <v>12725</v>
          </cell>
          <cell r="I573">
            <v>12725</v>
          </cell>
          <cell r="J573">
            <v>13178</v>
          </cell>
          <cell r="K573">
            <v>13178</v>
          </cell>
          <cell r="L573">
            <v>14630</v>
          </cell>
          <cell r="M573">
            <v>14630</v>
          </cell>
          <cell r="N573">
            <v>12962</v>
          </cell>
          <cell r="O573">
            <v>12962</v>
          </cell>
          <cell r="P573">
            <v>15814</v>
          </cell>
          <cell r="Q573">
            <v>15814</v>
          </cell>
        </row>
        <row r="574">
          <cell r="C574" t="str">
            <v>8.3.23</v>
          </cell>
          <cell r="D574" t="str">
            <v>CABLEADO 5#10</v>
          </cell>
          <cell r="E574" t="str">
            <v>M</v>
          </cell>
          <cell r="F574">
            <v>16349</v>
          </cell>
          <cell r="G574">
            <v>16349</v>
          </cell>
          <cell r="H574">
            <v>15571</v>
          </cell>
          <cell r="I574">
            <v>15571</v>
          </cell>
          <cell r="J574">
            <v>16126</v>
          </cell>
          <cell r="K574">
            <v>16126</v>
          </cell>
          <cell r="L574">
            <v>17903</v>
          </cell>
          <cell r="M574">
            <v>17903</v>
          </cell>
          <cell r="N574">
            <v>15862</v>
          </cell>
          <cell r="O574">
            <v>15862</v>
          </cell>
          <cell r="P574">
            <v>19351</v>
          </cell>
          <cell r="Q574">
            <v>19351</v>
          </cell>
        </row>
        <row r="575">
          <cell r="C575" t="str">
            <v>8.3.24</v>
          </cell>
          <cell r="D575" t="str">
            <v>CABLEADO 4#8</v>
          </cell>
          <cell r="E575" t="str">
            <v>M</v>
          </cell>
          <cell r="F575">
            <v>19139</v>
          </cell>
          <cell r="G575">
            <v>19139</v>
          </cell>
          <cell r="H575">
            <v>18229</v>
          </cell>
          <cell r="I575">
            <v>18229</v>
          </cell>
          <cell r="J575">
            <v>18878</v>
          </cell>
          <cell r="K575">
            <v>18878</v>
          </cell>
          <cell r="L575">
            <v>20958</v>
          </cell>
          <cell r="M575">
            <v>20958</v>
          </cell>
          <cell r="N575">
            <v>18568</v>
          </cell>
          <cell r="O575">
            <v>18568</v>
          </cell>
          <cell r="P575">
            <v>22654</v>
          </cell>
          <cell r="Q575">
            <v>22654</v>
          </cell>
        </row>
        <row r="576">
          <cell r="C576" t="str">
            <v>8.3.25</v>
          </cell>
          <cell r="D576" t="str">
            <v>CABLEADO 2#6 + 1#10</v>
          </cell>
          <cell r="E576" t="str">
            <v>M</v>
          </cell>
          <cell r="F576">
            <v>21010</v>
          </cell>
          <cell r="G576">
            <v>21010</v>
          </cell>
          <cell r="H576">
            <v>20011</v>
          </cell>
          <cell r="I576">
            <v>20011</v>
          </cell>
          <cell r="J576">
            <v>20724</v>
          </cell>
          <cell r="K576">
            <v>20724</v>
          </cell>
          <cell r="L576">
            <v>23008</v>
          </cell>
          <cell r="M576">
            <v>23008</v>
          </cell>
          <cell r="N576">
            <v>20384</v>
          </cell>
          <cell r="O576">
            <v>20384</v>
          </cell>
          <cell r="P576">
            <v>24869</v>
          </cell>
          <cell r="Q576">
            <v>24869</v>
          </cell>
        </row>
        <row r="577">
          <cell r="C577" t="str">
            <v>8.3.26</v>
          </cell>
          <cell r="D577" t="str">
            <v>CABLEADO 3#8 + 1#10</v>
          </cell>
          <cell r="E577" t="str">
            <v>M</v>
          </cell>
          <cell r="F577">
            <v>20043</v>
          </cell>
          <cell r="G577">
            <v>20043</v>
          </cell>
          <cell r="H577">
            <v>19090</v>
          </cell>
          <cell r="I577">
            <v>19090</v>
          </cell>
          <cell r="J577">
            <v>19770</v>
          </cell>
          <cell r="K577">
            <v>19770</v>
          </cell>
          <cell r="L577">
            <v>21949</v>
          </cell>
          <cell r="M577">
            <v>21949</v>
          </cell>
          <cell r="N577">
            <v>19446</v>
          </cell>
          <cell r="O577">
            <v>19446</v>
          </cell>
          <cell r="P577">
            <v>23724</v>
          </cell>
          <cell r="Q577">
            <v>23724</v>
          </cell>
        </row>
        <row r="578">
          <cell r="C578" t="str">
            <v>8.3.27</v>
          </cell>
          <cell r="D578" t="str">
            <v>CABLEADO  1#8 + 1#10 + 1#12T</v>
          </cell>
          <cell r="E578" t="str">
            <v>M</v>
          </cell>
          <cell r="F578">
            <v>12434</v>
          </cell>
          <cell r="G578">
            <v>12434</v>
          </cell>
          <cell r="H578">
            <v>11843</v>
          </cell>
          <cell r="I578">
            <v>11843</v>
          </cell>
          <cell r="J578">
            <v>12265</v>
          </cell>
          <cell r="K578">
            <v>12265</v>
          </cell>
          <cell r="L578">
            <v>13617</v>
          </cell>
          <cell r="M578">
            <v>13617</v>
          </cell>
          <cell r="N578">
            <v>12064</v>
          </cell>
          <cell r="O578">
            <v>12064</v>
          </cell>
          <cell r="P578">
            <v>14718</v>
          </cell>
          <cell r="Q578">
            <v>14718</v>
          </cell>
        </row>
        <row r="579">
          <cell r="C579" t="str">
            <v>8.3.28</v>
          </cell>
          <cell r="D579" t="str">
            <v>CABLEADO 3#8 + 2#10</v>
          </cell>
          <cell r="E579" t="str">
            <v>M</v>
          </cell>
          <cell r="F579">
            <v>24282</v>
          </cell>
          <cell r="G579">
            <v>24282</v>
          </cell>
          <cell r="H579">
            <v>23127</v>
          </cell>
          <cell r="I579">
            <v>23127</v>
          </cell>
          <cell r="J579">
            <v>23951</v>
          </cell>
          <cell r="K579">
            <v>23951</v>
          </cell>
          <cell r="L579">
            <v>26590</v>
          </cell>
          <cell r="M579">
            <v>26590</v>
          </cell>
          <cell r="N579">
            <v>23558</v>
          </cell>
          <cell r="O579">
            <v>23558</v>
          </cell>
          <cell r="P579">
            <v>28741</v>
          </cell>
          <cell r="Q579">
            <v>28741</v>
          </cell>
        </row>
        <row r="580">
          <cell r="C580" t="str">
            <v>8.3.29</v>
          </cell>
          <cell r="D580" t="str">
            <v>CABLEADO 2#6 + 1#6</v>
          </cell>
          <cell r="E580" t="str">
            <v>M</v>
          </cell>
          <cell r="F580">
            <v>25357</v>
          </cell>
          <cell r="G580">
            <v>25357</v>
          </cell>
          <cell r="H580">
            <v>24152</v>
          </cell>
          <cell r="I580">
            <v>24152</v>
          </cell>
          <cell r="J580">
            <v>25012</v>
          </cell>
          <cell r="K580">
            <v>25012</v>
          </cell>
          <cell r="L580">
            <v>27768</v>
          </cell>
          <cell r="M580">
            <v>27768</v>
          </cell>
          <cell r="N580">
            <v>24602</v>
          </cell>
          <cell r="O580">
            <v>24602</v>
          </cell>
          <cell r="P580">
            <v>30014</v>
          </cell>
          <cell r="Q580">
            <v>30014</v>
          </cell>
        </row>
        <row r="581">
          <cell r="C581" t="str">
            <v>8.3.30</v>
          </cell>
          <cell r="D581" t="str">
            <v>CABLEADO 2#8 + 1#10 + 1#12T</v>
          </cell>
          <cell r="E581" t="str">
            <v>M</v>
          </cell>
          <cell r="F581">
            <v>18096</v>
          </cell>
          <cell r="G581">
            <v>18096</v>
          </cell>
          <cell r="H581">
            <v>17236</v>
          </cell>
          <cell r="I581">
            <v>17236</v>
          </cell>
          <cell r="J581">
            <v>17850</v>
          </cell>
          <cell r="K581">
            <v>17850</v>
          </cell>
          <cell r="L581">
            <v>19817</v>
          </cell>
          <cell r="M581">
            <v>19817</v>
          </cell>
          <cell r="N581">
            <v>17557</v>
          </cell>
          <cell r="O581">
            <v>17557</v>
          </cell>
          <cell r="P581">
            <v>21420</v>
          </cell>
          <cell r="Q581">
            <v>21420</v>
          </cell>
        </row>
        <row r="582">
          <cell r="C582" t="str">
            <v>8.3.31</v>
          </cell>
          <cell r="D582" t="str">
            <v>CABLEADO 3#6 + 1#10</v>
          </cell>
          <cell r="E582" t="str">
            <v>M</v>
          </cell>
          <cell r="F582">
            <v>29305</v>
          </cell>
          <cell r="G582">
            <v>29305</v>
          </cell>
          <cell r="H582">
            <v>27912</v>
          </cell>
          <cell r="I582">
            <v>27912</v>
          </cell>
          <cell r="J582">
            <v>28906</v>
          </cell>
          <cell r="K582">
            <v>28906</v>
          </cell>
          <cell r="L582">
            <v>32091</v>
          </cell>
          <cell r="M582">
            <v>32091</v>
          </cell>
          <cell r="N582">
            <v>28432</v>
          </cell>
          <cell r="O582">
            <v>28432</v>
          </cell>
          <cell r="P582">
            <v>34687</v>
          </cell>
          <cell r="Q582">
            <v>34687</v>
          </cell>
        </row>
        <row r="583">
          <cell r="C583" t="str">
            <v>8.3.32</v>
          </cell>
          <cell r="D583" t="str">
            <v>CABLEADO 1#6 + 1#8 + 1#10T</v>
          </cell>
          <cell r="E583" t="str">
            <v>M</v>
          </cell>
          <cell r="F583">
            <v>17715</v>
          </cell>
          <cell r="G583">
            <v>17715</v>
          </cell>
          <cell r="H583">
            <v>16873</v>
          </cell>
          <cell r="I583">
            <v>16873</v>
          </cell>
          <cell r="J583">
            <v>17474</v>
          </cell>
          <cell r="K583">
            <v>17474</v>
          </cell>
          <cell r="L583">
            <v>19400</v>
          </cell>
          <cell r="M583">
            <v>19400</v>
          </cell>
          <cell r="N583">
            <v>17187</v>
          </cell>
          <cell r="O583">
            <v>17187</v>
          </cell>
          <cell r="P583">
            <v>20969</v>
          </cell>
          <cell r="Q583">
            <v>20969</v>
          </cell>
        </row>
        <row r="584">
          <cell r="C584" t="str">
            <v>8.3.33</v>
          </cell>
          <cell r="D584" t="str">
            <v>CABLEADO 3#8 + 1#6 + 2#10</v>
          </cell>
          <cell r="E584" t="str">
            <v>M</v>
          </cell>
          <cell r="F584">
            <v>34279</v>
          </cell>
          <cell r="G584">
            <v>34279</v>
          </cell>
          <cell r="H584">
            <v>32649</v>
          </cell>
          <cell r="I584">
            <v>32649</v>
          </cell>
          <cell r="J584">
            <v>33812</v>
          </cell>
          <cell r="K584">
            <v>33812</v>
          </cell>
          <cell r="L584">
            <v>37538</v>
          </cell>
          <cell r="M584">
            <v>37538</v>
          </cell>
          <cell r="N584">
            <v>33257</v>
          </cell>
          <cell r="O584">
            <v>33257</v>
          </cell>
          <cell r="P584">
            <v>40574</v>
          </cell>
          <cell r="Q584">
            <v>40574</v>
          </cell>
        </row>
        <row r="585">
          <cell r="C585" t="str">
            <v>8.3.34</v>
          </cell>
          <cell r="D585" t="str">
            <v>CABLEADO 3#8 + 1#10 + 1#12T</v>
          </cell>
          <cell r="E585" t="str">
            <v>M</v>
          </cell>
          <cell r="F585">
            <v>27269</v>
          </cell>
          <cell r="G585">
            <v>27269</v>
          </cell>
          <cell r="H585">
            <v>25973</v>
          </cell>
          <cell r="I585">
            <v>25973</v>
          </cell>
          <cell r="J585">
            <v>26898</v>
          </cell>
          <cell r="K585">
            <v>26898</v>
          </cell>
          <cell r="L585">
            <v>29862</v>
          </cell>
          <cell r="M585">
            <v>29862</v>
          </cell>
          <cell r="N585">
            <v>26457</v>
          </cell>
          <cell r="O585">
            <v>26457</v>
          </cell>
          <cell r="P585">
            <v>32278</v>
          </cell>
          <cell r="Q585">
            <v>32278</v>
          </cell>
        </row>
        <row r="586">
          <cell r="C586" t="str">
            <v>8.3.35</v>
          </cell>
          <cell r="D586" t="str">
            <v>CABLEADO 2#6 + 1#8 + 1#10T</v>
          </cell>
          <cell r="E586" t="str">
            <v>M</v>
          </cell>
          <cell r="F586">
            <v>26439</v>
          </cell>
          <cell r="G586">
            <v>26439</v>
          </cell>
          <cell r="H586">
            <v>25182</v>
          </cell>
          <cell r="I586">
            <v>25182</v>
          </cell>
          <cell r="J586">
            <v>26079</v>
          </cell>
          <cell r="K586">
            <v>26079</v>
          </cell>
          <cell r="L586">
            <v>28953</v>
          </cell>
          <cell r="M586">
            <v>28953</v>
          </cell>
          <cell r="N586">
            <v>25651</v>
          </cell>
          <cell r="O586">
            <v>25651</v>
          </cell>
          <cell r="P586">
            <v>31295</v>
          </cell>
          <cell r="Q586">
            <v>31295</v>
          </cell>
        </row>
        <row r="587">
          <cell r="C587" t="str">
            <v>8.3.36</v>
          </cell>
          <cell r="D587" t="str">
            <v>CABLEADO 3#6 + 1#8 + 1#10T</v>
          </cell>
          <cell r="E587" t="str">
            <v>M</v>
          </cell>
          <cell r="F587">
            <v>34732</v>
          </cell>
          <cell r="G587">
            <v>34732</v>
          </cell>
          <cell r="H587">
            <v>33080</v>
          </cell>
          <cell r="I587">
            <v>33080</v>
          </cell>
          <cell r="J587">
            <v>34259</v>
          </cell>
          <cell r="K587">
            <v>34259</v>
          </cell>
          <cell r="L587">
            <v>38034</v>
          </cell>
          <cell r="M587">
            <v>38034</v>
          </cell>
          <cell r="N587">
            <v>33697</v>
          </cell>
          <cell r="O587">
            <v>33697</v>
          </cell>
          <cell r="P587">
            <v>41111</v>
          </cell>
          <cell r="Q587">
            <v>41111</v>
          </cell>
        </row>
        <row r="588">
          <cell r="C588" t="str">
            <v>8.3.37</v>
          </cell>
          <cell r="D588" t="str">
            <v>CABLEADO 3#6 + 1#8 + 2#10T</v>
          </cell>
          <cell r="E588" t="str">
            <v>M</v>
          </cell>
          <cell r="F588">
            <v>38680</v>
          </cell>
          <cell r="G588">
            <v>38680</v>
          </cell>
          <cell r="H588">
            <v>36841</v>
          </cell>
          <cell r="I588">
            <v>36841</v>
          </cell>
          <cell r="J588">
            <v>38153</v>
          </cell>
          <cell r="K588">
            <v>38153</v>
          </cell>
          <cell r="L588">
            <v>42357</v>
          </cell>
          <cell r="M588">
            <v>42357</v>
          </cell>
          <cell r="N588">
            <v>37527</v>
          </cell>
          <cell r="O588">
            <v>37527</v>
          </cell>
          <cell r="P588">
            <v>45784</v>
          </cell>
          <cell r="Q588">
            <v>45784</v>
          </cell>
        </row>
        <row r="589">
          <cell r="C589" t="str">
            <v>8.3.38</v>
          </cell>
          <cell r="D589" t="str">
            <v>CABLEADO 1#4 + 1#6 + 1#8T</v>
          </cell>
          <cell r="E589" t="str">
            <v>M</v>
          </cell>
          <cell r="F589">
            <v>27730</v>
          </cell>
          <cell r="G589">
            <v>27730</v>
          </cell>
          <cell r="H589">
            <v>26412</v>
          </cell>
          <cell r="I589">
            <v>26412</v>
          </cell>
          <cell r="J589">
            <v>27353</v>
          </cell>
          <cell r="K589">
            <v>27353</v>
          </cell>
          <cell r="L589">
            <v>30367</v>
          </cell>
          <cell r="M589">
            <v>30367</v>
          </cell>
          <cell r="N589">
            <v>26904</v>
          </cell>
          <cell r="O589">
            <v>26904</v>
          </cell>
          <cell r="P589">
            <v>32824</v>
          </cell>
          <cell r="Q589">
            <v>32824</v>
          </cell>
        </row>
        <row r="590">
          <cell r="C590" t="str">
            <v>8.3.39</v>
          </cell>
          <cell r="D590" t="str">
            <v>CABLEADO 3#8 + 1#4 + 1#8</v>
          </cell>
          <cell r="E590" t="str">
            <v>M</v>
          </cell>
          <cell r="F590">
            <v>35853</v>
          </cell>
          <cell r="G590">
            <v>35853</v>
          </cell>
          <cell r="H590">
            <v>34148</v>
          </cell>
          <cell r="I590">
            <v>34148</v>
          </cell>
          <cell r="J590">
            <v>35365</v>
          </cell>
          <cell r="K590">
            <v>35365</v>
          </cell>
          <cell r="L590">
            <v>39262</v>
          </cell>
          <cell r="M590">
            <v>39262</v>
          </cell>
          <cell r="N590">
            <v>34785</v>
          </cell>
          <cell r="O590">
            <v>34785</v>
          </cell>
          <cell r="P590">
            <v>42438</v>
          </cell>
          <cell r="Q590">
            <v>42438</v>
          </cell>
        </row>
        <row r="591">
          <cell r="C591" t="str">
            <v>8.3.40</v>
          </cell>
          <cell r="D591" t="str">
            <v>CABLEADO 2#4 + 1#6 + 1#8T</v>
          </cell>
          <cell r="E591" t="str">
            <v>M</v>
          </cell>
          <cell r="F591">
            <v>41685</v>
          </cell>
          <cell r="G591">
            <v>41685</v>
          </cell>
          <cell r="H591">
            <v>39704</v>
          </cell>
          <cell r="I591">
            <v>39704</v>
          </cell>
          <cell r="J591">
            <v>41118</v>
          </cell>
          <cell r="K591">
            <v>41118</v>
          </cell>
          <cell r="L591">
            <v>45649</v>
          </cell>
          <cell r="M591">
            <v>45649</v>
          </cell>
          <cell r="N591">
            <v>40444</v>
          </cell>
          <cell r="O591">
            <v>40444</v>
          </cell>
          <cell r="P591">
            <v>49342</v>
          </cell>
          <cell r="Q591">
            <v>49342</v>
          </cell>
        </row>
        <row r="592">
          <cell r="C592" t="str">
            <v>8.3.41</v>
          </cell>
          <cell r="D592" t="str">
            <v>CABLEADO 3#4 + 1#6 + 1#8T</v>
          </cell>
          <cell r="E592" t="str">
            <v>M</v>
          </cell>
          <cell r="F592">
            <v>55437</v>
          </cell>
          <cell r="G592">
            <v>55437</v>
          </cell>
          <cell r="H592">
            <v>52801</v>
          </cell>
          <cell r="I592">
            <v>52801</v>
          </cell>
          <cell r="J592">
            <v>54682</v>
          </cell>
          <cell r="K592">
            <v>54682</v>
          </cell>
          <cell r="L592">
            <v>60708</v>
          </cell>
          <cell r="M592">
            <v>60708</v>
          </cell>
          <cell r="N592">
            <v>53785</v>
          </cell>
          <cell r="O592">
            <v>53785</v>
          </cell>
          <cell r="P592">
            <v>65618</v>
          </cell>
          <cell r="Q592">
            <v>65618</v>
          </cell>
        </row>
        <row r="593">
          <cell r="C593" t="str">
            <v>8.3.42</v>
          </cell>
          <cell r="D593" t="str">
            <v>CABLEADO 3#6 + 1#4 + 2#6T</v>
          </cell>
          <cell r="E593" t="str">
            <v>M</v>
          </cell>
          <cell r="F593">
            <v>56369</v>
          </cell>
          <cell r="G593">
            <v>56369</v>
          </cell>
          <cell r="H593">
            <v>53689</v>
          </cell>
          <cell r="I593">
            <v>53689</v>
          </cell>
          <cell r="J593">
            <v>55602</v>
          </cell>
          <cell r="K593">
            <v>55602</v>
          </cell>
          <cell r="L593">
            <v>61729</v>
          </cell>
          <cell r="M593">
            <v>61729</v>
          </cell>
          <cell r="N593">
            <v>54690</v>
          </cell>
          <cell r="O593">
            <v>54690</v>
          </cell>
          <cell r="P593">
            <v>66722</v>
          </cell>
          <cell r="Q593">
            <v>66722</v>
          </cell>
        </row>
        <row r="594">
          <cell r="C594" t="str">
            <v>8.3.43</v>
          </cell>
          <cell r="D594" t="str">
            <v>CABLEADO 3#4 + 1#6 + 1#6T</v>
          </cell>
          <cell r="E594" t="str">
            <v>M</v>
          </cell>
          <cell r="F594">
            <v>58356</v>
          </cell>
          <cell r="G594">
            <v>58356</v>
          </cell>
          <cell r="H594">
            <v>55582</v>
          </cell>
          <cell r="I594">
            <v>55582</v>
          </cell>
          <cell r="J594">
            <v>57562</v>
          </cell>
          <cell r="K594">
            <v>57562</v>
          </cell>
          <cell r="L594">
            <v>63905</v>
          </cell>
          <cell r="M594">
            <v>63905</v>
          </cell>
          <cell r="N594">
            <v>56618</v>
          </cell>
          <cell r="O594">
            <v>56618</v>
          </cell>
          <cell r="P594">
            <v>69074</v>
          </cell>
          <cell r="Q594">
            <v>69074</v>
          </cell>
        </row>
        <row r="595">
          <cell r="C595" t="str">
            <v>8.3.44</v>
          </cell>
          <cell r="D595" t="str">
            <v>CABLEADO 3#2 + 1#8</v>
          </cell>
          <cell r="E595" t="str">
            <v>M</v>
          </cell>
          <cell r="F595">
            <v>76988</v>
          </cell>
          <cell r="G595">
            <v>76988</v>
          </cell>
          <cell r="H595">
            <v>73328</v>
          </cell>
          <cell r="I595">
            <v>73328</v>
          </cell>
          <cell r="J595">
            <v>75940</v>
          </cell>
          <cell r="K595">
            <v>75940</v>
          </cell>
          <cell r="L595">
            <v>84309</v>
          </cell>
          <cell r="M595">
            <v>84309</v>
          </cell>
          <cell r="N595">
            <v>74695</v>
          </cell>
          <cell r="O595">
            <v>74695</v>
          </cell>
          <cell r="P595">
            <v>91128</v>
          </cell>
          <cell r="Q595">
            <v>91128</v>
          </cell>
        </row>
        <row r="596">
          <cell r="C596" t="str">
            <v>8.3.45</v>
          </cell>
          <cell r="D596" t="str">
            <v>CABLEADO 3#4 + 1#2 + 2#6T</v>
          </cell>
          <cell r="E596" t="str">
            <v>M</v>
          </cell>
          <cell r="F596">
            <v>82261</v>
          </cell>
          <cell r="G596">
            <v>82261</v>
          </cell>
          <cell r="H596">
            <v>78350</v>
          </cell>
          <cell r="I596">
            <v>78350</v>
          </cell>
          <cell r="J596">
            <v>81141</v>
          </cell>
          <cell r="K596">
            <v>81141</v>
          </cell>
          <cell r="L596">
            <v>90083</v>
          </cell>
          <cell r="M596">
            <v>90083</v>
          </cell>
          <cell r="N596">
            <v>79810</v>
          </cell>
          <cell r="O596">
            <v>79810</v>
          </cell>
          <cell r="P596">
            <v>97369</v>
          </cell>
          <cell r="Q596">
            <v>97369</v>
          </cell>
        </row>
        <row r="597">
          <cell r="C597" t="str">
            <v>8.3.46</v>
          </cell>
          <cell r="D597" t="str">
            <v>CABLEADO 3#2 + 1#4 + 1#8</v>
          </cell>
          <cell r="E597" t="str">
            <v>M</v>
          </cell>
          <cell r="F597">
            <v>90737</v>
          </cell>
          <cell r="G597">
            <v>90737</v>
          </cell>
          <cell r="H597">
            <v>86423</v>
          </cell>
          <cell r="I597">
            <v>86423</v>
          </cell>
          <cell r="J597">
            <v>89502</v>
          </cell>
          <cell r="K597">
            <v>89502</v>
          </cell>
          <cell r="L597">
            <v>99365</v>
          </cell>
          <cell r="M597">
            <v>99365</v>
          </cell>
          <cell r="N597">
            <v>88034</v>
          </cell>
          <cell r="O597">
            <v>88034</v>
          </cell>
          <cell r="P597">
            <v>107402</v>
          </cell>
          <cell r="Q597">
            <v>107402</v>
          </cell>
        </row>
        <row r="598">
          <cell r="C598" t="str">
            <v>8.3.47</v>
          </cell>
          <cell r="D598" t="str">
            <v>CABLEADO 3#2 + 1#4 + 1#6T</v>
          </cell>
          <cell r="E598" t="str">
            <v>M</v>
          </cell>
          <cell r="F598">
            <v>93659</v>
          </cell>
          <cell r="G598">
            <v>93659</v>
          </cell>
          <cell r="H598">
            <v>89206</v>
          </cell>
          <cell r="I598">
            <v>89206</v>
          </cell>
          <cell r="J598">
            <v>92384</v>
          </cell>
          <cell r="K598">
            <v>92384</v>
          </cell>
          <cell r="L598">
            <v>102565</v>
          </cell>
          <cell r="M598">
            <v>102565</v>
          </cell>
          <cell r="N598">
            <v>90869</v>
          </cell>
          <cell r="O598">
            <v>90869</v>
          </cell>
          <cell r="P598">
            <v>110861</v>
          </cell>
          <cell r="Q598">
            <v>110861</v>
          </cell>
        </row>
        <row r="599">
          <cell r="C599" t="str">
            <v>8.3.48</v>
          </cell>
          <cell r="D599" t="str">
            <v>CABLEADO 3#4 + 1#1/0 + 1#4T</v>
          </cell>
          <cell r="E599" t="str">
            <v>M</v>
          </cell>
          <cell r="F599">
            <v>93429</v>
          </cell>
          <cell r="G599">
            <v>93429</v>
          </cell>
          <cell r="H599">
            <v>88987</v>
          </cell>
          <cell r="I599">
            <v>88987</v>
          </cell>
          <cell r="J599">
            <v>92157</v>
          </cell>
          <cell r="K599">
            <v>92157</v>
          </cell>
          <cell r="L599">
            <v>102313</v>
          </cell>
          <cell r="M599">
            <v>102313</v>
          </cell>
          <cell r="N599">
            <v>90646</v>
          </cell>
          <cell r="O599">
            <v>90646</v>
          </cell>
          <cell r="P599">
            <v>110588</v>
          </cell>
          <cell r="Q599">
            <v>110588</v>
          </cell>
        </row>
        <row r="600">
          <cell r="C600" t="str">
            <v>8.3.49</v>
          </cell>
          <cell r="D600" t="str">
            <v>CABLEADO 3#2 + 1#2/0 + 1#2</v>
          </cell>
          <cell r="E600" t="str">
            <v>M</v>
          </cell>
          <cell r="F600">
            <v>139898</v>
          </cell>
          <cell r="G600">
            <v>139898</v>
          </cell>
          <cell r="H600">
            <v>133247</v>
          </cell>
          <cell r="I600">
            <v>133247</v>
          </cell>
          <cell r="J600">
            <v>137994</v>
          </cell>
          <cell r="K600">
            <v>137994</v>
          </cell>
          <cell r="L600">
            <v>153201</v>
          </cell>
          <cell r="M600">
            <v>153201</v>
          </cell>
          <cell r="N600">
            <v>135731</v>
          </cell>
          <cell r="O600">
            <v>135731</v>
          </cell>
          <cell r="P600">
            <v>165593</v>
          </cell>
          <cell r="Q600">
            <v>165593</v>
          </cell>
        </row>
        <row r="601">
          <cell r="C601" t="str">
            <v>8.3.50</v>
          </cell>
          <cell r="D601" t="str">
            <v>CABLEADO 3#2 + 1#1/0 + 2#6T</v>
          </cell>
          <cell r="E601" t="str">
            <v>M</v>
          </cell>
          <cell r="F601">
            <v>126744</v>
          </cell>
          <cell r="G601">
            <v>126744</v>
          </cell>
          <cell r="H601">
            <v>120718</v>
          </cell>
          <cell r="I601">
            <v>120718</v>
          </cell>
          <cell r="J601">
            <v>125019</v>
          </cell>
          <cell r="K601">
            <v>125019</v>
          </cell>
          <cell r="L601">
            <v>138796</v>
          </cell>
          <cell r="M601">
            <v>138796</v>
          </cell>
          <cell r="N601">
            <v>122969</v>
          </cell>
          <cell r="O601">
            <v>122969</v>
          </cell>
          <cell r="P601">
            <v>150023</v>
          </cell>
          <cell r="Q601">
            <v>150023</v>
          </cell>
        </row>
        <row r="602">
          <cell r="C602" t="str">
            <v>8.3.51</v>
          </cell>
          <cell r="D602" t="str">
            <v>CABLEADO 3#1/0 + 1#2 + 1#6</v>
          </cell>
          <cell r="E602" t="str">
            <v>M</v>
          </cell>
          <cell r="F602">
            <v>146380</v>
          </cell>
          <cell r="G602">
            <v>146380</v>
          </cell>
          <cell r="H602">
            <v>139420</v>
          </cell>
          <cell r="I602">
            <v>139420</v>
          </cell>
          <cell r="J602">
            <v>144387</v>
          </cell>
          <cell r="K602">
            <v>144387</v>
          </cell>
          <cell r="L602">
            <v>160298</v>
          </cell>
          <cell r="M602">
            <v>160298</v>
          </cell>
          <cell r="N602">
            <v>142019</v>
          </cell>
          <cell r="O602">
            <v>142019</v>
          </cell>
          <cell r="P602">
            <v>173264</v>
          </cell>
          <cell r="Q602">
            <v>173264</v>
          </cell>
        </row>
        <row r="603">
          <cell r="C603" t="str">
            <v>8.3.52</v>
          </cell>
          <cell r="D603" t="str">
            <v>CABLEADO 3#1/0 + 1#2 + 1#4T</v>
          </cell>
          <cell r="E603" t="str">
            <v>M</v>
          </cell>
          <cell r="F603">
            <v>151316</v>
          </cell>
          <cell r="G603">
            <v>151316</v>
          </cell>
          <cell r="H603">
            <v>144122</v>
          </cell>
          <cell r="I603">
            <v>144122</v>
          </cell>
          <cell r="J603">
            <v>149256</v>
          </cell>
          <cell r="K603">
            <v>149256</v>
          </cell>
          <cell r="L603">
            <v>165704</v>
          </cell>
          <cell r="M603">
            <v>165704</v>
          </cell>
          <cell r="N603">
            <v>146808</v>
          </cell>
          <cell r="O603">
            <v>146808</v>
          </cell>
          <cell r="P603">
            <v>179107</v>
          </cell>
          <cell r="Q603">
            <v>179107</v>
          </cell>
        </row>
        <row r="604">
          <cell r="C604" t="str">
            <v>8.3.53</v>
          </cell>
          <cell r="D604" t="str">
            <v>CABLEADO 3#2/0 + 1#1/0 + 1#6</v>
          </cell>
          <cell r="E604" t="str">
            <v>M</v>
          </cell>
          <cell r="F604">
            <v>177630</v>
          </cell>
          <cell r="G604">
            <v>177630</v>
          </cell>
          <cell r="H604">
            <v>169185</v>
          </cell>
          <cell r="I604">
            <v>169185</v>
          </cell>
          <cell r="J604">
            <v>175212</v>
          </cell>
          <cell r="K604">
            <v>175212</v>
          </cell>
          <cell r="L604">
            <v>194520</v>
          </cell>
          <cell r="M604">
            <v>194520</v>
          </cell>
          <cell r="N604">
            <v>172339</v>
          </cell>
          <cell r="O604">
            <v>172339</v>
          </cell>
          <cell r="P604">
            <v>210254</v>
          </cell>
          <cell r="Q604">
            <v>210254</v>
          </cell>
        </row>
        <row r="605">
          <cell r="C605" t="str">
            <v>8.4</v>
          </cell>
          <cell r="D605" t="str">
            <v>TABLEROS E INTERRUPTORES</v>
          </cell>
          <cell r="E605"/>
          <cell r="F605"/>
          <cell r="G605"/>
          <cell r="H605"/>
          <cell r="I605"/>
          <cell r="J605"/>
          <cell r="K605"/>
          <cell r="L605"/>
          <cell r="M605"/>
          <cell r="N605"/>
          <cell r="O605"/>
          <cell r="P605"/>
          <cell r="Q605"/>
        </row>
        <row r="606">
          <cell r="C606" t="str">
            <v>8.4.1</v>
          </cell>
          <cell r="D606" t="str">
            <v>TABLERO DE AUTOMÁTICOS DE 12 CIRCUITOS TIPO PESADO CON PUERTA Y CERRADURA DE CIERRE, CERRADURA Y ESPACIO TOTALIZADOR INDUSTRIAL NTQ-412T Y BARRAJE DE TIERRA AISLADA.</v>
          </cell>
          <cell r="E606" t="str">
            <v>UN</v>
          </cell>
          <cell r="F606">
            <v>344333</v>
          </cell>
          <cell r="G606">
            <v>344333</v>
          </cell>
          <cell r="H606">
            <v>327962</v>
          </cell>
          <cell r="I606">
            <v>327962</v>
          </cell>
          <cell r="J606">
            <v>339646</v>
          </cell>
          <cell r="K606">
            <v>339646</v>
          </cell>
          <cell r="L606">
            <v>377075</v>
          </cell>
          <cell r="M606">
            <v>377075</v>
          </cell>
          <cell r="N606">
            <v>334076</v>
          </cell>
          <cell r="O606">
            <v>334076</v>
          </cell>
          <cell r="P606">
            <v>407575</v>
          </cell>
          <cell r="Q606">
            <v>407575</v>
          </cell>
        </row>
        <row r="607">
          <cell r="C607" t="str">
            <v>8.4.2</v>
          </cell>
          <cell r="D607" t="str">
            <v>TABLERO DE AUTOMÁTICOS DE 18 CIRCUITOS TIPO PESADO CON PUERTA Y CERRADURA DE CIERRE, CERRADURA Y ESPACIO TOTALIZADOR INDUSTRIAL NTQ-412T Y BARRAJE DE TIERRA AISLADA.</v>
          </cell>
          <cell r="E607" t="str">
            <v>UN</v>
          </cell>
          <cell r="F607">
            <v>432958</v>
          </cell>
          <cell r="G607">
            <v>432958</v>
          </cell>
          <cell r="H607">
            <v>412374</v>
          </cell>
          <cell r="I607">
            <v>412374</v>
          </cell>
          <cell r="J607">
            <v>427065</v>
          </cell>
          <cell r="K607">
            <v>427065</v>
          </cell>
          <cell r="L607">
            <v>474128</v>
          </cell>
          <cell r="M607">
            <v>474128</v>
          </cell>
          <cell r="N607">
            <v>420061</v>
          </cell>
          <cell r="O607">
            <v>420061</v>
          </cell>
          <cell r="P607">
            <v>512478</v>
          </cell>
          <cell r="Q607">
            <v>512478</v>
          </cell>
        </row>
        <row r="608">
          <cell r="C608" t="str">
            <v>8.4.3</v>
          </cell>
          <cell r="D608" t="str">
            <v>TABLERO DE AUTOMÁTICOS DE 24 CIRCUITOS TIPO PESADO CON PUERTA Y CERRADURA DE CIERRE, CERRADURA Y ESPACIO TOTALIZADOR INDUSTRIAL NTQ-412T Y BARRAJE DE TIERRA AISLADA.</v>
          </cell>
          <cell r="E608" t="str">
            <v>UN</v>
          </cell>
          <cell r="F608">
            <v>502231</v>
          </cell>
          <cell r="G608">
            <v>502231</v>
          </cell>
          <cell r="H608">
            <v>478353</v>
          </cell>
          <cell r="I608">
            <v>478353</v>
          </cell>
          <cell r="J608">
            <v>495395</v>
          </cell>
          <cell r="K608">
            <v>495395</v>
          </cell>
          <cell r="L608">
            <v>549988</v>
          </cell>
          <cell r="M608">
            <v>549988</v>
          </cell>
          <cell r="N608">
            <v>487271</v>
          </cell>
          <cell r="O608">
            <v>487271</v>
          </cell>
          <cell r="P608">
            <v>594474</v>
          </cell>
          <cell r="Q608">
            <v>594474</v>
          </cell>
        </row>
        <row r="609">
          <cell r="C609" t="str">
            <v>8.4.4</v>
          </cell>
          <cell r="D609" t="str">
            <v>TABLERO DE AUTOMÁTICOS DE 30 CIRCUITOS TIPO PESADO CON PUERTA Y CERRADURA DE CIERRE, CERRADURA Y ESPACIO TOTALIZADOR INDUSTRIAL NTQ-412T Y BARRAJE DE TIERRA AISLADA.</v>
          </cell>
          <cell r="E609" t="str">
            <v>UN</v>
          </cell>
          <cell r="F609">
            <v>567583</v>
          </cell>
          <cell r="G609">
            <v>567583</v>
          </cell>
          <cell r="H609">
            <v>540598</v>
          </cell>
          <cell r="I609">
            <v>540598</v>
          </cell>
          <cell r="J609">
            <v>559857</v>
          </cell>
          <cell r="K609">
            <v>559857</v>
          </cell>
          <cell r="L609">
            <v>621553</v>
          </cell>
          <cell r="M609">
            <v>621553</v>
          </cell>
          <cell r="N609">
            <v>550675</v>
          </cell>
          <cell r="O609">
            <v>550675</v>
          </cell>
          <cell r="P609">
            <v>671828</v>
          </cell>
          <cell r="Q609">
            <v>671828</v>
          </cell>
        </row>
        <row r="610">
          <cell r="C610" t="str">
            <v>8.4.5</v>
          </cell>
          <cell r="D610" t="str">
            <v>TABLERO DE AUTOMÁTICOS DE 36 CIRCUITOS TIPO PESADO CON PUERTA Y CERRADURA DE CIERRE, CERRADURA Y ESPACIO TOTALIZADOR INDUSTRIAL NTQ-412T Y BARRAJE DE TIERRA AISLADA.</v>
          </cell>
          <cell r="E610" t="str">
            <v>UN</v>
          </cell>
          <cell r="F610">
            <v>635724</v>
          </cell>
          <cell r="G610">
            <v>635724</v>
          </cell>
          <cell r="H610">
            <v>605499</v>
          </cell>
          <cell r="I610">
            <v>605499</v>
          </cell>
          <cell r="J610">
            <v>627070</v>
          </cell>
          <cell r="K610">
            <v>627070</v>
          </cell>
          <cell r="L610">
            <v>696173</v>
          </cell>
          <cell r="M610">
            <v>696173</v>
          </cell>
          <cell r="N610">
            <v>616786</v>
          </cell>
          <cell r="O610">
            <v>616786</v>
          </cell>
          <cell r="P610">
            <v>752484</v>
          </cell>
          <cell r="Q610">
            <v>752484</v>
          </cell>
        </row>
        <row r="611">
          <cell r="C611" t="str">
            <v>8.4.6</v>
          </cell>
          <cell r="D611" t="str">
            <v>TABLERO DE AUTOMÁTICOS DE 42 CIRCUITOS TIPO PESADO CON PUERTA Y CERRADURA DE CIERRE, CERRADURA Y ESPACIO TOTALIZADOR INDUSTRIAL NTQ-412T Y BARRAJE DE TIERRA AISLADA.</v>
          </cell>
          <cell r="E611" t="str">
            <v>UN</v>
          </cell>
          <cell r="F611">
            <v>666248</v>
          </cell>
          <cell r="G611">
            <v>666248</v>
          </cell>
          <cell r="H611">
            <v>634572</v>
          </cell>
          <cell r="I611">
            <v>634572</v>
          </cell>
          <cell r="J611">
            <v>657179</v>
          </cell>
          <cell r="K611">
            <v>657179</v>
          </cell>
          <cell r="L611">
            <v>729600</v>
          </cell>
          <cell r="M611">
            <v>729600</v>
          </cell>
          <cell r="N611">
            <v>646401</v>
          </cell>
          <cell r="O611">
            <v>646401</v>
          </cell>
          <cell r="P611">
            <v>788615</v>
          </cell>
          <cell r="Q611">
            <v>788615</v>
          </cell>
        </row>
        <row r="612">
          <cell r="C612" t="str">
            <v>8.4.7</v>
          </cell>
          <cell r="D612" t="str">
            <v>INTERRUPTOR AUTOMATICO ENCHUFABLE 1 POLO 15/60 A</v>
          </cell>
          <cell r="E612" t="str">
            <v>UN</v>
          </cell>
          <cell r="F612">
            <v>17657</v>
          </cell>
          <cell r="G612">
            <v>17657</v>
          </cell>
          <cell r="H612">
            <v>16818</v>
          </cell>
          <cell r="I612">
            <v>16818</v>
          </cell>
          <cell r="J612">
            <v>17417</v>
          </cell>
          <cell r="K612">
            <v>17417</v>
          </cell>
          <cell r="L612">
            <v>19336</v>
          </cell>
          <cell r="M612">
            <v>19336</v>
          </cell>
          <cell r="N612">
            <v>17131</v>
          </cell>
          <cell r="O612">
            <v>17131</v>
          </cell>
          <cell r="P612">
            <v>20900</v>
          </cell>
          <cell r="Q612">
            <v>20900</v>
          </cell>
        </row>
        <row r="613">
          <cell r="C613" t="str">
            <v>8.4.8</v>
          </cell>
          <cell r="D613" t="str">
            <v>INTERRUPTOR AUTOMATICO ENCHUFABLE 2 POLO 15/30 A</v>
          </cell>
          <cell r="E613" t="str">
            <v>UN</v>
          </cell>
          <cell r="F613">
            <v>35785</v>
          </cell>
          <cell r="G613">
            <v>35785</v>
          </cell>
          <cell r="H613">
            <v>34084</v>
          </cell>
          <cell r="I613">
            <v>34084</v>
          </cell>
          <cell r="J613">
            <v>35298</v>
          </cell>
          <cell r="K613">
            <v>35298</v>
          </cell>
          <cell r="L613">
            <v>39188</v>
          </cell>
          <cell r="M613">
            <v>39188</v>
          </cell>
          <cell r="N613">
            <v>34719</v>
          </cell>
          <cell r="O613">
            <v>34719</v>
          </cell>
          <cell r="P613">
            <v>42358</v>
          </cell>
          <cell r="Q613">
            <v>42358</v>
          </cell>
        </row>
        <row r="614">
          <cell r="C614" t="str">
            <v>8.4.9</v>
          </cell>
          <cell r="D614" t="str">
            <v>INTERRUPTOR AUTOMATICO ENCHUFABLE 2 POLO 40/60 A</v>
          </cell>
          <cell r="E614" t="str">
            <v>UN</v>
          </cell>
          <cell r="F614">
            <v>49341</v>
          </cell>
          <cell r="G614">
            <v>49341</v>
          </cell>
          <cell r="H614">
            <v>46995</v>
          </cell>
          <cell r="I614">
            <v>46995</v>
          </cell>
          <cell r="J614">
            <v>48669</v>
          </cell>
          <cell r="K614">
            <v>48669</v>
          </cell>
          <cell r="L614">
            <v>54032</v>
          </cell>
          <cell r="M614">
            <v>54032</v>
          </cell>
          <cell r="N614">
            <v>47871</v>
          </cell>
          <cell r="O614">
            <v>47871</v>
          </cell>
          <cell r="P614">
            <v>58403</v>
          </cell>
          <cell r="Q614">
            <v>58403</v>
          </cell>
        </row>
        <row r="615">
          <cell r="C615" t="str">
            <v>8.4.10</v>
          </cell>
          <cell r="D615" t="str">
            <v>INTERRUPTOR AUTOMATICO ENCHUFABLE 2 POLO 70/100 A</v>
          </cell>
          <cell r="E615" t="str">
            <v>UN</v>
          </cell>
          <cell r="F615">
            <v>76306</v>
          </cell>
          <cell r="G615">
            <v>76306</v>
          </cell>
          <cell r="H615">
            <v>72678</v>
          </cell>
          <cell r="I615">
            <v>72678</v>
          </cell>
          <cell r="J615">
            <v>75267</v>
          </cell>
          <cell r="K615">
            <v>75267</v>
          </cell>
          <cell r="L615">
            <v>83561</v>
          </cell>
          <cell r="M615">
            <v>83561</v>
          </cell>
          <cell r="N615">
            <v>74033</v>
          </cell>
          <cell r="O615">
            <v>74033</v>
          </cell>
          <cell r="P615">
            <v>90320</v>
          </cell>
          <cell r="Q615">
            <v>90320</v>
          </cell>
        </row>
        <row r="616">
          <cell r="C616" t="str">
            <v>8.4.11</v>
          </cell>
          <cell r="D616" t="str">
            <v>INTERRUPTOR AUTOMATICO ENCHUFABLE 3 POLO 15/60 A</v>
          </cell>
          <cell r="E616" t="str">
            <v>UN</v>
          </cell>
          <cell r="F616">
            <v>88289</v>
          </cell>
          <cell r="G616">
            <v>88289</v>
          </cell>
          <cell r="H616">
            <v>84091</v>
          </cell>
          <cell r="I616">
            <v>84091</v>
          </cell>
          <cell r="J616">
            <v>87087</v>
          </cell>
          <cell r="K616">
            <v>87087</v>
          </cell>
          <cell r="L616">
            <v>96684</v>
          </cell>
          <cell r="M616">
            <v>96684</v>
          </cell>
          <cell r="N616">
            <v>85659</v>
          </cell>
          <cell r="O616">
            <v>85659</v>
          </cell>
          <cell r="P616">
            <v>104504</v>
          </cell>
          <cell r="Q616">
            <v>104504</v>
          </cell>
        </row>
        <row r="617">
          <cell r="C617" t="str">
            <v>8.4.12</v>
          </cell>
          <cell r="D617" t="str">
            <v>INTERRUPTOR AUTOMATICO ENCHUFABLE 3 POLO 70/100 A</v>
          </cell>
          <cell r="E617" t="str">
            <v>UN</v>
          </cell>
          <cell r="F617">
            <v>114428</v>
          </cell>
          <cell r="G617">
            <v>114428</v>
          </cell>
          <cell r="H617">
            <v>108987</v>
          </cell>
          <cell r="I617">
            <v>108987</v>
          </cell>
          <cell r="J617">
            <v>112870</v>
          </cell>
          <cell r="K617">
            <v>112870</v>
          </cell>
          <cell r="L617">
            <v>125308</v>
          </cell>
          <cell r="M617">
            <v>125308</v>
          </cell>
          <cell r="N617">
            <v>111019</v>
          </cell>
          <cell r="O617">
            <v>111019</v>
          </cell>
          <cell r="P617">
            <v>135444</v>
          </cell>
          <cell r="Q617">
            <v>135444</v>
          </cell>
        </row>
        <row r="618">
          <cell r="C618" t="str">
            <v>8.4.13</v>
          </cell>
          <cell r="D618" t="str">
            <v>BREAKER INDUSTRIAL 3 X 15/60 A</v>
          </cell>
          <cell r="E618" t="str">
            <v>UN</v>
          </cell>
          <cell r="F618">
            <v>327327</v>
          </cell>
          <cell r="G618">
            <v>327327</v>
          </cell>
          <cell r="H618">
            <v>311764</v>
          </cell>
          <cell r="I618">
            <v>311764</v>
          </cell>
          <cell r="J618">
            <v>322871</v>
          </cell>
          <cell r="K618">
            <v>322871</v>
          </cell>
          <cell r="L618">
            <v>358451</v>
          </cell>
          <cell r="M618">
            <v>358451</v>
          </cell>
          <cell r="N618">
            <v>317576</v>
          </cell>
          <cell r="O618">
            <v>317576</v>
          </cell>
          <cell r="P618">
            <v>387445</v>
          </cell>
          <cell r="Q618">
            <v>387445</v>
          </cell>
        </row>
        <row r="619">
          <cell r="C619" t="str">
            <v>8.4.14</v>
          </cell>
          <cell r="D619" t="str">
            <v>BREAKER INDUSTRIAL 3 X 75/100 A</v>
          </cell>
          <cell r="E619" t="str">
            <v>UN</v>
          </cell>
          <cell r="F619">
            <v>364560</v>
          </cell>
          <cell r="G619">
            <v>364560</v>
          </cell>
          <cell r="H619">
            <v>347228</v>
          </cell>
          <cell r="I619">
            <v>347228</v>
          </cell>
          <cell r="J619">
            <v>359598</v>
          </cell>
          <cell r="K619">
            <v>359598</v>
          </cell>
          <cell r="L619">
            <v>399226</v>
          </cell>
          <cell r="M619">
            <v>399226</v>
          </cell>
          <cell r="N619">
            <v>353701</v>
          </cell>
          <cell r="O619">
            <v>353701</v>
          </cell>
          <cell r="P619">
            <v>431518</v>
          </cell>
          <cell r="Q619">
            <v>431518</v>
          </cell>
        </row>
        <row r="620">
          <cell r="C620" t="str">
            <v>8.4.15</v>
          </cell>
          <cell r="D620" t="str">
            <v>BREAKER INDUSTRIAL 3 X 125/225 A</v>
          </cell>
          <cell r="E620" t="str">
            <v>UN</v>
          </cell>
          <cell r="F620">
            <v>546977</v>
          </cell>
          <cell r="G620">
            <v>546977</v>
          </cell>
          <cell r="H620">
            <v>520971</v>
          </cell>
          <cell r="I620">
            <v>520971</v>
          </cell>
          <cell r="J620">
            <v>539531</v>
          </cell>
          <cell r="K620">
            <v>539531</v>
          </cell>
          <cell r="L620">
            <v>598987</v>
          </cell>
          <cell r="M620">
            <v>598987</v>
          </cell>
          <cell r="N620">
            <v>530683</v>
          </cell>
          <cell r="O620">
            <v>530683</v>
          </cell>
          <cell r="P620">
            <v>647437</v>
          </cell>
          <cell r="Q620">
            <v>647437</v>
          </cell>
        </row>
        <row r="621">
          <cell r="C621" t="str">
            <v>8.4.16</v>
          </cell>
          <cell r="D621" t="str">
            <v>BREAKER INDUSTRIAL 3 X 250/400 A</v>
          </cell>
          <cell r="E621" t="str">
            <v>UN</v>
          </cell>
          <cell r="F621">
            <v>888121</v>
          </cell>
          <cell r="G621">
            <v>888121</v>
          </cell>
          <cell r="H621">
            <v>845896</v>
          </cell>
          <cell r="I621">
            <v>845896</v>
          </cell>
          <cell r="J621">
            <v>876032</v>
          </cell>
          <cell r="K621">
            <v>876032</v>
          </cell>
          <cell r="L621">
            <v>972571</v>
          </cell>
          <cell r="M621">
            <v>972571</v>
          </cell>
          <cell r="N621">
            <v>861665</v>
          </cell>
          <cell r="O621">
            <v>861665</v>
          </cell>
          <cell r="P621">
            <v>1051238</v>
          </cell>
          <cell r="Q621">
            <v>1051238</v>
          </cell>
        </row>
        <row r="622">
          <cell r="C622" t="str">
            <v>8.4.17</v>
          </cell>
          <cell r="D622" t="str">
            <v>BREAKER INDUSTRIAL 3 X 500/600 A</v>
          </cell>
          <cell r="E622" t="str">
            <v>UN</v>
          </cell>
          <cell r="F622">
            <v>1656709</v>
          </cell>
          <cell r="G622">
            <v>1656709</v>
          </cell>
          <cell r="H622">
            <v>1577943</v>
          </cell>
          <cell r="I622">
            <v>1577943</v>
          </cell>
          <cell r="J622">
            <v>1634158</v>
          </cell>
          <cell r="K622">
            <v>1634158</v>
          </cell>
          <cell r="L622">
            <v>1814242</v>
          </cell>
          <cell r="M622">
            <v>1814242</v>
          </cell>
          <cell r="N622">
            <v>1607358</v>
          </cell>
          <cell r="O622">
            <v>1607358</v>
          </cell>
          <cell r="P622">
            <v>1960990</v>
          </cell>
          <cell r="Q622">
            <v>1960990</v>
          </cell>
        </row>
        <row r="623">
          <cell r="C623" t="str">
            <v>8.4.18</v>
          </cell>
          <cell r="D623" t="str">
            <v>BREAKER INDUSTRIAL 3 X 700/800 A</v>
          </cell>
          <cell r="E623" t="str">
            <v>UN</v>
          </cell>
          <cell r="F623">
            <v>2182307</v>
          </cell>
          <cell r="G623">
            <v>2182307</v>
          </cell>
          <cell r="H623">
            <v>2078552</v>
          </cell>
          <cell r="I623">
            <v>2078552</v>
          </cell>
          <cell r="J623">
            <v>2152601</v>
          </cell>
          <cell r="K623">
            <v>2152601</v>
          </cell>
          <cell r="L623">
            <v>2389818</v>
          </cell>
          <cell r="M623">
            <v>2389818</v>
          </cell>
          <cell r="N623">
            <v>2117298</v>
          </cell>
          <cell r="O623">
            <v>2117298</v>
          </cell>
          <cell r="P623">
            <v>2583121</v>
          </cell>
          <cell r="Q623">
            <v>2583121</v>
          </cell>
        </row>
        <row r="624">
          <cell r="C624" t="str">
            <v>8.4.19</v>
          </cell>
          <cell r="D624" t="str">
            <v>BREAKER RIEL MONOPOLAR 1 X 6/63 A</v>
          </cell>
          <cell r="E624" t="str">
            <v>UN</v>
          </cell>
          <cell r="F624">
            <v>21216</v>
          </cell>
          <cell r="G624">
            <v>21216</v>
          </cell>
          <cell r="H624">
            <v>20207</v>
          </cell>
          <cell r="I624">
            <v>20207</v>
          </cell>
          <cell r="J624">
            <v>20927</v>
          </cell>
          <cell r="K624">
            <v>20927</v>
          </cell>
          <cell r="L624">
            <v>23233</v>
          </cell>
          <cell r="M624">
            <v>23233</v>
          </cell>
          <cell r="N624">
            <v>20584</v>
          </cell>
          <cell r="O624">
            <v>20584</v>
          </cell>
          <cell r="P624">
            <v>25112</v>
          </cell>
          <cell r="Q624">
            <v>25112</v>
          </cell>
        </row>
        <row r="625">
          <cell r="C625" t="str">
            <v>8.4.20</v>
          </cell>
          <cell r="D625" t="str">
            <v>BREAKER RIEL BIPOLAR 2 X 20/50 A</v>
          </cell>
          <cell r="E625" t="str">
            <v>UN</v>
          </cell>
          <cell r="F625">
            <v>38691</v>
          </cell>
          <cell r="G625">
            <v>38691</v>
          </cell>
          <cell r="H625">
            <v>36851</v>
          </cell>
          <cell r="I625">
            <v>36851</v>
          </cell>
          <cell r="J625">
            <v>38164</v>
          </cell>
          <cell r="K625">
            <v>38164</v>
          </cell>
          <cell r="L625">
            <v>42370</v>
          </cell>
          <cell r="M625">
            <v>42370</v>
          </cell>
          <cell r="N625">
            <v>37538</v>
          </cell>
          <cell r="O625">
            <v>37538</v>
          </cell>
          <cell r="P625">
            <v>45797</v>
          </cell>
          <cell r="Q625">
            <v>45797</v>
          </cell>
        </row>
        <row r="626">
          <cell r="C626" t="str">
            <v>8.4.21</v>
          </cell>
          <cell r="D626" t="str">
            <v>BREAKER RIEL TRIPOLAR 1 X 40/63 A</v>
          </cell>
          <cell r="E626" t="str">
            <v>UN</v>
          </cell>
          <cell r="F626">
            <v>66312</v>
          </cell>
          <cell r="G626">
            <v>66312</v>
          </cell>
          <cell r="H626">
            <v>63159</v>
          </cell>
          <cell r="I626">
            <v>63159</v>
          </cell>
          <cell r="J626">
            <v>65409</v>
          </cell>
          <cell r="K626">
            <v>65409</v>
          </cell>
          <cell r="L626">
            <v>72617</v>
          </cell>
          <cell r="M626">
            <v>72617</v>
          </cell>
          <cell r="N626">
            <v>64336</v>
          </cell>
          <cell r="O626">
            <v>64336</v>
          </cell>
          <cell r="P626">
            <v>78491</v>
          </cell>
          <cell r="Q626">
            <v>78491</v>
          </cell>
        </row>
        <row r="627">
          <cell r="C627" t="str">
            <v>8.5</v>
          </cell>
          <cell r="D627" t="str">
            <v>TELEVISION Y TELEFONOS</v>
          </cell>
          <cell r="E627"/>
          <cell r="F627"/>
          <cell r="G627"/>
          <cell r="H627"/>
          <cell r="I627"/>
          <cell r="J627"/>
          <cell r="K627"/>
          <cell r="L627"/>
          <cell r="M627"/>
          <cell r="N627"/>
          <cell r="O627"/>
          <cell r="P627"/>
          <cell r="Q627"/>
        </row>
        <row r="628">
          <cell r="C628" t="str">
            <v>8.5.1</v>
          </cell>
          <cell r="D628" t="str">
            <v>CAJA DE PASO 60X50 MAMPOSTERIA</v>
          </cell>
          <cell r="E628" t="str">
            <v>UN</v>
          </cell>
          <cell r="F628">
            <v>515686</v>
          </cell>
          <cell r="G628">
            <v>515686</v>
          </cell>
          <cell r="H628">
            <v>491168</v>
          </cell>
          <cell r="I628">
            <v>491168</v>
          </cell>
          <cell r="J628">
            <v>508666</v>
          </cell>
          <cell r="K628">
            <v>508666</v>
          </cell>
          <cell r="L628">
            <v>564721</v>
          </cell>
          <cell r="M628">
            <v>564721</v>
          </cell>
          <cell r="N628">
            <v>500324</v>
          </cell>
          <cell r="O628">
            <v>500324</v>
          </cell>
          <cell r="P628">
            <v>610399</v>
          </cell>
          <cell r="Q628">
            <v>610399</v>
          </cell>
        </row>
        <row r="629">
          <cell r="C629" t="str">
            <v>8.5.2</v>
          </cell>
          <cell r="D629" t="str">
            <v>STRIP TELEFONICO 10 PARES, CON CAJA STRIP 30X30X15 Y REGLETA 10 PARES</v>
          </cell>
          <cell r="E629" t="str">
            <v>UN</v>
          </cell>
          <cell r="F629">
            <v>206196</v>
          </cell>
          <cell r="G629">
            <v>206196</v>
          </cell>
          <cell r="H629">
            <v>196392</v>
          </cell>
          <cell r="I629">
            <v>196392</v>
          </cell>
          <cell r="J629">
            <v>203389</v>
          </cell>
          <cell r="K629">
            <v>203389</v>
          </cell>
          <cell r="L629">
            <v>225802</v>
          </cell>
          <cell r="M629">
            <v>225802</v>
          </cell>
          <cell r="N629">
            <v>200053</v>
          </cell>
          <cell r="O629">
            <v>200053</v>
          </cell>
          <cell r="P629">
            <v>244067</v>
          </cell>
          <cell r="Q629">
            <v>244067</v>
          </cell>
        </row>
        <row r="630">
          <cell r="C630" t="str">
            <v>8.5.3</v>
          </cell>
          <cell r="D630" t="str">
            <v>SALIDA TEL 1/2" PVC Y CABLE</v>
          </cell>
          <cell r="E630" t="str">
            <v>UN</v>
          </cell>
          <cell r="F630">
            <v>54951</v>
          </cell>
          <cell r="G630">
            <v>54951</v>
          </cell>
          <cell r="H630">
            <v>52338</v>
          </cell>
          <cell r="I630">
            <v>52338</v>
          </cell>
          <cell r="J630">
            <v>54203</v>
          </cell>
          <cell r="K630">
            <v>54203</v>
          </cell>
          <cell r="L630">
            <v>60176</v>
          </cell>
          <cell r="M630">
            <v>60176</v>
          </cell>
          <cell r="N630">
            <v>53314</v>
          </cell>
          <cell r="O630">
            <v>53314</v>
          </cell>
          <cell r="P630">
            <v>65044</v>
          </cell>
          <cell r="Q630">
            <v>65044</v>
          </cell>
        </row>
        <row r="631">
          <cell r="C631" t="str">
            <v>8.5.4</v>
          </cell>
          <cell r="D631" t="str">
            <v>CAJA DE PASO 10X10</v>
          </cell>
          <cell r="E631" t="str">
            <v>UN</v>
          </cell>
          <cell r="F631">
            <v>11202</v>
          </cell>
          <cell r="G631">
            <v>11202</v>
          </cell>
          <cell r="H631">
            <v>10670</v>
          </cell>
          <cell r="I631">
            <v>10670</v>
          </cell>
          <cell r="J631">
            <v>11050</v>
          </cell>
          <cell r="K631">
            <v>11050</v>
          </cell>
          <cell r="L631">
            <v>12268</v>
          </cell>
          <cell r="M631">
            <v>12268</v>
          </cell>
          <cell r="N631">
            <v>10869</v>
          </cell>
          <cell r="O631">
            <v>10869</v>
          </cell>
          <cell r="P631">
            <v>13260</v>
          </cell>
          <cell r="Q631">
            <v>13260</v>
          </cell>
        </row>
        <row r="632">
          <cell r="C632" t="str">
            <v>8.5.5</v>
          </cell>
          <cell r="D632" t="str">
            <v>CABLE TELEFONICO 2 PARES</v>
          </cell>
          <cell r="E632" t="str">
            <v>M</v>
          </cell>
          <cell r="F632">
            <v>2037</v>
          </cell>
          <cell r="G632">
            <v>2037</v>
          </cell>
          <cell r="H632">
            <v>1940</v>
          </cell>
          <cell r="I632">
            <v>1940</v>
          </cell>
          <cell r="J632">
            <v>2009</v>
          </cell>
          <cell r="K632">
            <v>2009</v>
          </cell>
          <cell r="L632">
            <v>2230</v>
          </cell>
          <cell r="M632">
            <v>2230</v>
          </cell>
          <cell r="N632">
            <v>1976</v>
          </cell>
          <cell r="O632">
            <v>1976</v>
          </cell>
          <cell r="P632">
            <v>2411</v>
          </cell>
          <cell r="Q632">
            <v>2411</v>
          </cell>
        </row>
        <row r="633">
          <cell r="C633" t="str">
            <v>8.5.6</v>
          </cell>
          <cell r="D633" t="str">
            <v>SALIDA PARA ANTENA DE TV EN TUBERÍA DE Ø 1/2" PVC (L=12M)</v>
          </cell>
          <cell r="E633" t="str">
            <v>UN</v>
          </cell>
          <cell r="F633">
            <v>76590</v>
          </cell>
          <cell r="G633">
            <v>76590</v>
          </cell>
          <cell r="H633">
            <v>72948</v>
          </cell>
          <cell r="I633">
            <v>72948</v>
          </cell>
          <cell r="J633">
            <v>75547</v>
          </cell>
          <cell r="K633">
            <v>75547</v>
          </cell>
          <cell r="L633">
            <v>83872</v>
          </cell>
          <cell r="M633">
            <v>83872</v>
          </cell>
          <cell r="N633">
            <v>74308</v>
          </cell>
          <cell r="O633">
            <v>74308</v>
          </cell>
          <cell r="P633">
            <v>90656</v>
          </cell>
          <cell r="Q633">
            <v>90656</v>
          </cell>
        </row>
        <row r="634">
          <cell r="C634" t="str">
            <v>8.5.7</v>
          </cell>
          <cell r="D634" t="str">
            <v>MASTIL CON CAPACETE FI=1-1/4" X 3 MTS.</v>
          </cell>
          <cell r="E634" t="str">
            <v>UN</v>
          </cell>
          <cell r="F634">
            <v>125722</v>
          </cell>
          <cell r="G634">
            <v>125722</v>
          </cell>
          <cell r="H634">
            <v>119745</v>
          </cell>
          <cell r="I634">
            <v>119745</v>
          </cell>
          <cell r="J634">
            <v>124011</v>
          </cell>
          <cell r="K634">
            <v>124011</v>
          </cell>
          <cell r="L634">
            <v>137677</v>
          </cell>
          <cell r="M634">
            <v>137677</v>
          </cell>
          <cell r="N634">
            <v>121977</v>
          </cell>
          <cell r="O634">
            <v>121977</v>
          </cell>
          <cell r="P634">
            <v>148813</v>
          </cell>
          <cell r="Q634">
            <v>148813</v>
          </cell>
        </row>
        <row r="635">
          <cell r="C635" t="str">
            <v>8.5.8</v>
          </cell>
          <cell r="D635" t="str">
            <v>MASTIL CON CAPACETE FI=1" X 6 MTS.</v>
          </cell>
          <cell r="E635" t="str">
            <v>UN</v>
          </cell>
          <cell r="F635">
            <v>196639</v>
          </cell>
          <cell r="G635">
            <v>196639</v>
          </cell>
          <cell r="H635">
            <v>187290</v>
          </cell>
          <cell r="I635">
            <v>187290</v>
          </cell>
          <cell r="J635">
            <v>193962</v>
          </cell>
          <cell r="K635">
            <v>193962</v>
          </cell>
          <cell r="L635">
            <v>215337</v>
          </cell>
          <cell r="M635">
            <v>215337</v>
          </cell>
          <cell r="N635">
            <v>190781</v>
          </cell>
          <cell r="O635">
            <v>190781</v>
          </cell>
          <cell r="P635">
            <v>232754</v>
          </cell>
          <cell r="Q635">
            <v>232754</v>
          </cell>
        </row>
        <row r="636">
          <cell r="C636" t="str">
            <v>8.5.9</v>
          </cell>
          <cell r="D636" t="str">
            <v>CAJA Y AMPLIFICADOR  PARA ANTENA DE TV</v>
          </cell>
          <cell r="E636" t="str">
            <v>UN</v>
          </cell>
          <cell r="F636">
            <v>215270</v>
          </cell>
          <cell r="G636">
            <v>215270</v>
          </cell>
          <cell r="H636">
            <v>205036</v>
          </cell>
          <cell r="I636">
            <v>205036</v>
          </cell>
          <cell r="J636">
            <v>212340</v>
          </cell>
          <cell r="K636">
            <v>212340</v>
          </cell>
          <cell r="L636">
            <v>235740</v>
          </cell>
          <cell r="M636">
            <v>235740</v>
          </cell>
          <cell r="N636">
            <v>208858</v>
          </cell>
          <cell r="O636">
            <v>208858</v>
          </cell>
          <cell r="P636">
            <v>254808</v>
          </cell>
          <cell r="Q636">
            <v>254808</v>
          </cell>
        </row>
        <row r="637">
          <cell r="C637" t="str">
            <v>8.6</v>
          </cell>
          <cell r="D637" t="str">
            <v>CABLEADO ESTRUCTURADO, VOZ Y DATOS</v>
          </cell>
          <cell r="E637"/>
          <cell r="F637"/>
          <cell r="G637"/>
          <cell r="H637"/>
          <cell r="I637"/>
          <cell r="J637"/>
          <cell r="K637"/>
          <cell r="L637"/>
          <cell r="M637"/>
          <cell r="N637"/>
          <cell r="O637"/>
          <cell r="P637"/>
          <cell r="Q637"/>
        </row>
        <row r="638">
          <cell r="C638" t="str">
            <v>8.6.1</v>
          </cell>
          <cell r="D638" t="str">
            <v>CABLE UTP CAT 6 TENDIDO Y CERTIFICADO. INCLUYE TERMINALES RJ45 Y MARCACION</v>
          </cell>
          <cell r="E638" t="str">
            <v>M</v>
          </cell>
          <cell r="F638">
            <v>4462</v>
          </cell>
          <cell r="G638">
            <v>4462</v>
          </cell>
          <cell r="H638">
            <v>4250</v>
          </cell>
          <cell r="I638">
            <v>4250</v>
          </cell>
          <cell r="J638">
            <v>4401</v>
          </cell>
          <cell r="K638">
            <v>4401</v>
          </cell>
          <cell r="L638">
            <v>4886</v>
          </cell>
          <cell r="M638">
            <v>4886</v>
          </cell>
          <cell r="N638">
            <v>4329</v>
          </cell>
          <cell r="O638">
            <v>4329</v>
          </cell>
          <cell r="P638">
            <v>5281</v>
          </cell>
          <cell r="Q638">
            <v>5281</v>
          </cell>
        </row>
        <row r="639">
          <cell r="C639" t="str">
            <v>8.6.2</v>
          </cell>
          <cell r="D639" t="str">
            <v>PATCH CORD CATEGORIA 6 X 1 m CERTIFICADO</v>
          </cell>
          <cell r="E639" t="str">
            <v>UN</v>
          </cell>
          <cell r="F639">
            <v>16130</v>
          </cell>
          <cell r="G639">
            <v>16130</v>
          </cell>
          <cell r="H639">
            <v>15363</v>
          </cell>
          <cell r="I639">
            <v>15363</v>
          </cell>
          <cell r="J639">
            <v>15910</v>
          </cell>
          <cell r="K639">
            <v>15910</v>
          </cell>
          <cell r="L639">
            <v>17663</v>
          </cell>
          <cell r="M639">
            <v>17663</v>
          </cell>
          <cell r="N639">
            <v>15649</v>
          </cell>
          <cell r="O639">
            <v>15649</v>
          </cell>
          <cell r="P639">
            <v>19092</v>
          </cell>
          <cell r="Q639">
            <v>19092</v>
          </cell>
        </row>
        <row r="640">
          <cell r="C640" t="str">
            <v>8.6.3</v>
          </cell>
          <cell r="D640" t="str">
            <v>PATCH CORD CATEGORIA 6 X 3 m CERTIFICADO</v>
          </cell>
          <cell r="E640" t="str">
            <v>UN</v>
          </cell>
          <cell r="F640">
            <v>25568</v>
          </cell>
          <cell r="G640">
            <v>25568</v>
          </cell>
          <cell r="H640">
            <v>24352</v>
          </cell>
          <cell r="I640">
            <v>24352</v>
          </cell>
          <cell r="J640">
            <v>25220</v>
          </cell>
          <cell r="K640">
            <v>25220</v>
          </cell>
          <cell r="L640">
            <v>27999</v>
          </cell>
          <cell r="M640">
            <v>27999</v>
          </cell>
          <cell r="N640">
            <v>24806</v>
          </cell>
          <cell r="O640">
            <v>24806</v>
          </cell>
          <cell r="P640">
            <v>30264</v>
          </cell>
          <cell r="Q640">
            <v>30264</v>
          </cell>
        </row>
        <row r="641">
          <cell r="C641" t="str">
            <v>8.6.4</v>
          </cell>
          <cell r="D641" t="str">
            <v>SALIDA DE VOZ O DATOS EN CANALETA</v>
          </cell>
          <cell r="E641" t="str">
            <v>UN</v>
          </cell>
          <cell r="F641">
            <v>58913</v>
          </cell>
          <cell r="G641">
            <v>58913</v>
          </cell>
          <cell r="H641">
            <v>56112</v>
          </cell>
          <cell r="I641">
            <v>56112</v>
          </cell>
          <cell r="J641">
            <v>58111</v>
          </cell>
          <cell r="K641">
            <v>58111</v>
          </cell>
          <cell r="L641">
            <v>64515</v>
          </cell>
          <cell r="M641">
            <v>64515</v>
          </cell>
          <cell r="N641">
            <v>57158</v>
          </cell>
          <cell r="O641">
            <v>57158</v>
          </cell>
          <cell r="P641">
            <v>69733</v>
          </cell>
          <cell r="Q641">
            <v>69733</v>
          </cell>
        </row>
        <row r="642">
          <cell r="C642" t="str">
            <v>8.6.5</v>
          </cell>
          <cell r="D642" t="str">
            <v>SALIDA DE VOZ Y DATOS EN CANALETA</v>
          </cell>
          <cell r="E642" t="str">
            <v>UN</v>
          </cell>
          <cell r="F642">
            <v>79483</v>
          </cell>
          <cell r="G642">
            <v>79483</v>
          </cell>
          <cell r="H642">
            <v>75704</v>
          </cell>
          <cell r="I642">
            <v>75704</v>
          </cell>
          <cell r="J642">
            <v>78401</v>
          </cell>
          <cell r="K642">
            <v>78401</v>
          </cell>
          <cell r="L642">
            <v>87041</v>
          </cell>
          <cell r="M642">
            <v>87041</v>
          </cell>
          <cell r="N642">
            <v>77115</v>
          </cell>
          <cell r="O642">
            <v>77115</v>
          </cell>
          <cell r="P642">
            <v>94081</v>
          </cell>
          <cell r="Q642">
            <v>94081</v>
          </cell>
        </row>
        <row r="643">
          <cell r="C643" t="str">
            <v>8.6.6</v>
          </cell>
          <cell r="D643" t="str">
            <v>PATCH PANEL 24 PUERTOS CATEGORIA 6</v>
          </cell>
          <cell r="E643" t="str">
            <v>UN</v>
          </cell>
          <cell r="F643">
            <v>447522</v>
          </cell>
          <cell r="G643">
            <v>447522</v>
          </cell>
          <cell r="H643">
            <v>426245</v>
          </cell>
          <cell r="I643">
            <v>426245</v>
          </cell>
          <cell r="J643">
            <v>441430</v>
          </cell>
          <cell r="K643">
            <v>441430</v>
          </cell>
          <cell r="L643">
            <v>490076</v>
          </cell>
          <cell r="M643">
            <v>490076</v>
          </cell>
          <cell r="N643">
            <v>434191</v>
          </cell>
          <cell r="O643">
            <v>434191</v>
          </cell>
          <cell r="P643">
            <v>529716</v>
          </cell>
          <cell r="Q643">
            <v>529716</v>
          </cell>
        </row>
        <row r="644">
          <cell r="C644" t="str">
            <v>8.6.7</v>
          </cell>
          <cell r="D644" t="str">
            <v>PATCH PANEL 48 PUERTOS CATEGORIA 6</v>
          </cell>
          <cell r="E644" t="str">
            <v>UN</v>
          </cell>
          <cell r="F644">
            <v>833179</v>
          </cell>
          <cell r="G644">
            <v>833179</v>
          </cell>
          <cell r="H644">
            <v>793567</v>
          </cell>
          <cell r="I644">
            <v>793567</v>
          </cell>
          <cell r="J644">
            <v>821838</v>
          </cell>
          <cell r="K644">
            <v>821838</v>
          </cell>
          <cell r="L644">
            <v>912405</v>
          </cell>
          <cell r="M644">
            <v>912405</v>
          </cell>
          <cell r="N644">
            <v>808360</v>
          </cell>
          <cell r="O644">
            <v>808360</v>
          </cell>
          <cell r="P644">
            <v>986206</v>
          </cell>
          <cell r="Q644">
            <v>986206</v>
          </cell>
        </row>
        <row r="645">
          <cell r="C645" t="str">
            <v>8.6.8</v>
          </cell>
          <cell r="D645" t="str">
            <v>ACCES POINT 3COM O EQUIVALENTE</v>
          </cell>
          <cell r="E645" t="str">
            <v>UN</v>
          </cell>
          <cell r="F645">
            <v>2192576</v>
          </cell>
          <cell r="G645">
            <v>2192576</v>
          </cell>
          <cell r="H645">
            <v>2088332</v>
          </cell>
          <cell r="I645">
            <v>2088332</v>
          </cell>
          <cell r="J645">
            <v>2162730</v>
          </cell>
          <cell r="K645">
            <v>2162730</v>
          </cell>
          <cell r="L645">
            <v>2401063</v>
          </cell>
          <cell r="M645">
            <v>2401063</v>
          </cell>
          <cell r="N645">
            <v>2127261</v>
          </cell>
          <cell r="O645">
            <v>2127261</v>
          </cell>
          <cell r="P645">
            <v>2595276</v>
          </cell>
          <cell r="Q645">
            <v>2595276</v>
          </cell>
        </row>
        <row r="646">
          <cell r="C646" t="str">
            <v>8.6.9</v>
          </cell>
          <cell r="D646" t="str">
            <v>SALIDA PARA TOMACORRIENTE DOBLE MONOFASICA EN CANALETA</v>
          </cell>
          <cell r="E646" t="str">
            <v>UN</v>
          </cell>
          <cell r="F646">
            <v>51113</v>
          </cell>
          <cell r="G646">
            <v>51113</v>
          </cell>
          <cell r="H646">
            <v>48683</v>
          </cell>
          <cell r="I646">
            <v>48683</v>
          </cell>
          <cell r="J646">
            <v>50417</v>
          </cell>
          <cell r="K646">
            <v>50417</v>
          </cell>
          <cell r="L646">
            <v>55973</v>
          </cell>
          <cell r="M646">
            <v>55973</v>
          </cell>
          <cell r="N646">
            <v>49590</v>
          </cell>
          <cell r="O646">
            <v>49590</v>
          </cell>
          <cell r="P646">
            <v>60500</v>
          </cell>
          <cell r="Q646">
            <v>60500</v>
          </cell>
        </row>
        <row r="647">
          <cell r="C647" t="str">
            <v>8.6.10</v>
          </cell>
          <cell r="D647" t="str">
            <v>TOMACORRIENTE DOBLE  POLO A TIERRA REGULADA COLOR NARANJA EN CANALETA</v>
          </cell>
          <cell r="E647" t="str">
            <v>UN</v>
          </cell>
          <cell r="F647">
            <v>81676</v>
          </cell>
          <cell r="G647">
            <v>81676</v>
          </cell>
          <cell r="H647">
            <v>77793</v>
          </cell>
          <cell r="I647">
            <v>77793</v>
          </cell>
          <cell r="J647">
            <v>80564</v>
          </cell>
          <cell r="K647">
            <v>80564</v>
          </cell>
          <cell r="L647">
            <v>89442</v>
          </cell>
          <cell r="M647">
            <v>89442</v>
          </cell>
          <cell r="N647">
            <v>79243</v>
          </cell>
          <cell r="O647">
            <v>79243</v>
          </cell>
          <cell r="P647">
            <v>96677</v>
          </cell>
          <cell r="Q647">
            <v>96677</v>
          </cell>
        </row>
        <row r="648">
          <cell r="C648" t="str">
            <v>8.6.11</v>
          </cell>
          <cell r="D648" t="str">
            <v>TOMACORRIENTE DOBLE POLO A TIERRA REGULADA</v>
          </cell>
          <cell r="E648" t="str">
            <v>UN</v>
          </cell>
          <cell r="F648">
            <v>98064</v>
          </cell>
          <cell r="G648">
            <v>98064</v>
          </cell>
          <cell r="H648">
            <v>93402</v>
          </cell>
          <cell r="I648">
            <v>93402</v>
          </cell>
          <cell r="J648">
            <v>96729</v>
          </cell>
          <cell r="K648">
            <v>96729</v>
          </cell>
          <cell r="L648">
            <v>107389</v>
          </cell>
          <cell r="M648">
            <v>107389</v>
          </cell>
          <cell r="N648">
            <v>95143</v>
          </cell>
          <cell r="O648">
            <v>95143</v>
          </cell>
          <cell r="P648">
            <v>116075</v>
          </cell>
          <cell r="Q648">
            <v>116075</v>
          </cell>
        </row>
        <row r="649">
          <cell r="C649" t="str">
            <v>8.6.12</v>
          </cell>
          <cell r="D649" t="str">
            <v>GABINETE 60X60 HOMOLOGADO</v>
          </cell>
          <cell r="E649" t="str">
            <v>UN</v>
          </cell>
          <cell r="F649">
            <v>616281</v>
          </cell>
          <cell r="G649">
            <v>616281</v>
          </cell>
          <cell r="H649">
            <v>586981</v>
          </cell>
          <cell r="I649">
            <v>586981</v>
          </cell>
          <cell r="J649">
            <v>607892</v>
          </cell>
          <cell r="K649">
            <v>607892</v>
          </cell>
          <cell r="L649">
            <v>674882</v>
          </cell>
          <cell r="M649">
            <v>674882</v>
          </cell>
          <cell r="N649">
            <v>597923</v>
          </cell>
          <cell r="O649">
            <v>597923</v>
          </cell>
          <cell r="P649">
            <v>729470</v>
          </cell>
          <cell r="Q649">
            <v>729470</v>
          </cell>
        </row>
        <row r="650">
          <cell r="C650" t="str">
            <v>8.6.13</v>
          </cell>
          <cell r="D650" t="str">
            <v>GABINETE 90X90 HOMOLOGADO INCLUYE VENTILADOR Y MULTITOMA</v>
          </cell>
          <cell r="E650" t="str">
            <v>UN</v>
          </cell>
          <cell r="F650">
            <v>1063333</v>
          </cell>
          <cell r="G650">
            <v>1063333</v>
          </cell>
          <cell r="H650">
            <v>1012778</v>
          </cell>
          <cell r="I650">
            <v>1012778</v>
          </cell>
          <cell r="J650">
            <v>1048859</v>
          </cell>
          <cell r="K650">
            <v>1048859</v>
          </cell>
          <cell r="L650">
            <v>1164443</v>
          </cell>
          <cell r="M650">
            <v>1164443</v>
          </cell>
          <cell r="N650">
            <v>1031658</v>
          </cell>
          <cell r="O650">
            <v>1031658</v>
          </cell>
          <cell r="P650">
            <v>1258631</v>
          </cell>
          <cell r="Q650">
            <v>1258631</v>
          </cell>
        </row>
        <row r="651">
          <cell r="C651" t="str">
            <v>8.6.14</v>
          </cell>
          <cell r="D651" t="str">
            <v>SWITCH 24 PUERTOS MARCA 3COM O EQUIVALENTE</v>
          </cell>
          <cell r="E651" t="str">
            <v>UN</v>
          </cell>
          <cell r="F651">
            <v>2546764</v>
          </cell>
          <cell r="G651">
            <v>2546764</v>
          </cell>
          <cell r="H651">
            <v>2425681</v>
          </cell>
          <cell r="I651">
            <v>2425681</v>
          </cell>
          <cell r="J651">
            <v>2512097</v>
          </cell>
          <cell r="K651">
            <v>2512097</v>
          </cell>
          <cell r="L651">
            <v>2788930</v>
          </cell>
          <cell r="M651">
            <v>2788930</v>
          </cell>
          <cell r="N651">
            <v>2470899</v>
          </cell>
          <cell r="O651">
            <v>2470899</v>
          </cell>
          <cell r="P651">
            <v>3014516</v>
          </cell>
          <cell r="Q651">
            <v>3014516</v>
          </cell>
        </row>
        <row r="652">
          <cell r="C652" t="str">
            <v>8.6.15</v>
          </cell>
          <cell r="D652" t="str">
            <v>SWITCH 48 PUERTOS MARCA 3COM O EQUIVALENTE</v>
          </cell>
          <cell r="E652" t="str">
            <v>UN</v>
          </cell>
          <cell r="F652">
            <v>4499840</v>
          </cell>
          <cell r="G652">
            <v>4499840</v>
          </cell>
          <cell r="H652">
            <v>4285900</v>
          </cell>
          <cell r="I652">
            <v>4285900</v>
          </cell>
          <cell r="J652">
            <v>4438587</v>
          </cell>
          <cell r="K652">
            <v>4438587</v>
          </cell>
          <cell r="L652">
            <v>4927719</v>
          </cell>
          <cell r="M652">
            <v>4927719</v>
          </cell>
          <cell r="N652">
            <v>4365794</v>
          </cell>
          <cell r="O652">
            <v>4365794</v>
          </cell>
          <cell r="P652">
            <v>5326304</v>
          </cell>
          <cell r="Q652">
            <v>5326304</v>
          </cell>
        </row>
        <row r="653">
          <cell r="C653" t="str">
            <v>8.6.16</v>
          </cell>
          <cell r="D653" t="str">
            <v>REGULADOR TRIFASICO DE 5 KVA</v>
          </cell>
          <cell r="E653" t="str">
            <v>UN</v>
          </cell>
          <cell r="F653">
            <v>6051999</v>
          </cell>
          <cell r="G653">
            <v>6051999</v>
          </cell>
          <cell r="H653">
            <v>5764263</v>
          </cell>
          <cell r="I653">
            <v>5764263</v>
          </cell>
          <cell r="J653">
            <v>5969618</v>
          </cell>
          <cell r="K653">
            <v>5969618</v>
          </cell>
          <cell r="L653">
            <v>6627470</v>
          </cell>
          <cell r="M653">
            <v>6627470</v>
          </cell>
          <cell r="N653">
            <v>5871716</v>
          </cell>
          <cell r="O653">
            <v>5871716</v>
          </cell>
          <cell r="P653">
            <v>7163542</v>
          </cell>
          <cell r="Q653">
            <v>7163542</v>
          </cell>
        </row>
        <row r="654">
          <cell r="C654" t="str">
            <v>8.6.17</v>
          </cell>
          <cell r="D654" t="str">
            <v>REGULADOR TRIFASICO DE 10 KVA</v>
          </cell>
          <cell r="E654" t="str">
            <v>UN</v>
          </cell>
          <cell r="F654">
            <v>7485369</v>
          </cell>
          <cell r="G654">
            <v>7485369</v>
          </cell>
          <cell r="H654">
            <v>7129485</v>
          </cell>
          <cell r="I654">
            <v>7129485</v>
          </cell>
          <cell r="J654">
            <v>7383477</v>
          </cell>
          <cell r="K654">
            <v>7383477</v>
          </cell>
          <cell r="L654">
            <v>8197136</v>
          </cell>
          <cell r="M654">
            <v>8197136</v>
          </cell>
          <cell r="N654">
            <v>7262388</v>
          </cell>
          <cell r="O654">
            <v>7262388</v>
          </cell>
          <cell r="P654">
            <v>8860172</v>
          </cell>
          <cell r="Q654">
            <v>8860172</v>
          </cell>
        </row>
        <row r="655">
          <cell r="C655" t="str">
            <v>8.6.18</v>
          </cell>
          <cell r="D655" t="str">
            <v>REGULADOR TRIFASICO DE 15 KVA</v>
          </cell>
          <cell r="E655" t="str">
            <v>UN</v>
          </cell>
          <cell r="F655">
            <v>11253780</v>
          </cell>
          <cell r="G655">
            <v>11253780</v>
          </cell>
          <cell r="H655">
            <v>10718732</v>
          </cell>
          <cell r="I655">
            <v>10718732</v>
          </cell>
          <cell r="J655">
            <v>11100592</v>
          </cell>
          <cell r="K655">
            <v>11100592</v>
          </cell>
          <cell r="L655">
            <v>12323877</v>
          </cell>
          <cell r="M655">
            <v>12323877</v>
          </cell>
          <cell r="N655">
            <v>10918542</v>
          </cell>
          <cell r="O655">
            <v>10918542</v>
          </cell>
          <cell r="P655">
            <v>13320710</v>
          </cell>
          <cell r="Q655">
            <v>13320710</v>
          </cell>
        </row>
        <row r="656">
          <cell r="C656" t="str">
            <v>8.7</v>
          </cell>
          <cell r="D656" t="str">
            <v>PUESTA A TIERRA Y PROTECCIÓN CONTRA DESCARGAS ATMOSFÉRICAS</v>
          </cell>
          <cell r="E656"/>
          <cell r="F656"/>
          <cell r="G656"/>
          <cell r="H656"/>
          <cell r="I656"/>
          <cell r="J656"/>
          <cell r="K656"/>
          <cell r="L656"/>
          <cell r="M656"/>
          <cell r="N656"/>
          <cell r="O656"/>
          <cell r="P656"/>
          <cell r="Q656"/>
        </row>
        <row r="657">
          <cell r="C657" t="str">
            <v>8.7.1</v>
          </cell>
          <cell r="D657" t="str">
            <v>ELECTRODO DE PUESTA A TIERRA EN CU DE 5/8"X 8' + CONECTOR</v>
          </cell>
          <cell r="E657" t="str">
            <v>UN</v>
          </cell>
          <cell r="F657">
            <v>144473</v>
          </cell>
          <cell r="G657">
            <v>144473</v>
          </cell>
          <cell r="H657">
            <v>137604</v>
          </cell>
          <cell r="I657">
            <v>137604</v>
          </cell>
          <cell r="J657">
            <v>142506</v>
          </cell>
          <cell r="K657">
            <v>142506</v>
          </cell>
          <cell r="L657">
            <v>158210</v>
          </cell>
          <cell r="M657">
            <v>158210</v>
          </cell>
          <cell r="N657">
            <v>140169</v>
          </cell>
          <cell r="O657">
            <v>140169</v>
          </cell>
          <cell r="P657">
            <v>171007</v>
          </cell>
          <cell r="Q657">
            <v>171007</v>
          </cell>
        </row>
        <row r="658">
          <cell r="C658" t="str">
            <v>8.7.2</v>
          </cell>
          <cell r="D658" t="str">
            <v>SUMINISTRO  DE UN KIT DE MONTAJE PARA PUNTA CAPTADORA COMPUESTO DE LOS SIGUIENTES ELEMENTOS: BASE EN BRONCE CON TORNILLOS DE FIJACIÓN A LA SUPERFICIE DE CONCRETO. PUNTA CAPTADORA FRANKLIN DE 0.6 M. DE ALTURA. EN ACERO INOXIDABLE DE Ø 3/8 “ TIPO 1 “. ABRAZADERA PARA FIJACIÓN DE CABLE</v>
          </cell>
          <cell r="E658" t="str">
            <v>UN</v>
          </cell>
          <cell r="F658">
            <v>137733</v>
          </cell>
          <cell r="G658">
            <v>137733</v>
          </cell>
          <cell r="H658">
            <v>131184</v>
          </cell>
          <cell r="I658">
            <v>131184</v>
          </cell>
          <cell r="J658">
            <v>135858</v>
          </cell>
          <cell r="K658">
            <v>135858</v>
          </cell>
          <cell r="L658">
            <v>150830</v>
          </cell>
          <cell r="M658">
            <v>150830</v>
          </cell>
          <cell r="N658">
            <v>133630</v>
          </cell>
          <cell r="O658">
            <v>133630</v>
          </cell>
          <cell r="P658">
            <v>163030</v>
          </cell>
          <cell r="Q658">
            <v>163030</v>
          </cell>
        </row>
        <row r="659">
          <cell r="C659" t="str">
            <v>8.7.3</v>
          </cell>
          <cell r="D659" t="str">
            <v>SUMINISTRO  DE UN KIT DE MONTAJE PARA PUNTA CAPTADORA COMPUESTO DE LOS SIGUIENTES ELEMENTOS: BASE EN BRONCE CON TORNILLOS DE FIJACIÓN A LA SUPERFICIE DE CONCRETO. PUNTA CAPTADORA FRANKLIN DE 0.80 M. DE ALTURA. EN ACERO INOXIDABLE DE Ø 3/8 “ TIPO 1 “. ABRA</v>
          </cell>
          <cell r="E659" t="str">
            <v>UN</v>
          </cell>
          <cell r="F659">
            <v>155708</v>
          </cell>
          <cell r="G659">
            <v>155708</v>
          </cell>
          <cell r="H659">
            <v>148305</v>
          </cell>
          <cell r="I659">
            <v>148305</v>
          </cell>
          <cell r="J659">
            <v>153588</v>
          </cell>
          <cell r="K659">
            <v>153588</v>
          </cell>
          <cell r="L659">
            <v>170513</v>
          </cell>
          <cell r="M659">
            <v>170513</v>
          </cell>
          <cell r="N659">
            <v>151069</v>
          </cell>
          <cell r="O659">
            <v>151069</v>
          </cell>
          <cell r="P659">
            <v>184306</v>
          </cell>
          <cell r="Q659">
            <v>184306</v>
          </cell>
        </row>
        <row r="660">
          <cell r="C660" t="str">
            <v>8.7.4</v>
          </cell>
          <cell r="D660" t="str">
            <v>SUMINISTRO  DE UN KIT DE MONTAJE PARA PUNTA CAPTADORA COMPUESTO DE LOS SIGUIENTES ELEMENTOS: BASE EN BRONCE CON TORNILLOS DE FIJACIÓN A LA SUPERFICIE DE CONCRETO. PUNTA CAPTADORA FRANKLIN DE 1.00 M. DE ALTURA. EN ACERO INOXIDABLE DE Ø 3/8 “ TIPO 1 “. ABRA</v>
          </cell>
          <cell r="E660" t="str">
            <v>UN</v>
          </cell>
          <cell r="F660">
            <v>173684</v>
          </cell>
          <cell r="G660">
            <v>173684</v>
          </cell>
          <cell r="H660">
            <v>165427</v>
          </cell>
          <cell r="I660">
            <v>165427</v>
          </cell>
          <cell r="J660">
            <v>171320</v>
          </cell>
          <cell r="K660">
            <v>171320</v>
          </cell>
          <cell r="L660">
            <v>190199</v>
          </cell>
          <cell r="M660">
            <v>190199</v>
          </cell>
          <cell r="N660">
            <v>168510</v>
          </cell>
          <cell r="O660">
            <v>168510</v>
          </cell>
          <cell r="P660">
            <v>205584</v>
          </cell>
          <cell r="Q660">
            <v>205584</v>
          </cell>
        </row>
        <row r="661">
          <cell r="C661" t="str">
            <v>8.7.5</v>
          </cell>
          <cell r="D661" t="str">
            <v>BAJANTE PARARRAYOS EN 3/4" X 3m GALVANIZADO Y CABLE #2 AWG  DESNUDO</v>
          </cell>
          <cell r="E661" t="str">
            <v>UN</v>
          </cell>
          <cell r="F661">
            <v>323698</v>
          </cell>
          <cell r="G661">
            <v>323698</v>
          </cell>
          <cell r="H661">
            <v>308308</v>
          </cell>
          <cell r="I661">
            <v>308308</v>
          </cell>
          <cell r="J661">
            <v>319292</v>
          </cell>
          <cell r="K661">
            <v>319292</v>
          </cell>
          <cell r="L661">
            <v>354478</v>
          </cell>
          <cell r="M661">
            <v>354478</v>
          </cell>
          <cell r="N661">
            <v>314056</v>
          </cell>
          <cell r="O661">
            <v>314056</v>
          </cell>
          <cell r="P661">
            <v>383150</v>
          </cell>
          <cell r="Q661">
            <v>383150</v>
          </cell>
        </row>
        <row r="662">
          <cell r="C662" t="str">
            <v>8.7.6</v>
          </cell>
          <cell r="D662" t="str">
            <v>TENDIDO DE CONDUCTOR DE COBRE DESNUDO # 2 AWG, DESDE LA CUBIERTA HASTA EL TERRENO POR LAS BAJANTES.</v>
          </cell>
          <cell r="E662" t="str">
            <v>M</v>
          </cell>
          <cell r="F662">
            <v>19441</v>
          </cell>
          <cell r="G662">
            <v>19441</v>
          </cell>
          <cell r="H662">
            <v>18516</v>
          </cell>
          <cell r="I662">
            <v>18516</v>
          </cell>
          <cell r="J662">
            <v>19176</v>
          </cell>
          <cell r="K662">
            <v>19176</v>
          </cell>
          <cell r="L662">
            <v>21289</v>
          </cell>
          <cell r="M662">
            <v>21289</v>
          </cell>
          <cell r="N662">
            <v>18862</v>
          </cell>
          <cell r="O662">
            <v>18862</v>
          </cell>
          <cell r="P662">
            <v>23011</v>
          </cell>
          <cell r="Q662">
            <v>23011</v>
          </cell>
        </row>
        <row r="663">
          <cell r="C663" t="str">
            <v>8.7.7</v>
          </cell>
          <cell r="D663" t="str">
            <v>SUMINISTRO E INSTALACION DE CABLE DE COBRE DESNUDO 2/0 PARA MALLA PUESTA A TIERRA</v>
          </cell>
          <cell r="E663" t="str">
            <v>M</v>
          </cell>
          <cell r="F663">
            <v>38778</v>
          </cell>
          <cell r="G663">
            <v>38778</v>
          </cell>
          <cell r="H663">
            <v>36934</v>
          </cell>
          <cell r="I663">
            <v>36934</v>
          </cell>
          <cell r="J663">
            <v>38250</v>
          </cell>
          <cell r="K663">
            <v>38250</v>
          </cell>
          <cell r="L663">
            <v>42465</v>
          </cell>
          <cell r="M663">
            <v>42465</v>
          </cell>
          <cell r="N663">
            <v>37623</v>
          </cell>
          <cell r="O663">
            <v>37623</v>
          </cell>
          <cell r="P663">
            <v>45900</v>
          </cell>
          <cell r="Q663">
            <v>45900</v>
          </cell>
        </row>
        <row r="664">
          <cell r="C664" t="str">
            <v>8.7.8</v>
          </cell>
          <cell r="D664" t="str">
            <v>TENDIDO DE TUBERÍA Ø 1” GALVANIZADO IMC EMBEBIDO EN LAS COLUMNAS DE CONCRETO, DESDE LA CUBIERTA HASTA EL TERRENO.</v>
          </cell>
          <cell r="E664" t="str">
            <v>M</v>
          </cell>
          <cell r="F664">
            <v>23207</v>
          </cell>
          <cell r="G664">
            <v>23207</v>
          </cell>
          <cell r="H664">
            <v>22104</v>
          </cell>
          <cell r="I664">
            <v>22104</v>
          </cell>
          <cell r="J664">
            <v>22891</v>
          </cell>
          <cell r="K664">
            <v>22891</v>
          </cell>
          <cell r="L664">
            <v>25414</v>
          </cell>
          <cell r="M664">
            <v>25414</v>
          </cell>
          <cell r="N664">
            <v>22516</v>
          </cell>
          <cell r="O664">
            <v>22516</v>
          </cell>
          <cell r="P664">
            <v>27469</v>
          </cell>
          <cell r="Q664">
            <v>27469</v>
          </cell>
        </row>
        <row r="665">
          <cell r="C665" t="str">
            <v>8.7.9</v>
          </cell>
          <cell r="D665" t="str">
            <v>ABRAZADERAS DE BRONCE PARA SOPORTAR EL CABLE AL MURO DE CONCRETO APROBADAS PARA INTEMPERIE.</v>
          </cell>
          <cell r="E665" t="str">
            <v>UN</v>
          </cell>
          <cell r="F665">
            <v>19325</v>
          </cell>
          <cell r="G665">
            <v>19325</v>
          </cell>
          <cell r="H665">
            <v>18406</v>
          </cell>
          <cell r="I665">
            <v>18406</v>
          </cell>
          <cell r="J665">
            <v>19062</v>
          </cell>
          <cell r="K665">
            <v>19062</v>
          </cell>
          <cell r="L665">
            <v>21163</v>
          </cell>
          <cell r="M665">
            <v>21163</v>
          </cell>
          <cell r="N665">
            <v>18749</v>
          </cell>
          <cell r="O665">
            <v>18749</v>
          </cell>
          <cell r="P665">
            <v>22874</v>
          </cell>
          <cell r="Q665">
            <v>22874</v>
          </cell>
        </row>
        <row r="666">
          <cell r="C666" t="str">
            <v>8.7.10</v>
          </cell>
          <cell r="D666" t="str">
            <v>GRAPA DERIVACIÓN EN T DE BRONCE PARA SOPORTAR EL CABLE AL MURO DE CONCRETO APROBADAS PARA INTEMPERIE.</v>
          </cell>
          <cell r="E666" t="str">
            <v>UN</v>
          </cell>
          <cell r="F666">
            <v>25837</v>
          </cell>
          <cell r="G666">
            <v>25837</v>
          </cell>
          <cell r="H666">
            <v>24608</v>
          </cell>
          <cell r="I666">
            <v>24608</v>
          </cell>
          <cell r="J666">
            <v>25485</v>
          </cell>
          <cell r="K666">
            <v>25485</v>
          </cell>
          <cell r="L666">
            <v>28293</v>
          </cell>
          <cell r="M666">
            <v>28293</v>
          </cell>
          <cell r="N666">
            <v>25067</v>
          </cell>
          <cell r="O666">
            <v>25067</v>
          </cell>
          <cell r="P666">
            <v>30582</v>
          </cell>
          <cell r="Q666">
            <v>30582</v>
          </cell>
        </row>
        <row r="667">
          <cell r="C667" t="str">
            <v>8.7.11</v>
          </cell>
          <cell r="D667" t="str">
            <v>GRAPA CUADRADA DE BRONCE PARA SOPORTAR EL CABLE AL MURO DE CONCRETO APROBADAS PARA INTEMPERIE.</v>
          </cell>
          <cell r="E667" t="str">
            <v>UN</v>
          </cell>
          <cell r="F667">
            <v>25837</v>
          </cell>
          <cell r="G667">
            <v>25837</v>
          </cell>
          <cell r="H667">
            <v>24608</v>
          </cell>
          <cell r="I667">
            <v>24608</v>
          </cell>
          <cell r="J667">
            <v>25485</v>
          </cell>
          <cell r="K667">
            <v>25485</v>
          </cell>
          <cell r="L667">
            <v>28293</v>
          </cell>
          <cell r="M667">
            <v>28293</v>
          </cell>
          <cell r="N667">
            <v>25067</v>
          </cell>
          <cell r="O667">
            <v>25067</v>
          </cell>
          <cell r="P667">
            <v>30582</v>
          </cell>
          <cell r="Q667">
            <v>30582</v>
          </cell>
        </row>
        <row r="668">
          <cell r="C668" t="str">
            <v>8.7.12</v>
          </cell>
          <cell r="D668" t="str">
            <v>CONEXIÓN EXOTÉRMICA VARILLA-CABLE CALIBRE #2 AWG. INCLUYE SUMINISTRO DE MOLDE FUNDENTE Y DEMÁS ACCESORIOS.</v>
          </cell>
          <cell r="E668" t="str">
            <v>UN</v>
          </cell>
          <cell r="F668">
            <v>41368</v>
          </cell>
          <cell r="G668">
            <v>41368</v>
          </cell>
          <cell r="H668">
            <v>39401</v>
          </cell>
          <cell r="I668">
            <v>39401</v>
          </cell>
          <cell r="J668">
            <v>40805</v>
          </cell>
          <cell r="K668">
            <v>40805</v>
          </cell>
          <cell r="L668">
            <v>45302</v>
          </cell>
          <cell r="M668">
            <v>45302</v>
          </cell>
          <cell r="N668">
            <v>40136</v>
          </cell>
          <cell r="O668">
            <v>40136</v>
          </cell>
          <cell r="P668">
            <v>48966</v>
          </cell>
          <cell r="Q668">
            <v>48966</v>
          </cell>
        </row>
        <row r="669">
          <cell r="C669" t="str">
            <v>8.7.13</v>
          </cell>
          <cell r="D669" t="str">
            <v>TIERRA ARMARIO MEDIDORES 1 VARILLA Y CABLE No. 2</v>
          </cell>
          <cell r="E669" t="str">
            <v>UN</v>
          </cell>
          <cell r="F669">
            <v>296232</v>
          </cell>
          <cell r="G669">
            <v>296232</v>
          </cell>
          <cell r="H669">
            <v>282148</v>
          </cell>
          <cell r="I669">
            <v>282148</v>
          </cell>
          <cell r="J669">
            <v>292200</v>
          </cell>
          <cell r="K669">
            <v>292200</v>
          </cell>
          <cell r="L669">
            <v>324400</v>
          </cell>
          <cell r="M669">
            <v>324400</v>
          </cell>
          <cell r="N669">
            <v>287408</v>
          </cell>
          <cell r="O669">
            <v>287408</v>
          </cell>
          <cell r="P669">
            <v>350640</v>
          </cell>
          <cell r="Q669">
            <v>350640</v>
          </cell>
        </row>
        <row r="670">
          <cell r="C670" t="str">
            <v>8.7.14</v>
          </cell>
          <cell r="D670" t="str">
            <v>TIERRA TABLERO GRAL. DIST. 1 VARILLA Y CABLE 1/0</v>
          </cell>
          <cell r="E670" t="str">
            <v>UN</v>
          </cell>
          <cell r="F670">
            <v>340518</v>
          </cell>
          <cell r="G670">
            <v>340518</v>
          </cell>
          <cell r="H670">
            <v>324329</v>
          </cell>
          <cell r="I670">
            <v>324329</v>
          </cell>
          <cell r="J670">
            <v>335883</v>
          </cell>
          <cell r="K670">
            <v>335883</v>
          </cell>
          <cell r="L670">
            <v>372897</v>
          </cell>
          <cell r="M670">
            <v>372897</v>
          </cell>
          <cell r="N670">
            <v>330375</v>
          </cell>
          <cell r="O670">
            <v>330375</v>
          </cell>
          <cell r="P670">
            <v>403060</v>
          </cell>
          <cell r="Q670">
            <v>403060</v>
          </cell>
        </row>
        <row r="671">
          <cell r="C671" t="str">
            <v>8.7.15</v>
          </cell>
          <cell r="D671" t="str">
            <v>TIERRA SUBESTACION CAPSULADA CON TRES VARILLAS CW Y DEMAS ACCESORIOS</v>
          </cell>
          <cell r="E671" t="str">
            <v>UN</v>
          </cell>
          <cell r="F671">
            <v>1008873</v>
          </cell>
          <cell r="G671">
            <v>1008873</v>
          </cell>
          <cell r="H671">
            <v>960907</v>
          </cell>
          <cell r="I671">
            <v>960907</v>
          </cell>
          <cell r="J671">
            <v>995140</v>
          </cell>
          <cell r="K671">
            <v>995140</v>
          </cell>
          <cell r="L671">
            <v>1104804</v>
          </cell>
          <cell r="M671">
            <v>1104804</v>
          </cell>
          <cell r="N671">
            <v>978820</v>
          </cell>
          <cell r="O671">
            <v>978820</v>
          </cell>
          <cell r="P671">
            <v>1194168</v>
          </cell>
          <cell r="Q671">
            <v>1194168</v>
          </cell>
        </row>
        <row r="672">
          <cell r="C672" t="str">
            <v>8.7.16</v>
          </cell>
          <cell r="D672" t="str">
            <v>TIERRA SUBESTACION LOCAL O PEDESTAL CON TRES VARILLAS CW Y DEMAS ACCESORIOS</v>
          </cell>
          <cell r="E672" t="str">
            <v>UN</v>
          </cell>
          <cell r="F672">
            <v>623740</v>
          </cell>
          <cell r="G672">
            <v>623740</v>
          </cell>
          <cell r="H672">
            <v>594085</v>
          </cell>
          <cell r="I672">
            <v>594085</v>
          </cell>
          <cell r="J672">
            <v>615250</v>
          </cell>
          <cell r="K672">
            <v>615250</v>
          </cell>
          <cell r="L672">
            <v>683051</v>
          </cell>
          <cell r="M672">
            <v>683051</v>
          </cell>
          <cell r="N672">
            <v>605160</v>
          </cell>
          <cell r="O672">
            <v>605160</v>
          </cell>
          <cell r="P672">
            <v>738300</v>
          </cell>
          <cell r="Q672">
            <v>738300</v>
          </cell>
        </row>
        <row r="673">
          <cell r="C673" t="str">
            <v>8.7.17</v>
          </cell>
          <cell r="D673" t="str">
            <v>MALLA A TIERRA PARA PARARRAYOS  COMPUESTA POR TRES (3) VARILLAS DE PUESTA A TIERRA DE COBRE DE 5/8X2.44 MTS, UNIDAS ENTRE SI CON CABLE NO. 2 DE CU DESNUDO. LA UNIÓN ENTRE VARILLA Y CABLE SERA CON SOLDADURA EXOTERMICA CAD WELD O SIMILAR</v>
          </cell>
          <cell r="E673" t="str">
            <v>UN</v>
          </cell>
          <cell r="F673">
            <v>1274405</v>
          </cell>
          <cell r="G673">
            <v>1274405</v>
          </cell>
          <cell r="H673">
            <v>1213815</v>
          </cell>
          <cell r="I673">
            <v>1213815</v>
          </cell>
          <cell r="J673">
            <v>1257058</v>
          </cell>
          <cell r="K673">
            <v>1257058</v>
          </cell>
          <cell r="L673">
            <v>1395586</v>
          </cell>
          <cell r="M673">
            <v>1395586</v>
          </cell>
          <cell r="N673">
            <v>1236442</v>
          </cell>
          <cell r="O673">
            <v>1236442</v>
          </cell>
          <cell r="P673">
            <v>1508470</v>
          </cell>
          <cell r="Q673">
            <v>1508470</v>
          </cell>
        </row>
        <row r="674">
          <cell r="C674" t="str">
            <v>8.7.18</v>
          </cell>
          <cell r="D674" t="str">
            <v xml:space="preserve">CAJA DE INSPECCION PARA ELECTRODO DE PUESTA A TIERRA 30 X 30. INCLUYE MARCO Y TAPA </v>
          </cell>
          <cell r="E674" t="str">
            <v>UN</v>
          </cell>
          <cell r="F674">
            <v>69445</v>
          </cell>
          <cell r="G674">
            <v>69445</v>
          </cell>
          <cell r="H674">
            <v>66144</v>
          </cell>
          <cell r="I674">
            <v>66144</v>
          </cell>
          <cell r="J674">
            <v>68500</v>
          </cell>
          <cell r="K674">
            <v>68500</v>
          </cell>
          <cell r="L674">
            <v>76049</v>
          </cell>
          <cell r="M674">
            <v>76049</v>
          </cell>
          <cell r="N674">
            <v>67377</v>
          </cell>
          <cell r="O674">
            <v>67377</v>
          </cell>
          <cell r="P674">
            <v>82200</v>
          </cell>
          <cell r="Q674">
            <v>82200</v>
          </cell>
        </row>
        <row r="675">
          <cell r="C675" t="str">
            <v>8.8</v>
          </cell>
          <cell r="D675" t="str">
            <v>CANALIZACION ELECTRICA</v>
          </cell>
          <cell r="E675"/>
          <cell r="F675"/>
          <cell r="G675"/>
          <cell r="H675"/>
          <cell r="I675"/>
          <cell r="J675"/>
          <cell r="K675"/>
          <cell r="L675"/>
          <cell r="M675"/>
          <cell r="N675"/>
          <cell r="O675"/>
          <cell r="P675"/>
          <cell r="Q675"/>
        </row>
        <row r="676">
          <cell r="C676" t="str">
            <v>8.8.1</v>
          </cell>
          <cell r="D676" t="str">
            <v>TENDIDO CANALIZACION ELECTRICA SUBTERRANEA TUBERIA PVC TIPO DUCTO ELECTRICO DB 1 x 2"  PVC</v>
          </cell>
          <cell r="E676" t="str">
            <v>M</v>
          </cell>
          <cell r="F676">
            <v>19047</v>
          </cell>
          <cell r="G676">
            <v>19047</v>
          </cell>
          <cell r="H676">
            <v>18142</v>
          </cell>
          <cell r="I676">
            <v>18142</v>
          </cell>
          <cell r="J676">
            <v>18788</v>
          </cell>
          <cell r="K676">
            <v>18788</v>
          </cell>
          <cell r="L676">
            <v>20858</v>
          </cell>
          <cell r="M676">
            <v>20858</v>
          </cell>
          <cell r="N676">
            <v>18480</v>
          </cell>
          <cell r="O676">
            <v>18480</v>
          </cell>
          <cell r="P676">
            <v>22546</v>
          </cell>
          <cell r="Q676">
            <v>22546</v>
          </cell>
        </row>
        <row r="677">
          <cell r="C677" t="str">
            <v>8.8.2</v>
          </cell>
          <cell r="D677" t="str">
            <v>TENDIDO CANALIZACION ELECTRICA SUBTERRANEA TUBERIA PVC TIPO DUCTO ELECTRICO DB 2 x 2"  PVC</v>
          </cell>
          <cell r="E677" t="str">
            <v>M</v>
          </cell>
          <cell r="F677">
            <v>27529</v>
          </cell>
          <cell r="G677">
            <v>27529</v>
          </cell>
          <cell r="H677">
            <v>26220</v>
          </cell>
          <cell r="I677">
            <v>26220</v>
          </cell>
          <cell r="J677">
            <v>27154</v>
          </cell>
          <cell r="K677">
            <v>27154</v>
          </cell>
          <cell r="L677">
            <v>30146</v>
          </cell>
          <cell r="M677">
            <v>30146</v>
          </cell>
          <cell r="N677">
            <v>26709</v>
          </cell>
          <cell r="O677">
            <v>26709</v>
          </cell>
          <cell r="P677">
            <v>32585</v>
          </cell>
          <cell r="Q677">
            <v>32585</v>
          </cell>
        </row>
        <row r="678">
          <cell r="C678" t="str">
            <v>8.8.3</v>
          </cell>
          <cell r="D678" t="str">
            <v>TENDIDO CANALIZACION ELECTRICA SUBTERRANEA TUBERIA PVC TIPO DUCTO ELECTRICO DB 2 x 3"  PVC</v>
          </cell>
          <cell r="E678" t="str">
            <v>M</v>
          </cell>
          <cell r="F678">
            <v>45553</v>
          </cell>
          <cell r="G678">
            <v>45553</v>
          </cell>
          <cell r="H678">
            <v>43387</v>
          </cell>
          <cell r="I678">
            <v>43387</v>
          </cell>
          <cell r="J678">
            <v>44933</v>
          </cell>
          <cell r="K678">
            <v>44933</v>
          </cell>
          <cell r="L678">
            <v>49885</v>
          </cell>
          <cell r="M678">
            <v>49885</v>
          </cell>
          <cell r="N678">
            <v>44196</v>
          </cell>
          <cell r="O678">
            <v>44196</v>
          </cell>
          <cell r="P678">
            <v>53920</v>
          </cell>
          <cell r="Q678">
            <v>53920</v>
          </cell>
        </row>
        <row r="679">
          <cell r="C679" t="str">
            <v>8.8.4</v>
          </cell>
          <cell r="D679" t="str">
            <v>TENDIDO CANALIZACION ELECTRICA SUBTERRANEA TUBERIA PVC TIPO DUCTO ELECTRICO DB 2 x 4"  PVC</v>
          </cell>
          <cell r="E679" t="str">
            <v>M</v>
          </cell>
          <cell r="F679">
            <v>96047</v>
          </cell>
          <cell r="G679">
            <v>96047</v>
          </cell>
          <cell r="H679">
            <v>91481</v>
          </cell>
          <cell r="I679">
            <v>91481</v>
          </cell>
          <cell r="J679">
            <v>94740</v>
          </cell>
          <cell r="K679">
            <v>94740</v>
          </cell>
          <cell r="L679">
            <v>105180</v>
          </cell>
          <cell r="M679">
            <v>105180</v>
          </cell>
          <cell r="N679">
            <v>93186</v>
          </cell>
          <cell r="O679">
            <v>93186</v>
          </cell>
          <cell r="P679">
            <v>113688</v>
          </cell>
          <cell r="Q679">
            <v>113688</v>
          </cell>
        </row>
        <row r="680">
          <cell r="C680" t="str">
            <v>8.8.5</v>
          </cell>
          <cell r="D680" t="str">
            <v>TENDIDO CANALIZACION ELECTRICA SUBTERRANEA TUBERIA PVC TIPO DUCTO ELECTRICO DB 4 x 4"  PVC</v>
          </cell>
          <cell r="E680" t="str">
            <v>M</v>
          </cell>
          <cell r="F680">
            <v>161642</v>
          </cell>
          <cell r="G680">
            <v>161642</v>
          </cell>
          <cell r="H680">
            <v>153957</v>
          </cell>
          <cell r="I680">
            <v>153957</v>
          </cell>
          <cell r="J680">
            <v>159442</v>
          </cell>
          <cell r="K680">
            <v>159442</v>
          </cell>
          <cell r="L680">
            <v>177013</v>
          </cell>
          <cell r="M680">
            <v>177013</v>
          </cell>
          <cell r="N680">
            <v>156827</v>
          </cell>
          <cell r="O680">
            <v>156827</v>
          </cell>
          <cell r="P680">
            <v>191330</v>
          </cell>
          <cell r="Q680">
            <v>191330</v>
          </cell>
        </row>
        <row r="681">
          <cell r="C681" t="str">
            <v>8.9</v>
          </cell>
          <cell r="D681" t="str">
            <v>CAMARAS DE INSPECCION</v>
          </cell>
          <cell r="E681"/>
          <cell r="F681"/>
          <cell r="G681"/>
          <cell r="H681"/>
          <cell r="I681"/>
          <cell r="J681"/>
          <cell r="K681"/>
          <cell r="L681"/>
          <cell r="M681"/>
          <cell r="N681"/>
          <cell r="O681"/>
          <cell r="P681"/>
          <cell r="Q681"/>
        </row>
        <row r="682">
          <cell r="C682" t="str">
            <v>8.9.2</v>
          </cell>
          <cell r="D682" t="str">
            <v xml:space="preserve">CAJA DE INSPECCION EN MAMPOSTERIA TIPO CS274 CODENSA CON MARCO Y TAPA 71.5X71.5 </v>
          </cell>
          <cell r="E682" t="str">
            <v>UN</v>
          </cell>
          <cell r="F682">
            <v>586799</v>
          </cell>
          <cell r="G682">
            <v>586799</v>
          </cell>
          <cell r="H682">
            <v>558900</v>
          </cell>
          <cell r="I682">
            <v>558900</v>
          </cell>
          <cell r="J682">
            <v>578811</v>
          </cell>
          <cell r="K682">
            <v>578811</v>
          </cell>
          <cell r="L682">
            <v>642596</v>
          </cell>
          <cell r="M682">
            <v>642596</v>
          </cell>
          <cell r="N682">
            <v>569318</v>
          </cell>
          <cell r="O682">
            <v>569318</v>
          </cell>
          <cell r="P682">
            <v>694573</v>
          </cell>
          <cell r="Q682">
            <v>694573</v>
          </cell>
        </row>
        <row r="683">
          <cell r="C683" t="str">
            <v>8.9.3</v>
          </cell>
          <cell r="D683" t="str">
            <v>CAJA DE INSPECCION EN MAMPOSTERIA TIPO CS275 CODENSA CON MARCO Y TAPA 130.5X80.5</v>
          </cell>
          <cell r="E683" t="str">
            <v>UN</v>
          </cell>
          <cell r="F683">
            <v>940337</v>
          </cell>
          <cell r="G683">
            <v>940337</v>
          </cell>
          <cell r="H683">
            <v>895630</v>
          </cell>
          <cell r="I683">
            <v>895630</v>
          </cell>
          <cell r="J683">
            <v>927537</v>
          </cell>
          <cell r="K683">
            <v>927537</v>
          </cell>
          <cell r="L683">
            <v>1029752</v>
          </cell>
          <cell r="M683">
            <v>1029752</v>
          </cell>
          <cell r="N683">
            <v>912325</v>
          </cell>
          <cell r="O683">
            <v>912325</v>
          </cell>
          <cell r="P683">
            <v>1113044</v>
          </cell>
          <cell r="Q683">
            <v>1113044</v>
          </cell>
        </row>
        <row r="684">
          <cell r="C684" t="str">
            <v>8.9.4</v>
          </cell>
          <cell r="D684" t="str">
            <v xml:space="preserve">CAJA DE INSPECCION EN MAMPOSTERIA TIPO CS276 CODENSA CON MARCO Y TAPA 161X130.5 </v>
          </cell>
          <cell r="E684" t="str">
            <v>UN</v>
          </cell>
          <cell r="F684">
            <v>1320044</v>
          </cell>
          <cell r="G684">
            <v>1320044</v>
          </cell>
          <cell r="H684">
            <v>1257284</v>
          </cell>
          <cell r="I684">
            <v>1257284</v>
          </cell>
          <cell r="J684">
            <v>1302075</v>
          </cell>
          <cell r="K684">
            <v>1302075</v>
          </cell>
          <cell r="L684">
            <v>1445564</v>
          </cell>
          <cell r="M684">
            <v>1445564</v>
          </cell>
          <cell r="N684">
            <v>1280721</v>
          </cell>
          <cell r="O684">
            <v>1280721</v>
          </cell>
          <cell r="P684">
            <v>1562490</v>
          </cell>
          <cell r="Q684">
            <v>1562490</v>
          </cell>
        </row>
        <row r="685">
          <cell r="C685" t="str">
            <v>8.10</v>
          </cell>
          <cell r="D685" t="str">
            <v>POSTES DE CONCRETO</v>
          </cell>
          <cell r="E685"/>
          <cell r="F685"/>
          <cell r="G685"/>
          <cell r="H685"/>
          <cell r="I685"/>
          <cell r="J685"/>
          <cell r="K685"/>
          <cell r="L685"/>
          <cell r="M685"/>
          <cell r="N685"/>
          <cell r="O685"/>
          <cell r="P685"/>
          <cell r="Q685"/>
        </row>
        <row r="686">
          <cell r="C686" t="str">
            <v>8.10.1</v>
          </cell>
          <cell r="D686" t="str">
            <v xml:space="preserve">SUMINISTRO, AHOYADO Y PLOMADA DE POSTE DE CONCRETO PRETENSADO DE 8 MTS- 510 KG </v>
          </cell>
          <cell r="E686" t="str">
            <v>UN</v>
          </cell>
          <cell r="F686">
            <v>605909</v>
          </cell>
          <cell r="G686">
            <v>605909</v>
          </cell>
          <cell r="H686">
            <v>577101</v>
          </cell>
          <cell r="I686">
            <v>577101</v>
          </cell>
          <cell r="J686">
            <v>597661</v>
          </cell>
          <cell r="K686">
            <v>597661</v>
          </cell>
          <cell r="L686">
            <v>663523</v>
          </cell>
          <cell r="M686">
            <v>663523</v>
          </cell>
          <cell r="N686">
            <v>587859</v>
          </cell>
          <cell r="O686">
            <v>587859</v>
          </cell>
          <cell r="P686">
            <v>717193</v>
          </cell>
          <cell r="Q686">
            <v>717193</v>
          </cell>
        </row>
        <row r="687">
          <cell r="C687" t="str">
            <v>8.10.2</v>
          </cell>
          <cell r="D687" t="str">
            <v xml:space="preserve">SUMINISTRO, AHOYADO Y PLOMADA DE POSTE DE CONCRETO PRETENSADO DE 8 MTS- 750 KG </v>
          </cell>
          <cell r="E687" t="str">
            <v>UN</v>
          </cell>
          <cell r="F687">
            <v>780944</v>
          </cell>
          <cell r="G687">
            <v>780944</v>
          </cell>
          <cell r="H687">
            <v>743815</v>
          </cell>
          <cell r="I687">
            <v>743815</v>
          </cell>
          <cell r="J687">
            <v>770314</v>
          </cell>
          <cell r="K687">
            <v>770314</v>
          </cell>
          <cell r="L687">
            <v>855203</v>
          </cell>
          <cell r="M687">
            <v>855203</v>
          </cell>
          <cell r="N687">
            <v>757681</v>
          </cell>
          <cell r="O687">
            <v>757681</v>
          </cell>
          <cell r="P687">
            <v>924377</v>
          </cell>
          <cell r="Q687">
            <v>924377</v>
          </cell>
        </row>
        <row r="688">
          <cell r="C688" t="str">
            <v>8.10.3</v>
          </cell>
          <cell r="D688" t="str">
            <v xml:space="preserve">SUMINISTRO, AHOYADO Y PLOMADA DE POSTE DE CONCRETO PRETENSADO DE 8 MTS-1050 KG </v>
          </cell>
          <cell r="E688" t="str">
            <v>UN</v>
          </cell>
          <cell r="F688">
            <v>842921</v>
          </cell>
          <cell r="G688">
            <v>842921</v>
          </cell>
          <cell r="H688">
            <v>802845</v>
          </cell>
          <cell r="I688">
            <v>802845</v>
          </cell>
          <cell r="J688">
            <v>831447</v>
          </cell>
          <cell r="K688">
            <v>831447</v>
          </cell>
          <cell r="L688">
            <v>923072</v>
          </cell>
          <cell r="M688">
            <v>923072</v>
          </cell>
          <cell r="N688">
            <v>817811</v>
          </cell>
          <cell r="O688">
            <v>817811</v>
          </cell>
          <cell r="P688">
            <v>997736</v>
          </cell>
          <cell r="Q688">
            <v>997736</v>
          </cell>
        </row>
        <row r="689">
          <cell r="C689" t="str">
            <v>8.10.4</v>
          </cell>
          <cell r="D689" t="str">
            <v xml:space="preserve">SUMINISTRO, AHOYADO Y PLOMADA DE POSTE DE CONCRETO PRETENSADO DE 10 MTS- 510 KG </v>
          </cell>
          <cell r="E689" t="str">
            <v>UN</v>
          </cell>
          <cell r="F689">
            <v>780235</v>
          </cell>
          <cell r="G689">
            <v>780235</v>
          </cell>
          <cell r="H689">
            <v>743139</v>
          </cell>
          <cell r="I689">
            <v>743139</v>
          </cell>
          <cell r="J689">
            <v>769614</v>
          </cell>
          <cell r="K689">
            <v>769614</v>
          </cell>
          <cell r="L689">
            <v>854425</v>
          </cell>
          <cell r="M689">
            <v>854425</v>
          </cell>
          <cell r="N689">
            <v>756992</v>
          </cell>
          <cell r="O689">
            <v>756992</v>
          </cell>
          <cell r="P689">
            <v>923537</v>
          </cell>
          <cell r="Q689">
            <v>923537</v>
          </cell>
        </row>
        <row r="690">
          <cell r="C690" t="str">
            <v>8.10.5</v>
          </cell>
          <cell r="D690" t="str">
            <v xml:space="preserve">SUMINISTRO, AHOYADO Y PLOMADA DE POSTE DE CONCRETO PRETENSADO DE 10 MTS- 750 KG </v>
          </cell>
          <cell r="E690" t="str">
            <v>UN</v>
          </cell>
          <cell r="F690">
            <v>908789</v>
          </cell>
          <cell r="G690">
            <v>908789</v>
          </cell>
          <cell r="H690">
            <v>865581</v>
          </cell>
          <cell r="I690">
            <v>865581</v>
          </cell>
          <cell r="J690">
            <v>896418</v>
          </cell>
          <cell r="K690">
            <v>896418</v>
          </cell>
          <cell r="L690">
            <v>995203</v>
          </cell>
          <cell r="M690">
            <v>995203</v>
          </cell>
          <cell r="N690">
            <v>881717</v>
          </cell>
          <cell r="O690">
            <v>881717</v>
          </cell>
          <cell r="P690">
            <v>1075702</v>
          </cell>
          <cell r="Q690">
            <v>1075702</v>
          </cell>
        </row>
        <row r="691">
          <cell r="C691" t="str">
            <v>8.10.6</v>
          </cell>
          <cell r="D691" t="str">
            <v xml:space="preserve">SUMINISTRO, AHOYADO Y PLOMADA DE POSTE DE CONCRETO PRETENSADO DE 10 MTS-1050 KG </v>
          </cell>
          <cell r="E691" t="str">
            <v>UN</v>
          </cell>
          <cell r="F691">
            <v>987236</v>
          </cell>
          <cell r="G691">
            <v>987236</v>
          </cell>
          <cell r="H691">
            <v>940299</v>
          </cell>
          <cell r="I691">
            <v>940299</v>
          </cell>
          <cell r="J691">
            <v>973798</v>
          </cell>
          <cell r="K691">
            <v>973798</v>
          </cell>
          <cell r="L691">
            <v>1081111</v>
          </cell>
          <cell r="M691">
            <v>1081111</v>
          </cell>
          <cell r="N691">
            <v>957828</v>
          </cell>
          <cell r="O691">
            <v>957828</v>
          </cell>
          <cell r="P691">
            <v>1168558</v>
          </cell>
          <cell r="Q691">
            <v>1168558</v>
          </cell>
        </row>
        <row r="692">
          <cell r="C692" t="str">
            <v>8.10.7</v>
          </cell>
          <cell r="D692" t="str">
            <v xml:space="preserve">SUMINISTRO, AHOYADO Y PLOMADA DE POSTE DE CONCRETO PRETENSADO DE 12 MTS- 510 KG </v>
          </cell>
          <cell r="E692" t="str">
            <v>UN</v>
          </cell>
          <cell r="F692">
            <v>1033119</v>
          </cell>
          <cell r="G692">
            <v>1033119</v>
          </cell>
          <cell r="H692">
            <v>984000</v>
          </cell>
          <cell r="I692">
            <v>984000</v>
          </cell>
          <cell r="J692">
            <v>1019056</v>
          </cell>
          <cell r="K692">
            <v>1019056</v>
          </cell>
          <cell r="L692">
            <v>1131356</v>
          </cell>
          <cell r="M692">
            <v>1131356</v>
          </cell>
          <cell r="N692">
            <v>1002343</v>
          </cell>
          <cell r="O692">
            <v>1002343</v>
          </cell>
          <cell r="P692">
            <v>1222867</v>
          </cell>
          <cell r="Q692">
            <v>1222867</v>
          </cell>
        </row>
        <row r="693">
          <cell r="C693" t="str">
            <v>8.10.8</v>
          </cell>
          <cell r="D693" t="str">
            <v xml:space="preserve">SUMINISTRO, AHOYADO Y PLOMADA DE POSTE DE CONCRETO PRETENSADO DE 12 MTS- 750 KG </v>
          </cell>
          <cell r="E693" t="str">
            <v>UN</v>
          </cell>
          <cell r="F693">
            <v>1110580</v>
          </cell>
          <cell r="G693">
            <v>1110580</v>
          </cell>
          <cell r="H693">
            <v>1057779</v>
          </cell>
          <cell r="I693">
            <v>1057779</v>
          </cell>
          <cell r="J693">
            <v>1095463</v>
          </cell>
          <cell r="K693">
            <v>1095463</v>
          </cell>
          <cell r="L693">
            <v>1216183</v>
          </cell>
          <cell r="M693">
            <v>1216183</v>
          </cell>
          <cell r="N693">
            <v>1077497</v>
          </cell>
          <cell r="O693">
            <v>1077497</v>
          </cell>
          <cell r="P693">
            <v>1314556</v>
          </cell>
          <cell r="Q693">
            <v>1314556</v>
          </cell>
        </row>
        <row r="694">
          <cell r="C694" t="str">
            <v>8.10.9</v>
          </cell>
          <cell r="D694" t="str">
            <v xml:space="preserve">SUMINISTRO, AHOYADO Y PLOMADA DE POSTE DE CONCRETO PRETENSADO DE 12 MTS-1050 KG </v>
          </cell>
          <cell r="E694" t="str">
            <v>UN</v>
          </cell>
          <cell r="F694">
            <v>1596392</v>
          </cell>
          <cell r="G694">
            <v>1596392</v>
          </cell>
          <cell r="H694">
            <v>1520494</v>
          </cell>
          <cell r="I694">
            <v>1520494</v>
          </cell>
          <cell r="J694">
            <v>1574662</v>
          </cell>
          <cell r="K694">
            <v>1574662</v>
          </cell>
          <cell r="L694">
            <v>1748190</v>
          </cell>
          <cell r="M694">
            <v>1748190</v>
          </cell>
          <cell r="N694">
            <v>1548838</v>
          </cell>
          <cell r="O694">
            <v>1548838</v>
          </cell>
          <cell r="P694">
            <v>1889594</v>
          </cell>
          <cell r="Q694">
            <v>1889594</v>
          </cell>
        </row>
        <row r="695">
          <cell r="C695" t="str">
            <v>8.11</v>
          </cell>
          <cell r="D695" t="str">
            <v>TRANSFORMADORES</v>
          </cell>
          <cell r="E695"/>
          <cell r="F695"/>
          <cell r="G695"/>
          <cell r="H695"/>
          <cell r="I695"/>
          <cell r="J695"/>
          <cell r="K695"/>
          <cell r="L695"/>
          <cell r="M695"/>
          <cell r="N695"/>
          <cell r="O695"/>
          <cell r="P695"/>
          <cell r="Q695"/>
        </row>
        <row r="696">
          <cell r="C696" t="str">
            <v>8.11.1</v>
          </cell>
          <cell r="D696" t="str">
            <v>SUMINISTRO E INSTALACION DE SUBESTACION ELECTRICA EN POSTE 30 KVA. INCLUYE SOPORTES, ACCESORIOS Y PROTECCIONES. NORMAS SEGÚN OPERADOR DE RED LOCAL. CERTIFICACION RETIE</v>
          </cell>
          <cell r="E696" t="str">
            <v>UN</v>
          </cell>
          <cell r="F696">
            <v>11430595</v>
          </cell>
          <cell r="G696">
            <v>11430595</v>
          </cell>
          <cell r="H696">
            <v>10887140</v>
          </cell>
          <cell r="I696">
            <v>10887140</v>
          </cell>
          <cell r="J696">
            <v>11275000</v>
          </cell>
          <cell r="K696">
            <v>11275000</v>
          </cell>
          <cell r="L696">
            <v>12517505</v>
          </cell>
          <cell r="M696">
            <v>12517505</v>
          </cell>
          <cell r="N696">
            <v>11090090</v>
          </cell>
          <cell r="O696">
            <v>11090090</v>
          </cell>
          <cell r="P696">
            <v>13530000</v>
          </cell>
          <cell r="Q696">
            <v>13530000</v>
          </cell>
        </row>
        <row r="697">
          <cell r="C697" t="str">
            <v>8.11.2</v>
          </cell>
          <cell r="D697" t="str">
            <v>SUMINISTRO E INSTALACION DE SUBESTACION ELECTRICA EN POSTE 45 KVA. INCLUYE SOPORTES, ACCESORIOS Y PROTECCIONES. NORMAS SEGÚN OPERADOR DE RED LOCAL. CERTIFICACION RETIE</v>
          </cell>
          <cell r="E697" t="str">
            <v>UN</v>
          </cell>
          <cell r="F697">
            <v>18121675</v>
          </cell>
          <cell r="G697">
            <v>18121675</v>
          </cell>
          <cell r="H697">
            <v>17260100</v>
          </cell>
          <cell r="I697">
            <v>17260100</v>
          </cell>
          <cell r="J697">
            <v>17875000</v>
          </cell>
          <cell r="K697">
            <v>17875000</v>
          </cell>
          <cell r="L697">
            <v>19844825</v>
          </cell>
          <cell r="M697">
            <v>19844825</v>
          </cell>
          <cell r="N697">
            <v>17581850</v>
          </cell>
          <cell r="O697">
            <v>17581850</v>
          </cell>
          <cell r="P697">
            <v>21450000</v>
          </cell>
          <cell r="Q697">
            <v>21450000</v>
          </cell>
        </row>
        <row r="698">
          <cell r="C698" t="str">
            <v>8.11.3</v>
          </cell>
          <cell r="D698" t="str">
            <v>SUMINISTRO E INSTALACION DE SUBESTACION ELECTRICA EN POSTE 75 KVA. INCLUYE SOPORTES, ACCESORIOS Y PROTECCIONES. NORMAS SEGÚN OPERADOR DE RED LOCAL. CERTIFICACION RETIE</v>
          </cell>
          <cell r="E698" t="str">
            <v>UN</v>
          </cell>
          <cell r="F698">
            <v>22582395</v>
          </cell>
          <cell r="G698">
            <v>22582395</v>
          </cell>
          <cell r="H698">
            <v>21508740</v>
          </cell>
          <cell r="I698">
            <v>21508740</v>
          </cell>
          <cell r="J698">
            <v>22275000</v>
          </cell>
          <cell r="K698">
            <v>22275000</v>
          </cell>
          <cell r="L698">
            <v>24729705</v>
          </cell>
          <cell r="M698">
            <v>24729705</v>
          </cell>
          <cell r="N698">
            <v>21909690</v>
          </cell>
          <cell r="O698">
            <v>21909690</v>
          </cell>
          <cell r="P698">
            <v>26730000</v>
          </cell>
          <cell r="Q698">
            <v>26730000</v>
          </cell>
        </row>
        <row r="699">
          <cell r="C699" t="str">
            <v>8.11.4</v>
          </cell>
          <cell r="D699" t="str">
            <v>SUMINISTRO E INSTALACION DE SUBESTACION ELECTRICA 112,5 KVA. INCLUYE CELDA DE ENTRADA Y SALIDA M.T., CELDA DE PROTECCION DEL TRANSFORMADOR, CELDA DEL TRANSFORMADOR, CELDA DE MEDIDA BT, EQUIPOS ACCESORIOS Y CONEXIONES. NORMAS SEGÚN OPERADOR DE RED LOCAL. CERTIFICACION RETIE</v>
          </cell>
          <cell r="E699" t="str">
            <v>UN</v>
          </cell>
          <cell r="F699">
            <v>109566435</v>
          </cell>
          <cell r="G699">
            <v>109566435</v>
          </cell>
          <cell r="H699">
            <v>104357220</v>
          </cell>
          <cell r="I699">
            <v>104357220</v>
          </cell>
          <cell r="J699">
            <v>108075000</v>
          </cell>
          <cell r="K699">
            <v>108075000</v>
          </cell>
          <cell r="L699">
            <v>119984865</v>
          </cell>
          <cell r="M699">
            <v>119984865</v>
          </cell>
          <cell r="N699">
            <v>106302570</v>
          </cell>
          <cell r="O699">
            <v>106302570</v>
          </cell>
          <cell r="P699">
            <v>129690000</v>
          </cell>
          <cell r="Q699">
            <v>129690000</v>
          </cell>
        </row>
        <row r="700">
          <cell r="C700" t="str">
            <v>8.11.5</v>
          </cell>
          <cell r="D700" t="str">
            <v>SUMINISTRO E INSTALACION DE SUBESTACION ELECTRICA 150 KVA. INCLUYE CELDA DE ENTRADA Y SALIDA M.T., CELDA DE PROTECCION DEL TRANSFORMADOR, CELDA DEL TRANSFORMADOR, CELDA DE MEDIDA BT, EQUIPOS ACCESORIOS Y CONEXIONES. NORMAS SEGÚN OPERADOR DE RED LOCAL. CERTIFICACION RETIE</v>
          </cell>
          <cell r="E700" t="str">
            <v>UN</v>
          </cell>
          <cell r="F700">
            <v>132985215</v>
          </cell>
          <cell r="G700">
            <v>132985215</v>
          </cell>
          <cell r="H700">
            <v>126662580</v>
          </cell>
          <cell r="I700">
            <v>126662580</v>
          </cell>
          <cell r="J700">
            <v>131175000</v>
          </cell>
          <cell r="K700">
            <v>131175000</v>
          </cell>
          <cell r="L700">
            <v>145630485</v>
          </cell>
          <cell r="M700">
            <v>145630485</v>
          </cell>
          <cell r="N700">
            <v>129023730</v>
          </cell>
          <cell r="O700">
            <v>129023730</v>
          </cell>
          <cell r="P700">
            <v>157410000</v>
          </cell>
          <cell r="Q700">
            <v>157410000</v>
          </cell>
        </row>
        <row r="701">
          <cell r="C701" t="str">
            <v>8.11.6</v>
          </cell>
          <cell r="D701" t="str">
            <v>SUMINISTRO E INSTALACION DE SUBESTACION ELECTRICA 225 KVA. INCLUYE CELDA DE ENTRADA Y SALIDA M.T., CELDA DE PROTECCION DEL TRANSFORMADOR, CELDA DEL TRANSFORMADOR, CELDA DE MEDIDA BT, EQUIPOS ACCESORIOS Y CONEXIONES. NORMAS SEGÚN OPERADOR DE RED LOCAL. CERTIFICACION RETIE</v>
          </cell>
          <cell r="E701" t="str">
            <v>UN</v>
          </cell>
          <cell r="F701">
            <v>147482555</v>
          </cell>
          <cell r="G701">
            <v>147482555</v>
          </cell>
          <cell r="H701">
            <v>140470660</v>
          </cell>
          <cell r="I701">
            <v>140470660</v>
          </cell>
          <cell r="J701">
            <v>145475000</v>
          </cell>
          <cell r="K701">
            <v>145475000</v>
          </cell>
          <cell r="L701">
            <v>161506345</v>
          </cell>
          <cell r="M701">
            <v>161506345</v>
          </cell>
          <cell r="N701">
            <v>143089210</v>
          </cell>
          <cell r="O701">
            <v>143089210</v>
          </cell>
          <cell r="P701">
            <v>174570000</v>
          </cell>
          <cell r="Q701">
            <v>174570000</v>
          </cell>
        </row>
        <row r="702">
          <cell r="C702" t="str">
            <v>8.12</v>
          </cell>
          <cell r="D702" t="str">
            <v>REVISIÓN GENERAL ELÉCTRICA</v>
          </cell>
          <cell r="E702"/>
          <cell r="F702"/>
          <cell r="G702"/>
          <cell r="H702"/>
          <cell r="I702"/>
          <cell r="J702"/>
          <cell r="K702"/>
          <cell r="L702"/>
          <cell r="M702"/>
          <cell r="N702"/>
          <cell r="O702"/>
          <cell r="P702"/>
          <cell r="Q702"/>
        </row>
        <row r="703">
          <cell r="C703" t="str">
            <v>8.12.1</v>
          </cell>
          <cell r="D703" t="str">
            <v>REVISIÓN Y REPARACIÓN DE PUNTO ELÉCTRICO (INC. CAMBIO DE APARATOS)</v>
          </cell>
          <cell r="E703" t="str">
            <v>UN</v>
          </cell>
          <cell r="F703">
            <v>15558</v>
          </cell>
          <cell r="G703">
            <v>15558</v>
          </cell>
          <cell r="H703">
            <v>14818</v>
          </cell>
          <cell r="I703">
            <v>14818</v>
          </cell>
          <cell r="J703">
            <v>15346</v>
          </cell>
          <cell r="K703">
            <v>15346</v>
          </cell>
          <cell r="L703">
            <v>17037</v>
          </cell>
          <cell r="M703">
            <v>17037</v>
          </cell>
          <cell r="N703">
            <v>15094</v>
          </cell>
          <cell r="O703">
            <v>15094</v>
          </cell>
          <cell r="P703">
            <v>18415</v>
          </cell>
          <cell r="Q703">
            <v>18415</v>
          </cell>
        </row>
        <row r="704">
          <cell r="C704" t="str">
            <v>8.13</v>
          </cell>
          <cell r="D704" t="str">
            <v>ARMARIOS Y EQUIPOS DE MEDIDA</v>
          </cell>
          <cell r="E704"/>
          <cell r="F704"/>
          <cell r="G704"/>
          <cell r="H704"/>
          <cell r="I704"/>
          <cell r="J704"/>
          <cell r="K704"/>
          <cell r="L704"/>
          <cell r="M704"/>
          <cell r="N704"/>
          <cell r="O704"/>
          <cell r="P704"/>
          <cell r="Q704"/>
        </row>
        <row r="705">
          <cell r="C705" t="str">
            <v>8.13.1</v>
          </cell>
          <cell r="D705" t="str">
            <v>CELDA TRIPLEX ENTRADA Y SALIDA 15 KV. NORMA CTS506-2. INC. FUSIBLES DE PROTECCION. CERTIFICACION RETIE</v>
          </cell>
          <cell r="E705" t="str">
            <v>UN</v>
          </cell>
          <cell r="F705">
            <v>6234870</v>
          </cell>
          <cell r="G705">
            <v>6234870</v>
          </cell>
          <cell r="H705">
            <v>5938440</v>
          </cell>
          <cell r="I705">
            <v>5938440</v>
          </cell>
          <cell r="J705">
            <v>6150000</v>
          </cell>
          <cell r="K705">
            <v>6150000</v>
          </cell>
          <cell r="L705">
            <v>6827730</v>
          </cell>
          <cell r="M705">
            <v>6827730</v>
          </cell>
          <cell r="N705">
            <v>6049140</v>
          </cell>
          <cell r="O705">
            <v>6049140</v>
          </cell>
          <cell r="P705">
            <v>7380000</v>
          </cell>
          <cell r="Q705">
            <v>7380000</v>
          </cell>
        </row>
        <row r="706">
          <cell r="C706" t="str">
            <v>8.14</v>
          </cell>
          <cell r="D706" t="str">
            <v>APARATOS ELÉCTRICOS
(INCLUYE SUM E INSTALACIÓN)</v>
          </cell>
          <cell r="E706"/>
          <cell r="F706"/>
          <cell r="G706"/>
          <cell r="H706"/>
          <cell r="I706"/>
          <cell r="J706"/>
          <cell r="K706"/>
          <cell r="L706"/>
          <cell r="M706"/>
          <cell r="N706"/>
          <cell r="O706"/>
          <cell r="P706"/>
          <cell r="Q706"/>
        </row>
        <row r="707">
          <cell r="C707" t="str">
            <v>8.14.1</v>
          </cell>
          <cell r="D707" t="str">
            <v>BOTON TIMBRE AVE 605</v>
          </cell>
          <cell r="E707" t="str">
            <v>UN</v>
          </cell>
          <cell r="F707">
            <v>11324</v>
          </cell>
          <cell r="G707">
            <v>11324</v>
          </cell>
          <cell r="H707">
            <v>10786</v>
          </cell>
          <cell r="I707">
            <v>10786</v>
          </cell>
          <cell r="J707">
            <v>11170</v>
          </cell>
          <cell r="K707">
            <v>11170</v>
          </cell>
          <cell r="L707">
            <v>12401</v>
          </cell>
          <cell r="M707">
            <v>12401</v>
          </cell>
          <cell r="N707">
            <v>10987</v>
          </cell>
          <cell r="O707">
            <v>10987</v>
          </cell>
          <cell r="P707">
            <v>13404</v>
          </cell>
          <cell r="Q707">
            <v>13404</v>
          </cell>
        </row>
        <row r="708">
          <cell r="C708" t="str">
            <v>8.14.2</v>
          </cell>
          <cell r="D708" t="str">
            <v>BOTON TIMBRE 800 PARA PISOS805</v>
          </cell>
          <cell r="E708" t="str">
            <v>UN</v>
          </cell>
          <cell r="F708">
            <v>28226</v>
          </cell>
          <cell r="G708">
            <v>28226</v>
          </cell>
          <cell r="H708">
            <v>26884</v>
          </cell>
          <cell r="I708">
            <v>26884</v>
          </cell>
          <cell r="J708">
            <v>27842</v>
          </cell>
          <cell r="K708">
            <v>27842</v>
          </cell>
          <cell r="L708">
            <v>30910</v>
          </cell>
          <cell r="M708">
            <v>30910</v>
          </cell>
          <cell r="N708">
            <v>27385</v>
          </cell>
          <cell r="O708">
            <v>27385</v>
          </cell>
          <cell r="P708">
            <v>33410</v>
          </cell>
          <cell r="Q708">
            <v>33410</v>
          </cell>
        </row>
        <row r="709">
          <cell r="C709" t="str">
            <v>8.14.3</v>
          </cell>
          <cell r="D709" t="str">
            <v>BOTON TIMBRE ABITARE LUZ PILOTO 1905-LP3033</v>
          </cell>
          <cell r="E709" t="str">
            <v>UN</v>
          </cell>
          <cell r="F709">
            <v>20546</v>
          </cell>
          <cell r="G709">
            <v>20546</v>
          </cell>
          <cell r="H709">
            <v>19569</v>
          </cell>
          <cell r="I709">
            <v>19569</v>
          </cell>
          <cell r="J709">
            <v>20266</v>
          </cell>
          <cell r="K709">
            <v>20266</v>
          </cell>
          <cell r="L709">
            <v>22499</v>
          </cell>
          <cell r="M709">
            <v>22499</v>
          </cell>
          <cell r="N709">
            <v>19934</v>
          </cell>
          <cell r="O709">
            <v>19934</v>
          </cell>
          <cell r="P709">
            <v>24319</v>
          </cell>
          <cell r="Q709">
            <v>24319</v>
          </cell>
        </row>
        <row r="710">
          <cell r="C710" t="str">
            <v>8.14.4</v>
          </cell>
          <cell r="D710" t="str">
            <v>TIMBRE CAMPANA + TAPA  MAX.</v>
          </cell>
          <cell r="E710" t="str">
            <v>UN</v>
          </cell>
          <cell r="F710">
            <v>34798</v>
          </cell>
          <cell r="G710">
            <v>34798</v>
          </cell>
          <cell r="H710">
            <v>33143</v>
          </cell>
          <cell r="I710">
            <v>33143</v>
          </cell>
          <cell r="J710">
            <v>34324</v>
          </cell>
          <cell r="K710">
            <v>34324</v>
          </cell>
          <cell r="L710">
            <v>38107</v>
          </cell>
          <cell r="M710">
            <v>38107</v>
          </cell>
          <cell r="N710">
            <v>33761</v>
          </cell>
          <cell r="O710">
            <v>33761</v>
          </cell>
          <cell r="P710">
            <v>41189</v>
          </cell>
          <cell r="Q710">
            <v>41189</v>
          </cell>
        </row>
        <row r="711">
          <cell r="C711" t="str">
            <v>8.14.5</v>
          </cell>
          <cell r="D711" t="str">
            <v>TIMBRE CAMPANA KORAL/NEXKR040BK</v>
          </cell>
          <cell r="E711" t="str">
            <v>UN</v>
          </cell>
          <cell r="F711">
            <v>34798</v>
          </cell>
          <cell r="G711">
            <v>34798</v>
          </cell>
          <cell r="H711">
            <v>33143</v>
          </cell>
          <cell r="I711">
            <v>33143</v>
          </cell>
          <cell r="J711">
            <v>34324</v>
          </cell>
          <cell r="K711">
            <v>34324</v>
          </cell>
          <cell r="L711">
            <v>38107</v>
          </cell>
          <cell r="M711">
            <v>38107</v>
          </cell>
          <cell r="N711">
            <v>33761</v>
          </cell>
          <cell r="O711">
            <v>33761</v>
          </cell>
          <cell r="P711">
            <v>41189</v>
          </cell>
          <cell r="Q711">
            <v>41189</v>
          </cell>
        </row>
        <row r="712">
          <cell r="C712" t="str">
            <v>8.14.6</v>
          </cell>
          <cell r="D712" t="str">
            <v>CONMUTABLE Senc. Blc.DEKO L/NEX DK-2B+DKT2B</v>
          </cell>
          <cell r="E712" t="str">
            <v>UN</v>
          </cell>
          <cell r="F712">
            <v>45012</v>
          </cell>
          <cell r="G712">
            <v>45012</v>
          </cell>
          <cell r="H712">
            <v>42872</v>
          </cell>
          <cell r="I712">
            <v>42872</v>
          </cell>
          <cell r="J712">
            <v>44399</v>
          </cell>
          <cell r="K712">
            <v>44399</v>
          </cell>
          <cell r="L712">
            <v>49292</v>
          </cell>
          <cell r="M712">
            <v>49292</v>
          </cell>
          <cell r="N712">
            <v>43671</v>
          </cell>
          <cell r="O712">
            <v>43671</v>
          </cell>
          <cell r="P712">
            <v>53279</v>
          </cell>
          <cell r="Q712">
            <v>53279</v>
          </cell>
        </row>
        <row r="713">
          <cell r="C713" t="str">
            <v>8.14.7</v>
          </cell>
          <cell r="D713" t="str">
            <v>CONMUTABLE Senc. Clas.C L/NEX LX-020C</v>
          </cell>
          <cell r="E713" t="str">
            <v>UN</v>
          </cell>
          <cell r="F713">
            <v>20437</v>
          </cell>
          <cell r="G713">
            <v>20437</v>
          </cell>
          <cell r="H713">
            <v>19466</v>
          </cell>
          <cell r="I713">
            <v>19466</v>
          </cell>
          <cell r="J713">
            <v>20159</v>
          </cell>
          <cell r="K713">
            <v>20159</v>
          </cell>
          <cell r="L713">
            <v>22381</v>
          </cell>
          <cell r="M713">
            <v>22381</v>
          </cell>
          <cell r="N713">
            <v>19828</v>
          </cell>
          <cell r="O713">
            <v>19828</v>
          </cell>
          <cell r="P713">
            <v>24191</v>
          </cell>
          <cell r="Q713">
            <v>24191</v>
          </cell>
        </row>
        <row r="714">
          <cell r="C714" t="str">
            <v>8.14.8</v>
          </cell>
          <cell r="D714" t="str">
            <v>CONMUTABLE Senc. Pil.Clas. L/NEXLX-020CL</v>
          </cell>
          <cell r="E714" t="str">
            <v>UN</v>
          </cell>
          <cell r="F714">
            <v>36179</v>
          </cell>
          <cell r="G714">
            <v>36179</v>
          </cell>
          <cell r="H714">
            <v>34459</v>
          </cell>
          <cell r="I714">
            <v>34459</v>
          </cell>
          <cell r="J714">
            <v>35687</v>
          </cell>
          <cell r="K714">
            <v>35687</v>
          </cell>
          <cell r="L714">
            <v>39620</v>
          </cell>
          <cell r="M714">
            <v>39620</v>
          </cell>
          <cell r="N714">
            <v>35102</v>
          </cell>
          <cell r="O714">
            <v>35102</v>
          </cell>
          <cell r="P714">
            <v>42824</v>
          </cell>
          <cell r="Q714">
            <v>42824</v>
          </cell>
        </row>
        <row r="715">
          <cell r="C715" t="str">
            <v>8.14.9</v>
          </cell>
          <cell r="D715" t="str">
            <v>INTERRUPTOR 4 VIAS AVE604-31323</v>
          </cell>
          <cell r="E715" t="str">
            <v>UN</v>
          </cell>
          <cell r="F715">
            <v>30476</v>
          </cell>
          <cell r="G715">
            <v>30476</v>
          </cell>
          <cell r="H715">
            <v>29027</v>
          </cell>
          <cell r="I715">
            <v>29027</v>
          </cell>
          <cell r="J715">
            <v>30061</v>
          </cell>
          <cell r="K715">
            <v>30061</v>
          </cell>
          <cell r="L715">
            <v>33374</v>
          </cell>
          <cell r="M715">
            <v>33374</v>
          </cell>
          <cell r="N715">
            <v>29568</v>
          </cell>
          <cell r="O715">
            <v>29568</v>
          </cell>
          <cell r="P715">
            <v>36073</v>
          </cell>
          <cell r="Q715">
            <v>36073</v>
          </cell>
        </row>
        <row r="716">
          <cell r="C716" t="str">
            <v>8.14.10</v>
          </cell>
          <cell r="D716" t="str">
            <v>INTERRUPTOR DOBLE 200211</v>
          </cell>
          <cell r="E716" t="str">
            <v>UN</v>
          </cell>
          <cell r="F716">
            <v>7207</v>
          </cell>
          <cell r="G716">
            <v>7207</v>
          </cell>
          <cell r="H716">
            <v>6864</v>
          </cell>
          <cell r="I716">
            <v>6864</v>
          </cell>
          <cell r="J716">
            <v>7109</v>
          </cell>
          <cell r="K716">
            <v>7109</v>
          </cell>
          <cell r="L716">
            <v>7892</v>
          </cell>
          <cell r="M716">
            <v>7892</v>
          </cell>
          <cell r="N716">
            <v>6992</v>
          </cell>
          <cell r="O716">
            <v>6992</v>
          </cell>
          <cell r="P716">
            <v>8531</v>
          </cell>
          <cell r="Q716">
            <v>8531</v>
          </cell>
        </row>
        <row r="717">
          <cell r="C717" t="str">
            <v>8.14.11</v>
          </cell>
          <cell r="D717" t="str">
            <v>INTERRUPTOR DOBLE 600 AVE611</v>
          </cell>
          <cell r="E717" t="str">
            <v>UN</v>
          </cell>
          <cell r="F717">
            <v>14609</v>
          </cell>
          <cell r="G717">
            <v>14609</v>
          </cell>
          <cell r="H717">
            <v>13914</v>
          </cell>
          <cell r="I717">
            <v>13914</v>
          </cell>
          <cell r="J717">
            <v>14410</v>
          </cell>
          <cell r="K717">
            <v>14410</v>
          </cell>
          <cell r="L717">
            <v>15998</v>
          </cell>
          <cell r="M717">
            <v>15998</v>
          </cell>
          <cell r="N717">
            <v>14174</v>
          </cell>
          <cell r="O717">
            <v>14174</v>
          </cell>
          <cell r="P717">
            <v>17292</v>
          </cell>
          <cell r="Q717">
            <v>17292</v>
          </cell>
        </row>
        <row r="718">
          <cell r="C718" t="str">
            <v>8.14.12</v>
          </cell>
          <cell r="D718" t="str">
            <v>INTERRUPTOR DOBLE ABITARE LUZ911 LP</v>
          </cell>
          <cell r="E718" t="str">
            <v>UN</v>
          </cell>
          <cell r="F718">
            <v>29882</v>
          </cell>
          <cell r="G718">
            <v>29882</v>
          </cell>
          <cell r="H718">
            <v>28461</v>
          </cell>
          <cell r="I718">
            <v>28461</v>
          </cell>
          <cell r="J718">
            <v>29475</v>
          </cell>
          <cell r="K718">
            <v>29475</v>
          </cell>
          <cell r="L718">
            <v>32723</v>
          </cell>
          <cell r="M718">
            <v>32723</v>
          </cell>
          <cell r="N718">
            <v>28992</v>
          </cell>
          <cell r="O718">
            <v>28992</v>
          </cell>
          <cell r="P718">
            <v>35370</v>
          </cell>
          <cell r="Q718">
            <v>35370</v>
          </cell>
        </row>
        <row r="719">
          <cell r="C719" t="str">
            <v>8.14.13</v>
          </cell>
          <cell r="D719" t="str">
            <v>INTERRUPTOR TRIPLE 600 AVE613</v>
          </cell>
          <cell r="E719" t="str">
            <v>UN</v>
          </cell>
          <cell r="F719">
            <v>17785</v>
          </cell>
          <cell r="G719">
            <v>17785</v>
          </cell>
          <cell r="H719">
            <v>16940</v>
          </cell>
          <cell r="I719">
            <v>16940</v>
          </cell>
          <cell r="J719">
            <v>17543</v>
          </cell>
          <cell r="K719">
            <v>17543</v>
          </cell>
          <cell r="L719">
            <v>19476</v>
          </cell>
          <cell r="M719">
            <v>19476</v>
          </cell>
          <cell r="N719">
            <v>17255</v>
          </cell>
          <cell r="O719">
            <v>17255</v>
          </cell>
          <cell r="P719">
            <v>21052</v>
          </cell>
          <cell r="Q719">
            <v>21052</v>
          </cell>
        </row>
        <row r="720">
          <cell r="C720" t="str">
            <v>8.14.14</v>
          </cell>
          <cell r="D720" t="str">
            <v>INTERRUPTOR TRIPLE FOSF AVE9913</v>
          </cell>
          <cell r="E720" t="str">
            <v>UN</v>
          </cell>
          <cell r="F720">
            <v>20516</v>
          </cell>
          <cell r="G720">
            <v>20516</v>
          </cell>
          <cell r="H720">
            <v>19541</v>
          </cell>
          <cell r="I720">
            <v>19541</v>
          </cell>
          <cell r="J720">
            <v>20237</v>
          </cell>
          <cell r="K720">
            <v>20237</v>
          </cell>
          <cell r="L720">
            <v>22467</v>
          </cell>
          <cell r="M720">
            <v>22467</v>
          </cell>
          <cell r="N720">
            <v>19905</v>
          </cell>
          <cell r="O720">
            <v>19905</v>
          </cell>
          <cell r="P720">
            <v>24284</v>
          </cell>
          <cell r="Q720">
            <v>24284</v>
          </cell>
        </row>
        <row r="721">
          <cell r="C721" t="str">
            <v>8.14.15</v>
          </cell>
          <cell r="D721" t="str">
            <v>INTERRUPTOR TRIPLE MARFIL LUZ913 LP</v>
          </cell>
          <cell r="E721" t="str">
            <v>UN</v>
          </cell>
          <cell r="F721">
            <v>41399</v>
          </cell>
          <cell r="G721">
            <v>41399</v>
          </cell>
          <cell r="H721">
            <v>39430</v>
          </cell>
          <cell r="I721">
            <v>39430</v>
          </cell>
          <cell r="J721">
            <v>40835</v>
          </cell>
          <cell r="K721">
            <v>40835</v>
          </cell>
          <cell r="L721">
            <v>45335</v>
          </cell>
          <cell r="M721">
            <v>45335</v>
          </cell>
          <cell r="N721">
            <v>40165</v>
          </cell>
          <cell r="O721">
            <v>40165</v>
          </cell>
          <cell r="P721">
            <v>49002</v>
          </cell>
          <cell r="Q721">
            <v>49002</v>
          </cell>
        </row>
        <row r="722">
          <cell r="C722" t="str">
            <v>8.14.16</v>
          </cell>
          <cell r="D722" t="str">
            <v>INTERRUPTOR SENC 600  AVE601</v>
          </cell>
          <cell r="E722" t="str">
            <v>UN</v>
          </cell>
          <cell r="F722">
            <v>10825</v>
          </cell>
          <cell r="G722">
            <v>10825</v>
          </cell>
          <cell r="H722">
            <v>10311</v>
          </cell>
          <cell r="I722">
            <v>10311</v>
          </cell>
          <cell r="J722">
            <v>10678</v>
          </cell>
          <cell r="K722">
            <v>10678</v>
          </cell>
          <cell r="L722">
            <v>11855</v>
          </cell>
          <cell r="M722">
            <v>11855</v>
          </cell>
          <cell r="N722">
            <v>10503</v>
          </cell>
          <cell r="O722">
            <v>10503</v>
          </cell>
          <cell r="P722">
            <v>12814</v>
          </cell>
          <cell r="Q722">
            <v>12814</v>
          </cell>
        </row>
        <row r="723">
          <cell r="C723" t="str">
            <v>8.14.17</v>
          </cell>
          <cell r="D723" t="str">
            <v>INTERRUPTOR SENC Clas.C      L/NEX   LX-010C</v>
          </cell>
          <cell r="E723" t="str">
            <v>UN</v>
          </cell>
          <cell r="F723">
            <v>18505</v>
          </cell>
          <cell r="G723">
            <v>18505</v>
          </cell>
          <cell r="H723">
            <v>17625</v>
          </cell>
          <cell r="I723">
            <v>17625</v>
          </cell>
          <cell r="J723">
            <v>18253</v>
          </cell>
          <cell r="K723">
            <v>18253</v>
          </cell>
          <cell r="L723">
            <v>20264</v>
          </cell>
          <cell r="M723">
            <v>20264</v>
          </cell>
          <cell r="N723">
            <v>17954</v>
          </cell>
          <cell r="O723">
            <v>17954</v>
          </cell>
          <cell r="P723">
            <v>21904</v>
          </cell>
          <cell r="Q723">
            <v>21904</v>
          </cell>
        </row>
        <row r="724">
          <cell r="C724" t="str">
            <v>8.14.18</v>
          </cell>
          <cell r="D724" t="str">
            <v>INTERRUPTOR SENC CON LUZ1001-LP</v>
          </cell>
          <cell r="E724" t="str">
            <v>UN</v>
          </cell>
          <cell r="F724">
            <v>14029</v>
          </cell>
          <cell r="G724">
            <v>14029</v>
          </cell>
          <cell r="H724">
            <v>13362</v>
          </cell>
          <cell r="I724">
            <v>13362</v>
          </cell>
          <cell r="J724">
            <v>13838</v>
          </cell>
          <cell r="K724">
            <v>13838</v>
          </cell>
          <cell r="L724">
            <v>15363</v>
          </cell>
          <cell r="M724">
            <v>15363</v>
          </cell>
          <cell r="N724">
            <v>13611</v>
          </cell>
          <cell r="O724">
            <v>13611</v>
          </cell>
          <cell r="P724">
            <v>16606</v>
          </cell>
          <cell r="Q724">
            <v>16606</v>
          </cell>
        </row>
        <row r="725">
          <cell r="C725" t="str">
            <v>8.14.19</v>
          </cell>
          <cell r="D725" t="str">
            <v>TOMA DOBLE AMERICANA 600 POLO666 -N</v>
          </cell>
          <cell r="E725" t="str">
            <v>UN</v>
          </cell>
          <cell r="F725">
            <v>13778</v>
          </cell>
          <cell r="G725">
            <v>13778</v>
          </cell>
          <cell r="H725">
            <v>13123</v>
          </cell>
          <cell r="I725">
            <v>13123</v>
          </cell>
          <cell r="J725">
            <v>13590</v>
          </cell>
          <cell r="K725">
            <v>13590</v>
          </cell>
          <cell r="L725">
            <v>15088</v>
          </cell>
          <cell r="M725">
            <v>15088</v>
          </cell>
          <cell r="N725">
            <v>13367</v>
          </cell>
          <cell r="O725">
            <v>13367</v>
          </cell>
          <cell r="P725">
            <v>16308</v>
          </cell>
          <cell r="Q725">
            <v>16308</v>
          </cell>
        </row>
        <row r="726">
          <cell r="C726" t="str">
            <v>8.14.20</v>
          </cell>
          <cell r="D726" t="str">
            <v>TOMA DOBLE AMERICANA ABITARE9966-N</v>
          </cell>
          <cell r="E726" t="str">
            <v>UN</v>
          </cell>
          <cell r="F726">
            <v>11901</v>
          </cell>
          <cell r="G726">
            <v>11901</v>
          </cell>
          <cell r="H726">
            <v>11335</v>
          </cell>
          <cell r="I726">
            <v>11335</v>
          </cell>
          <cell r="J726">
            <v>11739</v>
          </cell>
          <cell r="K726">
            <v>11739</v>
          </cell>
          <cell r="L726">
            <v>13033</v>
          </cell>
          <cell r="M726">
            <v>13033</v>
          </cell>
          <cell r="N726">
            <v>11546</v>
          </cell>
          <cell r="O726">
            <v>11546</v>
          </cell>
          <cell r="P726">
            <v>14087</v>
          </cell>
          <cell r="Q726">
            <v>14087</v>
          </cell>
        </row>
        <row r="727">
          <cell r="C727" t="str">
            <v>8.14.21</v>
          </cell>
          <cell r="D727" t="str">
            <v>TOMA DOBLE AMERICANA FOSF AVE9966</v>
          </cell>
          <cell r="E727" t="str">
            <v>UN</v>
          </cell>
          <cell r="F727">
            <v>10275</v>
          </cell>
          <cell r="G727">
            <v>10275</v>
          </cell>
          <cell r="H727">
            <v>9786</v>
          </cell>
          <cell r="I727">
            <v>9786</v>
          </cell>
          <cell r="J727">
            <v>10135</v>
          </cell>
          <cell r="K727">
            <v>10135</v>
          </cell>
          <cell r="L727">
            <v>11252</v>
          </cell>
          <cell r="M727">
            <v>11252</v>
          </cell>
          <cell r="N727">
            <v>9969</v>
          </cell>
          <cell r="O727">
            <v>9969</v>
          </cell>
          <cell r="P727">
            <v>12162</v>
          </cell>
          <cell r="Q727">
            <v>12162</v>
          </cell>
        </row>
        <row r="728">
          <cell r="C728"/>
          <cell r="D728"/>
          <cell r="E728"/>
          <cell r="F728"/>
          <cell r="G728"/>
          <cell r="H728"/>
          <cell r="I728"/>
          <cell r="J728"/>
          <cell r="K728"/>
          <cell r="L728"/>
          <cell r="M728"/>
          <cell r="N728"/>
          <cell r="O728"/>
          <cell r="P728"/>
          <cell r="Q728"/>
        </row>
        <row r="729">
          <cell r="C729">
            <v>9</v>
          </cell>
          <cell r="D729" t="str">
            <v>PAÑETES</v>
          </cell>
          <cell r="E729"/>
          <cell r="F729"/>
          <cell r="G729"/>
          <cell r="H729"/>
          <cell r="I729"/>
          <cell r="J729"/>
          <cell r="K729"/>
          <cell r="L729"/>
          <cell r="M729"/>
          <cell r="N729"/>
          <cell r="O729"/>
          <cell r="P729"/>
          <cell r="Q729"/>
        </row>
        <row r="730">
          <cell r="C730" t="str">
            <v>9.1</v>
          </cell>
          <cell r="D730" t="str">
            <v>PAÑETES SOBRE MUROS</v>
          </cell>
          <cell r="E730"/>
          <cell r="F730"/>
          <cell r="G730"/>
          <cell r="H730"/>
          <cell r="I730"/>
          <cell r="J730"/>
          <cell r="K730"/>
          <cell r="L730"/>
          <cell r="M730"/>
          <cell r="N730"/>
          <cell r="O730"/>
          <cell r="P730"/>
          <cell r="Q730"/>
        </row>
        <row r="731">
          <cell r="C731" t="str">
            <v>9.1.1</v>
          </cell>
          <cell r="D731" t="str">
            <v>FILOS Y DILATACIONES</v>
          </cell>
          <cell r="E731" t="str">
            <v>M</v>
          </cell>
          <cell r="F731">
            <v>5091</v>
          </cell>
          <cell r="G731">
            <v>5091</v>
          </cell>
          <cell r="H731">
            <v>4849</v>
          </cell>
          <cell r="I731">
            <v>4849</v>
          </cell>
          <cell r="J731">
            <v>5022</v>
          </cell>
          <cell r="K731">
            <v>5022</v>
          </cell>
          <cell r="L731">
            <v>5575</v>
          </cell>
          <cell r="M731">
            <v>5575</v>
          </cell>
          <cell r="N731">
            <v>4940</v>
          </cell>
          <cell r="O731">
            <v>4940</v>
          </cell>
          <cell r="P731">
            <v>6026</v>
          </cell>
          <cell r="Q731">
            <v>6026</v>
          </cell>
        </row>
        <row r="732">
          <cell r="C732" t="str">
            <v>9.1.2</v>
          </cell>
          <cell r="D732" t="str">
            <v xml:space="preserve">PAÑETE IMPERMEABILIZADO S/MUROS 1:3. </v>
          </cell>
          <cell r="E732" t="str">
            <v>M2</v>
          </cell>
          <cell r="F732">
            <v>17405</v>
          </cell>
          <cell r="G732">
            <v>17405</v>
          </cell>
          <cell r="H732">
            <v>16577</v>
          </cell>
          <cell r="I732">
            <v>16577</v>
          </cell>
          <cell r="J732">
            <v>17168</v>
          </cell>
          <cell r="K732">
            <v>17168</v>
          </cell>
          <cell r="L732">
            <v>19060</v>
          </cell>
          <cell r="M732">
            <v>19060</v>
          </cell>
          <cell r="N732">
            <v>16886</v>
          </cell>
          <cell r="O732">
            <v>16886</v>
          </cell>
          <cell r="P732">
            <v>20602</v>
          </cell>
          <cell r="Q732">
            <v>20602</v>
          </cell>
        </row>
        <row r="733">
          <cell r="C733" t="str">
            <v>9.1.3</v>
          </cell>
          <cell r="D733" t="str">
            <v xml:space="preserve">PAÑETE IMPERMEABILIZADO S/MUROS 1:4. </v>
          </cell>
          <cell r="E733" t="str">
            <v>M2</v>
          </cell>
          <cell r="F733">
            <v>15684</v>
          </cell>
          <cell r="G733">
            <v>15684</v>
          </cell>
          <cell r="H733">
            <v>14939</v>
          </cell>
          <cell r="I733">
            <v>14939</v>
          </cell>
          <cell r="J733">
            <v>15471</v>
          </cell>
          <cell r="K733">
            <v>15471</v>
          </cell>
          <cell r="L733">
            <v>17176</v>
          </cell>
          <cell r="M733">
            <v>17176</v>
          </cell>
          <cell r="N733">
            <v>15217</v>
          </cell>
          <cell r="O733">
            <v>15217</v>
          </cell>
          <cell r="P733">
            <v>18565</v>
          </cell>
          <cell r="Q733">
            <v>18565</v>
          </cell>
        </row>
        <row r="734">
          <cell r="C734" t="str">
            <v>9.1.4</v>
          </cell>
          <cell r="D734" t="str">
            <v xml:space="preserve">PAÑETE LISO CULATAS 1:3  </v>
          </cell>
          <cell r="E734" t="str">
            <v>M2</v>
          </cell>
          <cell r="F734">
            <v>20454</v>
          </cell>
          <cell r="G734">
            <v>20454</v>
          </cell>
          <cell r="H734">
            <v>19482</v>
          </cell>
          <cell r="I734">
            <v>19482</v>
          </cell>
          <cell r="J734">
            <v>20176</v>
          </cell>
          <cell r="K734">
            <v>20176</v>
          </cell>
          <cell r="L734">
            <v>22399</v>
          </cell>
          <cell r="M734">
            <v>22399</v>
          </cell>
          <cell r="N734">
            <v>19845</v>
          </cell>
          <cell r="O734">
            <v>19845</v>
          </cell>
          <cell r="P734">
            <v>24211</v>
          </cell>
          <cell r="Q734">
            <v>24211</v>
          </cell>
        </row>
        <row r="735">
          <cell r="C735" t="str">
            <v>9.1.5</v>
          </cell>
          <cell r="D735" t="str">
            <v xml:space="preserve">PAÑETE LISO CULATAS 1:4  </v>
          </cell>
          <cell r="E735" t="str">
            <v>M2</v>
          </cell>
          <cell r="F735">
            <v>18193</v>
          </cell>
          <cell r="G735">
            <v>18193</v>
          </cell>
          <cell r="H735">
            <v>17328</v>
          </cell>
          <cell r="I735">
            <v>17328</v>
          </cell>
          <cell r="J735">
            <v>17945</v>
          </cell>
          <cell r="K735">
            <v>17945</v>
          </cell>
          <cell r="L735">
            <v>19923</v>
          </cell>
          <cell r="M735">
            <v>19923</v>
          </cell>
          <cell r="N735">
            <v>17651</v>
          </cell>
          <cell r="O735">
            <v>17651</v>
          </cell>
          <cell r="P735">
            <v>21534</v>
          </cell>
          <cell r="Q735">
            <v>21534</v>
          </cell>
        </row>
        <row r="736">
          <cell r="C736" t="str">
            <v>9.1.6</v>
          </cell>
          <cell r="D736" t="str">
            <v xml:space="preserve">PAÑETE LISO CULATAS 1:5  </v>
          </cell>
          <cell r="E736" t="str">
            <v>M2</v>
          </cell>
          <cell r="F736">
            <v>16837</v>
          </cell>
          <cell r="G736">
            <v>16837</v>
          </cell>
          <cell r="H736">
            <v>16037</v>
          </cell>
          <cell r="I736">
            <v>16037</v>
          </cell>
          <cell r="J736">
            <v>16608</v>
          </cell>
          <cell r="K736">
            <v>16608</v>
          </cell>
          <cell r="L736">
            <v>18438</v>
          </cell>
          <cell r="M736">
            <v>18438</v>
          </cell>
          <cell r="N736">
            <v>16336</v>
          </cell>
          <cell r="O736">
            <v>16336</v>
          </cell>
          <cell r="P736">
            <v>19930</v>
          </cell>
          <cell r="Q736">
            <v>19930</v>
          </cell>
        </row>
        <row r="737">
          <cell r="C737" t="str">
            <v>9.1.7</v>
          </cell>
          <cell r="D737" t="str">
            <v xml:space="preserve">PAÑETE LISO SOBRE MUROS 1:4  </v>
          </cell>
          <cell r="E737" t="str">
            <v>M2</v>
          </cell>
          <cell r="F737">
            <v>16335</v>
          </cell>
          <cell r="G737">
            <v>16335</v>
          </cell>
          <cell r="H737">
            <v>15559</v>
          </cell>
          <cell r="I737">
            <v>15559</v>
          </cell>
          <cell r="J737">
            <v>16113</v>
          </cell>
          <cell r="K737">
            <v>16113</v>
          </cell>
          <cell r="L737">
            <v>17889</v>
          </cell>
          <cell r="M737">
            <v>17889</v>
          </cell>
          <cell r="N737">
            <v>15849</v>
          </cell>
          <cell r="O737">
            <v>15849</v>
          </cell>
          <cell r="P737">
            <v>19336</v>
          </cell>
          <cell r="Q737">
            <v>19336</v>
          </cell>
        </row>
        <row r="738">
          <cell r="C738" t="str">
            <v>9.1.8</v>
          </cell>
          <cell r="D738" t="str">
            <v xml:space="preserve">PAÑETE LISO SOBRE MUROS 1:5  </v>
          </cell>
          <cell r="E738" t="str">
            <v>M2</v>
          </cell>
          <cell r="F738">
            <v>14360</v>
          </cell>
          <cell r="G738">
            <v>14360</v>
          </cell>
          <cell r="H738">
            <v>13678</v>
          </cell>
          <cell r="I738">
            <v>13678</v>
          </cell>
          <cell r="J738">
            <v>14165</v>
          </cell>
          <cell r="K738">
            <v>14165</v>
          </cell>
          <cell r="L738">
            <v>15726</v>
          </cell>
          <cell r="M738">
            <v>15726</v>
          </cell>
          <cell r="N738">
            <v>13933</v>
          </cell>
          <cell r="O738">
            <v>13933</v>
          </cell>
          <cell r="P738">
            <v>16998</v>
          </cell>
          <cell r="Q738">
            <v>16998</v>
          </cell>
        </row>
        <row r="739">
          <cell r="C739" t="str">
            <v>9.1.9</v>
          </cell>
          <cell r="D739" t="str">
            <v xml:space="preserve">PAÑETE RUSTICO SOBRE MUROS 1:5 </v>
          </cell>
          <cell r="E739" t="str">
            <v>M2</v>
          </cell>
          <cell r="F739">
            <v>15942</v>
          </cell>
          <cell r="G739">
            <v>15942</v>
          </cell>
          <cell r="H739">
            <v>15184</v>
          </cell>
          <cell r="I739">
            <v>15184</v>
          </cell>
          <cell r="J739">
            <v>15725</v>
          </cell>
          <cell r="K739">
            <v>15725</v>
          </cell>
          <cell r="L739">
            <v>17458</v>
          </cell>
          <cell r="M739">
            <v>17458</v>
          </cell>
          <cell r="N739">
            <v>15467</v>
          </cell>
          <cell r="O739">
            <v>15467</v>
          </cell>
          <cell r="P739">
            <v>18870</v>
          </cell>
          <cell r="Q739">
            <v>18870</v>
          </cell>
        </row>
        <row r="740">
          <cell r="C740" t="str">
            <v>9.1.10</v>
          </cell>
          <cell r="D740" t="str">
            <v>RESANES GENERALES</v>
          </cell>
          <cell r="E740" t="str">
            <v>M2</v>
          </cell>
          <cell r="F740">
            <v>8532</v>
          </cell>
          <cell r="G740">
            <v>8532</v>
          </cell>
          <cell r="H740">
            <v>8126</v>
          </cell>
          <cell r="I740">
            <v>8126</v>
          </cell>
          <cell r="J740">
            <v>8416</v>
          </cell>
          <cell r="K740">
            <v>8416</v>
          </cell>
          <cell r="L740">
            <v>9343</v>
          </cell>
          <cell r="M740">
            <v>9343</v>
          </cell>
          <cell r="N740">
            <v>8278</v>
          </cell>
          <cell r="O740">
            <v>8278</v>
          </cell>
          <cell r="P740">
            <v>10099</v>
          </cell>
          <cell r="Q740">
            <v>10099</v>
          </cell>
        </row>
        <row r="741">
          <cell r="C741" t="str">
            <v>9.2</v>
          </cell>
          <cell r="D741" t="str">
            <v>PAÑETES BAJO PLACAS</v>
          </cell>
          <cell r="E741"/>
          <cell r="F741"/>
          <cell r="G741"/>
          <cell r="H741"/>
          <cell r="I741"/>
          <cell r="J741"/>
          <cell r="K741"/>
          <cell r="L741"/>
          <cell r="M741"/>
          <cell r="N741"/>
          <cell r="O741"/>
          <cell r="P741"/>
          <cell r="Q741"/>
        </row>
        <row r="742">
          <cell r="C742" t="str">
            <v>9.2.1</v>
          </cell>
          <cell r="D742" t="str">
            <v xml:space="preserve">PAÑETE BAJO MALLA 1:3 </v>
          </cell>
          <cell r="E742" t="str">
            <v>M2</v>
          </cell>
          <cell r="F742">
            <v>20618</v>
          </cell>
          <cell r="G742">
            <v>20618</v>
          </cell>
          <cell r="H742">
            <v>19637</v>
          </cell>
          <cell r="I742">
            <v>19637</v>
          </cell>
          <cell r="J742">
            <v>20337</v>
          </cell>
          <cell r="K742">
            <v>20337</v>
          </cell>
          <cell r="L742">
            <v>22578</v>
          </cell>
          <cell r="M742">
            <v>22578</v>
          </cell>
          <cell r="N742">
            <v>20003</v>
          </cell>
          <cell r="O742">
            <v>20003</v>
          </cell>
          <cell r="P742">
            <v>24404</v>
          </cell>
          <cell r="Q742">
            <v>24404</v>
          </cell>
        </row>
        <row r="743">
          <cell r="C743" t="str">
            <v>9.2.2</v>
          </cell>
          <cell r="D743" t="str">
            <v xml:space="preserve">PAÑETE BAJO MALLA 1:4 </v>
          </cell>
          <cell r="E743" t="str">
            <v>M2</v>
          </cell>
          <cell r="F743">
            <v>20300</v>
          </cell>
          <cell r="G743">
            <v>20300</v>
          </cell>
          <cell r="H743">
            <v>19335</v>
          </cell>
          <cell r="I743">
            <v>19335</v>
          </cell>
          <cell r="J743">
            <v>20024</v>
          </cell>
          <cell r="K743">
            <v>20024</v>
          </cell>
          <cell r="L743">
            <v>22231</v>
          </cell>
          <cell r="M743">
            <v>22231</v>
          </cell>
          <cell r="N743">
            <v>19696</v>
          </cell>
          <cell r="O743">
            <v>19696</v>
          </cell>
          <cell r="P743">
            <v>24029</v>
          </cell>
          <cell r="Q743">
            <v>24029</v>
          </cell>
        </row>
        <row r="744">
          <cell r="C744" t="str">
            <v>9.2.3</v>
          </cell>
          <cell r="D744" t="str">
            <v xml:space="preserve">PAÑETE BAJO MALLA 1:5 </v>
          </cell>
          <cell r="E744" t="str">
            <v>M2</v>
          </cell>
          <cell r="F744">
            <v>19364</v>
          </cell>
          <cell r="G744">
            <v>19364</v>
          </cell>
          <cell r="H744">
            <v>18443</v>
          </cell>
          <cell r="I744">
            <v>18443</v>
          </cell>
          <cell r="J744">
            <v>19100</v>
          </cell>
          <cell r="K744">
            <v>19100</v>
          </cell>
          <cell r="L744">
            <v>21205</v>
          </cell>
          <cell r="M744">
            <v>21205</v>
          </cell>
          <cell r="N744">
            <v>18787</v>
          </cell>
          <cell r="O744">
            <v>18787</v>
          </cell>
          <cell r="P744">
            <v>22920</v>
          </cell>
          <cell r="Q744">
            <v>22920</v>
          </cell>
        </row>
        <row r="745">
          <cell r="C745" t="str">
            <v>9.2.4</v>
          </cell>
          <cell r="D745" t="str">
            <v xml:space="preserve">PAÑETE LISO BAJO PLACAS 1:4 </v>
          </cell>
          <cell r="E745" t="str">
            <v>M2</v>
          </cell>
          <cell r="F745">
            <v>19619</v>
          </cell>
          <cell r="G745">
            <v>19619</v>
          </cell>
          <cell r="H745">
            <v>18686</v>
          </cell>
          <cell r="I745">
            <v>18686</v>
          </cell>
          <cell r="J745">
            <v>19352</v>
          </cell>
          <cell r="K745">
            <v>19352</v>
          </cell>
          <cell r="L745">
            <v>21485</v>
          </cell>
          <cell r="M745">
            <v>21485</v>
          </cell>
          <cell r="N745">
            <v>19035</v>
          </cell>
          <cell r="O745">
            <v>19035</v>
          </cell>
          <cell r="P745">
            <v>23222</v>
          </cell>
          <cell r="Q745">
            <v>23222</v>
          </cell>
        </row>
        <row r="746">
          <cell r="C746" t="str">
            <v>9.2.5</v>
          </cell>
          <cell r="D746" t="str">
            <v xml:space="preserve">PAÑETE LISO BAJO PLACAS 1:5 </v>
          </cell>
          <cell r="E746" t="str">
            <v>M2</v>
          </cell>
          <cell r="F746">
            <v>18929</v>
          </cell>
          <cell r="G746">
            <v>18929</v>
          </cell>
          <cell r="H746">
            <v>18029</v>
          </cell>
          <cell r="I746">
            <v>18029</v>
          </cell>
          <cell r="J746">
            <v>18671</v>
          </cell>
          <cell r="K746">
            <v>18671</v>
          </cell>
          <cell r="L746">
            <v>20729</v>
          </cell>
          <cell r="M746">
            <v>20729</v>
          </cell>
          <cell r="N746">
            <v>18365</v>
          </cell>
          <cell r="O746">
            <v>18365</v>
          </cell>
          <cell r="P746">
            <v>22405</v>
          </cell>
          <cell r="Q746">
            <v>22405</v>
          </cell>
        </row>
        <row r="747">
          <cell r="C747" t="str">
            <v>9.2.6</v>
          </cell>
          <cell r="D747" t="str">
            <v xml:space="preserve">PAÑETE RUSTICO BAJO PLACAS 1:5 </v>
          </cell>
          <cell r="E747" t="str">
            <v>M2</v>
          </cell>
          <cell r="F747">
            <v>20692</v>
          </cell>
          <cell r="G747">
            <v>20692</v>
          </cell>
          <cell r="H747">
            <v>19708</v>
          </cell>
          <cell r="I747">
            <v>19708</v>
          </cell>
          <cell r="J747">
            <v>20410</v>
          </cell>
          <cell r="K747">
            <v>20410</v>
          </cell>
          <cell r="L747">
            <v>22659</v>
          </cell>
          <cell r="M747">
            <v>22659</v>
          </cell>
          <cell r="N747">
            <v>20075</v>
          </cell>
          <cell r="O747">
            <v>20075</v>
          </cell>
          <cell r="P747">
            <v>24492</v>
          </cell>
          <cell r="Q747">
            <v>24492</v>
          </cell>
        </row>
        <row r="748">
          <cell r="C748"/>
          <cell r="D748"/>
          <cell r="E748"/>
          <cell r="F748"/>
          <cell r="G748"/>
          <cell r="H748"/>
          <cell r="I748"/>
          <cell r="J748"/>
          <cell r="K748"/>
          <cell r="L748"/>
          <cell r="M748"/>
          <cell r="N748"/>
          <cell r="O748"/>
          <cell r="P748"/>
          <cell r="Q748"/>
        </row>
        <row r="749">
          <cell r="C749">
            <v>10</v>
          </cell>
          <cell r="D749" t="str">
            <v xml:space="preserve">PISOS </v>
          </cell>
          <cell r="E749"/>
          <cell r="F749"/>
          <cell r="G749"/>
          <cell r="H749"/>
          <cell r="I749"/>
          <cell r="J749"/>
          <cell r="K749"/>
          <cell r="L749"/>
          <cell r="M749"/>
          <cell r="N749"/>
          <cell r="O749"/>
          <cell r="P749"/>
          <cell r="Q749"/>
        </row>
        <row r="750">
          <cell r="C750" t="str">
            <v>10.1</v>
          </cell>
          <cell r="D750" t="str">
            <v>BASES PISOS Y AFINADOS</v>
          </cell>
          <cell r="E750"/>
          <cell r="F750"/>
          <cell r="G750"/>
          <cell r="H750"/>
          <cell r="I750"/>
          <cell r="J750"/>
          <cell r="K750"/>
          <cell r="L750"/>
          <cell r="M750"/>
          <cell r="N750"/>
          <cell r="O750"/>
          <cell r="P750"/>
          <cell r="Q750"/>
        </row>
        <row r="751">
          <cell r="C751" t="str">
            <v>10.1.1</v>
          </cell>
          <cell r="D751" t="str">
            <v>AFINADO ENDURECIDO MORTERO 1:3 H=4</v>
          </cell>
          <cell r="E751" t="str">
            <v>M2</v>
          </cell>
          <cell r="F751">
            <v>29976</v>
          </cell>
          <cell r="G751">
            <v>29976</v>
          </cell>
          <cell r="H751">
            <v>28551</v>
          </cell>
          <cell r="I751">
            <v>28551</v>
          </cell>
          <cell r="J751">
            <v>29568</v>
          </cell>
          <cell r="K751">
            <v>29568</v>
          </cell>
          <cell r="L751">
            <v>32826</v>
          </cell>
          <cell r="M751">
            <v>32826</v>
          </cell>
          <cell r="N751">
            <v>29083</v>
          </cell>
          <cell r="O751">
            <v>29083</v>
          </cell>
          <cell r="P751">
            <v>35482</v>
          </cell>
          <cell r="Q751">
            <v>35482</v>
          </cell>
        </row>
        <row r="752">
          <cell r="C752" t="str">
            <v>10.1.2</v>
          </cell>
          <cell r="D752" t="str">
            <v>AFINADO IMPERMEABILIZADO MORTERO 1:3 H=4</v>
          </cell>
          <cell r="E752" t="str">
            <v>M2</v>
          </cell>
          <cell r="F752">
            <v>24240</v>
          </cell>
          <cell r="G752">
            <v>24240</v>
          </cell>
          <cell r="H752">
            <v>23087</v>
          </cell>
          <cell r="I752">
            <v>23087</v>
          </cell>
          <cell r="J752">
            <v>23910</v>
          </cell>
          <cell r="K752">
            <v>23910</v>
          </cell>
          <cell r="L752">
            <v>26545</v>
          </cell>
          <cell r="M752">
            <v>26545</v>
          </cell>
          <cell r="N752">
            <v>23518</v>
          </cell>
          <cell r="O752">
            <v>23518</v>
          </cell>
          <cell r="P752">
            <v>28692</v>
          </cell>
          <cell r="Q752">
            <v>28692</v>
          </cell>
        </row>
        <row r="753">
          <cell r="C753" t="str">
            <v>10.1.3</v>
          </cell>
          <cell r="D753" t="str">
            <v>AFINADO PISOS VINISOL MORTERO 1:4 H=4 cm</v>
          </cell>
          <cell r="E753" t="str">
            <v>M2</v>
          </cell>
          <cell r="F753">
            <v>22291</v>
          </cell>
          <cell r="G753">
            <v>22291</v>
          </cell>
          <cell r="H753">
            <v>21232</v>
          </cell>
          <cell r="I753">
            <v>21232</v>
          </cell>
          <cell r="J753">
            <v>21988</v>
          </cell>
          <cell r="K753">
            <v>21988</v>
          </cell>
          <cell r="L753">
            <v>24411</v>
          </cell>
          <cell r="M753">
            <v>24411</v>
          </cell>
          <cell r="N753">
            <v>21627</v>
          </cell>
          <cell r="O753">
            <v>21627</v>
          </cell>
          <cell r="P753">
            <v>26386</v>
          </cell>
          <cell r="Q753">
            <v>26386</v>
          </cell>
        </row>
        <row r="754">
          <cell r="C754" t="str">
            <v>10.1.4</v>
          </cell>
          <cell r="D754" t="str">
            <v>AFINADO TERRAZAS MORTERO 1:4 H=8 cm</v>
          </cell>
          <cell r="E754" t="str">
            <v>M2</v>
          </cell>
          <cell r="F754">
            <v>40420</v>
          </cell>
          <cell r="G754">
            <v>40420</v>
          </cell>
          <cell r="H754">
            <v>38498</v>
          </cell>
          <cell r="I754">
            <v>38498</v>
          </cell>
          <cell r="J754">
            <v>39870</v>
          </cell>
          <cell r="K754">
            <v>39870</v>
          </cell>
          <cell r="L754">
            <v>44264</v>
          </cell>
          <cell r="M754">
            <v>44264</v>
          </cell>
          <cell r="N754">
            <v>39216</v>
          </cell>
          <cell r="O754">
            <v>39216</v>
          </cell>
          <cell r="P754">
            <v>47844</v>
          </cell>
          <cell r="Q754">
            <v>47844</v>
          </cell>
        </row>
        <row r="755">
          <cell r="C755" t="str">
            <v>10.1.5</v>
          </cell>
          <cell r="D755" t="str">
            <v>CEMENTO ESMALTADO MORTERO 1:4 H=1.5 cm</v>
          </cell>
          <cell r="E755" t="str">
            <v>M2</v>
          </cell>
          <cell r="F755">
            <v>14510</v>
          </cell>
          <cell r="G755">
            <v>14510</v>
          </cell>
          <cell r="H755">
            <v>13820</v>
          </cell>
          <cell r="I755">
            <v>13820</v>
          </cell>
          <cell r="J755">
            <v>14312</v>
          </cell>
          <cell r="K755">
            <v>14312</v>
          </cell>
          <cell r="L755">
            <v>15889</v>
          </cell>
          <cell r="M755">
            <v>15889</v>
          </cell>
          <cell r="N755">
            <v>14077</v>
          </cell>
          <cell r="O755">
            <v>14077</v>
          </cell>
          <cell r="P755">
            <v>17174</v>
          </cell>
          <cell r="Q755">
            <v>17174</v>
          </cell>
        </row>
        <row r="756">
          <cell r="C756" t="str">
            <v>10.1.6</v>
          </cell>
          <cell r="D756" t="str">
            <v>CONCRETO BASE MUEBLE. H = 0.10. 2500 PSI</v>
          </cell>
          <cell r="E756" t="str">
            <v>M2</v>
          </cell>
          <cell r="F756">
            <v>68889</v>
          </cell>
          <cell r="G756">
            <v>68889</v>
          </cell>
          <cell r="H756">
            <v>65613</v>
          </cell>
          <cell r="I756">
            <v>65613</v>
          </cell>
          <cell r="J756">
            <v>67951</v>
          </cell>
          <cell r="K756">
            <v>67951</v>
          </cell>
          <cell r="L756">
            <v>75439</v>
          </cell>
          <cell r="M756">
            <v>75439</v>
          </cell>
          <cell r="N756">
            <v>66837</v>
          </cell>
          <cell r="O756">
            <v>66837</v>
          </cell>
          <cell r="P756">
            <v>81541</v>
          </cell>
          <cell r="Q756">
            <v>81541</v>
          </cell>
        </row>
        <row r="757">
          <cell r="C757" t="str">
            <v>10.1.7</v>
          </cell>
          <cell r="D757" t="str">
            <v>CONCRETO ESCOBEADO H = 0.10. 2500 PSI</v>
          </cell>
          <cell r="E757" t="str">
            <v>M2</v>
          </cell>
          <cell r="F757">
            <v>69918</v>
          </cell>
          <cell r="G757">
            <v>69918</v>
          </cell>
          <cell r="H757">
            <v>66594</v>
          </cell>
          <cell r="I757">
            <v>66594</v>
          </cell>
          <cell r="J757">
            <v>68966</v>
          </cell>
          <cell r="K757">
            <v>68966</v>
          </cell>
          <cell r="L757">
            <v>76566</v>
          </cell>
          <cell r="M757">
            <v>76566</v>
          </cell>
          <cell r="N757">
            <v>67835</v>
          </cell>
          <cell r="O757">
            <v>67835</v>
          </cell>
          <cell r="P757">
            <v>82759</v>
          </cell>
          <cell r="Q757">
            <v>82759</v>
          </cell>
        </row>
        <row r="758">
          <cell r="C758" t="str">
            <v>10.2</v>
          </cell>
          <cell r="D758" t="str">
            <v>pasos</v>
          </cell>
          <cell r="E758"/>
          <cell r="F758"/>
          <cell r="G758"/>
          <cell r="H758"/>
          <cell r="I758"/>
          <cell r="J758"/>
          <cell r="K758"/>
          <cell r="L758"/>
          <cell r="M758"/>
          <cell r="N758"/>
          <cell r="O758"/>
          <cell r="P758"/>
          <cell r="Q758"/>
        </row>
        <row r="759">
          <cell r="C759" t="str">
            <v>10.2.1</v>
          </cell>
          <cell r="D759" t="str">
            <v>ADOQUIN NATURAL 15 X 15 MOORE O EQUIVALENTE</v>
          </cell>
          <cell r="E759" t="str">
            <v>M2</v>
          </cell>
          <cell r="F759">
            <v>35257</v>
          </cell>
          <cell r="G759">
            <v>35257</v>
          </cell>
          <cell r="H759">
            <v>33581</v>
          </cell>
          <cell r="I759">
            <v>33581</v>
          </cell>
          <cell r="J759">
            <v>34777</v>
          </cell>
          <cell r="K759">
            <v>34777</v>
          </cell>
          <cell r="L759">
            <v>38609</v>
          </cell>
          <cell r="M759">
            <v>38609</v>
          </cell>
          <cell r="N759">
            <v>34207</v>
          </cell>
          <cell r="O759">
            <v>34207</v>
          </cell>
          <cell r="P759">
            <v>41732</v>
          </cell>
          <cell r="Q759">
            <v>41732</v>
          </cell>
        </row>
        <row r="760">
          <cell r="C760" t="str">
            <v>10.2.2</v>
          </cell>
          <cell r="D760" t="str">
            <v>ADOQUIN CONCRETO PEATONAL 6 CM</v>
          </cell>
          <cell r="E760" t="str">
            <v>M2</v>
          </cell>
          <cell r="F760">
            <v>73123</v>
          </cell>
          <cell r="G760">
            <v>73123</v>
          </cell>
          <cell r="H760">
            <v>69647</v>
          </cell>
          <cell r="I760">
            <v>69647</v>
          </cell>
          <cell r="J760">
            <v>72128</v>
          </cell>
          <cell r="K760">
            <v>72128</v>
          </cell>
          <cell r="L760">
            <v>80077</v>
          </cell>
          <cell r="M760">
            <v>80077</v>
          </cell>
          <cell r="N760">
            <v>70945</v>
          </cell>
          <cell r="O760">
            <v>70945</v>
          </cell>
          <cell r="P760">
            <v>86554</v>
          </cell>
          <cell r="Q760">
            <v>86554</v>
          </cell>
        </row>
        <row r="761">
          <cell r="C761" t="str">
            <v>10.2.3</v>
          </cell>
          <cell r="D761" t="str">
            <v>ADOQUIN CERAMICO ARCILLA  A-25</v>
          </cell>
          <cell r="E761" t="str">
            <v>M2</v>
          </cell>
          <cell r="F761">
            <v>71060</v>
          </cell>
          <cell r="G761">
            <v>71060</v>
          </cell>
          <cell r="H761">
            <v>67682</v>
          </cell>
          <cell r="I761">
            <v>67682</v>
          </cell>
          <cell r="J761">
            <v>70093</v>
          </cell>
          <cell r="K761">
            <v>70093</v>
          </cell>
          <cell r="L761">
            <v>77817</v>
          </cell>
          <cell r="M761">
            <v>77817</v>
          </cell>
          <cell r="N761">
            <v>68943</v>
          </cell>
          <cell r="O761">
            <v>68943</v>
          </cell>
          <cell r="P761">
            <v>84112</v>
          </cell>
          <cell r="Q761">
            <v>84112</v>
          </cell>
        </row>
        <row r="762">
          <cell r="C762" t="str">
            <v>10.2.4</v>
          </cell>
          <cell r="D762" t="str">
            <v>ADOQUIN ECOLÓGICO</v>
          </cell>
          <cell r="E762" t="str">
            <v>M2</v>
          </cell>
          <cell r="F762">
            <v>66138</v>
          </cell>
          <cell r="G762">
            <v>66138</v>
          </cell>
          <cell r="H762">
            <v>62994</v>
          </cell>
          <cell r="I762">
            <v>62994</v>
          </cell>
          <cell r="J762">
            <v>65238</v>
          </cell>
          <cell r="K762">
            <v>65238</v>
          </cell>
          <cell r="L762">
            <v>72427</v>
          </cell>
          <cell r="M762">
            <v>72427</v>
          </cell>
          <cell r="N762">
            <v>64168</v>
          </cell>
          <cell r="O762">
            <v>64168</v>
          </cell>
          <cell r="P762">
            <v>78286</v>
          </cell>
          <cell r="Q762">
            <v>78286</v>
          </cell>
        </row>
        <row r="763">
          <cell r="C763" t="str">
            <v>10.2.5</v>
          </cell>
          <cell r="D763" t="str">
            <v>ADOQUIN DE CONCRETO TR. LIVIANO 20x10x6cm (Suministro e Instalación. Incluye Base 4cm Arena Nivelación y Arena de Sello).</v>
          </cell>
          <cell r="E763" t="str">
            <v>M2</v>
          </cell>
          <cell r="F763">
            <v>71360</v>
          </cell>
          <cell r="G763">
            <v>71360</v>
          </cell>
          <cell r="H763">
            <v>67968</v>
          </cell>
          <cell r="I763">
            <v>67968</v>
          </cell>
          <cell r="J763">
            <v>70389</v>
          </cell>
          <cell r="K763">
            <v>70389</v>
          </cell>
          <cell r="L763">
            <v>78146</v>
          </cell>
          <cell r="M763">
            <v>78146</v>
          </cell>
          <cell r="N763">
            <v>69235</v>
          </cell>
          <cell r="O763">
            <v>69235</v>
          </cell>
          <cell r="P763">
            <v>84467</v>
          </cell>
          <cell r="Q763">
            <v>84467</v>
          </cell>
        </row>
        <row r="764">
          <cell r="C764" t="str">
            <v>10.2.6</v>
          </cell>
          <cell r="D764" t="str">
            <v>ADOQUIN DE CONCRETO TR. PESADO 20x10x8cm (Suministro e Instalación. Incluye Base 4cm Arena Nivelación y Arena de Sello).</v>
          </cell>
          <cell r="E764" t="str">
            <v>M2</v>
          </cell>
          <cell r="F764">
            <v>84429</v>
          </cell>
          <cell r="G764">
            <v>84429</v>
          </cell>
          <cell r="H764">
            <v>80415</v>
          </cell>
          <cell r="I764">
            <v>80415</v>
          </cell>
          <cell r="J764">
            <v>83280</v>
          </cell>
          <cell r="K764">
            <v>83280</v>
          </cell>
          <cell r="L764">
            <v>92457</v>
          </cell>
          <cell r="M764">
            <v>92457</v>
          </cell>
          <cell r="N764">
            <v>81914</v>
          </cell>
          <cell r="O764">
            <v>81914</v>
          </cell>
          <cell r="P764">
            <v>99936</v>
          </cell>
          <cell r="Q764">
            <v>99936</v>
          </cell>
        </row>
        <row r="765">
          <cell r="C765" t="str">
            <v>10.2.7</v>
          </cell>
          <cell r="D765" t="str">
            <v>ADOQUIN GRES 10x20x5.5 MOORE Ó SIMILAR</v>
          </cell>
          <cell r="E765" t="str">
            <v>M2</v>
          </cell>
          <cell r="F765">
            <v>59394</v>
          </cell>
          <cell r="G765">
            <v>59394</v>
          </cell>
          <cell r="H765">
            <v>56571</v>
          </cell>
          <cell r="I765">
            <v>56571</v>
          </cell>
          <cell r="J765">
            <v>58586</v>
          </cell>
          <cell r="K765">
            <v>58586</v>
          </cell>
          <cell r="L765">
            <v>65042</v>
          </cell>
          <cell r="M765">
            <v>65042</v>
          </cell>
          <cell r="N765">
            <v>57625</v>
          </cell>
          <cell r="O765">
            <v>57625</v>
          </cell>
          <cell r="P765">
            <v>70303</v>
          </cell>
          <cell r="Q765">
            <v>70303</v>
          </cell>
        </row>
        <row r="766">
          <cell r="C766" t="str">
            <v>10.2.8</v>
          </cell>
          <cell r="D766" t="str">
            <v>ADOQUIN LADRILLO MACIZO STA/FE Ó SIMILAR</v>
          </cell>
          <cell r="E766" t="str">
            <v>M2</v>
          </cell>
          <cell r="F766">
            <v>57028</v>
          </cell>
          <cell r="G766">
            <v>57028</v>
          </cell>
          <cell r="H766">
            <v>54317</v>
          </cell>
          <cell r="I766">
            <v>54317</v>
          </cell>
          <cell r="J766">
            <v>56252</v>
          </cell>
          <cell r="K766">
            <v>56252</v>
          </cell>
          <cell r="L766">
            <v>62451</v>
          </cell>
          <cell r="M766">
            <v>62451</v>
          </cell>
          <cell r="N766">
            <v>55329</v>
          </cell>
          <cell r="O766">
            <v>55329</v>
          </cell>
          <cell r="P766">
            <v>67502</v>
          </cell>
          <cell r="Q766">
            <v>67502</v>
          </cell>
        </row>
        <row r="767">
          <cell r="C767" t="str">
            <v>10.2.9</v>
          </cell>
          <cell r="D767" t="str">
            <v>BALDOSIN GRANITO BH-5 DE 33x33 MORTERO 1:4 - (INCLUYE JUNTA DE DILATACION, DESTRONQUE, PULIDA Y BRILLADA)</v>
          </cell>
          <cell r="E767" t="str">
            <v>M2</v>
          </cell>
          <cell r="F767">
            <v>94034</v>
          </cell>
          <cell r="G767">
            <v>94034</v>
          </cell>
          <cell r="H767">
            <v>89563</v>
          </cell>
          <cell r="I767">
            <v>89563</v>
          </cell>
          <cell r="J767">
            <v>92754</v>
          </cell>
          <cell r="K767">
            <v>92754</v>
          </cell>
          <cell r="L767">
            <v>102975</v>
          </cell>
          <cell r="M767">
            <v>102975</v>
          </cell>
          <cell r="N767">
            <v>91233</v>
          </cell>
          <cell r="O767">
            <v>91233</v>
          </cell>
          <cell r="P767">
            <v>111305</v>
          </cell>
          <cell r="Q767">
            <v>111305</v>
          </cell>
        </row>
        <row r="768">
          <cell r="C768" t="str">
            <v>10.2.10</v>
          </cell>
          <cell r="D768" t="str">
            <v>BALDOSIN GRANITO L-1 DE 33x33 MORTERO 1:4 - (INCLUYE JUNTA DE DILATACION, DESTRONQUE, PULIDA Y BRILLADA)</v>
          </cell>
          <cell r="E768" t="str">
            <v>M2</v>
          </cell>
          <cell r="F768">
            <v>84752</v>
          </cell>
          <cell r="G768">
            <v>84752</v>
          </cell>
          <cell r="H768">
            <v>80722</v>
          </cell>
          <cell r="I768">
            <v>80722</v>
          </cell>
          <cell r="J768">
            <v>83598</v>
          </cell>
          <cell r="K768">
            <v>83598</v>
          </cell>
          <cell r="L768">
            <v>92810</v>
          </cell>
          <cell r="M768">
            <v>92810</v>
          </cell>
          <cell r="N768">
            <v>82227</v>
          </cell>
          <cell r="O768">
            <v>82227</v>
          </cell>
          <cell r="P768">
            <v>100318</v>
          </cell>
          <cell r="Q768">
            <v>100318</v>
          </cell>
        </row>
        <row r="769">
          <cell r="C769" t="str">
            <v>10.2.11</v>
          </cell>
          <cell r="D769" t="str">
            <v>BALDOSIN GRANITO P-5 DE 33x33 MORTERO 1:4 - (INCLUYE JUNTA DE DILATACION, DESTRONQUE, PULIDA Y BRILLADA)</v>
          </cell>
          <cell r="E769" t="str">
            <v>M2</v>
          </cell>
          <cell r="F769">
            <v>88824</v>
          </cell>
          <cell r="G769">
            <v>88824</v>
          </cell>
          <cell r="H769">
            <v>84601</v>
          </cell>
          <cell r="I769">
            <v>84601</v>
          </cell>
          <cell r="J769">
            <v>87615</v>
          </cell>
          <cell r="K769">
            <v>87615</v>
          </cell>
          <cell r="L769">
            <v>97270</v>
          </cell>
          <cell r="M769">
            <v>97270</v>
          </cell>
          <cell r="N769">
            <v>86178</v>
          </cell>
          <cell r="O769">
            <v>86178</v>
          </cell>
          <cell r="P769">
            <v>105138</v>
          </cell>
          <cell r="Q769">
            <v>105138</v>
          </cell>
        </row>
        <row r="770">
          <cell r="C770" t="str">
            <v>10.2.12</v>
          </cell>
          <cell r="D770" t="str">
            <v>CERAMICA 33 X 33</v>
          </cell>
          <cell r="E770" t="str">
            <v>M2</v>
          </cell>
          <cell r="F770">
            <v>47100</v>
          </cell>
          <cell r="G770">
            <v>47100</v>
          </cell>
          <cell r="H770">
            <v>44861</v>
          </cell>
          <cell r="I770">
            <v>44861</v>
          </cell>
          <cell r="J770">
            <v>46459</v>
          </cell>
          <cell r="K770">
            <v>46459</v>
          </cell>
          <cell r="L770">
            <v>51579</v>
          </cell>
          <cell r="M770">
            <v>51579</v>
          </cell>
          <cell r="N770">
            <v>45697</v>
          </cell>
          <cell r="O770">
            <v>45697</v>
          </cell>
          <cell r="P770">
            <v>55751</v>
          </cell>
          <cell r="Q770">
            <v>55751</v>
          </cell>
        </row>
        <row r="771">
          <cell r="C771" t="str">
            <v>10.2.13</v>
          </cell>
          <cell r="D771" t="str">
            <v>PISO EN GRANITO PULIDO</v>
          </cell>
          <cell r="E771" t="str">
            <v>M2</v>
          </cell>
          <cell r="F771">
            <v>91718</v>
          </cell>
          <cell r="G771">
            <v>91718</v>
          </cell>
          <cell r="H771">
            <v>87358</v>
          </cell>
          <cell r="I771">
            <v>87358</v>
          </cell>
          <cell r="J771">
            <v>90470</v>
          </cell>
          <cell r="K771">
            <v>90470</v>
          </cell>
          <cell r="L771">
            <v>100440</v>
          </cell>
          <cell r="M771">
            <v>100440</v>
          </cell>
          <cell r="N771">
            <v>88986</v>
          </cell>
          <cell r="O771">
            <v>88986</v>
          </cell>
          <cell r="P771">
            <v>108564</v>
          </cell>
          <cell r="Q771">
            <v>108564</v>
          </cell>
        </row>
        <row r="772">
          <cell r="C772" t="str">
            <v>10.2.14</v>
          </cell>
          <cell r="D772" t="str">
            <v>PISO EN GRAVILLA LAVADA</v>
          </cell>
          <cell r="E772" t="str">
            <v>M2</v>
          </cell>
          <cell r="F772">
            <v>67988</v>
          </cell>
          <cell r="G772">
            <v>67988</v>
          </cell>
          <cell r="H772">
            <v>64756</v>
          </cell>
          <cell r="I772">
            <v>64756</v>
          </cell>
          <cell r="J772">
            <v>67063</v>
          </cell>
          <cell r="K772">
            <v>67063</v>
          </cell>
          <cell r="L772">
            <v>74453</v>
          </cell>
          <cell r="M772">
            <v>74453</v>
          </cell>
          <cell r="N772">
            <v>65963</v>
          </cell>
          <cell r="O772">
            <v>65963</v>
          </cell>
          <cell r="P772">
            <v>80476</v>
          </cell>
          <cell r="Q772">
            <v>80476</v>
          </cell>
        </row>
        <row r="773">
          <cell r="C773" t="str">
            <v>10.2.15</v>
          </cell>
          <cell r="D773" t="str">
            <v>LISTON M.H. AMARILLO</v>
          </cell>
          <cell r="E773" t="str">
            <v>M2</v>
          </cell>
          <cell r="F773">
            <v>70781</v>
          </cell>
          <cell r="G773">
            <v>70781</v>
          </cell>
          <cell r="H773">
            <v>67416</v>
          </cell>
          <cell r="I773">
            <v>67416</v>
          </cell>
          <cell r="J773">
            <v>69818</v>
          </cell>
          <cell r="K773">
            <v>69818</v>
          </cell>
          <cell r="L773">
            <v>77512</v>
          </cell>
          <cell r="M773">
            <v>77512</v>
          </cell>
          <cell r="N773">
            <v>68673</v>
          </cell>
          <cell r="O773">
            <v>68673</v>
          </cell>
          <cell r="P773">
            <v>83782</v>
          </cell>
          <cell r="Q773">
            <v>83782</v>
          </cell>
        </row>
        <row r="774">
          <cell r="C774" t="str">
            <v>10.2.16</v>
          </cell>
          <cell r="D774" t="str">
            <v>LISTON M.H. GUAYACAN</v>
          </cell>
          <cell r="E774" t="str">
            <v>M2</v>
          </cell>
          <cell r="F774">
            <v>114122</v>
          </cell>
          <cell r="G774">
            <v>114122</v>
          </cell>
          <cell r="H774">
            <v>108697</v>
          </cell>
          <cell r="I774">
            <v>108697</v>
          </cell>
          <cell r="J774">
            <v>112569</v>
          </cell>
          <cell r="K774">
            <v>112569</v>
          </cell>
          <cell r="L774">
            <v>124974</v>
          </cell>
          <cell r="M774">
            <v>124974</v>
          </cell>
          <cell r="N774">
            <v>110723</v>
          </cell>
          <cell r="O774">
            <v>110723</v>
          </cell>
          <cell r="P774">
            <v>135083</v>
          </cell>
          <cell r="Q774">
            <v>135083</v>
          </cell>
        </row>
        <row r="775">
          <cell r="C775" t="str">
            <v>10.2.17</v>
          </cell>
          <cell r="D775" t="str">
            <v>LOSETA PREFABRICADA CONCRETO TIPO A30 - 60 x 40 x 6 cm (Incluye Suministro e Instalación. Incluye Base 4cm Mortero 1:5, Hecho en Obra)</v>
          </cell>
          <cell r="E775" t="str">
            <v>M2</v>
          </cell>
          <cell r="F775">
            <v>52848</v>
          </cell>
          <cell r="G775">
            <v>52848</v>
          </cell>
          <cell r="H775">
            <v>50336</v>
          </cell>
          <cell r="I775">
            <v>50336</v>
          </cell>
          <cell r="J775">
            <v>52129</v>
          </cell>
          <cell r="K775">
            <v>52129</v>
          </cell>
          <cell r="L775">
            <v>57874</v>
          </cell>
          <cell r="M775">
            <v>57874</v>
          </cell>
          <cell r="N775">
            <v>51274</v>
          </cell>
          <cell r="O775">
            <v>51274</v>
          </cell>
          <cell r="P775">
            <v>62555</v>
          </cell>
          <cell r="Q775">
            <v>62555</v>
          </cell>
        </row>
        <row r="776">
          <cell r="C776" t="str">
            <v>10.2.18</v>
          </cell>
          <cell r="D776" t="str">
            <v>LOSETA PREFABRICADA CONCRETO TIPO A50 - 40 x 40 x 6 cm (Incluye Suministro e Instalación. Incluye Base 4cm Mortero 1:5, Hecho en Obra)</v>
          </cell>
          <cell r="E776" t="str">
            <v>M2</v>
          </cell>
          <cell r="F776">
            <v>76576</v>
          </cell>
          <cell r="G776">
            <v>76576</v>
          </cell>
          <cell r="H776">
            <v>72936</v>
          </cell>
          <cell r="I776">
            <v>72936</v>
          </cell>
          <cell r="J776">
            <v>75534</v>
          </cell>
          <cell r="K776">
            <v>75534</v>
          </cell>
          <cell r="L776">
            <v>83858</v>
          </cell>
          <cell r="M776">
            <v>83858</v>
          </cell>
          <cell r="N776">
            <v>74295</v>
          </cell>
          <cell r="O776">
            <v>74295</v>
          </cell>
          <cell r="P776">
            <v>90641</v>
          </cell>
          <cell r="Q776">
            <v>90641</v>
          </cell>
        </row>
        <row r="777">
          <cell r="C777" t="str">
            <v>10.2.19</v>
          </cell>
          <cell r="D777" t="str">
            <v>PARKET GUAYACAN</v>
          </cell>
          <cell r="E777" t="str">
            <v>M2</v>
          </cell>
          <cell r="F777">
            <v>165837</v>
          </cell>
          <cell r="G777">
            <v>165837</v>
          </cell>
          <cell r="H777">
            <v>157953</v>
          </cell>
          <cell r="I777">
            <v>157953</v>
          </cell>
          <cell r="J777">
            <v>163580</v>
          </cell>
          <cell r="K777">
            <v>163580</v>
          </cell>
          <cell r="L777">
            <v>181607</v>
          </cell>
          <cell r="M777">
            <v>181607</v>
          </cell>
          <cell r="N777">
            <v>160897</v>
          </cell>
          <cell r="O777">
            <v>160897</v>
          </cell>
          <cell r="P777">
            <v>196296</v>
          </cell>
          <cell r="Q777">
            <v>196296</v>
          </cell>
        </row>
        <row r="778">
          <cell r="C778" t="str">
            <v>10.2.20</v>
          </cell>
          <cell r="D778" t="str">
            <v>PISOPACK VINILO COMERCIAL 2 mm</v>
          </cell>
          <cell r="E778" t="str">
            <v>M2</v>
          </cell>
          <cell r="F778">
            <v>42160</v>
          </cell>
          <cell r="G778">
            <v>42160</v>
          </cell>
          <cell r="H778">
            <v>40155</v>
          </cell>
          <cell r="I778">
            <v>40155</v>
          </cell>
          <cell r="J778">
            <v>41586</v>
          </cell>
          <cell r="K778">
            <v>41586</v>
          </cell>
          <cell r="L778">
            <v>46169</v>
          </cell>
          <cell r="M778">
            <v>46169</v>
          </cell>
          <cell r="N778">
            <v>40904</v>
          </cell>
          <cell r="O778">
            <v>40904</v>
          </cell>
          <cell r="P778">
            <v>49903</v>
          </cell>
          <cell r="Q778">
            <v>49903</v>
          </cell>
        </row>
        <row r="779">
          <cell r="C779" t="str">
            <v>10.2.21</v>
          </cell>
          <cell r="D779" t="str">
            <v>PISOPACK RESIDENCIAL 1.6 mm</v>
          </cell>
          <cell r="E779" t="str">
            <v>M2</v>
          </cell>
          <cell r="F779">
            <v>26350</v>
          </cell>
          <cell r="G779">
            <v>26350</v>
          </cell>
          <cell r="H779">
            <v>25097</v>
          </cell>
          <cell r="I779">
            <v>25097</v>
          </cell>
          <cell r="J779">
            <v>25991</v>
          </cell>
          <cell r="K779">
            <v>25991</v>
          </cell>
          <cell r="L779">
            <v>28855</v>
          </cell>
          <cell r="M779">
            <v>28855</v>
          </cell>
          <cell r="N779">
            <v>25565</v>
          </cell>
          <cell r="O779">
            <v>25565</v>
          </cell>
          <cell r="P779">
            <v>31189</v>
          </cell>
          <cell r="Q779">
            <v>31189</v>
          </cell>
        </row>
        <row r="780">
          <cell r="C780" t="str">
            <v>10.2.22</v>
          </cell>
          <cell r="D780" t="str">
            <v>PISOPACK TRAFICO PESADO 3 mm</v>
          </cell>
          <cell r="E780" t="str">
            <v>M2</v>
          </cell>
          <cell r="F780">
            <v>43473</v>
          </cell>
          <cell r="G780">
            <v>43473</v>
          </cell>
          <cell r="H780">
            <v>41406</v>
          </cell>
          <cell r="I780">
            <v>41406</v>
          </cell>
          <cell r="J780">
            <v>42881</v>
          </cell>
          <cell r="K780">
            <v>42881</v>
          </cell>
          <cell r="L780">
            <v>47606</v>
          </cell>
          <cell r="M780">
            <v>47606</v>
          </cell>
          <cell r="N780">
            <v>42178</v>
          </cell>
          <cell r="O780">
            <v>42178</v>
          </cell>
          <cell r="P780">
            <v>51457</v>
          </cell>
          <cell r="Q780">
            <v>51457</v>
          </cell>
        </row>
        <row r="781">
          <cell r="C781" t="str">
            <v>10.2.23</v>
          </cell>
          <cell r="D781" t="str">
            <v>PULIDA Y BRILLO GRANITO, INCLUYE TRATAMIENTO DE RESANES Y JUNTAS</v>
          </cell>
          <cell r="E781" t="str">
            <v>M2</v>
          </cell>
          <cell r="F781">
            <v>20547</v>
          </cell>
          <cell r="G781">
            <v>20547</v>
          </cell>
          <cell r="H781">
            <v>19570</v>
          </cell>
          <cell r="I781">
            <v>19570</v>
          </cell>
          <cell r="J781">
            <v>20267</v>
          </cell>
          <cell r="K781">
            <v>20267</v>
          </cell>
          <cell r="L781">
            <v>22500</v>
          </cell>
          <cell r="M781">
            <v>22500</v>
          </cell>
          <cell r="N781">
            <v>19935</v>
          </cell>
          <cell r="O781">
            <v>19935</v>
          </cell>
          <cell r="P781">
            <v>24320</v>
          </cell>
          <cell r="Q781">
            <v>24320</v>
          </cell>
        </row>
        <row r="782">
          <cell r="C782" t="str">
            <v>10.2.24</v>
          </cell>
          <cell r="D782" t="str">
            <v>PULIDA Y LACADA PISOS MADERA</v>
          </cell>
          <cell r="E782" t="str">
            <v>M2</v>
          </cell>
          <cell r="F782">
            <v>35964</v>
          </cell>
          <cell r="G782">
            <v>35964</v>
          </cell>
          <cell r="H782">
            <v>34254</v>
          </cell>
          <cell r="I782">
            <v>34254</v>
          </cell>
          <cell r="J782">
            <v>35474</v>
          </cell>
          <cell r="K782">
            <v>35474</v>
          </cell>
          <cell r="L782">
            <v>39383</v>
          </cell>
          <cell r="M782">
            <v>39383</v>
          </cell>
          <cell r="N782">
            <v>34892</v>
          </cell>
          <cell r="O782">
            <v>34892</v>
          </cell>
          <cell r="P782">
            <v>42569</v>
          </cell>
          <cell r="Q782">
            <v>42569</v>
          </cell>
        </row>
        <row r="783">
          <cell r="C783" t="str">
            <v>10.2.25</v>
          </cell>
          <cell r="D783" t="str">
            <v>TABLETA NATURAL 20 X 10 MOORE O EQUIVALENTE</v>
          </cell>
          <cell r="E783" t="str">
            <v>M2</v>
          </cell>
          <cell r="F783">
            <v>50626</v>
          </cell>
          <cell r="G783">
            <v>50626</v>
          </cell>
          <cell r="H783">
            <v>48219</v>
          </cell>
          <cell r="I783">
            <v>48219</v>
          </cell>
          <cell r="J783">
            <v>49937</v>
          </cell>
          <cell r="K783">
            <v>49937</v>
          </cell>
          <cell r="L783">
            <v>55440</v>
          </cell>
          <cell r="M783">
            <v>55440</v>
          </cell>
          <cell r="N783">
            <v>49118</v>
          </cell>
          <cell r="O783">
            <v>49118</v>
          </cell>
          <cell r="P783">
            <v>59924</v>
          </cell>
          <cell r="Q783">
            <v>59924</v>
          </cell>
        </row>
        <row r="784">
          <cell r="C784" t="str">
            <v>10.2.26</v>
          </cell>
          <cell r="D784" t="str">
            <v>TABLETA GRES DE 10 x 10. MORT. 1:4</v>
          </cell>
          <cell r="E784" t="str">
            <v>M2</v>
          </cell>
          <cell r="F784">
            <v>43427</v>
          </cell>
          <cell r="G784">
            <v>43427</v>
          </cell>
          <cell r="H784">
            <v>41362</v>
          </cell>
          <cell r="I784">
            <v>41362</v>
          </cell>
          <cell r="J784">
            <v>42836</v>
          </cell>
          <cell r="K784">
            <v>42836</v>
          </cell>
          <cell r="L784">
            <v>47557</v>
          </cell>
          <cell r="M784">
            <v>47557</v>
          </cell>
          <cell r="N784">
            <v>42133</v>
          </cell>
          <cell r="O784">
            <v>42133</v>
          </cell>
          <cell r="P784">
            <v>51403</v>
          </cell>
          <cell r="Q784">
            <v>51403</v>
          </cell>
        </row>
        <row r="785">
          <cell r="C785" t="str">
            <v>10.2.27</v>
          </cell>
          <cell r="D785" t="str">
            <v>TABLETA GRES LISO DE 33 x 33 MORTERO 1:4</v>
          </cell>
          <cell r="E785" t="str">
            <v>M2</v>
          </cell>
          <cell r="F785">
            <v>47229</v>
          </cell>
          <cell r="G785">
            <v>47229</v>
          </cell>
          <cell r="H785">
            <v>44983</v>
          </cell>
          <cell r="I785">
            <v>44983</v>
          </cell>
          <cell r="J785">
            <v>46586</v>
          </cell>
          <cell r="K785">
            <v>46586</v>
          </cell>
          <cell r="L785">
            <v>51720</v>
          </cell>
          <cell r="M785">
            <v>51720</v>
          </cell>
          <cell r="N785">
            <v>45822</v>
          </cell>
          <cell r="O785">
            <v>45822</v>
          </cell>
          <cell r="P785">
            <v>55903</v>
          </cell>
          <cell r="Q785">
            <v>55903</v>
          </cell>
        </row>
        <row r="786">
          <cell r="C786" t="str">
            <v>10.2.28</v>
          </cell>
          <cell r="D786" t="str">
            <v>TABLON 1/2-26 NATURAL MOORE O EQUIVALENTE</v>
          </cell>
          <cell r="E786" t="str">
            <v>M2</v>
          </cell>
          <cell r="F786">
            <v>16196</v>
          </cell>
          <cell r="G786">
            <v>16196</v>
          </cell>
          <cell r="H786">
            <v>15426</v>
          </cell>
          <cell r="I786">
            <v>15426</v>
          </cell>
          <cell r="J786">
            <v>15976</v>
          </cell>
          <cell r="K786">
            <v>15976</v>
          </cell>
          <cell r="L786">
            <v>17737</v>
          </cell>
          <cell r="M786">
            <v>17737</v>
          </cell>
          <cell r="N786">
            <v>15714</v>
          </cell>
          <cell r="O786">
            <v>15714</v>
          </cell>
          <cell r="P786">
            <v>19171</v>
          </cell>
          <cell r="Q786">
            <v>19171</v>
          </cell>
        </row>
        <row r="787">
          <cell r="C787" t="str">
            <v>10.2.29</v>
          </cell>
          <cell r="D787" t="str">
            <v>TABLON NATURAL 1/4-26-8 MOORE O EQUIVALENTE</v>
          </cell>
          <cell r="E787" t="str">
            <v>M2</v>
          </cell>
          <cell r="F787">
            <v>46353</v>
          </cell>
          <cell r="G787">
            <v>46353</v>
          </cell>
          <cell r="H787">
            <v>44149</v>
          </cell>
          <cell r="I787">
            <v>44149</v>
          </cell>
          <cell r="J787">
            <v>45722</v>
          </cell>
          <cell r="K787">
            <v>45722</v>
          </cell>
          <cell r="L787">
            <v>50761</v>
          </cell>
          <cell r="M787">
            <v>50761</v>
          </cell>
          <cell r="N787">
            <v>44972</v>
          </cell>
          <cell r="O787">
            <v>44972</v>
          </cell>
          <cell r="P787">
            <v>54866</v>
          </cell>
          <cell r="Q787">
            <v>54866</v>
          </cell>
        </row>
        <row r="788">
          <cell r="C788" t="str">
            <v>10.2.30</v>
          </cell>
          <cell r="D788" t="str">
            <v>VINISOL RESIDENCIAL 1.6 mm</v>
          </cell>
          <cell r="E788" t="str">
            <v>M2</v>
          </cell>
          <cell r="F788">
            <v>40611</v>
          </cell>
          <cell r="G788">
            <v>40611</v>
          </cell>
          <cell r="H788">
            <v>38680</v>
          </cell>
          <cell r="I788">
            <v>38680</v>
          </cell>
          <cell r="J788">
            <v>40058</v>
          </cell>
          <cell r="K788">
            <v>40058</v>
          </cell>
          <cell r="L788">
            <v>44472</v>
          </cell>
          <cell r="M788">
            <v>44472</v>
          </cell>
          <cell r="N788">
            <v>39401</v>
          </cell>
          <cell r="O788">
            <v>39401</v>
          </cell>
          <cell r="P788">
            <v>48070</v>
          </cell>
          <cell r="Q788">
            <v>48070</v>
          </cell>
        </row>
        <row r="789">
          <cell r="C789" t="str">
            <v>10.2.31</v>
          </cell>
          <cell r="D789" t="str">
            <v>SUMINISTRO E INSTALACION PISO VINILO, TRAFICO COMERCIAL 33X33/50X50 E=2 MM. INC. PREPARACION DE SUPERFICIE CON MASTICO RESANADOR Y ADHESIVO</v>
          </cell>
          <cell r="E789" t="str">
            <v>M2</v>
          </cell>
          <cell r="F789">
            <v>66708</v>
          </cell>
          <cell r="G789">
            <v>66708</v>
          </cell>
          <cell r="H789">
            <v>63536</v>
          </cell>
          <cell r="I789">
            <v>63536</v>
          </cell>
          <cell r="J789">
            <v>65800</v>
          </cell>
          <cell r="K789">
            <v>65800</v>
          </cell>
          <cell r="L789">
            <v>73051</v>
          </cell>
          <cell r="M789">
            <v>73051</v>
          </cell>
          <cell r="N789">
            <v>64721</v>
          </cell>
          <cell r="O789">
            <v>64721</v>
          </cell>
          <cell r="P789">
            <v>78960</v>
          </cell>
          <cell r="Q789">
            <v>78960</v>
          </cell>
        </row>
        <row r="790">
          <cell r="C790" t="str">
            <v>10.2.32</v>
          </cell>
          <cell r="D790" t="str">
            <v>SUMINISTRO E INSTALACION PISO VINILO, TRAFICO COMERCIAL 33X33/50X50 E=3 MM. INC. PREPARACION DE SUPERFICIE CON MASTICO RESANADOR Y ADHESIVO</v>
          </cell>
          <cell r="E790" t="str">
            <v>M2</v>
          </cell>
          <cell r="F790">
            <v>92053</v>
          </cell>
          <cell r="G790">
            <v>92053</v>
          </cell>
          <cell r="H790">
            <v>87676</v>
          </cell>
          <cell r="I790">
            <v>87676</v>
          </cell>
          <cell r="J790">
            <v>90800</v>
          </cell>
          <cell r="K790">
            <v>90800</v>
          </cell>
          <cell r="L790">
            <v>100806</v>
          </cell>
          <cell r="M790">
            <v>100806</v>
          </cell>
          <cell r="N790">
            <v>89311</v>
          </cell>
          <cell r="O790">
            <v>89311</v>
          </cell>
          <cell r="P790">
            <v>108960</v>
          </cell>
          <cell r="Q790">
            <v>108960</v>
          </cell>
        </row>
        <row r="791">
          <cell r="C791" t="str">
            <v>10.2.33</v>
          </cell>
          <cell r="D791" t="str">
            <v>SUMINISTRO E INSTALACION DE BALDOSA CERAMICA ANTIDESLIZANTE EN DUROPISO 30X30.</v>
          </cell>
          <cell r="E791" t="str">
            <v>M2</v>
          </cell>
          <cell r="F791">
            <v>51038</v>
          </cell>
          <cell r="G791">
            <v>51038</v>
          </cell>
          <cell r="H791">
            <v>48611</v>
          </cell>
          <cell r="I791">
            <v>48611</v>
          </cell>
          <cell r="J791">
            <v>50343</v>
          </cell>
          <cell r="K791">
            <v>50343</v>
          </cell>
          <cell r="L791">
            <v>55891</v>
          </cell>
          <cell r="M791">
            <v>55891</v>
          </cell>
          <cell r="N791">
            <v>49517</v>
          </cell>
          <cell r="O791">
            <v>49517</v>
          </cell>
          <cell r="P791">
            <v>60412</v>
          </cell>
          <cell r="Q791">
            <v>60412</v>
          </cell>
        </row>
        <row r="792">
          <cell r="C792" t="str">
            <v>10.2.34</v>
          </cell>
          <cell r="D792" t="str">
            <v xml:space="preserve">PISO GOMA DE 8 MM  TRAFICO PESADO </v>
          </cell>
          <cell r="E792" t="str">
            <v>M2</v>
          </cell>
          <cell r="F792">
            <v>176607</v>
          </cell>
          <cell r="G792">
            <v>176607</v>
          </cell>
          <cell r="H792">
            <v>168210</v>
          </cell>
          <cell r="I792">
            <v>168210</v>
          </cell>
          <cell r="J792">
            <v>174203</v>
          </cell>
          <cell r="K792">
            <v>174203</v>
          </cell>
          <cell r="L792">
            <v>193400</v>
          </cell>
          <cell r="M792">
            <v>193400</v>
          </cell>
          <cell r="N792">
            <v>171346</v>
          </cell>
          <cell r="O792">
            <v>171346</v>
          </cell>
          <cell r="P792">
            <v>209044</v>
          </cell>
          <cell r="Q792">
            <v>209044</v>
          </cell>
        </row>
        <row r="793">
          <cell r="C793" t="str">
            <v>10.2.35</v>
          </cell>
          <cell r="D793" t="str">
            <v>PISO EN FERROCONCRETO DE 3.000 PSI E=0,10 M REFORZADO CON MALLA ELECTROSOLDADA, ACABADO AFINADO, PARA CUARTO DE CONGELACION Y REFRIGERACION</v>
          </cell>
          <cell r="E793" t="str">
            <v>M2</v>
          </cell>
          <cell r="F793">
            <v>96499</v>
          </cell>
          <cell r="G793">
            <v>96499</v>
          </cell>
          <cell r="H793">
            <v>91911</v>
          </cell>
          <cell r="I793">
            <v>91911</v>
          </cell>
          <cell r="J793">
            <v>95185</v>
          </cell>
          <cell r="K793">
            <v>95185</v>
          </cell>
          <cell r="L793">
            <v>105674</v>
          </cell>
          <cell r="M793">
            <v>105674</v>
          </cell>
          <cell r="N793">
            <v>93624</v>
          </cell>
          <cell r="O793">
            <v>93624</v>
          </cell>
          <cell r="P793">
            <v>114222</v>
          </cell>
          <cell r="Q793">
            <v>114222</v>
          </cell>
        </row>
        <row r="794">
          <cell r="C794" t="str">
            <v>10,2,36</v>
          </cell>
          <cell r="D794" t="str">
            <v xml:space="preserve">SUMINISTRO E INSTALACION DE CINTA ANTIDESLIZANTE  PISOS ANCHO 5 CMS  INCLUYE MATERIALES Y MANO DE OBRA </v>
          </cell>
          <cell r="E794" t="str">
            <v>M</v>
          </cell>
          <cell r="F794">
            <v>10629</v>
          </cell>
          <cell r="G794">
            <v>10629</v>
          </cell>
          <cell r="H794">
            <v>10123</v>
          </cell>
          <cell r="I794">
            <v>10123</v>
          </cell>
          <cell r="J794">
            <v>10484</v>
          </cell>
          <cell r="K794">
            <v>10484</v>
          </cell>
          <cell r="L794">
            <v>11639</v>
          </cell>
          <cell r="M794">
            <v>11639</v>
          </cell>
          <cell r="N794">
            <v>10312</v>
          </cell>
          <cell r="O794">
            <v>10312</v>
          </cell>
          <cell r="P794">
            <v>12581</v>
          </cell>
          <cell r="Q794">
            <v>12581</v>
          </cell>
        </row>
        <row r="795">
          <cell r="C795" t="str">
            <v>10.3</v>
          </cell>
          <cell r="D795" t="str">
            <v>GUARDAESCOBAS</v>
          </cell>
          <cell r="E795"/>
          <cell r="F795"/>
          <cell r="G795"/>
          <cell r="H795"/>
          <cell r="I795"/>
          <cell r="J795"/>
          <cell r="K795"/>
          <cell r="L795"/>
          <cell r="M795"/>
          <cell r="N795"/>
          <cell r="O795"/>
          <cell r="P795"/>
          <cell r="Q795"/>
        </row>
        <row r="796">
          <cell r="C796" t="str">
            <v>10.3.1</v>
          </cell>
          <cell r="D796" t="str">
            <v xml:space="preserve">GUARDAESCOBA GRANO MARMOL PRENSADO </v>
          </cell>
          <cell r="E796" t="str">
            <v>M</v>
          </cell>
          <cell r="F796">
            <v>34361</v>
          </cell>
          <cell r="G796">
            <v>34361</v>
          </cell>
          <cell r="H796">
            <v>32727</v>
          </cell>
          <cell r="I796">
            <v>32727</v>
          </cell>
          <cell r="J796">
            <v>33893</v>
          </cell>
          <cell r="K796">
            <v>33893</v>
          </cell>
          <cell r="L796">
            <v>37628</v>
          </cell>
          <cell r="M796">
            <v>37628</v>
          </cell>
          <cell r="N796">
            <v>33337</v>
          </cell>
          <cell r="O796">
            <v>33337</v>
          </cell>
          <cell r="P796">
            <v>40672</v>
          </cell>
          <cell r="Q796">
            <v>40672</v>
          </cell>
        </row>
        <row r="797">
          <cell r="C797" t="str">
            <v>10.3.2</v>
          </cell>
          <cell r="D797" t="str">
            <v>GUARDAESCOBA CEDRO 6 CM</v>
          </cell>
          <cell r="E797" t="str">
            <v>M</v>
          </cell>
          <cell r="F797">
            <v>34389</v>
          </cell>
          <cell r="G797">
            <v>34389</v>
          </cell>
          <cell r="H797">
            <v>32754</v>
          </cell>
          <cell r="I797">
            <v>32754</v>
          </cell>
          <cell r="J797">
            <v>33921</v>
          </cell>
          <cell r="K797">
            <v>33921</v>
          </cell>
          <cell r="L797">
            <v>37659</v>
          </cell>
          <cell r="M797">
            <v>37659</v>
          </cell>
          <cell r="N797">
            <v>33365</v>
          </cell>
          <cell r="O797">
            <v>33365</v>
          </cell>
          <cell r="P797">
            <v>40705</v>
          </cell>
          <cell r="Q797">
            <v>40705</v>
          </cell>
        </row>
        <row r="798">
          <cell r="C798" t="str">
            <v>10.3.3</v>
          </cell>
          <cell r="D798" t="str">
            <v>GUARDAESCOBA CEDRO 8 CM</v>
          </cell>
          <cell r="E798" t="str">
            <v>M</v>
          </cell>
          <cell r="F798">
            <v>34605</v>
          </cell>
          <cell r="G798">
            <v>34605</v>
          </cell>
          <cell r="H798">
            <v>32960</v>
          </cell>
          <cell r="I798">
            <v>32960</v>
          </cell>
          <cell r="J798">
            <v>34134</v>
          </cell>
          <cell r="K798">
            <v>34134</v>
          </cell>
          <cell r="L798">
            <v>37896</v>
          </cell>
          <cell r="M798">
            <v>37896</v>
          </cell>
          <cell r="N798">
            <v>33574</v>
          </cell>
          <cell r="O798">
            <v>33574</v>
          </cell>
          <cell r="P798">
            <v>40961</v>
          </cell>
          <cell r="Q798">
            <v>40961</v>
          </cell>
        </row>
        <row r="799">
          <cell r="C799" t="str">
            <v>10.3.4</v>
          </cell>
          <cell r="D799" t="str">
            <v>GUARDAESCOBA EN CEMENTO MORTERO 1:4</v>
          </cell>
          <cell r="E799" t="str">
            <v>M</v>
          </cell>
          <cell r="F799">
            <v>9571</v>
          </cell>
          <cell r="G799">
            <v>9571</v>
          </cell>
          <cell r="H799">
            <v>9116</v>
          </cell>
          <cell r="I799">
            <v>9116</v>
          </cell>
          <cell r="J799">
            <v>9441</v>
          </cell>
          <cell r="K799">
            <v>9441</v>
          </cell>
          <cell r="L799">
            <v>10481</v>
          </cell>
          <cell r="M799">
            <v>10481</v>
          </cell>
          <cell r="N799">
            <v>9286</v>
          </cell>
          <cell r="O799">
            <v>9286</v>
          </cell>
          <cell r="P799">
            <v>11329</v>
          </cell>
          <cell r="Q799">
            <v>11329</v>
          </cell>
        </row>
        <row r="800">
          <cell r="C800" t="str">
            <v>10.3.5</v>
          </cell>
          <cell r="D800" t="str">
            <v>GUARDAESCOBA EN GRANITO H = 0.065</v>
          </cell>
          <cell r="E800" t="str">
            <v>M</v>
          </cell>
          <cell r="F800">
            <v>27057</v>
          </cell>
          <cell r="G800">
            <v>27057</v>
          </cell>
          <cell r="H800">
            <v>25771</v>
          </cell>
          <cell r="I800">
            <v>25771</v>
          </cell>
          <cell r="J800">
            <v>26689</v>
          </cell>
          <cell r="K800">
            <v>26689</v>
          </cell>
          <cell r="L800">
            <v>29630</v>
          </cell>
          <cell r="M800">
            <v>29630</v>
          </cell>
          <cell r="N800">
            <v>26251</v>
          </cell>
          <cell r="O800">
            <v>26251</v>
          </cell>
          <cell r="P800">
            <v>32027</v>
          </cell>
          <cell r="Q800">
            <v>32027</v>
          </cell>
        </row>
        <row r="801">
          <cell r="C801" t="str">
            <v>10.3.6</v>
          </cell>
          <cell r="D801" t="str">
            <v>GUARDAESCOBA EN GRAVILLA LAVADA</v>
          </cell>
          <cell r="E801" t="str">
            <v>M</v>
          </cell>
          <cell r="F801">
            <v>21564</v>
          </cell>
          <cell r="G801">
            <v>21564</v>
          </cell>
          <cell r="H801">
            <v>20538</v>
          </cell>
          <cell r="I801">
            <v>20538</v>
          </cell>
          <cell r="J801">
            <v>21270</v>
          </cell>
          <cell r="K801">
            <v>21270</v>
          </cell>
          <cell r="L801">
            <v>23614</v>
          </cell>
          <cell r="M801">
            <v>23614</v>
          </cell>
          <cell r="N801">
            <v>20921</v>
          </cell>
          <cell r="O801">
            <v>20921</v>
          </cell>
          <cell r="P801">
            <v>25524</v>
          </cell>
          <cell r="Q801">
            <v>25524</v>
          </cell>
        </row>
        <row r="802">
          <cell r="C802" t="str">
            <v>10.3.7</v>
          </cell>
          <cell r="D802" t="str">
            <v>GUARDAESCOBA EN PISOPACK</v>
          </cell>
          <cell r="E802" t="str">
            <v>M</v>
          </cell>
          <cell r="F802">
            <v>17527</v>
          </cell>
          <cell r="G802">
            <v>17527</v>
          </cell>
          <cell r="H802">
            <v>16693</v>
          </cell>
          <cell r="I802">
            <v>16693</v>
          </cell>
          <cell r="J802">
            <v>17288</v>
          </cell>
          <cell r="K802">
            <v>17288</v>
          </cell>
          <cell r="L802">
            <v>19193</v>
          </cell>
          <cell r="M802">
            <v>19193</v>
          </cell>
          <cell r="N802">
            <v>17004</v>
          </cell>
          <cell r="O802">
            <v>17004</v>
          </cell>
          <cell r="P802">
            <v>20746</v>
          </cell>
          <cell r="Q802">
            <v>20746</v>
          </cell>
        </row>
        <row r="803">
          <cell r="C803" t="str">
            <v>10.3.8</v>
          </cell>
          <cell r="D803" t="str">
            <v>GUARDAESCOBA EN VINISOL</v>
          </cell>
          <cell r="E803" t="str">
            <v>M</v>
          </cell>
          <cell r="F803">
            <v>7407</v>
          </cell>
          <cell r="G803">
            <v>7407</v>
          </cell>
          <cell r="H803">
            <v>7055</v>
          </cell>
          <cell r="I803">
            <v>7055</v>
          </cell>
          <cell r="J803">
            <v>7306</v>
          </cell>
          <cell r="K803">
            <v>7306</v>
          </cell>
          <cell r="L803">
            <v>8111</v>
          </cell>
          <cell r="M803">
            <v>8111</v>
          </cell>
          <cell r="N803">
            <v>7186</v>
          </cell>
          <cell r="O803">
            <v>7186</v>
          </cell>
          <cell r="P803">
            <v>8767</v>
          </cell>
          <cell r="Q803">
            <v>8767</v>
          </cell>
        </row>
        <row r="804">
          <cell r="C804" t="str">
            <v>10.3.9</v>
          </cell>
          <cell r="D804" t="str">
            <v>GUARDAESCOBA VIROLA 6 CM</v>
          </cell>
          <cell r="E804" t="str">
            <v>M</v>
          </cell>
          <cell r="F804">
            <v>11511</v>
          </cell>
          <cell r="G804">
            <v>11511</v>
          </cell>
          <cell r="H804">
            <v>10963</v>
          </cell>
          <cell r="I804">
            <v>10963</v>
          </cell>
          <cell r="J804">
            <v>11354</v>
          </cell>
          <cell r="K804">
            <v>11354</v>
          </cell>
          <cell r="L804">
            <v>12605</v>
          </cell>
          <cell r="M804">
            <v>12605</v>
          </cell>
          <cell r="N804">
            <v>11168</v>
          </cell>
          <cell r="O804">
            <v>11168</v>
          </cell>
          <cell r="P804">
            <v>13625</v>
          </cell>
          <cell r="Q804">
            <v>13625</v>
          </cell>
        </row>
        <row r="805">
          <cell r="C805" t="str">
            <v>10.3.10</v>
          </cell>
          <cell r="D805" t="str">
            <v>GUARDAESCOBA VIROLA 8 CM</v>
          </cell>
          <cell r="E805" t="str">
            <v>M</v>
          </cell>
          <cell r="F805">
            <v>20129</v>
          </cell>
          <cell r="G805">
            <v>20129</v>
          </cell>
          <cell r="H805">
            <v>19172</v>
          </cell>
          <cell r="I805">
            <v>19172</v>
          </cell>
          <cell r="J805">
            <v>19855</v>
          </cell>
          <cell r="K805">
            <v>19855</v>
          </cell>
          <cell r="L805">
            <v>22043</v>
          </cell>
          <cell r="M805">
            <v>22043</v>
          </cell>
          <cell r="N805">
            <v>19529</v>
          </cell>
          <cell r="O805">
            <v>19529</v>
          </cell>
          <cell r="P805">
            <v>23826</v>
          </cell>
          <cell r="Q805">
            <v>23826</v>
          </cell>
        </row>
        <row r="806">
          <cell r="C806" t="str">
            <v>10.3.11</v>
          </cell>
          <cell r="D806" t="str">
            <v>MEDIA CAÑA EN CEMENTO MORTERO 1:3</v>
          </cell>
          <cell r="E806" t="str">
            <v>M</v>
          </cell>
          <cell r="F806">
            <v>6862</v>
          </cell>
          <cell r="G806">
            <v>6862</v>
          </cell>
          <cell r="H806">
            <v>6536</v>
          </cell>
          <cell r="I806">
            <v>6536</v>
          </cell>
          <cell r="J806">
            <v>6769</v>
          </cell>
          <cell r="K806">
            <v>6769</v>
          </cell>
          <cell r="L806">
            <v>7515</v>
          </cell>
          <cell r="M806">
            <v>7515</v>
          </cell>
          <cell r="N806">
            <v>6658</v>
          </cell>
          <cell r="O806">
            <v>6658</v>
          </cell>
          <cell r="P806">
            <v>8123</v>
          </cell>
          <cell r="Q806">
            <v>8123</v>
          </cell>
        </row>
        <row r="807">
          <cell r="C807" t="str">
            <v>10.3.12</v>
          </cell>
          <cell r="D807" t="str">
            <v>MEDIACAÑA EN GRANITO H = 0.10 m</v>
          </cell>
          <cell r="E807" t="str">
            <v>M</v>
          </cell>
          <cell r="F807">
            <v>48823</v>
          </cell>
          <cell r="G807">
            <v>48823</v>
          </cell>
          <cell r="H807">
            <v>46501</v>
          </cell>
          <cell r="I807">
            <v>46501</v>
          </cell>
          <cell r="J807">
            <v>48158</v>
          </cell>
          <cell r="K807">
            <v>48158</v>
          </cell>
          <cell r="L807">
            <v>53465</v>
          </cell>
          <cell r="M807">
            <v>53465</v>
          </cell>
          <cell r="N807">
            <v>47368</v>
          </cell>
          <cell r="O807">
            <v>47368</v>
          </cell>
          <cell r="P807">
            <v>57790</v>
          </cell>
          <cell r="Q807">
            <v>57790</v>
          </cell>
        </row>
        <row r="808">
          <cell r="C808" t="str">
            <v>10.3.13</v>
          </cell>
          <cell r="D808" t="str">
            <v>MEDIA CAÑA EN GRANITO H = 0.065</v>
          </cell>
          <cell r="E808" t="str">
            <v>M</v>
          </cell>
          <cell r="F808">
            <v>31632</v>
          </cell>
          <cell r="G808">
            <v>31632</v>
          </cell>
          <cell r="H808">
            <v>30128</v>
          </cell>
          <cell r="I808">
            <v>30128</v>
          </cell>
          <cell r="J808">
            <v>31201</v>
          </cell>
          <cell r="K808">
            <v>31201</v>
          </cell>
          <cell r="L808">
            <v>34639</v>
          </cell>
          <cell r="M808">
            <v>34639</v>
          </cell>
          <cell r="N808">
            <v>30689</v>
          </cell>
          <cell r="O808">
            <v>30689</v>
          </cell>
          <cell r="P808">
            <v>37441</v>
          </cell>
          <cell r="Q808">
            <v>37441</v>
          </cell>
        </row>
        <row r="809">
          <cell r="C809" t="str">
            <v>10.3.14</v>
          </cell>
          <cell r="D809" t="str">
            <v>MEDIA CAÑA EN GRAVILLA LAVADA</v>
          </cell>
          <cell r="E809" t="str">
            <v>M</v>
          </cell>
          <cell r="F809">
            <v>20468</v>
          </cell>
          <cell r="G809">
            <v>20468</v>
          </cell>
          <cell r="H809">
            <v>19494</v>
          </cell>
          <cell r="I809">
            <v>19494</v>
          </cell>
          <cell r="J809">
            <v>20189</v>
          </cell>
          <cell r="K809">
            <v>20189</v>
          </cell>
          <cell r="L809">
            <v>22414</v>
          </cell>
          <cell r="M809">
            <v>22414</v>
          </cell>
          <cell r="N809">
            <v>19858</v>
          </cell>
          <cell r="O809">
            <v>19858</v>
          </cell>
          <cell r="P809">
            <v>24227</v>
          </cell>
          <cell r="Q809">
            <v>24227</v>
          </cell>
        </row>
        <row r="810">
          <cell r="C810" t="str">
            <v>10.4</v>
          </cell>
          <cell r="D810" t="str">
            <v>GRADAS</v>
          </cell>
          <cell r="E810"/>
          <cell r="F810"/>
          <cell r="G810"/>
          <cell r="H810"/>
          <cell r="I810"/>
          <cell r="J810"/>
          <cell r="K810"/>
          <cell r="L810"/>
          <cell r="M810"/>
          <cell r="N810"/>
          <cell r="O810"/>
          <cell r="P810"/>
          <cell r="Q810"/>
        </row>
        <row r="811">
          <cell r="C811" t="str">
            <v>10.4.1</v>
          </cell>
          <cell r="D811" t="str">
            <v>AFINADO ENDURECIDO P´PASOS ESCALERA MORTERO 1:3</v>
          </cell>
          <cell r="E811" t="str">
            <v>M</v>
          </cell>
          <cell r="F811">
            <v>24253</v>
          </cell>
          <cell r="G811">
            <v>24253</v>
          </cell>
          <cell r="H811">
            <v>23100</v>
          </cell>
          <cell r="I811">
            <v>23100</v>
          </cell>
          <cell r="J811">
            <v>23923</v>
          </cell>
          <cell r="K811">
            <v>23923</v>
          </cell>
          <cell r="L811">
            <v>26559</v>
          </cell>
          <cell r="M811">
            <v>26559</v>
          </cell>
          <cell r="N811">
            <v>23531</v>
          </cell>
          <cell r="O811">
            <v>23531</v>
          </cell>
          <cell r="P811">
            <v>28708</v>
          </cell>
          <cell r="Q811">
            <v>28708</v>
          </cell>
        </row>
        <row r="812">
          <cell r="C812" t="str">
            <v>10.4.2</v>
          </cell>
          <cell r="D812" t="str">
            <v>CONCRETO BASE GRADAS DE 0.30 - 3000 PSI</v>
          </cell>
          <cell r="E812" t="str">
            <v>M</v>
          </cell>
          <cell r="F812">
            <v>30655</v>
          </cell>
          <cell r="G812">
            <v>30655</v>
          </cell>
          <cell r="H812">
            <v>29198</v>
          </cell>
          <cell r="I812">
            <v>29198</v>
          </cell>
          <cell r="J812">
            <v>30238</v>
          </cell>
          <cell r="K812">
            <v>30238</v>
          </cell>
          <cell r="L812">
            <v>33570</v>
          </cell>
          <cell r="M812">
            <v>33570</v>
          </cell>
          <cell r="N812">
            <v>29742</v>
          </cell>
          <cell r="O812">
            <v>29742</v>
          </cell>
          <cell r="P812">
            <v>36286</v>
          </cell>
          <cell r="Q812">
            <v>36286</v>
          </cell>
        </row>
        <row r="813">
          <cell r="C813" t="str">
            <v>10.4.3</v>
          </cell>
          <cell r="D813" t="str">
            <v>GRADAS EN GRANITO PULIDO DE 0.30</v>
          </cell>
          <cell r="E813" t="str">
            <v>M</v>
          </cell>
          <cell r="F813">
            <v>75037</v>
          </cell>
          <cell r="G813">
            <v>75037</v>
          </cell>
          <cell r="H813">
            <v>71470</v>
          </cell>
          <cell r="I813">
            <v>71470</v>
          </cell>
          <cell r="J813">
            <v>74016</v>
          </cell>
          <cell r="K813">
            <v>74016</v>
          </cell>
          <cell r="L813">
            <v>82173</v>
          </cell>
          <cell r="M813">
            <v>82173</v>
          </cell>
          <cell r="N813">
            <v>72802</v>
          </cell>
          <cell r="O813">
            <v>72802</v>
          </cell>
          <cell r="P813">
            <v>88819</v>
          </cell>
          <cell r="Q813">
            <v>88819</v>
          </cell>
        </row>
        <row r="814">
          <cell r="C814" t="str">
            <v>10.4.4</v>
          </cell>
          <cell r="D814" t="str">
            <v>GRADAS EN GRAVILLA LAVADA DE 0.30</v>
          </cell>
          <cell r="E814" t="str">
            <v>M</v>
          </cell>
          <cell r="F814">
            <v>52615</v>
          </cell>
          <cell r="G814">
            <v>52615</v>
          </cell>
          <cell r="H814">
            <v>50114</v>
          </cell>
          <cell r="I814">
            <v>50114</v>
          </cell>
          <cell r="J814">
            <v>51899</v>
          </cell>
          <cell r="K814">
            <v>51899</v>
          </cell>
          <cell r="L814">
            <v>57618</v>
          </cell>
          <cell r="M814">
            <v>57618</v>
          </cell>
          <cell r="N814">
            <v>51048</v>
          </cell>
          <cell r="O814">
            <v>51048</v>
          </cell>
          <cell r="P814">
            <v>62279</v>
          </cell>
          <cell r="Q814">
            <v>62279</v>
          </cell>
        </row>
        <row r="815">
          <cell r="C815" t="str">
            <v>10.4.5</v>
          </cell>
          <cell r="D815" t="str">
            <v>GRADAS EN TABLETA GRES Y GRAVILLA 0.30</v>
          </cell>
          <cell r="E815" t="str">
            <v>M</v>
          </cell>
          <cell r="F815">
            <v>44072</v>
          </cell>
          <cell r="G815">
            <v>44072</v>
          </cell>
          <cell r="H815">
            <v>41977</v>
          </cell>
          <cell r="I815">
            <v>41977</v>
          </cell>
          <cell r="J815">
            <v>43472</v>
          </cell>
          <cell r="K815">
            <v>43472</v>
          </cell>
          <cell r="L815">
            <v>48263</v>
          </cell>
          <cell r="M815">
            <v>48263</v>
          </cell>
          <cell r="N815">
            <v>42759</v>
          </cell>
          <cell r="O815">
            <v>42759</v>
          </cell>
          <cell r="P815">
            <v>52166</v>
          </cell>
          <cell r="Q815">
            <v>52166</v>
          </cell>
        </row>
        <row r="816">
          <cell r="C816" t="str">
            <v>10.4.6</v>
          </cell>
          <cell r="D816" t="str">
            <v>GRADAS LADRILLO DE 0.30. MORTERO 1:5</v>
          </cell>
          <cell r="E816" t="str">
            <v>M</v>
          </cell>
          <cell r="F816">
            <v>48728</v>
          </cell>
          <cell r="G816">
            <v>48728</v>
          </cell>
          <cell r="H816">
            <v>46412</v>
          </cell>
          <cell r="I816">
            <v>46412</v>
          </cell>
          <cell r="J816">
            <v>48065</v>
          </cell>
          <cell r="K816">
            <v>48065</v>
          </cell>
          <cell r="L816">
            <v>53362</v>
          </cell>
          <cell r="M816">
            <v>53362</v>
          </cell>
          <cell r="N816">
            <v>47277</v>
          </cell>
          <cell r="O816">
            <v>47277</v>
          </cell>
          <cell r="P816">
            <v>57678</v>
          </cell>
          <cell r="Q816">
            <v>57678</v>
          </cell>
        </row>
        <row r="817">
          <cell r="C817" t="str">
            <v>10.4.7</v>
          </cell>
          <cell r="D817" t="str">
            <v>GRADAS TABLETA GRES 0.30. MORTERO 1:4</v>
          </cell>
          <cell r="E817" t="str">
            <v>M</v>
          </cell>
          <cell r="F817">
            <v>41783</v>
          </cell>
          <cell r="G817">
            <v>41783</v>
          </cell>
          <cell r="H817">
            <v>39796</v>
          </cell>
          <cell r="I817">
            <v>39796</v>
          </cell>
          <cell r="J817">
            <v>41214</v>
          </cell>
          <cell r="K817">
            <v>41214</v>
          </cell>
          <cell r="L817">
            <v>45756</v>
          </cell>
          <cell r="M817">
            <v>45756</v>
          </cell>
          <cell r="N817">
            <v>40538</v>
          </cell>
          <cell r="O817">
            <v>40538</v>
          </cell>
          <cell r="P817">
            <v>49457</v>
          </cell>
          <cell r="Q817">
            <v>49457</v>
          </cell>
        </row>
        <row r="818">
          <cell r="C818" t="str">
            <v>10.5</v>
          </cell>
          <cell r="D818" t="str">
            <v>CENEFAS, DILATACIONES Y PIRLANES</v>
          </cell>
          <cell r="E818"/>
          <cell r="F818"/>
          <cell r="G818"/>
          <cell r="H818"/>
          <cell r="I818"/>
          <cell r="J818"/>
          <cell r="K818"/>
          <cell r="L818"/>
          <cell r="M818"/>
          <cell r="N818"/>
          <cell r="O818"/>
          <cell r="P818"/>
          <cell r="Q818"/>
        </row>
        <row r="819">
          <cell r="C819" t="str">
            <v>10.5.1</v>
          </cell>
          <cell r="D819" t="str">
            <v>CENEFAS EN CONCRETO DE 0.30 - 3000 PSI</v>
          </cell>
          <cell r="E819" t="str">
            <v>M</v>
          </cell>
          <cell r="F819">
            <v>21939</v>
          </cell>
          <cell r="G819">
            <v>21939</v>
          </cell>
          <cell r="H819">
            <v>20896</v>
          </cell>
          <cell r="I819">
            <v>20896</v>
          </cell>
          <cell r="J819">
            <v>21640</v>
          </cell>
          <cell r="K819">
            <v>21640</v>
          </cell>
          <cell r="L819">
            <v>24025</v>
          </cell>
          <cell r="M819">
            <v>24025</v>
          </cell>
          <cell r="N819">
            <v>21285</v>
          </cell>
          <cell r="O819">
            <v>21285</v>
          </cell>
          <cell r="P819">
            <v>25968</v>
          </cell>
          <cell r="Q819">
            <v>25968</v>
          </cell>
        </row>
        <row r="820">
          <cell r="C820" t="str">
            <v>10.5.2</v>
          </cell>
          <cell r="D820" t="str">
            <v>CENEFAS EN GRANITO PULIDO DE 0.25</v>
          </cell>
          <cell r="E820" t="str">
            <v>M</v>
          </cell>
          <cell r="F820">
            <v>30758</v>
          </cell>
          <cell r="G820">
            <v>30758</v>
          </cell>
          <cell r="H820">
            <v>29295</v>
          </cell>
          <cell r="I820">
            <v>29295</v>
          </cell>
          <cell r="J820">
            <v>30339</v>
          </cell>
          <cell r="K820">
            <v>30339</v>
          </cell>
          <cell r="L820">
            <v>33682</v>
          </cell>
          <cell r="M820">
            <v>33682</v>
          </cell>
          <cell r="N820">
            <v>29841</v>
          </cell>
          <cell r="O820">
            <v>29841</v>
          </cell>
          <cell r="P820">
            <v>36407</v>
          </cell>
          <cell r="Q820">
            <v>36407</v>
          </cell>
        </row>
        <row r="821">
          <cell r="C821" t="str">
            <v>10.5.3</v>
          </cell>
          <cell r="D821" t="str">
            <v>DILATACIONES LADRILLO 0.25 MORTERO 1:4</v>
          </cell>
          <cell r="E821" t="str">
            <v>M</v>
          </cell>
          <cell r="F821">
            <v>19045</v>
          </cell>
          <cell r="G821">
            <v>19045</v>
          </cell>
          <cell r="H821">
            <v>18140</v>
          </cell>
          <cell r="I821">
            <v>18140</v>
          </cell>
          <cell r="J821">
            <v>18786</v>
          </cell>
          <cell r="K821">
            <v>18786</v>
          </cell>
          <cell r="L821">
            <v>20856</v>
          </cell>
          <cell r="M821">
            <v>20856</v>
          </cell>
          <cell r="N821">
            <v>18478</v>
          </cell>
          <cell r="O821">
            <v>18478</v>
          </cell>
          <cell r="P821">
            <v>22543</v>
          </cell>
          <cell r="Q821">
            <v>22543</v>
          </cell>
        </row>
        <row r="822">
          <cell r="C822" t="str">
            <v>10.5.4</v>
          </cell>
          <cell r="D822" t="str">
            <v>PIRLAN DE ALUMINIO</v>
          </cell>
          <cell r="E822" t="str">
            <v>M</v>
          </cell>
          <cell r="F822">
            <v>9894</v>
          </cell>
          <cell r="G822">
            <v>9894</v>
          </cell>
          <cell r="H822">
            <v>9423</v>
          </cell>
          <cell r="I822">
            <v>9423</v>
          </cell>
          <cell r="J822">
            <v>9759</v>
          </cell>
          <cell r="K822">
            <v>9759</v>
          </cell>
          <cell r="L822">
            <v>10834</v>
          </cell>
          <cell r="M822">
            <v>10834</v>
          </cell>
          <cell r="N822">
            <v>9599</v>
          </cell>
          <cell r="O822">
            <v>9599</v>
          </cell>
          <cell r="P822">
            <v>11711</v>
          </cell>
          <cell r="Q822">
            <v>11711</v>
          </cell>
        </row>
        <row r="823">
          <cell r="C823"/>
          <cell r="D823"/>
          <cell r="E823"/>
          <cell r="F823"/>
          <cell r="G823"/>
          <cell r="H823"/>
          <cell r="I823"/>
          <cell r="J823"/>
          <cell r="K823"/>
          <cell r="L823"/>
          <cell r="M823"/>
          <cell r="N823"/>
          <cell r="O823"/>
          <cell r="P823"/>
          <cell r="Q823"/>
        </row>
        <row r="824">
          <cell r="C824">
            <v>11</v>
          </cell>
          <cell r="D824" t="str">
            <v xml:space="preserve">CUBIERTAS E IMPERMEABILIZACIONES </v>
          </cell>
          <cell r="E824"/>
          <cell r="F824"/>
          <cell r="G824"/>
          <cell r="H824"/>
          <cell r="I824"/>
          <cell r="J824"/>
          <cell r="K824"/>
          <cell r="L824"/>
          <cell r="M824"/>
          <cell r="N824"/>
          <cell r="O824"/>
          <cell r="P824"/>
          <cell r="Q824"/>
        </row>
        <row r="825">
          <cell r="C825" t="str">
            <v>11.1</v>
          </cell>
          <cell r="D825" t="str">
            <v>IMPERMEABILIZACIONES Y AISLAMIENTOS</v>
          </cell>
          <cell r="E825"/>
          <cell r="F825"/>
          <cell r="G825"/>
          <cell r="H825"/>
          <cell r="I825"/>
          <cell r="J825"/>
          <cell r="K825"/>
          <cell r="L825"/>
          <cell r="M825"/>
          <cell r="N825"/>
          <cell r="O825"/>
          <cell r="P825"/>
          <cell r="Q825"/>
        </row>
        <row r="826">
          <cell r="C826" t="str">
            <v>11.1.1</v>
          </cell>
          <cell r="D826" t="str">
            <v>AFINADO CUBIERTAS PLANAS MORTERO 1:3 IMPERMEABILIZADO. INCLUYE PENDIENTADO Y REMATES</v>
          </cell>
          <cell r="E826" t="str">
            <v>M2</v>
          </cell>
          <cell r="F826">
            <v>28644</v>
          </cell>
          <cell r="G826">
            <v>28644</v>
          </cell>
          <cell r="H826">
            <v>27282</v>
          </cell>
          <cell r="I826">
            <v>27282</v>
          </cell>
          <cell r="J826">
            <v>28254</v>
          </cell>
          <cell r="K826">
            <v>28254</v>
          </cell>
          <cell r="L826">
            <v>31368</v>
          </cell>
          <cell r="M826">
            <v>31368</v>
          </cell>
          <cell r="N826">
            <v>27791</v>
          </cell>
          <cell r="O826">
            <v>27791</v>
          </cell>
          <cell r="P826">
            <v>33905</v>
          </cell>
          <cell r="Q826">
            <v>33905</v>
          </cell>
        </row>
        <row r="827">
          <cell r="C827" t="str">
            <v>11.1.2</v>
          </cell>
          <cell r="D827" t="str">
            <v>IMPERMEABILIZACION EXTERIOR ESTRUCTURAS DE CONCRETO ENTERRADAS IGOL DENSO 2 MANOS</v>
          </cell>
          <cell r="E827" t="str">
            <v>M2</v>
          </cell>
          <cell r="F827">
            <v>34064</v>
          </cell>
          <cell r="G827">
            <v>34064</v>
          </cell>
          <cell r="H827">
            <v>32444</v>
          </cell>
          <cell r="I827">
            <v>32444</v>
          </cell>
          <cell r="J827">
            <v>33600</v>
          </cell>
          <cell r="K827">
            <v>33600</v>
          </cell>
          <cell r="L827">
            <v>37303</v>
          </cell>
          <cell r="M827">
            <v>37303</v>
          </cell>
          <cell r="N827">
            <v>33049</v>
          </cell>
          <cell r="O827">
            <v>33049</v>
          </cell>
          <cell r="P827">
            <v>40320</v>
          </cell>
          <cell r="Q827">
            <v>40320</v>
          </cell>
        </row>
        <row r="828">
          <cell r="C828" t="str">
            <v>11.1.3</v>
          </cell>
          <cell r="D828" t="str">
            <v>IMPERMEABILIZACION CANALES MANTO ASFALTICO Y FOIL ALUMINIO</v>
          </cell>
          <cell r="E828" t="str">
            <v>M2</v>
          </cell>
          <cell r="F828">
            <v>46755</v>
          </cell>
          <cell r="G828">
            <v>46755</v>
          </cell>
          <cell r="H828">
            <v>44533</v>
          </cell>
          <cell r="I828">
            <v>44533</v>
          </cell>
          <cell r="J828">
            <v>46119</v>
          </cell>
          <cell r="K828">
            <v>46119</v>
          </cell>
          <cell r="L828">
            <v>51201</v>
          </cell>
          <cell r="M828">
            <v>51201</v>
          </cell>
          <cell r="N828">
            <v>45363</v>
          </cell>
          <cell r="O828">
            <v>45363</v>
          </cell>
          <cell r="P828">
            <v>55343</v>
          </cell>
          <cell r="Q828">
            <v>55343</v>
          </cell>
        </row>
        <row r="829">
          <cell r="C829" t="str">
            <v>11.1.4</v>
          </cell>
          <cell r="D829" t="str">
            <v>IMPERMEABILIZACION CUBIERTA DE CONCRETO, SISTEMA 3 CAPAS, MANTOS ASFALTICOS MODIFICADOS CON REFUERZOS EN FIBRA DE VIDRIO E=3MM. ACABADO FINAL FOIL DE ALUMINIO, NO TRANSITABLE. INCLUYE REMATES 15 CM POR ENCIMA DEL NIVEL DE LA CUBIERTA Y CAJILLAS PARA INSTALACION DE TRAGANTES</v>
          </cell>
          <cell r="E829" t="str">
            <v>M2</v>
          </cell>
          <cell r="F829">
            <v>81712</v>
          </cell>
          <cell r="G829">
            <v>81712</v>
          </cell>
          <cell r="H829">
            <v>77827</v>
          </cell>
          <cell r="I829">
            <v>77827</v>
          </cell>
          <cell r="J829">
            <v>80600</v>
          </cell>
          <cell r="K829">
            <v>80600</v>
          </cell>
          <cell r="L829">
            <v>89482</v>
          </cell>
          <cell r="M829">
            <v>89482</v>
          </cell>
          <cell r="N829">
            <v>79278</v>
          </cell>
          <cell r="O829">
            <v>79278</v>
          </cell>
          <cell r="P829">
            <v>96720</v>
          </cell>
          <cell r="Q829">
            <v>96720</v>
          </cell>
        </row>
        <row r="830">
          <cell r="C830" t="str">
            <v>11.1.5</v>
          </cell>
          <cell r="D830" t="str">
            <v>MEDIA CAÑA MORTERO DE PENDIENTE</v>
          </cell>
          <cell r="E830" t="str">
            <v>M</v>
          </cell>
          <cell r="F830">
            <v>10461</v>
          </cell>
          <cell r="G830">
            <v>10461</v>
          </cell>
          <cell r="H830">
            <v>9964</v>
          </cell>
          <cell r="I830">
            <v>9964</v>
          </cell>
          <cell r="J830">
            <v>10319</v>
          </cell>
          <cell r="K830">
            <v>10319</v>
          </cell>
          <cell r="L830">
            <v>11456</v>
          </cell>
          <cell r="M830">
            <v>11456</v>
          </cell>
          <cell r="N830">
            <v>10150</v>
          </cell>
          <cell r="O830">
            <v>10150</v>
          </cell>
          <cell r="P830">
            <v>12383</v>
          </cell>
          <cell r="Q830">
            <v>12383</v>
          </cell>
        </row>
        <row r="831">
          <cell r="C831" t="str">
            <v>11.1.6</v>
          </cell>
          <cell r="D831" t="str">
            <v xml:space="preserve">SUMINISTRO E INSTALACION DE MANTO ASFALTICO 2.8 A 3.00 mm </v>
          </cell>
          <cell r="E831" t="str">
            <v>M2</v>
          </cell>
          <cell r="F831">
            <v>37272</v>
          </cell>
          <cell r="G831">
            <v>37272</v>
          </cell>
          <cell r="H831">
            <v>35500</v>
          </cell>
          <cell r="I831">
            <v>35500</v>
          </cell>
          <cell r="J831">
            <v>36765</v>
          </cell>
          <cell r="K831">
            <v>36765</v>
          </cell>
          <cell r="L831">
            <v>40817</v>
          </cell>
          <cell r="M831">
            <v>40817</v>
          </cell>
          <cell r="N831">
            <v>36162</v>
          </cell>
          <cell r="O831">
            <v>36162</v>
          </cell>
          <cell r="P831">
            <v>44118</v>
          </cell>
          <cell r="Q831">
            <v>44118</v>
          </cell>
        </row>
        <row r="832">
          <cell r="C832" t="str">
            <v>11.1.7</v>
          </cell>
          <cell r="D832" t="str">
            <v>IMPERMEABILIZACION INTERIOR PARA TANQUES DE CONCRETO MEMBRANA PVC SIKAPLAN 12 NTR O EQUIVALENTE. INCLUYE REMATES</v>
          </cell>
          <cell r="E832" t="str">
            <v>M2</v>
          </cell>
          <cell r="F832">
            <v>88454</v>
          </cell>
          <cell r="G832">
            <v>88454</v>
          </cell>
          <cell r="H832">
            <v>84249</v>
          </cell>
          <cell r="I832">
            <v>84249</v>
          </cell>
          <cell r="J832">
            <v>87250</v>
          </cell>
          <cell r="K832">
            <v>87250</v>
          </cell>
          <cell r="L832">
            <v>96865</v>
          </cell>
          <cell r="M832">
            <v>96865</v>
          </cell>
          <cell r="N832">
            <v>85819</v>
          </cell>
          <cell r="O832">
            <v>85819</v>
          </cell>
          <cell r="P832">
            <v>104700</v>
          </cell>
          <cell r="Q832">
            <v>104700</v>
          </cell>
        </row>
        <row r="833">
          <cell r="C833" t="str">
            <v>11.2</v>
          </cell>
          <cell r="D833" t="str">
            <v>CUBIERTAS</v>
          </cell>
          <cell r="E833"/>
          <cell r="F833"/>
          <cell r="G833"/>
          <cell r="H833"/>
          <cell r="I833"/>
          <cell r="J833"/>
          <cell r="K833"/>
          <cell r="L833"/>
          <cell r="M833"/>
          <cell r="N833"/>
          <cell r="O833"/>
          <cell r="P833"/>
          <cell r="Q833"/>
        </row>
        <row r="834">
          <cell r="C834" t="str">
            <v>11.2.1</v>
          </cell>
          <cell r="D834" t="str">
            <v>SUMINISTRO E INSTALACION DE CUBIERTA EN PANEL METALICO GALVANIZADO PREPINTADO CAL. 26 TIPO SANDWICH, INYECTADO EN LINEA CONTINUA CON POLIURETANO EXPANDIDO DE ALTA DENSIDAD 38 KG/M3 E=30 A 50 MM INCLUYE TAPAS DE BORDE DE CUBIERTA Y LOS ACCESORIOS NECESARIOS PARA SU CORRECTA INSTALACION Y FUNCIONAMIENTO.</v>
          </cell>
          <cell r="E834" t="str">
            <v>M2</v>
          </cell>
          <cell r="F834">
            <v>141229</v>
          </cell>
          <cell r="G834">
            <v>141229</v>
          </cell>
          <cell r="H834">
            <v>134515</v>
          </cell>
          <cell r="I834">
            <v>134515</v>
          </cell>
          <cell r="J834">
            <v>139307</v>
          </cell>
          <cell r="K834">
            <v>139307</v>
          </cell>
          <cell r="L834">
            <v>154659</v>
          </cell>
          <cell r="M834">
            <v>154659</v>
          </cell>
          <cell r="N834">
            <v>137022</v>
          </cell>
          <cell r="O834">
            <v>137022</v>
          </cell>
          <cell r="P834">
            <v>167168</v>
          </cell>
          <cell r="Q834">
            <v>167168</v>
          </cell>
        </row>
        <row r="835">
          <cell r="C835" t="str">
            <v>11.2.2</v>
          </cell>
          <cell r="D835" t="str">
            <v>SUMINISTRO E INSTALACION DE CUBIERTA EN PANEL METALICO GALVANIZADO PREPINTADO CAL. 26 TIPO SANDWICH, CON AISLANTE EN FIBRA DE VIDRIO E=30 A 50 MM INCLUYE TAPAS DE BORDE DE CUBIERTA Y LOS ACCESORIOS NECESARIOS PARA SU CORRECTA INSTALACION Y FUNCIONAMIENTO.</v>
          </cell>
          <cell r="E835" t="str">
            <v>M2</v>
          </cell>
          <cell r="F835">
            <v>126022</v>
          </cell>
          <cell r="G835">
            <v>126022</v>
          </cell>
          <cell r="H835">
            <v>120031</v>
          </cell>
          <cell r="I835">
            <v>120031</v>
          </cell>
          <cell r="J835">
            <v>124307</v>
          </cell>
          <cell r="K835">
            <v>124307</v>
          </cell>
          <cell r="L835">
            <v>138006</v>
          </cell>
          <cell r="M835">
            <v>138006</v>
          </cell>
          <cell r="N835">
            <v>122268</v>
          </cell>
          <cell r="O835">
            <v>122268</v>
          </cell>
          <cell r="P835">
            <v>149168</v>
          </cell>
          <cell r="Q835">
            <v>149168</v>
          </cell>
        </row>
        <row r="836">
          <cell r="C836" t="str">
            <v>11.2.3</v>
          </cell>
          <cell r="D836" t="str">
            <v>ENTRAMADO TEJA DE BARRO</v>
          </cell>
          <cell r="E836" t="str">
            <v>M2</v>
          </cell>
          <cell r="F836">
            <v>40520</v>
          </cell>
          <cell r="G836">
            <v>40520</v>
          </cell>
          <cell r="H836">
            <v>38593</v>
          </cell>
          <cell r="I836">
            <v>38593</v>
          </cell>
          <cell r="J836">
            <v>39968</v>
          </cell>
          <cell r="K836">
            <v>39968</v>
          </cell>
          <cell r="L836">
            <v>44372</v>
          </cell>
          <cell r="M836">
            <v>44372</v>
          </cell>
          <cell r="N836">
            <v>39313</v>
          </cell>
          <cell r="O836">
            <v>39313</v>
          </cell>
          <cell r="P836">
            <v>47962</v>
          </cell>
          <cell r="Q836">
            <v>47962</v>
          </cell>
        </row>
        <row r="837">
          <cell r="C837" t="str">
            <v>11.2.4</v>
          </cell>
          <cell r="D837" t="str">
            <v>ENTRAMADO TEJA ONDULADA</v>
          </cell>
          <cell r="E837" t="str">
            <v>M2</v>
          </cell>
          <cell r="F837">
            <v>34122</v>
          </cell>
          <cell r="G837">
            <v>34122</v>
          </cell>
          <cell r="H837">
            <v>32500</v>
          </cell>
          <cell r="I837">
            <v>32500</v>
          </cell>
          <cell r="J837">
            <v>33658</v>
          </cell>
          <cell r="K837">
            <v>33658</v>
          </cell>
          <cell r="L837">
            <v>37367</v>
          </cell>
          <cell r="M837">
            <v>37367</v>
          </cell>
          <cell r="N837">
            <v>33106</v>
          </cell>
          <cell r="O837">
            <v>33106</v>
          </cell>
          <cell r="P837">
            <v>40390</v>
          </cell>
          <cell r="Q837">
            <v>40390</v>
          </cell>
        </row>
        <row r="838">
          <cell r="C838" t="str">
            <v>11.2.5</v>
          </cell>
          <cell r="D838" t="str">
            <v>DESMONTE CANALETA 43/90</v>
          </cell>
          <cell r="E838" t="str">
            <v>M2</v>
          </cell>
          <cell r="F838">
            <v>13112</v>
          </cell>
          <cell r="G838">
            <v>13112</v>
          </cell>
          <cell r="H838">
            <v>12489</v>
          </cell>
          <cell r="I838">
            <v>12489</v>
          </cell>
          <cell r="J838">
            <v>12934</v>
          </cell>
          <cell r="K838">
            <v>12934</v>
          </cell>
          <cell r="L838">
            <v>14359</v>
          </cell>
          <cell r="M838">
            <v>14359</v>
          </cell>
          <cell r="N838">
            <v>12722</v>
          </cell>
          <cell r="O838">
            <v>12722</v>
          </cell>
          <cell r="P838">
            <v>15521</v>
          </cell>
          <cell r="Q838">
            <v>15521</v>
          </cell>
        </row>
        <row r="839">
          <cell r="C839" t="str">
            <v>11.2.6</v>
          </cell>
          <cell r="D839" t="str">
            <v>SUMINISTRO E INSTALACION DE CUBIERTA STEEL SSS SENCILLA EN ACERO ALUMINIZADO C. 26</v>
          </cell>
          <cell r="E839" t="str">
            <v>M2</v>
          </cell>
          <cell r="F839">
            <v>96841</v>
          </cell>
          <cell r="G839">
            <v>96841</v>
          </cell>
          <cell r="H839">
            <v>92237</v>
          </cell>
          <cell r="I839">
            <v>92237</v>
          </cell>
          <cell r="J839">
            <v>95523</v>
          </cell>
          <cell r="K839">
            <v>95523</v>
          </cell>
          <cell r="L839">
            <v>106050</v>
          </cell>
          <cell r="M839">
            <v>106050</v>
          </cell>
          <cell r="N839">
            <v>93956</v>
          </cell>
          <cell r="O839">
            <v>93956</v>
          </cell>
          <cell r="P839">
            <v>114628</v>
          </cell>
          <cell r="Q839">
            <v>114628</v>
          </cell>
        </row>
        <row r="840">
          <cell r="C840" t="str">
            <v>11.2.7</v>
          </cell>
          <cell r="D840" t="str">
            <v>DESMONTE TEJA ACRILICA</v>
          </cell>
          <cell r="E840" t="str">
            <v>M2</v>
          </cell>
          <cell r="F840">
            <v>10883</v>
          </cell>
          <cell r="G840">
            <v>10883</v>
          </cell>
          <cell r="H840">
            <v>10366</v>
          </cell>
          <cell r="I840">
            <v>10366</v>
          </cell>
          <cell r="J840">
            <v>10735</v>
          </cell>
          <cell r="K840">
            <v>10735</v>
          </cell>
          <cell r="L840">
            <v>11918</v>
          </cell>
          <cell r="M840">
            <v>11918</v>
          </cell>
          <cell r="N840">
            <v>10559</v>
          </cell>
          <cell r="O840">
            <v>10559</v>
          </cell>
          <cell r="P840">
            <v>12882</v>
          </cell>
          <cell r="Q840">
            <v>12882</v>
          </cell>
        </row>
        <row r="841">
          <cell r="C841" t="str">
            <v>11.2.8</v>
          </cell>
          <cell r="D841" t="str">
            <v xml:space="preserve">DESMONTE TEJA ONDULADA A.C. </v>
          </cell>
          <cell r="E841" t="str">
            <v>M2</v>
          </cell>
          <cell r="F841">
            <v>10086</v>
          </cell>
          <cell r="G841">
            <v>10086</v>
          </cell>
          <cell r="H841">
            <v>9607</v>
          </cell>
          <cell r="I841">
            <v>9607</v>
          </cell>
          <cell r="J841">
            <v>9949</v>
          </cell>
          <cell r="K841">
            <v>9949</v>
          </cell>
          <cell r="L841">
            <v>11045</v>
          </cell>
          <cell r="M841">
            <v>11045</v>
          </cell>
          <cell r="N841">
            <v>9786</v>
          </cell>
          <cell r="O841">
            <v>9786</v>
          </cell>
          <cell r="P841">
            <v>11939</v>
          </cell>
          <cell r="Q841">
            <v>11939</v>
          </cell>
        </row>
        <row r="842">
          <cell r="C842" t="str">
            <v>11.2.9</v>
          </cell>
          <cell r="D842" t="str">
            <v>REUBICACION TEJA DE BARRO</v>
          </cell>
          <cell r="E842" t="str">
            <v>M2</v>
          </cell>
          <cell r="F842">
            <v>21775</v>
          </cell>
          <cell r="G842">
            <v>21775</v>
          </cell>
          <cell r="H842">
            <v>20740</v>
          </cell>
          <cell r="I842">
            <v>20740</v>
          </cell>
          <cell r="J842">
            <v>21479</v>
          </cell>
          <cell r="K842">
            <v>21479</v>
          </cell>
          <cell r="L842">
            <v>23846</v>
          </cell>
          <cell r="M842">
            <v>23846</v>
          </cell>
          <cell r="N842">
            <v>21127</v>
          </cell>
          <cell r="O842">
            <v>21127</v>
          </cell>
          <cell r="P842">
            <v>25775</v>
          </cell>
          <cell r="Q842">
            <v>25775</v>
          </cell>
        </row>
        <row r="843">
          <cell r="C843" t="str">
            <v>11.2.10</v>
          </cell>
          <cell r="D843" t="str">
            <v>REPOSICION TEJA DE BARRO</v>
          </cell>
          <cell r="E843" t="str">
            <v>M2</v>
          </cell>
          <cell r="F843">
            <v>46462</v>
          </cell>
          <cell r="G843">
            <v>46462</v>
          </cell>
          <cell r="H843">
            <v>44253</v>
          </cell>
          <cell r="I843">
            <v>44253</v>
          </cell>
          <cell r="J843">
            <v>45830</v>
          </cell>
          <cell r="K843">
            <v>45830</v>
          </cell>
          <cell r="L843">
            <v>50880</v>
          </cell>
          <cell r="M843">
            <v>50880</v>
          </cell>
          <cell r="N843">
            <v>45078</v>
          </cell>
          <cell r="O843">
            <v>45078</v>
          </cell>
          <cell r="P843">
            <v>54996</v>
          </cell>
          <cell r="Q843">
            <v>54996</v>
          </cell>
        </row>
        <row r="844">
          <cell r="C844" t="str">
            <v>11.2.11</v>
          </cell>
          <cell r="D844" t="str">
            <v>DESMONTE CERCHAS Y CORREAS</v>
          </cell>
          <cell r="E844" t="str">
            <v>M</v>
          </cell>
          <cell r="F844">
            <v>17229</v>
          </cell>
          <cell r="G844">
            <v>17229</v>
          </cell>
          <cell r="H844">
            <v>16409</v>
          </cell>
          <cell r="I844">
            <v>16409</v>
          </cell>
          <cell r="J844">
            <v>16994</v>
          </cell>
          <cell r="K844">
            <v>16994</v>
          </cell>
          <cell r="L844">
            <v>18867</v>
          </cell>
          <cell r="M844">
            <v>18867</v>
          </cell>
          <cell r="N844">
            <v>16715</v>
          </cell>
          <cell r="O844">
            <v>16715</v>
          </cell>
          <cell r="P844">
            <v>20393</v>
          </cell>
          <cell r="Q844">
            <v>20393</v>
          </cell>
        </row>
        <row r="845">
          <cell r="C845" t="str">
            <v>11.2.12</v>
          </cell>
          <cell r="D845" t="str">
            <v>RETIRO Y DISPOSICION FINAL DE MATERIAL TOXICO (ASBESTO CEMENTO)</v>
          </cell>
          <cell r="E845" t="str">
            <v>KG</v>
          </cell>
          <cell r="F845">
            <v>1600</v>
          </cell>
          <cell r="G845">
            <v>1600</v>
          </cell>
          <cell r="H845">
            <v>1524</v>
          </cell>
          <cell r="I845">
            <v>1524</v>
          </cell>
          <cell r="J845">
            <v>1578</v>
          </cell>
          <cell r="K845">
            <v>1578</v>
          </cell>
          <cell r="L845">
            <v>1752</v>
          </cell>
          <cell r="M845">
            <v>1752</v>
          </cell>
          <cell r="N845">
            <v>1552</v>
          </cell>
          <cell r="O845">
            <v>1552</v>
          </cell>
          <cell r="P845">
            <v>1894</v>
          </cell>
          <cell r="Q845">
            <v>1894</v>
          </cell>
        </row>
        <row r="846">
          <cell r="C846" t="str">
            <v>11.2.13</v>
          </cell>
          <cell r="D846" t="str">
            <v>TEJA CINDU CLIMATIZADA. ANCHO 0.79</v>
          </cell>
          <cell r="E846" t="str">
            <v>M2</v>
          </cell>
          <cell r="F846">
            <v>61740</v>
          </cell>
          <cell r="G846">
            <v>61740</v>
          </cell>
          <cell r="H846">
            <v>58805</v>
          </cell>
          <cell r="I846">
            <v>58805</v>
          </cell>
          <cell r="J846">
            <v>60900</v>
          </cell>
          <cell r="K846">
            <v>60900</v>
          </cell>
          <cell r="L846">
            <v>67611</v>
          </cell>
          <cell r="M846">
            <v>67611</v>
          </cell>
          <cell r="N846">
            <v>59901</v>
          </cell>
          <cell r="O846">
            <v>59901</v>
          </cell>
          <cell r="P846">
            <v>73080</v>
          </cell>
          <cell r="Q846">
            <v>73080</v>
          </cell>
        </row>
        <row r="847">
          <cell r="C847" t="str">
            <v>11.2.14</v>
          </cell>
          <cell r="D847" t="str">
            <v>TEJA DE BARRO TIPO MOORE</v>
          </cell>
          <cell r="E847" t="str">
            <v>M2</v>
          </cell>
          <cell r="F847">
            <v>66918</v>
          </cell>
          <cell r="G847">
            <v>66918</v>
          </cell>
          <cell r="H847">
            <v>63736</v>
          </cell>
          <cell r="I847">
            <v>63736</v>
          </cell>
          <cell r="J847">
            <v>66007</v>
          </cell>
          <cell r="K847">
            <v>66007</v>
          </cell>
          <cell r="L847">
            <v>73281</v>
          </cell>
          <cell r="M847">
            <v>73281</v>
          </cell>
          <cell r="N847">
            <v>64924</v>
          </cell>
          <cell r="O847">
            <v>64924</v>
          </cell>
          <cell r="P847">
            <v>79208</v>
          </cell>
          <cell r="Q847">
            <v>79208</v>
          </cell>
        </row>
        <row r="848">
          <cell r="C848" t="str">
            <v>11.2.15</v>
          </cell>
          <cell r="D848" t="str">
            <v>TEJA ACRÍLICA CRISTACRY Ó EQUIVALENTE INCLUYE ESTRUCTURA METALICA - ANTICORROSIVO Y ESMALTE</v>
          </cell>
          <cell r="E848" t="str">
            <v>M2</v>
          </cell>
          <cell r="F848">
            <v>242532</v>
          </cell>
          <cell r="G848">
            <v>242532</v>
          </cell>
          <cell r="H848">
            <v>231001</v>
          </cell>
          <cell r="I848">
            <v>231001</v>
          </cell>
          <cell r="J848">
            <v>239231</v>
          </cell>
          <cell r="K848">
            <v>239231</v>
          </cell>
          <cell r="L848">
            <v>265594</v>
          </cell>
          <cell r="M848">
            <v>265594</v>
          </cell>
          <cell r="N848">
            <v>235308</v>
          </cell>
          <cell r="O848">
            <v>235308</v>
          </cell>
          <cell r="P848">
            <v>287077</v>
          </cell>
          <cell r="Q848">
            <v>287077</v>
          </cell>
        </row>
        <row r="849">
          <cell r="C849" t="str">
            <v>11.2.16</v>
          </cell>
          <cell r="D849" t="str">
            <v>TEJA TRANSPARENTE TIPO AJOVER No 4</v>
          </cell>
          <cell r="E849" t="str">
            <v>UN</v>
          </cell>
          <cell r="F849">
            <v>54376</v>
          </cell>
          <cell r="G849">
            <v>54376</v>
          </cell>
          <cell r="H849">
            <v>51791</v>
          </cell>
          <cell r="I849">
            <v>51791</v>
          </cell>
          <cell r="J849">
            <v>53636</v>
          </cell>
          <cell r="K849">
            <v>53636</v>
          </cell>
          <cell r="L849">
            <v>59547</v>
          </cell>
          <cell r="M849">
            <v>59547</v>
          </cell>
          <cell r="N849">
            <v>52756</v>
          </cell>
          <cell r="O849">
            <v>52756</v>
          </cell>
          <cell r="P849">
            <v>64363</v>
          </cell>
          <cell r="Q849">
            <v>64363</v>
          </cell>
        </row>
        <row r="850">
          <cell r="C850" t="str">
            <v>11.2.17</v>
          </cell>
          <cell r="D850" t="str">
            <v>TEJA TRANSPARENTE TIPO AJOVER No 6</v>
          </cell>
          <cell r="E850" t="str">
            <v>UN</v>
          </cell>
          <cell r="F850">
            <v>52720</v>
          </cell>
          <cell r="G850">
            <v>52720</v>
          </cell>
          <cell r="H850">
            <v>50213</v>
          </cell>
          <cell r="I850">
            <v>50213</v>
          </cell>
          <cell r="J850">
            <v>52002</v>
          </cell>
          <cell r="K850">
            <v>52002</v>
          </cell>
          <cell r="L850">
            <v>57733</v>
          </cell>
          <cell r="M850">
            <v>57733</v>
          </cell>
          <cell r="N850">
            <v>51149</v>
          </cell>
          <cell r="O850">
            <v>51149</v>
          </cell>
          <cell r="P850">
            <v>62402</v>
          </cell>
          <cell r="Q850">
            <v>62402</v>
          </cell>
        </row>
        <row r="851">
          <cell r="C851" t="str">
            <v>11.2.18</v>
          </cell>
          <cell r="D851" t="str">
            <v>SUMINISTRO E INSTALACION DE ESTRUCTURA METALICA PARA CUBIERTAS. NORMA NSR10 TITULO F. PERFILERIA ASTM A572 GR50 Y ASTM A37. SOLDADURA E70XX. INC CERCHAS, CORREAS, TENSORES, ANCLAJES Y ACCESORIOS, LIMPIEZA SSPC-SP3, PINTURA ANTICORROSIVA 3 MILS Y ACABADO ESMALTE ALQUIDICO 3 MILS</v>
          </cell>
          <cell r="E851" t="str">
            <v>KG</v>
          </cell>
          <cell r="F851">
            <v>10072</v>
          </cell>
          <cell r="G851">
            <v>10072</v>
          </cell>
          <cell r="H851">
            <v>9593</v>
          </cell>
          <cell r="I851">
            <v>9593</v>
          </cell>
          <cell r="J851">
            <v>9935</v>
          </cell>
          <cell r="K851">
            <v>9935</v>
          </cell>
          <cell r="L851">
            <v>11030</v>
          </cell>
          <cell r="M851">
            <v>11030</v>
          </cell>
          <cell r="N851">
            <v>9772</v>
          </cell>
          <cell r="O851">
            <v>9772</v>
          </cell>
          <cell r="P851">
            <v>11922</v>
          </cell>
          <cell r="Q851">
            <v>11922</v>
          </cell>
        </row>
        <row r="852">
          <cell r="C852" t="str">
            <v>11.2.19</v>
          </cell>
          <cell r="D852" t="str">
            <v>TEJA TRANSPARENTE TIPO AJOVER No 8</v>
          </cell>
          <cell r="E852" t="str">
            <v>UN</v>
          </cell>
          <cell r="F852">
            <v>67218</v>
          </cell>
          <cell r="G852">
            <v>67218</v>
          </cell>
          <cell r="H852">
            <v>64022</v>
          </cell>
          <cell r="I852">
            <v>64022</v>
          </cell>
          <cell r="J852">
            <v>66303</v>
          </cell>
          <cell r="K852">
            <v>66303</v>
          </cell>
          <cell r="L852">
            <v>73610</v>
          </cell>
          <cell r="M852">
            <v>73610</v>
          </cell>
          <cell r="N852">
            <v>65216</v>
          </cell>
          <cell r="O852">
            <v>65216</v>
          </cell>
          <cell r="P852">
            <v>79564</v>
          </cell>
          <cell r="Q852">
            <v>79564</v>
          </cell>
        </row>
        <row r="853">
          <cell r="C853" t="str">
            <v>11.2.20</v>
          </cell>
          <cell r="D853" t="str">
            <v>SUMINISTRO E INSTALACION CUBIERTA METALICA EN LAMINA GALVANIZADA PREPINTADA TIPO TERMOACUSTICA TRAPEZOIDAL CAL 26. INCLUYE ELEMENTOS DE FIJACIÓN</v>
          </cell>
          <cell r="E853" t="str">
            <v>M2</v>
          </cell>
          <cell r="F853">
            <v>61258</v>
          </cell>
          <cell r="G853">
            <v>61258</v>
          </cell>
          <cell r="H853">
            <v>58345</v>
          </cell>
          <cell r="I853">
            <v>58345</v>
          </cell>
          <cell r="J853">
            <v>60424</v>
          </cell>
          <cell r="K853">
            <v>60424</v>
          </cell>
          <cell r="L853">
            <v>67083</v>
          </cell>
          <cell r="M853">
            <v>67083</v>
          </cell>
          <cell r="N853">
            <v>59433</v>
          </cell>
          <cell r="O853">
            <v>59433</v>
          </cell>
          <cell r="P853">
            <v>72509</v>
          </cell>
          <cell r="Q853">
            <v>72509</v>
          </cell>
        </row>
        <row r="854">
          <cell r="C854" t="str">
            <v>11.2.21</v>
          </cell>
          <cell r="D854" t="str">
            <v>SUMINISTRO E INSTALACION DE CUBIERTA ALVEOLAR DE 8 MM TRANSPARENTE (INC. ESTRUCTURA METALICA DE CUBIERTA, PARALES, ELEMENTOS DE FIJACIÓN Y DEMÁS ACCESORIOS NECESARIOS PARA SU CORRECTO FUNCIONAMIENTO)</v>
          </cell>
          <cell r="E854" t="str">
            <v>M2</v>
          </cell>
          <cell r="F854">
            <v>218198</v>
          </cell>
          <cell r="G854">
            <v>218198</v>
          </cell>
          <cell r="H854">
            <v>207824</v>
          </cell>
          <cell r="I854">
            <v>207824</v>
          </cell>
          <cell r="J854">
            <v>215228</v>
          </cell>
          <cell r="K854">
            <v>215228</v>
          </cell>
          <cell r="L854">
            <v>238946</v>
          </cell>
          <cell r="M854">
            <v>238946</v>
          </cell>
          <cell r="N854">
            <v>211698</v>
          </cell>
          <cell r="O854">
            <v>211698</v>
          </cell>
          <cell r="P854">
            <v>258274</v>
          </cell>
          <cell r="Q854">
            <v>258274</v>
          </cell>
        </row>
        <row r="855">
          <cell r="C855" t="str">
            <v>11.2.22</v>
          </cell>
          <cell r="D855" t="str">
            <v>SUMINISTRO E INSTALACION DE CUBIERTA TERMOACUSTICA UPVC BLANCO - BLANCO CON FIBRA DE CARBONO DE 2,5 MM COLOR A DEFINIR</v>
          </cell>
          <cell r="E855" t="str">
            <v>M2</v>
          </cell>
          <cell r="F855">
            <v>72490</v>
          </cell>
          <cell r="G855">
            <v>72490</v>
          </cell>
          <cell r="H855">
            <v>69043</v>
          </cell>
          <cell r="I855">
            <v>69043</v>
          </cell>
          <cell r="J855">
            <v>71503</v>
          </cell>
          <cell r="K855">
            <v>71503</v>
          </cell>
          <cell r="L855">
            <v>79383</v>
          </cell>
          <cell r="M855">
            <v>79383</v>
          </cell>
          <cell r="N855">
            <v>70330</v>
          </cell>
          <cell r="O855">
            <v>70330</v>
          </cell>
          <cell r="P855">
            <v>85804</v>
          </cell>
          <cell r="Q855">
            <v>85804</v>
          </cell>
        </row>
        <row r="856">
          <cell r="C856"/>
          <cell r="D856"/>
          <cell r="E856"/>
          <cell r="F856"/>
          <cell r="G856"/>
          <cell r="H856"/>
          <cell r="I856"/>
          <cell r="J856"/>
          <cell r="K856"/>
          <cell r="L856"/>
          <cell r="M856"/>
          <cell r="N856"/>
          <cell r="O856"/>
          <cell r="P856"/>
          <cell r="Q856"/>
        </row>
        <row r="857">
          <cell r="C857" t="str">
            <v>11.3</v>
          </cell>
          <cell r="D857" t="str">
            <v>ACCESORIOS Y OTROS</v>
          </cell>
          <cell r="E857"/>
          <cell r="F857"/>
          <cell r="G857"/>
          <cell r="H857"/>
          <cell r="I857"/>
          <cell r="J857"/>
          <cell r="K857"/>
          <cell r="L857"/>
          <cell r="M857"/>
          <cell r="N857"/>
          <cell r="O857"/>
          <cell r="P857"/>
          <cell r="Q857"/>
        </row>
        <row r="858">
          <cell r="C858" t="str">
            <v>11.3.1</v>
          </cell>
          <cell r="D858" t="str">
            <v>BAJANTE LAMINA GALVANIZADA 12 x 6 - CAL. 20</v>
          </cell>
          <cell r="E858" t="str">
            <v>M</v>
          </cell>
          <cell r="F858">
            <v>38203</v>
          </cell>
          <cell r="G858">
            <v>38203</v>
          </cell>
          <cell r="H858">
            <v>36387</v>
          </cell>
          <cell r="I858">
            <v>36387</v>
          </cell>
          <cell r="J858">
            <v>37683</v>
          </cell>
          <cell r="K858">
            <v>37683</v>
          </cell>
          <cell r="L858">
            <v>41836</v>
          </cell>
          <cell r="M858">
            <v>41836</v>
          </cell>
          <cell r="N858">
            <v>37065</v>
          </cell>
          <cell r="O858">
            <v>37065</v>
          </cell>
          <cell r="P858">
            <v>45220</v>
          </cell>
          <cell r="Q858">
            <v>45220</v>
          </cell>
        </row>
        <row r="859">
          <cell r="C859" t="str">
            <v>11.3.2</v>
          </cell>
          <cell r="D859" t="str">
            <v>BAJANTE PVC DE 3" (RAINGO)</v>
          </cell>
          <cell r="E859" t="str">
            <v>M</v>
          </cell>
          <cell r="F859">
            <v>12853</v>
          </cell>
          <cell r="G859">
            <v>12853</v>
          </cell>
          <cell r="H859">
            <v>12242</v>
          </cell>
          <cell r="I859">
            <v>12242</v>
          </cell>
          <cell r="J859">
            <v>12678</v>
          </cell>
          <cell r="K859">
            <v>12678</v>
          </cell>
          <cell r="L859">
            <v>14075</v>
          </cell>
          <cell r="M859">
            <v>14075</v>
          </cell>
          <cell r="N859">
            <v>12470</v>
          </cell>
          <cell r="O859">
            <v>12470</v>
          </cell>
          <cell r="P859">
            <v>15214</v>
          </cell>
          <cell r="Q859">
            <v>15214</v>
          </cell>
        </row>
        <row r="860">
          <cell r="C860" t="str">
            <v>11.3.3</v>
          </cell>
          <cell r="D860" t="str">
            <v>CANAL PVC DE 3" (RAINGO)</v>
          </cell>
          <cell r="E860" t="str">
            <v>M</v>
          </cell>
          <cell r="F860">
            <v>14139</v>
          </cell>
          <cell r="G860">
            <v>14139</v>
          </cell>
          <cell r="H860">
            <v>13467</v>
          </cell>
          <cell r="I860">
            <v>13467</v>
          </cell>
          <cell r="J860">
            <v>13947</v>
          </cell>
          <cell r="K860">
            <v>13947</v>
          </cell>
          <cell r="L860">
            <v>15484</v>
          </cell>
          <cell r="M860">
            <v>15484</v>
          </cell>
          <cell r="N860">
            <v>13718</v>
          </cell>
          <cell r="O860">
            <v>13718</v>
          </cell>
          <cell r="P860">
            <v>16736</v>
          </cell>
          <cell r="Q860">
            <v>16736</v>
          </cell>
        </row>
        <row r="861">
          <cell r="C861" t="str">
            <v>11.3.4</v>
          </cell>
          <cell r="D861" t="str">
            <v>SUMINISTRO E INSTALACION DE CANAL LAMINA GALVANIZADA  Ds = 50 cm - CAL 20. INCLUYE SOPORTES, SOSCOS, REFUERZOS Y GARGOLAS DE REBOSE</v>
          </cell>
          <cell r="E861" t="str">
            <v>M</v>
          </cell>
          <cell r="F861">
            <v>41710</v>
          </cell>
          <cell r="G861">
            <v>41710</v>
          </cell>
          <cell r="H861">
            <v>39727</v>
          </cell>
          <cell r="I861">
            <v>39727</v>
          </cell>
          <cell r="J861">
            <v>41142</v>
          </cell>
          <cell r="K861">
            <v>41142</v>
          </cell>
          <cell r="L861">
            <v>45676</v>
          </cell>
          <cell r="M861">
            <v>45676</v>
          </cell>
          <cell r="N861">
            <v>40467</v>
          </cell>
          <cell r="O861">
            <v>40467</v>
          </cell>
          <cell r="P861">
            <v>49370</v>
          </cell>
          <cell r="Q861">
            <v>49370</v>
          </cell>
        </row>
        <row r="862">
          <cell r="C862" t="str">
            <v>11.3.5</v>
          </cell>
          <cell r="D862" t="str">
            <v>SUMINISTRO E INSTALACION DE CANAL LAMINA GALVANIZADA  Ds = 80 cm - CAL 20. INCLUYE SOPORTES, SOSCOS, REFUERZOS Y GARGOLAS DE REBOSE</v>
          </cell>
          <cell r="E862" t="str">
            <v>M</v>
          </cell>
          <cell r="F862">
            <v>61652</v>
          </cell>
          <cell r="G862">
            <v>61652</v>
          </cell>
          <cell r="H862">
            <v>58721</v>
          </cell>
          <cell r="I862">
            <v>58721</v>
          </cell>
          <cell r="J862">
            <v>60813</v>
          </cell>
          <cell r="K862">
            <v>60813</v>
          </cell>
          <cell r="L862">
            <v>67515</v>
          </cell>
          <cell r="M862">
            <v>67515</v>
          </cell>
          <cell r="N862">
            <v>59816</v>
          </cell>
          <cell r="O862">
            <v>59816</v>
          </cell>
          <cell r="P862">
            <v>72976</v>
          </cell>
          <cell r="Q862">
            <v>72976</v>
          </cell>
        </row>
        <row r="863">
          <cell r="C863" t="str">
            <v>11.3.6</v>
          </cell>
          <cell r="D863" t="str">
            <v>SUMINISTRO E INSTALACION DE CANAL LAMINA GALVANIZADA  Ds = 100 cm - CAL 20. INCLUYE SOPORTES, SOSCOS, REFUERZOS Y GARGOLAS DE REBOSE</v>
          </cell>
          <cell r="E863" t="str">
            <v>M</v>
          </cell>
          <cell r="F863">
            <v>87026</v>
          </cell>
          <cell r="G863">
            <v>87026</v>
          </cell>
          <cell r="H863">
            <v>82888</v>
          </cell>
          <cell r="I863">
            <v>82888</v>
          </cell>
          <cell r="J863">
            <v>85841</v>
          </cell>
          <cell r="K863">
            <v>85841</v>
          </cell>
          <cell r="L863">
            <v>95301</v>
          </cell>
          <cell r="M863">
            <v>95301</v>
          </cell>
          <cell r="N863">
            <v>84433</v>
          </cell>
          <cell r="O863">
            <v>84433</v>
          </cell>
          <cell r="P863">
            <v>103009</v>
          </cell>
          <cell r="Q863">
            <v>103009</v>
          </cell>
        </row>
        <row r="864">
          <cell r="C864" t="str">
            <v>11.3.7</v>
          </cell>
          <cell r="D864" t="str">
            <v xml:space="preserve">FLANCHE LAMINA GALVANIZADA CL. 20  -  DS=20 cm. </v>
          </cell>
          <cell r="E864" t="str">
            <v>M</v>
          </cell>
          <cell r="F864">
            <v>22624</v>
          </cell>
          <cell r="G864">
            <v>22624</v>
          </cell>
          <cell r="H864">
            <v>21548</v>
          </cell>
          <cell r="I864">
            <v>21548</v>
          </cell>
          <cell r="J864">
            <v>22316</v>
          </cell>
          <cell r="K864">
            <v>22316</v>
          </cell>
          <cell r="L864">
            <v>24775</v>
          </cell>
          <cell r="M864">
            <v>24775</v>
          </cell>
          <cell r="N864">
            <v>21950</v>
          </cell>
          <cell r="O864">
            <v>21950</v>
          </cell>
          <cell r="P864">
            <v>26779</v>
          </cell>
          <cell r="Q864">
            <v>26779</v>
          </cell>
        </row>
        <row r="865">
          <cell r="C865" t="str">
            <v>11.3.8</v>
          </cell>
          <cell r="D865" t="str">
            <v xml:space="preserve">FLANCHE LAMINA GALVANIZADA CL. 20  -  DS=30 cm. </v>
          </cell>
          <cell r="E865" t="str">
            <v>M</v>
          </cell>
          <cell r="F865">
            <v>24479</v>
          </cell>
          <cell r="G865">
            <v>24479</v>
          </cell>
          <cell r="H865">
            <v>23315</v>
          </cell>
          <cell r="I865">
            <v>23315</v>
          </cell>
          <cell r="J865">
            <v>24146</v>
          </cell>
          <cell r="K865">
            <v>24146</v>
          </cell>
          <cell r="L865">
            <v>26807</v>
          </cell>
          <cell r="M865">
            <v>26807</v>
          </cell>
          <cell r="N865">
            <v>23750</v>
          </cell>
          <cell r="O865">
            <v>23750</v>
          </cell>
          <cell r="P865">
            <v>28975</v>
          </cell>
          <cell r="Q865">
            <v>28975</v>
          </cell>
        </row>
        <row r="866">
          <cell r="C866" t="str">
            <v>11.3.9</v>
          </cell>
          <cell r="D866" t="str">
            <v>TRAGANTES Ø 3"</v>
          </cell>
          <cell r="E866" t="str">
            <v>UN</v>
          </cell>
          <cell r="F866">
            <v>13727</v>
          </cell>
          <cell r="G866">
            <v>13727</v>
          </cell>
          <cell r="H866">
            <v>13074</v>
          </cell>
          <cell r="I866">
            <v>13074</v>
          </cell>
          <cell r="J866">
            <v>13540</v>
          </cell>
          <cell r="K866">
            <v>13540</v>
          </cell>
          <cell r="L866">
            <v>15032</v>
          </cell>
          <cell r="M866">
            <v>15032</v>
          </cell>
          <cell r="N866">
            <v>13318</v>
          </cell>
          <cell r="O866">
            <v>13318</v>
          </cell>
          <cell r="P866">
            <v>16248</v>
          </cell>
          <cell r="Q866">
            <v>16248</v>
          </cell>
        </row>
        <row r="867">
          <cell r="C867" t="str">
            <v>11.3.10</v>
          </cell>
          <cell r="D867" t="str">
            <v>TRAGANTES Ø 4"</v>
          </cell>
          <cell r="E867" t="str">
            <v>UN</v>
          </cell>
          <cell r="F867">
            <v>17642</v>
          </cell>
          <cell r="G867">
            <v>17642</v>
          </cell>
          <cell r="H867">
            <v>16803</v>
          </cell>
          <cell r="I867">
            <v>16803</v>
          </cell>
          <cell r="J867">
            <v>17402</v>
          </cell>
          <cell r="K867">
            <v>17402</v>
          </cell>
          <cell r="L867">
            <v>19320</v>
          </cell>
          <cell r="M867">
            <v>19320</v>
          </cell>
          <cell r="N867">
            <v>17117</v>
          </cell>
          <cell r="O867">
            <v>17117</v>
          </cell>
          <cell r="P867">
            <v>20882</v>
          </cell>
          <cell r="Q867">
            <v>20882</v>
          </cell>
        </row>
        <row r="868">
          <cell r="C868" t="str">
            <v>11.3.11</v>
          </cell>
          <cell r="D868" t="str">
            <v>TRAGANTES Ø 6"</v>
          </cell>
          <cell r="E868" t="str">
            <v>UN</v>
          </cell>
          <cell r="F868">
            <v>28561</v>
          </cell>
          <cell r="G868">
            <v>28561</v>
          </cell>
          <cell r="H868">
            <v>27203</v>
          </cell>
          <cell r="I868">
            <v>27203</v>
          </cell>
          <cell r="J868">
            <v>28172</v>
          </cell>
          <cell r="K868">
            <v>28172</v>
          </cell>
          <cell r="L868">
            <v>31277</v>
          </cell>
          <cell r="M868">
            <v>31277</v>
          </cell>
          <cell r="N868">
            <v>27710</v>
          </cell>
          <cell r="O868">
            <v>27710</v>
          </cell>
          <cell r="P868">
            <v>33806</v>
          </cell>
          <cell r="Q868">
            <v>33806</v>
          </cell>
        </row>
        <row r="869">
          <cell r="C869" t="str">
            <v>11.3.12</v>
          </cell>
          <cell r="D869" t="str">
            <v xml:space="preserve">FLANCHE LAMINA GALVANIZADA CL. 20  -  DS=50 cm. </v>
          </cell>
          <cell r="E869" t="str">
            <v>M</v>
          </cell>
          <cell r="F869">
            <v>41562</v>
          </cell>
          <cell r="G869">
            <v>41562</v>
          </cell>
          <cell r="H869">
            <v>39586</v>
          </cell>
          <cell r="I869">
            <v>39586</v>
          </cell>
          <cell r="J869">
            <v>40996</v>
          </cell>
          <cell r="K869">
            <v>40996</v>
          </cell>
          <cell r="L869">
            <v>45514</v>
          </cell>
          <cell r="M869">
            <v>45514</v>
          </cell>
          <cell r="N869">
            <v>40324</v>
          </cell>
          <cell r="O869">
            <v>40324</v>
          </cell>
          <cell r="P869">
            <v>49195</v>
          </cell>
          <cell r="Q869">
            <v>49195</v>
          </cell>
        </row>
        <row r="870">
          <cell r="C870" t="str">
            <v>11.3.13</v>
          </cell>
          <cell r="D870" t="str">
            <v xml:space="preserve">FLANCHE LAMINA GALVANIZADA CL. 20  -  DS=80 cm. </v>
          </cell>
          <cell r="E870" t="str">
            <v>M</v>
          </cell>
          <cell r="F870">
            <v>61464</v>
          </cell>
          <cell r="G870">
            <v>61464</v>
          </cell>
          <cell r="H870">
            <v>58541</v>
          </cell>
          <cell r="I870">
            <v>58541</v>
          </cell>
          <cell r="J870">
            <v>60627</v>
          </cell>
          <cell r="K870">
            <v>60627</v>
          </cell>
          <cell r="L870">
            <v>67308</v>
          </cell>
          <cell r="M870">
            <v>67308</v>
          </cell>
          <cell r="N870">
            <v>59633</v>
          </cell>
          <cell r="O870">
            <v>59633</v>
          </cell>
          <cell r="P870">
            <v>72752</v>
          </cell>
          <cell r="Q870">
            <v>72752</v>
          </cell>
        </row>
        <row r="871">
          <cell r="C871" t="str">
            <v>11.3.14</v>
          </cell>
          <cell r="D871" t="str">
            <v>SUMINISTRO E INSTALACION DE CANAL LAMINA GALVANIZADA  Ds = 75 cm - CAL 20. INCLUYE SOPORTES, SOSCOS, REFUERZOS Y GARGOLAS DE REBOSE</v>
          </cell>
          <cell r="E871" t="str">
            <v>M</v>
          </cell>
          <cell r="F871">
            <v>51020</v>
          </cell>
          <cell r="G871">
            <v>51020</v>
          </cell>
          <cell r="H871">
            <v>48595</v>
          </cell>
          <cell r="I871">
            <v>48595</v>
          </cell>
          <cell r="J871">
            <v>50326</v>
          </cell>
          <cell r="K871">
            <v>50326</v>
          </cell>
          <cell r="L871">
            <v>55872</v>
          </cell>
          <cell r="M871">
            <v>55872</v>
          </cell>
          <cell r="N871">
            <v>49501</v>
          </cell>
          <cell r="O871">
            <v>49501</v>
          </cell>
          <cell r="P871">
            <v>60391</v>
          </cell>
          <cell r="Q871">
            <v>60391</v>
          </cell>
        </row>
        <row r="872">
          <cell r="C872" t="str">
            <v>11.3.15</v>
          </cell>
          <cell r="D872" t="str">
            <v>BAJANTE A.LL. PVC Ø 4" (INC. ACCESORIOS)</v>
          </cell>
          <cell r="E872" t="str">
            <v>M</v>
          </cell>
          <cell r="F872">
            <v>27517</v>
          </cell>
          <cell r="G872">
            <v>27517</v>
          </cell>
          <cell r="H872">
            <v>26208</v>
          </cell>
          <cell r="I872">
            <v>26208</v>
          </cell>
          <cell r="J872">
            <v>27142</v>
          </cell>
          <cell r="K872">
            <v>27142</v>
          </cell>
          <cell r="L872">
            <v>30133</v>
          </cell>
          <cell r="M872">
            <v>30133</v>
          </cell>
          <cell r="N872">
            <v>26697</v>
          </cell>
          <cell r="O872">
            <v>26697</v>
          </cell>
          <cell r="P872">
            <v>32570</v>
          </cell>
          <cell r="Q872">
            <v>32570</v>
          </cell>
        </row>
        <row r="873">
          <cell r="C873"/>
          <cell r="D873"/>
          <cell r="E873"/>
          <cell r="F873"/>
          <cell r="G873"/>
          <cell r="H873"/>
          <cell r="I873"/>
          <cell r="J873"/>
          <cell r="K873"/>
          <cell r="L873"/>
          <cell r="M873"/>
          <cell r="N873"/>
          <cell r="O873"/>
          <cell r="P873"/>
          <cell r="Q873"/>
        </row>
        <row r="874">
          <cell r="C874">
            <v>12</v>
          </cell>
          <cell r="D874" t="str">
            <v xml:space="preserve">CARPINTERIA DE METÁLICA </v>
          </cell>
          <cell r="E874"/>
          <cell r="F874"/>
          <cell r="G874"/>
          <cell r="H874"/>
          <cell r="I874"/>
          <cell r="J874"/>
          <cell r="K874"/>
          <cell r="L874"/>
          <cell r="M874"/>
          <cell r="N874"/>
          <cell r="O874"/>
          <cell r="P874"/>
          <cell r="Q874"/>
        </row>
        <row r="875">
          <cell r="C875" t="str">
            <v>12.1</v>
          </cell>
          <cell r="D875" t="str">
            <v>CARPINTERIA EN ALUMINIO</v>
          </cell>
          <cell r="E875"/>
          <cell r="F875"/>
          <cell r="G875"/>
          <cell r="H875"/>
          <cell r="I875"/>
          <cell r="J875"/>
          <cell r="K875"/>
          <cell r="L875"/>
          <cell r="M875"/>
          <cell r="N875"/>
          <cell r="O875"/>
          <cell r="P875"/>
          <cell r="Q875"/>
        </row>
        <row r="876">
          <cell r="C876" t="str">
            <v>12.1.1</v>
          </cell>
          <cell r="D876" t="str">
            <v>SUMINISTRO E INSTALACION DE VENTANERIA DE ALUMINIO, TIPO CORREDIZA, PERFIL EXTRUIDO, ACABADO ANODIZADO, VIDRIO DE SEGURIDAD, NORMA NSR10 K.4.2 Y K.4.3. INCLUYE EMPAQUES, SELLOS, ANCLAJES Y ACCESORIOS</v>
          </cell>
          <cell r="E876" t="str">
            <v>M2</v>
          </cell>
          <cell r="F876">
            <v>420948</v>
          </cell>
          <cell r="G876">
            <v>420948</v>
          </cell>
          <cell r="H876">
            <v>400935</v>
          </cell>
          <cell r="I876">
            <v>400935</v>
          </cell>
          <cell r="J876">
            <v>415218</v>
          </cell>
          <cell r="K876">
            <v>415218</v>
          </cell>
          <cell r="L876">
            <v>460975</v>
          </cell>
          <cell r="M876">
            <v>460975</v>
          </cell>
          <cell r="N876">
            <v>408408</v>
          </cell>
          <cell r="O876">
            <v>408408</v>
          </cell>
          <cell r="P876">
            <v>498262</v>
          </cell>
          <cell r="Q876">
            <v>498262</v>
          </cell>
        </row>
        <row r="877">
          <cell r="C877" t="str">
            <v>12.1.2</v>
          </cell>
          <cell r="D877" t="str">
            <v>SUMINISTRO E INSTALACION DE VENTANERIA DE ALUMINIO, TIPO BATIENTE, PERFIL EXTRUIDO, ACABADO ANODIZADO, VIDRIO DE SEGURIDAD, NORMA NSR10 K.4.2 Y K.4.3. INCLUYE EMPAQUES, SELLOS, ANCLAJES Y ACCESORIOS</v>
          </cell>
          <cell r="E877" t="str">
            <v>M2</v>
          </cell>
          <cell r="F877">
            <v>437169</v>
          </cell>
          <cell r="G877">
            <v>437169</v>
          </cell>
          <cell r="H877">
            <v>416384</v>
          </cell>
          <cell r="I877">
            <v>416384</v>
          </cell>
          <cell r="J877">
            <v>431218</v>
          </cell>
          <cell r="K877">
            <v>431218</v>
          </cell>
          <cell r="L877">
            <v>478738</v>
          </cell>
          <cell r="M877">
            <v>478738</v>
          </cell>
          <cell r="N877">
            <v>424146</v>
          </cell>
          <cell r="O877">
            <v>424146</v>
          </cell>
          <cell r="P877">
            <v>517462</v>
          </cell>
          <cell r="Q877">
            <v>517462</v>
          </cell>
        </row>
        <row r="878">
          <cell r="C878" t="str">
            <v>12.1.3</v>
          </cell>
          <cell r="D878" t="str">
            <v>SUMINISTRO E INSTALACION DE VENTANERIA DE ALUMINIO, TIPO FIJO, PERFIL EXTRUIDO, ACABADO ANODIZADO, VIDRIO DE SEGURIDAD, NORMA NSR10 K.4.2 Y K.4.3. INCLUYE EMPAQUES, SELLOS, ANCLAJES Y ACCESORIOS</v>
          </cell>
          <cell r="E878" t="str">
            <v>M2</v>
          </cell>
          <cell r="F878">
            <v>391991</v>
          </cell>
          <cell r="G878">
            <v>391991</v>
          </cell>
          <cell r="H878">
            <v>373354</v>
          </cell>
          <cell r="I878">
            <v>373354</v>
          </cell>
          <cell r="J878">
            <v>386655</v>
          </cell>
          <cell r="K878">
            <v>386655</v>
          </cell>
          <cell r="L878">
            <v>429264</v>
          </cell>
          <cell r="M878">
            <v>429264</v>
          </cell>
          <cell r="N878">
            <v>380314</v>
          </cell>
          <cell r="O878">
            <v>380314</v>
          </cell>
          <cell r="P878">
            <v>463986</v>
          </cell>
          <cell r="Q878">
            <v>463986</v>
          </cell>
        </row>
        <row r="879">
          <cell r="C879" t="str">
            <v>12.1.4</v>
          </cell>
          <cell r="D879" t="str">
            <v>SUMINISTRO E INSTALACION DE VENTANERIA DE ALUMINIO, TIPO CELOSIA, PERFIL EXTRUIDO, ACABADO ANODIZADO, VIDRIO DE SEGURIDAD, NORMA NSR10 K.4.2 Y K.4.3. INCLUYE EMPAQUES, SELLOS, ANCLAJES Y ACCESORIOS</v>
          </cell>
          <cell r="E879" t="str">
            <v>M2</v>
          </cell>
          <cell r="F879">
            <v>407298</v>
          </cell>
          <cell r="G879">
            <v>407298</v>
          </cell>
          <cell r="H879">
            <v>387934</v>
          </cell>
          <cell r="I879">
            <v>387934</v>
          </cell>
          <cell r="J879">
            <v>401754</v>
          </cell>
          <cell r="K879">
            <v>401754</v>
          </cell>
          <cell r="L879">
            <v>446027</v>
          </cell>
          <cell r="M879">
            <v>446027</v>
          </cell>
          <cell r="N879">
            <v>395165</v>
          </cell>
          <cell r="O879">
            <v>395165</v>
          </cell>
          <cell r="P879">
            <v>482105</v>
          </cell>
          <cell r="Q879">
            <v>482105</v>
          </cell>
        </row>
        <row r="880">
          <cell r="C880" t="str">
            <v>12.1.5</v>
          </cell>
          <cell r="D880" t="str">
            <v>VENTANAS SERIE 3831/5020 ALUMINIO</v>
          </cell>
          <cell r="E880" t="str">
            <v>M2</v>
          </cell>
          <cell r="F880">
            <v>302145</v>
          </cell>
          <cell r="G880">
            <v>302145</v>
          </cell>
          <cell r="H880">
            <v>287780</v>
          </cell>
          <cell r="I880">
            <v>287780</v>
          </cell>
          <cell r="J880">
            <v>298032</v>
          </cell>
          <cell r="K880">
            <v>298032</v>
          </cell>
          <cell r="L880">
            <v>330875</v>
          </cell>
          <cell r="M880">
            <v>330875</v>
          </cell>
          <cell r="N880">
            <v>293144</v>
          </cell>
          <cell r="O880">
            <v>293144</v>
          </cell>
          <cell r="P880">
            <v>357638</v>
          </cell>
          <cell r="Q880">
            <v>357638</v>
          </cell>
        </row>
        <row r="881">
          <cell r="C881" t="str">
            <v>12.1.6</v>
          </cell>
          <cell r="D881" t="str">
            <v>VENTANAS SERIE 5020 ALUMINIO</v>
          </cell>
          <cell r="E881" t="str">
            <v>M2</v>
          </cell>
          <cell r="F881">
            <v>302091</v>
          </cell>
          <cell r="G881">
            <v>302091</v>
          </cell>
          <cell r="H881">
            <v>287729</v>
          </cell>
          <cell r="I881">
            <v>287729</v>
          </cell>
          <cell r="J881">
            <v>297979</v>
          </cell>
          <cell r="K881">
            <v>297979</v>
          </cell>
          <cell r="L881">
            <v>330816</v>
          </cell>
          <cell r="M881">
            <v>330816</v>
          </cell>
          <cell r="N881">
            <v>293092</v>
          </cell>
          <cell r="O881">
            <v>293092</v>
          </cell>
          <cell r="P881">
            <v>357575</v>
          </cell>
          <cell r="Q881">
            <v>357575</v>
          </cell>
        </row>
        <row r="882">
          <cell r="C882" t="str">
            <v>12.1.7</v>
          </cell>
          <cell r="D882" t="str">
            <v>VENTANAS SERIE 8025 ALUMINIO</v>
          </cell>
          <cell r="E882" t="str">
            <v>M2</v>
          </cell>
          <cell r="F882">
            <v>317402</v>
          </cell>
          <cell r="G882">
            <v>317402</v>
          </cell>
          <cell r="H882">
            <v>302311</v>
          </cell>
          <cell r="I882">
            <v>302311</v>
          </cell>
          <cell r="J882">
            <v>313081</v>
          </cell>
          <cell r="K882">
            <v>313081</v>
          </cell>
          <cell r="L882">
            <v>347583</v>
          </cell>
          <cell r="M882">
            <v>347583</v>
          </cell>
          <cell r="N882">
            <v>307946</v>
          </cell>
          <cell r="O882">
            <v>307946</v>
          </cell>
          <cell r="P882">
            <v>375697</v>
          </cell>
          <cell r="Q882">
            <v>375697</v>
          </cell>
        </row>
        <row r="883">
          <cell r="C883" t="str">
            <v>12.1.8</v>
          </cell>
          <cell r="D883" t="str">
            <v>PUERTA Y MARCO EN ALUMINIO ANODIZADO SERIE 3831/5020 - COLOR MATE NATURAL + VIDRIO CRISTAL TEMPLADO INCOLORO 5 mm</v>
          </cell>
          <cell r="E883" t="str">
            <v>M2</v>
          </cell>
          <cell r="F883">
            <v>523423</v>
          </cell>
          <cell r="G883">
            <v>523423</v>
          </cell>
          <cell r="H883">
            <v>498537</v>
          </cell>
          <cell r="I883">
            <v>498537</v>
          </cell>
          <cell r="J883">
            <v>516298</v>
          </cell>
          <cell r="K883">
            <v>516298</v>
          </cell>
          <cell r="L883">
            <v>573194</v>
          </cell>
          <cell r="M883">
            <v>573194</v>
          </cell>
          <cell r="N883">
            <v>507831</v>
          </cell>
          <cell r="O883">
            <v>507831</v>
          </cell>
          <cell r="P883">
            <v>619558</v>
          </cell>
          <cell r="Q883">
            <v>619558</v>
          </cell>
        </row>
        <row r="884">
          <cell r="C884" t="str">
            <v>12.2</v>
          </cell>
          <cell r="D884" t="str">
            <v>CARPINTERIA EN LAMINA</v>
          </cell>
          <cell r="E884"/>
          <cell r="F884"/>
          <cell r="G884"/>
          <cell r="H884"/>
          <cell r="I884"/>
          <cell r="J884"/>
          <cell r="K884"/>
          <cell r="L884"/>
          <cell r="M884"/>
          <cell r="N884"/>
          <cell r="O884"/>
          <cell r="P884"/>
          <cell r="Q884"/>
        </row>
        <row r="885">
          <cell r="C885" t="str">
            <v>12.2.1</v>
          </cell>
          <cell r="D885" t="str">
            <v>CAJAS CONTADORES AGUA</v>
          </cell>
          <cell r="E885" t="str">
            <v>UN</v>
          </cell>
          <cell r="F885">
            <v>77717</v>
          </cell>
          <cell r="G885">
            <v>77717</v>
          </cell>
          <cell r="H885">
            <v>74022</v>
          </cell>
          <cell r="I885">
            <v>74022</v>
          </cell>
          <cell r="J885">
            <v>76659</v>
          </cell>
          <cell r="K885">
            <v>76659</v>
          </cell>
          <cell r="L885">
            <v>85107</v>
          </cell>
          <cell r="M885">
            <v>85107</v>
          </cell>
          <cell r="N885">
            <v>75402</v>
          </cell>
          <cell r="O885">
            <v>75402</v>
          </cell>
          <cell r="P885">
            <v>91991</v>
          </cell>
          <cell r="Q885">
            <v>91991</v>
          </cell>
        </row>
        <row r="886">
          <cell r="C886" t="str">
            <v>12.2.2</v>
          </cell>
          <cell r="D886" t="str">
            <v>SUMINISTRO E INSTALACION DE MARCOS PUERTAS LAMINA C.R. C18 - 2,00 X 0,80 M. INCLUYE ANTICORROSIVO, ESMALTE, ANCLAJE, BISAGRAS TIPO PESADO Y CARGUE EN MORTERO</v>
          </cell>
          <cell r="E886" t="str">
            <v>UN</v>
          </cell>
          <cell r="F886">
            <v>126119</v>
          </cell>
          <cell r="G886">
            <v>126119</v>
          </cell>
          <cell r="H886">
            <v>120123</v>
          </cell>
          <cell r="I886">
            <v>120123</v>
          </cell>
          <cell r="J886">
            <v>124402</v>
          </cell>
          <cell r="K886">
            <v>124402</v>
          </cell>
          <cell r="L886">
            <v>138111</v>
          </cell>
          <cell r="M886">
            <v>138111</v>
          </cell>
          <cell r="N886">
            <v>122362</v>
          </cell>
          <cell r="O886">
            <v>122362</v>
          </cell>
          <cell r="P886">
            <v>149282</v>
          </cell>
          <cell r="Q886">
            <v>149282</v>
          </cell>
        </row>
        <row r="887">
          <cell r="C887" t="str">
            <v>12.2.3</v>
          </cell>
          <cell r="D887" t="str">
            <v>SUMINISTRO E INSTALACION DE MARCOS PUERTAS LAMINA C.R. C18 - 2,00 X 0,90 M. INCLUYE ANTICORROSIVO, ESMALTE, ANCLAJE, BISAGRAS TIPO PESADO Y CARGUE EN MORTERO</v>
          </cell>
          <cell r="E887" t="str">
            <v>UN</v>
          </cell>
          <cell r="F887">
            <v>136257</v>
          </cell>
          <cell r="G887">
            <v>136257</v>
          </cell>
          <cell r="H887">
            <v>129779</v>
          </cell>
          <cell r="I887">
            <v>129779</v>
          </cell>
          <cell r="J887">
            <v>134402</v>
          </cell>
          <cell r="K887">
            <v>134402</v>
          </cell>
          <cell r="L887">
            <v>149213</v>
          </cell>
          <cell r="M887">
            <v>149213</v>
          </cell>
          <cell r="N887">
            <v>132198</v>
          </cell>
          <cell r="O887">
            <v>132198</v>
          </cell>
          <cell r="P887">
            <v>161282</v>
          </cell>
          <cell r="Q887">
            <v>161282</v>
          </cell>
        </row>
        <row r="888">
          <cell r="C888" t="str">
            <v>12.2.4</v>
          </cell>
          <cell r="D888" t="str">
            <v>SUMINISTRO E INSTALACION DE MARCOS PUERTAS LAMINA C.R. C18 - 2,00 X 1,00 M. INCLUYE ANTICORROSIVO, ESMALTE, ANCLAJE, BISAGRAS TIPO PESADO Y CARGUE EN MORTERO</v>
          </cell>
          <cell r="E888" t="str">
            <v>UN</v>
          </cell>
          <cell r="F888">
            <v>146395</v>
          </cell>
          <cell r="G888">
            <v>146395</v>
          </cell>
          <cell r="H888">
            <v>139435</v>
          </cell>
          <cell r="I888">
            <v>139435</v>
          </cell>
          <cell r="J888">
            <v>144402</v>
          </cell>
          <cell r="K888">
            <v>144402</v>
          </cell>
          <cell r="L888">
            <v>160315</v>
          </cell>
          <cell r="M888">
            <v>160315</v>
          </cell>
          <cell r="N888">
            <v>142034</v>
          </cell>
          <cell r="O888">
            <v>142034</v>
          </cell>
          <cell r="P888">
            <v>173282</v>
          </cell>
          <cell r="Q888">
            <v>173282</v>
          </cell>
        </row>
        <row r="889">
          <cell r="C889" t="str">
            <v>12.2.5</v>
          </cell>
          <cell r="D889" t="str">
            <v>SUMINISTRO E INSTALACION DE PUERTA METALICA ENTAMBORADA LAMINA C.R. C18 (ANTIC - ESMALTE)</v>
          </cell>
          <cell r="E889" t="str">
            <v>M2</v>
          </cell>
          <cell r="F889">
            <v>372798</v>
          </cell>
          <cell r="G889">
            <v>372798</v>
          </cell>
          <cell r="H889">
            <v>355073</v>
          </cell>
          <cell r="I889">
            <v>355073</v>
          </cell>
          <cell r="J889">
            <v>367723</v>
          </cell>
          <cell r="K889">
            <v>367723</v>
          </cell>
          <cell r="L889">
            <v>408246</v>
          </cell>
          <cell r="M889">
            <v>408246</v>
          </cell>
          <cell r="N889">
            <v>361692</v>
          </cell>
          <cell r="O889">
            <v>361692</v>
          </cell>
          <cell r="P889">
            <v>441268</v>
          </cell>
          <cell r="Q889">
            <v>441268</v>
          </cell>
        </row>
        <row r="890">
          <cell r="C890" t="str">
            <v>12.2.6</v>
          </cell>
          <cell r="D890" t="str">
            <v>SUMINISTRO E INSTALACION DE PUERTA METALICA LAMINA C.R. C18 (ANTIC - ESMALTE)</v>
          </cell>
          <cell r="E890" t="str">
            <v>M2</v>
          </cell>
          <cell r="F890">
            <v>206304</v>
          </cell>
          <cell r="G890">
            <v>206304</v>
          </cell>
          <cell r="H890">
            <v>196496</v>
          </cell>
          <cell r="I890">
            <v>196496</v>
          </cell>
          <cell r="J890">
            <v>203496</v>
          </cell>
          <cell r="K890">
            <v>203496</v>
          </cell>
          <cell r="L890">
            <v>225921</v>
          </cell>
          <cell r="M890">
            <v>225921</v>
          </cell>
          <cell r="N890">
            <v>200159</v>
          </cell>
          <cell r="O890">
            <v>200159</v>
          </cell>
          <cell r="P890">
            <v>244195</v>
          </cell>
          <cell r="Q890">
            <v>244195</v>
          </cell>
        </row>
        <row r="891">
          <cell r="C891" t="str">
            <v>12.2.7</v>
          </cell>
          <cell r="D891" t="str">
            <v>PUERTAS VENTANAS LAMINA (ANTIC - ESMALTE)</v>
          </cell>
          <cell r="E891" t="str">
            <v>M2</v>
          </cell>
          <cell r="F891">
            <v>199766</v>
          </cell>
          <cell r="G891">
            <v>199766</v>
          </cell>
          <cell r="H891">
            <v>190269</v>
          </cell>
          <cell r="I891">
            <v>190269</v>
          </cell>
          <cell r="J891">
            <v>197047</v>
          </cell>
          <cell r="K891">
            <v>197047</v>
          </cell>
          <cell r="L891">
            <v>218762</v>
          </cell>
          <cell r="M891">
            <v>218762</v>
          </cell>
          <cell r="N891">
            <v>193815</v>
          </cell>
          <cell r="O891">
            <v>193815</v>
          </cell>
          <cell r="P891">
            <v>236456</v>
          </cell>
          <cell r="Q891">
            <v>236456</v>
          </cell>
        </row>
        <row r="892">
          <cell r="C892" t="str">
            <v>12.2.8</v>
          </cell>
          <cell r="D892" t="str">
            <v>REJA BANCARIA (ANTIC - ESMALTE)</v>
          </cell>
          <cell r="E892" t="str">
            <v>M2</v>
          </cell>
          <cell r="F892">
            <v>99903</v>
          </cell>
          <cell r="G892">
            <v>99903</v>
          </cell>
          <cell r="H892">
            <v>95153</v>
          </cell>
          <cell r="I892">
            <v>95153</v>
          </cell>
          <cell r="J892">
            <v>98543</v>
          </cell>
          <cell r="K892">
            <v>98543</v>
          </cell>
          <cell r="L892">
            <v>109402</v>
          </cell>
          <cell r="M892">
            <v>109402</v>
          </cell>
          <cell r="N892">
            <v>96927</v>
          </cell>
          <cell r="O892">
            <v>96927</v>
          </cell>
          <cell r="P892">
            <v>118252</v>
          </cell>
          <cell r="Q892">
            <v>118252</v>
          </cell>
        </row>
        <row r="893">
          <cell r="C893" t="str">
            <v>12.2.9</v>
          </cell>
          <cell r="D893" t="str">
            <v>REJAS LAMINA (ANTIC - ESMALTE)</v>
          </cell>
          <cell r="E893" t="str">
            <v>M2</v>
          </cell>
          <cell r="F893">
            <v>91261</v>
          </cell>
          <cell r="G893">
            <v>91261</v>
          </cell>
          <cell r="H893">
            <v>86922</v>
          </cell>
          <cell r="I893">
            <v>86922</v>
          </cell>
          <cell r="J893">
            <v>90019</v>
          </cell>
          <cell r="K893">
            <v>90019</v>
          </cell>
          <cell r="L893">
            <v>99939</v>
          </cell>
          <cell r="M893">
            <v>99939</v>
          </cell>
          <cell r="N893">
            <v>88543</v>
          </cell>
          <cell r="O893">
            <v>88543</v>
          </cell>
          <cell r="P893">
            <v>108023</v>
          </cell>
          <cell r="Q893">
            <v>108023</v>
          </cell>
        </row>
        <row r="894">
          <cell r="C894" t="str">
            <v>12.2.10</v>
          </cell>
          <cell r="D894" t="str">
            <v>REJILLAS PISO Ø 30 cm</v>
          </cell>
          <cell r="E894" t="str">
            <v>M</v>
          </cell>
          <cell r="F894">
            <v>49749</v>
          </cell>
          <cell r="G894">
            <v>49749</v>
          </cell>
          <cell r="H894">
            <v>47384</v>
          </cell>
          <cell r="I894">
            <v>47384</v>
          </cell>
          <cell r="J894">
            <v>49072</v>
          </cell>
          <cell r="K894">
            <v>49072</v>
          </cell>
          <cell r="L894">
            <v>54480</v>
          </cell>
          <cell r="M894">
            <v>54480</v>
          </cell>
          <cell r="N894">
            <v>48267</v>
          </cell>
          <cell r="O894">
            <v>48267</v>
          </cell>
          <cell r="P894">
            <v>58886</v>
          </cell>
          <cell r="Q894">
            <v>58886</v>
          </cell>
        </row>
        <row r="895">
          <cell r="C895" t="str">
            <v>12.2.11</v>
          </cell>
          <cell r="D895" t="str">
            <v>VENTANAS LAMINA C.R. CAL 18. (ANTIC - ESMALTE)</v>
          </cell>
          <cell r="E895" t="str">
            <v>M2</v>
          </cell>
          <cell r="F895">
            <v>198295</v>
          </cell>
          <cell r="G895">
            <v>198295</v>
          </cell>
          <cell r="H895">
            <v>188867</v>
          </cell>
          <cell r="I895">
            <v>188867</v>
          </cell>
          <cell r="J895">
            <v>195596</v>
          </cell>
          <cell r="K895">
            <v>195596</v>
          </cell>
          <cell r="L895">
            <v>217151</v>
          </cell>
          <cell r="M895">
            <v>217151</v>
          </cell>
          <cell r="N895">
            <v>192388</v>
          </cell>
          <cell r="O895">
            <v>192388</v>
          </cell>
          <cell r="P895">
            <v>234715</v>
          </cell>
          <cell r="Q895">
            <v>234715</v>
          </cell>
        </row>
        <row r="896">
          <cell r="C896" t="str">
            <v>12.2.12</v>
          </cell>
          <cell r="D896" t="str">
            <v>VENTANA EN LÁMINA C.R. CAL. 20 TIPO PERSIANA PARA VENTILACIÓN (ANTIC - ESMALTE)</v>
          </cell>
          <cell r="E896" t="str">
            <v>M2</v>
          </cell>
          <cell r="F896">
            <v>216459</v>
          </cell>
          <cell r="G896">
            <v>216459</v>
          </cell>
          <cell r="H896">
            <v>206168</v>
          </cell>
          <cell r="I896">
            <v>206168</v>
          </cell>
          <cell r="J896">
            <v>213513</v>
          </cell>
          <cell r="K896">
            <v>213513</v>
          </cell>
          <cell r="L896">
            <v>237042</v>
          </cell>
          <cell r="M896">
            <v>237042</v>
          </cell>
          <cell r="N896">
            <v>210011</v>
          </cell>
          <cell r="O896">
            <v>210011</v>
          </cell>
          <cell r="P896">
            <v>256216</v>
          </cell>
          <cell r="Q896">
            <v>256216</v>
          </cell>
        </row>
        <row r="897">
          <cell r="C897" t="str">
            <v>12.2.13</v>
          </cell>
          <cell r="D897" t="str">
            <v>RECONSTRUCCIÓN DE REJAS DE PROTECCIÓN (ANTIC - ESMALTE)</v>
          </cell>
          <cell r="E897" t="str">
            <v>M2</v>
          </cell>
          <cell r="F897">
            <v>27940</v>
          </cell>
          <cell r="G897">
            <v>27940</v>
          </cell>
          <cell r="H897">
            <v>26612</v>
          </cell>
          <cell r="I897">
            <v>26612</v>
          </cell>
          <cell r="J897">
            <v>27560</v>
          </cell>
          <cell r="K897">
            <v>27560</v>
          </cell>
          <cell r="L897">
            <v>30597</v>
          </cell>
          <cell r="M897">
            <v>30597</v>
          </cell>
          <cell r="N897">
            <v>27108</v>
          </cell>
          <cell r="O897">
            <v>27108</v>
          </cell>
          <cell r="P897">
            <v>33072</v>
          </cell>
          <cell r="Q897">
            <v>33072</v>
          </cell>
        </row>
        <row r="898">
          <cell r="C898" t="str">
            <v>12.2.14</v>
          </cell>
          <cell r="D898" t="str">
            <v>RECONSTRUCCIÓN DE VENTANAS EN LÁMINA C.R. C18 (ANTIC - ESMALTE)</v>
          </cell>
          <cell r="E898" t="str">
            <v>M2</v>
          </cell>
          <cell r="F898">
            <v>23863</v>
          </cell>
          <cell r="G898">
            <v>23863</v>
          </cell>
          <cell r="H898">
            <v>22728</v>
          </cell>
          <cell r="I898">
            <v>22728</v>
          </cell>
          <cell r="J898">
            <v>23538</v>
          </cell>
          <cell r="K898">
            <v>23538</v>
          </cell>
          <cell r="L898">
            <v>26132</v>
          </cell>
          <cell r="M898">
            <v>26132</v>
          </cell>
          <cell r="N898">
            <v>23152</v>
          </cell>
          <cell r="O898">
            <v>23152</v>
          </cell>
          <cell r="P898">
            <v>28246</v>
          </cell>
          <cell r="Q898">
            <v>28246</v>
          </cell>
        </row>
        <row r="899">
          <cell r="C899" t="str">
            <v>12.2.15</v>
          </cell>
          <cell r="D899" t="str">
            <v>BARANDA METALICA CORREDORES DE CIRCULACION, TUBO CIRCULAR EN ACERO GALVANIZADO DE 2" INCLINADO HACIA EL INTERIOR ANCLADA A BORDILLO DE CONCRETO CON PLATINAS DE 0,17 CM X 0,20 CM DE ACERO DE 1/4" Y CHAZO DE ANCLAJE DE 3/8" X 3" CON PLATINAS DE HIERRO LATERALES DE 3/8" X 2" Y PLATINAS INTERNAS DE 1/4" X 1 1/2"  TUBO INTERNO EN ACERO DE 1 1/2" DOS MANOS DE ANTICORROSIVO Y ACABADO EN PINTURA ESMALTE</v>
          </cell>
          <cell r="E899" t="str">
            <v>M</v>
          </cell>
          <cell r="F899">
            <v>249192</v>
          </cell>
          <cell r="G899">
            <v>249192</v>
          </cell>
          <cell r="H899">
            <v>237344</v>
          </cell>
          <cell r="I899">
            <v>237344</v>
          </cell>
          <cell r="J899">
            <v>245800</v>
          </cell>
          <cell r="K899">
            <v>245800</v>
          </cell>
          <cell r="L899">
            <v>272887</v>
          </cell>
          <cell r="M899">
            <v>272887</v>
          </cell>
          <cell r="N899">
            <v>241769</v>
          </cell>
          <cell r="O899">
            <v>241769</v>
          </cell>
          <cell r="P899">
            <v>294960</v>
          </cell>
          <cell r="Q899">
            <v>294960</v>
          </cell>
        </row>
        <row r="900">
          <cell r="C900" t="str">
            <v>12.2.16</v>
          </cell>
          <cell r="D900" t="str">
            <v>PASAMANOS METALICO TUBO ESTRUCTURAL 1 1/2" 2.5 MM. INCLUYE ANCLAJES Y ACCESORIOS</v>
          </cell>
          <cell r="E900" t="str">
            <v>M</v>
          </cell>
          <cell r="F900">
            <v>86781</v>
          </cell>
          <cell r="G900">
            <v>86781</v>
          </cell>
          <cell r="H900">
            <v>82655</v>
          </cell>
          <cell r="I900">
            <v>82655</v>
          </cell>
          <cell r="J900">
            <v>85600</v>
          </cell>
          <cell r="K900">
            <v>85600</v>
          </cell>
          <cell r="L900">
            <v>95033</v>
          </cell>
          <cell r="M900">
            <v>95033</v>
          </cell>
          <cell r="N900">
            <v>84196</v>
          </cell>
          <cell r="O900">
            <v>84196</v>
          </cell>
          <cell r="P900">
            <v>102720</v>
          </cell>
          <cell r="Q900">
            <v>102720</v>
          </cell>
        </row>
        <row r="901">
          <cell r="C901"/>
          <cell r="D901"/>
          <cell r="E901"/>
          <cell r="F901"/>
          <cell r="G901"/>
          <cell r="H901"/>
          <cell r="I901"/>
          <cell r="J901"/>
          <cell r="K901"/>
          <cell r="L901"/>
          <cell r="M901"/>
          <cell r="N901"/>
          <cell r="O901"/>
          <cell r="P901"/>
          <cell r="Q901"/>
        </row>
        <row r="902">
          <cell r="C902">
            <v>13</v>
          </cell>
          <cell r="D902" t="str">
            <v>CARPINTERIA DE MADERA</v>
          </cell>
          <cell r="E902"/>
          <cell r="F902"/>
          <cell r="G902"/>
          <cell r="H902"/>
          <cell r="I902"/>
          <cell r="J902"/>
          <cell r="K902"/>
          <cell r="L902"/>
          <cell r="M902"/>
          <cell r="N902"/>
          <cell r="O902"/>
          <cell r="P902"/>
          <cell r="Q902"/>
        </row>
        <row r="903">
          <cell r="C903" t="str">
            <v>13.1</v>
          </cell>
          <cell r="D903" t="str">
            <v>MARCOS Y PUERTAS</v>
          </cell>
          <cell r="E903"/>
          <cell r="F903"/>
          <cell r="G903"/>
          <cell r="H903"/>
          <cell r="I903"/>
          <cell r="J903"/>
          <cell r="K903"/>
          <cell r="L903"/>
          <cell r="M903"/>
          <cell r="N903"/>
          <cell r="O903"/>
          <cell r="P903"/>
          <cell r="Q903"/>
        </row>
        <row r="904">
          <cell r="C904" t="str">
            <v>13.1.1</v>
          </cell>
          <cell r="D904" t="str">
            <v>HOJA PUERTA ECONOMICA  -  B =  0.60</v>
          </cell>
          <cell r="E904" t="str">
            <v>UN</v>
          </cell>
          <cell r="F904">
            <v>156024</v>
          </cell>
          <cell r="G904">
            <v>156024</v>
          </cell>
          <cell r="H904">
            <v>148606</v>
          </cell>
          <cell r="I904">
            <v>148606</v>
          </cell>
          <cell r="J904">
            <v>153900</v>
          </cell>
          <cell r="K904">
            <v>153900</v>
          </cell>
          <cell r="L904">
            <v>170860</v>
          </cell>
          <cell r="M904">
            <v>170860</v>
          </cell>
          <cell r="N904">
            <v>151376</v>
          </cell>
          <cell r="O904">
            <v>151376</v>
          </cell>
          <cell r="P904">
            <v>184680</v>
          </cell>
          <cell r="Q904">
            <v>184680</v>
          </cell>
        </row>
        <row r="905">
          <cell r="C905" t="str">
            <v>13.1.2</v>
          </cell>
          <cell r="D905" t="str">
            <v>HOJA PUERTA ECONOMICA  -  B =  0.80</v>
          </cell>
          <cell r="E905" t="str">
            <v>UN</v>
          </cell>
          <cell r="F905">
            <v>165319</v>
          </cell>
          <cell r="G905">
            <v>165319</v>
          </cell>
          <cell r="H905">
            <v>157459</v>
          </cell>
          <cell r="I905">
            <v>157459</v>
          </cell>
          <cell r="J905">
            <v>163069</v>
          </cell>
          <cell r="K905">
            <v>163069</v>
          </cell>
          <cell r="L905">
            <v>181039</v>
          </cell>
          <cell r="M905">
            <v>181039</v>
          </cell>
          <cell r="N905">
            <v>160395</v>
          </cell>
          <cell r="O905">
            <v>160395</v>
          </cell>
          <cell r="P905">
            <v>195683</v>
          </cell>
          <cell r="Q905">
            <v>195683</v>
          </cell>
        </row>
        <row r="906">
          <cell r="C906" t="str">
            <v>13.1.3</v>
          </cell>
          <cell r="D906" t="str">
            <v>HOJA PUERTA ECONOMICA  -  B =  0.90</v>
          </cell>
          <cell r="E906" t="str">
            <v>UN</v>
          </cell>
          <cell r="F906">
            <v>167567</v>
          </cell>
          <cell r="G906">
            <v>167567</v>
          </cell>
          <cell r="H906">
            <v>159600</v>
          </cell>
          <cell r="I906">
            <v>159600</v>
          </cell>
          <cell r="J906">
            <v>165286</v>
          </cell>
          <cell r="K906">
            <v>165286</v>
          </cell>
          <cell r="L906">
            <v>183501</v>
          </cell>
          <cell r="M906">
            <v>183501</v>
          </cell>
          <cell r="N906">
            <v>162575</v>
          </cell>
          <cell r="O906">
            <v>162575</v>
          </cell>
          <cell r="P906">
            <v>198343</v>
          </cell>
          <cell r="Q906">
            <v>198343</v>
          </cell>
        </row>
        <row r="907">
          <cell r="C907" t="str">
            <v>13.1.4</v>
          </cell>
          <cell r="D907" t="str">
            <v>HOJA PUERTA FORTEC PROVIDENZA -  B =  0.61</v>
          </cell>
          <cell r="E907" t="str">
            <v>UN</v>
          </cell>
          <cell r="F907">
            <v>161197</v>
          </cell>
          <cell r="G907">
            <v>161197</v>
          </cell>
          <cell r="H907">
            <v>153533</v>
          </cell>
          <cell r="I907">
            <v>153533</v>
          </cell>
          <cell r="J907">
            <v>159003</v>
          </cell>
          <cell r="K907">
            <v>159003</v>
          </cell>
          <cell r="L907">
            <v>176525</v>
          </cell>
          <cell r="M907">
            <v>176525</v>
          </cell>
          <cell r="N907">
            <v>156395</v>
          </cell>
          <cell r="O907">
            <v>156395</v>
          </cell>
          <cell r="P907">
            <v>190804</v>
          </cell>
          <cell r="Q907">
            <v>190804</v>
          </cell>
        </row>
        <row r="908">
          <cell r="C908" t="str">
            <v>13.1.5</v>
          </cell>
          <cell r="D908" t="str">
            <v>HOJA PUERTA FORTEC PROVIDENZA -  B =  0.81</v>
          </cell>
          <cell r="E908" t="str">
            <v>UN</v>
          </cell>
          <cell r="F908">
            <v>184376</v>
          </cell>
          <cell r="G908">
            <v>184376</v>
          </cell>
          <cell r="H908">
            <v>175610</v>
          </cell>
          <cell r="I908">
            <v>175610</v>
          </cell>
          <cell r="J908">
            <v>181866</v>
          </cell>
          <cell r="K908">
            <v>181866</v>
          </cell>
          <cell r="L908">
            <v>201908</v>
          </cell>
          <cell r="M908">
            <v>201908</v>
          </cell>
          <cell r="N908">
            <v>178883</v>
          </cell>
          <cell r="O908">
            <v>178883</v>
          </cell>
          <cell r="P908">
            <v>218239</v>
          </cell>
          <cell r="Q908">
            <v>218239</v>
          </cell>
        </row>
        <row r="909">
          <cell r="C909" t="str">
            <v>13.1.6</v>
          </cell>
          <cell r="D909" t="str">
            <v>HOJA PUERTA FORTEC PROVIDENZA -  B =  1.0</v>
          </cell>
          <cell r="E909" t="str">
            <v>UN</v>
          </cell>
          <cell r="F909">
            <v>205280</v>
          </cell>
          <cell r="G909">
            <v>205280</v>
          </cell>
          <cell r="H909">
            <v>195520</v>
          </cell>
          <cell r="I909">
            <v>195520</v>
          </cell>
          <cell r="J909">
            <v>202486</v>
          </cell>
          <cell r="K909">
            <v>202486</v>
          </cell>
          <cell r="L909">
            <v>224800</v>
          </cell>
          <cell r="M909">
            <v>224800</v>
          </cell>
          <cell r="N909">
            <v>199165</v>
          </cell>
          <cell r="O909">
            <v>199165</v>
          </cell>
          <cell r="P909">
            <v>242983</v>
          </cell>
          <cell r="Q909">
            <v>242983</v>
          </cell>
        </row>
        <row r="910">
          <cell r="C910" t="str">
            <v>13.1.7</v>
          </cell>
          <cell r="D910" t="str">
            <v>HOJA PUERTA FLORMORADO  -  B = 060</v>
          </cell>
          <cell r="E910" t="str">
            <v>UN</v>
          </cell>
          <cell r="F910">
            <v>180425</v>
          </cell>
          <cell r="G910">
            <v>180425</v>
          </cell>
          <cell r="H910">
            <v>171847</v>
          </cell>
          <cell r="I910">
            <v>171847</v>
          </cell>
          <cell r="J910">
            <v>177969</v>
          </cell>
          <cell r="K910">
            <v>177969</v>
          </cell>
          <cell r="L910">
            <v>197581</v>
          </cell>
          <cell r="M910">
            <v>197581</v>
          </cell>
          <cell r="N910">
            <v>175050</v>
          </cell>
          <cell r="O910">
            <v>175050</v>
          </cell>
          <cell r="P910">
            <v>213563</v>
          </cell>
          <cell r="Q910">
            <v>213563</v>
          </cell>
        </row>
        <row r="911">
          <cell r="C911" t="str">
            <v>13.1.8</v>
          </cell>
          <cell r="D911" t="str">
            <v>HOJA PUERTA FLORMORADO  -  B = 080</v>
          </cell>
          <cell r="E911" t="str">
            <v>UN</v>
          </cell>
          <cell r="F911">
            <v>297424</v>
          </cell>
          <cell r="G911">
            <v>297424</v>
          </cell>
          <cell r="H911">
            <v>283283</v>
          </cell>
          <cell r="I911">
            <v>283283</v>
          </cell>
          <cell r="J911">
            <v>293375</v>
          </cell>
          <cell r="K911">
            <v>293375</v>
          </cell>
          <cell r="L911">
            <v>325705</v>
          </cell>
          <cell r="M911">
            <v>325705</v>
          </cell>
          <cell r="N911">
            <v>288564</v>
          </cell>
          <cell r="O911">
            <v>288564</v>
          </cell>
          <cell r="P911">
            <v>352050</v>
          </cell>
          <cell r="Q911">
            <v>352050</v>
          </cell>
        </row>
        <row r="912">
          <cell r="C912" t="str">
            <v>13.1.9</v>
          </cell>
          <cell r="D912" t="str">
            <v>HOJA PUERTA FLORMORADO  -  B = 090</v>
          </cell>
          <cell r="E912" t="str">
            <v>UN</v>
          </cell>
          <cell r="F912">
            <v>305324</v>
          </cell>
          <cell r="G912">
            <v>305324</v>
          </cell>
          <cell r="H912">
            <v>290808</v>
          </cell>
          <cell r="I912">
            <v>290808</v>
          </cell>
          <cell r="J912">
            <v>301168</v>
          </cell>
          <cell r="K912">
            <v>301168</v>
          </cell>
          <cell r="L912">
            <v>334357</v>
          </cell>
          <cell r="M912">
            <v>334357</v>
          </cell>
          <cell r="N912">
            <v>296229</v>
          </cell>
          <cell r="O912">
            <v>296229</v>
          </cell>
          <cell r="P912">
            <v>361402</v>
          </cell>
          <cell r="Q912">
            <v>361402</v>
          </cell>
        </row>
        <row r="913">
          <cell r="C913" t="str">
            <v>13.3</v>
          </cell>
          <cell r="D913" t="str">
            <v>OTROS - CARP. MADERA</v>
          </cell>
          <cell r="E913"/>
          <cell r="F913"/>
          <cell r="G913"/>
          <cell r="H913"/>
          <cell r="I913"/>
          <cell r="J913"/>
          <cell r="K913"/>
          <cell r="L913"/>
          <cell r="M913"/>
          <cell r="N913"/>
          <cell r="O913"/>
          <cell r="P913"/>
          <cell r="Q913"/>
        </row>
        <row r="914">
          <cell r="C914" t="str">
            <v>13.3.1</v>
          </cell>
          <cell r="D914" t="str">
            <v>ENCHAPES MUROS EN TRIPLEX</v>
          </cell>
          <cell r="E914" t="str">
            <v>M2</v>
          </cell>
          <cell r="F914">
            <v>54881</v>
          </cell>
          <cell r="G914">
            <v>54881</v>
          </cell>
          <cell r="H914">
            <v>52272</v>
          </cell>
          <cell r="I914">
            <v>52272</v>
          </cell>
          <cell r="J914">
            <v>54134</v>
          </cell>
          <cell r="K914">
            <v>54134</v>
          </cell>
          <cell r="L914">
            <v>60100</v>
          </cell>
          <cell r="M914">
            <v>60100</v>
          </cell>
          <cell r="N914">
            <v>53246</v>
          </cell>
          <cell r="O914">
            <v>53246</v>
          </cell>
          <cell r="P914">
            <v>64961</v>
          </cell>
          <cell r="Q914">
            <v>64961</v>
          </cell>
        </row>
        <row r="915">
          <cell r="C915" t="str">
            <v>13.3.2</v>
          </cell>
          <cell r="D915" t="str">
            <v>ENCHAPES MUROS FLORMORADO</v>
          </cell>
          <cell r="E915" t="str">
            <v>M2</v>
          </cell>
          <cell r="F915">
            <v>84673</v>
          </cell>
          <cell r="G915">
            <v>84673</v>
          </cell>
          <cell r="H915">
            <v>80647</v>
          </cell>
          <cell r="I915">
            <v>80647</v>
          </cell>
          <cell r="J915">
            <v>83520</v>
          </cell>
          <cell r="K915">
            <v>83520</v>
          </cell>
          <cell r="L915">
            <v>92724</v>
          </cell>
          <cell r="M915">
            <v>92724</v>
          </cell>
          <cell r="N915">
            <v>82150</v>
          </cell>
          <cell r="O915">
            <v>82150</v>
          </cell>
          <cell r="P915">
            <v>100224</v>
          </cell>
          <cell r="Q915">
            <v>100224</v>
          </cell>
        </row>
        <row r="916">
          <cell r="C916" t="str">
            <v>13.3.3</v>
          </cell>
          <cell r="D916" t="str">
            <v>PASAMANOS FLORMORADO 15x.02</v>
          </cell>
          <cell r="E916" t="str">
            <v>M</v>
          </cell>
          <cell r="F916">
            <v>57544</v>
          </cell>
          <cell r="G916">
            <v>57544</v>
          </cell>
          <cell r="H916">
            <v>54808</v>
          </cell>
          <cell r="I916">
            <v>54808</v>
          </cell>
          <cell r="J916">
            <v>56761</v>
          </cell>
          <cell r="K916">
            <v>56761</v>
          </cell>
          <cell r="L916">
            <v>63016</v>
          </cell>
          <cell r="M916">
            <v>63016</v>
          </cell>
          <cell r="N916">
            <v>55830</v>
          </cell>
          <cell r="O916">
            <v>55830</v>
          </cell>
          <cell r="P916">
            <v>68113</v>
          </cell>
          <cell r="Q916">
            <v>68113</v>
          </cell>
        </row>
        <row r="917">
          <cell r="C917" t="str">
            <v>13.3.4</v>
          </cell>
          <cell r="D917" t="str">
            <v>PASAMANOS CEDRO CAQUETA 15x.02</v>
          </cell>
          <cell r="E917" t="str">
            <v>M</v>
          </cell>
          <cell r="F917">
            <v>57544</v>
          </cell>
          <cell r="G917">
            <v>57544</v>
          </cell>
          <cell r="H917">
            <v>54808</v>
          </cell>
          <cell r="I917">
            <v>54808</v>
          </cell>
          <cell r="J917">
            <v>56761</v>
          </cell>
          <cell r="K917">
            <v>56761</v>
          </cell>
          <cell r="L917">
            <v>63016</v>
          </cell>
          <cell r="M917">
            <v>63016</v>
          </cell>
          <cell r="N917">
            <v>55830</v>
          </cell>
          <cell r="O917">
            <v>55830</v>
          </cell>
          <cell r="P917">
            <v>68113</v>
          </cell>
          <cell r="Q917">
            <v>68113</v>
          </cell>
        </row>
        <row r="918">
          <cell r="C918" t="str">
            <v>13.3.5</v>
          </cell>
          <cell r="D918" t="str">
            <v xml:space="preserve">CLOSET FLORMORADO </v>
          </cell>
          <cell r="E918" t="str">
            <v>M2</v>
          </cell>
          <cell r="F918">
            <v>220943</v>
          </cell>
          <cell r="G918">
            <v>220943</v>
          </cell>
          <cell r="H918">
            <v>210438</v>
          </cell>
          <cell r="I918">
            <v>210438</v>
          </cell>
          <cell r="J918">
            <v>217935</v>
          </cell>
          <cell r="K918">
            <v>217935</v>
          </cell>
          <cell r="L918">
            <v>241951</v>
          </cell>
          <cell r="M918">
            <v>241951</v>
          </cell>
          <cell r="N918">
            <v>214361</v>
          </cell>
          <cell r="O918">
            <v>214361</v>
          </cell>
          <cell r="P918">
            <v>261522</v>
          </cell>
          <cell r="Q918">
            <v>261522</v>
          </cell>
        </row>
        <row r="919">
          <cell r="C919"/>
          <cell r="D919"/>
          <cell r="E919"/>
          <cell r="F919"/>
          <cell r="G919"/>
          <cell r="H919"/>
          <cell r="I919"/>
          <cell r="J919"/>
          <cell r="K919"/>
          <cell r="L919"/>
          <cell r="M919"/>
          <cell r="N919"/>
          <cell r="O919"/>
          <cell r="P919"/>
          <cell r="Q919"/>
        </row>
        <row r="920">
          <cell r="C920">
            <v>14</v>
          </cell>
          <cell r="D920" t="str">
            <v>ENCHAPES</v>
          </cell>
          <cell r="E920"/>
          <cell r="F920"/>
          <cell r="G920"/>
          <cell r="H920"/>
          <cell r="I920"/>
          <cell r="J920"/>
          <cell r="K920"/>
          <cell r="L920"/>
          <cell r="M920"/>
          <cell r="N920"/>
          <cell r="O920"/>
          <cell r="P920"/>
          <cell r="Q920"/>
        </row>
        <row r="921">
          <cell r="C921" t="str">
            <v>14.1</v>
          </cell>
          <cell r="D921" t="str">
            <v>ENCHAPE SOBRE MUROS</v>
          </cell>
          <cell r="E921"/>
          <cell r="F921"/>
          <cell r="G921"/>
          <cell r="H921"/>
          <cell r="I921"/>
          <cell r="J921"/>
          <cell r="K921"/>
          <cell r="L921"/>
          <cell r="M921"/>
          <cell r="N921"/>
          <cell r="O921"/>
          <cell r="P921"/>
          <cell r="Q921"/>
        </row>
        <row r="922">
          <cell r="C922" t="str">
            <v>14.1.1</v>
          </cell>
          <cell r="D922" t="str">
            <v>ENCHAPE PARED EGEO 20.5 X 20.5(inc win y remate en aluminio)</v>
          </cell>
          <cell r="E922" t="str">
            <v>M2</v>
          </cell>
          <cell r="F922">
            <v>47584</v>
          </cell>
          <cell r="G922">
            <v>47584</v>
          </cell>
          <cell r="H922">
            <v>45321</v>
          </cell>
          <cell r="I922">
            <v>45321</v>
          </cell>
          <cell r="J922">
            <v>46936</v>
          </cell>
          <cell r="K922">
            <v>46936</v>
          </cell>
          <cell r="L922">
            <v>52108</v>
          </cell>
          <cell r="M922">
            <v>52108</v>
          </cell>
          <cell r="N922">
            <v>46166</v>
          </cell>
          <cell r="O922">
            <v>46166</v>
          </cell>
          <cell r="P922">
            <v>56323</v>
          </cell>
          <cell r="Q922">
            <v>56323</v>
          </cell>
        </row>
        <row r="923">
          <cell r="C923" t="str">
            <v>14.1.2</v>
          </cell>
          <cell r="D923" t="str">
            <v>ENCHAPE PARED 20 x 20 - ALFA LISO Ó EQUIVALENTE</v>
          </cell>
          <cell r="E923" t="str">
            <v>M2</v>
          </cell>
          <cell r="F923">
            <v>47581</v>
          </cell>
          <cell r="G923">
            <v>47581</v>
          </cell>
          <cell r="H923">
            <v>45319</v>
          </cell>
          <cell r="I923">
            <v>45319</v>
          </cell>
          <cell r="J923">
            <v>46933</v>
          </cell>
          <cell r="K923">
            <v>46933</v>
          </cell>
          <cell r="L923">
            <v>52105</v>
          </cell>
          <cell r="M923">
            <v>52105</v>
          </cell>
          <cell r="N923">
            <v>46163</v>
          </cell>
          <cell r="O923">
            <v>46163</v>
          </cell>
          <cell r="P923">
            <v>56320</v>
          </cell>
          <cell r="Q923">
            <v>56320</v>
          </cell>
        </row>
        <row r="924">
          <cell r="C924" t="str">
            <v>14.1.3</v>
          </cell>
          <cell r="D924" t="str">
            <v>ENCHAPE PARED 20 x 25 - ANALFI  ITALIA Ó EQUIVALENTE</v>
          </cell>
          <cell r="E924" t="str">
            <v>M2</v>
          </cell>
          <cell r="F924">
            <v>55201</v>
          </cell>
          <cell r="G924">
            <v>55201</v>
          </cell>
          <cell r="H924">
            <v>52577</v>
          </cell>
          <cell r="I924">
            <v>52577</v>
          </cell>
          <cell r="J924">
            <v>54450</v>
          </cell>
          <cell r="K924">
            <v>54450</v>
          </cell>
          <cell r="L924">
            <v>60450</v>
          </cell>
          <cell r="M924">
            <v>60450</v>
          </cell>
          <cell r="N924">
            <v>53557</v>
          </cell>
          <cell r="O924">
            <v>53557</v>
          </cell>
          <cell r="P924">
            <v>65340</v>
          </cell>
          <cell r="Q924">
            <v>65340</v>
          </cell>
        </row>
        <row r="925">
          <cell r="C925" t="str">
            <v>14.1.4</v>
          </cell>
          <cell r="D925" t="str">
            <v>ENCHAPE PARED 25 x 25 - MACEDONIA CORONA Ó EQUIVALENTE</v>
          </cell>
          <cell r="E925" t="str">
            <v>M2</v>
          </cell>
          <cell r="F925">
            <v>60893</v>
          </cell>
          <cell r="G925">
            <v>60893</v>
          </cell>
          <cell r="H925">
            <v>57998</v>
          </cell>
          <cell r="I925">
            <v>57998</v>
          </cell>
          <cell r="J925">
            <v>60064</v>
          </cell>
          <cell r="K925">
            <v>60064</v>
          </cell>
          <cell r="L925">
            <v>66683</v>
          </cell>
          <cell r="M925">
            <v>66683</v>
          </cell>
          <cell r="N925">
            <v>59079</v>
          </cell>
          <cell r="O925">
            <v>59079</v>
          </cell>
          <cell r="P925">
            <v>72077</v>
          </cell>
          <cell r="Q925">
            <v>72077</v>
          </cell>
        </row>
        <row r="926">
          <cell r="C926" t="str">
            <v>14.1.5</v>
          </cell>
          <cell r="D926" t="str">
            <v>ENCHAPE PARED 20 x 30 - CLASICA BARCELONA CORONA Ó EQUIVALENTE</v>
          </cell>
          <cell r="E926" t="str">
            <v>M2</v>
          </cell>
          <cell r="F926">
            <v>62688</v>
          </cell>
          <cell r="G926">
            <v>62688</v>
          </cell>
          <cell r="H926">
            <v>59708</v>
          </cell>
          <cell r="I926">
            <v>59708</v>
          </cell>
          <cell r="J926">
            <v>61835</v>
          </cell>
          <cell r="K926">
            <v>61835</v>
          </cell>
          <cell r="L926">
            <v>68649</v>
          </cell>
          <cell r="M926">
            <v>68649</v>
          </cell>
          <cell r="N926">
            <v>60821</v>
          </cell>
          <cell r="O926">
            <v>60821</v>
          </cell>
          <cell r="P926">
            <v>74202</v>
          </cell>
          <cell r="Q926">
            <v>74202</v>
          </cell>
        </row>
        <row r="927">
          <cell r="C927" t="str">
            <v>14.1.6</v>
          </cell>
          <cell r="D927" t="str">
            <v>ENCHAPE PARED 25 x 35 - MACEDONIA CORONA Ó EQUIVALENTE</v>
          </cell>
          <cell r="E927" t="str">
            <v>M2</v>
          </cell>
          <cell r="F927">
            <v>65460</v>
          </cell>
          <cell r="G927">
            <v>65460</v>
          </cell>
          <cell r="H927">
            <v>62348</v>
          </cell>
          <cell r="I927">
            <v>62348</v>
          </cell>
          <cell r="J927">
            <v>64569</v>
          </cell>
          <cell r="K927">
            <v>64569</v>
          </cell>
          <cell r="L927">
            <v>71685</v>
          </cell>
          <cell r="M927">
            <v>71685</v>
          </cell>
          <cell r="N927">
            <v>63510</v>
          </cell>
          <cell r="O927">
            <v>63510</v>
          </cell>
          <cell r="P927">
            <v>77483</v>
          </cell>
          <cell r="Q927">
            <v>77483</v>
          </cell>
        </row>
        <row r="928">
          <cell r="C928" t="str">
            <v>14.1.7</v>
          </cell>
          <cell r="D928" t="str">
            <v>JUEGO DE INCRUSTACIONES - LINEA ASTRO CORONA Ó EQUIVALENTE</v>
          </cell>
          <cell r="E928" t="str">
            <v>UN</v>
          </cell>
          <cell r="F928">
            <v>72194</v>
          </cell>
          <cell r="G928">
            <v>72194</v>
          </cell>
          <cell r="H928">
            <v>68761</v>
          </cell>
          <cell r="I928">
            <v>68761</v>
          </cell>
          <cell r="J928">
            <v>71211</v>
          </cell>
          <cell r="K928">
            <v>71211</v>
          </cell>
          <cell r="L928">
            <v>79058</v>
          </cell>
          <cell r="M928">
            <v>79058</v>
          </cell>
          <cell r="N928">
            <v>70043</v>
          </cell>
          <cell r="O928">
            <v>70043</v>
          </cell>
          <cell r="P928">
            <v>85453</v>
          </cell>
          <cell r="Q928">
            <v>85453</v>
          </cell>
        </row>
        <row r="929">
          <cell r="C929" t="str">
            <v>14.1.8</v>
          </cell>
          <cell r="D929" t="str">
            <v>JUEGO DE INCRUSTACIONES - LINEA TEMPO CORONA Ó EQUIVALENTE</v>
          </cell>
          <cell r="E929" t="str">
            <v>UN</v>
          </cell>
          <cell r="F929">
            <v>142174</v>
          </cell>
          <cell r="G929">
            <v>142174</v>
          </cell>
          <cell r="H929">
            <v>135415</v>
          </cell>
          <cell r="I929">
            <v>135415</v>
          </cell>
          <cell r="J929">
            <v>140239</v>
          </cell>
          <cell r="K929">
            <v>140239</v>
          </cell>
          <cell r="L929">
            <v>155693</v>
          </cell>
          <cell r="M929">
            <v>155693</v>
          </cell>
          <cell r="N929">
            <v>137939</v>
          </cell>
          <cell r="O929">
            <v>137939</v>
          </cell>
          <cell r="P929">
            <v>168287</v>
          </cell>
          <cell r="Q929">
            <v>168287</v>
          </cell>
        </row>
        <row r="930">
          <cell r="C930" t="str">
            <v>14.1.9</v>
          </cell>
          <cell r="D930" t="str">
            <v>JUEGO DE INCRUSTACIONES - LINEA ESPACIO CORONA Ó EQUIVALENTE</v>
          </cell>
          <cell r="E930" t="str">
            <v>UN</v>
          </cell>
          <cell r="F930">
            <v>205225</v>
          </cell>
          <cell r="G930">
            <v>205225</v>
          </cell>
          <cell r="H930">
            <v>195467</v>
          </cell>
          <cell r="I930">
            <v>195467</v>
          </cell>
          <cell r="J930">
            <v>202431</v>
          </cell>
          <cell r="K930">
            <v>202431</v>
          </cell>
          <cell r="L930">
            <v>224739</v>
          </cell>
          <cell r="M930">
            <v>224739</v>
          </cell>
          <cell r="N930">
            <v>199111</v>
          </cell>
          <cell r="O930">
            <v>199111</v>
          </cell>
          <cell r="P930">
            <v>242917</v>
          </cell>
          <cell r="Q930">
            <v>242917</v>
          </cell>
        </row>
        <row r="931">
          <cell r="C931" t="str">
            <v>14.1.10</v>
          </cell>
          <cell r="D931" t="str">
            <v>ENCHAPE PARED 60 X 60 - PORCELANATO</v>
          </cell>
          <cell r="E931" t="str">
            <v>M2</v>
          </cell>
          <cell r="F931">
            <v>78650</v>
          </cell>
          <cell r="G931">
            <v>78650</v>
          </cell>
          <cell r="H931">
            <v>74910</v>
          </cell>
          <cell r="I931">
            <v>74910</v>
          </cell>
          <cell r="J931">
            <v>77579</v>
          </cell>
          <cell r="K931">
            <v>77579</v>
          </cell>
          <cell r="L931">
            <v>86128</v>
          </cell>
          <cell r="M931">
            <v>86128</v>
          </cell>
          <cell r="N931">
            <v>76307</v>
          </cell>
          <cell r="O931">
            <v>76307</v>
          </cell>
          <cell r="P931">
            <v>93095</v>
          </cell>
          <cell r="Q931">
            <v>93095</v>
          </cell>
        </row>
        <row r="932">
          <cell r="C932" t="str">
            <v>14.2</v>
          </cell>
          <cell r="D932" t="str">
            <v>ENCHAPE SOBRE MESONES</v>
          </cell>
          <cell r="E932"/>
          <cell r="F932"/>
          <cell r="G932"/>
          <cell r="H932"/>
          <cell r="I932"/>
          <cell r="J932"/>
          <cell r="K932"/>
          <cell r="L932"/>
          <cell r="M932"/>
          <cell r="N932"/>
          <cell r="O932"/>
          <cell r="P932"/>
          <cell r="Q932"/>
        </row>
        <row r="933">
          <cell r="C933" t="str">
            <v>14.2.1</v>
          </cell>
          <cell r="D933" t="str">
            <v xml:space="preserve">ENCHAPE PARED EGEO 20.5 x 20.5 MESONES  </v>
          </cell>
          <cell r="E933" t="str">
            <v>M</v>
          </cell>
          <cell r="F933">
            <v>32519</v>
          </cell>
          <cell r="G933">
            <v>32519</v>
          </cell>
          <cell r="H933">
            <v>30973</v>
          </cell>
          <cell r="I933">
            <v>30973</v>
          </cell>
          <cell r="J933">
            <v>32076</v>
          </cell>
          <cell r="K933">
            <v>32076</v>
          </cell>
          <cell r="L933">
            <v>35611</v>
          </cell>
          <cell r="M933">
            <v>35611</v>
          </cell>
          <cell r="N933">
            <v>31550</v>
          </cell>
          <cell r="O933">
            <v>31550</v>
          </cell>
          <cell r="P933">
            <v>38491</v>
          </cell>
          <cell r="Q933">
            <v>38491</v>
          </cell>
        </row>
        <row r="934">
          <cell r="C934" t="str">
            <v>14.2.2</v>
          </cell>
          <cell r="D934" t="str">
            <v xml:space="preserve">ENCHAPE MESONES B =  60 cm.  -  CERAMICA 20 x 20  </v>
          </cell>
          <cell r="E934" t="str">
            <v>M</v>
          </cell>
          <cell r="F934">
            <v>51861</v>
          </cell>
          <cell r="G934">
            <v>51861</v>
          </cell>
          <cell r="H934">
            <v>49395</v>
          </cell>
          <cell r="I934">
            <v>49395</v>
          </cell>
          <cell r="J934">
            <v>51155</v>
          </cell>
          <cell r="K934">
            <v>51155</v>
          </cell>
          <cell r="L934">
            <v>56792</v>
          </cell>
          <cell r="M934">
            <v>56792</v>
          </cell>
          <cell r="N934">
            <v>50316</v>
          </cell>
          <cell r="O934">
            <v>50316</v>
          </cell>
          <cell r="P934">
            <v>61386</v>
          </cell>
          <cell r="Q934">
            <v>61386</v>
          </cell>
        </row>
        <row r="935">
          <cell r="C935" t="str">
            <v>14.2.3</v>
          </cell>
          <cell r="D935" t="str">
            <v>GRANITO PULIDO MESONES LABORATORIOS -  B =  60 cm.</v>
          </cell>
          <cell r="E935" t="str">
            <v>M</v>
          </cell>
          <cell r="F935">
            <v>65670</v>
          </cell>
          <cell r="G935">
            <v>65670</v>
          </cell>
          <cell r="H935">
            <v>62548</v>
          </cell>
          <cell r="I935">
            <v>62548</v>
          </cell>
          <cell r="J935">
            <v>64776</v>
          </cell>
          <cell r="K935">
            <v>64776</v>
          </cell>
          <cell r="L935">
            <v>71914</v>
          </cell>
          <cell r="M935">
            <v>71914</v>
          </cell>
          <cell r="N935">
            <v>63714</v>
          </cell>
          <cell r="O935">
            <v>63714</v>
          </cell>
          <cell r="P935">
            <v>77731</v>
          </cell>
          <cell r="Q935">
            <v>77731</v>
          </cell>
        </row>
        <row r="936">
          <cell r="C936" t="str">
            <v>14.2.4</v>
          </cell>
          <cell r="D936" t="str">
            <v>GRANITO PULIDO MESONES LAVAMANOS -  B =  40 cm.</v>
          </cell>
          <cell r="E936" t="str">
            <v>M</v>
          </cell>
          <cell r="F936">
            <v>64054</v>
          </cell>
          <cell r="G936">
            <v>64054</v>
          </cell>
          <cell r="H936">
            <v>61009</v>
          </cell>
          <cell r="I936">
            <v>61009</v>
          </cell>
          <cell r="J936">
            <v>63182</v>
          </cell>
          <cell r="K936">
            <v>63182</v>
          </cell>
          <cell r="L936">
            <v>70145</v>
          </cell>
          <cell r="M936">
            <v>70145</v>
          </cell>
          <cell r="N936">
            <v>62146</v>
          </cell>
          <cell r="O936">
            <v>62146</v>
          </cell>
          <cell r="P936">
            <v>75818</v>
          </cell>
          <cell r="Q936">
            <v>75818</v>
          </cell>
        </row>
        <row r="937">
          <cell r="C937" t="str">
            <v>14.2.5</v>
          </cell>
          <cell r="D937" t="str">
            <v>GRANITO PULIDO MESONES LAVAMANOS -  B =  60 cm.</v>
          </cell>
          <cell r="E937" t="str">
            <v>M</v>
          </cell>
          <cell r="F937">
            <v>75333</v>
          </cell>
          <cell r="G937">
            <v>75333</v>
          </cell>
          <cell r="H937">
            <v>71752</v>
          </cell>
          <cell r="I937">
            <v>71752</v>
          </cell>
          <cell r="J937">
            <v>74308</v>
          </cell>
          <cell r="K937">
            <v>74308</v>
          </cell>
          <cell r="L937">
            <v>82497</v>
          </cell>
          <cell r="M937">
            <v>82497</v>
          </cell>
          <cell r="N937">
            <v>73089</v>
          </cell>
          <cell r="O937">
            <v>73089</v>
          </cell>
          <cell r="P937">
            <v>89170</v>
          </cell>
          <cell r="Q937">
            <v>89170</v>
          </cell>
        </row>
        <row r="938">
          <cell r="C938" t="str">
            <v>14.2.6</v>
          </cell>
          <cell r="D938" t="str">
            <v>GRANITO PULIDO MESONES  B = 60 cm INCLUYE SALPICADERO Y FALDÓN</v>
          </cell>
          <cell r="E938" t="str">
            <v>M</v>
          </cell>
          <cell r="F938">
            <v>74261</v>
          </cell>
          <cell r="G938">
            <v>74261</v>
          </cell>
          <cell r="H938">
            <v>70730</v>
          </cell>
          <cell r="I938">
            <v>70730</v>
          </cell>
          <cell r="J938">
            <v>73250</v>
          </cell>
          <cell r="K938">
            <v>73250</v>
          </cell>
          <cell r="L938">
            <v>81322</v>
          </cell>
          <cell r="M938">
            <v>81322</v>
          </cell>
          <cell r="N938">
            <v>72049</v>
          </cell>
          <cell r="O938">
            <v>72049</v>
          </cell>
          <cell r="P938">
            <v>87900</v>
          </cell>
          <cell r="Q938">
            <v>87900</v>
          </cell>
        </row>
        <row r="939">
          <cell r="C939" t="str">
            <v>14.3</v>
          </cell>
          <cell r="D939" t="str">
            <v>VARIOS - ENCHAPES</v>
          </cell>
          <cell r="E939"/>
          <cell r="F939"/>
          <cell r="G939"/>
          <cell r="H939"/>
          <cell r="I939"/>
          <cell r="J939"/>
          <cell r="K939"/>
          <cell r="L939"/>
          <cell r="M939"/>
          <cell r="N939"/>
          <cell r="O939"/>
          <cell r="P939"/>
          <cell r="Q939"/>
        </row>
        <row r="940">
          <cell r="C940" t="str">
            <v>14.3.1</v>
          </cell>
          <cell r="D940" t="str">
            <v>ENCHAPES EN PIEDRA BLANCA</v>
          </cell>
          <cell r="E940" t="str">
            <v>M2</v>
          </cell>
          <cell r="F940">
            <v>206097</v>
          </cell>
          <cell r="G940">
            <v>206097</v>
          </cell>
          <cell r="H940">
            <v>196299</v>
          </cell>
          <cell r="I940">
            <v>196299</v>
          </cell>
          <cell r="J940">
            <v>203292</v>
          </cell>
          <cell r="K940">
            <v>203292</v>
          </cell>
          <cell r="L940">
            <v>225695</v>
          </cell>
          <cell r="M940">
            <v>225695</v>
          </cell>
          <cell r="N940">
            <v>199958</v>
          </cell>
          <cell r="O940">
            <v>199958</v>
          </cell>
          <cell r="P940">
            <v>243950</v>
          </cell>
          <cell r="Q940">
            <v>243950</v>
          </cell>
        </row>
        <row r="941">
          <cell r="C941" t="str">
            <v>14.3.2</v>
          </cell>
          <cell r="D941" t="str">
            <v>ENCHAPES EN PIEDRA MUÑECA</v>
          </cell>
          <cell r="E941" t="str">
            <v>M2</v>
          </cell>
          <cell r="F941">
            <v>191069</v>
          </cell>
          <cell r="G941">
            <v>191069</v>
          </cell>
          <cell r="H941">
            <v>181985</v>
          </cell>
          <cell r="I941">
            <v>181985</v>
          </cell>
          <cell r="J941">
            <v>188468</v>
          </cell>
          <cell r="K941">
            <v>188468</v>
          </cell>
          <cell r="L941">
            <v>209237</v>
          </cell>
          <cell r="M941">
            <v>209237</v>
          </cell>
          <cell r="N941">
            <v>185377</v>
          </cell>
          <cell r="O941">
            <v>185377</v>
          </cell>
          <cell r="P941">
            <v>226162</v>
          </cell>
          <cell r="Q941">
            <v>226162</v>
          </cell>
        </row>
        <row r="942">
          <cell r="C942" t="str">
            <v>14.3.3</v>
          </cell>
          <cell r="D942" t="str">
            <v>PIRLAN DUCHA ACUACER - MACEDONIA CORONA 25 x 35 Ó EQUIVALENTE</v>
          </cell>
          <cell r="E942" t="str">
            <v>M</v>
          </cell>
          <cell r="F942">
            <v>17241</v>
          </cell>
          <cell r="G942">
            <v>17241</v>
          </cell>
          <cell r="H942">
            <v>16421</v>
          </cell>
          <cell r="I942">
            <v>16421</v>
          </cell>
          <cell r="J942">
            <v>17006</v>
          </cell>
          <cell r="K942">
            <v>17006</v>
          </cell>
          <cell r="L942">
            <v>18880</v>
          </cell>
          <cell r="M942">
            <v>18880</v>
          </cell>
          <cell r="N942">
            <v>16727</v>
          </cell>
          <cell r="O942">
            <v>16727</v>
          </cell>
          <cell r="P942">
            <v>20407</v>
          </cell>
          <cell r="Q942">
            <v>20407</v>
          </cell>
        </row>
        <row r="943">
          <cell r="C943" t="str">
            <v>14.3.4</v>
          </cell>
          <cell r="D943" t="str">
            <v>PIRLAN DUCHA ACUACER - MACEDONIA CORONA 20 x 30 Ó EQUIVALENTE</v>
          </cell>
          <cell r="E943" t="str">
            <v>M</v>
          </cell>
          <cell r="F943">
            <v>14291</v>
          </cell>
          <cell r="G943">
            <v>14291</v>
          </cell>
          <cell r="H943">
            <v>13611</v>
          </cell>
          <cell r="I943">
            <v>13611</v>
          </cell>
          <cell r="J943">
            <v>14096</v>
          </cell>
          <cell r="K943">
            <v>14096</v>
          </cell>
          <cell r="L943">
            <v>15649</v>
          </cell>
          <cell r="M943">
            <v>15649</v>
          </cell>
          <cell r="N943">
            <v>13865</v>
          </cell>
          <cell r="O943">
            <v>13865</v>
          </cell>
          <cell r="P943">
            <v>16915</v>
          </cell>
          <cell r="Q943">
            <v>16915</v>
          </cell>
        </row>
        <row r="944">
          <cell r="C944" t="str">
            <v>14.3.5</v>
          </cell>
          <cell r="D944" t="str">
            <v>ENCHAPE EN MARMOL NEGRO CARACOL (PLACAS)</v>
          </cell>
          <cell r="E944" t="str">
            <v>M2</v>
          </cell>
          <cell r="F944">
            <v>323002</v>
          </cell>
          <cell r="G944">
            <v>323002</v>
          </cell>
          <cell r="H944">
            <v>307645</v>
          </cell>
          <cell r="I944">
            <v>307645</v>
          </cell>
          <cell r="J944">
            <v>318605</v>
          </cell>
          <cell r="K944">
            <v>318605</v>
          </cell>
          <cell r="L944">
            <v>353715</v>
          </cell>
          <cell r="M944">
            <v>353715</v>
          </cell>
          <cell r="N944">
            <v>313380</v>
          </cell>
          <cell r="O944">
            <v>313380</v>
          </cell>
          <cell r="P944">
            <v>382326</v>
          </cell>
          <cell r="Q944">
            <v>382326</v>
          </cell>
        </row>
        <row r="945">
          <cell r="C945" t="str">
            <v>14.3.6</v>
          </cell>
          <cell r="D945" t="str">
            <v>ENCHAPE EN MARMOL NEGRO SAN GIL 30 x 15 ALFA Ó EQUIVALENTE</v>
          </cell>
          <cell r="E945" t="str">
            <v>M2</v>
          </cell>
          <cell r="F945">
            <v>176425</v>
          </cell>
          <cell r="G945">
            <v>176425</v>
          </cell>
          <cell r="H945">
            <v>168037</v>
          </cell>
          <cell r="I945">
            <v>168037</v>
          </cell>
          <cell r="J945">
            <v>174023</v>
          </cell>
          <cell r="K945">
            <v>174023</v>
          </cell>
          <cell r="L945">
            <v>193200</v>
          </cell>
          <cell r="M945">
            <v>193200</v>
          </cell>
          <cell r="N945">
            <v>171169</v>
          </cell>
          <cell r="O945">
            <v>171169</v>
          </cell>
          <cell r="P945">
            <v>208828</v>
          </cell>
          <cell r="Q945">
            <v>208828</v>
          </cell>
        </row>
        <row r="946">
          <cell r="C946" t="str">
            <v>14.3.7</v>
          </cell>
          <cell r="D946" t="str">
            <v>WIN DE ALUMINIO</v>
          </cell>
          <cell r="E946" t="str">
            <v>M</v>
          </cell>
          <cell r="F946">
            <v>4757</v>
          </cell>
          <cell r="G946">
            <v>4757</v>
          </cell>
          <cell r="H946">
            <v>4531</v>
          </cell>
          <cell r="I946">
            <v>4531</v>
          </cell>
          <cell r="J946">
            <v>4692</v>
          </cell>
          <cell r="K946">
            <v>4692</v>
          </cell>
          <cell r="L946">
            <v>5209</v>
          </cell>
          <cell r="M946">
            <v>5209</v>
          </cell>
          <cell r="N946">
            <v>4615</v>
          </cell>
          <cell r="O946">
            <v>4615</v>
          </cell>
          <cell r="P946">
            <v>5630</v>
          </cell>
          <cell r="Q946">
            <v>5630</v>
          </cell>
        </row>
        <row r="947">
          <cell r="C947" t="str">
            <v>14.3.8</v>
          </cell>
          <cell r="D947" t="str">
            <v>SUMINISTRO E INSTALACION DE BLOQUES DE VIDRIO VITROLUX PARALLEL 20 X 20.</v>
          </cell>
          <cell r="E947" t="str">
            <v>M2</v>
          </cell>
          <cell r="F947">
            <v>582157</v>
          </cell>
          <cell r="G947">
            <v>582157</v>
          </cell>
          <cell r="H947">
            <v>554479</v>
          </cell>
          <cell r="I947">
            <v>554479</v>
          </cell>
          <cell r="J947">
            <v>574233</v>
          </cell>
          <cell r="K947">
            <v>574233</v>
          </cell>
          <cell r="L947">
            <v>637513</v>
          </cell>
          <cell r="M947">
            <v>637513</v>
          </cell>
          <cell r="N947">
            <v>564816</v>
          </cell>
          <cell r="O947">
            <v>564816</v>
          </cell>
          <cell r="P947">
            <v>689080</v>
          </cell>
          <cell r="Q947">
            <v>689080</v>
          </cell>
        </row>
        <row r="948">
          <cell r="C948"/>
          <cell r="D948"/>
          <cell r="E948"/>
          <cell r="F948"/>
          <cell r="G948"/>
          <cell r="H948"/>
          <cell r="I948"/>
          <cell r="J948"/>
          <cell r="K948"/>
          <cell r="L948"/>
          <cell r="M948"/>
          <cell r="N948"/>
          <cell r="O948"/>
          <cell r="P948"/>
          <cell r="Q948"/>
        </row>
        <row r="949">
          <cell r="C949">
            <v>15</v>
          </cell>
          <cell r="D949" t="str">
            <v>ILUMINACION</v>
          </cell>
          <cell r="E949"/>
          <cell r="F949"/>
          <cell r="G949"/>
          <cell r="H949"/>
          <cell r="I949"/>
          <cell r="J949"/>
          <cell r="K949"/>
          <cell r="L949"/>
          <cell r="M949"/>
          <cell r="N949"/>
          <cell r="O949"/>
          <cell r="P949"/>
          <cell r="Q949"/>
        </row>
        <row r="950">
          <cell r="C950" t="str">
            <v>15.1</v>
          </cell>
          <cell r="D950" t="str">
            <v>SUMINISTRO E INSTALACION DE LUMINARIAS</v>
          </cell>
          <cell r="E950"/>
          <cell r="F950"/>
          <cell r="G950"/>
          <cell r="H950"/>
          <cell r="I950"/>
          <cell r="J950"/>
          <cell r="K950"/>
          <cell r="L950"/>
          <cell r="M950"/>
          <cell r="N950"/>
          <cell r="O950"/>
          <cell r="P950"/>
          <cell r="Q950"/>
        </row>
        <row r="951">
          <cell r="C951" t="str">
            <v>15.1.1</v>
          </cell>
          <cell r="D951" t="str">
            <v>SUMINISTRO E INSTALACIÓN DE LUMINARIA DE EMERGENCIA 2X1,6W 100-240 V, 6500 K, IRC 70, FLUJO LUMINOSO 125 O MÁS. INCLUYE CONECTORES DE RESORTE, CINTA , ACCESORIOS DE FIJACIÓN Y SOPORTE. MATERIAL CERTIFICADO, GARANTIZADO E INSTALADO SEGÚN REGLAMENTACIÓN NTC 2050.</v>
          </cell>
          <cell r="E951" t="str">
            <v>UN</v>
          </cell>
          <cell r="F951">
            <v>134194</v>
          </cell>
          <cell r="G951">
            <v>134194</v>
          </cell>
          <cell r="H951">
            <v>127814</v>
          </cell>
          <cell r="I951">
            <v>127814</v>
          </cell>
          <cell r="J951">
            <v>132367</v>
          </cell>
          <cell r="K951">
            <v>132367</v>
          </cell>
          <cell r="L951">
            <v>146954</v>
          </cell>
          <cell r="M951">
            <v>146954</v>
          </cell>
          <cell r="N951">
            <v>130196</v>
          </cell>
          <cell r="O951">
            <v>130196</v>
          </cell>
          <cell r="P951">
            <v>158840</v>
          </cell>
          <cell r="Q951">
            <v>158840</v>
          </cell>
        </row>
        <row r="952">
          <cell r="C952" t="str">
            <v>15.1.2</v>
          </cell>
          <cell r="D952" t="str">
            <v>SUMINISTRO E INSTALACIÓN DE LUMINARIA HERMÉTICA 2X18 W SOBREPONER, 100-240 V, IRC 80, FLUJO LUMINOSO 3600, VIDA ÚTIL MAYOR A 30,000 HORAS, 6500 K. INCLUYE CONECTORES DE RESORTE, CINTA , ACCESORIOS DE FIJACIÓN Y SOPORTE. MATERIAL CERTIFICADO, GARANTIZADO E INSTALADO SEGÚN REGLAMENTACIÓN NTC 2050.</v>
          </cell>
          <cell r="E952" t="str">
            <v>UN</v>
          </cell>
          <cell r="F952">
            <v>209682</v>
          </cell>
          <cell r="G952">
            <v>209682</v>
          </cell>
          <cell r="H952">
            <v>199713</v>
          </cell>
          <cell r="I952">
            <v>199713</v>
          </cell>
          <cell r="J952">
            <v>206828</v>
          </cell>
          <cell r="K952">
            <v>206828</v>
          </cell>
          <cell r="L952">
            <v>229620</v>
          </cell>
          <cell r="M952">
            <v>229620</v>
          </cell>
          <cell r="N952">
            <v>203436</v>
          </cell>
          <cell r="O952">
            <v>203436</v>
          </cell>
          <cell r="P952">
            <v>248194</v>
          </cell>
          <cell r="Q952">
            <v>248194</v>
          </cell>
        </row>
        <row r="953">
          <cell r="C953" t="str">
            <v>15.1.3</v>
          </cell>
          <cell r="D953" t="str">
            <v>SUMINISTRO E INSTALACIÓN DE LUMINARIA PANEL LED REDONDO 8" 18W SOBREPONER, 100-240 V, FLUJO LUMINOSO MAYOR A 1050 LM, IRC 70, VIDA ÚTIL MAYOR 20,000 H. INCLUYE CONECTORES DE RESORTE, CINTA , ACCESORIOS DE FIJACIÓN Y SOPORTE. MATERIAL CERTIFICADO, GARANTIZADO E INSTALADO SEGÚN REGLAMENTACIÓN NTC 2050.</v>
          </cell>
          <cell r="E953" t="str">
            <v>UN</v>
          </cell>
          <cell r="F953">
            <v>66726</v>
          </cell>
          <cell r="G953">
            <v>66726</v>
          </cell>
          <cell r="H953">
            <v>63554</v>
          </cell>
          <cell r="I953">
            <v>63554</v>
          </cell>
          <cell r="J953">
            <v>65818</v>
          </cell>
          <cell r="K953">
            <v>65818</v>
          </cell>
          <cell r="L953">
            <v>73071</v>
          </cell>
          <cell r="M953">
            <v>73071</v>
          </cell>
          <cell r="N953">
            <v>64739</v>
          </cell>
          <cell r="O953">
            <v>64739</v>
          </cell>
          <cell r="P953">
            <v>78982</v>
          </cell>
          <cell r="Q953">
            <v>78982</v>
          </cell>
        </row>
        <row r="954">
          <cell r="C954" t="str">
            <v>15.1.4</v>
          </cell>
          <cell r="D954" t="str">
            <v>SUMINISTRO E INSTALACIÓN DE LUMINARIA PANEL LED REDONDO 4" 12W, 6500 K, 100-240 V, FLUJO LUMINOSO MAYOR A 600 LM, IRC 70, VIDA ÚTIL MAYOR A 20,000 H. INCLUYE CONECTORES DE RESORTE, CINTA , ACCESORIOS DE FIJACIÓN Y SOPORTE. MATERIAL CERTIFICADO, GARANTIZADO E INSTALADO SEGÚN REGLAMENTACIÓN NTC 2050.</v>
          </cell>
          <cell r="E954" t="str">
            <v>UN</v>
          </cell>
          <cell r="F954">
            <v>52488</v>
          </cell>
          <cell r="G954">
            <v>52488</v>
          </cell>
          <cell r="H954">
            <v>49993</v>
          </cell>
          <cell r="I954">
            <v>49993</v>
          </cell>
          <cell r="J954">
            <v>51774</v>
          </cell>
          <cell r="K954">
            <v>51774</v>
          </cell>
          <cell r="L954">
            <v>57479</v>
          </cell>
          <cell r="M954">
            <v>57479</v>
          </cell>
          <cell r="N954">
            <v>50925</v>
          </cell>
          <cell r="O954">
            <v>50925</v>
          </cell>
          <cell r="P954">
            <v>62129</v>
          </cell>
          <cell r="Q954">
            <v>62129</v>
          </cell>
        </row>
        <row r="955">
          <cell r="C955" t="str">
            <v>15.1.5</v>
          </cell>
          <cell r="D955" t="str">
            <v>SUMINISTRO E INSTALACIÓN DE LUMINARIA LINEAL LED DE 31W, 6500 K, 100-240 V, FLUJO LUMINOSO MAYOR A 3200 LM, IRC 80, VIDA ÚTIL MAYOR A 10,000 H. INCLUYE CONECTORES DE RESORTE, CINTA , ACCESORIOS DE FIJACIÓN Y SOPORTE. MATERIAL CERTIFICADO, GARANTIZADO E INSTALADO SEGÚN REGLAMENTACIÓN NTC 2050.</v>
          </cell>
          <cell r="E955" t="str">
            <v>UN</v>
          </cell>
          <cell r="F955">
            <v>257873</v>
          </cell>
          <cell r="G955">
            <v>257873</v>
          </cell>
          <cell r="H955">
            <v>245613</v>
          </cell>
          <cell r="I955">
            <v>245613</v>
          </cell>
          <cell r="J955">
            <v>254363</v>
          </cell>
          <cell r="K955">
            <v>254363</v>
          </cell>
          <cell r="L955">
            <v>282394</v>
          </cell>
          <cell r="M955">
            <v>282394</v>
          </cell>
          <cell r="N955">
            <v>250191</v>
          </cell>
          <cell r="O955">
            <v>250191</v>
          </cell>
          <cell r="P955">
            <v>305236</v>
          </cell>
          <cell r="Q955">
            <v>305236</v>
          </cell>
        </row>
        <row r="956">
          <cell r="C956" t="str">
            <v>15.1.6</v>
          </cell>
          <cell r="D956" t="str">
            <v>SUMINISTRO E INSTALACIÓN DE REFLECTOR LED  DE 200 W, 6500 K, 100-240 V, IP 67, FLUJO LUMINOSO MAYOR A 2000 LM, IRC 80, VIDA ÚTIL MAYOR A 10,000 H. INCLUYE CONECTORES DE RESORTE, CINTA , ACCESORIOS DE FIJACIÓN Y SOPORTE. MATERIAL CERTIFICADO, GARANTIZADO E INSTALADO SEGÚN REGLAMENTACIÓN NTC 2050.</v>
          </cell>
          <cell r="E956" t="str">
            <v>UN</v>
          </cell>
          <cell r="F956">
            <v>581950</v>
          </cell>
          <cell r="G956">
            <v>581950</v>
          </cell>
          <cell r="H956">
            <v>554281</v>
          </cell>
          <cell r="I956">
            <v>554281</v>
          </cell>
          <cell r="J956">
            <v>574028</v>
          </cell>
          <cell r="K956">
            <v>574028</v>
          </cell>
          <cell r="L956">
            <v>637286</v>
          </cell>
          <cell r="M956">
            <v>637286</v>
          </cell>
          <cell r="N956">
            <v>564614</v>
          </cell>
          <cell r="O956">
            <v>564614</v>
          </cell>
          <cell r="P956">
            <v>688834</v>
          </cell>
          <cell r="Q956">
            <v>688834</v>
          </cell>
        </row>
        <row r="957">
          <cell r="C957" t="str">
            <v>15.1.7</v>
          </cell>
          <cell r="D957" t="str">
            <v>SUMINISTRO E INSTALACIÓN DE LUMINARIA A PRUEBA DE EXPLOSIÓN. 100-240 V, IRC 80, FLUJO LUMINOSO 3600 LM, VIDA ÚTIL MAYOR A 30,000 HORAS, 6500 K. INCLUYE CONECTORES DE RESORTE, CINTA , ACCESORIOS DE FIJACIÓN Y SOPORTE. MATERIAL CERTIFICADO, GARANTIZADO E INSTALADO SEGÚN REGLAMENTACIÓN NTC 2050.</v>
          </cell>
          <cell r="E957" t="str">
            <v>UN</v>
          </cell>
          <cell r="F957">
            <v>1842623</v>
          </cell>
          <cell r="G957">
            <v>1842623</v>
          </cell>
          <cell r="H957">
            <v>1755018</v>
          </cell>
          <cell r="I957">
            <v>1755018</v>
          </cell>
          <cell r="J957">
            <v>1817541</v>
          </cell>
          <cell r="K957">
            <v>1817541</v>
          </cell>
          <cell r="L957">
            <v>2017834</v>
          </cell>
          <cell r="M957">
            <v>2017834</v>
          </cell>
          <cell r="N957">
            <v>1787733</v>
          </cell>
          <cell r="O957">
            <v>1787733</v>
          </cell>
          <cell r="P957">
            <v>2181049</v>
          </cell>
          <cell r="Q957">
            <v>2181049</v>
          </cell>
        </row>
        <row r="958">
          <cell r="C958" t="str">
            <v>15.1.8</v>
          </cell>
          <cell r="D958" t="str">
            <v>SUMINISTRO E INSTALACIÓN DE LUMINARIA REFLECTOR LED 100W, 6500 K, 100-240 V, FLUJO LUMINOSO MAYOR A 8000 LM, IRC 70, VIDA ÚTIL MAYOR A 20,000 H. INCLUYE CONECTORES DE RESORTE, CINTA , ACCESORIOS DE FIJACIÓN Y SOPORTE. MATERIAL CERTIFICADO, GARANTIZADO E INSTALADO SEGÚN REGLAMENTACIÓN NTC 2050.</v>
          </cell>
          <cell r="E958" t="str">
            <v>UN</v>
          </cell>
          <cell r="F958">
            <v>251181</v>
          </cell>
          <cell r="G958">
            <v>251181</v>
          </cell>
          <cell r="H958">
            <v>239239</v>
          </cell>
          <cell r="I958">
            <v>239239</v>
          </cell>
          <cell r="J958">
            <v>247762</v>
          </cell>
          <cell r="K958">
            <v>247762</v>
          </cell>
          <cell r="L958">
            <v>275065</v>
          </cell>
          <cell r="M958">
            <v>275065</v>
          </cell>
          <cell r="N958">
            <v>243699</v>
          </cell>
          <cell r="O958">
            <v>243699</v>
          </cell>
          <cell r="P958">
            <v>297314</v>
          </cell>
          <cell r="Q958">
            <v>297314</v>
          </cell>
        </row>
        <row r="959">
          <cell r="C959" t="str">
            <v>15.1.9</v>
          </cell>
          <cell r="D959" t="str">
            <v>SUMINISTRO E INSTALACIÓN DE LUMINARIA A PRUEBA DE EXPLOSIÓN, 2X1,6W 100-240 V, 6500 K, IRC 70, FLUJO LUMINOSO 125 O MÁS. INCLUYE CONECTORES DE RESORTE, CINTA, ACCESORIOS DE FIJACIÓN Y SOPORTE. MATERIAL CERTIFICADO, GARANTIZADO E INSTALADO SEGÚN REGLAMENTACIÓN NTC 2050.</v>
          </cell>
          <cell r="E959" t="str">
            <v>UN</v>
          </cell>
          <cell r="F959">
            <v>1139189</v>
          </cell>
          <cell r="G959">
            <v>1139189</v>
          </cell>
          <cell r="H959">
            <v>1085027</v>
          </cell>
          <cell r="I959">
            <v>1085027</v>
          </cell>
          <cell r="J959">
            <v>1123682</v>
          </cell>
          <cell r="K959">
            <v>1123682</v>
          </cell>
          <cell r="L959">
            <v>1247512</v>
          </cell>
          <cell r="M959">
            <v>1247512</v>
          </cell>
          <cell r="N959">
            <v>1105254</v>
          </cell>
          <cell r="O959">
            <v>1105254</v>
          </cell>
          <cell r="P959">
            <v>1348418</v>
          </cell>
          <cell r="Q959">
            <v>1348418</v>
          </cell>
        </row>
        <row r="960">
          <cell r="C960" t="str">
            <v>15.1.10</v>
          </cell>
          <cell r="D960" t="str">
            <v>SUMINISTRO E INSTALACIÓN DE LUMINARIA AVISO DE SALIDA A PRUEBA DE EXPLOSIÓN, 6 VA 120-277 V, 6500 K, IRC 70. INCLUYE CONECTORES DE RESORTE, CINTA, ACCESORIOS DE FIJACIÓN Y SOPORTE. MATERIAL CERTIFICADO, GARANTIZADO E INSTALADO SEGÚN REGLAMENTACIÓN NTC 2050.</v>
          </cell>
          <cell r="E960" t="str">
            <v>UN</v>
          </cell>
          <cell r="F960">
            <v>1266053</v>
          </cell>
          <cell r="G960">
            <v>1266053</v>
          </cell>
          <cell r="H960">
            <v>1205860</v>
          </cell>
          <cell r="I960">
            <v>1205860</v>
          </cell>
          <cell r="J960">
            <v>1248819</v>
          </cell>
          <cell r="K960">
            <v>1248819</v>
          </cell>
          <cell r="L960">
            <v>1386439</v>
          </cell>
          <cell r="M960">
            <v>1386439</v>
          </cell>
          <cell r="N960">
            <v>1228338</v>
          </cell>
          <cell r="O960">
            <v>1228338</v>
          </cell>
          <cell r="P960">
            <v>1498583</v>
          </cell>
          <cell r="Q960">
            <v>1498583</v>
          </cell>
        </row>
        <row r="961">
          <cell r="C961" t="str">
            <v>15.1.11</v>
          </cell>
          <cell r="D961" t="str">
            <v>SUMINISTRO E INSTALACIÓN DE LUMINARIA AVISO DE SALIDA, 1.6 VA 120-277 V, 6500 K, IRC 70. INCLUYE CONECTORES DE RESORTE, CINTA, ACCESORIOS DE FIJACIÓN Y SOPORTE. MATERIAL CERTIFICADO, GARANTIZADO E INSTALADO SEGÚN REGLAMENTACIÓN NTC 2050.</v>
          </cell>
          <cell r="E961" t="str">
            <v>UN</v>
          </cell>
          <cell r="F961">
            <v>115420</v>
          </cell>
          <cell r="G961">
            <v>115420</v>
          </cell>
          <cell r="H961">
            <v>109933</v>
          </cell>
          <cell r="I961">
            <v>109933</v>
          </cell>
          <cell r="J961">
            <v>113849</v>
          </cell>
          <cell r="K961">
            <v>113849</v>
          </cell>
          <cell r="L961">
            <v>126395</v>
          </cell>
          <cell r="M961">
            <v>126395</v>
          </cell>
          <cell r="N961">
            <v>111982</v>
          </cell>
          <cell r="O961">
            <v>111982</v>
          </cell>
          <cell r="P961">
            <v>136619</v>
          </cell>
          <cell r="Q961">
            <v>136619</v>
          </cell>
        </row>
        <row r="962">
          <cell r="C962" t="str">
            <v>15.1.12</v>
          </cell>
          <cell r="D962" t="str">
            <v>SUMINISTRO E INSTALACIÓN DE LUMINARIA BALA LED DE PISO 3W, 100-240 V, 6500 K, IRC 70. INCLUYE CONECTORES DE RESORTE, CINTA, ACCESORIOS DE FIJACIÓN Y SOPORTE. MATERIAL CERTIFICADO, GARANTIZADO E INSTALADO SEGÚN REGLAMENTACIÓN NTC 2050.</v>
          </cell>
          <cell r="E962" t="str">
            <v>UN</v>
          </cell>
          <cell r="F962">
            <v>118309</v>
          </cell>
          <cell r="G962">
            <v>118309</v>
          </cell>
          <cell r="H962">
            <v>112685</v>
          </cell>
          <cell r="I962">
            <v>112685</v>
          </cell>
          <cell r="J962">
            <v>116699</v>
          </cell>
          <cell r="K962">
            <v>116699</v>
          </cell>
          <cell r="L962">
            <v>129559</v>
          </cell>
          <cell r="M962">
            <v>129559</v>
          </cell>
          <cell r="N962">
            <v>114785</v>
          </cell>
          <cell r="O962">
            <v>114785</v>
          </cell>
          <cell r="P962">
            <v>140039</v>
          </cell>
          <cell r="Q962">
            <v>140039</v>
          </cell>
        </row>
        <row r="963">
          <cell r="C963" t="str">
            <v>15.1.13</v>
          </cell>
          <cell r="D963" t="str">
            <v>SUMINISTRO E INSTALACIÓN DE LUMINARIA TIPO AP LED 60-80 W, 100-240 W, 100-240 V, 6500 K, IRC 80. INCLUYE CONECTORES DE RESORTE, CINTA, ACCESORIOS DE FIJACIÓN Y SOPORTE. MATERIAL CERTIFICADO, GARANTIZADO E INSTALADO SEGÚN REGLAMENTACIÓN NTC 2050.</v>
          </cell>
          <cell r="E963" t="str">
            <v>UN</v>
          </cell>
          <cell r="F963">
            <v>1014051</v>
          </cell>
          <cell r="G963">
            <v>1014051</v>
          </cell>
          <cell r="H963">
            <v>965839</v>
          </cell>
          <cell r="I963">
            <v>965839</v>
          </cell>
          <cell r="J963">
            <v>1000248</v>
          </cell>
          <cell r="K963">
            <v>1000248</v>
          </cell>
          <cell r="L963">
            <v>1110475</v>
          </cell>
          <cell r="M963">
            <v>1110475</v>
          </cell>
          <cell r="N963">
            <v>983844</v>
          </cell>
          <cell r="O963">
            <v>983844</v>
          </cell>
          <cell r="P963">
            <v>1200298</v>
          </cell>
          <cell r="Q963">
            <v>1200298</v>
          </cell>
        </row>
        <row r="964">
          <cell r="C964" t="str">
            <v>15.1.14</v>
          </cell>
          <cell r="D964" t="str">
            <v>SUMINISTRO E INSTALACIÓN DE LUMINARIA APLIQUE LED TIPO TORTUGA, 12 W, 100-240 V, 6500 K, IRC 70. INCLUYE CONECTORES DE RESORTE, CINTA, ACCESORIOS DE FIJACIÓN Y SOPORTE. MATERIAL CERTIFICADO, GARANTIZADO E INSTALADO SEGÚN REGLAMENTACIÓN NTC 2050.</v>
          </cell>
          <cell r="E964" t="str">
            <v>UN</v>
          </cell>
          <cell r="F964">
            <v>60448</v>
          </cell>
          <cell r="G964">
            <v>60448</v>
          </cell>
          <cell r="H964">
            <v>57574</v>
          </cell>
          <cell r="I964">
            <v>57574</v>
          </cell>
          <cell r="J964">
            <v>59625</v>
          </cell>
          <cell r="K964">
            <v>59625</v>
          </cell>
          <cell r="L964">
            <v>66196</v>
          </cell>
          <cell r="M964">
            <v>66196</v>
          </cell>
          <cell r="N964">
            <v>58647</v>
          </cell>
          <cell r="O964">
            <v>58647</v>
          </cell>
          <cell r="P964">
            <v>71550</v>
          </cell>
          <cell r="Q964">
            <v>71550</v>
          </cell>
        </row>
        <row r="965">
          <cell r="C965" t="str">
            <v>15.1.15</v>
          </cell>
          <cell r="D965" t="str">
            <v>SUMINISTRO E INSTALACIÓN DE LUMINARIA BALA LED DE PISO 5W, 100-240 V, 6500 K, IRC 70. INCLUYE CONECTORES DE RESORTE, CINTA, ACCESORIOS DE FIJACIÓN Y SOPORTE. MATERIAL CERTIFICADO, GARANTIZADO E INSTALADO SEGÚN REGLAMENTACIÓN NTC 2050.</v>
          </cell>
          <cell r="E965" t="str">
            <v>UN</v>
          </cell>
          <cell r="F965">
            <v>135618</v>
          </cell>
          <cell r="G965">
            <v>135618</v>
          </cell>
          <cell r="H965">
            <v>129170</v>
          </cell>
          <cell r="I965">
            <v>129170</v>
          </cell>
          <cell r="J965">
            <v>133772</v>
          </cell>
          <cell r="K965">
            <v>133772</v>
          </cell>
          <cell r="L965">
            <v>148514</v>
          </cell>
          <cell r="M965">
            <v>148514</v>
          </cell>
          <cell r="N965">
            <v>131578</v>
          </cell>
          <cell r="O965">
            <v>131578</v>
          </cell>
          <cell r="P965">
            <v>160526</v>
          </cell>
          <cell r="Q965">
            <v>160526</v>
          </cell>
        </row>
        <row r="966">
          <cell r="C966" t="str">
            <v>15.4</v>
          </cell>
          <cell r="D966" t="str">
            <v>ALUMBRADO ORNAMENTAL P´EXTERIORES</v>
          </cell>
          <cell r="E966"/>
          <cell r="F966"/>
          <cell r="G966"/>
          <cell r="H966"/>
          <cell r="I966"/>
          <cell r="J966"/>
          <cell r="K966"/>
          <cell r="L966"/>
          <cell r="M966"/>
          <cell r="N966"/>
          <cell r="O966"/>
          <cell r="P966"/>
          <cell r="Q966"/>
        </row>
        <row r="967">
          <cell r="C967" t="str">
            <v>15.4.1</v>
          </cell>
          <cell r="D967" t="str">
            <v xml:space="preserve">SALIDA PARA LAMPARA SODIO 250W ALUMBRADO EXTERIOR </v>
          </cell>
          <cell r="E967" t="str">
            <v>UN</v>
          </cell>
          <cell r="F967">
            <v>131561</v>
          </cell>
          <cell r="G967">
            <v>131561</v>
          </cell>
          <cell r="H967">
            <v>125306</v>
          </cell>
          <cell r="I967">
            <v>125306</v>
          </cell>
          <cell r="J967">
            <v>129770</v>
          </cell>
          <cell r="K967">
            <v>129770</v>
          </cell>
          <cell r="L967">
            <v>144071</v>
          </cell>
          <cell r="M967">
            <v>144071</v>
          </cell>
          <cell r="N967">
            <v>127642</v>
          </cell>
          <cell r="O967">
            <v>127642</v>
          </cell>
          <cell r="P967">
            <v>155724</v>
          </cell>
          <cell r="Q967">
            <v>155724</v>
          </cell>
        </row>
        <row r="968">
          <cell r="C968" t="str">
            <v>15.4.2</v>
          </cell>
          <cell r="D968" t="str">
            <v xml:space="preserve">SALIDA LAMPARA  ORNAMENTAL 150W SODIO TIPO DJK CON POSTE REDONDO O SIMILAR </v>
          </cell>
          <cell r="E968" t="str">
            <v>UN</v>
          </cell>
          <cell r="F968">
            <v>145003</v>
          </cell>
          <cell r="G968">
            <v>145003</v>
          </cell>
          <cell r="H968">
            <v>138109</v>
          </cell>
          <cell r="I968">
            <v>138109</v>
          </cell>
          <cell r="J968">
            <v>143029</v>
          </cell>
          <cell r="K968">
            <v>143029</v>
          </cell>
          <cell r="L968">
            <v>158791</v>
          </cell>
          <cell r="M968">
            <v>158791</v>
          </cell>
          <cell r="N968">
            <v>140683</v>
          </cell>
          <cell r="O968">
            <v>140683</v>
          </cell>
          <cell r="P968">
            <v>171635</v>
          </cell>
          <cell r="Q968">
            <v>171635</v>
          </cell>
        </row>
        <row r="969">
          <cell r="C969" t="str">
            <v>15.4.3</v>
          </cell>
          <cell r="D969" t="str">
            <v xml:space="preserve">LAMPARA P´ALUMBRADO PUBLICO SODIO  250W - 208V  TIPO CALIMA II, ALUMBRADO PERIMETRAL POSTE METALICO 9 m.   </v>
          </cell>
          <cell r="E969" t="str">
            <v>UN</v>
          </cell>
          <cell r="F969">
            <v>1667178</v>
          </cell>
          <cell r="G969">
            <v>1667178</v>
          </cell>
          <cell r="H969">
            <v>1587914</v>
          </cell>
          <cell r="I969">
            <v>1587914</v>
          </cell>
          <cell r="J969">
            <v>1644484</v>
          </cell>
          <cell r="K969">
            <v>1644484</v>
          </cell>
          <cell r="L969">
            <v>1825706</v>
          </cell>
          <cell r="M969">
            <v>1825706</v>
          </cell>
          <cell r="N969">
            <v>1617514</v>
          </cell>
          <cell r="O969">
            <v>1617514</v>
          </cell>
          <cell r="P969">
            <v>1973381</v>
          </cell>
          <cell r="Q969">
            <v>1973381</v>
          </cell>
        </row>
        <row r="970">
          <cell r="C970" t="str">
            <v>15.4.4</v>
          </cell>
          <cell r="D970" t="str">
            <v xml:space="preserve">FAROL ORNAMENTAL 150 W SODIO EN POSTE METALICO, 6 m X 3", SIMILAR A LA DJK DE ROY ALPHA (ZONAS VERDES) </v>
          </cell>
          <cell r="E970" t="str">
            <v>UN</v>
          </cell>
          <cell r="F970">
            <v>891623</v>
          </cell>
          <cell r="G970">
            <v>891623</v>
          </cell>
          <cell r="H970">
            <v>849232</v>
          </cell>
          <cell r="I970">
            <v>849232</v>
          </cell>
          <cell r="J970">
            <v>879486</v>
          </cell>
          <cell r="K970">
            <v>879486</v>
          </cell>
          <cell r="L970">
            <v>976405</v>
          </cell>
          <cell r="M970">
            <v>976405</v>
          </cell>
          <cell r="N970">
            <v>865062</v>
          </cell>
          <cell r="O970">
            <v>865062</v>
          </cell>
          <cell r="P970">
            <v>1055383</v>
          </cell>
          <cell r="Q970">
            <v>1055383</v>
          </cell>
        </row>
        <row r="971">
          <cell r="C971"/>
          <cell r="D971"/>
          <cell r="E971"/>
          <cell r="F971"/>
          <cell r="G971"/>
          <cell r="H971"/>
          <cell r="I971"/>
          <cell r="J971"/>
          <cell r="K971"/>
          <cell r="L971"/>
          <cell r="M971"/>
          <cell r="N971"/>
          <cell r="O971"/>
          <cell r="P971"/>
          <cell r="Q971"/>
        </row>
        <row r="972">
          <cell r="C972">
            <v>16</v>
          </cell>
          <cell r="D972" t="str">
            <v>APARATOS SANITARIOS Y ACCESORIOS</v>
          </cell>
          <cell r="E972"/>
          <cell r="F972"/>
          <cell r="G972"/>
          <cell r="H972"/>
          <cell r="I972"/>
          <cell r="J972"/>
          <cell r="K972"/>
          <cell r="L972"/>
          <cell r="M972"/>
          <cell r="N972"/>
          <cell r="O972"/>
          <cell r="P972"/>
          <cell r="Q972"/>
        </row>
        <row r="973">
          <cell r="C973" t="str">
            <v>16.1</v>
          </cell>
          <cell r="D973" t="str">
            <v>APARATOS SANITARIOS</v>
          </cell>
          <cell r="E973"/>
          <cell r="F973"/>
          <cell r="G973"/>
          <cell r="H973"/>
          <cell r="I973"/>
          <cell r="J973"/>
          <cell r="K973"/>
          <cell r="L973"/>
          <cell r="M973"/>
          <cell r="N973"/>
          <cell r="O973"/>
          <cell r="P973"/>
          <cell r="Q973"/>
        </row>
        <row r="974">
          <cell r="C974" t="str">
            <v>16.1.1</v>
          </cell>
          <cell r="D974" t="str">
            <v xml:space="preserve">DESMONTE APARATOS SANITARIOS </v>
          </cell>
          <cell r="E974" t="str">
            <v>UN</v>
          </cell>
          <cell r="F974">
            <v>33863</v>
          </cell>
          <cell r="G974">
            <v>33863</v>
          </cell>
          <cell r="H974">
            <v>32253</v>
          </cell>
          <cell r="I974">
            <v>32253</v>
          </cell>
          <cell r="J974">
            <v>33402</v>
          </cell>
          <cell r="K974">
            <v>33402</v>
          </cell>
          <cell r="L974">
            <v>37083</v>
          </cell>
          <cell r="M974">
            <v>37083</v>
          </cell>
          <cell r="N974">
            <v>32854</v>
          </cell>
          <cell r="O974">
            <v>32854</v>
          </cell>
          <cell r="P974">
            <v>40082</v>
          </cell>
          <cell r="Q974">
            <v>40082</v>
          </cell>
        </row>
        <row r="975">
          <cell r="C975" t="str">
            <v>16.1.2</v>
          </cell>
          <cell r="D975" t="str">
            <v>DUCHA CALYPSO MEZCLADOR (SUM E INSTALACION)</v>
          </cell>
          <cell r="E975" t="str">
            <v>UN</v>
          </cell>
          <cell r="F975">
            <v>88279</v>
          </cell>
          <cell r="G975">
            <v>88279</v>
          </cell>
          <cell r="H975">
            <v>84082</v>
          </cell>
          <cell r="I975">
            <v>84082</v>
          </cell>
          <cell r="J975">
            <v>87077</v>
          </cell>
          <cell r="K975">
            <v>87077</v>
          </cell>
          <cell r="L975">
            <v>96673</v>
          </cell>
          <cell r="M975">
            <v>96673</v>
          </cell>
          <cell r="N975">
            <v>85649</v>
          </cell>
          <cell r="O975">
            <v>85649</v>
          </cell>
          <cell r="P975">
            <v>104492</v>
          </cell>
          <cell r="Q975">
            <v>104492</v>
          </cell>
        </row>
        <row r="976">
          <cell r="C976" t="str">
            <v>16.1.3</v>
          </cell>
          <cell r="D976" t="str">
            <v>GRIFERIA ANTIVANDALICA PARA LAVAMANOS PICO LARGO TIPO PUSH, CONEXION Ø 3/4" Ó 1/2", 24-AA-142006 DOCOL Ó SIMILAR.</v>
          </cell>
          <cell r="E976" t="str">
            <v>UN</v>
          </cell>
          <cell r="F976">
            <v>294658</v>
          </cell>
          <cell r="G976">
            <v>294658</v>
          </cell>
          <cell r="H976">
            <v>280649</v>
          </cell>
          <cell r="I976">
            <v>280649</v>
          </cell>
          <cell r="J976">
            <v>290647</v>
          </cell>
          <cell r="K976">
            <v>290647</v>
          </cell>
          <cell r="L976">
            <v>322676</v>
          </cell>
          <cell r="M976">
            <v>322676</v>
          </cell>
          <cell r="N976">
            <v>285880</v>
          </cell>
          <cell r="O976">
            <v>285880</v>
          </cell>
          <cell r="P976">
            <v>348776</v>
          </cell>
          <cell r="Q976">
            <v>348776</v>
          </cell>
        </row>
        <row r="977">
          <cell r="C977" t="str">
            <v>16.1.4</v>
          </cell>
          <cell r="D977" t="str">
            <v>KIT VÁLVULA DE DESCARGA ANTIVANDÁLICA  ALTA PRESIÓN P´ORINAL, CONEXIÓN Ø 3/4" Ó 1/2", 21-AA-950 DOCOL Ó SIMILAR</v>
          </cell>
          <cell r="E977" t="str">
            <v>UN</v>
          </cell>
          <cell r="F977">
            <v>172426</v>
          </cell>
          <cell r="G977">
            <v>172426</v>
          </cell>
          <cell r="H977">
            <v>164228</v>
          </cell>
          <cell r="I977">
            <v>164228</v>
          </cell>
          <cell r="J977">
            <v>170079</v>
          </cell>
          <cell r="K977">
            <v>170079</v>
          </cell>
          <cell r="L977">
            <v>188822</v>
          </cell>
          <cell r="M977">
            <v>188822</v>
          </cell>
          <cell r="N977">
            <v>167290</v>
          </cell>
          <cell r="O977">
            <v>167290</v>
          </cell>
          <cell r="P977">
            <v>204095</v>
          </cell>
          <cell r="Q977">
            <v>204095</v>
          </cell>
        </row>
        <row r="978">
          <cell r="C978" t="str">
            <v>16.1.5</v>
          </cell>
          <cell r="D978" t="str">
            <v>GRIFERIA LAVAMANOS TIPO GRIVAL Ó SIMIL. (SUM E INSTALACION)</v>
          </cell>
          <cell r="E978" t="str">
            <v>UN</v>
          </cell>
          <cell r="F978">
            <v>114589</v>
          </cell>
          <cell r="G978">
            <v>114589</v>
          </cell>
          <cell r="H978">
            <v>109141</v>
          </cell>
          <cell r="I978">
            <v>109141</v>
          </cell>
          <cell r="J978">
            <v>113029</v>
          </cell>
          <cell r="K978">
            <v>113029</v>
          </cell>
          <cell r="L978">
            <v>125485</v>
          </cell>
          <cell r="M978">
            <v>125485</v>
          </cell>
          <cell r="N978">
            <v>111175</v>
          </cell>
          <cell r="O978">
            <v>111175</v>
          </cell>
          <cell r="P978">
            <v>135635</v>
          </cell>
          <cell r="Q978">
            <v>135635</v>
          </cell>
        </row>
        <row r="979">
          <cell r="C979" t="str">
            <v>16.1.6</v>
          </cell>
          <cell r="D979" t="str">
            <v>GRIFERIA LAVAMANOS PRISMA 8" (SUM E INSTALACION)</v>
          </cell>
          <cell r="E979" t="str">
            <v>UN</v>
          </cell>
          <cell r="F979">
            <v>127560</v>
          </cell>
          <cell r="G979">
            <v>127560</v>
          </cell>
          <cell r="H979">
            <v>121496</v>
          </cell>
          <cell r="I979">
            <v>121496</v>
          </cell>
          <cell r="J979">
            <v>125824</v>
          </cell>
          <cell r="K979">
            <v>125824</v>
          </cell>
          <cell r="L979">
            <v>139690</v>
          </cell>
          <cell r="M979">
            <v>139690</v>
          </cell>
          <cell r="N979">
            <v>123760</v>
          </cell>
          <cell r="O979">
            <v>123760</v>
          </cell>
          <cell r="P979">
            <v>150989</v>
          </cell>
          <cell r="Q979">
            <v>150989</v>
          </cell>
        </row>
        <row r="980">
          <cell r="C980" t="str">
            <v>16.1.7</v>
          </cell>
          <cell r="D980" t="str">
            <v>GRIFERIA LAVAMANOS URANO 8" CR (SUM E INSTALACION)</v>
          </cell>
          <cell r="E980" t="str">
            <v>UN</v>
          </cell>
          <cell r="F980">
            <v>124168</v>
          </cell>
          <cell r="G980">
            <v>124168</v>
          </cell>
          <cell r="H980">
            <v>118265</v>
          </cell>
          <cell r="I980">
            <v>118265</v>
          </cell>
          <cell r="J980">
            <v>122478</v>
          </cell>
          <cell r="K980">
            <v>122478</v>
          </cell>
          <cell r="L980">
            <v>135975</v>
          </cell>
          <cell r="M980">
            <v>135975</v>
          </cell>
          <cell r="N980">
            <v>120469</v>
          </cell>
          <cell r="O980">
            <v>120469</v>
          </cell>
          <cell r="P980">
            <v>146974</v>
          </cell>
          <cell r="Q980">
            <v>146974</v>
          </cell>
        </row>
        <row r="981">
          <cell r="C981" t="str">
            <v>16.1.8</v>
          </cell>
          <cell r="D981" t="str">
            <v>GRIFERIA LAVAPLATOS IRIS HALCON (SUM E INSTALACION)</v>
          </cell>
          <cell r="E981" t="str">
            <v>UN</v>
          </cell>
          <cell r="F981">
            <v>116404</v>
          </cell>
          <cell r="G981">
            <v>116404</v>
          </cell>
          <cell r="H981">
            <v>110869</v>
          </cell>
          <cell r="I981">
            <v>110869</v>
          </cell>
          <cell r="J981">
            <v>114819</v>
          </cell>
          <cell r="K981">
            <v>114819</v>
          </cell>
          <cell r="L981">
            <v>127472</v>
          </cell>
          <cell r="M981">
            <v>127472</v>
          </cell>
          <cell r="N981">
            <v>112936</v>
          </cell>
          <cell r="O981">
            <v>112936</v>
          </cell>
          <cell r="P981">
            <v>137783</v>
          </cell>
          <cell r="Q981">
            <v>137783</v>
          </cell>
        </row>
        <row r="982">
          <cell r="C982" t="str">
            <v>16.1.9</v>
          </cell>
          <cell r="D982" t="str">
            <v>GRIFERIA LAVAPLATOS FLAMINGO SOBREPONER (SUM E INSTALACION)</v>
          </cell>
          <cell r="E982" t="str">
            <v>UN</v>
          </cell>
          <cell r="F982">
            <v>152672</v>
          </cell>
          <cell r="G982">
            <v>152672</v>
          </cell>
          <cell r="H982">
            <v>145414</v>
          </cell>
          <cell r="I982">
            <v>145414</v>
          </cell>
          <cell r="J982">
            <v>150594</v>
          </cell>
          <cell r="K982">
            <v>150594</v>
          </cell>
          <cell r="L982">
            <v>167189</v>
          </cell>
          <cell r="M982">
            <v>167189</v>
          </cell>
          <cell r="N982">
            <v>148124</v>
          </cell>
          <cell r="O982">
            <v>148124</v>
          </cell>
          <cell r="P982">
            <v>180713</v>
          </cell>
          <cell r="Q982">
            <v>180713</v>
          </cell>
        </row>
        <row r="983">
          <cell r="C983" t="str">
            <v>16.1.10</v>
          </cell>
          <cell r="D983" t="str">
            <v>GRIFERIA LAVAPLATOS PRISMA SOBREPONER (SUM E INSTALACION)</v>
          </cell>
          <cell r="E983" t="str">
            <v>UN</v>
          </cell>
          <cell r="F983">
            <v>63753</v>
          </cell>
          <cell r="G983">
            <v>63753</v>
          </cell>
          <cell r="H983">
            <v>60722</v>
          </cell>
          <cell r="I983">
            <v>60722</v>
          </cell>
          <cell r="J983">
            <v>62885</v>
          </cell>
          <cell r="K983">
            <v>62885</v>
          </cell>
          <cell r="L983">
            <v>69815</v>
          </cell>
          <cell r="M983">
            <v>69815</v>
          </cell>
          <cell r="N983">
            <v>61854</v>
          </cell>
          <cell r="O983">
            <v>61854</v>
          </cell>
          <cell r="P983">
            <v>75462</v>
          </cell>
          <cell r="Q983">
            <v>75462</v>
          </cell>
        </row>
        <row r="984">
          <cell r="C984" t="str">
            <v>16.1.11</v>
          </cell>
          <cell r="D984" t="str">
            <v>INSTALACION DE FLOTADOR PARA SANITARIOS</v>
          </cell>
          <cell r="E984" t="str">
            <v>UN</v>
          </cell>
          <cell r="F984">
            <v>16540</v>
          </cell>
          <cell r="G984">
            <v>16540</v>
          </cell>
          <cell r="H984">
            <v>15754</v>
          </cell>
          <cell r="I984">
            <v>15754</v>
          </cell>
          <cell r="J984">
            <v>16315</v>
          </cell>
          <cell r="K984">
            <v>16315</v>
          </cell>
          <cell r="L984">
            <v>18113</v>
          </cell>
          <cell r="M984">
            <v>18113</v>
          </cell>
          <cell r="N984">
            <v>16047</v>
          </cell>
          <cell r="O984">
            <v>16047</v>
          </cell>
          <cell r="P984">
            <v>19578</v>
          </cell>
          <cell r="Q984">
            <v>19578</v>
          </cell>
        </row>
        <row r="985">
          <cell r="C985" t="str">
            <v>16.1.12</v>
          </cell>
          <cell r="D985" t="str">
            <v>INSTALACION DE GRIFERIA LAVAMANOS</v>
          </cell>
          <cell r="E985" t="str">
            <v>UN</v>
          </cell>
          <cell r="F985">
            <v>24495</v>
          </cell>
          <cell r="G985">
            <v>24495</v>
          </cell>
          <cell r="H985">
            <v>23331</v>
          </cell>
          <cell r="I985">
            <v>23331</v>
          </cell>
          <cell r="J985">
            <v>24162</v>
          </cell>
          <cell r="K985">
            <v>24162</v>
          </cell>
          <cell r="L985">
            <v>26825</v>
          </cell>
          <cell r="M985">
            <v>26825</v>
          </cell>
          <cell r="N985">
            <v>23766</v>
          </cell>
          <cell r="O985">
            <v>23766</v>
          </cell>
          <cell r="P985">
            <v>28994</v>
          </cell>
          <cell r="Q985">
            <v>28994</v>
          </cell>
        </row>
        <row r="986">
          <cell r="C986" t="str">
            <v>16.1.13</v>
          </cell>
          <cell r="D986" t="str">
            <v>INSTALACION DE GRIFERIA LAVAPLATOS</v>
          </cell>
          <cell r="E986" t="str">
            <v>UN</v>
          </cell>
          <cell r="F986">
            <v>24495</v>
          </cell>
          <cell r="G986">
            <v>24495</v>
          </cell>
          <cell r="H986">
            <v>23331</v>
          </cell>
          <cell r="I986">
            <v>23331</v>
          </cell>
          <cell r="J986">
            <v>24162</v>
          </cell>
          <cell r="K986">
            <v>24162</v>
          </cell>
          <cell r="L986">
            <v>26825</v>
          </cell>
          <cell r="M986">
            <v>26825</v>
          </cell>
          <cell r="N986">
            <v>23766</v>
          </cell>
          <cell r="O986">
            <v>23766</v>
          </cell>
          <cell r="P986">
            <v>28994</v>
          </cell>
          <cell r="Q986">
            <v>28994</v>
          </cell>
        </row>
        <row r="987">
          <cell r="C987" t="str">
            <v>16.1.14</v>
          </cell>
          <cell r="D987" t="str">
            <v>INSTALACION DE GRIFERIA ORINAL</v>
          </cell>
          <cell r="E987" t="str">
            <v>UN</v>
          </cell>
          <cell r="F987">
            <v>24495</v>
          </cell>
          <cell r="G987">
            <v>24495</v>
          </cell>
          <cell r="H987">
            <v>23331</v>
          </cell>
          <cell r="I987">
            <v>23331</v>
          </cell>
          <cell r="J987">
            <v>24162</v>
          </cell>
          <cell r="K987">
            <v>24162</v>
          </cell>
          <cell r="L987">
            <v>26825</v>
          </cell>
          <cell r="M987">
            <v>26825</v>
          </cell>
          <cell r="N987">
            <v>23766</v>
          </cell>
          <cell r="O987">
            <v>23766</v>
          </cell>
          <cell r="P987">
            <v>28994</v>
          </cell>
          <cell r="Q987">
            <v>28994</v>
          </cell>
        </row>
        <row r="988">
          <cell r="C988" t="str">
            <v>16.1.15</v>
          </cell>
          <cell r="D988" t="str">
            <v>INSTALACION DE GRIFERIA SANITARIOS</v>
          </cell>
          <cell r="E988" t="str">
            <v>UN</v>
          </cell>
          <cell r="F988">
            <v>24495</v>
          </cell>
          <cell r="G988">
            <v>24495</v>
          </cell>
          <cell r="H988">
            <v>23331</v>
          </cell>
          <cell r="I988">
            <v>23331</v>
          </cell>
          <cell r="J988">
            <v>24162</v>
          </cell>
          <cell r="K988">
            <v>24162</v>
          </cell>
          <cell r="L988">
            <v>26825</v>
          </cell>
          <cell r="M988">
            <v>26825</v>
          </cell>
          <cell r="N988">
            <v>23766</v>
          </cell>
          <cell r="O988">
            <v>23766</v>
          </cell>
          <cell r="P988">
            <v>28994</v>
          </cell>
          <cell r="Q988">
            <v>28994</v>
          </cell>
        </row>
        <row r="989">
          <cell r="C989" t="str">
            <v>16.1.16</v>
          </cell>
          <cell r="D989" t="str">
            <v>INSTALACION DE LLAVES INDIVIDUALES</v>
          </cell>
          <cell r="E989" t="str">
            <v>UN</v>
          </cell>
          <cell r="F989">
            <v>6542</v>
          </cell>
          <cell r="G989">
            <v>6542</v>
          </cell>
          <cell r="H989">
            <v>6231</v>
          </cell>
          <cell r="I989">
            <v>6231</v>
          </cell>
          <cell r="J989">
            <v>6453</v>
          </cell>
          <cell r="K989">
            <v>6453</v>
          </cell>
          <cell r="L989">
            <v>7164</v>
          </cell>
          <cell r="M989">
            <v>7164</v>
          </cell>
          <cell r="N989">
            <v>6347</v>
          </cell>
          <cell r="O989">
            <v>6347</v>
          </cell>
          <cell r="P989">
            <v>7744</v>
          </cell>
          <cell r="Q989">
            <v>7744</v>
          </cell>
        </row>
        <row r="990">
          <cell r="C990" t="str">
            <v>16.1.17</v>
          </cell>
          <cell r="D990" t="str">
            <v>INSTALACIÓN APARATOS SANITARIOS (SÓLO PARA ATENCIÓN DE EMERGENCIAS CON DESMONTE DEL MISMO APARATO SANITARIO)</v>
          </cell>
          <cell r="E990" t="str">
            <v>UN</v>
          </cell>
          <cell r="F990">
            <v>40125</v>
          </cell>
          <cell r="G990">
            <v>40125</v>
          </cell>
          <cell r="H990">
            <v>38217</v>
          </cell>
          <cell r="I990">
            <v>38217</v>
          </cell>
          <cell r="J990">
            <v>39579</v>
          </cell>
          <cell r="K990">
            <v>39579</v>
          </cell>
          <cell r="L990">
            <v>43941</v>
          </cell>
          <cell r="M990">
            <v>43941</v>
          </cell>
          <cell r="N990">
            <v>38930</v>
          </cell>
          <cell r="O990">
            <v>38930</v>
          </cell>
          <cell r="P990">
            <v>47495</v>
          </cell>
          <cell r="Q990">
            <v>47495</v>
          </cell>
        </row>
        <row r="991">
          <cell r="C991" t="str">
            <v>16.1.18</v>
          </cell>
          <cell r="D991" t="str">
            <v>LAVAMANOS BLANCO ACUACER CON GRIFERIA (SUM E INSTALACION)</v>
          </cell>
          <cell r="E991" t="str">
            <v>UN</v>
          </cell>
          <cell r="F991">
            <v>191278</v>
          </cell>
          <cell r="G991">
            <v>191278</v>
          </cell>
          <cell r="H991">
            <v>182184</v>
          </cell>
          <cell r="I991">
            <v>182184</v>
          </cell>
          <cell r="J991">
            <v>188674</v>
          </cell>
          <cell r="K991">
            <v>188674</v>
          </cell>
          <cell r="L991">
            <v>209466</v>
          </cell>
          <cell r="M991">
            <v>209466</v>
          </cell>
          <cell r="N991">
            <v>185580</v>
          </cell>
          <cell r="O991">
            <v>185580</v>
          </cell>
          <cell r="P991">
            <v>226409</v>
          </cell>
          <cell r="Q991">
            <v>226409</v>
          </cell>
        </row>
        <row r="992">
          <cell r="C992" t="str">
            <v>16.1.19</v>
          </cell>
          <cell r="D992" t="str">
            <v>LAVAMANOS BLANCO ACUACER  (SUM E INSTALACION)</v>
          </cell>
          <cell r="E992" t="str">
            <v>UN</v>
          </cell>
          <cell r="F992">
            <v>95448</v>
          </cell>
          <cell r="G992">
            <v>95448</v>
          </cell>
          <cell r="H992">
            <v>90910</v>
          </cell>
          <cell r="I992">
            <v>90910</v>
          </cell>
          <cell r="J992">
            <v>94149</v>
          </cell>
          <cell r="K992">
            <v>94149</v>
          </cell>
          <cell r="L992">
            <v>104524</v>
          </cell>
          <cell r="M992">
            <v>104524</v>
          </cell>
          <cell r="N992">
            <v>92605</v>
          </cell>
          <cell r="O992">
            <v>92605</v>
          </cell>
          <cell r="P992">
            <v>112979</v>
          </cell>
          <cell r="Q992">
            <v>112979</v>
          </cell>
        </row>
        <row r="993">
          <cell r="C993" t="str">
            <v>16.1.20</v>
          </cell>
          <cell r="D993" t="str">
            <v>LAVAMANOS NOVA 734 + GRIF. 47110 (SUM E INSTALACION)</v>
          </cell>
          <cell r="E993" t="str">
            <v>UN</v>
          </cell>
          <cell r="F993">
            <v>259884</v>
          </cell>
          <cell r="G993">
            <v>259884</v>
          </cell>
          <cell r="H993">
            <v>247528</v>
          </cell>
          <cell r="I993">
            <v>247528</v>
          </cell>
          <cell r="J993">
            <v>256346</v>
          </cell>
          <cell r="K993">
            <v>256346</v>
          </cell>
          <cell r="L993">
            <v>284595</v>
          </cell>
          <cell r="M993">
            <v>284595</v>
          </cell>
          <cell r="N993">
            <v>252142</v>
          </cell>
          <cell r="O993">
            <v>252142</v>
          </cell>
          <cell r="P993">
            <v>307615</v>
          </cell>
          <cell r="Q993">
            <v>307615</v>
          </cell>
        </row>
        <row r="994">
          <cell r="C994" t="str">
            <v>16.1.21</v>
          </cell>
          <cell r="D994" t="str">
            <v>LAVAMANOS NOVA 734. (SUM E INSTALACION)</v>
          </cell>
          <cell r="E994" t="str">
            <v>UN</v>
          </cell>
          <cell r="F994">
            <v>133828</v>
          </cell>
          <cell r="G994">
            <v>133828</v>
          </cell>
          <cell r="H994">
            <v>127465</v>
          </cell>
          <cell r="I994">
            <v>127465</v>
          </cell>
          <cell r="J994">
            <v>132006</v>
          </cell>
          <cell r="K994">
            <v>132006</v>
          </cell>
          <cell r="L994">
            <v>146553</v>
          </cell>
          <cell r="M994">
            <v>146553</v>
          </cell>
          <cell r="N994">
            <v>129841</v>
          </cell>
          <cell r="O994">
            <v>129841</v>
          </cell>
          <cell r="P994">
            <v>158407</v>
          </cell>
          <cell r="Q994">
            <v>158407</v>
          </cell>
        </row>
        <row r="995">
          <cell r="C995" t="str">
            <v>16.1.22</v>
          </cell>
          <cell r="D995" t="str">
            <v>LAVAMANOS NOVA 738 + GRIF. 47110 (SUM E INSTALACION)</v>
          </cell>
          <cell r="E995" t="str">
            <v>UN</v>
          </cell>
          <cell r="F995">
            <v>140432</v>
          </cell>
          <cell r="G995">
            <v>140432</v>
          </cell>
          <cell r="H995">
            <v>133755</v>
          </cell>
          <cell r="I995">
            <v>133755</v>
          </cell>
          <cell r="J995">
            <v>138520</v>
          </cell>
          <cell r="K995">
            <v>138520</v>
          </cell>
          <cell r="L995">
            <v>153785</v>
          </cell>
          <cell r="M995">
            <v>153785</v>
          </cell>
          <cell r="N995">
            <v>136248</v>
          </cell>
          <cell r="O995">
            <v>136248</v>
          </cell>
          <cell r="P995">
            <v>166224</v>
          </cell>
          <cell r="Q995">
            <v>166224</v>
          </cell>
        </row>
        <row r="996">
          <cell r="C996" t="str">
            <v>16.1.23</v>
          </cell>
          <cell r="D996" t="str">
            <v>LAVAMANOS NOVA 738 (SUM E INSTALACION)</v>
          </cell>
          <cell r="E996" t="str">
            <v>UN</v>
          </cell>
          <cell r="F996">
            <v>110518</v>
          </cell>
          <cell r="G996">
            <v>110518</v>
          </cell>
          <cell r="H996">
            <v>105264</v>
          </cell>
          <cell r="I996">
            <v>105264</v>
          </cell>
          <cell r="J996">
            <v>109014</v>
          </cell>
          <cell r="K996">
            <v>109014</v>
          </cell>
          <cell r="L996">
            <v>121027</v>
          </cell>
          <cell r="M996">
            <v>121027</v>
          </cell>
          <cell r="N996">
            <v>107226</v>
          </cell>
          <cell r="O996">
            <v>107226</v>
          </cell>
          <cell r="P996">
            <v>130817</v>
          </cell>
          <cell r="Q996">
            <v>130817</v>
          </cell>
        </row>
        <row r="997">
          <cell r="C997" t="str">
            <v>16.1.24</v>
          </cell>
          <cell r="D997" t="str">
            <v>SUMINISTRO E INSTALACIÓN DE LAVAMANOS DE SOBREPONER.</v>
          </cell>
          <cell r="E997" t="str">
            <v>UN</v>
          </cell>
          <cell r="F997">
            <v>170450</v>
          </cell>
          <cell r="G997">
            <v>170450</v>
          </cell>
          <cell r="H997">
            <v>162346</v>
          </cell>
          <cell r="I997">
            <v>162346</v>
          </cell>
          <cell r="J997">
            <v>168130</v>
          </cell>
          <cell r="K997">
            <v>168130</v>
          </cell>
          <cell r="L997">
            <v>186658</v>
          </cell>
          <cell r="M997">
            <v>186658</v>
          </cell>
          <cell r="N997">
            <v>165373</v>
          </cell>
          <cell r="O997">
            <v>165373</v>
          </cell>
          <cell r="P997">
            <v>201756</v>
          </cell>
          <cell r="Q997">
            <v>201756</v>
          </cell>
        </row>
        <row r="998">
          <cell r="C998" t="str">
            <v>16.1.25</v>
          </cell>
          <cell r="D998" t="str">
            <v>ORINAL MEDIANO DE COLGAR INSTITUCIONAL COLOR BLANCO P´CONEXIÓN Ø 5/8" REF 21-AA-8860 MANCESA Ó SIMILAR.</v>
          </cell>
          <cell r="E998" t="str">
            <v>UN</v>
          </cell>
          <cell r="F998">
            <v>298360</v>
          </cell>
          <cell r="G998">
            <v>298360</v>
          </cell>
          <cell r="H998">
            <v>284175</v>
          </cell>
          <cell r="I998">
            <v>284175</v>
          </cell>
          <cell r="J998">
            <v>294299</v>
          </cell>
          <cell r="K998">
            <v>294299</v>
          </cell>
          <cell r="L998">
            <v>326731</v>
          </cell>
          <cell r="M998">
            <v>326731</v>
          </cell>
          <cell r="N998">
            <v>289472</v>
          </cell>
          <cell r="O998">
            <v>289472</v>
          </cell>
          <cell r="P998">
            <v>353159</v>
          </cell>
          <cell r="Q998">
            <v>353159</v>
          </cell>
        </row>
        <row r="999">
          <cell r="C999" t="str">
            <v>16.1.26</v>
          </cell>
          <cell r="D999" t="str">
            <v>KIT VÁLVULA DE DESCARGA ANTIVANDÁLICA  ALTA PRESIÓN P´ORINAL, CONEXIÓN Ø 3/4" Ó 1/2", 21-AA-950 DOCOL Ó SIMILAR</v>
          </cell>
          <cell r="E999" t="str">
            <v>UN</v>
          </cell>
          <cell r="F999">
            <v>187858</v>
          </cell>
          <cell r="G999">
            <v>187858</v>
          </cell>
          <cell r="H999">
            <v>178927</v>
          </cell>
          <cell r="I999">
            <v>178927</v>
          </cell>
          <cell r="J999">
            <v>185301</v>
          </cell>
          <cell r="K999">
            <v>185301</v>
          </cell>
          <cell r="L999">
            <v>205721</v>
          </cell>
          <cell r="M999">
            <v>205721</v>
          </cell>
          <cell r="N999">
            <v>182262</v>
          </cell>
          <cell r="O999">
            <v>182262</v>
          </cell>
          <cell r="P999">
            <v>222361</v>
          </cell>
          <cell r="Q999">
            <v>222361</v>
          </cell>
        </row>
        <row r="1000">
          <cell r="C1000" t="str">
            <v>16.1.27</v>
          </cell>
          <cell r="D1000" t="str">
            <v>ORINAL MEDIANO DE COLGAR INSTITUCIONAL COLOR BLANCO PARA CONEXION Ø 5/8" REF 21-AA-8860 MANCESA Ó SIMILAR + KIT VÁLVULA DE DESCARGA ANTIVANDÁLICA ALTA PRESIÓN PARA ORINAL, CONEXION Ø 3/4" Ó 1/2", 21-AA-950 DOCOL Ó SIMILAR.</v>
          </cell>
          <cell r="E1000" t="str">
            <v>UN</v>
          </cell>
          <cell r="F1000">
            <v>502461</v>
          </cell>
          <cell r="G1000">
            <v>502461</v>
          </cell>
          <cell r="H1000">
            <v>478572</v>
          </cell>
          <cell r="I1000">
            <v>478572</v>
          </cell>
          <cell r="J1000">
            <v>495621</v>
          </cell>
          <cell r="K1000">
            <v>495621</v>
          </cell>
          <cell r="L1000">
            <v>550238</v>
          </cell>
          <cell r="M1000">
            <v>550238</v>
          </cell>
          <cell r="N1000">
            <v>487493</v>
          </cell>
          <cell r="O1000">
            <v>487493</v>
          </cell>
          <cell r="P1000">
            <v>594745</v>
          </cell>
          <cell r="Q1000">
            <v>594745</v>
          </cell>
        </row>
        <row r="1001">
          <cell r="C1001" t="str">
            <v>16.1.28</v>
          </cell>
          <cell r="D1001" t="str">
            <v>SANITARIO INSTITUCIONAL PARA DISCAPACITADOS COLOR BLANCO PARA CONEXION POSTERIOR DE ALTA PRESION TIPO MANCESA Ó SIMILAR CON GRIFERIA ANTIVANDALICA (SUM E INSTALACION).</v>
          </cell>
          <cell r="E1001" t="str">
            <v>UN</v>
          </cell>
          <cell r="F1001">
            <v>493942</v>
          </cell>
          <cell r="G1001">
            <v>493942</v>
          </cell>
          <cell r="H1001">
            <v>470458</v>
          </cell>
          <cell r="I1001">
            <v>470458</v>
          </cell>
          <cell r="J1001">
            <v>487218</v>
          </cell>
          <cell r="K1001">
            <v>487218</v>
          </cell>
          <cell r="L1001">
            <v>540909</v>
          </cell>
          <cell r="M1001">
            <v>540909</v>
          </cell>
          <cell r="N1001">
            <v>479228</v>
          </cell>
          <cell r="O1001">
            <v>479228</v>
          </cell>
          <cell r="P1001">
            <v>584662</v>
          </cell>
          <cell r="Q1001">
            <v>584662</v>
          </cell>
        </row>
        <row r="1002">
          <cell r="C1002" t="str">
            <v>16.1.29</v>
          </cell>
          <cell r="D1002" t="str">
            <v>SANITARIO DE TANQUE ACUARIO + ACCESORIOS (SUMINISTRO E INSTALACION).</v>
          </cell>
          <cell r="E1002" t="str">
            <v>UN</v>
          </cell>
          <cell r="F1002">
            <v>262716</v>
          </cell>
          <cell r="G1002">
            <v>262716</v>
          </cell>
          <cell r="H1002">
            <v>250226</v>
          </cell>
          <cell r="I1002">
            <v>250226</v>
          </cell>
          <cell r="J1002">
            <v>259140</v>
          </cell>
          <cell r="K1002">
            <v>259140</v>
          </cell>
          <cell r="L1002">
            <v>287697</v>
          </cell>
          <cell r="M1002">
            <v>287697</v>
          </cell>
          <cell r="N1002">
            <v>254890</v>
          </cell>
          <cell r="O1002">
            <v>254890</v>
          </cell>
          <cell r="P1002">
            <v>310968</v>
          </cell>
          <cell r="Q1002">
            <v>310968</v>
          </cell>
        </row>
        <row r="1003">
          <cell r="C1003" t="str">
            <v>16.1.30</v>
          </cell>
          <cell r="D1003" t="str">
            <v>SANITARIO ACUACER BLANCO CORONA (SUM E INSTALACION)</v>
          </cell>
          <cell r="E1003" t="str">
            <v>UN</v>
          </cell>
          <cell r="F1003">
            <v>323639</v>
          </cell>
          <cell r="G1003">
            <v>323639</v>
          </cell>
          <cell r="H1003">
            <v>308252</v>
          </cell>
          <cell r="I1003">
            <v>308252</v>
          </cell>
          <cell r="J1003">
            <v>319234</v>
          </cell>
          <cell r="K1003">
            <v>319234</v>
          </cell>
          <cell r="L1003">
            <v>354414</v>
          </cell>
          <cell r="M1003">
            <v>354414</v>
          </cell>
          <cell r="N1003">
            <v>313999</v>
          </cell>
          <cell r="O1003">
            <v>313999</v>
          </cell>
          <cell r="P1003">
            <v>383081</v>
          </cell>
          <cell r="Q1003">
            <v>383081</v>
          </cell>
        </row>
        <row r="1004">
          <cell r="C1004" t="str">
            <v>16.1.31</v>
          </cell>
          <cell r="D1004" t="str">
            <v xml:space="preserve">SUMINISTRO E INSTALACIÓN SANITARIO DE TANQUE AVANTI </v>
          </cell>
          <cell r="E1004" t="str">
            <v>UN</v>
          </cell>
          <cell r="F1004">
            <v>370377</v>
          </cell>
          <cell r="G1004">
            <v>370377</v>
          </cell>
          <cell r="H1004">
            <v>352767</v>
          </cell>
          <cell r="I1004">
            <v>352767</v>
          </cell>
          <cell r="J1004">
            <v>365335</v>
          </cell>
          <cell r="K1004">
            <v>365335</v>
          </cell>
          <cell r="L1004">
            <v>405595</v>
          </cell>
          <cell r="M1004">
            <v>405595</v>
          </cell>
          <cell r="N1004">
            <v>359344</v>
          </cell>
          <cell r="O1004">
            <v>359344</v>
          </cell>
          <cell r="P1004">
            <v>438402</v>
          </cell>
          <cell r="Q1004">
            <v>438402</v>
          </cell>
        </row>
        <row r="1005">
          <cell r="C1005" t="str">
            <v>16.1.32</v>
          </cell>
          <cell r="D1005" t="str">
            <v>SANITARIO INFANTIL MANCESA O SIMILAR + GRIFERIA (SUMINISTRO E INSTALACION).</v>
          </cell>
          <cell r="E1005" t="str">
            <v>UN</v>
          </cell>
          <cell r="F1005">
            <v>503581</v>
          </cell>
          <cell r="G1005">
            <v>503581</v>
          </cell>
          <cell r="H1005">
            <v>479639</v>
          </cell>
          <cell r="I1005">
            <v>479639</v>
          </cell>
          <cell r="J1005">
            <v>496726</v>
          </cell>
          <cell r="K1005">
            <v>496726</v>
          </cell>
          <cell r="L1005">
            <v>551465</v>
          </cell>
          <cell r="M1005">
            <v>551465</v>
          </cell>
          <cell r="N1005">
            <v>488580</v>
          </cell>
          <cell r="O1005">
            <v>488580</v>
          </cell>
          <cell r="P1005">
            <v>596071</v>
          </cell>
          <cell r="Q1005">
            <v>596071</v>
          </cell>
        </row>
        <row r="1006">
          <cell r="C1006" t="str">
            <v>16.1.33</v>
          </cell>
          <cell r="D1006" t="str">
            <v>ORINAL 06102 CON GRIFERIA 70700 (SUM E INSTALACION)</v>
          </cell>
          <cell r="E1006" t="str">
            <v>UN</v>
          </cell>
          <cell r="F1006">
            <v>143733</v>
          </cell>
          <cell r="G1006">
            <v>143733</v>
          </cell>
          <cell r="H1006">
            <v>136899</v>
          </cell>
          <cell r="I1006">
            <v>136899</v>
          </cell>
          <cell r="J1006">
            <v>141776</v>
          </cell>
          <cell r="K1006">
            <v>141776</v>
          </cell>
          <cell r="L1006">
            <v>157400</v>
          </cell>
          <cell r="M1006">
            <v>157400</v>
          </cell>
          <cell r="N1006">
            <v>139451</v>
          </cell>
          <cell r="O1006">
            <v>139451</v>
          </cell>
          <cell r="P1006">
            <v>170131</v>
          </cell>
          <cell r="Q1006">
            <v>170131</v>
          </cell>
        </row>
        <row r="1007">
          <cell r="C1007" t="str">
            <v>16.1.34</v>
          </cell>
          <cell r="D1007" t="str">
            <v xml:space="preserve">ORINAL MEDIANO DE COLGAR INSTITUCIONAL COLOR BLANCO + KIT VÁLVULA DE DESCARGA ANTIVÁNDÁLICA ALTA PRESIÓN PARA ORINAL </v>
          </cell>
          <cell r="E1007" t="str">
            <v>UN</v>
          </cell>
          <cell r="F1007">
            <v>459378</v>
          </cell>
          <cell r="G1007">
            <v>459378</v>
          </cell>
          <cell r="H1007">
            <v>437538</v>
          </cell>
          <cell r="I1007">
            <v>437538</v>
          </cell>
          <cell r="J1007">
            <v>453125</v>
          </cell>
          <cell r="K1007">
            <v>453125</v>
          </cell>
          <cell r="L1007">
            <v>503059</v>
          </cell>
          <cell r="M1007">
            <v>503059</v>
          </cell>
          <cell r="N1007">
            <v>445694</v>
          </cell>
          <cell r="O1007">
            <v>445694</v>
          </cell>
          <cell r="P1007">
            <v>543750</v>
          </cell>
          <cell r="Q1007">
            <v>543750</v>
          </cell>
        </row>
        <row r="1008">
          <cell r="C1008" t="str">
            <v>16.1.35</v>
          </cell>
          <cell r="D1008" t="str">
            <v>POCETA ACERO INOX. 35x40 + GRIFERIA (SUM E INSTALACION)</v>
          </cell>
          <cell r="E1008" t="str">
            <v>UN</v>
          </cell>
          <cell r="F1008">
            <v>304739</v>
          </cell>
          <cell r="G1008">
            <v>304739</v>
          </cell>
          <cell r="H1008">
            <v>290251</v>
          </cell>
          <cell r="I1008">
            <v>290251</v>
          </cell>
          <cell r="J1008">
            <v>300591</v>
          </cell>
          <cell r="K1008">
            <v>300591</v>
          </cell>
          <cell r="L1008">
            <v>333716</v>
          </cell>
          <cell r="M1008">
            <v>333716</v>
          </cell>
          <cell r="N1008">
            <v>295661</v>
          </cell>
          <cell r="O1008">
            <v>295661</v>
          </cell>
          <cell r="P1008">
            <v>360709</v>
          </cell>
          <cell r="Q1008">
            <v>360709</v>
          </cell>
        </row>
        <row r="1009">
          <cell r="C1009" t="str">
            <v>16.1.36</v>
          </cell>
          <cell r="D1009" t="str">
            <v>POCETA ACERO INOX. 35x40 (SUM E INSTALACION)</v>
          </cell>
          <cell r="E1009" t="str">
            <v>UN</v>
          </cell>
          <cell r="F1009">
            <v>99828</v>
          </cell>
          <cell r="G1009">
            <v>99828</v>
          </cell>
          <cell r="H1009">
            <v>95082</v>
          </cell>
          <cell r="I1009">
            <v>95082</v>
          </cell>
          <cell r="J1009">
            <v>98469</v>
          </cell>
          <cell r="K1009">
            <v>98469</v>
          </cell>
          <cell r="L1009">
            <v>109320</v>
          </cell>
          <cell r="M1009">
            <v>109320</v>
          </cell>
          <cell r="N1009">
            <v>96854</v>
          </cell>
          <cell r="O1009">
            <v>96854</v>
          </cell>
          <cell r="P1009">
            <v>118163</v>
          </cell>
          <cell r="Q1009">
            <v>118163</v>
          </cell>
        </row>
        <row r="1010">
          <cell r="C1010" t="str">
            <v>16.1.37</v>
          </cell>
          <cell r="D1010" t="str">
            <v>SANITARIO CON GRIFERIA ANTIVANDALICA (SUM E INSTALACION)</v>
          </cell>
          <cell r="E1010" t="str">
            <v>UN</v>
          </cell>
          <cell r="F1010">
            <v>508146</v>
          </cell>
          <cell r="G1010">
            <v>508146</v>
          </cell>
          <cell r="H1010">
            <v>483987</v>
          </cell>
          <cell r="I1010">
            <v>483987</v>
          </cell>
          <cell r="J1010">
            <v>501229</v>
          </cell>
          <cell r="K1010">
            <v>501229</v>
          </cell>
          <cell r="L1010">
            <v>556464</v>
          </cell>
          <cell r="M1010">
            <v>556464</v>
          </cell>
          <cell r="N1010">
            <v>493009</v>
          </cell>
          <cell r="O1010">
            <v>493009</v>
          </cell>
          <cell r="P1010">
            <v>601475</v>
          </cell>
          <cell r="Q1010">
            <v>601475</v>
          </cell>
        </row>
        <row r="1011">
          <cell r="C1011" t="str">
            <v>16.1.38</v>
          </cell>
          <cell r="D1011" t="str">
            <v>SANITARIO INFANTIL MANCESA 2634 (SUM E INSTALACION)</v>
          </cell>
          <cell r="E1011" t="str">
            <v>UN</v>
          </cell>
          <cell r="F1011">
            <v>290318</v>
          </cell>
          <cell r="G1011">
            <v>290318</v>
          </cell>
          <cell r="H1011">
            <v>276515</v>
          </cell>
          <cell r="I1011">
            <v>276515</v>
          </cell>
          <cell r="J1011">
            <v>286366</v>
          </cell>
          <cell r="K1011">
            <v>286366</v>
          </cell>
          <cell r="L1011">
            <v>317924</v>
          </cell>
          <cell r="M1011">
            <v>317924</v>
          </cell>
          <cell r="N1011">
            <v>281670</v>
          </cell>
          <cell r="O1011">
            <v>281670</v>
          </cell>
          <cell r="P1011">
            <v>343639</v>
          </cell>
          <cell r="Q1011">
            <v>343639</v>
          </cell>
        </row>
        <row r="1012">
          <cell r="C1012" t="str">
            <v>16.1.39</v>
          </cell>
          <cell r="D1012" t="str">
            <v>SANITARIO INSTITUCIONAL FLUXÓMETRO (SUM E INSTALACION)</v>
          </cell>
          <cell r="E1012" t="str">
            <v>UN</v>
          </cell>
          <cell r="F1012">
            <v>612781</v>
          </cell>
          <cell r="G1012">
            <v>612781</v>
          </cell>
          <cell r="H1012">
            <v>583647</v>
          </cell>
          <cell r="I1012">
            <v>583647</v>
          </cell>
          <cell r="J1012">
            <v>604440</v>
          </cell>
          <cell r="K1012">
            <v>604440</v>
          </cell>
          <cell r="L1012">
            <v>671049</v>
          </cell>
          <cell r="M1012">
            <v>671049</v>
          </cell>
          <cell r="N1012">
            <v>594527</v>
          </cell>
          <cell r="O1012">
            <v>594527</v>
          </cell>
          <cell r="P1012">
            <v>725328</v>
          </cell>
          <cell r="Q1012">
            <v>725328</v>
          </cell>
        </row>
        <row r="1013">
          <cell r="C1013" t="str">
            <v>16.1.40</v>
          </cell>
          <cell r="D1013" t="str">
            <v>SANITARIO MINUSV. FLUXÓMETRO (SUM E INSTALACION)</v>
          </cell>
          <cell r="E1013" t="str">
            <v>UN</v>
          </cell>
          <cell r="F1013">
            <v>754826</v>
          </cell>
          <cell r="G1013">
            <v>754826</v>
          </cell>
          <cell r="H1013">
            <v>718938</v>
          </cell>
          <cell r="I1013">
            <v>718938</v>
          </cell>
          <cell r="J1013">
            <v>744551</v>
          </cell>
          <cell r="K1013">
            <v>744551</v>
          </cell>
          <cell r="L1013">
            <v>826601</v>
          </cell>
          <cell r="M1013">
            <v>826601</v>
          </cell>
          <cell r="N1013">
            <v>732340</v>
          </cell>
          <cell r="O1013">
            <v>732340</v>
          </cell>
          <cell r="P1013">
            <v>893461</v>
          </cell>
          <cell r="Q1013">
            <v>893461</v>
          </cell>
        </row>
        <row r="1014">
          <cell r="C1014" t="str">
            <v>16.1.41</v>
          </cell>
          <cell r="D1014" t="str">
            <v>SANITARIO NOVA 30351 BLANCO (SUM E INSTALACION)</v>
          </cell>
          <cell r="E1014" t="str">
            <v>UN</v>
          </cell>
          <cell r="F1014">
            <v>231316</v>
          </cell>
          <cell r="G1014">
            <v>231316</v>
          </cell>
          <cell r="H1014">
            <v>220318</v>
          </cell>
          <cell r="I1014">
            <v>220318</v>
          </cell>
          <cell r="J1014">
            <v>228167</v>
          </cell>
          <cell r="K1014">
            <v>228167</v>
          </cell>
          <cell r="L1014">
            <v>253311</v>
          </cell>
          <cell r="M1014">
            <v>253311</v>
          </cell>
          <cell r="N1014">
            <v>224425</v>
          </cell>
          <cell r="O1014">
            <v>224425</v>
          </cell>
          <cell r="P1014">
            <v>273800</v>
          </cell>
          <cell r="Q1014">
            <v>273800</v>
          </cell>
        </row>
        <row r="1015">
          <cell r="C1015" t="str">
            <v>16.1.42</v>
          </cell>
          <cell r="D1015" t="str">
            <v>SANITARIO ACUACER BLANCO CORONA (SUM E INSTALACION)</v>
          </cell>
          <cell r="E1015" t="str">
            <v>UN</v>
          </cell>
          <cell r="F1015">
            <v>334032</v>
          </cell>
          <cell r="G1015">
            <v>334032</v>
          </cell>
          <cell r="H1015">
            <v>318151</v>
          </cell>
          <cell r="I1015">
            <v>318151</v>
          </cell>
          <cell r="J1015">
            <v>329485</v>
          </cell>
          <cell r="K1015">
            <v>329485</v>
          </cell>
          <cell r="L1015">
            <v>365794</v>
          </cell>
          <cell r="M1015">
            <v>365794</v>
          </cell>
          <cell r="N1015">
            <v>324081</v>
          </cell>
          <cell r="O1015">
            <v>324081</v>
          </cell>
          <cell r="P1015">
            <v>395382</v>
          </cell>
          <cell r="Q1015">
            <v>395382</v>
          </cell>
        </row>
        <row r="1016">
          <cell r="C1016" t="str">
            <v>16.1.43</v>
          </cell>
          <cell r="D1016" t="str">
            <v xml:space="preserve">SANITARIO INSTITUCIONAL COLOR BLANCO PARA CONEXIÓN SUPERIOR + KIT VÁLVULA DE DESCARGA ANTIVANDÁLICA DE ALTA PRESIÓN </v>
          </cell>
          <cell r="E1016" t="str">
            <v>UN</v>
          </cell>
          <cell r="F1016">
            <v>461348</v>
          </cell>
          <cell r="G1016">
            <v>461348</v>
          </cell>
          <cell r="H1016">
            <v>439414</v>
          </cell>
          <cell r="I1016">
            <v>439414</v>
          </cell>
          <cell r="J1016">
            <v>455068</v>
          </cell>
          <cell r="K1016">
            <v>455068</v>
          </cell>
          <cell r="L1016">
            <v>505216</v>
          </cell>
          <cell r="M1016">
            <v>505216</v>
          </cell>
          <cell r="N1016">
            <v>447605</v>
          </cell>
          <cell r="O1016">
            <v>447605</v>
          </cell>
          <cell r="P1016">
            <v>546082</v>
          </cell>
          <cell r="Q1016">
            <v>546082</v>
          </cell>
        </row>
        <row r="1017">
          <cell r="C1017" t="str">
            <v>16.1.44</v>
          </cell>
          <cell r="D1017" t="str">
            <v xml:space="preserve">SUMINISTRO E INSTALACIÓN SANITARIO DE TANQUE AVANTI </v>
          </cell>
          <cell r="E1017" t="str">
            <v>UN</v>
          </cell>
          <cell r="F1017">
            <v>357665</v>
          </cell>
          <cell r="G1017">
            <v>357665</v>
          </cell>
          <cell r="H1017">
            <v>340660</v>
          </cell>
          <cell r="I1017">
            <v>340660</v>
          </cell>
          <cell r="J1017">
            <v>352796</v>
          </cell>
          <cell r="K1017">
            <v>352796</v>
          </cell>
          <cell r="L1017">
            <v>391674</v>
          </cell>
          <cell r="M1017">
            <v>391674</v>
          </cell>
          <cell r="N1017">
            <v>347010</v>
          </cell>
          <cell r="O1017">
            <v>347010</v>
          </cell>
          <cell r="P1017">
            <v>423355</v>
          </cell>
          <cell r="Q1017">
            <v>423355</v>
          </cell>
        </row>
        <row r="1018">
          <cell r="C1018" t="str">
            <v>16.1.45</v>
          </cell>
          <cell r="D1018" t="str">
            <v xml:space="preserve">SUMINISTRO E INSTALACIÓN SANITARIO INFANTIL MANCESA O SIMILAR </v>
          </cell>
          <cell r="E1018" t="str">
            <v>UN</v>
          </cell>
          <cell r="F1018">
            <v>485471</v>
          </cell>
          <cell r="G1018">
            <v>485471</v>
          </cell>
          <cell r="H1018">
            <v>462390</v>
          </cell>
          <cell r="I1018">
            <v>462390</v>
          </cell>
          <cell r="J1018">
            <v>478863</v>
          </cell>
          <cell r="K1018">
            <v>478863</v>
          </cell>
          <cell r="L1018">
            <v>531634</v>
          </cell>
          <cell r="M1018">
            <v>531634</v>
          </cell>
          <cell r="N1018">
            <v>471010</v>
          </cell>
          <cell r="O1018">
            <v>471010</v>
          </cell>
          <cell r="P1018">
            <v>574636</v>
          </cell>
          <cell r="Q1018">
            <v>574636</v>
          </cell>
        </row>
        <row r="1019">
          <cell r="C1019" t="str">
            <v>16.1.46</v>
          </cell>
          <cell r="D1019" t="str">
            <v>SANITARIO INSTITUCIONAL P´DISCAPACITADOS COLOR BLANCO P´CONEXIÓN SUPERIOR REF 21-AA-2640 MANCESA Ó SIMILAR y KIT VÁLVULA DE DESCARGA ANTIVANDÁLICA  ALTA PRESIÓN P´SANITARIO DE CONEXIÓN SUPERIOR, BOTÓN DE ACCIONAMIENTO CON PALANCA PARA DISCAPACITADOS, SIN TORNILLOS A LA VISTA, METÁLICO CROMADO IMPORTADO, REF 4-AA-880 DOCOL Ó  SIMILAR</v>
          </cell>
          <cell r="E1019" t="str">
            <v>UN</v>
          </cell>
          <cell r="F1019">
            <v>542371</v>
          </cell>
          <cell r="G1019">
            <v>542371</v>
          </cell>
          <cell r="H1019">
            <v>516584</v>
          </cell>
          <cell r="I1019">
            <v>516584</v>
          </cell>
          <cell r="J1019">
            <v>534988</v>
          </cell>
          <cell r="K1019">
            <v>534988</v>
          </cell>
          <cell r="L1019">
            <v>593944</v>
          </cell>
          <cell r="M1019">
            <v>593944</v>
          </cell>
          <cell r="N1019">
            <v>526214</v>
          </cell>
          <cell r="O1019">
            <v>526214</v>
          </cell>
          <cell r="P1019">
            <v>641986</v>
          </cell>
          <cell r="Q1019">
            <v>641986</v>
          </cell>
        </row>
        <row r="1020">
          <cell r="C1020" t="str">
            <v>16.2</v>
          </cell>
          <cell r="D1020" t="str">
            <v>ACCESORIOS</v>
          </cell>
          <cell r="E1020"/>
          <cell r="F1020"/>
          <cell r="G1020"/>
          <cell r="H1020"/>
          <cell r="I1020"/>
          <cell r="J1020"/>
          <cell r="K1020"/>
          <cell r="L1020"/>
          <cell r="M1020"/>
          <cell r="N1020"/>
          <cell r="O1020"/>
          <cell r="P1020"/>
          <cell r="Q1020"/>
        </row>
        <row r="1021">
          <cell r="C1021" t="str">
            <v>16.2.1</v>
          </cell>
          <cell r="D1021" t="str">
            <v>BARRAS AYUDA MINUSVALIDOS (SUM E INSTALACION)</v>
          </cell>
          <cell r="E1021" t="str">
            <v>UN</v>
          </cell>
          <cell r="F1021">
            <v>445920</v>
          </cell>
          <cell r="G1021">
            <v>445920</v>
          </cell>
          <cell r="H1021">
            <v>424719</v>
          </cell>
          <cell r="I1021">
            <v>424719</v>
          </cell>
          <cell r="J1021">
            <v>439850</v>
          </cell>
          <cell r="K1021">
            <v>439850</v>
          </cell>
          <cell r="L1021">
            <v>488321</v>
          </cell>
          <cell r="M1021">
            <v>488321</v>
          </cell>
          <cell r="N1021">
            <v>432636</v>
          </cell>
          <cell r="O1021">
            <v>432636</v>
          </cell>
          <cell r="P1021">
            <v>527820</v>
          </cell>
          <cell r="Q1021">
            <v>527820</v>
          </cell>
        </row>
        <row r="1022">
          <cell r="C1022" t="str">
            <v>16.2.2</v>
          </cell>
          <cell r="D1022" t="str">
            <v>DISPENSADOR DE PAPEL A. INOXIDABLE.</v>
          </cell>
          <cell r="E1022" t="str">
            <v>UN</v>
          </cell>
          <cell r="F1022">
            <v>112936</v>
          </cell>
          <cell r="G1022">
            <v>112936</v>
          </cell>
          <cell r="H1022">
            <v>107567</v>
          </cell>
          <cell r="I1022">
            <v>107567</v>
          </cell>
          <cell r="J1022">
            <v>111399</v>
          </cell>
          <cell r="K1022">
            <v>111399</v>
          </cell>
          <cell r="L1022">
            <v>123675</v>
          </cell>
          <cell r="M1022">
            <v>123675</v>
          </cell>
          <cell r="N1022">
            <v>109572</v>
          </cell>
          <cell r="O1022">
            <v>109572</v>
          </cell>
          <cell r="P1022">
            <v>133679</v>
          </cell>
          <cell r="Q1022">
            <v>133679</v>
          </cell>
        </row>
        <row r="1023">
          <cell r="C1023" t="str">
            <v>16.2.3</v>
          </cell>
          <cell r="D1023" t="str">
            <v xml:space="preserve">DISPENSADOR JABON DE 36 ONZ ACERO INOX  </v>
          </cell>
          <cell r="E1023" t="str">
            <v>UN</v>
          </cell>
          <cell r="F1023">
            <v>129472</v>
          </cell>
          <cell r="G1023">
            <v>129472</v>
          </cell>
          <cell r="H1023">
            <v>123317</v>
          </cell>
          <cell r="I1023">
            <v>123317</v>
          </cell>
          <cell r="J1023">
            <v>127710</v>
          </cell>
          <cell r="K1023">
            <v>127710</v>
          </cell>
          <cell r="L1023">
            <v>141784</v>
          </cell>
          <cell r="M1023">
            <v>141784</v>
          </cell>
          <cell r="N1023">
            <v>125616</v>
          </cell>
          <cell r="O1023">
            <v>125616</v>
          </cell>
          <cell r="P1023">
            <v>153252</v>
          </cell>
          <cell r="Q1023">
            <v>153252</v>
          </cell>
        </row>
        <row r="1024">
          <cell r="C1024" t="str">
            <v>16.2.4</v>
          </cell>
          <cell r="D1024" t="str">
            <v>DISPENSADOR TOALLAS ACERO INOX. (SUM E INSTALACION)</v>
          </cell>
          <cell r="E1024" t="str">
            <v>UN</v>
          </cell>
          <cell r="F1024">
            <v>112936</v>
          </cell>
          <cell r="G1024">
            <v>112936</v>
          </cell>
          <cell r="H1024">
            <v>107567</v>
          </cell>
          <cell r="I1024">
            <v>107567</v>
          </cell>
          <cell r="J1024">
            <v>111399</v>
          </cell>
          <cell r="K1024">
            <v>111399</v>
          </cell>
          <cell r="L1024">
            <v>123675</v>
          </cell>
          <cell r="M1024">
            <v>123675</v>
          </cell>
          <cell r="N1024">
            <v>109572</v>
          </cell>
          <cell r="O1024">
            <v>109572</v>
          </cell>
          <cell r="P1024">
            <v>133679</v>
          </cell>
          <cell r="Q1024">
            <v>133679</v>
          </cell>
        </row>
        <row r="1025">
          <cell r="C1025" t="str">
            <v>16.2.5</v>
          </cell>
          <cell r="D1025" t="str">
            <v>JUEGO DE INCRUSTAR ACUACER (SUM E INSTALACION)</v>
          </cell>
          <cell r="E1025" t="str">
            <v>UN</v>
          </cell>
          <cell r="F1025">
            <v>95897</v>
          </cell>
          <cell r="G1025">
            <v>95897</v>
          </cell>
          <cell r="H1025">
            <v>91338</v>
          </cell>
          <cell r="I1025">
            <v>91338</v>
          </cell>
          <cell r="J1025">
            <v>94592</v>
          </cell>
          <cell r="K1025">
            <v>94592</v>
          </cell>
          <cell r="L1025">
            <v>105016</v>
          </cell>
          <cell r="M1025">
            <v>105016</v>
          </cell>
          <cell r="N1025">
            <v>93041</v>
          </cell>
          <cell r="O1025">
            <v>93041</v>
          </cell>
          <cell r="P1025">
            <v>113510</v>
          </cell>
          <cell r="Q1025">
            <v>113510</v>
          </cell>
        </row>
        <row r="1026">
          <cell r="C1026" t="str">
            <v>16.2.6</v>
          </cell>
          <cell r="D1026" t="str">
            <v>JUEGO DE INCRUSTAR NOVA (SUM E INSTALACION)</v>
          </cell>
          <cell r="E1026" t="str">
            <v>UN</v>
          </cell>
          <cell r="F1026">
            <v>129887</v>
          </cell>
          <cell r="G1026">
            <v>129887</v>
          </cell>
          <cell r="H1026">
            <v>123712</v>
          </cell>
          <cell r="I1026">
            <v>123712</v>
          </cell>
          <cell r="J1026">
            <v>128119</v>
          </cell>
          <cell r="K1026">
            <v>128119</v>
          </cell>
          <cell r="L1026">
            <v>142238</v>
          </cell>
          <cell r="M1026">
            <v>142238</v>
          </cell>
          <cell r="N1026">
            <v>126018</v>
          </cell>
          <cell r="O1026">
            <v>126018</v>
          </cell>
          <cell r="P1026">
            <v>153743</v>
          </cell>
          <cell r="Q1026">
            <v>153743</v>
          </cell>
        </row>
        <row r="1027">
          <cell r="C1027" t="str">
            <v>16.2.7</v>
          </cell>
          <cell r="D1027" t="str">
            <v>JUEGO DE INCRUSTAR ROYAL (SUM E INSTALACION)</v>
          </cell>
          <cell r="E1027" t="str">
            <v>UN</v>
          </cell>
          <cell r="F1027">
            <v>134258</v>
          </cell>
          <cell r="G1027">
            <v>134258</v>
          </cell>
          <cell r="H1027">
            <v>127874</v>
          </cell>
          <cell r="I1027">
            <v>127874</v>
          </cell>
          <cell r="J1027">
            <v>132430</v>
          </cell>
          <cell r="K1027">
            <v>132430</v>
          </cell>
          <cell r="L1027">
            <v>147024</v>
          </cell>
          <cell r="M1027">
            <v>147024</v>
          </cell>
          <cell r="N1027">
            <v>130258</v>
          </cell>
          <cell r="O1027">
            <v>130258</v>
          </cell>
          <cell r="P1027">
            <v>158916</v>
          </cell>
          <cell r="Q1027">
            <v>158916</v>
          </cell>
        </row>
        <row r="1028">
          <cell r="C1028" t="str">
            <v>16.2.8</v>
          </cell>
          <cell r="D1028" t="str">
            <v>PAPELERA ACERO INOX. 400 MS (SUM E INSTALACION)</v>
          </cell>
          <cell r="E1028" t="str">
            <v>UN</v>
          </cell>
          <cell r="F1028">
            <v>132758</v>
          </cell>
          <cell r="G1028">
            <v>132758</v>
          </cell>
          <cell r="H1028">
            <v>126446</v>
          </cell>
          <cell r="I1028">
            <v>126446</v>
          </cell>
          <cell r="J1028">
            <v>130951</v>
          </cell>
          <cell r="K1028">
            <v>130951</v>
          </cell>
          <cell r="L1028">
            <v>145382</v>
          </cell>
          <cell r="M1028">
            <v>145382</v>
          </cell>
          <cell r="N1028">
            <v>128803</v>
          </cell>
          <cell r="O1028">
            <v>128803</v>
          </cell>
          <cell r="P1028">
            <v>157141</v>
          </cell>
          <cell r="Q1028">
            <v>157141</v>
          </cell>
        </row>
        <row r="1029">
          <cell r="C1029" t="str">
            <v>16.2.9</v>
          </cell>
          <cell r="D1029" t="str">
            <v>PAPELERA ACUACER (SUM E INSTALACION)</v>
          </cell>
          <cell r="E1029" t="str">
            <v>UN</v>
          </cell>
          <cell r="F1029">
            <v>17618</v>
          </cell>
          <cell r="G1029">
            <v>17618</v>
          </cell>
          <cell r="H1029">
            <v>16780</v>
          </cell>
          <cell r="I1029">
            <v>16780</v>
          </cell>
          <cell r="J1029">
            <v>17378</v>
          </cell>
          <cell r="K1029">
            <v>17378</v>
          </cell>
          <cell r="L1029">
            <v>19293</v>
          </cell>
          <cell r="M1029">
            <v>19293</v>
          </cell>
          <cell r="N1029">
            <v>17093</v>
          </cell>
          <cell r="O1029">
            <v>17093</v>
          </cell>
          <cell r="P1029">
            <v>20854</v>
          </cell>
          <cell r="Q1029">
            <v>20854</v>
          </cell>
        </row>
        <row r="1030">
          <cell r="C1030" t="str">
            <v>16.2.10</v>
          </cell>
          <cell r="D1030" t="str">
            <v>REJILLA CON SOSCO 3 x 2" (SUM E INSTALACION)</v>
          </cell>
          <cell r="E1030" t="str">
            <v>UN</v>
          </cell>
          <cell r="F1030">
            <v>7549</v>
          </cell>
          <cell r="G1030">
            <v>7549</v>
          </cell>
          <cell r="H1030">
            <v>7190</v>
          </cell>
          <cell r="I1030">
            <v>7190</v>
          </cell>
          <cell r="J1030">
            <v>7446</v>
          </cell>
          <cell r="K1030">
            <v>7446</v>
          </cell>
          <cell r="L1030">
            <v>8267</v>
          </cell>
          <cell r="M1030">
            <v>8267</v>
          </cell>
          <cell r="N1030">
            <v>7324</v>
          </cell>
          <cell r="O1030">
            <v>7324</v>
          </cell>
          <cell r="P1030">
            <v>8935</v>
          </cell>
          <cell r="Q1030">
            <v>8935</v>
          </cell>
        </row>
        <row r="1031">
          <cell r="C1031" t="str">
            <v>16.2.11</v>
          </cell>
          <cell r="D1031" t="str">
            <v>REJILLA PLASTICA 3 x 2" (SUM E INSTALACION)</v>
          </cell>
          <cell r="E1031" t="str">
            <v>UN</v>
          </cell>
          <cell r="F1031">
            <v>7405</v>
          </cell>
          <cell r="G1031">
            <v>7405</v>
          </cell>
          <cell r="H1031">
            <v>7053</v>
          </cell>
          <cell r="I1031">
            <v>7053</v>
          </cell>
          <cell r="J1031">
            <v>7304</v>
          </cell>
          <cell r="K1031">
            <v>7304</v>
          </cell>
          <cell r="L1031">
            <v>8109</v>
          </cell>
          <cell r="M1031">
            <v>8109</v>
          </cell>
          <cell r="N1031">
            <v>7184</v>
          </cell>
          <cell r="O1031">
            <v>7184</v>
          </cell>
          <cell r="P1031">
            <v>8765</v>
          </cell>
          <cell r="Q1031">
            <v>8765</v>
          </cell>
        </row>
        <row r="1032">
          <cell r="C1032" t="str">
            <v>16.2.12</v>
          </cell>
          <cell r="D1032" t="str">
            <v>REJILLA SIFON 20 x 20" (SUM E INSTALACION)</v>
          </cell>
          <cell r="E1032" t="str">
            <v>UN</v>
          </cell>
          <cell r="F1032">
            <v>32618</v>
          </cell>
          <cell r="G1032">
            <v>32618</v>
          </cell>
          <cell r="H1032">
            <v>31067</v>
          </cell>
          <cell r="I1032">
            <v>31067</v>
          </cell>
          <cell r="J1032">
            <v>32174</v>
          </cell>
          <cell r="K1032">
            <v>32174</v>
          </cell>
          <cell r="L1032">
            <v>35720</v>
          </cell>
          <cell r="M1032">
            <v>35720</v>
          </cell>
          <cell r="N1032">
            <v>31646</v>
          </cell>
          <cell r="O1032">
            <v>31646</v>
          </cell>
          <cell r="P1032">
            <v>38609</v>
          </cell>
          <cell r="Q1032">
            <v>38609</v>
          </cell>
        </row>
        <row r="1033">
          <cell r="C1033" t="str">
            <v>16.2.13</v>
          </cell>
          <cell r="D1033" t="str">
            <v>REJILLA SIFON S 4.5 x 3.5" (SUM E INSTALACION)</v>
          </cell>
          <cell r="E1033" t="str">
            <v>UN</v>
          </cell>
          <cell r="F1033">
            <v>19682</v>
          </cell>
          <cell r="G1033">
            <v>19682</v>
          </cell>
          <cell r="H1033">
            <v>18746</v>
          </cell>
          <cell r="I1033">
            <v>18746</v>
          </cell>
          <cell r="J1033">
            <v>19414</v>
          </cell>
          <cell r="K1033">
            <v>19414</v>
          </cell>
          <cell r="L1033">
            <v>21553</v>
          </cell>
          <cell r="M1033">
            <v>21553</v>
          </cell>
          <cell r="N1033">
            <v>19096</v>
          </cell>
          <cell r="O1033">
            <v>19096</v>
          </cell>
          <cell r="P1033">
            <v>23297</v>
          </cell>
          <cell r="Q1033">
            <v>23297</v>
          </cell>
        </row>
        <row r="1034">
          <cell r="C1034" t="str">
            <v>16.2.14</v>
          </cell>
          <cell r="D1034" t="str">
            <v>REJILLA VENTILACION 15 x 15 (SUM E INSTALACION)</v>
          </cell>
          <cell r="E1034" t="str">
            <v>UN</v>
          </cell>
          <cell r="F1034">
            <v>14829</v>
          </cell>
          <cell r="G1034">
            <v>14829</v>
          </cell>
          <cell r="H1034">
            <v>14124</v>
          </cell>
          <cell r="I1034">
            <v>14124</v>
          </cell>
          <cell r="J1034">
            <v>14627</v>
          </cell>
          <cell r="K1034">
            <v>14627</v>
          </cell>
          <cell r="L1034">
            <v>16239</v>
          </cell>
          <cell r="M1034">
            <v>16239</v>
          </cell>
          <cell r="N1034">
            <v>14387</v>
          </cell>
          <cell r="O1034">
            <v>14387</v>
          </cell>
          <cell r="P1034">
            <v>17552</v>
          </cell>
          <cell r="Q1034">
            <v>17552</v>
          </cell>
        </row>
        <row r="1035">
          <cell r="C1035" t="str">
            <v>16.2.15</v>
          </cell>
          <cell r="D1035" t="str">
            <v>REJILLA VENTILACION 20 x 20 (SUM E INSTALACION)</v>
          </cell>
          <cell r="E1035" t="str">
            <v>UN</v>
          </cell>
          <cell r="F1035">
            <v>25398</v>
          </cell>
          <cell r="G1035">
            <v>25398</v>
          </cell>
          <cell r="H1035">
            <v>24190</v>
          </cell>
          <cell r="I1035">
            <v>24190</v>
          </cell>
          <cell r="J1035">
            <v>25052</v>
          </cell>
          <cell r="K1035">
            <v>25052</v>
          </cell>
          <cell r="L1035">
            <v>27813</v>
          </cell>
          <cell r="M1035">
            <v>27813</v>
          </cell>
          <cell r="N1035">
            <v>24641</v>
          </cell>
          <cell r="O1035">
            <v>24641</v>
          </cell>
          <cell r="P1035">
            <v>30062</v>
          </cell>
          <cell r="Q1035">
            <v>30062</v>
          </cell>
        </row>
        <row r="1036">
          <cell r="C1036" t="str">
            <v>16.2.16</v>
          </cell>
          <cell r="D1036" t="str">
            <v>TAPARREGISTRO 15 x 15 (SUM E INSTALACION)</v>
          </cell>
          <cell r="E1036" t="str">
            <v>UN</v>
          </cell>
          <cell r="F1036">
            <v>19643</v>
          </cell>
          <cell r="G1036">
            <v>19643</v>
          </cell>
          <cell r="H1036">
            <v>18709</v>
          </cell>
          <cell r="I1036">
            <v>18709</v>
          </cell>
          <cell r="J1036">
            <v>19376</v>
          </cell>
          <cell r="K1036">
            <v>19376</v>
          </cell>
          <cell r="L1036">
            <v>21511</v>
          </cell>
          <cell r="M1036">
            <v>21511</v>
          </cell>
          <cell r="N1036">
            <v>19058</v>
          </cell>
          <cell r="O1036">
            <v>19058</v>
          </cell>
          <cell r="P1036">
            <v>23251</v>
          </cell>
          <cell r="Q1036">
            <v>23251</v>
          </cell>
        </row>
        <row r="1037">
          <cell r="C1037" t="str">
            <v>16.2.17</v>
          </cell>
          <cell r="D1037" t="str">
            <v>TAPARREGISTRO 20 x 20 (SUM E INSTALACION)</v>
          </cell>
          <cell r="E1037" t="str">
            <v>UN</v>
          </cell>
          <cell r="F1037">
            <v>33055</v>
          </cell>
          <cell r="G1037">
            <v>33055</v>
          </cell>
          <cell r="H1037">
            <v>31483</v>
          </cell>
          <cell r="I1037">
            <v>31483</v>
          </cell>
          <cell r="J1037">
            <v>32605</v>
          </cell>
          <cell r="K1037">
            <v>32605</v>
          </cell>
          <cell r="L1037">
            <v>36198</v>
          </cell>
          <cell r="M1037">
            <v>36198</v>
          </cell>
          <cell r="N1037">
            <v>32070</v>
          </cell>
          <cell r="O1037">
            <v>32070</v>
          </cell>
          <cell r="P1037">
            <v>39126</v>
          </cell>
          <cell r="Q1037">
            <v>39126</v>
          </cell>
        </row>
        <row r="1038">
          <cell r="C1038" t="str">
            <v>16.2.18</v>
          </cell>
          <cell r="D1038" t="str">
            <v>SECADOR ELÉCTRICO P´MANOS (SUM E INSTALACION)</v>
          </cell>
          <cell r="E1038" t="str">
            <v>UN</v>
          </cell>
          <cell r="F1038">
            <v>840207</v>
          </cell>
          <cell r="G1038">
            <v>840207</v>
          </cell>
          <cell r="H1038">
            <v>800260</v>
          </cell>
          <cell r="I1038">
            <v>800260</v>
          </cell>
          <cell r="J1038">
            <v>828770</v>
          </cell>
          <cell r="K1038">
            <v>828770</v>
          </cell>
          <cell r="L1038">
            <v>920100</v>
          </cell>
          <cell r="M1038">
            <v>920100</v>
          </cell>
          <cell r="N1038">
            <v>815178</v>
          </cell>
          <cell r="O1038">
            <v>815178</v>
          </cell>
          <cell r="P1038">
            <v>994524</v>
          </cell>
          <cell r="Q1038">
            <v>994524</v>
          </cell>
        </row>
        <row r="1039">
          <cell r="C1039">
            <v>16.3</v>
          </cell>
          <cell r="D1039" t="str">
            <v>OTROS - APARATOS SANITARIOS Y ACCESORIOS</v>
          </cell>
          <cell r="E1039"/>
          <cell r="F1039"/>
          <cell r="G1039"/>
          <cell r="H1039"/>
          <cell r="I1039"/>
          <cell r="J1039"/>
          <cell r="K1039"/>
          <cell r="L1039"/>
          <cell r="M1039"/>
          <cell r="N1039"/>
          <cell r="O1039"/>
          <cell r="P1039"/>
          <cell r="Q1039"/>
        </row>
        <row r="1040">
          <cell r="C1040" t="str">
            <v>16.3.1</v>
          </cell>
          <cell r="D1040" t="str">
            <v>LLAVE INDIVIDUAL LAVAMANOS (SUM E INSTALACION)</v>
          </cell>
          <cell r="E1040" t="str">
            <v>UN</v>
          </cell>
          <cell r="F1040">
            <v>18610</v>
          </cell>
          <cell r="G1040">
            <v>18610</v>
          </cell>
          <cell r="H1040">
            <v>17726</v>
          </cell>
          <cell r="I1040">
            <v>17726</v>
          </cell>
          <cell r="J1040">
            <v>18357</v>
          </cell>
          <cell r="K1040">
            <v>18357</v>
          </cell>
          <cell r="L1040">
            <v>20380</v>
          </cell>
          <cell r="M1040">
            <v>20380</v>
          </cell>
          <cell r="N1040">
            <v>18056</v>
          </cell>
          <cell r="O1040">
            <v>18056</v>
          </cell>
          <cell r="P1040">
            <v>22028</v>
          </cell>
          <cell r="Q1040">
            <v>22028</v>
          </cell>
        </row>
        <row r="1041">
          <cell r="C1041" t="str">
            <v>16.3.2</v>
          </cell>
          <cell r="D1041" t="str">
            <v>LLAVE MANGUERA 1/2" (SUM E INSTALACION)</v>
          </cell>
          <cell r="E1041" t="str">
            <v>UN</v>
          </cell>
          <cell r="F1041">
            <v>34514</v>
          </cell>
          <cell r="G1041">
            <v>34514</v>
          </cell>
          <cell r="H1041">
            <v>32873</v>
          </cell>
          <cell r="I1041">
            <v>32873</v>
          </cell>
          <cell r="J1041">
            <v>34044</v>
          </cell>
          <cell r="K1041">
            <v>34044</v>
          </cell>
          <cell r="L1041">
            <v>37796</v>
          </cell>
          <cell r="M1041">
            <v>37796</v>
          </cell>
          <cell r="N1041">
            <v>33486</v>
          </cell>
          <cell r="O1041">
            <v>33486</v>
          </cell>
          <cell r="P1041">
            <v>40853</v>
          </cell>
          <cell r="Q1041">
            <v>40853</v>
          </cell>
        </row>
        <row r="1042">
          <cell r="C1042" t="str">
            <v>16.3.3</v>
          </cell>
          <cell r="D1042" t="str">
            <v>LLAVE TERMINAL CROMADA Ø 1/2" (SUM E INSTALACION)</v>
          </cell>
          <cell r="E1042" t="str">
            <v>UN</v>
          </cell>
          <cell r="F1042">
            <v>29339</v>
          </cell>
          <cell r="G1042">
            <v>29339</v>
          </cell>
          <cell r="H1042">
            <v>27944</v>
          </cell>
          <cell r="I1042">
            <v>27944</v>
          </cell>
          <cell r="J1042">
            <v>28940</v>
          </cell>
          <cell r="K1042">
            <v>28940</v>
          </cell>
          <cell r="L1042">
            <v>32129</v>
          </cell>
          <cell r="M1042">
            <v>32129</v>
          </cell>
          <cell r="N1042">
            <v>28465</v>
          </cell>
          <cell r="O1042">
            <v>28465</v>
          </cell>
          <cell r="P1042">
            <v>34728</v>
          </cell>
          <cell r="Q1042">
            <v>34728</v>
          </cell>
        </row>
        <row r="1043">
          <cell r="C1043" t="str">
            <v>16.3.4</v>
          </cell>
          <cell r="D1043" t="str">
            <v>SUMINISTRO E INSTALACION DE TANQUE PLASTICO 1000 LTS. INC. VALVULA DE FLOTADOR Y ACCESORIOS</v>
          </cell>
          <cell r="E1043" t="str">
            <v>UN</v>
          </cell>
          <cell r="F1043">
            <v>592715</v>
          </cell>
          <cell r="G1043">
            <v>592715</v>
          </cell>
          <cell r="H1043">
            <v>564535</v>
          </cell>
          <cell r="I1043">
            <v>564535</v>
          </cell>
          <cell r="J1043">
            <v>584647</v>
          </cell>
          <cell r="K1043">
            <v>584647</v>
          </cell>
          <cell r="L1043">
            <v>649075</v>
          </cell>
          <cell r="M1043">
            <v>649075</v>
          </cell>
          <cell r="N1043">
            <v>575059</v>
          </cell>
          <cell r="O1043">
            <v>575059</v>
          </cell>
          <cell r="P1043">
            <v>701576</v>
          </cell>
          <cell r="Q1043">
            <v>701576</v>
          </cell>
        </row>
        <row r="1044">
          <cell r="C1044" t="str">
            <v>16.3.5</v>
          </cell>
          <cell r="D1044" t="str">
            <v>SUMINISTRO E INSTALACION DE TANQUE PLASTICO 2000 LTS. INC. VALVULA DE FLOTADOR Y ACCESORIOS</v>
          </cell>
          <cell r="E1044"/>
          <cell r="F1044">
            <v>1642863</v>
          </cell>
          <cell r="G1044">
            <v>1642863</v>
          </cell>
          <cell r="H1044">
            <v>1564755</v>
          </cell>
          <cell r="I1044">
            <v>1564755</v>
          </cell>
          <cell r="J1044">
            <v>1620500</v>
          </cell>
          <cell r="K1044">
            <v>1620500</v>
          </cell>
          <cell r="L1044">
            <v>1799079</v>
          </cell>
          <cell r="M1044">
            <v>1799079</v>
          </cell>
          <cell r="N1044">
            <v>1593924</v>
          </cell>
          <cell r="O1044">
            <v>1593924</v>
          </cell>
          <cell r="P1044">
            <v>1944600</v>
          </cell>
          <cell r="Q1044">
            <v>1944600</v>
          </cell>
        </row>
        <row r="1045">
          <cell r="C1045" t="str">
            <v>16.3.6</v>
          </cell>
          <cell r="D1045" t="str">
            <v>SUMINISTRO E INSTALACION DE TANQUE PLASTICO 5000 LTS. INC. VALVULA DE FLOTADOR Y ACCESORIOS</v>
          </cell>
          <cell r="E1045" t="str">
            <v>UN</v>
          </cell>
          <cell r="F1045">
            <v>3492723</v>
          </cell>
          <cell r="G1045">
            <v>3492723</v>
          </cell>
          <cell r="H1045">
            <v>3326666</v>
          </cell>
          <cell r="I1045">
            <v>3326666</v>
          </cell>
          <cell r="J1045">
            <v>3445180</v>
          </cell>
          <cell r="K1045">
            <v>3445180</v>
          </cell>
          <cell r="L1045">
            <v>3824839</v>
          </cell>
          <cell r="M1045">
            <v>3824839</v>
          </cell>
          <cell r="N1045">
            <v>3388679</v>
          </cell>
          <cell r="O1045">
            <v>3388679</v>
          </cell>
          <cell r="P1045">
            <v>4134216</v>
          </cell>
          <cell r="Q1045">
            <v>4134216</v>
          </cell>
        </row>
        <row r="1046">
          <cell r="C1046" t="str">
            <v>16.3.7</v>
          </cell>
          <cell r="D1046" t="str">
            <v>VALVULA LAVADERO 2" (SUM E INSTALACION)</v>
          </cell>
          <cell r="E1046" t="str">
            <v>UN</v>
          </cell>
          <cell r="F1046">
            <v>12219</v>
          </cell>
          <cell r="G1046">
            <v>12219</v>
          </cell>
          <cell r="H1046">
            <v>11638</v>
          </cell>
          <cell r="I1046">
            <v>11638</v>
          </cell>
          <cell r="J1046">
            <v>12053</v>
          </cell>
          <cell r="K1046">
            <v>12053</v>
          </cell>
          <cell r="L1046">
            <v>13381</v>
          </cell>
          <cell r="M1046">
            <v>13381</v>
          </cell>
          <cell r="N1046">
            <v>11855</v>
          </cell>
          <cell r="O1046">
            <v>11855</v>
          </cell>
          <cell r="P1046">
            <v>14464</v>
          </cell>
          <cell r="Q1046">
            <v>14464</v>
          </cell>
        </row>
        <row r="1047">
          <cell r="C1047" t="str">
            <v>16.4</v>
          </cell>
          <cell r="D1047" t="str">
            <v>APARATOS SANITARIOS Y ACCESORIOS - ANTIVANDÁLICOS TIPO PUSH (SUM E INSTALACION)</v>
          </cell>
          <cell r="E1047"/>
          <cell r="F1047"/>
          <cell r="G1047"/>
          <cell r="H1047"/>
          <cell r="I1047"/>
          <cell r="J1047"/>
          <cell r="K1047"/>
          <cell r="L1047"/>
          <cell r="M1047"/>
          <cell r="N1047"/>
          <cell r="O1047"/>
          <cell r="P1047"/>
          <cell r="Q1047"/>
        </row>
        <row r="1048">
          <cell r="C1048" t="str">
            <v>16.4.1</v>
          </cell>
          <cell r="D1048" t="str">
            <v>SANITARIO INSTITUCIONAL COLOR BLANCO PARA CONEXIÓN POSTERIOR DE ALTA PRESIÓN TIPO MANCESA Ó SIMILAR</v>
          </cell>
          <cell r="E1048" t="str">
            <v>UN</v>
          </cell>
          <cell r="F1048">
            <v>202021</v>
          </cell>
          <cell r="G1048">
            <v>202021</v>
          </cell>
          <cell r="H1048">
            <v>192416</v>
          </cell>
          <cell r="I1048">
            <v>192416</v>
          </cell>
          <cell r="J1048">
            <v>199271</v>
          </cell>
          <cell r="K1048">
            <v>199271</v>
          </cell>
          <cell r="L1048">
            <v>221231</v>
          </cell>
          <cell r="M1048">
            <v>221231</v>
          </cell>
          <cell r="N1048">
            <v>196003</v>
          </cell>
          <cell r="O1048">
            <v>196003</v>
          </cell>
          <cell r="P1048">
            <v>239125</v>
          </cell>
          <cell r="Q1048">
            <v>239125</v>
          </cell>
        </row>
        <row r="1049">
          <cell r="C1049" t="str">
            <v>16.4.2</v>
          </cell>
          <cell r="D1049" t="str">
            <v>SISTEMA DE ACCIONAMIENTO ANTIVANDALICO ALTA PRESION P´SANITARIO DE CONEXIÓN POSTERIOR, DOCOL Ó  SIMILAR (INC. VÁLVULA DE DESCARGA, BOTON DE ACCIONAMIENTO ANTIVANDALICO Y ACCESORIOS PARA CONEXIÓN POSTERIOR)</v>
          </cell>
          <cell r="E1049" t="str">
            <v>UN</v>
          </cell>
          <cell r="F1049">
            <v>239220</v>
          </cell>
          <cell r="G1049">
            <v>239220</v>
          </cell>
          <cell r="H1049">
            <v>227847</v>
          </cell>
          <cell r="I1049">
            <v>227847</v>
          </cell>
          <cell r="J1049">
            <v>235964</v>
          </cell>
          <cell r="K1049">
            <v>235964</v>
          </cell>
          <cell r="L1049">
            <v>261967</v>
          </cell>
          <cell r="M1049">
            <v>261967</v>
          </cell>
          <cell r="N1049">
            <v>232094</v>
          </cell>
          <cell r="O1049">
            <v>232094</v>
          </cell>
          <cell r="P1049">
            <v>283157</v>
          </cell>
          <cell r="Q1049">
            <v>283157</v>
          </cell>
        </row>
        <row r="1050">
          <cell r="C1050" t="str">
            <v>16.4.3</v>
          </cell>
          <cell r="D1050" t="str">
            <v>SANITARIO INSTITUCIONAL COLOR BLANCO PARA CONEXIÓN SUPERIOR DE ALTA PRESIÓN TIPO MANCESA Ó SIMILAR</v>
          </cell>
          <cell r="E1050" t="str">
            <v>UN</v>
          </cell>
          <cell r="F1050">
            <v>540523</v>
          </cell>
          <cell r="G1050">
            <v>540523</v>
          </cell>
          <cell r="H1050">
            <v>514824</v>
          </cell>
          <cell r="I1050">
            <v>514824</v>
          </cell>
          <cell r="J1050">
            <v>533165</v>
          </cell>
          <cell r="K1050">
            <v>533165</v>
          </cell>
          <cell r="L1050">
            <v>591920</v>
          </cell>
          <cell r="M1050">
            <v>591920</v>
          </cell>
          <cell r="N1050">
            <v>524421</v>
          </cell>
          <cell r="O1050">
            <v>524421</v>
          </cell>
          <cell r="P1050">
            <v>639798</v>
          </cell>
          <cell r="Q1050">
            <v>639798</v>
          </cell>
        </row>
        <row r="1051">
          <cell r="C1051" t="str">
            <v>16.4.4</v>
          </cell>
          <cell r="D1051" t="str">
            <v>KIT VÁLVULA DE DESCARGA ANTIVANDÁLICA  ALTA PRESIÓN PARA SANITARIO DE CONEXIÓN SUPERIOR, DOCOL Ó  SIMILAR</v>
          </cell>
          <cell r="E1051" t="str">
            <v>UN</v>
          </cell>
          <cell r="F1051">
            <v>239220</v>
          </cell>
          <cell r="G1051">
            <v>239220</v>
          </cell>
          <cell r="H1051">
            <v>227847</v>
          </cell>
          <cell r="I1051">
            <v>227847</v>
          </cell>
          <cell r="J1051">
            <v>235964</v>
          </cell>
          <cell r="K1051">
            <v>235964</v>
          </cell>
          <cell r="L1051">
            <v>261967</v>
          </cell>
          <cell r="M1051">
            <v>261967</v>
          </cell>
          <cell r="N1051">
            <v>232094</v>
          </cell>
          <cell r="O1051">
            <v>232094</v>
          </cell>
          <cell r="P1051">
            <v>283157</v>
          </cell>
          <cell r="Q1051">
            <v>283157</v>
          </cell>
        </row>
        <row r="1052">
          <cell r="C1052" t="str">
            <v>16.4.5</v>
          </cell>
          <cell r="D1052" t="str">
            <v>ORINAL MEDIANO DE COLGAR INSTITUCIONAL COLOR BLANCO P´CONEXIÓN Ø 5/8" REF 21-AA-8860 MANCESA Ó SIMILAR</v>
          </cell>
          <cell r="E1052" t="str">
            <v>UN</v>
          </cell>
          <cell r="F1052">
            <v>298297</v>
          </cell>
          <cell r="G1052">
            <v>298297</v>
          </cell>
          <cell r="H1052">
            <v>284115</v>
          </cell>
          <cell r="I1052">
            <v>284115</v>
          </cell>
          <cell r="J1052">
            <v>294237</v>
          </cell>
          <cell r="K1052">
            <v>294237</v>
          </cell>
          <cell r="L1052">
            <v>326662</v>
          </cell>
          <cell r="M1052">
            <v>326662</v>
          </cell>
          <cell r="N1052">
            <v>289412</v>
          </cell>
          <cell r="O1052">
            <v>289412</v>
          </cell>
          <cell r="P1052">
            <v>353084</v>
          </cell>
          <cell r="Q1052">
            <v>353084</v>
          </cell>
        </row>
        <row r="1053">
          <cell r="C1053" t="str">
            <v>16.4.6</v>
          </cell>
          <cell r="D1053" t="str">
            <v>SISTEMA DE ACCIONAMIENTO ANTIVANDALICO ALTA PRESION P/ORINAL DE COLGAR, DOCOL Ó  SIMILAR (INC. VÁLVULA DE DESCARGA, BOTON DE ACCIONAMIENTO ANTIVANDALICO Y ACCESORIOS PARA CONEXIÓN POSTERIOR)</v>
          </cell>
          <cell r="E1053" t="str">
            <v>UN</v>
          </cell>
          <cell r="F1053">
            <v>266502</v>
          </cell>
          <cell r="G1053">
            <v>266502</v>
          </cell>
          <cell r="H1053">
            <v>253831</v>
          </cell>
          <cell r="I1053">
            <v>253831</v>
          </cell>
          <cell r="J1053">
            <v>262874</v>
          </cell>
          <cell r="K1053">
            <v>262874</v>
          </cell>
          <cell r="L1053">
            <v>291843</v>
          </cell>
          <cell r="M1053">
            <v>291843</v>
          </cell>
          <cell r="N1053">
            <v>258563</v>
          </cell>
          <cell r="O1053">
            <v>258563</v>
          </cell>
          <cell r="P1053">
            <v>315449</v>
          </cell>
          <cell r="Q1053">
            <v>315449</v>
          </cell>
        </row>
        <row r="1054">
          <cell r="C1054" t="str">
            <v>16.4.7</v>
          </cell>
          <cell r="D1054" t="str">
            <v>LAVAMANOS REDONDO EN ACERO INOX 304 PULIDO, INT 34 CM - EXT 38 CM - H 15 CM, 43-AA-94106  TRAMONTINA Ó SIMILAR.</v>
          </cell>
          <cell r="E1054" t="str">
            <v>UN</v>
          </cell>
          <cell r="F1054">
            <v>228224</v>
          </cell>
          <cell r="G1054">
            <v>228224</v>
          </cell>
          <cell r="H1054">
            <v>217373</v>
          </cell>
          <cell r="I1054">
            <v>217373</v>
          </cell>
          <cell r="J1054">
            <v>225117</v>
          </cell>
          <cell r="K1054">
            <v>225117</v>
          </cell>
          <cell r="L1054">
            <v>249925</v>
          </cell>
          <cell r="M1054">
            <v>249925</v>
          </cell>
          <cell r="N1054">
            <v>221425</v>
          </cell>
          <cell r="O1054">
            <v>221425</v>
          </cell>
          <cell r="P1054">
            <v>270140</v>
          </cell>
          <cell r="Q1054">
            <v>270140</v>
          </cell>
        </row>
        <row r="1055">
          <cell r="C1055" t="str">
            <v>16.4.8</v>
          </cell>
          <cell r="D1055" t="str">
            <v>GRIFERÍA ANTIVANDÁLICA PARA LAVAMANOS PICO LARGO TIPO PUSH, CONEXIÓN Ø 3/4" Ó 1/2", 24-AA-142006 DOCOL Ó SIMILAR</v>
          </cell>
          <cell r="E1055" t="str">
            <v>UN</v>
          </cell>
          <cell r="F1055">
            <v>294596</v>
          </cell>
          <cell r="G1055">
            <v>294596</v>
          </cell>
          <cell r="H1055">
            <v>280590</v>
          </cell>
          <cell r="I1055">
            <v>280590</v>
          </cell>
          <cell r="J1055">
            <v>290586</v>
          </cell>
          <cell r="K1055">
            <v>290586</v>
          </cell>
          <cell r="L1055">
            <v>322609</v>
          </cell>
          <cell r="M1055">
            <v>322609</v>
          </cell>
          <cell r="N1055">
            <v>285820</v>
          </cell>
          <cell r="O1055">
            <v>285820</v>
          </cell>
          <cell r="P1055">
            <v>348703</v>
          </cell>
          <cell r="Q1055">
            <v>348703</v>
          </cell>
        </row>
        <row r="1056">
          <cell r="C1056" t="str">
            <v>16.4.9</v>
          </cell>
          <cell r="D1056" t="str">
            <v>DUCHA ANTIVANDÁLICA DE ACCIÓN HIDROMECÁNICA, CONEXIÓN Ø 3/4" Ó 1/2", 24-AA-17125106 DOCOL Ó SIMILAR</v>
          </cell>
          <cell r="E1056" t="str">
            <v>UN</v>
          </cell>
          <cell r="F1056">
            <v>303373</v>
          </cell>
          <cell r="G1056">
            <v>303373</v>
          </cell>
          <cell r="H1056">
            <v>288949</v>
          </cell>
          <cell r="I1056">
            <v>288949</v>
          </cell>
          <cell r="J1056">
            <v>299243</v>
          </cell>
          <cell r="K1056">
            <v>299243</v>
          </cell>
          <cell r="L1056">
            <v>332220</v>
          </cell>
          <cell r="M1056">
            <v>332220</v>
          </cell>
          <cell r="N1056">
            <v>294335</v>
          </cell>
          <cell r="O1056">
            <v>294335</v>
          </cell>
          <cell r="P1056">
            <v>359092</v>
          </cell>
          <cell r="Q1056">
            <v>359092</v>
          </cell>
        </row>
        <row r="1057">
          <cell r="C1057" t="str">
            <v>16.4.10</v>
          </cell>
          <cell r="D1057" t="str">
            <v>SANITARIO INSTITUCIONAL PARA DISCAPACITADOS COLOR BLANCO P´CONEXIÓN SUPERIOR REF 21-AA-2640 MANCESA Ó SIMILAR</v>
          </cell>
          <cell r="E1057" t="str">
            <v>UN</v>
          </cell>
          <cell r="F1057">
            <v>239220</v>
          </cell>
          <cell r="G1057">
            <v>239220</v>
          </cell>
          <cell r="H1057">
            <v>227847</v>
          </cell>
          <cell r="I1057">
            <v>227847</v>
          </cell>
          <cell r="J1057">
            <v>235964</v>
          </cell>
          <cell r="K1057">
            <v>235964</v>
          </cell>
          <cell r="L1057">
            <v>261967</v>
          </cell>
          <cell r="M1057">
            <v>261967</v>
          </cell>
          <cell r="N1057">
            <v>232094</v>
          </cell>
          <cell r="O1057">
            <v>232094</v>
          </cell>
          <cell r="P1057">
            <v>283157</v>
          </cell>
          <cell r="Q1057">
            <v>283157</v>
          </cell>
        </row>
        <row r="1058">
          <cell r="C1058" t="str">
            <v>16.4.11</v>
          </cell>
          <cell r="D1058" t="str">
            <v>KIT VÁLVULA DE DESCARGA ANTIVANDÁLICA  ALTA PRESIÓN PARA SANITARIO DE CONEXIÓN SUPERIOR, BOTÓN DE ACCIONAMIENTO CON PALANCA PARA DISCAPACITADOS, SIN TORNILLOS A LA VISTA, METÁLICO CROMADO IMPORTADO, REF 4-AA-880 DOCOL Ó  SIMILAR.</v>
          </cell>
          <cell r="E1058" t="str">
            <v>UN</v>
          </cell>
          <cell r="F1058">
            <v>540523</v>
          </cell>
          <cell r="G1058">
            <v>540523</v>
          </cell>
          <cell r="H1058">
            <v>514824</v>
          </cell>
          <cell r="I1058">
            <v>514824</v>
          </cell>
          <cell r="J1058">
            <v>533165</v>
          </cell>
          <cell r="K1058">
            <v>533165</v>
          </cell>
          <cell r="L1058">
            <v>591920</v>
          </cell>
          <cell r="M1058">
            <v>591920</v>
          </cell>
          <cell r="N1058">
            <v>524421</v>
          </cell>
          <cell r="O1058">
            <v>524421</v>
          </cell>
          <cell r="P1058">
            <v>639798</v>
          </cell>
          <cell r="Q1058">
            <v>639798</v>
          </cell>
        </row>
        <row r="1059">
          <cell r="C1059" t="str">
            <v>16.4.12</v>
          </cell>
          <cell r="D1059" t="str">
            <v xml:space="preserve">SUMINISTRO E INSTALACIÓN SANITARIO DE TANQUE AVANTI </v>
          </cell>
          <cell r="E1059" t="str">
            <v>UN</v>
          </cell>
          <cell r="F1059">
            <v>370377</v>
          </cell>
          <cell r="G1059">
            <v>370377</v>
          </cell>
          <cell r="H1059">
            <v>352767</v>
          </cell>
          <cell r="I1059">
            <v>352767</v>
          </cell>
          <cell r="J1059">
            <v>365335</v>
          </cell>
          <cell r="K1059">
            <v>365335</v>
          </cell>
          <cell r="L1059">
            <v>405595</v>
          </cell>
          <cell r="M1059">
            <v>405595</v>
          </cell>
          <cell r="N1059">
            <v>359344</v>
          </cell>
          <cell r="O1059">
            <v>359344</v>
          </cell>
          <cell r="P1059">
            <v>438402</v>
          </cell>
          <cell r="Q1059">
            <v>438402</v>
          </cell>
        </row>
        <row r="1060">
          <cell r="C1060" t="str">
            <v>16.4.13</v>
          </cell>
          <cell r="D1060" t="str">
            <v>LAVAMANOS DE SOBREPONER MARSELLA BLANCO TIPO CORONA Ó SIMILAR</v>
          </cell>
          <cell r="E1060" t="str">
            <v>UN</v>
          </cell>
          <cell r="F1060">
            <v>257744</v>
          </cell>
          <cell r="G1060">
            <v>257744</v>
          </cell>
          <cell r="H1060">
            <v>245490</v>
          </cell>
          <cell r="I1060">
            <v>245490</v>
          </cell>
          <cell r="J1060">
            <v>254236</v>
          </cell>
          <cell r="K1060">
            <v>254236</v>
          </cell>
          <cell r="L1060">
            <v>282253</v>
          </cell>
          <cell r="M1060">
            <v>282253</v>
          </cell>
          <cell r="N1060">
            <v>250067</v>
          </cell>
          <cell r="O1060">
            <v>250067</v>
          </cell>
          <cell r="P1060">
            <v>305083</v>
          </cell>
          <cell r="Q1060">
            <v>305083</v>
          </cell>
        </row>
        <row r="1061">
          <cell r="C1061" t="str">
            <v>16.4.14</v>
          </cell>
          <cell r="D1061" t="str">
            <v>LAVAOJOS DE EMERGENCIA DE SOBREPONER EN LA PARED, RECIPIENTE A.B.S. DE INGENIERÍA RESISTENTE A QUÍMICOS, DE ACCIONAMIENTO MANUAL CON DESAGUE Y SIFÓN CROMADOS , SUMINISTRO Ø 1/2", PRESIÓN ENTRE 40 y 60 PSI  - REF 12-AA-7260-BT DOCOL Ó  SIMILAR.</v>
          </cell>
          <cell r="E1061" t="str">
            <v>UN</v>
          </cell>
          <cell r="F1061">
            <v>2051964</v>
          </cell>
          <cell r="G1061">
            <v>2051964</v>
          </cell>
          <cell r="H1061">
            <v>1954405</v>
          </cell>
          <cell r="I1061">
            <v>1954405</v>
          </cell>
          <cell r="J1061">
            <v>2024032</v>
          </cell>
          <cell r="K1061">
            <v>2024032</v>
          </cell>
          <cell r="L1061">
            <v>2247080</v>
          </cell>
          <cell r="M1061">
            <v>2247080</v>
          </cell>
          <cell r="N1061">
            <v>1990838</v>
          </cell>
          <cell r="O1061">
            <v>1990838</v>
          </cell>
          <cell r="P1061">
            <v>2428838</v>
          </cell>
          <cell r="Q1061">
            <v>2428838</v>
          </cell>
        </row>
        <row r="1062">
          <cell r="C1062"/>
          <cell r="D1062"/>
          <cell r="E1062"/>
          <cell r="F1062"/>
          <cell r="G1062"/>
          <cell r="H1062"/>
          <cell r="I1062"/>
          <cell r="J1062"/>
          <cell r="K1062"/>
          <cell r="L1062"/>
          <cell r="M1062"/>
          <cell r="N1062"/>
          <cell r="O1062"/>
          <cell r="P1062"/>
          <cell r="Q1062"/>
        </row>
        <row r="1063">
          <cell r="C1063">
            <v>17</v>
          </cell>
          <cell r="D1063" t="str">
            <v>CIELOS RASOS Y DIVISIONES</v>
          </cell>
          <cell r="E1063"/>
          <cell r="F1063"/>
          <cell r="G1063"/>
          <cell r="H1063"/>
          <cell r="I1063"/>
          <cell r="J1063"/>
          <cell r="K1063"/>
          <cell r="L1063"/>
          <cell r="M1063"/>
          <cell r="N1063"/>
          <cell r="O1063"/>
          <cell r="P1063"/>
          <cell r="Q1063"/>
        </row>
        <row r="1064">
          <cell r="C1064" t="str">
            <v>17.1</v>
          </cell>
          <cell r="D1064" t="str">
            <v>CIELOS RASOS</v>
          </cell>
          <cell r="E1064"/>
          <cell r="F1064"/>
          <cell r="G1064"/>
          <cell r="H1064"/>
          <cell r="I1064"/>
          <cell r="J1064"/>
          <cell r="K1064"/>
          <cell r="L1064"/>
          <cell r="M1064"/>
          <cell r="N1064"/>
          <cell r="O1064"/>
          <cell r="P1064"/>
          <cell r="Q1064"/>
        </row>
        <row r="1065">
          <cell r="C1065" t="str">
            <v>17.1.1</v>
          </cell>
          <cell r="D1065" t="str">
            <v>ARMADURA MADERA Y MALLA</v>
          </cell>
          <cell r="E1065" t="str">
            <v>M2</v>
          </cell>
          <cell r="F1065">
            <v>29419</v>
          </cell>
          <cell r="G1065">
            <v>29419</v>
          </cell>
          <cell r="H1065">
            <v>28021</v>
          </cell>
          <cell r="I1065">
            <v>28021</v>
          </cell>
          <cell r="J1065">
            <v>29019</v>
          </cell>
          <cell r="K1065">
            <v>29019</v>
          </cell>
          <cell r="L1065">
            <v>32217</v>
          </cell>
          <cell r="M1065">
            <v>32217</v>
          </cell>
          <cell r="N1065">
            <v>28543</v>
          </cell>
          <cell r="O1065">
            <v>28543</v>
          </cell>
          <cell r="P1065">
            <v>34823</v>
          </cell>
          <cell r="Q1065">
            <v>34823</v>
          </cell>
        </row>
        <row r="1066">
          <cell r="C1066" t="str">
            <v>17.1.2</v>
          </cell>
          <cell r="D1066" t="str">
            <v>CIELO RASO BOVEDAS DRYWALL</v>
          </cell>
          <cell r="E1066" t="str">
            <v>M2</v>
          </cell>
          <cell r="F1066">
            <v>99725</v>
          </cell>
          <cell r="G1066">
            <v>99725</v>
          </cell>
          <cell r="H1066">
            <v>94984</v>
          </cell>
          <cell r="I1066">
            <v>94984</v>
          </cell>
          <cell r="J1066">
            <v>98368</v>
          </cell>
          <cell r="K1066">
            <v>98368</v>
          </cell>
          <cell r="L1066">
            <v>109208</v>
          </cell>
          <cell r="M1066">
            <v>109208</v>
          </cell>
          <cell r="N1066">
            <v>96755</v>
          </cell>
          <cell r="O1066">
            <v>96755</v>
          </cell>
          <cell r="P1066">
            <v>118042</v>
          </cell>
          <cell r="Q1066">
            <v>118042</v>
          </cell>
        </row>
        <row r="1067">
          <cell r="C1067" t="str">
            <v>17.1.3</v>
          </cell>
          <cell r="D1067" t="str">
            <v>CIELO RASO PLANO DRYWALL</v>
          </cell>
          <cell r="E1067" t="str">
            <v>M2</v>
          </cell>
          <cell r="F1067">
            <v>55151</v>
          </cell>
          <cell r="G1067">
            <v>55151</v>
          </cell>
          <cell r="H1067">
            <v>52529</v>
          </cell>
          <cell r="I1067">
            <v>52529</v>
          </cell>
          <cell r="J1067">
            <v>54400</v>
          </cell>
          <cell r="K1067">
            <v>54400</v>
          </cell>
          <cell r="L1067">
            <v>60395</v>
          </cell>
          <cell r="M1067">
            <v>60395</v>
          </cell>
          <cell r="N1067">
            <v>53508</v>
          </cell>
          <cell r="O1067">
            <v>53508</v>
          </cell>
          <cell r="P1067">
            <v>65280</v>
          </cell>
          <cell r="Q1067">
            <v>65280</v>
          </cell>
        </row>
        <row r="1068">
          <cell r="C1068" t="str">
            <v>17.1.4</v>
          </cell>
          <cell r="D1068" t="str">
            <v>CIELO RASO YESO (OCULTO Y/O SEMIOCULTO)</v>
          </cell>
          <cell r="E1068" t="str">
            <v>M2</v>
          </cell>
          <cell r="F1068">
            <v>61992</v>
          </cell>
          <cell r="G1068">
            <v>61992</v>
          </cell>
          <cell r="H1068">
            <v>59045</v>
          </cell>
          <cell r="I1068">
            <v>59045</v>
          </cell>
          <cell r="J1068">
            <v>61148</v>
          </cell>
          <cell r="K1068">
            <v>61148</v>
          </cell>
          <cell r="L1068">
            <v>67887</v>
          </cell>
          <cell r="M1068">
            <v>67887</v>
          </cell>
          <cell r="N1068">
            <v>60145</v>
          </cell>
          <cell r="O1068">
            <v>60145</v>
          </cell>
          <cell r="P1068">
            <v>73378</v>
          </cell>
          <cell r="Q1068">
            <v>73378</v>
          </cell>
        </row>
        <row r="1069">
          <cell r="C1069" t="str">
            <v>17.1.5</v>
          </cell>
          <cell r="D1069" t="str">
            <v>CIELO RASO DURACUSTIC 5/8"</v>
          </cell>
          <cell r="E1069" t="str">
            <v>M2</v>
          </cell>
          <cell r="F1069">
            <v>48105</v>
          </cell>
          <cell r="G1069">
            <v>48105</v>
          </cell>
          <cell r="H1069">
            <v>45818</v>
          </cell>
          <cell r="I1069">
            <v>45818</v>
          </cell>
          <cell r="J1069">
            <v>47450</v>
          </cell>
          <cell r="K1069">
            <v>47450</v>
          </cell>
          <cell r="L1069">
            <v>52679</v>
          </cell>
          <cell r="M1069">
            <v>52679</v>
          </cell>
          <cell r="N1069">
            <v>46672</v>
          </cell>
          <cell r="O1069">
            <v>46672</v>
          </cell>
          <cell r="P1069">
            <v>56940</v>
          </cell>
          <cell r="Q1069">
            <v>56940</v>
          </cell>
        </row>
        <row r="1070">
          <cell r="C1070" t="str">
            <v>17.1.6</v>
          </cell>
          <cell r="D1070" t="str">
            <v>CIELO RASO EN LAMINA PLANA ETERNIT 122 X 122 X 4</v>
          </cell>
          <cell r="E1070" t="str">
            <v>M2</v>
          </cell>
          <cell r="F1070">
            <v>57727</v>
          </cell>
          <cell r="G1070">
            <v>57727</v>
          </cell>
          <cell r="H1070">
            <v>54982</v>
          </cell>
          <cell r="I1070">
            <v>54982</v>
          </cell>
          <cell r="J1070">
            <v>56941</v>
          </cell>
          <cell r="K1070">
            <v>56941</v>
          </cell>
          <cell r="L1070">
            <v>63216</v>
          </cell>
          <cell r="M1070">
            <v>63216</v>
          </cell>
          <cell r="N1070">
            <v>56007</v>
          </cell>
          <cell r="O1070">
            <v>56007</v>
          </cell>
          <cell r="P1070">
            <v>68329</v>
          </cell>
          <cell r="Q1070">
            <v>68329</v>
          </cell>
        </row>
        <row r="1071">
          <cell r="C1071" t="str">
            <v>17.1.8</v>
          </cell>
          <cell r="D1071" t="str">
            <v>LAMINA PLANA ETERNIT 122 x 61 x 4</v>
          </cell>
          <cell r="E1071" t="str">
            <v>M2</v>
          </cell>
          <cell r="F1071">
            <v>68344</v>
          </cell>
          <cell r="G1071">
            <v>68344</v>
          </cell>
          <cell r="H1071">
            <v>65095</v>
          </cell>
          <cell r="I1071">
            <v>65095</v>
          </cell>
          <cell r="J1071">
            <v>67414</v>
          </cell>
          <cell r="K1071">
            <v>67414</v>
          </cell>
          <cell r="L1071">
            <v>74843</v>
          </cell>
          <cell r="M1071">
            <v>74843</v>
          </cell>
          <cell r="N1071">
            <v>66308</v>
          </cell>
          <cell r="O1071">
            <v>66308</v>
          </cell>
          <cell r="P1071">
            <v>80897</v>
          </cell>
          <cell r="Q1071">
            <v>80897</v>
          </cell>
        </row>
        <row r="1072">
          <cell r="C1072" t="str">
            <v>17.1.9</v>
          </cell>
          <cell r="D1072" t="str">
            <v>LISTON M.H. PINO ROMERON</v>
          </cell>
          <cell r="E1072" t="str">
            <v>M2</v>
          </cell>
          <cell r="F1072">
            <v>96471</v>
          </cell>
          <cell r="G1072">
            <v>96471</v>
          </cell>
          <cell r="H1072">
            <v>91885</v>
          </cell>
          <cell r="I1072">
            <v>91885</v>
          </cell>
          <cell r="J1072">
            <v>95158</v>
          </cell>
          <cell r="K1072">
            <v>95158</v>
          </cell>
          <cell r="L1072">
            <v>105644</v>
          </cell>
          <cell r="M1072">
            <v>105644</v>
          </cell>
          <cell r="N1072">
            <v>93597</v>
          </cell>
          <cell r="O1072">
            <v>93597</v>
          </cell>
          <cell r="P1072">
            <v>114190</v>
          </cell>
          <cell r="Q1072">
            <v>114190</v>
          </cell>
        </row>
        <row r="1073">
          <cell r="C1073" t="str">
            <v>17.1.10</v>
          </cell>
          <cell r="D1073" t="str">
            <v>LISTON M.H. PEINE MONO</v>
          </cell>
          <cell r="E1073" t="str">
            <v>M2</v>
          </cell>
          <cell r="F1073">
            <v>49303</v>
          </cell>
          <cell r="G1073">
            <v>49303</v>
          </cell>
          <cell r="H1073">
            <v>46959</v>
          </cell>
          <cell r="I1073">
            <v>46959</v>
          </cell>
          <cell r="J1073">
            <v>48632</v>
          </cell>
          <cell r="K1073">
            <v>48632</v>
          </cell>
          <cell r="L1073">
            <v>53991</v>
          </cell>
          <cell r="M1073">
            <v>53991</v>
          </cell>
          <cell r="N1073">
            <v>47834</v>
          </cell>
          <cell r="O1073">
            <v>47834</v>
          </cell>
          <cell r="P1073">
            <v>58358</v>
          </cell>
          <cell r="Q1073">
            <v>58358</v>
          </cell>
        </row>
        <row r="1074">
          <cell r="C1074" t="str">
            <v>17.1.11</v>
          </cell>
          <cell r="D1074" t="str">
            <v>LISTON M.H. AMARILLO</v>
          </cell>
          <cell r="E1074" t="str">
            <v>M2</v>
          </cell>
          <cell r="F1074">
            <v>95255</v>
          </cell>
          <cell r="G1074">
            <v>95255</v>
          </cell>
          <cell r="H1074">
            <v>90726</v>
          </cell>
          <cell r="I1074">
            <v>90726</v>
          </cell>
          <cell r="J1074">
            <v>93958</v>
          </cell>
          <cell r="K1074">
            <v>93958</v>
          </cell>
          <cell r="L1074">
            <v>104312</v>
          </cell>
          <cell r="M1074">
            <v>104312</v>
          </cell>
          <cell r="N1074">
            <v>92417</v>
          </cell>
          <cell r="O1074">
            <v>92417</v>
          </cell>
          <cell r="P1074">
            <v>112750</v>
          </cell>
          <cell r="Q1074">
            <v>112750</v>
          </cell>
        </row>
        <row r="1075">
          <cell r="C1075" t="str">
            <v>17.1.12</v>
          </cell>
          <cell r="D1075" t="str">
            <v>LUXALON ACERO ACUSTICO 80B</v>
          </cell>
          <cell r="E1075" t="str">
            <v>M2</v>
          </cell>
          <cell r="F1075">
            <v>112400</v>
          </cell>
          <cell r="G1075">
            <v>112400</v>
          </cell>
          <cell r="H1075">
            <v>107056</v>
          </cell>
          <cell r="I1075">
            <v>107056</v>
          </cell>
          <cell r="J1075">
            <v>110870</v>
          </cell>
          <cell r="K1075">
            <v>110870</v>
          </cell>
          <cell r="L1075">
            <v>123088</v>
          </cell>
          <cell r="M1075">
            <v>123088</v>
          </cell>
          <cell r="N1075">
            <v>109052</v>
          </cell>
          <cell r="O1075">
            <v>109052</v>
          </cell>
          <cell r="P1075">
            <v>133044</v>
          </cell>
          <cell r="Q1075">
            <v>133044</v>
          </cell>
        </row>
        <row r="1076">
          <cell r="C1076" t="str">
            <v>17.1.13</v>
          </cell>
          <cell r="D1076" t="str">
            <v>LUXALON ACERO 130B LISO DECOR</v>
          </cell>
          <cell r="E1076" t="str">
            <v>M2</v>
          </cell>
          <cell r="F1076">
            <v>89989</v>
          </cell>
          <cell r="G1076">
            <v>89989</v>
          </cell>
          <cell r="H1076">
            <v>85711</v>
          </cell>
          <cell r="I1076">
            <v>85711</v>
          </cell>
          <cell r="J1076">
            <v>88764</v>
          </cell>
          <cell r="K1076">
            <v>88764</v>
          </cell>
          <cell r="L1076">
            <v>98546</v>
          </cell>
          <cell r="M1076">
            <v>98546</v>
          </cell>
          <cell r="N1076">
            <v>87308</v>
          </cell>
          <cell r="O1076">
            <v>87308</v>
          </cell>
          <cell r="P1076">
            <v>106517</v>
          </cell>
          <cell r="Q1076">
            <v>106517</v>
          </cell>
        </row>
        <row r="1077">
          <cell r="C1077" t="str">
            <v>17.1.14</v>
          </cell>
          <cell r="D1077" t="str">
            <v>LUXALON ACERO 84R COBR V5 DECOR</v>
          </cell>
          <cell r="E1077" t="str">
            <v>M2</v>
          </cell>
          <cell r="F1077">
            <v>171083</v>
          </cell>
          <cell r="G1077">
            <v>171083</v>
          </cell>
          <cell r="H1077">
            <v>162949</v>
          </cell>
          <cell r="I1077">
            <v>162949</v>
          </cell>
          <cell r="J1077">
            <v>168754</v>
          </cell>
          <cell r="K1077">
            <v>168754</v>
          </cell>
          <cell r="L1077">
            <v>187351</v>
          </cell>
          <cell r="M1077">
            <v>187351</v>
          </cell>
          <cell r="N1077">
            <v>165986</v>
          </cell>
          <cell r="O1077">
            <v>165986</v>
          </cell>
          <cell r="P1077">
            <v>202505</v>
          </cell>
          <cell r="Q1077">
            <v>202505</v>
          </cell>
        </row>
        <row r="1078">
          <cell r="C1078" t="str">
            <v>17.1.15</v>
          </cell>
          <cell r="D1078" t="str">
            <v>LUXALON MADERALUM 84R  V5 ACUSTIC</v>
          </cell>
          <cell r="E1078" t="str">
            <v>M2</v>
          </cell>
          <cell r="F1078">
            <v>202881</v>
          </cell>
          <cell r="G1078">
            <v>202881</v>
          </cell>
          <cell r="H1078">
            <v>193235</v>
          </cell>
          <cell r="I1078">
            <v>193235</v>
          </cell>
          <cell r="J1078">
            <v>200119</v>
          </cell>
          <cell r="K1078">
            <v>200119</v>
          </cell>
          <cell r="L1078">
            <v>222172</v>
          </cell>
          <cell r="M1078">
            <v>222172</v>
          </cell>
          <cell r="N1078">
            <v>196837</v>
          </cell>
          <cell r="O1078">
            <v>196837</v>
          </cell>
          <cell r="P1078">
            <v>240143</v>
          </cell>
          <cell r="Q1078">
            <v>240143</v>
          </cell>
        </row>
        <row r="1079">
          <cell r="C1079" t="str">
            <v>17.1.16</v>
          </cell>
          <cell r="D1079" t="str">
            <v>MALLA PARA PAÑETAR</v>
          </cell>
          <cell r="E1079" t="str">
            <v>M2</v>
          </cell>
          <cell r="F1079">
            <v>11812</v>
          </cell>
          <cell r="G1079">
            <v>11812</v>
          </cell>
          <cell r="H1079">
            <v>11250</v>
          </cell>
          <cell r="I1079">
            <v>11250</v>
          </cell>
          <cell r="J1079">
            <v>11651</v>
          </cell>
          <cell r="K1079">
            <v>11651</v>
          </cell>
          <cell r="L1079">
            <v>12935</v>
          </cell>
          <cell r="M1079">
            <v>12935</v>
          </cell>
          <cell r="N1079">
            <v>11460</v>
          </cell>
          <cell r="O1079">
            <v>11460</v>
          </cell>
          <cell r="P1079">
            <v>13981</v>
          </cell>
          <cell r="Q1079">
            <v>13981</v>
          </cell>
        </row>
        <row r="1080">
          <cell r="C1080" t="str">
            <v>17.1.17</v>
          </cell>
          <cell r="D1080" t="str">
            <v>TABLEX 19 mm</v>
          </cell>
          <cell r="E1080" t="str">
            <v>M2</v>
          </cell>
          <cell r="F1080">
            <v>69542</v>
          </cell>
          <cell r="G1080">
            <v>69542</v>
          </cell>
          <cell r="H1080">
            <v>66235</v>
          </cell>
          <cell r="I1080">
            <v>66235</v>
          </cell>
          <cell r="J1080">
            <v>68595</v>
          </cell>
          <cell r="K1080">
            <v>68595</v>
          </cell>
          <cell r="L1080">
            <v>76154</v>
          </cell>
          <cell r="M1080">
            <v>76154</v>
          </cell>
          <cell r="N1080">
            <v>67470</v>
          </cell>
          <cell r="O1080">
            <v>67470</v>
          </cell>
          <cell r="P1080">
            <v>82314</v>
          </cell>
          <cell r="Q1080">
            <v>82314</v>
          </cell>
        </row>
        <row r="1081">
          <cell r="C1081" t="str">
            <v>17.1.18</v>
          </cell>
          <cell r="D1081" t="str">
            <v>TRIPLEX PIZANO RH  2.44 x 1.53 - 9 mm</v>
          </cell>
          <cell r="E1081" t="str">
            <v>M2</v>
          </cell>
          <cell r="F1081">
            <v>58341</v>
          </cell>
          <cell r="G1081">
            <v>58341</v>
          </cell>
          <cell r="H1081">
            <v>55567</v>
          </cell>
          <cell r="I1081">
            <v>55567</v>
          </cell>
          <cell r="J1081">
            <v>57547</v>
          </cell>
          <cell r="K1081">
            <v>57547</v>
          </cell>
          <cell r="L1081">
            <v>63889</v>
          </cell>
          <cell r="M1081">
            <v>63889</v>
          </cell>
          <cell r="N1081">
            <v>56603</v>
          </cell>
          <cell r="O1081">
            <v>56603</v>
          </cell>
          <cell r="P1081">
            <v>69056</v>
          </cell>
          <cell r="Q1081">
            <v>69056</v>
          </cell>
        </row>
        <row r="1082">
          <cell r="C1082" t="str">
            <v>17.2</v>
          </cell>
          <cell r="D1082" t="str">
            <v>DIVISIONES</v>
          </cell>
          <cell r="E1082"/>
          <cell r="F1082"/>
          <cell r="G1082"/>
          <cell r="H1082"/>
          <cell r="I1082"/>
          <cell r="J1082"/>
          <cell r="K1082"/>
          <cell r="L1082"/>
          <cell r="M1082"/>
          <cell r="N1082"/>
          <cell r="O1082"/>
          <cell r="P1082"/>
          <cell r="Q1082"/>
        </row>
        <row r="1083">
          <cell r="C1083" t="str">
            <v>17.2.1</v>
          </cell>
          <cell r="D1083" t="str">
            <v>DIVISIONES PARA BAÑOS EN ACERO INOXIDABLE</v>
          </cell>
          <cell r="E1083" t="str">
            <v>M2</v>
          </cell>
          <cell r="F1083">
            <v>676025</v>
          </cell>
          <cell r="G1083">
            <v>676025</v>
          </cell>
          <cell r="H1083">
            <v>643884</v>
          </cell>
          <cell r="I1083">
            <v>643884</v>
          </cell>
          <cell r="J1083">
            <v>666823</v>
          </cell>
          <cell r="K1083">
            <v>666823</v>
          </cell>
          <cell r="L1083">
            <v>740307</v>
          </cell>
          <cell r="M1083">
            <v>740307</v>
          </cell>
          <cell r="N1083">
            <v>655887</v>
          </cell>
          <cell r="O1083">
            <v>655887</v>
          </cell>
          <cell r="P1083">
            <v>800188</v>
          </cell>
          <cell r="Q1083">
            <v>800188</v>
          </cell>
        </row>
        <row r="1084">
          <cell r="C1084" t="str">
            <v>17.2.2</v>
          </cell>
          <cell r="D1084" t="str">
            <v>SUMINISTRO E INSTALACION DE DIVISIONES PARA BAÑOS EN LAMINA CALIBRE 18  (INC PINTURA HORNO)</v>
          </cell>
          <cell r="E1084" t="str">
            <v>M2</v>
          </cell>
          <cell r="F1084">
            <v>476080</v>
          </cell>
          <cell r="G1084">
            <v>476080</v>
          </cell>
          <cell r="H1084">
            <v>453446</v>
          </cell>
          <cell r="I1084">
            <v>453446</v>
          </cell>
          <cell r="J1084">
            <v>469600</v>
          </cell>
          <cell r="K1084">
            <v>469600</v>
          </cell>
          <cell r="L1084">
            <v>521350</v>
          </cell>
          <cell r="M1084">
            <v>521350</v>
          </cell>
          <cell r="N1084">
            <v>461899</v>
          </cell>
          <cell r="O1084">
            <v>461899</v>
          </cell>
          <cell r="P1084">
            <v>563520</v>
          </cell>
          <cell r="Q1084">
            <v>563520</v>
          </cell>
        </row>
        <row r="1085">
          <cell r="C1085"/>
          <cell r="D1085"/>
          <cell r="E1085"/>
          <cell r="F1085"/>
          <cell r="G1085"/>
          <cell r="H1085"/>
          <cell r="I1085"/>
          <cell r="J1085"/>
          <cell r="K1085"/>
          <cell r="L1085"/>
          <cell r="M1085"/>
          <cell r="N1085"/>
          <cell r="O1085"/>
          <cell r="P1085"/>
          <cell r="Q1085"/>
        </row>
        <row r="1086">
          <cell r="C1086">
            <v>18</v>
          </cell>
          <cell r="D1086" t="str">
            <v>PINTURA</v>
          </cell>
          <cell r="E1086"/>
          <cell r="F1086"/>
          <cell r="G1086"/>
          <cell r="H1086"/>
          <cell r="I1086"/>
          <cell r="J1086"/>
          <cell r="K1086"/>
          <cell r="L1086"/>
          <cell r="M1086"/>
          <cell r="N1086"/>
          <cell r="O1086"/>
          <cell r="P1086"/>
          <cell r="Q1086"/>
        </row>
        <row r="1087">
          <cell r="C1087" t="str">
            <v>18.1</v>
          </cell>
          <cell r="D1087" t="str">
            <v>PINTURA SOBRE MAMPOSTERIA</v>
          </cell>
          <cell r="E1087"/>
          <cell r="F1087"/>
          <cell r="G1087"/>
          <cell r="H1087"/>
          <cell r="I1087"/>
          <cell r="J1087"/>
          <cell r="K1087"/>
          <cell r="L1087"/>
          <cell r="M1087"/>
          <cell r="N1087"/>
          <cell r="O1087"/>
          <cell r="P1087"/>
          <cell r="Q1087"/>
        </row>
        <row r="1088">
          <cell r="C1088" t="str">
            <v>18.1.1</v>
          </cell>
          <cell r="D1088" t="str">
            <v>CARBURO S/PAÑETE</v>
          </cell>
          <cell r="E1088" t="str">
            <v>M2</v>
          </cell>
          <cell r="F1088">
            <v>4752</v>
          </cell>
          <cell r="G1088">
            <v>4752</v>
          </cell>
          <cell r="H1088">
            <v>4526</v>
          </cell>
          <cell r="I1088">
            <v>4526</v>
          </cell>
          <cell r="J1088">
            <v>4687</v>
          </cell>
          <cell r="K1088">
            <v>4687</v>
          </cell>
          <cell r="L1088">
            <v>5204</v>
          </cell>
          <cell r="M1088">
            <v>5204</v>
          </cell>
          <cell r="N1088">
            <v>4610</v>
          </cell>
          <cell r="O1088">
            <v>4610</v>
          </cell>
          <cell r="P1088">
            <v>5624</v>
          </cell>
          <cell r="Q1088">
            <v>5624</v>
          </cell>
        </row>
        <row r="1089">
          <cell r="C1089" t="str">
            <v>18.1.2</v>
          </cell>
          <cell r="D1089" t="str">
            <v>ESMALTE SOBRE MAMPOSTERIA</v>
          </cell>
          <cell r="E1089" t="str">
            <v>M2</v>
          </cell>
          <cell r="F1089">
            <v>14162</v>
          </cell>
          <cell r="G1089">
            <v>14162</v>
          </cell>
          <cell r="H1089">
            <v>13488</v>
          </cell>
          <cell r="I1089">
            <v>13488</v>
          </cell>
          <cell r="J1089">
            <v>13969</v>
          </cell>
          <cell r="K1089">
            <v>13969</v>
          </cell>
          <cell r="L1089">
            <v>15508</v>
          </cell>
          <cell r="M1089">
            <v>15508</v>
          </cell>
          <cell r="N1089">
            <v>13740</v>
          </cell>
          <cell r="O1089">
            <v>13740</v>
          </cell>
          <cell r="P1089">
            <v>16763</v>
          </cell>
          <cell r="Q1089">
            <v>16763</v>
          </cell>
        </row>
        <row r="1090">
          <cell r="C1090" t="str">
            <v>18.1.3</v>
          </cell>
          <cell r="D1090" t="str">
            <v>ESTUCO SOBRE PAÑETE</v>
          </cell>
          <cell r="E1090" t="str">
            <v>M2</v>
          </cell>
          <cell r="F1090">
            <v>5830</v>
          </cell>
          <cell r="G1090">
            <v>5830</v>
          </cell>
          <cell r="H1090">
            <v>5553</v>
          </cell>
          <cell r="I1090">
            <v>5553</v>
          </cell>
          <cell r="J1090">
            <v>5751</v>
          </cell>
          <cell r="K1090">
            <v>5751</v>
          </cell>
          <cell r="L1090">
            <v>6385</v>
          </cell>
          <cell r="M1090">
            <v>6385</v>
          </cell>
          <cell r="N1090">
            <v>5657</v>
          </cell>
          <cell r="O1090">
            <v>5657</v>
          </cell>
          <cell r="P1090">
            <v>6901</v>
          </cell>
          <cell r="Q1090">
            <v>6901</v>
          </cell>
        </row>
        <row r="1091">
          <cell r="C1091" t="str">
            <v>18.1.4</v>
          </cell>
          <cell r="D1091" t="str">
            <v>PINTURA EN VINILO TIPO 1 MUROS INTERIORES 3 MANOS</v>
          </cell>
          <cell r="E1091" t="str">
            <v>M2</v>
          </cell>
          <cell r="F1091">
            <v>10707</v>
          </cell>
          <cell r="G1091">
            <v>10707</v>
          </cell>
          <cell r="H1091">
            <v>10198</v>
          </cell>
          <cell r="I1091">
            <v>10198</v>
          </cell>
          <cell r="J1091">
            <v>10561</v>
          </cell>
          <cell r="K1091">
            <v>10561</v>
          </cell>
          <cell r="L1091">
            <v>11725</v>
          </cell>
          <cell r="M1091">
            <v>11725</v>
          </cell>
          <cell r="N1091">
            <v>10388</v>
          </cell>
          <cell r="O1091">
            <v>10388</v>
          </cell>
          <cell r="P1091">
            <v>12673</v>
          </cell>
          <cell r="Q1091">
            <v>12673</v>
          </cell>
        </row>
        <row r="1092">
          <cell r="C1092" t="str">
            <v>18.1.5</v>
          </cell>
          <cell r="D1092" t="str">
            <v>FILOS Y DILATACIONES</v>
          </cell>
          <cell r="E1092" t="str">
            <v>M</v>
          </cell>
          <cell r="F1092">
            <v>3620</v>
          </cell>
          <cell r="G1092">
            <v>3620</v>
          </cell>
          <cell r="H1092">
            <v>3448</v>
          </cell>
          <cell r="I1092">
            <v>3448</v>
          </cell>
          <cell r="J1092">
            <v>3571</v>
          </cell>
          <cell r="K1092">
            <v>3571</v>
          </cell>
          <cell r="L1092">
            <v>3965</v>
          </cell>
          <cell r="M1092">
            <v>3965</v>
          </cell>
          <cell r="N1092">
            <v>3512</v>
          </cell>
          <cell r="O1092">
            <v>3512</v>
          </cell>
          <cell r="P1092">
            <v>4285</v>
          </cell>
          <cell r="Q1092">
            <v>4285</v>
          </cell>
        </row>
        <row r="1093">
          <cell r="C1093" t="str">
            <v>18.1.6</v>
          </cell>
          <cell r="D1093" t="str">
            <v>MARMOLINA S/PAÑETE</v>
          </cell>
          <cell r="E1093" t="str">
            <v>M2</v>
          </cell>
          <cell r="F1093">
            <v>9608</v>
          </cell>
          <cell r="G1093">
            <v>9608</v>
          </cell>
          <cell r="H1093">
            <v>9151</v>
          </cell>
          <cell r="I1093">
            <v>9151</v>
          </cell>
          <cell r="J1093">
            <v>9477</v>
          </cell>
          <cell r="K1093">
            <v>9477</v>
          </cell>
          <cell r="L1093">
            <v>10521</v>
          </cell>
          <cell r="M1093">
            <v>10521</v>
          </cell>
          <cell r="N1093">
            <v>9322</v>
          </cell>
          <cell r="O1093">
            <v>9322</v>
          </cell>
          <cell r="P1093">
            <v>11372</v>
          </cell>
          <cell r="Q1093">
            <v>11372</v>
          </cell>
        </row>
        <row r="1094">
          <cell r="C1094" t="str">
            <v>18.1.7</v>
          </cell>
          <cell r="D1094" t="str">
            <v>PINTURA EN VINILO TIPO 1 S/PAÑETE - 2 MANOS</v>
          </cell>
          <cell r="E1094" t="str">
            <v>M2</v>
          </cell>
          <cell r="F1094">
            <v>9343</v>
          </cell>
          <cell r="G1094">
            <v>9343</v>
          </cell>
          <cell r="H1094">
            <v>8899</v>
          </cell>
          <cell r="I1094">
            <v>8899</v>
          </cell>
          <cell r="J1094">
            <v>9216</v>
          </cell>
          <cell r="K1094">
            <v>9216</v>
          </cell>
          <cell r="L1094">
            <v>10232</v>
          </cell>
          <cell r="M1094">
            <v>10232</v>
          </cell>
          <cell r="N1094">
            <v>9065</v>
          </cell>
          <cell r="O1094">
            <v>9065</v>
          </cell>
          <cell r="P1094">
            <v>11059</v>
          </cell>
          <cell r="Q1094">
            <v>11059</v>
          </cell>
        </row>
        <row r="1095">
          <cell r="C1095" t="str">
            <v>18.1.8</v>
          </cell>
          <cell r="D1095" t="str">
            <v>VINILO BAJO PLACA  -  2 MANOS</v>
          </cell>
          <cell r="E1095" t="str">
            <v>M2</v>
          </cell>
          <cell r="F1095">
            <v>10448</v>
          </cell>
          <cell r="G1095">
            <v>10448</v>
          </cell>
          <cell r="H1095">
            <v>9951</v>
          </cell>
          <cell r="I1095">
            <v>9951</v>
          </cell>
          <cell r="J1095">
            <v>10306</v>
          </cell>
          <cell r="K1095">
            <v>10306</v>
          </cell>
          <cell r="L1095">
            <v>11442</v>
          </cell>
          <cell r="M1095">
            <v>11442</v>
          </cell>
          <cell r="N1095">
            <v>10137</v>
          </cell>
          <cell r="O1095">
            <v>10137</v>
          </cell>
          <cell r="P1095">
            <v>12367</v>
          </cell>
          <cell r="Q1095">
            <v>12367</v>
          </cell>
        </row>
        <row r="1096">
          <cell r="C1096" t="str">
            <v>18.1.9</v>
          </cell>
          <cell r="D1096" t="str">
            <v>PINTURA MAGNETICA NEGRA</v>
          </cell>
          <cell r="E1096" t="str">
            <v>M2</v>
          </cell>
          <cell r="F1096">
            <v>41757</v>
          </cell>
          <cell r="G1096">
            <v>41757</v>
          </cell>
          <cell r="H1096">
            <v>39772</v>
          </cell>
          <cell r="I1096">
            <v>39772</v>
          </cell>
          <cell r="J1096">
            <v>41189</v>
          </cell>
          <cell r="K1096">
            <v>41189</v>
          </cell>
          <cell r="L1096">
            <v>45728</v>
          </cell>
          <cell r="M1096">
            <v>45728</v>
          </cell>
          <cell r="N1096">
            <v>40514</v>
          </cell>
          <cell r="O1096">
            <v>40514</v>
          </cell>
          <cell r="P1096">
            <v>49427</v>
          </cell>
          <cell r="Q1096">
            <v>49427</v>
          </cell>
        </row>
        <row r="1097">
          <cell r="C1097" t="str">
            <v>18.2</v>
          </cell>
          <cell r="D1097" t="str">
            <v>PINTURA SOBRE METAL</v>
          </cell>
          <cell r="E1097"/>
          <cell r="F1097"/>
          <cell r="G1097"/>
          <cell r="H1097"/>
          <cell r="I1097"/>
          <cell r="J1097"/>
          <cell r="K1097"/>
          <cell r="L1097"/>
          <cell r="M1097"/>
          <cell r="N1097"/>
          <cell r="O1097"/>
          <cell r="P1097"/>
          <cell r="Q1097"/>
        </row>
        <row r="1098">
          <cell r="C1098" t="str">
            <v>18.2.1</v>
          </cell>
          <cell r="D1098" t="str">
            <v>ANTICORROSIVO S/LAMINA  LLENA</v>
          </cell>
          <cell r="E1098" t="str">
            <v>M2</v>
          </cell>
          <cell r="F1098">
            <v>7422</v>
          </cell>
          <cell r="G1098">
            <v>7422</v>
          </cell>
          <cell r="H1098">
            <v>7069</v>
          </cell>
          <cell r="I1098">
            <v>7069</v>
          </cell>
          <cell r="J1098">
            <v>7321</v>
          </cell>
          <cell r="K1098">
            <v>7321</v>
          </cell>
          <cell r="L1098">
            <v>8128</v>
          </cell>
          <cell r="M1098">
            <v>8128</v>
          </cell>
          <cell r="N1098">
            <v>7201</v>
          </cell>
          <cell r="O1098">
            <v>7201</v>
          </cell>
          <cell r="P1098">
            <v>8785</v>
          </cell>
          <cell r="Q1098">
            <v>8785</v>
          </cell>
        </row>
        <row r="1099">
          <cell r="C1099" t="str">
            <v>18.2.2</v>
          </cell>
          <cell r="D1099" t="str">
            <v>ANTICORROSIVO S/LAMINA LINEAL</v>
          </cell>
          <cell r="E1099" t="str">
            <v>M</v>
          </cell>
          <cell r="F1099">
            <v>6956</v>
          </cell>
          <cell r="G1099">
            <v>6956</v>
          </cell>
          <cell r="H1099">
            <v>6625</v>
          </cell>
          <cell r="I1099">
            <v>6625</v>
          </cell>
          <cell r="J1099">
            <v>6861</v>
          </cell>
          <cell r="K1099">
            <v>6861</v>
          </cell>
          <cell r="L1099">
            <v>7617</v>
          </cell>
          <cell r="M1099">
            <v>7617</v>
          </cell>
          <cell r="N1099">
            <v>6748</v>
          </cell>
          <cell r="O1099">
            <v>6748</v>
          </cell>
          <cell r="P1099">
            <v>8233</v>
          </cell>
          <cell r="Q1099">
            <v>8233</v>
          </cell>
        </row>
        <row r="1100">
          <cell r="C1100" t="str">
            <v>18.2.3</v>
          </cell>
          <cell r="D1100" t="str">
            <v>ESMALTE  S/ LAMINA  LLENA</v>
          </cell>
          <cell r="E1100" t="str">
            <v>M2</v>
          </cell>
          <cell r="F1100">
            <v>16156</v>
          </cell>
          <cell r="G1100">
            <v>16156</v>
          </cell>
          <cell r="H1100">
            <v>15388</v>
          </cell>
          <cell r="I1100">
            <v>15388</v>
          </cell>
          <cell r="J1100">
            <v>15936</v>
          </cell>
          <cell r="K1100">
            <v>15936</v>
          </cell>
          <cell r="L1100">
            <v>17692</v>
          </cell>
          <cell r="M1100">
            <v>17692</v>
          </cell>
          <cell r="N1100">
            <v>15675</v>
          </cell>
          <cell r="O1100">
            <v>15675</v>
          </cell>
          <cell r="P1100">
            <v>19123</v>
          </cell>
          <cell r="Q1100">
            <v>19123</v>
          </cell>
        </row>
        <row r="1101">
          <cell r="C1101" t="str">
            <v>18.2.4</v>
          </cell>
          <cell r="D1101" t="str">
            <v>ESMALTE  S/ LAMINA LINEAL</v>
          </cell>
          <cell r="E1101" t="str">
            <v>M</v>
          </cell>
          <cell r="F1101">
            <v>7299</v>
          </cell>
          <cell r="G1101">
            <v>7299</v>
          </cell>
          <cell r="H1101">
            <v>6952</v>
          </cell>
          <cell r="I1101">
            <v>6952</v>
          </cell>
          <cell r="J1101">
            <v>7200</v>
          </cell>
          <cell r="K1101">
            <v>7200</v>
          </cell>
          <cell r="L1101">
            <v>7993</v>
          </cell>
          <cell r="M1101">
            <v>7993</v>
          </cell>
          <cell r="N1101">
            <v>7082</v>
          </cell>
          <cell r="O1101">
            <v>7082</v>
          </cell>
          <cell r="P1101">
            <v>8640</v>
          </cell>
          <cell r="Q1101">
            <v>8640</v>
          </cell>
        </row>
        <row r="1102">
          <cell r="C1102" t="str">
            <v>18.2.5</v>
          </cell>
          <cell r="D1102" t="str">
            <v>ESMALTE  S/ MARCOS LAMINA</v>
          </cell>
          <cell r="E1102" t="str">
            <v>M</v>
          </cell>
          <cell r="F1102">
            <v>10350</v>
          </cell>
          <cell r="G1102">
            <v>10350</v>
          </cell>
          <cell r="H1102">
            <v>9858</v>
          </cell>
          <cell r="I1102">
            <v>9858</v>
          </cell>
          <cell r="J1102">
            <v>10209</v>
          </cell>
          <cell r="K1102">
            <v>10209</v>
          </cell>
          <cell r="L1102">
            <v>11334</v>
          </cell>
          <cell r="M1102">
            <v>11334</v>
          </cell>
          <cell r="N1102">
            <v>10042</v>
          </cell>
          <cell r="O1102">
            <v>10042</v>
          </cell>
          <cell r="P1102">
            <v>12251</v>
          </cell>
          <cell r="Q1102">
            <v>12251</v>
          </cell>
        </row>
        <row r="1103">
          <cell r="C1103" t="str">
            <v>18.2.6</v>
          </cell>
          <cell r="D1103" t="str">
            <v>WASH-PRIMER S/ALUMINIO</v>
          </cell>
          <cell r="E1103" t="str">
            <v>M2</v>
          </cell>
          <cell r="F1103">
            <v>19507</v>
          </cell>
          <cell r="G1103">
            <v>19507</v>
          </cell>
          <cell r="H1103">
            <v>18579</v>
          </cell>
          <cell r="I1103">
            <v>18579</v>
          </cell>
          <cell r="J1103">
            <v>19241</v>
          </cell>
          <cell r="K1103">
            <v>19241</v>
          </cell>
          <cell r="L1103">
            <v>21361</v>
          </cell>
          <cell r="M1103">
            <v>21361</v>
          </cell>
          <cell r="N1103">
            <v>18925</v>
          </cell>
          <cell r="O1103">
            <v>18925</v>
          </cell>
          <cell r="P1103">
            <v>23089</v>
          </cell>
          <cell r="Q1103">
            <v>23089</v>
          </cell>
        </row>
        <row r="1104">
          <cell r="C1104" t="str">
            <v>18.2.7</v>
          </cell>
          <cell r="D1104" t="str">
            <v xml:space="preserve">RECUBRIMIENTO PINTURA INTUMESCENTE </v>
          </cell>
          <cell r="E1104" t="str">
            <v>M2</v>
          </cell>
          <cell r="F1104">
            <v>70484</v>
          </cell>
          <cell r="G1104">
            <v>70484</v>
          </cell>
          <cell r="H1104">
            <v>67133</v>
          </cell>
          <cell r="I1104">
            <v>67133</v>
          </cell>
          <cell r="J1104">
            <v>69525</v>
          </cell>
          <cell r="K1104">
            <v>69525</v>
          </cell>
          <cell r="L1104">
            <v>77187</v>
          </cell>
          <cell r="M1104">
            <v>77187</v>
          </cell>
          <cell r="N1104">
            <v>68385</v>
          </cell>
          <cell r="O1104">
            <v>68385</v>
          </cell>
          <cell r="P1104">
            <v>83430</v>
          </cell>
          <cell r="Q1104">
            <v>83430</v>
          </cell>
        </row>
        <row r="1105">
          <cell r="C1105" t="str">
            <v>18.3</v>
          </cell>
          <cell r="D1105" t="str">
            <v>PINTURA SOBRE MADERA</v>
          </cell>
          <cell r="E1105"/>
          <cell r="F1105"/>
          <cell r="G1105"/>
          <cell r="H1105"/>
          <cell r="I1105"/>
          <cell r="J1105"/>
          <cell r="K1105"/>
          <cell r="L1105"/>
          <cell r="M1105"/>
          <cell r="N1105"/>
          <cell r="O1105"/>
          <cell r="P1105"/>
          <cell r="Q1105"/>
        </row>
        <row r="1106">
          <cell r="C1106" t="str">
            <v>18.3.1</v>
          </cell>
          <cell r="D1106" t="str">
            <v>BARNIZ S/MUEBLES</v>
          </cell>
          <cell r="E1106" t="str">
            <v>M2</v>
          </cell>
          <cell r="F1106">
            <v>34129</v>
          </cell>
          <cell r="G1106">
            <v>34129</v>
          </cell>
          <cell r="H1106">
            <v>32506</v>
          </cell>
          <cell r="I1106">
            <v>32506</v>
          </cell>
          <cell r="J1106">
            <v>33664</v>
          </cell>
          <cell r="K1106">
            <v>33664</v>
          </cell>
          <cell r="L1106">
            <v>37374</v>
          </cell>
          <cell r="M1106">
            <v>37374</v>
          </cell>
          <cell r="N1106">
            <v>33112</v>
          </cell>
          <cell r="O1106">
            <v>33112</v>
          </cell>
          <cell r="P1106">
            <v>40397</v>
          </cell>
          <cell r="Q1106">
            <v>40397</v>
          </cell>
        </row>
        <row r="1107">
          <cell r="C1107" t="str">
            <v>18.3.2</v>
          </cell>
          <cell r="D1107" t="str">
            <v>ESMALTE S/ MADERA  LLENA</v>
          </cell>
          <cell r="E1107" t="str">
            <v>M2</v>
          </cell>
          <cell r="F1107">
            <v>13390</v>
          </cell>
          <cell r="G1107">
            <v>13390</v>
          </cell>
          <cell r="H1107">
            <v>12754</v>
          </cell>
          <cell r="I1107">
            <v>12754</v>
          </cell>
          <cell r="J1107">
            <v>13208</v>
          </cell>
          <cell r="K1107">
            <v>13208</v>
          </cell>
          <cell r="L1107">
            <v>14664</v>
          </cell>
          <cell r="M1107">
            <v>14664</v>
          </cell>
          <cell r="N1107">
            <v>12991</v>
          </cell>
          <cell r="O1107">
            <v>12991</v>
          </cell>
          <cell r="P1107">
            <v>15850</v>
          </cell>
          <cell r="Q1107">
            <v>15850</v>
          </cell>
        </row>
        <row r="1108">
          <cell r="C1108" t="str">
            <v>18.3.3</v>
          </cell>
          <cell r="D1108" t="str">
            <v>ESMALTE S/ MADERA LINEAL</v>
          </cell>
          <cell r="E1108" t="str">
            <v>M</v>
          </cell>
          <cell r="F1108">
            <v>7356</v>
          </cell>
          <cell r="G1108">
            <v>7356</v>
          </cell>
          <cell r="H1108">
            <v>7006</v>
          </cell>
          <cell r="I1108">
            <v>7006</v>
          </cell>
          <cell r="J1108">
            <v>7256</v>
          </cell>
          <cell r="K1108">
            <v>7256</v>
          </cell>
          <cell r="L1108">
            <v>8056</v>
          </cell>
          <cell r="M1108">
            <v>8056</v>
          </cell>
          <cell r="N1108">
            <v>7137</v>
          </cell>
          <cell r="O1108">
            <v>7137</v>
          </cell>
          <cell r="P1108">
            <v>8707</v>
          </cell>
          <cell r="Q1108">
            <v>8707</v>
          </cell>
        </row>
        <row r="1109">
          <cell r="C1109" t="str">
            <v>18.3.4</v>
          </cell>
          <cell r="D1109" t="str">
            <v>ESMALTE S/ MARCOS MADERA</v>
          </cell>
          <cell r="E1109" t="str">
            <v>M2</v>
          </cell>
          <cell r="F1109">
            <v>10595</v>
          </cell>
          <cell r="G1109">
            <v>10595</v>
          </cell>
          <cell r="H1109">
            <v>10091</v>
          </cell>
          <cell r="I1109">
            <v>10091</v>
          </cell>
          <cell r="J1109">
            <v>10451</v>
          </cell>
          <cell r="K1109">
            <v>10451</v>
          </cell>
          <cell r="L1109">
            <v>11603</v>
          </cell>
          <cell r="M1109">
            <v>11603</v>
          </cell>
          <cell r="N1109">
            <v>10280</v>
          </cell>
          <cell r="O1109">
            <v>10280</v>
          </cell>
          <cell r="P1109">
            <v>12541</v>
          </cell>
          <cell r="Q1109">
            <v>12541</v>
          </cell>
        </row>
        <row r="1110">
          <cell r="C1110" t="str">
            <v>18.3.5</v>
          </cell>
          <cell r="D1110" t="str">
            <v>ESMALTE S/MUEBLES</v>
          </cell>
          <cell r="E1110" t="str">
            <v>M2</v>
          </cell>
          <cell r="F1110">
            <v>43889</v>
          </cell>
          <cell r="G1110">
            <v>43889</v>
          </cell>
          <cell r="H1110">
            <v>41803</v>
          </cell>
          <cell r="I1110">
            <v>41803</v>
          </cell>
          <cell r="J1110">
            <v>43292</v>
          </cell>
          <cell r="K1110">
            <v>43292</v>
          </cell>
          <cell r="L1110">
            <v>48063</v>
          </cell>
          <cell r="M1110">
            <v>48063</v>
          </cell>
          <cell r="N1110">
            <v>42582</v>
          </cell>
          <cell r="O1110">
            <v>42582</v>
          </cell>
          <cell r="P1110">
            <v>51950</v>
          </cell>
          <cell r="Q1110">
            <v>51950</v>
          </cell>
        </row>
        <row r="1111">
          <cell r="C1111" t="str">
            <v>18.3.6</v>
          </cell>
          <cell r="D1111" t="str">
            <v>LACA PISOS MADERA</v>
          </cell>
          <cell r="E1111" t="str">
            <v>M2</v>
          </cell>
          <cell r="F1111">
            <v>23216</v>
          </cell>
          <cell r="G1111">
            <v>23216</v>
          </cell>
          <cell r="H1111">
            <v>22112</v>
          </cell>
          <cell r="I1111">
            <v>22112</v>
          </cell>
          <cell r="J1111">
            <v>22900</v>
          </cell>
          <cell r="K1111">
            <v>22900</v>
          </cell>
          <cell r="L1111">
            <v>25424</v>
          </cell>
          <cell r="M1111">
            <v>25424</v>
          </cell>
          <cell r="N1111">
            <v>22524</v>
          </cell>
          <cell r="O1111">
            <v>22524</v>
          </cell>
          <cell r="P1111">
            <v>27480</v>
          </cell>
          <cell r="Q1111">
            <v>27480</v>
          </cell>
        </row>
        <row r="1112">
          <cell r="C1112" t="str">
            <v>18.3.7</v>
          </cell>
          <cell r="D1112" t="str">
            <v>TINTILLA S/ MUEBLES</v>
          </cell>
          <cell r="E1112" t="str">
            <v>M2</v>
          </cell>
          <cell r="F1112">
            <v>32167</v>
          </cell>
          <cell r="G1112">
            <v>32167</v>
          </cell>
          <cell r="H1112">
            <v>30638</v>
          </cell>
          <cell r="I1112">
            <v>30638</v>
          </cell>
          <cell r="J1112">
            <v>31729</v>
          </cell>
          <cell r="K1112">
            <v>31729</v>
          </cell>
          <cell r="L1112">
            <v>35226</v>
          </cell>
          <cell r="M1112">
            <v>35226</v>
          </cell>
          <cell r="N1112">
            <v>31209</v>
          </cell>
          <cell r="O1112">
            <v>31209</v>
          </cell>
          <cell r="P1112">
            <v>38075</v>
          </cell>
          <cell r="Q1112">
            <v>38075</v>
          </cell>
        </row>
        <row r="1113">
          <cell r="C1113" t="str">
            <v>18.3.8</v>
          </cell>
          <cell r="D1113" t="str">
            <v>TINTILLA S/ MADERA LLENA</v>
          </cell>
          <cell r="E1113" t="str">
            <v>M2</v>
          </cell>
          <cell r="F1113">
            <v>4877</v>
          </cell>
          <cell r="G1113">
            <v>4877</v>
          </cell>
          <cell r="H1113">
            <v>4646</v>
          </cell>
          <cell r="I1113">
            <v>4646</v>
          </cell>
          <cell r="J1113">
            <v>4811</v>
          </cell>
          <cell r="K1113">
            <v>4811</v>
          </cell>
          <cell r="L1113">
            <v>5341</v>
          </cell>
          <cell r="M1113">
            <v>5341</v>
          </cell>
          <cell r="N1113">
            <v>4732</v>
          </cell>
          <cell r="O1113">
            <v>4732</v>
          </cell>
          <cell r="P1113">
            <v>5773</v>
          </cell>
          <cell r="Q1113">
            <v>5773</v>
          </cell>
        </row>
        <row r="1114">
          <cell r="C1114" t="str">
            <v>18.3.9</v>
          </cell>
          <cell r="D1114" t="str">
            <v>TINTILLA S/ MADERA LINEAL</v>
          </cell>
          <cell r="E1114" t="str">
            <v>M</v>
          </cell>
          <cell r="F1114">
            <v>2781</v>
          </cell>
          <cell r="G1114">
            <v>2781</v>
          </cell>
          <cell r="H1114">
            <v>2649</v>
          </cell>
          <cell r="I1114">
            <v>2649</v>
          </cell>
          <cell r="J1114">
            <v>2743</v>
          </cell>
          <cell r="K1114">
            <v>2743</v>
          </cell>
          <cell r="L1114">
            <v>3045</v>
          </cell>
          <cell r="M1114">
            <v>3045</v>
          </cell>
          <cell r="N1114">
            <v>2698</v>
          </cell>
          <cell r="O1114">
            <v>2698</v>
          </cell>
          <cell r="P1114">
            <v>3292</v>
          </cell>
          <cell r="Q1114">
            <v>3292</v>
          </cell>
        </row>
        <row r="1115">
          <cell r="C1115" t="str">
            <v>18.4</v>
          </cell>
          <cell r="D1115" t="str">
            <v>VARIOS - PINTURA</v>
          </cell>
          <cell r="E1115"/>
          <cell r="F1115"/>
          <cell r="G1115"/>
          <cell r="H1115"/>
          <cell r="I1115"/>
          <cell r="J1115"/>
          <cell r="K1115"/>
          <cell r="L1115"/>
          <cell r="M1115"/>
          <cell r="N1115"/>
          <cell r="O1115"/>
          <cell r="P1115"/>
          <cell r="Q1115"/>
        </row>
        <row r="1116">
          <cell r="C1116" t="str">
            <v>18.4.1</v>
          </cell>
          <cell r="D1116" t="str">
            <v>HIDROFUGO FACHADAS</v>
          </cell>
          <cell r="E1116" t="str">
            <v>M2</v>
          </cell>
          <cell r="F1116">
            <v>5947</v>
          </cell>
          <cell r="G1116">
            <v>5947</v>
          </cell>
          <cell r="H1116">
            <v>5664</v>
          </cell>
          <cell r="I1116">
            <v>5664</v>
          </cell>
          <cell r="J1116">
            <v>5866</v>
          </cell>
          <cell r="K1116">
            <v>5866</v>
          </cell>
          <cell r="L1116">
            <v>6512</v>
          </cell>
          <cell r="M1116">
            <v>6512</v>
          </cell>
          <cell r="N1116">
            <v>5770</v>
          </cell>
          <cell r="O1116">
            <v>5770</v>
          </cell>
          <cell r="P1116">
            <v>7039</v>
          </cell>
          <cell r="Q1116">
            <v>7039</v>
          </cell>
        </row>
        <row r="1117">
          <cell r="C1117" t="str">
            <v>18.4.2</v>
          </cell>
          <cell r="D1117" t="str">
            <v>COLORPLAST FACHADA</v>
          </cell>
          <cell r="E1117" t="str">
            <v>M2</v>
          </cell>
          <cell r="F1117">
            <v>16948</v>
          </cell>
          <cell r="G1117">
            <v>16948</v>
          </cell>
          <cell r="H1117">
            <v>16142</v>
          </cell>
          <cell r="I1117">
            <v>16142</v>
          </cell>
          <cell r="J1117">
            <v>16717</v>
          </cell>
          <cell r="K1117">
            <v>16717</v>
          </cell>
          <cell r="L1117">
            <v>18559</v>
          </cell>
          <cell r="M1117">
            <v>18559</v>
          </cell>
          <cell r="N1117">
            <v>16443</v>
          </cell>
          <cell r="O1117">
            <v>16443</v>
          </cell>
          <cell r="P1117">
            <v>20060</v>
          </cell>
          <cell r="Q1117">
            <v>20060</v>
          </cell>
        </row>
        <row r="1118">
          <cell r="C1118" t="str">
            <v>18.4.3</v>
          </cell>
          <cell r="D1118" t="str">
            <v xml:space="preserve">DEMARCACIÓN CON PINTURA TRÁFICO VEHICULAR CANCHA MÚLTIPLE </v>
          </cell>
          <cell r="E1118" t="str">
            <v>M2</v>
          </cell>
          <cell r="F1118">
            <v>18710</v>
          </cell>
          <cell r="G1118">
            <v>18710</v>
          </cell>
          <cell r="H1118">
            <v>17820</v>
          </cell>
          <cell r="I1118">
            <v>17820</v>
          </cell>
          <cell r="J1118">
            <v>18455</v>
          </cell>
          <cell r="K1118">
            <v>18455</v>
          </cell>
          <cell r="L1118">
            <v>20489</v>
          </cell>
          <cell r="M1118">
            <v>20489</v>
          </cell>
          <cell r="N1118">
            <v>18152</v>
          </cell>
          <cell r="O1118">
            <v>18152</v>
          </cell>
          <cell r="P1118">
            <v>22146</v>
          </cell>
          <cell r="Q1118">
            <v>22146</v>
          </cell>
        </row>
        <row r="1119">
          <cell r="C1119" t="str">
            <v>18.4.4</v>
          </cell>
          <cell r="D1119" t="str">
            <v>DEMARCACION CON MARMOLINA</v>
          </cell>
          <cell r="E1119" t="str">
            <v>M</v>
          </cell>
          <cell r="F1119">
            <v>2781</v>
          </cell>
          <cell r="G1119">
            <v>2781</v>
          </cell>
          <cell r="H1119">
            <v>2649</v>
          </cell>
          <cell r="I1119">
            <v>2649</v>
          </cell>
          <cell r="J1119">
            <v>2743</v>
          </cell>
          <cell r="K1119">
            <v>2743</v>
          </cell>
          <cell r="L1119">
            <v>3045</v>
          </cell>
          <cell r="M1119">
            <v>3045</v>
          </cell>
          <cell r="N1119">
            <v>2698</v>
          </cell>
          <cell r="O1119">
            <v>2698</v>
          </cell>
          <cell r="P1119">
            <v>3292</v>
          </cell>
          <cell r="Q1119">
            <v>3292</v>
          </cell>
        </row>
        <row r="1120">
          <cell r="C1120" t="str">
            <v>18.4.5</v>
          </cell>
          <cell r="D1120" t="str">
            <v>ESGRAFIADO FACHADA</v>
          </cell>
          <cell r="E1120" t="str">
            <v>M2</v>
          </cell>
          <cell r="F1120">
            <v>19617</v>
          </cell>
          <cell r="G1120">
            <v>19617</v>
          </cell>
          <cell r="H1120">
            <v>18684</v>
          </cell>
          <cell r="I1120">
            <v>18684</v>
          </cell>
          <cell r="J1120">
            <v>19350</v>
          </cell>
          <cell r="K1120">
            <v>19350</v>
          </cell>
          <cell r="L1120">
            <v>21482</v>
          </cell>
          <cell r="M1120">
            <v>21482</v>
          </cell>
          <cell r="N1120">
            <v>19033</v>
          </cell>
          <cell r="O1120">
            <v>19033</v>
          </cell>
          <cell r="P1120">
            <v>23220</v>
          </cell>
          <cell r="Q1120">
            <v>23220</v>
          </cell>
        </row>
        <row r="1121">
          <cell r="C1121" t="str">
            <v>18.4.7</v>
          </cell>
          <cell r="D1121" t="str">
            <v>APLICACIÓN DE LINEAS TRAFICO A=0.10</v>
          </cell>
          <cell r="E1121" t="str">
            <v>M</v>
          </cell>
          <cell r="F1121">
            <v>5125</v>
          </cell>
          <cell r="G1121">
            <v>5125</v>
          </cell>
          <cell r="H1121">
            <v>4881</v>
          </cell>
          <cell r="I1121">
            <v>4881</v>
          </cell>
          <cell r="J1121">
            <v>5055</v>
          </cell>
          <cell r="K1121">
            <v>5055</v>
          </cell>
          <cell r="L1121">
            <v>5612</v>
          </cell>
          <cell r="M1121">
            <v>5612</v>
          </cell>
          <cell r="N1121">
            <v>4972</v>
          </cell>
          <cell r="O1121">
            <v>4972</v>
          </cell>
          <cell r="P1121">
            <v>6066</v>
          </cell>
          <cell r="Q1121">
            <v>6066</v>
          </cell>
        </row>
        <row r="1122">
          <cell r="C1122" t="str">
            <v>18.4.8</v>
          </cell>
          <cell r="D1122" t="str">
            <v>MARMOPLAST FACHADA</v>
          </cell>
          <cell r="E1122" t="str">
            <v>M2</v>
          </cell>
          <cell r="F1122">
            <v>19871</v>
          </cell>
          <cell r="G1122">
            <v>19871</v>
          </cell>
          <cell r="H1122">
            <v>18927</v>
          </cell>
          <cell r="I1122">
            <v>18927</v>
          </cell>
          <cell r="J1122">
            <v>19601</v>
          </cell>
          <cell r="K1122">
            <v>19601</v>
          </cell>
          <cell r="L1122">
            <v>21761</v>
          </cell>
          <cell r="M1122">
            <v>21761</v>
          </cell>
          <cell r="N1122">
            <v>19280</v>
          </cell>
          <cell r="O1122">
            <v>19280</v>
          </cell>
          <cell r="P1122">
            <v>23521</v>
          </cell>
          <cell r="Q1122">
            <v>23521</v>
          </cell>
        </row>
        <row r="1123">
          <cell r="C1123" t="str">
            <v>18.4.9</v>
          </cell>
          <cell r="D1123" t="str">
            <v>SILCOPLAST FACHADA</v>
          </cell>
          <cell r="E1123" t="str">
            <v>M2</v>
          </cell>
          <cell r="F1123">
            <v>17220</v>
          </cell>
          <cell r="G1123">
            <v>17220</v>
          </cell>
          <cell r="H1123">
            <v>16402</v>
          </cell>
          <cell r="I1123">
            <v>16402</v>
          </cell>
          <cell r="J1123">
            <v>16986</v>
          </cell>
          <cell r="K1123">
            <v>16986</v>
          </cell>
          <cell r="L1123">
            <v>18858</v>
          </cell>
          <cell r="M1123">
            <v>18858</v>
          </cell>
          <cell r="N1123">
            <v>16707</v>
          </cell>
          <cell r="O1123">
            <v>16707</v>
          </cell>
          <cell r="P1123">
            <v>20383</v>
          </cell>
          <cell r="Q1123">
            <v>20383</v>
          </cell>
        </row>
        <row r="1124">
          <cell r="C1124" t="str">
            <v>18.4.10</v>
          </cell>
          <cell r="D1124" t="str">
            <v>SUMINISTRO E INSTALACION DE PINTURA EPOXICA PARA PISOS, MUROS Y TECHOS INCLUYE PREPARACION DE SUPERFICIE Y PRIMER DE ADHERENCIA</v>
          </cell>
          <cell r="E1124" t="str">
            <v>M2</v>
          </cell>
          <cell r="F1124">
            <v>17437</v>
          </cell>
          <cell r="G1124">
            <v>17437</v>
          </cell>
          <cell r="H1124">
            <v>16608</v>
          </cell>
          <cell r="I1124">
            <v>16608</v>
          </cell>
          <cell r="J1124">
            <v>17200</v>
          </cell>
          <cell r="K1124">
            <v>17200</v>
          </cell>
          <cell r="L1124">
            <v>19095</v>
          </cell>
          <cell r="M1124">
            <v>19095</v>
          </cell>
          <cell r="N1124">
            <v>16918</v>
          </cell>
          <cell r="O1124">
            <v>16918</v>
          </cell>
          <cell r="P1124">
            <v>20640</v>
          </cell>
          <cell r="Q1124">
            <v>20640</v>
          </cell>
        </row>
        <row r="1125">
          <cell r="C1125" t="str">
            <v>18.4.11</v>
          </cell>
          <cell r="D1125" t="str">
            <v xml:space="preserve">PINTURA KORAZA PARA FACHADAS </v>
          </cell>
          <cell r="E1125" t="str">
            <v>M2</v>
          </cell>
          <cell r="F1125">
            <v>14092</v>
          </cell>
          <cell r="G1125">
            <v>14092</v>
          </cell>
          <cell r="H1125">
            <v>13422</v>
          </cell>
          <cell r="I1125">
            <v>13422</v>
          </cell>
          <cell r="J1125">
            <v>13900</v>
          </cell>
          <cell r="K1125">
            <v>13900</v>
          </cell>
          <cell r="L1125">
            <v>15432</v>
          </cell>
          <cell r="M1125">
            <v>15432</v>
          </cell>
          <cell r="N1125">
            <v>13672</v>
          </cell>
          <cell r="O1125">
            <v>13672</v>
          </cell>
          <cell r="P1125">
            <v>16680</v>
          </cell>
          <cell r="Q1125">
            <v>16680</v>
          </cell>
        </row>
        <row r="1126">
          <cell r="C1126"/>
          <cell r="D1126"/>
          <cell r="E1126"/>
          <cell r="F1126"/>
          <cell r="G1126"/>
          <cell r="H1126"/>
          <cell r="I1126"/>
          <cell r="J1126"/>
          <cell r="K1126"/>
          <cell r="L1126"/>
          <cell r="M1126"/>
          <cell r="N1126"/>
          <cell r="O1126"/>
          <cell r="P1126"/>
          <cell r="Q1126"/>
        </row>
        <row r="1127">
          <cell r="C1127">
            <v>19</v>
          </cell>
          <cell r="D1127" t="str">
            <v>CERRADURAS Y VIDRIOS</v>
          </cell>
          <cell r="E1127"/>
          <cell r="F1127"/>
          <cell r="G1127"/>
          <cell r="H1127"/>
          <cell r="I1127"/>
          <cell r="J1127"/>
          <cell r="K1127"/>
          <cell r="L1127"/>
          <cell r="M1127"/>
          <cell r="N1127"/>
          <cell r="O1127"/>
          <cell r="P1127"/>
          <cell r="Q1127"/>
        </row>
        <row r="1128">
          <cell r="C1128" t="str">
            <v>19.1</v>
          </cell>
          <cell r="D1128" t="str">
            <v>CERRADURAS</v>
          </cell>
          <cell r="E1128"/>
          <cell r="F1128"/>
          <cell r="G1128"/>
          <cell r="H1128"/>
          <cell r="I1128"/>
          <cell r="J1128"/>
          <cell r="K1128"/>
          <cell r="L1128"/>
          <cell r="M1128"/>
          <cell r="N1128"/>
          <cell r="O1128"/>
          <cell r="P1128"/>
          <cell r="Q1128"/>
        </row>
        <row r="1129">
          <cell r="C1129" t="str">
            <v>19.1.1</v>
          </cell>
          <cell r="D1129" t="str">
            <v>CERRADURA SAFE ALCOBA CLASIC 141 - ALUMINO SATINADO</v>
          </cell>
          <cell r="E1129" t="str">
            <v>UN</v>
          </cell>
          <cell r="F1129">
            <v>74769</v>
          </cell>
          <cell r="G1129">
            <v>74769</v>
          </cell>
          <cell r="H1129">
            <v>71214</v>
          </cell>
          <cell r="I1129">
            <v>71214</v>
          </cell>
          <cell r="J1129">
            <v>73751</v>
          </cell>
          <cell r="K1129">
            <v>73751</v>
          </cell>
          <cell r="L1129">
            <v>81878</v>
          </cell>
          <cell r="M1129">
            <v>81878</v>
          </cell>
          <cell r="N1129">
            <v>72541</v>
          </cell>
          <cell r="O1129">
            <v>72541</v>
          </cell>
          <cell r="P1129">
            <v>88501</v>
          </cell>
          <cell r="Q1129">
            <v>88501</v>
          </cell>
        </row>
        <row r="1130">
          <cell r="C1130" t="str">
            <v>19.1.2</v>
          </cell>
          <cell r="D1130" t="str">
            <v>CERRADURA SAFE BAÑO CLASIC 152 - ALUMINO SATINADO</v>
          </cell>
          <cell r="E1130" t="str">
            <v>UN</v>
          </cell>
          <cell r="F1130">
            <v>69592</v>
          </cell>
          <cell r="G1130">
            <v>69592</v>
          </cell>
          <cell r="H1130">
            <v>66284</v>
          </cell>
          <cell r="I1130">
            <v>66284</v>
          </cell>
          <cell r="J1130">
            <v>68645</v>
          </cell>
          <cell r="K1130">
            <v>68645</v>
          </cell>
          <cell r="L1130">
            <v>76210</v>
          </cell>
          <cell r="M1130">
            <v>76210</v>
          </cell>
          <cell r="N1130">
            <v>67519</v>
          </cell>
          <cell r="O1130">
            <v>67519</v>
          </cell>
          <cell r="P1130">
            <v>82374</v>
          </cell>
          <cell r="Q1130">
            <v>82374</v>
          </cell>
        </row>
        <row r="1131">
          <cell r="C1131" t="str">
            <v>19.1.3</v>
          </cell>
          <cell r="D1131" t="str">
            <v>CERRADURA SAFE CLOSET 145 ALUMINIO SATINADO</v>
          </cell>
          <cell r="E1131" t="str">
            <v>UN</v>
          </cell>
          <cell r="F1131">
            <v>90431</v>
          </cell>
          <cell r="G1131">
            <v>90431</v>
          </cell>
          <cell r="H1131">
            <v>86132</v>
          </cell>
          <cell r="I1131">
            <v>86132</v>
          </cell>
          <cell r="J1131">
            <v>89200</v>
          </cell>
          <cell r="K1131">
            <v>89200</v>
          </cell>
          <cell r="L1131">
            <v>99030</v>
          </cell>
          <cell r="M1131">
            <v>99030</v>
          </cell>
          <cell r="N1131">
            <v>87737</v>
          </cell>
          <cell r="O1131">
            <v>87737</v>
          </cell>
          <cell r="P1131">
            <v>107040</v>
          </cell>
          <cell r="Q1131">
            <v>107040</v>
          </cell>
        </row>
        <row r="1132">
          <cell r="C1132" t="str">
            <v>19.1.4</v>
          </cell>
          <cell r="D1132" t="str">
            <v>CERRADURA SAFE ENTRADA 142A ALUMINIO SATINADO</v>
          </cell>
          <cell r="E1132" t="str">
            <v>UN</v>
          </cell>
          <cell r="F1132">
            <v>103396</v>
          </cell>
          <cell r="G1132">
            <v>103396</v>
          </cell>
          <cell r="H1132">
            <v>98481</v>
          </cell>
          <cell r="I1132">
            <v>98481</v>
          </cell>
          <cell r="J1132">
            <v>101989</v>
          </cell>
          <cell r="K1132">
            <v>101989</v>
          </cell>
          <cell r="L1132">
            <v>113228</v>
          </cell>
          <cell r="M1132">
            <v>113228</v>
          </cell>
          <cell r="N1132">
            <v>100316</v>
          </cell>
          <cell r="O1132">
            <v>100316</v>
          </cell>
          <cell r="P1132">
            <v>122387</v>
          </cell>
          <cell r="Q1132">
            <v>122387</v>
          </cell>
        </row>
        <row r="1133">
          <cell r="C1133" t="str">
            <v>19.1.5</v>
          </cell>
          <cell r="D1133" t="str">
            <v>CERRADURA PUERTAS ACCESO PRINCIPAL</v>
          </cell>
          <cell r="E1133" t="str">
            <v>UN</v>
          </cell>
          <cell r="F1133">
            <v>252855</v>
          </cell>
          <cell r="G1133">
            <v>252855</v>
          </cell>
          <cell r="H1133">
            <v>240833</v>
          </cell>
          <cell r="I1133">
            <v>240833</v>
          </cell>
          <cell r="J1133">
            <v>249413</v>
          </cell>
          <cell r="K1133">
            <v>249413</v>
          </cell>
          <cell r="L1133">
            <v>276898</v>
          </cell>
          <cell r="M1133">
            <v>276898</v>
          </cell>
          <cell r="N1133">
            <v>245323</v>
          </cell>
          <cell r="O1133">
            <v>245323</v>
          </cell>
          <cell r="P1133">
            <v>299296</v>
          </cell>
          <cell r="Q1133">
            <v>299296</v>
          </cell>
        </row>
        <row r="1134">
          <cell r="C1134" t="str">
            <v>19.1.6</v>
          </cell>
          <cell r="D1134" t="str">
            <v>SUMINISTRO E INSTALACIÓN DE CERRADURA CILÍNDRICA DE POMO METÁLICO GRADO 2 FUNCIÓN AULA, (POMO INTERIOR SIEMPRE ACTIVO, POMO EXTERIOR SE ACTIVA CON LA LLAVE.) CON AMAESTRAMIENTO SEGÚN ESPECIFICACIÓN. REFERENCIA YALE  LF 5308 O EQUIVALENTE</v>
          </cell>
          <cell r="E1134" t="str">
            <v>UN</v>
          </cell>
          <cell r="F1134">
            <v>104639</v>
          </cell>
          <cell r="G1134">
            <v>104639</v>
          </cell>
          <cell r="H1134">
            <v>99664</v>
          </cell>
          <cell r="I1134">
            <v>99664</v>
          </cell>
          <cell r="J1134">
            <v>103215</v>
          </cell>
          <cell r="K1134">
            <v>103215</v>
          </cell>
          <cell r="L1134">
            <v>114589</v>
          </cell>
          <cell r="M1134">
            <v>114589</v>
          </cell>
          <cell r="N1134">
            <v>101522</v>
          </cell>
          <cell r="O1134">
            <v>101522</v>
          </cell>
          <cell r="P1134">
            <v>123858</v>
          </cell>
          <cell r="Q1134">
            <v>123858</v>
          </cell>
        </row>
        <row r="1135">
          <cell r="C1135" t="str">
            <v>19.1.7</v>
          </cell>
          <cell r="D1135" t="str">
            <v>CERRADURA SAFE SOBREPONER 143A ALUMINIO SATINADO</v>
          </cell>
          <cell r="E1135" t="str">
            <v>UN</v>
          </cell>
          <cell r="F1135">
            <v>75918</v>
          </cell>
          <cell r="G1135">
            <v>75918</v>
          </cell>
          <cell r="H1135">
            <v>72309</v>
          </cell>
          <cell r="I1135">
            <v>72309</v>
          </cell>
          <cell r="J1135">
            <v>74885</v>
          </cell>
          <cell r="K1135">
            <v>74885</v>
          </cell>
          <cell r="L1135">
            <v>83137</v>
          </cell>
          <cell r="M1135">
            <v>83137</v>
          </cell>
          <cell r="N1135">
            <v>73657</v>
          </cell>
          <cell r="O1135">
            <v>73657</v>
          </cell>
          <cell r="P1135">
            <v>89862</v>
          </cell>
          <cell r="Q1135">
            <v>89862</v>
          </cell>
        </row>
        <row r="1136">
          <cell r="C1136" t="str">
            <v>19.1.8</v>
          </cell>
          <cell r="D1136" t="str">
            <v>CERRADURA SAFE TERRAZA 149 ALUMINIO SATINADO</v>
          </cell>
          <cell r="E1136" t="str">
            <v>UN</v>
          </cell>
          <cell r="F1136">
            <v>57545</v>
          </cell>
          <cell r="G1136">
            <v>57545</v>
          </cell>
          <cell r="H1136">
            <v>54809</v>
          </cell>
          <cell r="I1136">
            <v>54809</v>
          </cell>
          <cell r="J1136">
            <v>56762</v>
          </cell>
          <cell r="K1136">
            <v>56762</v>
          </cell>
          <cell r="L1136">
            <v>63017</v>
          </cell>
          <cell r="M1136">
            <v>63017</v>
          </cell>
          <cell r="N1136">
            <v>55831</v>
          </cell>
          <cell r="O1136">
            <v>55831</v>
          </cell>
          <cell r="P1136">
            <v>68114</v>
          </cell>
          <cell r="Q1136">
            <v>68114</v>
          </cell>
        </row>
        <row r="1137">
          <cell r="C1137" t="str">
            <v>19.1.9</v>
          </cell>
          <cell r="D1137" t="str">
            <v>CERRADURA SCHLAGE ALCOBA A-50 WS</v>
          </cell>
          <cell r="E1137" t="str">
            <v>UN</v>
          </cell>
          <cell r="F1137">
            <v>67175</v>
          </cell>
          <cell r="G1137">
            <v>67175</v>
          </cell>
          <cell r="H1137">
            <v>63982</v>
          </cell>
          <cell r="I1137">
            <v>63982</v>
          </cell>
          <cell r="J1137">
            <v>66261</v>
          </cell>
          <cell r="K1137">
            <v>66261</v>
          </cell>
          <cell r="L1137">
            <v>73563</v>
          </cell>
          <cell r="M1137">
            <v>73563</v>
          </cell>
          <cell r="N1137">
            <v>65174</v>
          </cell>
          <cell r="O1137">
            <v>65174</v>
          </cell>
          <cell r="P1137">
            <v>79513</v>
          </cell>
          <cell r="Q1137">
            <v>79513</v>
          </cell>
        </row>
        <row r="1138">
          <cell r="C1138" t="str">
            <v>19.1.10</v>
          </cell>
          <cell r="D1138" t="str">
            <v>CERRADURA SCHLAGE BAÑO A-40 S</v>
          </cell>
          <cell r="E1138" t="str">
            <v>UN</v>
          </cell>
          <cell r="F1138">
            <v>64275</v>
          </cell>
          <cell r="G1138">
            <v>64275</v>
          </cell>
          <cell r="H1138">
            <v>61219</v>
          </cell>
          <cell r="I1138">
            <v>61219</v>
          </cell>
          <cell r="J1138">
            <v>63400</v>
          </cell>
          <cell r="K1138">
            <v>63400</v>
          </cell>
          <cell r="L1138">
            <v>70387</v>
          </cell>
          <cell r="M1138">
            <v>70387</v>
          </cell>
          <cell r="N1138">
            <v>62360</v>
          </cell>
          <cell r="O1138">
            <v>62360</v>
          </cell>
          <cell r="P1138">
            <v>76080</v>
          </cell>
          <cell r="Q1138">
            <v>76080</v>
          </cell>
        </row>
        <row r="1139">
          <cell r="C1139" t="str">
            <v>19.1.11</v>
          </cell>
          <cell r="D1139" t="str">
            <v>CERRADURA SCHLAGE CLOSET A-71 WS</v>
          </cell>
          <cell r="E1139" t="str">
            <v>UN</v>
          </cell>
          <cell r="F1139">
            <v>67165</v>
          </cell>
          <cell r="G1139">
            <v>67165</v>
          </cell>
          <cell r="H1139">
            <v>63972</v>
          </cell>
          <cell r="I1139">
            <v>63972</v>
          </cell>
          <cell r="J1139">
            <v>66251</v>
          </cell>
          <cell r="K1139">
            <v>66251</v>
          </cell>
          <cell r="L1139">
            <v>73552</v>
          </cell>
          <cell r="M1139">
            <v>73552</v>
          </cell>
          <cell r="N1139">
            <v>65164</v>
          </cell>
          <cell r="O1139">
            <v>65164</v>
          </cell>
          <cell r="P1139">
            <v>79501</v>
          </cell>
          <cell r="Q1139">
            <v>79501</v>
          </cell>
        </row>
        <row r="1140">
          <cell r="C1140" t="str">
            <v>19.1.12</v>
          </cell>
          <cell r="D1140" t="str">
            <v>CERRADURA SCHLAGE ENTRADA A-80 PD</v>
          </cell>
          <cell r="E1140" t="str">
            <v>UN</v>
          </cell>
          <cell r="F1140">
            <v>132592</v>
          </cell>
          <cell r="G1140">
            <v>132592</v>
          </cell>
          <cell r="H1140">
            <v>126288</v>
          </cell>
          <cell r="I1140">
            <v>126288</v>
          </cell>
          <cell r="J1140">
            <v>130787</v>
          </cell>
          <cell r="K1140">
            <v>130787</v>
          </cell>
          <cell r="L1140">
            <v>145200</v>
          </cell>
          <cell r="M1140">
            <v>145200</v>
          </cell>
          <cell r="N1140">
            <v>128642</v>
          </cell>
          <cell r="O1140">
            <v>128642</v>
          </cell>
          <cell r="P1140">
            <v>156944</v>
          </cell>
          <cell r="Q1140">
            <v>156944</v>
          </cell>
        </row>
        <row r="1141">
          <cell r="C1141" t="str">
            <v>19.1.13</v>
          </cell>
          <cell r="D1141" t="str">
            <v>CERRADURA SCHLAGE OFICINA A-50 PD</v>
          </cell>
          <cell r="E1141" t="str">
            <v>UN</v>
          </cell>
          <cell r="F1141">
            <v>90359</v>
          </cell>
          <cell r="G1141">
            <v>90359</v>
          </cell>
          <cell r="H1141">
            <v>86063</v>
          </cell>
          <cell r="I1141">
            <v>86063</v>
          </cell>
          <cell r="J1141">
            <v>89129</v>
          </cell>
          <cell r="K1141">
            <v>89129</v>
          </cell>
          <cell r="L1141">
            <v>98951</v>
          </cell>
          <cell r="M1141">
            <v>98951</v>
          </cell>
          <cell r="N1141">
            <v>87667</v>
          </cell>
          <cell r="O1141">
            <v>87667</v>
          </cell>
          <cell r="P1141">
            <v>106955</v>
          </cell>
          <cell r="Q1141">
            <v>106955</v>
          </cell>
        </row>
        <row r="1142">
          <cell r="C1142" t="str">
            <v>19.1.14</v>
          </cell>
          <cell r="D1142" t="str">
            <v>CERRADURA SCHLAGE PASO A-10 S</v>
          </cell>
          <cell r="E1142" t="str">
            <v>UN</v>
          </cell>
          <cell r="F1142">
            <v>64275</v>
          </cell>
          <cell r="G1142">
            <v>64275</v>
          </cell>
          <cell r="H1142">
            <v>61219</v>
          </cell>
          <cell r="I1142">
            <v>61219</v>
          </cell>
          <cell r="J1142">
            <v>63400</v>
          </cell>
          <cell r="K1142">
            <v>63400</v>
          </cell>
          <cell r="L1142">
            <v>70387</v>
          </cell>
          <cell r="M1142">
            <v>70387</v>
          </cell>
          <cell r="N1142">
            <v>62360</v>
          </cell>
          <cell r="O1142">
            <v>62360</v>
          </cell>
          <cell r="P1142">
            <v>76080</v>
          </cell>
          <cell r="Q1142">
            <v>76080</v>
          </cell>
        </row>
        <row r="1143">
          <cell r="C1143" t="str">
            <v>19.1.15</v>
          </cell>
          <cell r="D1143" t="str">
            <v>CERRADURA SCHLAGE TERRAZA A-30 S</v>
          </cell>
          <cell r="E1143" t="str">
            <v>UN</v>
          </cell>
          <cell r="F1143">
            <v>64275</v>
          </cell>
          <cell r="G1143">
            <v>64275</v>
          </cell>
          <cell r="H1143">
            <v>61219</v>
          </cell>
          <cell r="I1143">
            <v>61219</v>
          </cell>
          <cell r="J1143">
            <v>63400</v>
          </cell>
          <cell r="K1143">
            <v>63400</v>
          </cell>
          <cell r="L1143">
            <v>70387</v>
          </cell>
          <cell r="M1143">
            <v>70387</v>
          </cell>
          <cell r="N1143">
            <v>62360</v>
          </cell>
          <cell r="O1143">
            <v>62360</v>
          </cell>
          <cell r="P1143">
            <v>76080</v>
          </cell>
          <cell r="Q1143">
            <v>76080</v>
          </cell>
        </row>
        <row r="1144">
          <cell r="C1144" t="str">
            <v>19.1.16</v>
          </cell>
          <cell r="D1144" t="str">
            <v>INSTALACION POMA</v>
          </cell>
          <cell r="E1144" t="str">
            <v>UN</v>
          </cell>
          <cell r="F1144">
            <v>10975</v>
          </cell>
          <cell r="G1144">
            <v>10975</v>
          </cell>
          <cell r="H1144">
            <v>10454</v>
          </cell>
          <cell r="I1144">
            <v>10454</v>
          </cell>
          <cell r="J1144">
            <v>10826</v>
          </cell>
          <cell r="K1144">
            <v>10826</v>
          </cell>
          <cell r="L1144">
            <v>12019</v>
          </cell>
          <cell r="M1144">
            <v>12019</v>
          </cell>
          <cell r="N1144">
            <v>10648</v>
          </cell>
          <cell r="O1144">
            <v>10648</v>
          </cell>
          <cell r="P1144">
            <v>12991</v>
          </cell>
          <cell r="Q1144">
            <v>12991</v>
          </cell>
        </row>
        <row r="1145">
          <cell r="C1145" t="str">
            <v>19.1.17</v>
          </cell>
          <cell r="D1145" t="str">
            <v>INSTALACION PORTON MADERA</v>
          </cell>
          <cell r="E1145" t="str">
            <v>UN</v>
          </cell>
          <cell r="F1145">
            <v>45134</v>
          </cell>
          <cell r="G1145">
            <v>45134</v>
          </cell>
          <cell r="H1145">
            <v>42989</v>
          </cell>
          <cell r="I1145">
            <v>42989</v>
          </cell>
          <cell r="J1145">
            <v>44520</v>
          </cell>
          <cell r="K1145">
            <v>44520</v>
          </cell>
          <cell r="L1145">
            <v>49426</v>
          </cell>
          <cell r="M1145">
            <v>49426</v>
          </cell>
          <cell r="N1145">
            <v>43790</v>
          </cell>
          <cell r="O1145">
            <v>43790</v>
          </cell>
          <cell r="P1145">
            <v>53424</v>
          </cell>
          <cell r="Q1145">
            <v>53424</v>
          </cell>
        </row>
        <row r="1146">
          <cell r="C1146" t="str">
            <v>19.2</v>
          </cell>
          <cell r="D1146" t="str">
            <v>HERRAJES</v>
          </cell>
          <cell r="E1146"/>
          <cell r="F1146"/>
          <cell r="G1146"/>
          <cell r="H1146"/>
          <cell r="I1146"/>
          <cell r="J1146"/>
          <cell r="K1146"/>
          <cell r="L1146"/>
          <cell r="M1146"/>
          <cell r="N1146"/>
          <cell r="O1146"/>
          <cell r="P1146"/>
          <cell r="Q1146"/>
        </row>
        <row r="1147">
          <cell r="C1147" t="str">
            <v>19.2.1</v>
          </cell>
          <cell r="D1147" t="str">
            <v>BRAZO RETENEDOR DORMA No. 2</v>
          </cell>
          <cell r="E1147" t="str">
            <v>UN</v>
          </cell>
          <cell r="F1147">
            <v>186386</v>
          </cell>
          <cell r="G1147">
            <v>186386</v>
          </cell>
          <cell r="H1147">
            <v>177525</v>
          </cell>
          <cell r="I1147">
            <v>177525</v>
          </cell>
          <cell r="J1147">
            <v>183849</v>
          </cell>
          <cell r="K1147">
            <v>183849</v>
          </cell>
          <cell r="L1147">
            <v>204109</v>
          </cell>
          <cell r="M1147">
            <v>204109</v>
          </cell>
          <cell r="N1147">
            <v>180834</v>
          </cell>
          <cell r="O1147">
            <v>180834</v>
          </cell>
          <cell r="P1147">
            <v>220619</v>
          </cell>
          <cell r="Q1147">
            <v>220619</v>
          </cell>
        </row>
        <row r="1148">
          <cell r="C1148" t="str">
            <v>19.2.2</v>
          </cell>
          <cell r="D1148" t="str">
            <v>BISAGRA DE VAIVEN</v>
          </cell>
          <cell r="E1148" t="str">
            <v>UN</v>
          </cell>
          <cell r="F1148">
            <v>61878</v>
          </cell>
          <cell r="G1148">
            <v>61878</v>
          </cell>
          <cell r="H1148">
            <v>58936</v>
          </cell>
          <cell r="I1148">
            <v>58936</v>
          </cell>
          <cell r="J1148">
            <v>61036</v>
          </cell>
          <cell r="K1148">
            <v>61036</v>
          </cell>
          <cell r="L1148">
            <v>67762</v>
          </cell>
          <cell r="M1148">
            <v>67762</v>
          </cell>
          <cell r="N1148">
            <v>60035</v>
          </cell>
          <cell r="O1148">
            <v>60035</v>
          </cell>
          <cell r="P1148">
            <v>73243</v>
          </cell>
          <cell r="Q1148">
            <v>73243</v>
          </cell>
        </row>
        <row r="1149">
          <cell r="C1149" t="str">
            <v>19.3</v>
          </cell>
          <cell r="D1149" t="str">
            <v>VIDRIOS Y ESPEJOS</v>
          </cell>
          <cell r="E1149"/>
          <cell r="F1149"/>
          <cell r="G1149"/>
          <cell r="H1149"/>
          <cell r="I1149"/>
          <cell r="J1149"/>
          <cell r="K1149"/>
          <cell r="L1149"/>
          <cell r="M1149"/>
          <cell r="N1149"/>
          <cell r="O1149"/>
          <cell r="P1149"/>
          <cell r="Q1149"/>
        </row>
        <row r="1150">
          <cell r="C1150" t="str">
            <v>19.3.1</v>
          </cell>
          <cell r="D1150" t="str">
            <v>ESPEJO CRISTAL 4 mm - BISELADO 2 cm</v>
          </cell>
          <cell r="E1150" t="str">
            <v>M2</v>
          </cell>
          <cell r="F1150">
            <v>63645</v>
          </cell>
          <cell r="G1150">
            <v>63645</v>
          </cell>
          <cell r="H1150">
            <v>60619</v>
          </cell>
          <cell r="I1150">
            <v>60619</v>
          </cell>
          <cell r="J1150">
            <v>62779</v>
          </cell>
          <cell r="K1150">
            <v>62779</v>
          </cell>
          <cell r="L1150">
            <v>69697</v>
          </cell>
          <cell r="M1150">
            <v>69697</v>
          </cell>
          <cell r="N1150">
            <v>61749</v>
          </cell>
          <cell r="O1150">
            <v>61749</v>
          </cell>
          <cell r="P1150">
            <v>75335</v>
          </cell>
          <cell r="Q1150">
            <v>75335</v>
          </cell>
        </row>
        <row r="1151">
          <cell r="C1151" t="str">
            <v>19.3.2</v>
          </cell>
          <cell r="D1151" t="str">
            <v>INSTALACION ESPEJOS (M.O.)</v>
          </cell>
          <cell r="E1151" t="str">
            <v>M2</v>
          </cell>
          <cell r="F1151">
            <v>11615</v>
          </cell>
          <cell r="G1151">
            <v>11615</v>
          </cell>
          <cell r="H1151">
            <v>11063</v>
          </cell>
          <cell r="I1151">
            <v>11063</v>
          </cell>
          <cell r="J1151">
            <v>11457</v>
          </cell>
          <cell r="K1151">
            <v>11457</v>
          </cell>
          <cell r="L1151">
            <v>12720</v>
          </cell>
          <cell r="M1151">
            <v>12720</v>
          </cell>
          <cell r="N1151">
            <v>11269</v>
          </cell>
          <cell r="O1151">
            <v>11269</v>
          </cell>
          <cell r="P1151">
            <v>13748</v>
          </cell>
          <cell r="Q1151">
            <v>13748</v>
          </cell>
        </row>
        <row r="1152">
          <cell r="C1152" t="str">
            <v>19.3.3</v>
          </cell>
          <cell r="D1152" t="str">
            <v>VIDRIO CRUDO INCOLORO 4 mm -  TIPO PELDAR Ó SIMILAR</v>
          </cell>
          <cell r="E1152" t="str">
            <v>M2</v>
          </cell>
          <cell r="F1152">
            <v>30916</v>
          </cell>
          <cell r="G1152">
            <v>30916</v>
          </cell>
          <cell r="H1152">
            <v>29446</v>
          </cell>
          <cell r="I1152">
            <v>29446</v>
          </cell>
          <cell r="J1152">
            <v>30495</v>
          </cell>
          <cell r="K1152">
            <v>30495</v>
          </cell>
          <cell r="L1152">
            <v>33856</v>
          </cell>
          <cell r="M1152">
            <v>33856</v>
          </cell>
          <cell r="N1152">
            <v>29995</v>
          </cell>
          <cell r="O1152">
            <v>29995</v>
          </cell>
          <cell r="P1152">
            <v>36594</v>
          </cell>
          <cell r="Q1152">
            <v>36594</v>
          </cell>
        </row>
        <row r="1153">
          <cell r="C1153" t="str">
            <v>19.3.4</v>
          </cell>
          <cell r="D1153" t="str">
            <v>VIDRIO CRUDO INCOLORO 5 mm -  TIPO PELDAR Ó SIMILAR</v>
          </cell>
          <cell r="E1153" t="str">
            <v>M2</v>
          </cell>
          <cell r="F1153">
            <v>35849</v>
          </cell>
          <cell r="G1153">
            <v>35849</v>
          </cell>
          <cell r="H1153">
            <v>34145</v>
          </cell>
          <cell r="I1153">
            <v>34145</v>
          </cell>
          <cell r="J1153">
            <v>35361</v>
          </cell>
          <cell r="K1153">
            <v>35361</v>
          </cell>
          <cell r="L1153">
            <v>39258</v>
          </cell>
          <cell r="M1153">
            <v>39258</v>
          </cell>
          <cell r="N1153">
            <v>34781</v>
          </cell>
          <cell r="O1153">
            <v>34781</v>
          </cell>
          <cell r="P1153">
            <v>42433</v>
          </cell>
          <cell r="Q1153">
            <v>42433</v>
          </cell>
        </row>
        <row r="1154">
          <cell r="C1154" t="str">
            <v>19.3.5</v>
          </cell>
          <cell r="D1154" t="str">
            <v>VIDRIO CRUDO INCOLORO 6 mm -  TIPO PELDAR Ó SIMILAR</v>
          </cell>
          <cell r="E1154" t="str">
            <v>M2</v>
          </cell>
          <cell r="F1154">
            <v>65181</v>
          </cell>
          <cell r="G1154">
            <v>65181</v>
          </cell>
          <cell r="H1154">
            <v>62082</v>
          </cell>
          <cell r="I1154">
            <v>62082</v>
          </cell>
          <cell r="J1154">
            <v>64294</v>
          </cell>
          <cell r="K1154">
            <v>64294</v>
          </cell>
          <cell r="L1154">
            <v>71379</v>
          </cell>
          <cell r="M1154">
            <v>71379</v>
          </cell>
          <cell r="N1154">
            <v>63240</v>
          </cell>
          <cell r="O1154">
            <v>63240</v>
          </cell>
          <cell r="P1154">
            <v>77153</v>
          </cell>
          <cell r="Q1154">
            <v>77153</v>
          </cell>
        </row>
        <row r="1155">
          <cell r="C1155" t="str">
            <v>19.3.6</v>
          </cell>
          <cell r="D1155" t="str">
            <v xml:space="preserve">VIDRIO CRISTAL TEMPLADO BRONCE - 6 mm </v>
          </cell>
          <cell r="E1155" t="str">
            <v>M2</v>
          </cell>
          <cell r="F1155">
            <v>194564</v>
          </cell>
          <cell r="G1155">
            <v>194564</v>
          </cell>
          <cell r="H1155">
            <v>185314</v>
          </cell>
          <cell r="I1155">
            <v>185314</v>
          </cell>
          <cell r="J1155">
            <v>191916</v>
          </cell>
          <cell r="K1155">
            <v>191916</v>
          </cell>
          <cell r="L1155">
            <v>213065</v>
          </cell>
          <cell r="M1155">
            <v>213065</v>
          </cell>
          <cell r="N1155">
            <v>188769</v>
          </cell>
          <cell r="O1155">
            <v>188769</v>
          </cell>
          <cell r="P1155">
            <v>230299</v>
          </cell>
          <cell r="Q1155">
            <v>230299</v>
          </cell>
        </row>
        <row r="1156">
          <cell r="C1156" t="str">
            <v>19.3.7</v>
          </cell>
          <cell r="D1156" t="str">
            <v xml:space="preserve">VIDRIO CRISTAL TEMPLADO INCOLORO - 6 mm </v>
          </cell>
          <cell r="E1156" t="str">
            <v>M2</v>
          </cell>
          <cell r="F1156">
            <v>169680</v>
          </cell>
          <cell r="G1156">
            <v>169680</v>
          </cell>
          <cell r="H1156">
            <v>161612</v>
          </cell>
          <cell r="I1156">
            <v>161612</v>
          </cell>
          <cell r="J1156">
            <v>167370</v>
          </cell>
          <cell r="K1156">
            <v>167370</v>
          </cell>
          <cell r="L1156">
            <v>185814</v>
          </cell>
          <cell r="M1156">
            <v>185814</v>
          </cell>
          <cell r="N1156">
            <v>164625</v>
          </cell>
          <cell r="O1156">
            <v>164625</v>
          </cell>
          <cell r="P1156">
            <v>200844</v>
          </cell>
          <cell r="Q1156">
            <v>200844</v>
          </cell>
        </row>
        <row r="1157">
          <cell r="C1157" t="str">
            <v>19.3.8</v>
          </cell>
          <cell r="D1157" t="str">
            <v xml:space="preserve">VIDRIO CRISTAL TEMPLADO INCOLORO - 10 mm </v>
          </cell>
          <cell r="E1157" t="str">
            <v>M2</v>
          </cell>
          <cell r="F1157">
            <v>274987</v>
          </cell>
          <cell r="G1157">
            <v>274987</v>
          </cell>
          <cell r="H1157">
            <v>261913</v>
          </cell>
          <cell r="I1157">
            <v>261913</v>
          </cell>
          <cell r="J1157">
            <v>271244</v>
          </cell>
          <cell r="K1157">
            <v>271244</v>
          </cell>
          <cell r="L1157">
            <v>301135</v>
          </cell>
          <cell r="M1157">
            <v>301135</v>
          </cell>
          <cell r="N1157">
            <v>266796</v>
          </cell>
          <cell r="O1157">
            <v>266796</v>
          </cell>
          <cell r="P1157">
            <v>325493</v>
          </cell>
          <cell r="Q1157">
            <v>325493</v>
          </cell>
        </row>
        <row r="1158">
          <cell r="C1158" t="str">
            <v>19.3.9</v>
          </cell>
          <cell r="D1158" t="str">
            <v xml:space="preserve">VIDRIO GRABADO INCOLORO - 4 mm </v>
          </cell>
          <cell r="E1158" t="str">
            <v>M2</v>
          </cell>
          <cell r="F1158">
            <v>47427</v>
          </cell>
          <cell r="G1158">
            <v>47427</v>
          </cell>
          <cell r="H1158">
            <v>45172</v>
          </cell>
          <cell r="I1158">
            <v>45172</v>
          </cell>
          <cell r="J1158">
            <v>46781</v>
          </cell>
          <cell r="K1158">
            <v>46781</v>
          </cell>
          <cell r="L1158">
            <v>51936</v>
          </cell>
          <cell r="M1158">
            <v>51936</v>
          </cell>
          <cell r="N1158">
            <v>46014</v>
          </cell>
          <cell r="O1158">
            <v>46014</v>
          </cell>
          <cell r="P1158">
            <v>56137</v>
          </cell>
          <cell r="Q1158">
            <v>56137</v>
          </cell>
        </row>
        <row r="1159">
          <cell r="C1159" t="str">
            <v>19.3.10</v>
          </cell>
          <cell r="D1159" t="str">
            <v>SUMINISTRO E INSTALACION DE VIDRIO DE SEGURIDAD LAMINADO 3+3</v>
          </cell>
          <cell r="E1159" t="str">
            <v>M2</v>
          </cell>
          <cell r="F1159">
            <v>172346</v>
          </cell>
          <cell r="G1159">
            <v>172346</v>
          </cell>
          <cell r="H1159">
            <v>164152</v>
          </cell>
          <cell r="I1159">
            <v>164152</v>
          </cell>
          <cell r="J1159">
            <v>170000</v>
          </cell>
          <cell r="K1159">
            <v>170000</v>
          </cell>
          <cell r="L1159">
            <v>188734</v>
          </cell>
          <cell r="M1159">
            <v>188734</v>
          </cell>
          <cell r="N1159">
            <v>167212</v>
          </cell>
          <cell r="O1159">
            <v>167212</v>
          </cell>
          <cell r="P1159">
            <v>204000</v>
          </cell>
          <cell r="Q1159">
            <v>204000</v>
          </cell>
        </row>
        <row r="1160">
          <cell r="C1160"/>
          <cell r="D1160"/>
          <cell r="E1160"/>
          <cell r="F1160"/>
          <cell r="G1160"/>
          <cell r="H1160"/>
          <cell r="I1160"/>
          <cell r="J1160"/>
          <cell r="K1160"/>
          <cell r="L1160"/>
          <cell r="M1160"/>
          <cell r="N1160"/>
          <cell r="O1160"/>
          <cell r="P1160"/>
          <cell r="Q1160"/>
        </row>
        <row r="1161">
          <cell r="C1161">
            <v>20</v>
          </cell>
          <cell r="D1161" t="str">
            <v>OBRAS EXTERIORES</v>
          </cell>
          <cell r="E1161"/>
          <cell r="F1161"/>
          <cell r="G1161"/>
          <cell r="H1161"/>
          <cell r="I1161"/>
          <cell r="J1161"/>
          <cell r="K1161"/>
          <cell r="L1161"/>
          <cell r="M1161"/>
          <cell r="N1161"/>
          <cell r="O1161"/>
          <cell r="P1161"/>
          <cell r="Q1161"/>
        </row>
        <row r="1162">
          <cell r="C1162" t="str">
            <v>20.2</v>
          </cell>
          <cell r="D1162" t="str">
            <v>ZONAS DURAS Y PLAZOLETAS</v>
          </cell>
          <cell r="E1162"/>
          <cell r="F1162"/>
          <cell r="G1162"/>
          <cell r="H1162"/>
          <cell r="I1162"/>
          <cell r="J1162"/>
          <cell r="K1162"/>
          <cell r="L1162"/>
          <cell r="M1162"/>
          <cell r="N1162"/>
          <cell r="O1162"/>
          <cell r="P1162"/>
          <cell r="Q1162"/>
        </row>
        <row r="1163">
          <cell r="C1163" t="str">
            <v>20.2.1</v>
          </cell>
          <cell r="D1163" t="str">
            <v>ADOQUIN CONCRETO COLOR GRIS TRAFICO LIVIANO 20x10x6cm (Inc. Sumin., Instalación y Compactación. Inc. 4cm Arena de Peña)</v>
          </cell>
          <cell r="E1163" t="str">
            <v>M2</v>
          </cell>
          <cell r="F1163">
            <v>60922</v>
          </cell>
          <cell r="G1163">
            <v>60922</v>
          </cell>
          <cell r="H1163">
            <v>58026</v>
          </cell>
          <cell r="I1163">
            <v>58026</v>
          </cell>
          <cell r="J1163">
            <v>60093</v>
          </cell>
          <cell r="K1163">
            <v>60093</v>
          </cell>
          <cell r="L1163">
            <v>66715</v>
          </cell>
          <cell r="M1163">
            <v>66715</v>
          </cell>
          <cell r="N1163">
            <v>59107</v>
          </cell>
          <cell r="O1163">
            <v>59107</v>
          </cell>
          <cell r="P1163">
            <v>72112</v>
          </cell>
          <cell r="Q1163">
            <v>72112</v>
          </cell>
        </row>
        <row r="1164">
          <cell r="C1164" t="str">
            <v>20.2.2</v>
          </cell>
          <cell r="D1164" t="str">
            <v>ADOQUIN CONCRETO COLOR GRIS TRAFICO PESADO 20x10x8cm (Inc. Sumin., Instalación y Compactación. Inc. 4cm Arena de Peña)</v>
          </cell>
          <cell r="E1164" t="str">
            <v>M2</v>
          </cell>
          <cell r="F1164">
            <v>73991</v>
          </cell>
          <cell r="G1164">
            <v>73991</v>
          </cell>
          <cell r="H1164">
            <v>70473</v>
          </cell>
          <cell r="I1164">
            <v>70473</v>
          </cell>
          <cell r="J1164">
            <v>72984</v>
          </cell>
          <cell r="K1164">
            <v>72984</v>
          </cell>
          <cell r="L1164">
            <v>81027</v>
          </cell>
          <cell r="M1164">
            <v>81027</v>
          </cell>
          <cell r="N1164">
            <v>71787</v>
          </cell>
          <cell r="O1164">
            <v>71787</v>
          </cell>
          <cell r="P1164">
            <v>87581</v>
          </cell>
          <cell r="Q1164">
            <v>87581</v>
          </cell>
        </row>
        <row r="1165">
          <cell r="C1165" t="str">
            <v>20.2.3</v>
          </cell>
          <cell r="D1165" t="str">
            <v>ADOQUIN DE GRES MOORE  -  10 x 20 x 5.5</v>
          </cell>
          <cell r="E1165" t="str">
            <v>M2</v>
          </cell>
          <cell r="F1165">
            <v>38519</v>
          </cell>
          <cell r="G1165">
            <v>38519</v>
          </cell>
          <cell r="H1165">
            <v>36688</v>
          </cell>
          <cell r="I1165">
            <v>36688</v>
          </cell>
          <cell r="J1165">
            <v>37995</v>
          </cell>
          <cell r="K1165">
            <v>37995</v>
          </cell>
          <cell r="L1165">
            <v>42182</v>
          </cell>
          <cell r="M1165">
            <v>42182</v>
          </cell>
          <cell r="N1165">
            <v>37372</v>
          </cell>
          <cell r="O1165">
            <v>37372</v>
          </cell>
          <cell r="P1165">
            <v>45594</v>
          </cell>
          <cell r="Q1165">
            <v>45594</v>
          </cell>
        </row>
        <row r="1166">
          <cell r="C1166" t="str">
            <v>20.2.4</v>
          </cell>
          <cell r="D1166" t="str">
            <v>BASE ASFALTO MDCI 1350 - E = 7 cm</v>
          </cell>
          <cell r="E1166" t="str">
            <v>M2</v>
          </cell>
          <cell r="F1166">
            <v>62085</v>
          </cell>
          <cell r="G1166">
            <v>62085</v>
          </cell>
          <cell r="H1166">
            <v>59133</v>
          </cell>
          <cell r="I1166">
            <v>59133</v>
          </cell>
          <cell r="J1166">
            <v>61240</v>
          </cell>
          <cell r="K1166">
            <v>61240</v>
          </cell>
          <cell r="L1166">
            <v>67989</v>
          </cell>
          <cell r="M1166">
            <v>67989</v>
          </cell>
          <cell r="N1166">
            <v>60236</v>
          </cell>
          <cell r="O1166">
            <v>60236</v>
          </cell>
          <cell r="P1166">
            <v>73488</v>
          </cell>
          <cell r="Q1166">
            <v>73488</v>
          </cell>
        </row>
        <row r="1167">
          <cell r="C1167" t="str">
            <v>20.2.5</v>
          </cell>
          <cell r="D1167" t="str">
            <v>CONCRETO ESCOBEADO PARA ANDENES O RAMPAS H = 10 cm - 3000 PSI CERTIFICADO</v>
          </cell>
          <cell r="E1167" t="str">
            <v>M2</v>
          </cell>
          <cell r="F1167">
            <v>64686</v>
          </cell>
          <cell r="G1167">
            <v>64686</v>
          </cell>
          <cell r="H1167">
            <v>61610</v>
          </cell>
          <cell r="I1167">
            <v>61610</v>
          </cell>
          <cell r="J1167">
            <v>63805</v>
          </cell>
          <cell r="K1167">
            <v>63805</v>
          </cell>
          <cell r="L1167">
            <v>70836</v>
          </cell>
          <cell r="M1167">
            <v>70836</v>
          </cell>
          <cell r="N1167">
            <v>62759</v>
          </cell>
          <cell r="O1167">
            <v>62759</v>
          </cell>
          <cell r="P1167">
            <v>76566</v>
          </cell>
          <cell r="Q1167">
            <v>76566</v>
          </cell>
        </row>
        <row r="1168">
          <cell r="C1168" t="str">
            <v>20.2.6</v>
          </cell>
          <cell r="D1168" t="str">
            <v>JUNTAS DILATACION ASFALTO</v>
          </cell>
          <cell r="E1168" t="str">
            <v>M</v>
          </cell>
          <cell r="F1168">
            <v>3509</v>
          </cell>
          <cell r="G1168">
            <v>3509</v>
          </cell>
          <cell r="H1168">
            <v>3342</v>
          </cell>
          <cell r="I1168">
            <v>3342</v>
          </cell>
          <cell r="J1168">
            <v>3461</v>
          </cell>
          <cell r="K1168">
            <v>3461</v>
          </cell>
          <cell r="L1168">
            <v>3842</v>
          </cell>
          <cell r="M1168">
            <v>3842</v>
          </cell>
          <cell r="N1168">
            <v>3404</v>
          </cell>
          <cell r="O1168">
            <v>3404</v>
          </cell>
          <cell r="P1168">
            <v>4153</v>
          </cell>
          <cell r="Q1168">
            <v>4153</v>
          </cell>
        </row>
        <row r="1169">
          <cell r="C1169" t="str">
            <v>20.2.7</v>
          </cell>
          <cell r="D1169" t="str">
            <v>LOSETA PREFABRICADA CONCRETO TIPO A30 - 60 x 40 x 6 cm (Incluye Suministro e Instalación. Incluye Base 4cm Mortero 1:5, Hecho en Obra)</v>
          </cell>
          <cell r="E1169" t="str">
            <v>M2</v>
          </cell>
          <cell r="F1169">
            <v>52848</v>
          </cell>
          <cell r="G1169">
            <v>52848</v>
          </cell>
          <cell r="H1169">
            <v>50336</v>
          </cell>
          <cell r="I1169">
            <v>50336</v>
          </cell>
          <cell r="J1169">
            <v>52129</v>
          </cell>
          <cell r="K1169">
            <v>52129</v>
          </cell>
          <cell r="L1169">
            <v>57874</v>
          </cell>
          <cell r="M1169">
            <v>57874</v>
          </cell>
          <cell r="N1169">
            <v>51274</v>
          </cell>
          <cell r="O1169">
            <v>51274</v>
          </cell>
          <cell r="P1169">
            <v>62555</v>
          </cell>
          <cell r="Q1169">
            <v>62555</v>
          </cell>
        </row>
        <row r="1170">
          <cell r="C1170" t="str">
            <v>20.2.8</v>
          </cell>
          <cell r="D1170" t="str">
            <v>LOSETA PREFABRICADA CONCRETO TIPO A50 - 40 x 40 x 6 cm (Incluye Suministro e Instalación. Incluye Base 4cm Mortero 1:5, Hecho en Obra)</v>
          </cell>
          <cell r="E1170" t="str">
            <v>M2</v>
          </cell>
          <cell r="F1170">
            <v>76576</v>
          </cell>
          <cell r="G1170">
            <v>76576</v>
          </cell>
          <cell r="H1170">
            <v>72936</v>
          </cell>
          <cell r="I1170">
            <v>72936</v>
          </cell>
          <cell r="J1170">
            <v>75534</v>
          </cell>
          <cell r="K1170">
            <v>75534</v>
          </cell>
          <cell r="L1170">
            <v>83858</v>
          </cell>
          <cell r="M1170">
            <v>83858</v>
          </cell>
          <cell r="N1170">
            <v>74295</v>
          </cell>
          <cell r="O1170">
            <v>74295</v>
          </cell>
          <cell r="P1170">
            <v>90641</v>
          </cell>
          <cell r="Q1170">
            <v>90641</v>
          </cell>
        </row>
        <row r="1171">
          <cell r="C1171" t="str">
            <v>20.2.9</v>
          </cell>
          <cell r="D1171" t="str">
            <v>PAVIMENTO EN CONCRETO E=17 cm, MR42, MICROREFORZADO CON FIBRA. INCLUYE JUNTAS DE DILATACION</v>
          </cell>
          <cell r="E1171" t="str">
            <v>M2</v>
          </cell>
          <cell r="F1171">
            <v>129079</v>
          </cell>
          <cell r="G1171">
            <v>129079</v>
          </cell>
          <cell r="H1171">
            <v>122942</v>
          </cell>
          <cell r="I1171">
            <v>122942</v>
          </cell>
          <cell r="J1171">
            <v>127322</v>
          </cell>
          <cell r="K1171">
            <v>127322</v>
          </cell>
          <cell r="L1171">
            <v>141352</v>
          </cell>
          <cell r="M1171">
            <v>141352</v>
          </cell>
          <cell r="N1171">
            <v>125233</v>
          </cell>
          <cell r="O1171">
            <v>125233</v>
          </cell>
          <cell r="P1171">
            <v>152786</v>
          </cell>
          <cell r="Q1171">
            <v>152786</v>
          </cell>
        </row>
        <row r="1172">
          <cell r="C1172" t="str">
            <v>20.2.10</v>
          </cell>
          <cell r="D1172" t="str">
            <v>PAVIMENTO EN CONCRETO E=18 cm, MR42, MICROREFORZADO CON FIBRA. INCLUYE JUNTAS DE DILATACION</v>
          </cell>
          <cell r="E1172" t="str">
            <v>M2</v>
          </cell>
          <cell r="F1172">
            <v>136671</v>
          </cell>
          <cell r="G1172">
            <v>136671</v>
          </cell>
          <cell r="H1172">
            <v>130174</v>
          </cell>
          <cell r="I1172">
            <v>130174</v>
          </cell>
          <cell r="J1172">
            <v>134811</v>
          </cell>
          <cell r="K1172">
            <v>134811</v>
          </cell>
          <cell r="L1172">
            <v>149667</v>
          </cell>
          <cell r="M1172">
            <v>149667</v>
          </cell>
          <cell r="N1172">
            <v>132600</v>
          </cell>
          <cell r="O1172">
            <v>132600</v>
          </cell>
          <cell r="P1172">
            <v>161773</v>
          </cell>
          <cell r="Q1172">
            <v>161773</v>
          </cell>
        </row>
        <row r="1173">
          <cell r="C1173" t="str">
            <v>20.2.11</v>
          </cell>
          <cell r="D1173" t="str">
            <v>RECUBRIMIENTO SINTETICO PLEXIPAVE</v>
          </cell>
          <cell r="E1173" t="str">
            <v>M2</v>
          </cell>
          <cell r="F1173">
            <v>28768</v>
          </cell>
          <cell r="G1173">
            <v>28768</v>
          </cell>
          <cell r="H1173">
            <v>27400</v>
          </cell>
          <cell r="I1173">
            <v>27400</v>
          </cell>
          <cell r="J1173">
            <v>28376</v>
          </cell>
          <cell r="K1173">
            <v>28376</v>
          </cell>
          <cell r="L1173">
            <v>31503</v>
          </cell>
          <cell r="M1173">
            <v>31503</v>
          </cell>
          <cell r="N1173">
            <v>27911</v>
          </cell>
          <cell r="O1173">
            <v>27911</v>
          </cell>
          <cell r="P1173">
            <v>34051</v>
          </cell>
          <cell r="Q1173">
            <v>34051</v>
          </cell>
        </row>
        <row r="1174">
          <cell r="C1174" t="str">
            <v>20.2.12</v>
          </cell>
          <cell r="D1174" t="str">
            <v>RODADURA B-1350. 2.5 CMS</v>
          </cell>
          <cell r="E1174" t="str">
            <v>M2</v>
          </cell>
          <cell r="F1174">
            <v>15322</v>
          </cell>
          <cell r="G1174">
            <v>15322</v>
          </cell>
          <cell r="H1174">
            <v>14593</v>
          </cell>
          <cell r="I1174">
            <v>14593</v>
          </cell>
          <cell r="J1174">
            <v>15113</v>
          </cell>
          <cell r="K1174">
            <v>15113</v>
          </cell>
          <cell r="L1174">
            <v>16778</v>
          </cell>
          <cell r="M1174">
            <v>16778</v>
          </cell>
          <cell r="N1174">
            <v>14865</v>
          </cell>
          <cell r="O1174">
            <v>14865</v>
          </cell>
          <cell r="P1174">
            <v>18136</v>
          </cell>
          <cell r="Q1174">
            <v>18136</v>
          </cell>
        </row>
        <row r="1175">
          <cell r="C1175" t="str">
            <v>20.2.13</v>
          </cell>
          <cell r="D1175" t="str">
            <v>SARDINEL H=0.40m, e=0.15m CONCRETO 3000 PSI (Fundido en Sitio, Concreto Premezclado. Inc. Sumin, Formalet. y Const.)</v>
          </cell>
          <cell r="E1175" t="str">
            <v>M</v>
          </cell>
          <cell r="F1175">
            <v>39793</v>
          </cell>
          <cell r="G1175">
            <v>39793</v>
          </cell>
          <cell r="H1175">
            <v>37901</v>
          </cell>
          <cell r="I1175">
            <v>37901</v>
          </cell>
          <cell r="J1175">
            <v>39251</v>
          </cell>
          <cell r="K1175">
            <v>39251</v>
          </cell>
          <cell r="L1175">
            <v>43576</v>
          </cell>
          <cell r="M1175">
            <v>43576</v>
          </cell>
          <cell r="N1175">
            <v>38607</v>
          </cell>
          <cell r="O1175">
            <v>38607</v>
          </cell>
          <cell r="P1175">
            <v>47101</v>
          </cell>
          <cell r="Q1175">
            <v>47101</v>
          </cell>
        </row>
        <row r="1176">
          <cell r="C1176" t="str">
            <v>20.2.14</v>
          </cell>
          <cell r="D1176" t="str">
            <v>BASE ESTABILIZADA  B-600  -  CEMENTO 5%</v>
          </cell>
          <cell r="E1176" t="str">
            <v>M3</v>
          </cell>
          <cell r="F1176">
            <v>185849</v>
          </cell>
          <cell r="G1176">
            <v>185849</v>
          </cell>
          <cell r="H1176">
            <v>177013</v>
          </cell>
          <cell r="I1176">
            <v>177013</v>
          </cell>
          <cell r="J1176">
            <v>183319</v>
          </cell>
          <cell r="K1176">
            <v>183319</v>
          </cell>
          <cell r="L1176">
            <v>203521</v>
          </cell>
          <cell r="M1176">
            <v>203521</v>
          </cell>
          <cell r="N1176">
            <v>180313</v>
          </cell>
          <cell r="O1176">
            <v>180313</v>
          </cell>
          <cell r="P1176">
            <v>219983</v>
          </cell>
          <cell r="Q1176">
            <v>219983</v>
          </cell>
        </row>
        <row r="1177">
          <cell r="C1177" t="str">
            <v>20.2.15</v>
          </cell>
          <cell r="D1177" t="str">
            <v>RODADURA B-1350  -  E= 10 cm</v>
          </cell>
          <cell r="E1177" t="str">
            <v>M2</v>
          </cell>
          <cell r="F1177">
            <v>66537</v>
          </cell>
          <cell r="G1177">
            <v>66537</v>
          </cell>
          <cell r="H1177">
            <v>63373</v>
          </cell>
          <cell r="I1177">
            <v>63373</v>
          </cell>
          <cell r="J1177">
            <v>65631</v>
          </cell>
          <cell r="K1177">
            <v>65631</v>
          </cell>
          <cell r="L1177">
            <v>72864</v>
          </cell>
          <cell r="M1177">
            <v>72864</v>
          </cell>
          <cell r="N1177">
            <v>64555</v>
          </cell>
          <cell r="O1177">
            <v>64555</v>
          </cell>
          <cell r="P1177">
            <v>78757</v>
          </cell>
          <cell r="Q1177">
            <v>78757</v>
          </cell>
        </row>
        <row r="1178">
          <cell r="C1178" t="str">
            <v>20.2.16</v>
          </cell>
          <cell r="D1178" t="str">
            <v>BORDILLO PREFABRICADO A80 (Suministro e Instalación. Incluye 3cm Mortero de Nivelación 2000 PSI).</v>
          </cell>
          <cell r="E1178" t="str">
            <v>M</v>
          </cell>
          <cell r="F1178">
            <v>55694</v>
          </cell>
          <cell r="G1178">
            <v>55694</v>
          </cell>
          <cell r="H1178">
            <v>53046</v>
          </cell>
          <cell r="I1178">
            <v>53046</v>
          </cell>
          <cell r="J1178">
            <v>54936</v>
          </cell>
          <cell r="K1178">
            <v>54936</v>
          </cell>
          <cell r="L1178">
            <v>60990</v>
          </cell>
          <cell r="M1178">
            <v>60990</v>
          </cell>
          <cell r="N1178">
            <v>54035</v>
          </cell>
          <cell r="O1178">
            <v>54035</v>
          </cell>
          <cell r="P1178">
            <v>65923</v>
          </cell>
          <cell r="Q1178">
            <v>65923</v>
          </cell>
        </row>
        <row r="1179">
          <cell r="C1179" t="str">
            <v>20.2.17</v>
          </cell>
          <cell r="D1179" t="str">
            <v>SARDINEL TIPO A10 (Suministro e Instalación. Incluye 3cm Mortero 2000 PSI)  (3HUECOS)</v>
          </cell>
          <cell r="E1179" t="str">
            <v>M</v>
          </cell>
          <cell r="F1179">
            <v>70757</v>
          </cell>
          <cell r="G1179">
            <v>70757</v>
          </cell>
          <cell r="H1179">
            <v>67393</v>
          </cell>
          <cell r="I1179">
            <v>67393</v>
          </cell>
          <cell r="J1179">
            <v>69794</v>
          </cell>
          <cell r="K1179">
            <v>69794</v>
          </cell>
          <cell r="L1179">
            <v>77485</v>
          </cell>
          <cell r="M1179">
            <v>77485</v>
          </cell>
          <cell r="N1179">
            <v>68649</v>
          </cell>
          <cell r="O1179">
            <v>68649</v>
          </cell>
          <cell r="P1179">
            <v>83753</v>
          </cell>
          <cell r="Q1179">
            <v>83753</v>
          </cell>
        </row>
        <row r="1180">
          <cell r="C1180" t="str">
            <v>20.2.18</v>
          </cell>
          <cell r="D1180" t="str">
            <v>ESCALERA EN CONCRETO AFINADO : SOBRE TERRENO (VER PLANOS y ESPECIFICACION)</v>
          </cell>
          <cell r="E1180" t="str">
            <v>M2</v>
          </cell>
          <cell r="F1180">
            <v>96561</v>
          </cell>
          <cell r="G1180">
            <v>96561</v>
          </cell>
          <cell r="H1180">
            <v>91971</v>
          </cell>
          <cell r="I1180">
            <v>91971</v>
          </cell>
          <cell r="J1180">
            <v>95247</v>
          </cell>
          <cell r="K1180">
            <v>95247</v>
          </cell>
          <cell r="L1180">
            <v>105743</v>
          </cell>
          <cell r="M1180">
            <v>105743</v>
          </cell>
          <cell r="N1180">
            <v>93685</v>
          </cell>
          <cell r="O1180">
            <v>93685</v>
          </cell>
          <cell r="P1180">
            <v>114296</v>
          </cell>
          <cell r="Q1180">
            <v>114296</v>
          </cell>
        </row>
        <row r="1181">
          <cell r="C1181" t="str">
            <v>20.2.19</v>
          </cell>
          <cell r="D1181" t="str">
            <v>GRAMA SINTETICA MONOFILAMENTO 50 MM FILTRO UV. INCLUYE RELLENO EN CAUCHO GRANULAR Y ARENA SILICE</v>
          </cell>
          <cell r="E1181" t="str">
            <v>M2</v>
          </cell>
          <cell r="F1181">
            <v>78384</v>
          </cell>
          <cell r="G1181">
            <v>78384</v>
          </cell>
          <cell r="H1181">
            <v>74657</v>
          </cell>
          <cell r="I1181">
            <v>74657</v>
          </cell>
          <cell r="J1181">
            <v>77317</v>
          </cell>
          <cell r="K1181">
            <v>77317</v>
          </cell>
          <cell r="L1181">
            <v>85837</v>
          </cell>
          <cell r="M1181">
            <v>85837</v>
          </cell>
          <cell r="N1181">
            <v>76049</v>
          </cell>
          <cell r="O1181">
            <v>76049</v>
          </cell>
          <cell r="P1181">
            <v>92780</v>
          </cell>
          <cell r="Q1181">
            <v>92780</v>
          </cell>
        </row>
        <row r="1182">
          <cell r="C1182" t="str">
            <v>20.2.20</v>
          </cell>
          <cell r="D1182" t="str">
            <v>PISO CAUCHO PARA EXTERIORES GRANULADO EPDM CHIPS 1,5 CM NEGRO 0,5 CM FULL COLOR</v>
          </cell>
          <cell r="E1182" t="str">
            <v>M2</v>
          </cell>
          <cell r="F1182">
            <v>208171</v>
          </cell>
          <cell r="G1182">
            <v>208171</v>
          </cell>
          <cell r="H1182">
            <v>198273</v>
          </cell>
          <cell r="I1182">
            <v>198273</v>
          </cell>
          <cell r="J1182">
            <v>205337</v>
          </cell>
          <cell r="K1182">
            <v>205337</v>
          </cell>
          <cell r="L1182">
            <v>227965</v>
          </cell>
          <cell r="M1182">
            <v>227965</v>
          </cell>
          <cell r="N1182">
            <v>201969</v>
          </cell>
          <cell r="O1182">
            <v>201969</v>
          </cell>
          <cell r="P1182">
            <v>246404</v>
          </cell>
          <cell r="Q1182">
            <v>246404</v>
          </cell>
        </row>
        <row r="1183">
          <cell r="C1183" t="str">
            <v>20.2.21</v>
          </cell>
          <cell r="D1183" t="str">
            <v>SUMINISTRO, TRANSPORTE E INSTALACIÓN DE PISO DE CAUCHO RECICLADO, CAPA SUPERIOR DE GRÁNULOS DE CAUCHO EPDM DE 10 MM Y UNA CAPA DE CAUCHO RECICLADO SBR NEGRO DE 30 MM</v>
          </cell>
          <cell r="E1183" t="str">
            <v>M2</v>
          </cell>
          <cell r="F1183">
            <v>269819</v>
          </cell>
          <cell r="G1183">
            <v>269819</v>
          </cell>
          <cell r="H1183">
            <v>256991</v>
          </cell>
          <cell r="I1183">
            <v>256991</v>
          </cell>
          <cell r="J1183">
            <v>266146</v>
          </cell>
          <cell r="K1183">
            <v>266146</v>
          </cell>
          <cell r="L1183">
            <v>295475</v>
          </cell>
          <cell r="M1183">
            <v>295475</v>
          </cell>
          <cell r="N1183">
            <v>261781</v>
          </cell>
          <cell r="O1183">
            <v>261781</v>
          </cell>
          <cell r="P1183">
            <v>319375</v>
          </cell>
          <cell r="Q1183">
            <v>319375</v>
          </cell>
        </row>
        <row r="1184">
          <cell r="C1184" t="str">
            <v>20.3</v>
          </cell>
          <cell r="D1184" t="str">
            <v>CERRAMIENTOS Y MOBILIARIO URBANO</v>
          </cell>
          <cell r="E1184"/>
          <cell r="F1184"/>
          <cell r="G1184"/>
          <cell r="H1184"/>
          <cell r="I1184"/>
          <cell r="J1184"/>
          <cell r="K1184"/>
          <cell r="L1184"/>
          <cell r="M1184"/>
          <cell r="N1184"/>
          <cell r="O1184"/>
          <cell r="P1184"/>
          <cell r="Q1184"/>
        </row>
        <row r="1185">
          <cell r="C1185" t="str">
            <v>20.3.1</v>
          </cell>
          <cell r="D1185" t="str">
            <v>CERRAMIENTO TUBO Y MALLA ONDULADA</v>
          </cell>
          <cell r="E1185" t="str">
            <v>M2</v>
          </cell>
          <cell r="F1185">
            <v>107581</v>
          </cell>
          <cell r="G1185">
            <v>107581</v>
          </cell>
          <cell r="H1185">
            <v>102467</v>
          </cell>
          <cell r="I1185">
            <v>102467</v>
          </cell>
          <cell r="J1185">
            <v>106117</v>
          </cell>
          <cell r="K1185">
            <v>106117</v>
          </cell>
          <cell r="L1185">
            <v>117811</v>
          </cell>
          <cell r="M1185">
            <v>117811</v>
          </cell>
          <cell r="N1185">
            <v>104377</v>
          </cell>
          <cell r="O1185">
            <v>104377</v>
          </cell>
          <cell r="P1185">
            <v>127340</v>
          </cell>
          <cell r="Q1185">
            <v>127340</v>
          </cell>
        </row>
        <row r="1186">
          <cell r="C1186" t="str">
            <v>20.3.2</v>
          </cell>
          <cell r="D1186" t="str">
            <v>PILOTES PRE-EXCAVADOS CON REFUERZO - Ø 30 CM.</v>
          </cell>
          <cell r="E1186" t="str">
            <v>M</v>
          </cell>
          <cell r="F1186">
            <v>97333</v>
          </cell>
          <cell r="G1186">
            <v>97333</v>
          </cell>
          <cell r="H1186">
            <v>92705</v>
          </cell>
          <cell r="I1186">
            <v>92705</v>
          </cell>
          <cell r="J1186">
            <v>96008</v>
          </cell>
          <cell r="K1186">
            <v>96008</v>
          </cell>
          <cell r="L1186">
            <v>106588</v>
          </cell>
          <cell r="M1186">
            <v>106588</v>
          </cell>
          <cell r="N1186">
            <v>94433</v>
          </cell>
          <cell r="O1186">
            <v>94433</v>
          </cell>
          <cell r="P1186">
            <v>115210</v>
          </cell>
          <cell r="Q1186">
            <v>115210</v>
          </cell>
        </row>
        <row r="1187">
          <cell r="C1187" t="str">
            <v>20.3.3</v>
          </cell>
          <cell r="D1187" t="str">
            <v>CERRAMIENTO EN MAMPOSTERIA H=2,40 m</v>
          </cell>
          <cell r="E1187" t="str">
            <v>M2</v>
          </cell>
          <cell r="F1187">
            <v>76851</v>
          </cell>
          <cell r="G1187">
            <v>76851</v>
          </cell>
          <cell r="H1187">
            <v>73197</v>
          </cell>
          <cell r="I1187">
            <v>73197</v>
          </cell>
          <cell r="J1187">
            <v>75805</v>
          </cell>
          <cell r="K1187">
            <v>75805</v>
          </cell>
          <cell r="L1187">
            <v>84159</v>
          </cell>
          <cell r="M1187">
            <v>84159</v>
          </cell>
          <cell r="N1187">
            <v>74562</v>
          </cell>
          <cell r="O1187">
            <v>74562</v>
          </cell>
          <cell r="P1187">
            <v>90966</v>
          </cell>
          <cell r="Q1187">
            <v>90966</v>
          </cell>
        </row>
        <row r="1188">
          <cell r="C1188" t="str">
            <v>20.3.4</v>
          </cell>
          <cell r="D1188" t="str">
            <v>PORTON EN  TUBO Y MALLA ONDULADA</v>
          </cell>
          <cell r="E1188" t="str">
            <v>M2</v>
          </cell>
          <cell r="F1188">
            <v>107306</v>
          </cell>
          <cell r="G1188">
            <v>107306</v>
          </cell>
          <cell r="H1188">
            <v>102204</v>
          </cell>
          <cell r="I1188">
            <v>102204</v>
          </cell>
          <cell r="J1188">
            <v>105845</v>
          </cell>
          <cell r="K1188">
            <v>105845</v>
          </cell>
          <cell r="L1188">
            <v>117509</v>
          </cell>
          <cell r="M1188">
            <v>117509</v>
          </cell>
          <cell r="N1188">
            <v>104109</v>
          </cell>
          <cell r="O1188">
            <v>104109</v>
          </cell>
          <cell r="P1188">
            <v>127014</v>
          </cell>
          <cell r="Q1188">
            <v>127014</v>
          </cell>
        </row>
        <row r="1189">
          <cell r="C1189" t="str">
            <v>20.3.5</v>
          </cell>
          <cell r="D1189" t="str">
            <v xml:space="preserve">CERRAMIENTO TIPICO S.E.D.  INC. CIMENTACIÓN (S/DISEÑO AJUSTADO 2006 - VER PLANOS E IMÁGENES) INCLUYE EXCAVACION, RETIRO DE SOBRANTES Y LOCALIZACION H= 2.40 </v>
          </cell>
          <cell r="E1189" t="str">
            <v>M</v>
          </cell>
          <cell r="F1189">
            <v>569899</v>
          </cell>
          <cell r="G1189">
            <v>569899</v>
          </cell>
          <cell r="H1189">
            <v>542803</v>
          </cell>
          <cell r="I1189">
            <v>542803</v>
          </cell>
          <cell r="J1189">
            <v>562141</v>
          </cell>
          <cell r="K1189">
            <v>562141</v>
          </cell>
          <cell r="L1189">
            <v>624089</v>
          </cell>
          <cell r="M1189">
            <v>624089</v>
          </cell>
          <cell r="N1189">
            <v>552922</v>
          </cell>
          <cell r="O1189">
            <v>552922</v>
          </cell>
          <cell r="P1189">
            <v>674569</v>
          </cell>
          <cell r="Q1189">
            <v>674569</v>
          </cell>
        </row>
        <row r="1190">
          <cell r="C1190" t="str">
            <v>20.3.6</v>
          </cell>
          <cell r="D1190" t="str">
            <v>CANCHA MÚLTIPLE BALONCESTO - MICROFUTBOL - VOLEIBOL (INC. DOS UN FIJAS DE MICROBALONCESTO - MALLA PARA MICRO FUTBOL - JUEGO DE POSTES Y MALLA PARA VOLEIBOL - DEMARCACIÓN DE LA CANCHA - TRANSPORTE - E INSTALACIÓN)</v>
          </cell>
          <cell r="E1190" t="str">
            <v>JG</v>
          </cell>
          <cell r="F1190">
            <v>5963995</v>
          </cell>
          <cell r="G1190">
            <v>5963995</v>
          </cell>
          <cell r="H1190">
            <v>5680443</v>
          </cell>
          <cell r="I1190">
            <v>5680443</v>
          </cell>
          <cell r="J1190">
            <v>5882812</v>
          </cell>
          <cell r="K1190">
            <v>5882812</v>
          </cell>
          <cell r="L1190">
            <v>6531098</v>
          </cell>
          <cell r="M1190">
            <v>6531098</v>
          </cell>
          <cell r="N1190">
            <v>5786334</v>
          </cell>
          <cell r="O1190">
            <v>5786334</v>
          </cell>
          <cell r="P1190">
            <v>7059374</v>
          </cell>
          <cell r="Q1190">
            <v>7059374</v>
          </cell>
        </row>
        <row r="1191">
          <cell r="C1191" t="str">
            <v>20.3.7</v>
          </cell>
          <cell r="D1191" t="str">
            <v xml:space="preserve">ESTRUCTURA TOTAL PARA CANCHA MÚLTIPLE BALONCESTO - MICROFUTBOL - VOLEIBOL - ÁREA = 32,00 x 18,50 (INC. LOCALIZACIÓN Y REPLANTEO, EXCAVACIÓN MECÁMICA Y RETIRO, SUB-BASE B-400, ACERO DE TRANSMISIÓN DE ESFUERZOS, MALLA 15x15 Ø 5 mm., PLACA CONCRETO 3000 PSI </v>
          </cell>
          <cell r="E1191" t="str">
            <v>UN</v>
          </cell>
          <cell r="F1191">
            <v>110755277</v>
          </cell>
          <cell r="G1191">
            <v>110755277</v>
          </cell>
          <cell r="H1191">
            <v>105489540</v>
          </cell>
          <cell r="I1191">
            <v>105489540</v>
          </cell>
          <cell r="J1191">
            <v>109247659</v>
          </cell>
          <cell r="K1191">
            <v>109247659</v>
          </cell>
          <cell r="L1191">
            <v>121286751</v>
          </cell>
          <cell r="M1191">
            <v>121286751</v>
          </cell>
          <cell r="N1191">
            <v>107455997</v>
          </cell>
          <cell r="O1191">
            <v>107455997</v>
          </cell>
          <cell r="P1191">
            <v>131097191</v>
          </cell>
          <cell r="Q1191">
            <v>131097191</v>
          </cell>
        </row>
        <row r="1192">
          <cell r="C1192" t="str">
            <v>20.3.8</v>
          </cell>
          <cell r="D1192" t="str">
            <v>SUMINISTRO E INSTALACIÓN BICICLETERO M-100, Incl Excav Manual con retiro Suelo Blando, concreto 1:2:3, Biciclet. M-100, Hierro A-40, y M de O.</v>
          </cell>
          <cell r="E1192" t="str">
            <v>UN</v>
          </cell>
          <cell r="F1192">
            <v>587921</v>
          </cell>
          <cell r="G1192">
            <v>587921</v>
          </cell>
          <cell r="H1192">
            <v>559969</v>
          </cell>
          <cell r="I1192">
            <v>559969</v>
          </cell>
          <cell r="J1192">
            <v>579918</v>
          </cell>
          <cell r="K1192">
            <v>579918</v>
          </cell>
          <cell r="L1192">
            <v>643825</v>
          </cell>
          <cell r="M1192">
            <v>643825</v>
          </cell>
          <cell r="N1192">
            <v>570407</v>
          </cell>
          <cell r="O1192">
            <v>570407</v>
          </cell>
          <cell r="P1192">
            <v>695902</v>
          </cell>
          <cell r="Q1192">
            <v>695902</v>
          </cell>
        </row>
        <row r="1193">
          <cell r="C1193" t="str">
            <v>20.3.10</v>
          </cell>
          <cell r="D1193" t="str">
            <v>CERRAMIENTO CONTRA IMPACTO H=2.50M (ESTRUCTURA EN TUBO GALVANIZADO DE 2-1/2" Y PROTECCION EN VARILLA REDONDA DE 3/4" C./0.14 m EJES. VIGA=30*30 CONCRETO 3000PSI)  SEGÚN DETALLES IDRD.</v>
          </cell>
          <cell r="E1193" t="str">
            <v>M</v>
          </cell>
          <cell r="F1193">
            <v>731784</v>
          </cell>
          <cell r="G1193">
            <v>731784</v>
          </cell>
          <cell r="H1193">
            <v>696992</v>
          </cell>
          <cell r="I1193">
            <v>696992</v>
          </cell>
          <cell r="J1193">
            <v>721823</v>
          </cell>
          <cell r="K1193">
            <v>721823</v>
          </cell>
          <cell r="L1193">
            <v>801368</v>
          </cell>
          <cell r="M1193">
            <v>801368</v>
          </cell>
          <cell r="N1193">
            <v>709985</v>
          </cell>
          <cell r="O1193">
            <v>709985</v>
          </cell>
          <cell r="P1193">
            <v>866188</v>
          </cell>
          <cell r="Q1193">
            <v>866188</v>
          </cell>
        </row>
        <row r="1194">
          <cell r="C1194" t="str">
            <v>20.3.11</v>
          </cell>
          <cell r="D1194" t="str">
            <v>CERRAMIENTO CONTRA IMPACTO  H=5.00M,(ESTRUCTURA EN TUBO GALVANIZADO. DE 3" E= 3,81MM ASTM A500 Y CAMISA DE REFUERZO DE 4", VARILLA REDONDA DE 3/4" C./.14 EJES.  VIGA  40X30 Y PILOTES CONCRETO 3000 PSI) SEGÚN DETALLES IDRD.</v>
          </cell>
          <cell r="E1194" t="str">
            <v>M</v>
          </cell>
          <cell r="F1194">
            <v>1203414</v>
          </cell>
          <cell r="G1194">
            <v>1203414</v>
          </cell>
          <cell r="H1194">
            <v>1146199</v>
          </cell>
          <cell r="I1194">
            <v>1146199</v>
          </cell>
          <cell r="J1194">
            <v>1187033</v>
          </cell>
          <cell r="K1194">
            <v>1187033</v>
          </cell>
          <cell r="L1194">
            <v>1317844</v>
          </cell>
          <cell r="M1194">
            <v>1317844</v>
          </cell>
          <cell r="N1194">
            <v>1167566</v>
          </cell>
          <cell r="O1194">
            <v>1167566</v>
          </cell>
          <cell r="P1194">
            <v>1424440</v>
          </cell>
          <cell r="Q1194">
            <v>1424440</v>
          </cell>
        </row>
        <row r="1195">
          <cell r="C1195" t="str">
            <v>20.3.12</v>
          </cell>
          <cell r="D1195" t="str">
            <v>CANECA TIPO M120 (En malla metálica. Incluye Suministro e Instalación. Incluye base en Concreto 1500 PSI, Hecho en Obra).</v>
          </cell>
          <cell r="E1195" t="str">
            <v>UN</v>
          </cell>
          <cell r="F1195">
            <v>317198</v>
          </cell>
          <cell r="G1195">
            <v>317198</v>
          </cell>
          <cell r="H1195">
            <v>302117</v>
          </cell>
          <cell r="I1195">
            <v>302117</v>
          </cell>
          <cell r="J1195">
            <v>312880</v>
          </cell>
          <cell r="K1195">
            <v>312880</v>
          </cell>
          <cell r="L1195">
            <v>347359</v>
          </cell>
          <cell r="M1195">
            <v>347359</v>
          </cell>
          <cell r="N1195">
            <v>307749</v>
          </cell>
          <cell r="O1195">
            <v>307749</v>
          </cell>
          <cell r="P1195">
            <v>375456</v>
          </cell>
          <cell r="Q1195">
            <v>375456</v>
          </cell>
        </row>
        <row r="1196">
          <cell r="C1196" t="str">
            <v>20.3.13</v>
          </cell>
          <cell r="D1196" t="str">
            <v>SUMINISTRO E INSTALACIÓN JUEGOS INFANTILES MODULO TIPO  3</v>
          </cell>
          <cell r="E1196" t="str">
            <v>JG</v>
          </cell>
          <cell r="F1196">
            <v>11629517</v>
          </cell>
          <cell r="G1196">
            <v>11629517</v>
          </cell>
          <cell r="H1196">
            <v>11076604</v>
          </cell>
          <cell r="I1196">
            <v>11076604</v>
          </cell>
          <cell r="J1196">
            <v>11471214</v>
          </cell>
          <cell r="K1196">
            <v>11471214</v>
          </cell>
          <cell r="L1196">
            <v>12735342</v>
          </cell>
          <cell r="M1196">
            <v>12735342</v>
          </cell>
          <cell r="N1196">
            <v>11283086</v>
          </cell>
          <cell r="O1196">
            <v>11283086</v>
          </cell>
          <cell r="P1196">
            <v>13765457</v>
          </cell>
          <cell r="Q1196">
            <v>13765457</v>
          </cell>
        </row>
        <row r="1197">
          <cell r="C1197" t="str">
            <v>20.3.14</v>
          </cell>
          <cell r="D1197" t="str">
            <v>SUMINISTRO E INSTALACIÓN JUEGOS INFANTILES MODULO TIPO  3A</v>
          </cell>
          <cell r="E1197" t="str">
            <v>JG</v>
          </cell>
          <cell r="F1197">
            <v>8428278</v>
          </cell>
          <cell r="G1197">
            <v>8428278</v>
          </cell>
          <cell r="H1197">
            <v>8027565</v>
          </cell>
          <cell r="I1197">
            <v>8027565</v>
          </cell>
          <cell r="J1197">
            <v>8313551</v>
          </cell>
          <cell r="K1197">
            <v>8313551</v>
          </cell>
          <cell r="L1197">
            <v>9229704</v>
          </cell>
          <cell r="M1197">
            <v>9229704</v>
          </cell>
          <cell r="N1197">
            <v>8177209</v>
          </cell>
          <cell r="O1197">
            <v>8177209</v>
          </cell>
          <cell r="P1197">
            <v>9976261</v>
          </cell>
          <cell r="Q1197">
            <v>9976261</v>
          </cell>
        </row>
        <row r="1198">
          <cell r="C1198" t="str">
            <v>20.3.15</v>
          </cell>
          <cell r="D1198" t="str">
            <v>SUMINISTRO E INSTALACIÓN JUEGOS INFANTILES MODULO 5A COLUMPIOS DOS PUESTOS</v>
          </cell>
          <cell r="E1198" t="str">
            <v>JG</v>
          </cell>
          <cell r="F1198">
            <v>3390155</v>
          </cell>
          <cell r="G1198">
            <v>3390155</v>
          </cell>
          <cell r="H1198">
            <v>3228974</v>
          </cell>
          <cell r="I1198">
            <v>3228974</v>
          </cell>
          <cell r="J1198">
            <v>3344008</v>
          </cell>
          <cell r="K1198">
            <v>3344008</v>
          </cell>
          <cell r="L1198">
            <v>3712518</v>
          </cell>
          <cell r="M1198">
            <v>3712518</v>
          </cell>
          <cell r="N1198">
            <v>3289166</v>
          </cell>
          <cell r="O1198">
            <v>3289166</v>
          </cell>
          <cell r="P1198">
            <v>4012810</v>
          </cell>
          <cell r="Q1198">
            <v>4012810</v>
          </cell>
        </row>
        <row r="1199">
          <cell r="C1199" t="str">
            <v>20.3.16</v>
          </cell>
          <cell r="D1199" t="str">
            <v>INSTALACIÓN  ESTRUCTURAS DE BALONCESTO ANTIVANDALICO (INCLUYE TRANSPORTE Y UBICACIÓN, EXCAVACIÓN, COMPACTACIÓN FONDO DE EXCAVACIÓN, CONCRETO POBRE O DE LIMPIEZA, DADO EN CONCRETO REFORZADO DE 3000PSI Y RETIRO DE ESCOMBROS.</v>
          </cell>
          <cell r="E1199" t="str">
            <v>JG</v>
          </cell>
          <cell r="F1199">
            <v>1815323</v>
          </cell>
          <cell r="G1199">
            <v>1815323</v>
          </cell>
          <cell r="H1199">
            <v>1729016</v>
          </cell>
          <cell r="I1199">
            <v>1729016</v>
          </cell>
          <cell r="J1199">
            <v>1790613</v>
          </cell>
          <cell r="K1199">
            <v>1790613</v>
          </cell>
          <cell r="L1199">
            <v>1987939</v>
          </cell>
          <cell r="M1199">
            <v>1987939</v>
          </cell>
          <cell r="N1199">
            <v>1761247</v>
          </cell>
          <cell r="O1199">
            <v>1761247</v>
          </cell>
          <cell r="P1199">
            <v>2148736</v>
          </cell>
          <cell r="Q1199">
            <v>2148736</v>
          </cell>
        </row>
        <row r="1200">
          <cell r="C1200" t="str">
            <v>20.3.17</v>
          </cell>
          <cell r="D1200" t="str">
            <v>INSTALACIÓN  MARCOS DE MICROFÚTBOL  (INCLUYE TRANSPORTE Y UBICACIÓN, EXCAVACIÓN, COMPACTACIÓN FONDO DE EXCAVACIÓN, CONCRETO POBRE O DE LIMPIEZA, DADO EN CONCRETO REFORZADO DE 3000PSI Y RETIRO DE ESCOMBROS)</v>
          </cell>
          <cell r="E1200" t="str">
            <v>JG</v>
          </cell>
          <cell r="F1200">
            <v>336539</v>
          </cell>
          <cell r="G1200">
            <v>336539</v>
          </cell>
          <cell r="H1200">
            <v>320539</v>
          </cell>
          <cell r="I1200">
            <v>320539</v>
          </cell>
          <cell r="J1200">
            <v>331958</v>
          </cell>
          <cell r="K1200">
            <v>331958</v>
          </cell>
          <cell r="L1200">
            <v>368540</v>
          </cell>
          <cell r="M1200">
            <v>368540</v>
          </cell>
          <cell r="N1200">
            <v>326514</v>
          </cell>
          <cell r="O1200">
            <v>326514</v>
          </cell>
          <cell r="P1200">
            <v>398350</v>
          </cell>
          <cell r="Q1200">
            <v>398350</v>
          </cell>
        </row>
        <row r="1201">
          <cell r="C1201" t="str">
            <v>20.3.18</v>
          </cell>
          <cell r="D1201" t="str">
            <v>SUMINISTRO E INSTALACIÓN  MARCOS MICROFÚTBOL (INCLUYE DADOS Y MALLA)</v>
          </cell>
          <cell r="E1201" t="str">
            <v>JG</v>
          </cell>
          <cell r="F1201">
            <v>1639414</v>
          </cell>
          <cell r="G1201">
            <v>1639414</v>
          </cell>
          <cell r="H1201">
            <v>1561470</v>
          </cell>
          <cell r="I1201">
            <v>1561470</v>
          </cell>
          <cell r="J1201">
            <v>1617098</v>
          </cell>
          <cell r="K1201">
            <v>1617098</v>
          </cell>
          <cell r="L1201">
            <v>1795302</v>
          </cell>
          <cell r="M1201">
            <v>1795302</v>
          </cell>
          <cell r="N1201">
            <v>1590578</v>
          </cell>
          <cell r="O1201">
            <v>1590578</v>
          </cell>
          <cell r="P1201">
            <v>1940518</v>
          </cell>
          <cell r="Q1201">
            <v>1940518</v>
          </cell>
        </row>
        <row r="1202">
          <cell r="C1202" t="str">
            <v>20.3.19</v>
          </cell>
          <cell r="D1202" t="str">
            <v>SUMINISTRO E INSTALACIÓN  PÁRALES DE VOLEIBOL  (INCLUYE DADO, CAMISA PARA LA FIJACIÓN DE PÁRALES DESMONTABLES, TAPA EN ACERO DE CIERRE ELÁSTICO, ANILLO EN 1/4" SOLDADO Y  MALLA)</v>
          </cell>
          <cell r="E1202" t="str">
            <v>JG</v>
          </cell>
          <cell r="F1202">
            <v>911183</v>
          </cell>
          <cell r="G1202">
            <v>911183</v>
          </cell>
          <cell r="H1202">
            <v>867862</v>
          </cell>
          <cell r="I1202">
            <v>867862</v>
          </cell>
          <cell r="J1202">
            <v>898780</v>
          </cell>
          <cell r="K1202">
            <v>898780</v>
          </cell>
          <cell r="L1202">
            <v>997826</v>
          </cell>
          <cell r="M1202">
            <v>997826</v>
          </cell>
          <cell r="N1202">
            <v>884040</v>
          </cell>
          <cell r="O1202">
            <v>884040</v>
          </cell>
          <cell r="P1202">
            <v>1078536</v>
          </cell>
          <cell r="Q1202">
            <v>1078536</v>
          </cell>
        </row>
        <row r="1203">
          <cell r="C1203" t="str">
            <v>20.3.20</v>
          </cell>
          <cell r="D1203" t="str">
            <v>DESMONTE Y REINSTALACIÓN JUEGOS INFANTILES TIPO M-3</v>
          </cell>
          <cell r="E1203" t="str">
            <v>JG</v>
          </cell>
          <cell r="F1203">
            <v>2384897</v>
          </cell>
          <cell r="G1203">
            <v>2384897</v>
          </cell>
          <cell r="H1203">
            <v>2271509</v>
          </cell>
          <cell r="I1203">
            <v>2271509</v>
          </cell>
          <cell r="J1203">
            <v>2352433</v>
          </cell>
          <cell r="K1203">
            <v>2352433</v>
          </cell>
          <cell r="L1203">
            <v>2611671</v>
          </cell>
          <cell r="M1203">
            <v>2611671</v>
          </cell>
          <cell r="N1203">
            <v>2313853</v>
          </cell>
          <cell r="O1203">
            <v>2313853</v>
          </cell>
          <cell r="P1203">
            <v>2822920</v>
          </cell>
          <cell r="Q1203">
            <v>2822920</v>
          </cell>
        </row>
        <row r="1204">
          <cell r="C1204" t="str">
            <v>20.4</v>
          </cell>
          <cell r="D1204" t="str">
            <v>ZONAS VERDES</v>
          </cell>
          <cell r="E1204"/>
          <cell r="F1204"/>
          <cell r="G1204"/>
          <cell r="H1204"/>
          <cell r="I1204"/>
          <cell r="J1204"/>
          <cell r="K1204"/>
          <cell r="L1204"/>
          <cell r="M1204"/>
          <cell r="N1204"/>
          <cell r="O1204"/>
          <cell r="P1204"/>
          <cell r="Q1204"/>
        </row>
        <row r="1205">
          <cell r="C1205" t="str">
            <v>20.4.1</v>
          </cell>
          <cell r="D1205" t="str">
            <v>ARBOLES</v>
          </cell>
          <cell r="E1205" t="str">
            <v>UN</v>
          </cell>
          <cell r="F1205">
            <v>188542</v>
          </cell>
          <cell r="G1205">
            <v>188542</v>
          </cell>
          <cell r="H1205">
            <v>179578</v>
          </cell>
          <cell r="I1205">
            <v>179578</v>
          </cell>
          <cell r="J1205">
            <v>185976</v>
          </cell>
          <cell r="K1205">
            <v>185976</v>
          </cell>
          <cell r="L1205">
            <v>206471</v>
          </cell>
          <cell r="M1205">
            <v>206471</v>
          </cell>
          <cell r="N1205">
            <v>182926</v>
          </cell>
          <cell r="O1205">
            <v>182926</v>
          </cell>
          <cell r="P1205">
            <v>223171</v>
          </cell>
          <cell r="Q1205">
            <v>223171</v>
          </cell>
        </row>
        <row r="1206">
          <cell r="C1206" t="str">
            <v>20.4.2</v>
          </cell>
          <cell r="D1206" t="str">
            <v>JARDINERAS</v>
          </cell>
          <cell r="E1206" t="str">
            <v>M2</v>
          </cell>
          <cell r="F1206">
            <v>176870</v>
          </cell>
          <cell r="G1206">
            <v>176870</v>
          </cell>
          <cell r="H1206">
            <v>168461</v>
          </cell>
          <cell r="I1206">
            <v>168461</v>
          </cell>
          <cell r="J1206">
            <v>174462</v>
          </cell>
          <cell r="K1206">
            <v>174462</v>
          </cell>
          <cell r="L1206">
            <v>193688</v>
          </cell>
          <cell r="M1206">
            <v>193688</v>
          </cell>
          <cell r="N1206">
            <v>171601</v>
          </cell>
          <cell r="O1206">
            <v>171601</v>
          </cell>
          <cell r="P1206">
            <v>209354</v>
          </cell>
          <cell r="Q1206">
            <v>209354</v>
          </cell>
        </row>
        <row r="1207">
          <cell r="C1207" t="str">
            <v>20.4.3</v>
          </cell>
          <cell r="D1207" t="str">
            <v>JARDINES ORNAMENTALES</v>
          </cell>
          <cell r="E1207" t="str">
            <v>M2</v>
          </cell>
          <cell r="F1207">
            <v>213794</v>
          </cell>
          <cell r="G1207">
            <v>213794</v>
          </cell>
          <cell r="H1207">
            <v>203630</v>
          </cell>
          <cell r="I1207">
            <v>203630</v>
          </cell>
          <cell r="J1207">
            <v>210884</v>
          </cell>
          <cell r="K1207">
            <v>210884</v>
          </cell>
          <cell r="L1207">
            <v>234123</v>
          </cell>
          <cell r="M1207">
            <v>234123</v>
          </cell>
          <cell r="N1207">
            <v>207426</v>
          </cell>
          <cell r="O1207">
            <v>207426</v>
          </cell>
          <cell r="P1207">
            <v>253061</v>
          </cell>
          <cell r="Q1207">
            <v>253061</v>
          </cell>
        </row>
        <row r="1208">
          <cell r="C1208" t="str">
            <v>20.4.4</v>
          </cell>
          <cell r="D1208" t="str">
            <v>PRADIZACION jardines (INC. TIERRA NEGRA)</v>
          </cell>
          <cell r="E1208" t="str">
            <v>M2</v>
          </cell>
          <cell r="F1208">
            <v>17785</v>
          </cell>
          <cell r="G1208">
            <v>17785</v>
          </cell>
          <cell r="H1208">
            <v>16940</v>
          </cell>
          <cell r="I1208">
            <v>16940</v>
          </cell>
          <cell r="J1208">
            <v>17543</v>
          </cell>
          <cell r="K1208">
            <v>17543</v>
          </cell>
          <cell r="L1208">
            <v>19476</v>
          </cell>
          <cell r="M1208">
            <v>19476</v>
          </cell>
          <cell r="N1208">
            <v>17255</v>
          </cell>
          <cell r="O1208">
            <v>17255</v>
          </cell>
          <cell r="P1208">
            <v>21052</v>
          </cell>
          <cell r="Q1208">
            <v>21052</v>
          </cell>
        </row>
        <row r="1209">
          <cell r="C1209" t="str">
            <v>20.4.5</v>
          </cell>
          <cell r="D1209" t="str">
            <v>TIERRA NEGRA PARA EMPRADIZACIÓN</v>
          </cell>
          <cell r="E1209" t="str">
            <v>M3</v>
          </cell>
          <cell r="F1209">
            <v>42336</v>
          </cell>
          <cell r="G1209">
            <v>42336</v>
          </cell>
          <cell r="H1209">
            <v>40323</v>
          </cell>
          <cell r="I1209">
            <v>40323</v>
          </cell>
          <cell r="J1209">
            <v>41760</v>
          </cell>
          <cell r="K1209">
            <v>41760</v>
          </cell>
          <cell r="L1209">
            <v>46362</v>
          </cell>
          <cell r="M1209">
            <v>46362</v>
          </cell>
          <cell r="N1209">
            <v>41075</v>
          </cell>
          <cell r="O1209">
            <v>41075</v>
          </cell>
          <cell r="P1209">
            <v>50112</v>
          </cell>
          <cell r="Q1209">
            <v>50112</v>
          </cell>
        </row>
        <row r="1210">
          <cell r="C1210" t="str">
            <v>20.5</v>
          </cell>
          <cell r="D1210" t="str">
            <v>OTROS - ZONAS EXTERIORES</v>
          </cell>
          <cell r="E1210"/>
          <cell r="F1210"/>
          <cell r="G1210"/>
          <cell r="H1210"/>
          <cell r="I1210"/>
          <cell r="J1210"/>
          <cell r="K1210"/>
          <cell r="L1210"/>
          <cell r="M1210"/>
          <cell r="N1210"/>
          <cell r="O1210"/>
          <cell r="P1210"/>
          <cell r="Q1210"/>
        </row>
        <row r="1211">
          <cell r="C1211" t="str">
            <v>20.5.4</v>
          </cell>
          <cell r="D1211" t="str">
            <v>CUNETA TRAPEZOIDAL 3000 PSI RFZO. H:20 - B:30 - b:20 (INC. BASE EN RECEBO)</v>
          </cell>
          <cell r="E1211" t="str">
            <v>M</v>
          </cell>
          <cell r="F1211">
            <v>67248</v>
          </cell>
          <cell r="G1211">
            <v>67248</v>
          </cell>
          <cell r="H1211">
            <v>64051</v>
          </cell>
          <cell r="I1211">
            <v>64051</v>
          </cell>
          <cell r="J1211">
            <v>66333</v>
          </cell>
          <cell r="K1211">
            <v>66333</v>
          </cell>
          <cell r="L1211">
            <v>73643</v>
          </cell>
          <cell r="M1211">
            <v>73643</v>
          </cell>
          <cell r="N1211">
            <v>65245</v>
          </cell>
          <cell r="O1211">
            <v>65245</v>
          </cell>
          <cell r="P1211">
            <v>79600</v>
          </cell>
          <cell r="Q1211">
            <v>79600</v>
          </cell>
        </row>
        <row r="1212">
          <cell r="C1212" t="str">
            <v>20.5.5</v>
          </cell>
          <cell r="D1212" t="str">
            <v>CANAL EN CONCRETO CON LADRILLO REJILLA SECCION   ,20 X ,40</v>
          </cell>
          <cell r="E1212" t="str">
            <v>M</v>
          </cell>
          <cell r="F1212">
            <v>115926</v>
          </cell>
          <cell r="G1212">
            <v>115926</v>
          </cell>
          <cell r="H1212">
            <v>110414</v>
          </cell>
          <cell r="I1212">
            <v>110414</v>
          </cell>
          <cell r="J1212">
            <v>114348</v>
          </cell>
          <cell r="K1212">
            <v>114348</v>
          </cell>
          <cell r="L1212">
            <v>126949</v>
          </cell>
          <cell r="M1212">
            <v>126949</v>
          </cell>
          <cell r="N1212">
            <v>112473</v>
          </cell>
          <cell r="O1212">
            <v>112473</v>
          </cell>
          <cell r="P1212">
            <v>137218</v>
          </cell>
          <cell r="Q1212">
            <v>137218</v>
          </cell>
        </row>
        <row r="1213">
          <cell r="C1213" t="str">
            <v>20.5.6</v>
          </cell>
          <cell r="D1213" t="str">
            <v>CAÑUELA TIPO A120 (Suministro e Instalación. Incluye 3cm Mortero 1:5).</v>
          </cell>
          <cell r="E1213" t="str">
            <v>M</v>
          </cell>
          <cell r="F1213">
            <v>47413</v>
          </cell>
          <cell r="G1213">
            <v>47413</v>
          </cell>
          <cell r="H1213">
            <v>45159</v>
          </cell>
          <cell r="I1213">
            <v>45159</v>
          </cell>
          <cell r="J1213">
            <v>46768</v>
          </cell>
          <cell r="K1213">
            <v>46768</v>
          </cell>
          <cell r="L1213">
            <v>51922</v>
          </cell>
          <cell r="M1213">
            <v>51922</v>
          </cell>
          <cell r="N1213">
            <v>46001</v>
          </cell>
          <cell r="O1213">
            <v>46001</v>
          </cell>
          <cell r="P1213">
            <v>56122</v>
          </cell>
          <cell r="Q1213">
            <v>56122</v>
          </cell>
        </row>
        <row r="1214">
          <cell r="C1214"/>
          <cell r="D1214"/>
          <cell r="E1214"/>
          <cell r="F1214"/>
          <cell r="G1214"/>
          <cell r="H1214"/>
          <cell r="I1214"/>
          <cell r="J1214"/>
          <cell r="K1214"/>
          <cell r="L1214"/>
          <cell r="M1214"/>
          <cell r="N1214"/>
          <cell r="O1214"/>
          <cell r="P1214"/>
          <cell r="Q1214"/>
        </row>
        <row r="1215">
          <cell r="C1215">
            <v>21</v>
          </cell>
          <cell r="D1215" t="str">
            <v>ASEO Y VARIOS</v>
          </cell>
          <cell r="E1215"/>
          <cell r="F1215"/>
          <cell r="G1215"/>
          <cell r="H1215"/>
          <cell r="I1215"/>
          <cell r="J1215"/>
          <cell r="K1215"/>
          <cell r="L1215"/>
          <cell r="M1215"/>
          <cell r="N1215"/>
          <cell r="O1215"/>
          <cell r="P1215"/>
          <cell r="Q1215"/>
        </row>
        <row r="1216">
          <cell r="C1216" t="str">
            <v>21.1</v>
          </cell>
          <cell r="D1216" t="str">
            <v>ASEO Y LIMPIEZA</v>
          </cell>
          <cell r="E1216"/>
          <cell r="F1216"/>
          <cell r="G1216"/>
          <cell r="H1216"/>
          <cell r="I1216"/>
          <cell r="J1216"/>
          <cell r="K1216"/>
          <cell r="L1216"/>
          <cell r="M1216"/>
          <cell r="N1216"/>
          <cell r="O1216"/>
          <cell r="P1216"/>
          <cell r="Q1216"/>
        </row>
        <row r="1217">
          <cell r="C1217" t="str">
            <v>21.1.1</v>
          </cell>
          <cell r="D1217" t="str">
            <v>ASEO GENERAL</v>
          </cell>
          <cell r="E1217" t="str">
            <v>M2</v>
          </cell>
          <cell r="F1217">
            <v>2464</v>
          </cell>
          <cell r="G1217">
            <v>2464</v>
          </cell>
          <cell r="H1217">
            <v>2346</v>
          </cell>
          <cell r="I1217">
            <v>2346</v>
          </cell>
          <cell r="J1217">
            <v>2430</v>
          </cell>
          <cell r="K1217">
            <v>2430</v>
          </cell>
          <cell r="L1217">
            <v>2698</v>
          </cell>
          <cell r="M1217">
            <v>2698</v>
          </cell>
          <cell r="N1217">
            <v>2390</v>
          </cell>
          <cell r="O1217">
            <v>2390</v>
          </cell>
          <cell r="P1217">
            <v>2916</v>
          </cell>
          <cell r="Q1217">
            <v>2916</v>
          </cell>
        </row>
        <row r="1218">
          <cell r="C1218" t="str">
            <v>21.1.2</v>
          </cell>
          <cell r="D1218" t="str">
            <v xml:space="preserve">LAVADO Y LIMPIEZA DE FACHADAS EN LADRILLO A LA VISTA. INCLUYE SOLUCIONES DE ACIDO </v>
          </cell>
          <cell r="E1218" t="str">
            <v>M2</v>
          </cell>
          <cell r="F1218">
            <v>4582</v>
          </cell>
          <cell r="G1218">
            <v>4582</v>
          </cell>
          <cell r="H1218">
            <v>4365</v>
          </cell>
          <cell r="I1218">
            <v>4365</v>
          </cell>
          <cell r="J1218">
            <v>4520</v>
          </cell>
          <cell r="K1218">
            <v>4520</v>
          </cell>
          <cell r="L1218">
            <v>5018</v>
          </cell>
          <cell r="M1218">
            <v>5018</v>
          </cell>
          <cell r="N1218">
            <v>4446</v>
          </cell>
          <cell r="O1218">
            <v>4446</v>
          </cell>
          <cell r="P1218">
            <v>5424</v>
          </cell>
          <cell r="Q1218">
            <v>5424</v>
          </cell>
        </row>
        <row r="1219">
          <cell r="C1219" t="str">
            <v>21.1.3</v>
          </cell>
          <cell r="D1219" t="str">
            <v xml:space="preserve">LAVADO Y LIMPIEZA DE MUROS INTERIORES EN LADRILLO A LA VISTA. INCLUYE SOLUCIONES DE ACIDO </v>
          </cell>
          <cell r="E1219" t="str">
            <v>M2</v>
          </cell>
          <cell r="F1219">
            <v>3786</v>
          </cell>
          <cell r="G1219">
            <v>3786</v>
          </cell>
          <cell r="H1219">
            <v>3606</v>
          </cell>
          <cell r="I1219">
            <v>3606</v>
          </cell>
          <cell r="J1219">
            <v>3734</v>
          </cell>
          <cell r="K1219">
            <v>3734</v>
          </cell>
          <cell r="L1219">
            <v>4145</v>
          </cell>
          <cell r="M1219">
            <v>4145</v>
          </cell>
          <cell r="N1219">
            <v>3673</v>
          </cell>
          <cell r="O1219">
            <v>3673</v>
          </cell>
          <cell r="P1219">
            <v>4481</v>
          </cell>
          <cell r="Q1219">
            <v>4481</v>
          </cell>
        </row>
        <row r="1220">
          <cell r="C1220" t="str">
            <v>21.1.4</v>
          </cell>
          <cell r="D1220" t="str">
            <v>CARGUE Y RETIRO DE ESCOMBROS Y/O MATERIAL DE EXCAVACIÓN</v>
          </cell>
          <cell r="E1220" t="str">
            <v>M3</v>
          </cell>
          <cell r="F1220">
            <v>37991</v>
          </cell>
          <cell r="G1220">
            <v>37991</v>
          </cell>
          <cell r="H1220">
            <v>36185</v>
          </cell>
          <cell r="I1220">
            <v>36185</v>
          </cell>
          <cell r="J1220">
            <v>37474</v>
          </cell>
          <cell r="K1220">
            <v>37474</v>
          </cell>
          <cell r="L1220">
            <v>41604</v>
          </cell>
          <cell r="M1220">
            <v>41604</v>
          </cell>
          <cell r="N1220">
            <v>36859</v>
          </cell>
          <cell r="O1220">
            <v>36859</v>
          </cell>
          <cell r="P1220">
            <v>44969</v>
          </cell>
          <cell r="Q1220">
            <v>44969</v>
          </cell>
        </row>
        <row r="1221">
          <cell r="C1221" t="str">
            <v>21.1.5</v>
          </cell>
          <cell r="D1221" t="str">
            <v>LIMPIEZA DE CANALES Y BAJANTES</v>
          </cell>
          <cell r="E1221" t="str">
            <v>M</v>
          </cell>
          <cell r="F1221">
            <v>2264</v>
          </cell>
          <cell r="G1221">
            <v>2264</v>
          </cell>
          <cell r="H1221">
            <v>2156</v>
          </cell>
          <cell r="I1221">
            <v>2156</v>
          </cell>
          <cell r="J1221">
            <v>2233</v>
          </cell>
          <cell r="K1221">
            <v>2233</v>
          </cell>
          <cell r="L1221">
            <v>2479</v>
          </cell>
          <cell r="M1221">
            <v>2479</v>
          </cell>
          <cell r="N1221">
            <v>2196</v>
          </cell>
          <cell r="O1221">
            <v>2196</v>
          </cell>
          <cell r="P1221">
            <v>2680</v>
          </cell>
          <cell r="Q1221">
            <v>2680</v>
          </cell>
        </row>
        <row r="1222">
          <cell r="C1222" t="str">
            <v>21.1.6</v>
          </cell>
          <cell r="D1222" t="str">
            <v>SONDEO Y REVISIÓN DE DESAGUES</v>
          </cell>
          <cell r="E1222" t="str">
            <v>M</v>
          </cell>
          <cell r="F1222">
            <v>5670</v>
          </cell>
          <cell r="G1222">
            <v>5670</v>
          </cell>
          <cell r="H1222">
            <v>5401</v>
          </cell>
          <cell r="I1222">
            <v>5401</v>
          </cell>
          <cell r="J1222">
            <v>5593</v>
          </cell>
          <cell r="K1222">
            <v>5593</v>
          </cell>
          <cell r="L1222">
            <v>6209</v>
          </cell>
          <cell r="M1222">
            <v>6209</v>
          </cell>
          <cell r="N1222">
            <v>5501</v>
          </cell>
          <cell r="O1222">
            <v>5501</v>
          </cell>
          <cell r="P1222">
            <v>6712</v>
          </cell>
          <cell r="Q1222">
            <v>6712</v>
          </cell>
        </row>
        <row r="1223">
          <cell r="C1223" t="str">
            <v>21.1.7</v>
          </cell>
          <cell r="D1223" t="str">
            <v xml:space="preserve">LIMPIEZA DE CAJAS DE INSPECCIÓN </v>
          </cell>
          <cell r="E1223" t="str">
            <v>UN</v>
          </cell>
          <cell r="F1223">
            <v>22095</v>
          </cell>
          <cell r="G1223">
            <v>22095</v>
          </cell>
          <cell r="H1223">
            <v>21044</v>
          </cell>
          <cell r="I1223">
            <v>21044</v>
          </cell>
          <cell r="J1223">
            <v>21794</v>
          </cell>
          <cell r="K1223">
            <v>21794</v>
          </cell>
          <cell r="L1223">
            <v>24196</v>
          </cell>
          <cell r="M1223">
            <v>24196</v>
          </cell>
          <cell r="N1223">
            <v>21437</v>
          </cell>
          <cell r="O1223">
            <v>21437</v>
          </cell>
          <cell r="P1223">
            <v>26153</v>
          </cell>
          <cell r="Q1223">
            <v>26153</v>
          </cell>
        </row>
        <row r="1224">
          <cell r="C1224" t="str">
            <v>21.1.8</v>
          </cell>
          <cell r="D1224" t="str">
            <v>LIMPIEZA E IMPERMEABILIZACION DE FACHADAS</v>
          </cell>
          <cell r="E1224" t="str">
            <v>M2</v>
          </cell>
          <cell r="F1224">
            <v>8110</v>
          </cell>
          <cell r="G1224">
            <v>8110</v>
          </cell>
          <cell r="H1224">
            <v>7725</v>
          </cell>
          <cell r="I1224">
            <v>7725</v>
          </cell>
          <cell r="J1224">
            <v>8000</v>
          </cell>
          <cell r="K1224">
            <v>8000</v>
          </cell>
          <cell r="L1224">
            <v>8882</v>
          </cell>
          <cell r="M1224">
            <v>8882</v>
          </cell>
          <cell r="N1224">
            <v>7869</v>
          </cell>
          <cell r="O1224">
            <v>7869</v>
          </cell>
          <cell r="P1224">
            <v>9600</v>
          </cell>
          <cell r="Q1224">
            <v>9600</v>
          </cell>
        </row>
        <row r="1225">
          <cell r="C1225" t="str">
            <v>21.1.9</v>
          </cell>
          <cell r="D1225" t="str">
            <v>LIMPIEZA Y VACIADO DE POZOS SEPTICOS</v>
          </cell>
          <cell r="E1225" t="str">
            <v>UN</v>
          </cell>
          <cell r="F1225">
            <v>1358512</v>
          </cell>
          <cell r="G1225">
            <v>1358512</v>
          </cell>
          <cell r="H1225">
            <v>1293923</v>
          </cell>
          <cell r="I1225">
            <v>1293923</v>
          </cell>
          <cell r="J1225">
            <v>1340020</v>
          </cell>
          <cell r="K1225">
            <v>1340020</v>
          </cell>
          <cell r="L1225">
            <v>1487690</v>
          </cell>
          <cell r="M1225">
            <v>1487690</v>
          </cell>
          <cell r="N1225">
            <v>1318044</v>
          </cell>
          <cell r="O1225">
            <v>1318044</v>
          </cell>
          <cell r="P1225">
            <v>1608024</v>
          </cell>
          <cell r="Q1225">
            <v>1608024</v>
          </cell>
        </row>
        <row r="1226">
          <cell r="C1226" t="str">
            <v>21.1.10</v>
          </cell>
          <cell r="D1226" t="str">
            <v>SUMINISTRO E INSTALACION DE BOMBA EYECTORA INCLUYE TODOS LOS ACCESORIOS PARA LA INSTALACION, PARA UN CAUDAL DE 7.87 L/S, CABEZA DINAMICA TOTAL DE 38,57m Y 1.5 HP.</v>
          </cell>
          <cell r="E1226" t="str">
            <v>UN</v>
          </cell>
          <cell r="F1226">
            <v>2181023</v>
          </cell>
          <cell r="G1226">
            <v>2181023</v>
          </cell>
          <cell r="H1226">
            <v>2077329</v>
          </cell>
          <cell r="I1226">
            <v>2077329</v>
          </cell>
          <cell r="J1226">
            <v>2151335</v>
          </cell>
          <cell r="K1226">
            <v>2151335</v>
          </cell>
          <cell r="L1226">
            <v>2388412</v>
          </cell>
          <cell r="M1226">
            <v>2388412</v>
          </cell>
          <cell r="N1226">
            <v>2116053</v>
          </cell>
          <cell r="O1226">
            <v>2116053</v>
          </cell>
          <cell r="P1226">
            <v>2581602</v>
          </cell>
          <cell r="Q1226">
            <v>2581602</v>
          </cell>
        </row>
        <row r="1227">
          <cell r="C1227" t="str">
            <v>21.1.12</v>
          </cell>
          <cell r="D1227" t="str">
            <v>CORTINA METALICA</v>
          </cell>
          <cell r="E1227" t="str">
            <v>M2</v>
          </cell>
          <cell r="F1227">
            <v>869449</v>
          </cell>
          <cell r="G1227">
            <v>869449</v>
          </cell>
          <cell r="H1227">
            <v>828112</v>
          </cell>
          <cell r="I1227">
            <v>828112</v>
          </cell>
          <cell r="J1227">
            <v>857614</v>
          </cell>
          <cell r="K1227">
            <v>857614</v>
          </cell>
          <cell r="L1227">
            <v>952123</v>
          </cell>
          <cell r="M1227">
            <v>952123</v>
          </cell>
          <cell r="N1227">
            <v>843549</v>
          </cell>
          <cell r="O1227">
            <v>843549</v>
          </cell>
          <cell r="P1227">
            <v>1029137</v>
          </cell>
          <cell r="Q1227">
            <v>1029137</v>
          </cell>
        </row>
        <row r="1228">
          <cell r="C1228" t="str">
            <v>21.1.13</v>
          </cell>
          <cell r="D1228" t="str">
            <v xml:space="preserve">SUMINISTRO E INSTALACION LAVAPLATOS </v>
          </cell>
          <cell r="E1228" t="str">
            <v>UN</v>
          </cell>
          <cell r="F1228">
            <v>108681</v>
          </cell>
          <cell r="G1228">
            <v>108681</v>
          </cell>
          <cell r="H1228">
            <v>103514</v>
          </cell>
          <cell r="I1228">
            <v>103514</v>
          </cell>
          <cell r="J1228">
            <v>107202</v>
          </cell>
          <cell r="K1228">
            <v>107202</v>
          </cell>
          <cell r="L1228">
            <v>119016</v>
          </cell>
          <cell r="M1228">
            <v>119016</v>
          </cell>
          <cell r="N1228">
            <v>105444</v>
          </cell>
          <cell r="O1228">
            <v>105444</v>
          </cell>
          <cell r="P1228">
            <v>128642</v>
          </cell>
          <cell r="Q1228">
            <v>128642</v>
          </cell>
        </row>
        <row r="1229">
          <cell r="C1229" t="str">
            <v>21.1.14</v>
          </cell>
          <cell r="D1229" t="str">
            <v>CALENTADOR DE PASO ELECTRICO</v>
          </cell>
          <cell r="E1229" t="str">
            <v>UN</v>
          </cell>
          <cell r="F1229">
            <v>1181905</v>
          </cell>
          <cell r="G1229">
            <v>1181905</v>
          </cell>
          <cell r="H1229">
            <v>1125713</v>
          </cell>
          <cell r="I1229">
            <v>1125713</v>
          </cell>
          <cell r="J1229">
            <v>1165817</v>
          </cell>
          <cell r="K1229">
            <v>1165817</v>
          </cell>
          <cell r="L1229">
            <v>1294290</v>
          </cell>
          <cell r="M1229">
            <v>1294290</v>
          </cell>
          <cell r="N1229">
            <v>1146698</v>
          </cell>
          <cell r="O1229">
            <v>1146698</v>
          </cell>
          <cell r="P1229">
            <v>1398980</v>
          </cell>
          <cell r="Q1229">
            <v>1398980</v>
          </cell>
        </row>
        <row r="1230">
          <cell r="C1230" t="str">
            <v>21.1.15</v>
          </cell>
          <cell r="D1230" t="str">
            <v>CARCAMO EN CONCRETO 3000 PSI (INTERIOR 60 x 20 CM). INCLUYE REJILLA PREFABRICADA</v>
          </cell>
          <cell r="E1230" t="str">
            <v>M</v>
          </cell>
          <cell r="F1230">
            <v>192662</v>
          </cell>
          <cell r="G1230">
            <v>192662</v>
          </cell>
          <cell r="H1230">
            <v>183502</v>
          </cell>
          <cell r="I1230">
            <v>183502</v>
          </cell>
          <cell r="J1230">
            <v>190039</v>
          </cell>
          <cell r="K1230">
            <v>190039</v>
          </cell>
          <cell r="L1230">
            <v>210981</v>
          </cell>
          <cell r="M1230">
            <v>210981</v>
          </cell>
          <cell r="N1230">
            <v>186922</v>
          </cell>
          <cell r="O1230">
            <v>186922</v>
          </cell>
          <cell r="P1230">
            <v>228047</v>
          </cell>
          <cell r="Q1230">
            <v>228047</v>
          </cell>
        </row>
        <row r="1231">
          <cell r="C1231"/>
          <cell r="D1231"/>
          <cell r="E1231"/>
          <cell r="F1231"/>
          <cell r="G1231"/>
          <cell r="H1231"/>
          <cell r="I1231"/>
          <cell r="J1231"/>
          <cell r="K1231"/>
          <cell r="L1231"/>
          <cell r="M1231"/>
          <cell r="N1231"/>
          <cell r="O1231"/>
          <cell r="P1231"/>
          <cell r="Q1231"/>
        </row>
        <row r="1232">
          <cell r="C1232">
            <v>25</v>
          </cell>
          <cell r="D1232" t="str">
            <v>GENÉRICOS Y OTROS</v>
          </cell>
          <cell r="E1232"/>
          <cell r="F1232"/>
          <cell r="G1232"/>
          <cell r="H1232"/>
          <cell r="I1232"/>
          <cell r="J1232"/>
          <cell r="K1232"/>
          <cell r="L1232"/>
          <cell r="M1232"/>
          <cell r="N1232"/>
          <cell r="O1232"/>
          <cell r="P1232"/>
          <cell r="Q1232"/>
        </row>
        <row r="1233">
          <cell r="C1233" t="str">
            <v>25.6</v>
          </cell>
          <cell r="D1233" t="str">
            <v>PODA DE ÁRBOLES</v>
          </cell>
          <cell r="E1233"/>
          <cell r="F1233"/>
          <cell r="G1233"/>
          <cell r="H1233"/>
          <cell r="I1233"/>
          <cell r="J1233"/>
          <cell r="K1233"/>
          <cell r="L1233"/>
          <cell r="M1233"/>
          <cell r="N1233"/>
          <cell r="O1233"/>
          <cell r="P1233"/>
          <cell r="Q1233"/>
        </row>
        <row r="1234">
          <cell r="C1234" t="str">
            <v>25.6.1</v>
          </cell>
          <cell r="D1234" t="str">
            <v>PODA DE ÁRBOLES DE 1.00 m. A 5.00 m.</v>
          </cell>
          <cell r="E1234" t="str">
            <v>UN</v>
          </cell>
          <cell r="F1234">
            <v>29553</v>
          </cell>
          <cell r="G1234">
            <v>29553</v>
          </cell>
          <cell r="H1234">
            <v>28148</v>
          </cell>
          <cell r="I1234">
            <v>28148</v>
          </cell>
          <cell r="J1234">
            <v>29151</v>
          </cell>
          <cell r="K1234">
            <v>29151</v>
          </cell>
          <cell r="L1234">
            <v>32363</v>
          </cell>
          <cell r="M1234">
            <v>32363</v>
          </cell>
          <cell r="N1234">
            <v>28673</v>
          </cell>
          <cell r="O1234">
            <v>28673</v>
          </cell>
          <cell r="P1234">
            <v>34981</v>
          </cell>
          <cell r="Q1234">
            <v>34981</v>
          </cell>
        </row>
        <row r="1235">
          <cell r="C1235" t="str">
            <v>25.6.2</v>
          </cell>
          <cell r="D1235" t="str">
            <v>PODA DE ÁRBOLES DE 5.00 m. A 10.00 m.</v>
          </cell>
          <cell r="E1235" t="str">
            <v>UN</v>
          </cell>
          <cell r="F1235">
            <v>62987</v>
          </cell>
          <cell r="G1235">
            <v>62987</v>
          </cell>
          <cell r="H1235">
            <v>59993</v>
          </cell>
          <cell r="I1235">
            <v>59993</v>
          </cell>
          <cell r="J1235">
            <v>62130</v>
          </cell>
          <cell r="K1235">
            <v>62130</v>
          </cell>
          <cell r="L1235">
            <v>68977</v>
          </cell>
          <cell r="M1235">
            <v>68977</v>
          </cell>
          <cell r="N1235">
            <v>61111</v>
          </cell>
          <cell r="O1235">
            <v>61111</v>
          </cell>
          <cell r="P1235">
            <v>74556</v>
          </cell>
          <cell r="Q1235">
            <v>74556</v>
          </cell>
        </row>
        <row r="1236">
          <cell r="C1236" t="str">
            <v>25.6.3</v>
          </cell>
          <cell r="D1236" t="str">
            <v>PODA DE ÁRBOLES DE 10.00 m. A 15.00 m.</v>
          </cell>
          <cell r="E1236" t="str">
            <v>UN</v>
          </cell>
          <cell r="F1236">
            <v>120474</v>
          </cell>
          <cell r="G1236">
            <v>120474</v>
          </cell>
          <cell r="H1236">
            <v>114746</v>
          </cell>
          <cell r="I1236">
            <v>114746</v>
          </cell>
          <cell r="J1236">
            <v>118834</v>
          </cell>
          <cell r="K1236">
            <v>118834</v>
          </cell>
          <cell r="L1236">
            <v>131930</v>
          </cell>
          <cell r="M1236">
            <v>131930</v>
          </cell>
          <cell r="N1236">
            <v>116885</v>
          </cell>
          <cell r="O1236">
            <v>116885</v>
          </cell>
          <cell r="P1236">
            <v>142601</v>
          </cell>
          <cell r="Q1236">
            <v>142601</v>
          </cell>
        </row>
        <row r="1237">
          <cell r="C1237" t="str">
            <v>25.6.4</v>
          </cell>
          <cell r="D1237" t="str">
            <v>PODA DE ÁRBOLES DE 15.00 m. A 20.00 m.</v>
          </cell>
          <cell r="E1237" t="str">
            <v>UN</v>
          </cell>
          <cell r="F1237">
            <v>198822</v>
          </cell>
          <cell r="G1237">
            <v>198822</v>
          </cell>
          <cell r="H1237">
            <v>189370</v>
          </cell>
          <cell r="I1237">
            <v>189370</v>
          </cell>
          <cell r="J1237">
            <v>196116</v>
          </cell>
          <cell r="K1237">
            <v>196116</v>
          </cell>
          <cell r="L1237">
            <v>217728</v>
          </cell>
          <cell r="M1237">
            <v>217728</v>
          </cell>
          <cell r="N1237">
            <v>192900</v>
          </cell>
          <cell r="O1237">
            <v>192900</v>
          </cell>
          <cell r="P1237">
            <v>235339</v>
          </cell>
          <cell r="Q1237">
            <v>235339</v>
          </cell>
        </row>
        <row r="1238">
          <cell r="C1238" t="str">
            <v>25.6.5</v>
          </cell>
          <cell r="D1238" t="str">
            <v>PODA DE ÁRBOLES MAYORES DE 20.00 m.</v>
          </cell>
          <cell r="E1238" t="str">
            <v>UN</v>
          </cell>
          <cell r="F1238">
            <v>324268</v>
          </cell>
          <cell r="G1238">
            <v>324268</v>
          </cell>
          <cell r="H1238">
            <v>308851</v>
          </cell>
          <cell r="I1238">
            <v>308851</v>
          </cell>
          <cell r="J1238">
            <v>319854</v>
          </cell>
          <cell r="K1238">
            <v>319854</v>
          </cell>
          <cell r="L1238">
            <v>355102</v>
          </cell>
          <cell r="M1238">
            <v>355102</v>
          </cell>
          <cell r="N1238">
            <v>314608</v>
          </cell>
          <cell r="O1238">
            <v>314608</v>
          </cell>
          <cell r="P1238">
            <v>383825</v>
          </cell>
          <cell r="Q1238">
            <v>383825</v>
          </cell>
        </row>
        <row r="1239">
          <cell r="C1239" t="str">
            <v>25.7</v>
          </cell>
          <cell r="D1239" t="str">
            <v>COCINAS</v>
          </cell>
          <cell r="E1239"/>
          <cell r="F1239"/>
          <cell r="G1239"/>
          <cell r="H1239"/>
          <cell r="I1239"/>
          <cell r="J1239"/>
          <cell r="K1239"/>
          <cell r="L1239"/>
          <cell r="M1239"/>
          <cell r="N1239"/>
          <cell r="O1239"/>
          <cell r="P1239"/>
          <cell r="Q1239"/>
        </row>
        <row r="1240">
          <cell r="C1240" t="str">
            <v>25.7.1</v>
          </cell>
          <cell r="D1240" t="str">
            <v xml:space="preserve">Campana extractora, construida en acero inoxidable calibre 20 tipo 430, de igual manera los filtros tipo laberinto, canales de refuerzo, de recolección de grasas y su estructura, deben ser del mismo material. </v>
          </cell>
          <cell r="E1240" t="str">
            <v>M</v>
          </cell>
          <cell r="F1240">
            <v>2594173</v>
          </cell>
          <cell r="G1240">
            <v>2594173</v>
          </cell>
          <cell r="H1240">
            <v>2470836</v>
          </cell>
          <cell r="I1240">
            <v>2470836</v>
          </cell>
          <cell r="J1240">
            <v>2558861</v>
          </cell>
          <cell r="K1240">
            <v>2558861</v>
          </cell>
          <cell r="L1240">
            <v>2840847</v>
          </cell>
          <cell r="M1240">
            <v>2840847</v>
          </cell>
          <cell r="N1240">
            <v>2516895</v>
          </cell>
          <cell r="O1240">
            <v>2516895</v>
          </cell>
          <cell r="P1240">
            <v>3070633</v>
          </cell>
          <cell r="Q1240">
            <v>3070633</v>
          </cell>
        </row>
        <row r="1241">
          <cell r="C1241" t="str">
            <v>25.7.2</v>
          </cell>
          <cell r="D1241" t="str">
            <v>Extractor o ventilador GREENHECK CUBE 240-20, 360-50, 220-15 Y/0 SIMILAR para extracción de campana, en aluminio para instalar directamente encima de la ductería y sellado herméticamente. Los materiales y acabados de los ventiladores deben ser para trabajo a la intemperie, su cubierta externa debe impedir la entrada de lluvia y  de solidos extraños, motor trifásico de aprox. 5.0 HP a 208 V, 60, con un requerimiento aprox. entre 5.918 CFM y 8.170 CFM. Sistema de acople del motor a la estructura del ventilador que limite el nivel sonoro y la vibración que se pueda trasladar a la estructura del conjunto.</v>
          </cell>
          <cell r="E1241" t="str">
            <v>UN</v>
          </cell>
          <cell r="F1241">
            <v>15343689</v>
          </cell>
          <cell r="G1241">
            <v>15343689</v>
          </cell>
          <cell r="H1241">
            <v>14614190</v>
          </cell>
          <cell r="I1241">
            <v>14614190</v>
          </cell>
          <cell r="J1241">
            <v>15134828</v>
          </cell>
          <cell r="K1241">
            <v>15134828</v>
          </cell>
          <cell r="L1241">
            <v>16802686</v>
          </cell>
          <cell r="M1241">
            <v>16802686</v>
          </cell>
          <cell r="N1241">
            <v>14886617</v>
          </cell>
          <cell r="O1241">
            <v>14886617</v>
          </cell>
          <cell r="P1241">
            <v>18161794</v>
          </cell>
          <cell r="Q1241">
            <v>18161794</v>
          </cell>
        </row>
        <row r="1242">
          <cell r="C1242" t="str">
            <v>25.7.3</v>
          </cell>
          <cell r="D1242" t="str">
            <v>Ducto para sistema de extracción de humos y olores, fabricado en lámina de acero galvanizada calibre 18 a 24 para acople de campana con el extractor, con empalmes o uniones por medio de marcos. Empaque de caucho en medio de las uniones de los tramos de ductos sellados con silicona transparente para impedir fuga de grasa. Tornillería en acero común con tuerca. Todos los elementos en hierro deben estar recubiertos con pintura base anticorrosiva. El sistema constructivo de los conductos debe ser hermético. Donde el conducto horizontal cambie de dirección a sentido vertical ascendente y sea posible, se debe instalar una compuerta de cierre hermético que permita la inspección y limpieza del conducto. El volumen en CFM o PCM calculado para cada tramo de campana y salida general es de un máximo aprox. de 14.000 CFM.</v>
          </cell>
          <cell r="E1242" t="str">
            <v>M</v>
          </cell>
          <cell r="F1242">
            <v>592366</v>
          </cell>
          <cell r="G1242">
            <v>592366</v>
          </cell>
          <cell r="H1242">
            <v>564203</v>
          </cell>
          <cell r="I1242">
            <v>564203</v>
          </cell>
          <cell r="J1242">
            <v>584303</v>
          </cell>
          <cell r="K1242">
            <v>584303</v>
          </cell>
          <cell r="L1242">
            <v>648693</v>
          </cell>
          <cell r="M1242">
            <v>648693</v>
          </cell>
          <cell r="N1242">
            <v>574720</v>
          </cell>
          <cell r="O1242">
            <v>574720</v>
          </cell>
          <cell r="P1242">
            <v>701164</v>
          </cell>
          <cell r="Q1242">
            <v>701164</v>
          </cell>
        </row>
        <row r="1243">
          <cell r="C1243" t="str">
            <v>25.7.4</v>
          </cell>
          <cell r="D1243" t="str">
            <v xml:space="preserve">Arrancador o guardamotor para protección del motor del extractor, trifásico con capacidad de 5.0 HP con caja o cofre. Se hará con un contactor provisto al menos con  botones que accionan adecuadamente las funciones de arranque y parada del motor,  protegido contra sobrecorrientes por un relé térmico, el arrancador debe instalarse  próximo a la zona de la campana y debe ser de fácil acceso para operar el sistema cuando se requiera. </v>
          </cell>
          <cell r="E1243" t="str">
            <v>UN</v>
          </cell>
          <cell r="F1243">
            <v>696462</v>
          </cell>
          <cell r="G1243">
            <v>696462</v>
          </cell>
          <cell r="H1243">
            <v>663350</v>
          </cell>
          <cell r="I1243">
            <v>663350</v>
          </cell>
          <cell r="J1243">
            <v>686982</v>
          </cell>
          <cell r="K1243">
            <v>686982</v>
          </cell>
          <cell r="L1243">
            <v>762687</v>
          </cell>
          <cell r="M1243">
            <v>762687</v>
          </cell>
          <cell r="N1243">
            <v>675715</v>
          </cell>
          <cell r="O1243">
            <v>675715</v>
          </cell>
          <cell r="P1243">
            <v>824378</v>
          </cell>
          <cell r="Q1243">
            <v>824378</v>
          </cell>
        </row>
        <row r="1244">
          <cell r="C1244" t="str">
            <v>25.7.5</v>
          </cell>
          <cell r="D1244" t="str">
            <v>Panel tipo fijo y/o modular para cuarto frio. Fabricado en lámina galvanizada CAL-28 y acabado en pintura electrostática, con aislamiento interno especial de poliuretano de alta densidad de 3" a 4" de espesor, de 35 Kg/M3, libre de CFC.</v>
          </cell>
          <cell r="E1244" t="str">
            <v>M2</v>
          </cell>
          <cell r="F1244">
            <v>459454</v>
          </cell>
          <cell r="G1244">
            <v>459454</v>
          </cell>
          <cell r="H1244">
            <v>437610</v>
          </cell>
          <cell r="I1244">
            <v>437610</v>
          </cell>
          <cell r="J1244">
            <v>453200</v>
          </cell>
          <cell r="K1244">
            <v>453200</v>
          </cell>
          <cell r="L1244">
            <v>503143</v>
          </cell>
          <cell r="M1244">
            <v>503143</v>
          </cell>
          <cell r="N1244">
            <v>445768</v>
          </cell>
          <cell r="O1244">
            <v>445768</v>
          </cell>
          <cell r="P1244">
            <v>543840</v>
          </cell>
          <cell r="Q1244">
            <v>543840</v>
          </cell>
        </row>
        <row r="1245">
          <cell r="C1245" t="str">
            <v>25.7.6</v>
          </cell>
          <cell r="D1245" t="str">
            <v>Puerta tipo batiente para cuarto frío con dimensiones aproximadas de 0,90 ancho x 1,90 de altura, fabricada en acero inoxidable, con herrajes cromados para trabajo pesado y sistema de seguridad para abrir desde adentro. El marco de la puerta lleva en todo su contorno una resistencia con control de temperatura para evitar la congelación y condensación del mismo.</v>
          </cell>
          <cell r="E1245" t="str">
            <v>UN</v>
          </cell>
          <cell r="F1245">
            <v>4034881</v>
          </cell>
          <cell r="G1245">
            <v>4034881</v>
          </cell>
          <cell r="H1245">
            <v>3843047</v>
          </cell>
          <cell r="I1245">
            <v>3843047</v>
          </cell>
          <cell r="J1245">
            <v>3979958</v>
          </cell>
          <cell r="K1245">
            <v>3979958</v>
          </cell>
          <cell r="L1245">
            <v>4418549</v>
          </cell>
          <cell r="M1245">
            <v>4418549</v>
          </cell>
          <cell r="N1245">
            <v>3914687</v>
          </cell>
          <cell r="O1245">
            <v>3914687</v>
          </cell>
          <cell r="P1245">
            <v>4775950</v>
          </cell>
          <cell r="Q1245">
            <v>4775950</v>
          </cell>
        </row>
        <row r="1246">
          <cell r="C1246" t="str">
            <v>25.7.7</v>
          </cell>
          <cell r="D1246" t="str">
            <v>Unidad Condesadora para cuarto de refrigeración o conservación a ubicar en la parte exterior del cuarto, con compresor tipo hermético-intemperie, trifásico a 208 V a  60 Hz, condensador fabricado en tubería de cobre y laminillas de aluminio para la transferencia de calor con motor eléctrico y aspa de aluminio, protector por alta o baja presión. Incluye válvulas de servicio y filtro secador, montado sobre soporte metálico y soportado en cauchos amortiguadores de vibración. Refrigerante 507 ecológico o similar. Distancia máxima de 8 mts lineales entre el cuarto frio y la unidad condensadora.</v>
          </cell>
          <cell r="E1246" t="str">
            <v>UN</v>
          </cell>
          <cell r="F1246">
            <v>10048607</v>
          </cell>
          <cell r="G1246">
            <v>10048607</v>
          </cell>
          <cell r="H1246">
            <v>9570857</v>
          </cell>
          <cell r="I1246">
            <v>9570857</v>
          </cell>
          <cell r="J1246">
            <v>9911824</v>
          </cell>
          <cell r="K1246">
            <v>9911824</v>
          </cell>
          <cell r="L1246">
            <v>11004107</v>
          </cell>
          <cell r="M1246">
            <v>11004107</v>
          </cell>
          <cell r="N1246">
            <v>9749270</v>
          </cell>
          <cell r="O1246">
            <v>9749270</v>
          </cell>
          <cell r="P1246">
            <v>11894189</v>
          </cell>
          <cell r="Q1246">
            <v>11894189</v>
          </cell>
        </row>
        <row r="1247">
          <cell r="C1247" t="str">
            <v>25.7.8</v>
          </cell>
          <cell r="D1247" t="str">
            <v>Unidad Condesadora para cuarto de congelación a ubicar en la parte exterior del cuarto, con compresor tipo hermético-intemperie, trifásico a 208 V a  60 Hz, condensador fabricado en tubería de cobre y laminillas de aluminio para la transferencia de calor con motor eléctrico y aspa de aluminio, protector por alta o baja presión. Incluye válvulas de servicio y filtro secador, montado sobre soporte metálico y soportado en cauchos amortiguadores de vibración. Refrigerante 507 ecológico o similar. Distancia máxima de 8 mts lineales entre el cuarto frio y la unidad condensadora.</v>
          </cell>
          <cell r="E1247" t="str">
            <v>UN</v>
          </cell>
          <cell r="F1247">
            <v>10898085</v>
          </cell>
          <cell r="G1247">
            <v>10898085</v>
          </cell>
          <cell r="H1247">
            <v>10379948</v>
          </cell>
          <cell r="I1247">
            <v>10379948</v>
          </cell>
          <cell r="J1247">
            <v>10749739</v>
          </cell>
          <cell r="K1247">
            <v>10749739</v>
          </cell>
          <cell r="L1247">
            <v>11934360</v>
          </cell>
          <cell r="M1247">
            <v>11934360</v>
          </cell>
          <cell r="N1247">
            <v>10573443</v>
          </cell>
          <cell r="O1247">
            <v>10573443</v>
          </cell>
          <cell r="P1247">
            <v>12899687</v>
          </cell>
          <cell r="Q1247">
            <v>12899687</v>
          </cell>
        </row>
        <row r="1248">
          <cell r="C1248" t="str">
            <v>25.7.9</v>
          </cell>
          <cell r="D1248" t="str">
            <v>Unidad evaporadora. Difusor con motor eléctrico, a ubicar dentro del cuarto frío. Fabricado en tubería de cobre, láminas de aluminio y cubierta en lámina galvanizada pintada electrostáticamente, válvula de expansión tipo termostático. Ventilación por medio de motores de 34 wattios y aspas en aluminio. Con resistencias para descongelación automática programada.</v>
          </cell>
          <cell r="E1248" t="str">
            <v>UN</v>
          </cell>
          <cell r="F1248">
            <v>7086461</v>
          </cell>
          <cell r="G1248">
            <v>7086461</v>
          </cell>
          <cell r="H1248">
            <v>6749543</v>
          </cell>
          <cell r="I1248">
            <v>6749543</v>
          </cell>
          <cell r="J1248">
            <v>6989999</v>
          </cell>
          <cell r="K1248">
            <v>6989999</v>
          </cell>
          <cell r="L1248">
            <v>7760297</v>
          </cell>
          <cell r="M1248">
            <v>7760297</v>
          </cell>
          <cell r="N1248">
            <v>6875363</v>
          </cell>
          <cell r="O1248">
            <v>6875363</v>
          </cell>
          <cell r="P1248">
            <v>8387999</v>
          </cell>
          <cell r="Q1248">
            <v>8387999</v>
          </cell>
        </row>
        <row r="1249">
          <cell r="C1249" t="str">
            <v>25.7.10</v>
          </cell>
          <cell r="D1249" t="str">
            <v>Tablero de control o cofre fabricado en lámina de acero inoxidable en calibre 22 como mínimo, pintado electrostáticamente, con luces indicadoras de funcionamiento, contactor de bobina y relé térmico  para protección de la unidad congeladora o de conservación, contactor manejo de ventiladores, luces piloto para la indicación de trabajo o parada, interruptor de encendido y apagado del cuarto, control termostático digital, para las diferentes funciones del equipo y protector de fases.</v>
          </cell>
          <cell r="E1249" t="str">
            <v>UN</v>
          </cell>
          <cell r="F1249">
            <v>2557757</v>
          </cell>
          <cell r="G1249">
            <v>2557757</v>
          </cell>
          <cell r="H1249">
            <v>2436151</v>
          </cell>
          <cell r="I1249">
            <v>2436151</v>
          </cell>
          <cell r="J1249">
            <v>2522940</v>
          </cell>
          <cell r="K1249">
            <v>2522940</v>
          </cell>
          <cell r="L1249">
            <v>2800968</v>
          </cell>
          <cell r="M1249">
            <v>2800968</v>
          </cell>
          <cell r="N1249">
            <v>2481564</v>
          </cell>
          <cell r="O1249">
            <v>2481564</v>
          </cell>
          <cell r="P1249">
            <v>3027528</v>
          </cell>
          <cell r="Q1249">
            <v>3027528</v>
          </cell>
        </row>
        <row r="1250">
          <cell r="C1250" t="str">
            <v>25.7.11</v>
          </cell>
          <cell r="D1250" t="str">
            <v xml:space="preserve">Termostato del cuarto de refrigeración o congelación para control de temperatura de trabajo entre  +2° C y  +4° C.   </v>
          </cell>
          <cell r="E1250" t="str">
            <v>UN</v>
          </cell>
          <cell r="F1250">
            <v>396491</v>
          </cell>
          <cell r="G1250">
            <v>396491</v>
          </cell>
          <cell r="H1250">
            <v>377640</v>
          </cell>
          <cell r="I1250">
            <v>377640</v>
          </cell>
          <cell r="J1250">
            <v>391094</v>
          </cell>
          <cell r="K1250">
            <v>391094</v>
          </cell>
          <cell r="L1250">
            <v>434193</v>
          </cell>
          <cell r="M1250">
            <v>434193</v>
          </cell>
          <cell r="N1250">
            <v>384680</v>
          </cell>
          <cell r="O1250">
            <v>384680</v>
          </cell>
          <cell r="P1250">
            <v>469313</v>
          </cell>
          <cell r="Q1250">
            <v>469313</v>
          </cell>
        </row>
        <row r="1251">
          <cell r="C1251" t="str">
            <v>25.7.12</v>
          </cell>
          <cell r="D1251" t="str">
            <v>Termostato  del cuarto de congelación para control de temperatura de trabajo entre  -12° C y  -15° C.</v>
          </cell>
          <cell r="E1251" t="str">
            <v>UN</v>
          </cell>
          <cell r="F1251">
            <v>396491</v>
          </cell>
          <cell r="G1251">
            <v>396491</v>
          </cell>
          <cell r="H1251">
            <v>377640</v>
          </cell>
          <cell r="I1251">
            <v>377640</v>
          </cell>
          <cell r="J1251">
            <v>391094</v>
          </cell>
          <cell r="K1251">
            <v>391094</v>
          </cell>
          <cell r="L1251">
            <v>434193</v>
          </cell>
          <cell r="M1251">
            <v>434193</v>
          </cell>
          <cell r="N1251">
            <v>384680</v>
          </cell>
          <cell r="O1251">
            <v>384680</v>
          </cell>
          <cell r="P1251">
            <v>469313</v>
          </cell>
          <cell r="Q1251">
            <v>469313</v>
          </cell>
        </row>
        <row r="1252">
          <cell r="C1252" t="str">
            <v>25.7.13</v>
          </cell>
          <cell r="D1252" t="str">
            <v>Cortina plástica en thermo film  traslapada para disminuir el intercambio de calor con el exterior cuando la puerta esté abierta. Dimensiones aproximadas de 1 ancho x 2 de altura</v>
          </cell>
          <cell r="E1252" t="str">
            <v>UN</v>
          </cell>
          <cell r="F1252">
            <v>536165</v>
          </cell>
          <cell r="G1252">
            <v>536165</v>
          </cell>
          <cell r="H1252">
            <v>510674</v>
          </cell>
          <cell r="I1252">
            <v>510674</v>
          </cell>
          <cell r="J1252">
            <v>528867</v>
          </cell>
          <cell r="K1252">
            <v>528867</v>
          </cell>
          <cell r="L1252">
            <v>587148</v>
          </cell>
          <cell r="M1252">
            <v>587148</v>
          </cell>
          <cell r="N1252">
            <v>520194</v>
          </cell>
          <cell r="O1252">
            <v>520194</v>
          </cell>
          <cell r="P1252">
            <v>634640</v>
          </cell>
          <cell r="Q1252">
            <v>634640</v>
          </cell>
        </row>
        <row r="1253">
          <cell r="C1253" t="str">
            <v>25.7.14</v>
          </cell>
          <cell r="D1253" t="str">
            <v>Lámpara interna para cuarto frío,  hermética monofásica a 120 V que trabaje sin ser afectada por el frio, encendido y apagado automático con micro interruptor, se debe indicar el nivel de iluminancia garantizado por la luminaria.</v>
          </cell>
          <cell r="E1253" t="str">
            <v>UN</v>
          </cell>
          <cell r="F1253">
            <v>183033</v>
          </cell>
          <cell r="G1253">
            <v>183033</v>
          </cell>
          <cell r="H1253">
            <v>174331</v>
          </cell>
          <cell r="I1253">
            <v>174331</v>
          </cell>
          <cell r="J1253">
            <v>180542</v>
          </cell>
          <cell r="K1253">
            <v>180542</v>
          </cell>
          <cell r="L1253">
            <v>200438</v>
          </cell>
          <cell r="M1253">
            <v>200438</v>
          </cell>
          <cell r="N1253">
            <v>177581</v>
          </cell>
          <cell r="O1253">
            <v>177581</v>
          </cell>
          <cell r="P1253">
            <v>216650</v>
          </cell>
          <cell r="Q1253">
            <v>216650</v>
          </cell>
        </row>
        <row r="1254">
          <cell r="C1254" t="str">
            <v>25.7.15</v>
          </cell>
          <cell r="D1254" t="str">
            <v xml:space="preserve">Mesón en acero inoxidable con dimensiones de 0,65 de ancho x 0,90 cms de altura, calibre 16 tipo 304-2B, salpicadero posterior de 9 a 10 cms de altura, tapa con refuerzos en la parte inferior en forma longitudinal o transversal en perfiles de acero común en forma de "U" soldados a la tapa con acabado satinado. Patas inoxidables de 1 5/8" con bases ajustables hasta 1" en acero inoxidable. Entrepaño en acero inoxidable calibre 20 donde las partes lo permitan, a una altura de 25 cms a 30 cms sobre el piso terminado revisando que permita la apertura fácil del taparegistro de agua. Esquineras en acero inoxidable calibre 18 para sujetar la tapa y las patas para conformar un conjunto sólido y estructurado. </v>
          </cell>
          <cell r="E1254" t="str">
            <v>M</v>
          </cell>
          <cell r="F1254">
            <v>1686541</v>
          </cell>
          <cell r="G1254">
            <v>1686541</v>
          </cell>
          <cell r="H1254">
            <v>1606357</v>
          </cell>
          <cell r="I1254">
            <v>1606357</v>
          </cell>
          <cell r="J1254">
            <v>1663584</v>
          </cell>
          <cell r="K1254">
            <v>1663584</v>
          </cell>
          <cell r="L1254">
            <v>1846911</v>
          </cell>
          <cell r="M1254">
            <v>1846911</v>
          </cell>
          <cell r="N1254">
            <v>1636301</v>
          </cell>
          <cell r="O1254">
            <v>1636301</v>
          </cell>
          <cell r="P1254">
            <v>1996301</v>
          </cell>
          <cell r="Q1254">
            <v>1996301</v>
          </cell>
        </row>
        <row r="1255">
          <cell r="C1255" t="str">
            <v>25.7.16</v>
          </cell>
          <cell r="D1255" t="str">
            <v>Poceta en acero inoxidable formando una sola pieza con el mesón en acero inoxidable el cual tiene dimensiones aproximadas de 0,65 de ancho x 0,90 cms de altura y con salpicadero posterior de 9 a 10 cms de altura, con fondo bordeado inclinado en forma de "V" invertida al centro para evitar estancamiento de agua; las dimensiones aproximadas de la poceta son: 0,60 x 0,40 x 0,30 profundidad. Incluye soldadura y pulimento en tapa.</v>
          </cell>
          <cell r="E1255" t="str">
            <v>UN</v>
          </cell>
          <cell r="F1255">
            <v>1279954</v>
          </cell>
          <cell r="G1255">
            <v>1279954</v>
          </cell>
          <cell r="H1255">
            <v>1219100</v>
          </cell>
          <cell r="I1255">
            <v>1219100</v>
          </cell>
          <cell r="J1255">
            <v>1262531</v>
          </cell>
          <cell r="K1255">
            <v>1262531</v>
          </cell>
          <cell r="L1255">
            <v>1401662</v>
          </cell>
          <cell r="M1255">
            <v>1401662</v>
          </cell>
          <cell r="N1255">
            <v>1241825</v>
          </cell>
          <cell r="O1255">
            <v>1241825</v>
          </cell>
          <cell r="P1255">
            <v>1515037</v>
          </cell>
          <cell r="Q1255">
            <v>1515037</v>
          </cell>
        </row>
        <row r="1256">
          <cell r="C1256" t="str">
            <v>25.7.17</v>
          </cell>
          <cell r="D1256" t="str">
            <v>Lavamanos quirúrgico tipo pared con dimensiones aprox. de 0,60 x 0,60; en acero inoxidable calibre 18, salpicadero de 10 cms perfil frontal, rematado en curva de 180, con poceta con dimensiones aproximadas de 0,50 x 0,50 x 0,20 de profundidad. Piedeamigo para anclar a la pared.</v>
          </cell>
          <cell r="E1256" t="str">
            <v>UN</v>
          </cell>
          <cell r="F1256">
            <v>1218138</v>
          </cell>
          <cell r="G1256">
            <v>1218138</v>
          </cell>
          <cell r="H1256">
            <v>1160223</v>
          </cell>
          <cell r="I1256">
            <v>1160223</v>
          </cell>
          <cell r="J1256">
            <v>1201557</v>
          </cell>
          <cell r="K1256">
            <v>1201557</v>
          </cell>
          <cell r="L1256">
            <v>1333969</v>
          </cell>
          <cell r="M1256">
            <v>1333969</v>
          </cell>
          <cell r="N1256">
            <v>1181851</v>
          </cell>
          <cell r="O1256">
            <v>1181851</v>
          </cell>
          <cell r="P1256">
            <v>1441868</v>
          </cell>
          <cell r="Q1256">
            <v>1441868</v>
          </cell>
        </row>
        <row r="1257">
          <cell r="C1257" t="str">
            <v>25.7.18</v>
          </cell>
          <cell r="D1257" t="str">
            <v xml:space="preserve">Mesón en acero inoxidable calibre 16 para el muro de servicio y recibo de losa sucia, con dimensiones aproximadas de 0,65 de ancho x 0,90 de altura, con pestaña en acero inoxidable para zona de ventana de paso de aprox. 0,40 cms de ancho con pie de amigo formando una sola pieza con el mesón . Tapa con refuerzos en la parte inferior, patas inoxidables de 1 5/8" con bases ajustables hasta 1" en acero inoxidable, entrepaño en acero inoxidable calibre 20 donde las partes lo permitan. Esquineras en acero inoxidable calibre 18. 
</v>
          </cell>
          <cell r="E1257" t="str">
            <v>M</v>
          </cell>
          <cell r="F1257">
            <v>2294768</v>
          </cell>
          <cell r="G1257">
            <v>2294768</v>
          </cell>
          <cell r="H1257">
            <v>2185666</v>
          </cell>
          <cell r="I1257">
            <v>2185666</v>
          </cell>
          <cell r="J1257">
            <v>2263531</v>
          </cell>
          <cell r="K1257">
            <v>2263531</v>
          </cell>
          <cell r="L1257">
            <v>2512972</v>
          </cell>
          <cell r="M1257">
            <v>2512972</v>
          </cell>
          <cell r="N1257">
            <v>2226409</v>
          </cell>
          <cell r="O1257">
            <v>2226409</v>
          </cell>
          <cell r="P1257">
            <v>2716237</v>
          </cell>
          <cell r="Q1257">
            <v>2716237</v>
          </cell>
        </row>
        <row r="1258">
          <cell r="C1258" t="str">
            <v>25.7.19</v>
          </cell>
          <cell r="D1258" t="str">
            <v>Sum. e inst. grifería lavaplatos 8"  (inc. silicona, teflón, canastilla desague, sifón en P, acoflex transporte y mano de obra)</v>
          </cell>
          <cell r="E1258" t="str">
            <v>UN</v>
          </cell>
          <cell r="F1258">
            <v>203045</v>
          </cell>
          <cell r="G1258">
            <v>203045</v>
          </cell>
          <cell r="H1258">
            <v>193391</v>
          </cell>
          <cell r="I1258">
            <v>193391</v>
          </cell>
          <cell r="J1258">
            <v>200281</v>
          </cell>
          <cell r="K1258">
            <v>200281</v>
          </cell>
          <cell r="L1258">
            <v>222352</v>
          </cell>
          <cell r="M1258">
            <v>222352</v>
          </cell>
          <cell r="N1258">
            <v>196996</v>
          </cell>
          <cell r="O1258">
            <v>196996</v>
          </cell>
          <cell r="P1258">
            <v>240337</v>
          </cell>
          <cell r="Q1258">
            <v>240337</v>
          </cell>
        </row>
        <row r="1259">
          <cell r="C1259" t="str">
            <v>25.7.20</v>
          </cell>
          <cell r="D1259" t="str">
            <v xml:space="preserve">Sum. e inst. grifería industrial, ducha pre-lavado o pre-rinse  (incluye silicona, teflón, canastilla, desague, sifón en p, acoflex, transporte, mano de obra) </v>
          </cell>
          <cell r="E1259" t="str">
            <v>UN</v>
          </cell>
          <cell r="F1259">
            <v>1341943</v>
          </cell>
          <cell r="G1259">
            <v>1341943</v>
          </cell>
          <cell r="H1259">
            <v>1278142</v>
          </cell>
          <cell r="I1259">
            <v>1278142</v>
          </cell>
          <cell r="J1259">
            <v>1323676</v>
          </cell>
          <cell r="K1259">
            <v>1323676</v>
          </cell>
          <cell r="L1259">
            <v>1469545</v>
          </cell>
          <cell r="M1259">
            <v>1469545</v>
          </cell>
          <cell r="N1259">
            <v>1301968</v>
          </cell>
          <cell r="O1259">
            <v>1301968</v>
          </cell>
          <cell r="P1259">
            <v>1588411</v>
          </cell>
          <cell r="Q1259">
            <v>1588411</v>
          </cell>
        </row>
        <row r="1260">
          <cell r="C1260" t="str">
            <v>25.7.21</v>
          </cell>
          <cell r="D1260" t="str">
            <v>Suministro e instalacion de angeo mosquitero con marco desmontable, esquineros, empaque y silicona</v>
          </cell>
          <cell r="E1260" t="str">
            <v>M2</v>
          </cell>
          <cell r="F1260">
            <v>150671</v>
          </cell>
          <cell r="G1260">
            <v>150671</v>
          </cell>
          <cell r="H1260">
            <v>143507</v>
          </cell>
          <cell r="I1260">
            <v>143507</v>
          </cell>
          <cell r="J1260">
            <v>148620</v>
          </cell>
          <cell r="K1260">
            <v>148620</v>
          </cell>
          <cell r="L1260">
            <v>164998</v>
          </cell>
          <cell r="M1260">
            <v>164998</v>
          </cell>
          <cell r="N1260">
            <v>146182</v>
          </cell>
          <cell r="O1260">
            <v>146182</v>
          </cell>
          <cell r="P1260">
            <v>178344</v>
          </cell>
          <cell r="Q1260">
            <v>178344</v>
          </cell>
        </row>
        <row r="1261">
          <cell r="C1261" t="str">
            <v>25.7.22</v>
          </cell>
          <cell r="D1261" t="str">
            <v>Sum. e inst. llave terminal cromada tipo jardín, pesada, conexión manguera.</v>
          </cell>
          <cell r="E1261" t="str">
            <v>UN</v>
          </cell>
          <cell r="F1261">
            <v>36485</v>
          </cell>
          <cell r="G1261">
            <v>36485</v>
          </cell>
          <cell r="H1261">
            <v>34750</v>
          </cell>
          <cell r="I1261">
            <v>34750</v>
          </cell>
          <cell r="J1261">
            <v>35988</v>
          </cell>
          <cell r="K1261">
            <v>35988</v>
          </cell>
          <cell r="L1261">
            <v>39954</v>
          </cell>
          <cell r="M1261">
            <v>39954</v>
          </cell>
          <cell r="N1261">
            <v>35398</v>
          </cell>
          <cell r="O1261">
            <v>35398</v>
          </cell>
          <cell r="P1261">
            <v>43186</v>
          </cell>
          <cell r="Q1261">
            <v>43186</v>
          </cell>
        </row>
        <row r="1262">
          <cell r="C1262" t="str">
            <v>25.7.23</v>
          </cell>
          <cell r="D1262" t="str">
            <v>Rejilla de polipropileno resistente a deterioro ambiental, agentes quimicos, sales, solventes, acidos, alcoholes, detergentes, aceites al agua, impermeable y no absorbente de humedad, resitente a ataques de microorganismos y resistente a temperaturas de -4ºC hasta 85ºC, ancho 30 cm</v>
          </cell>
          <cell r="E1262" t="str">
            <v>M</v>
          </cell>
          <cell r="F1262">
            <v>136863</v>
          </cell>
          <cell r="G1262">
            <v>136863</v>
          </cell>
          <cell r="H1262">
            <v>130356</v>
          </cell>
          <cell r="I1262">
            <v>130356</v>
          </cell>
          <cell r="J1262">
            <v>135000</v>
          </cell>
          <cell r="K1262">
            <v>135000</v>
          </cell>
          <cell r="L1262">
            <v>149877</v>
          </cell>
          <cell r="M1262">
            <v>149877</v>
          </cell>
          <cell r="N1262">
            <v>132786</v>
          </cell>
          <cell r="O1262">
            <v>132786</v>
          </cell>
          <cell r="P1262">
            <v>162000</v>
          </cell>
          <cell r="Q1262">
            <v>162000</v>
          </cell>
        </row>
        <row r="1263">
          <cell r="C1263" t="str">
            <v>25.7.24</v>
          </cell>
          <cell r="D1263" t="str">
            <v>Rejilla de desbaste en acero inoxidable 304, ancho 0,30 m</v>
          </cell>
          <cell r="E1263" t="str">
            <v>M</v>
          </cell>
          <cell r="F1263">
            <v>453369</v>
          </cell>
          <cell r="G1263">
            <v>453369</v>
          </cell>
          <cell r="H1263">
            <v>431814</v>
          </cell>
          <cell r="I1263">
            <v>431814</v>
          </cell>
          <cell r="J1263">
            <v>447198</v>
          </cell>
          <cell r="K1263">
            <v>447198</v>
          </cell>
          <cell r="L1263">
            <v>496479</v>
          </cell>
          <cell r="M1263">
            <v>496479</v>
          </cell>
          <cell r="N1263">
            <v>439864</v>
          </cell>
          <cell r="O1263">
            <v>439864</v>
          </cell>
          <cell r="P1263">
            <v>536637</v>
          </cell>
          <cell r="Q1263">
            <v>536637</v>
          </cell>
        </row>
        <row r="1264">
          <cell r="C1264" t="str">
            <v>25.7.25</v>
          </cell>
          <cell r="D1264" t="str">
            <v>Ventana guillotina en acrilico de 60 x 60</v>
          </cell>
          <cell r="E1264" t="str">
            <v>UN</v>
          </cell>
          <cell r="F1264">
            <v>308230</v>
          </cell>
          <cell r="G1264">
            <v>308230</v>
          </cell>
          <cell r="H1264">
            <v>293576</v>
          </cell>
          <cell r="I1264">
            <v>293576</v>
          </cell>
          <cell r="J1264">
            <v>304035</v>
          </cell>
          <cell r="K1264">
            <v>304035</v>
          </cell>
          <cell r="L1264">
            <v>337539</v>
          </cell>
          <cell r="M1264">
            <v>337539</v>
          </cell>
          <cell r="N1264">
            <v>299049</v>
          </cell>
          <cell r="O1264">
            <v>299049</v>
          </cell>
          <cell r="P1264">
            <v>364842</v>
          </cell>
          <cell r="Q1264">
            <v>364842</v>
          </cell>
        </row>
        <row r="1265">
          <cell r="C1265" t="str">
            <v>25.8</v>
          </cell>
          <cell r="D1265" t="str">
            <v>RECUPERACION DE ESTRUCTURAS DE CONCRETO</v>
          </cell>
          <cell r="E1265"/>
          <cell r="F1265"/>
          <cell r="G1265"/>
          <cell r="H1265"/>
          <cell r="I1265"/>
          <cell r="J1265"/>
          <cell r="K1265"/>
          <cell r="L1265"/>
          <cell r="M1265"/>
          <cell r="N1265"/>
          <cell r="O1265"/>
          <cell r="P1265"/>
          <cell r="Q1265"/>
        </row>
        <row r="1266">
          <cell r="C1266" t="str">
            <v>25.8.1</v>
          </cell>
          <cell r="D1266" t="str">
            <v>LIMPIEZA DE ACERO SAND BLASTING GRADO COMERCIAL (SSPC-SP5) Y PROTECCIÓN CON INHIBIDOR DE CORROSIÓN - PARA VIGAS Y COLUMNAS (CALCULO DEL ÁREA: SE TOMA DOS VECES EL PERÍMETRO DEL ELEMENTO POR LA LONGITUD DEL MISMO CONSIDERANDO DOS CARAS EN CADA LIMPIEZA) (REF:  S = 0,30 x 0,50 / 14 Ø 5/8")</v>
          </cell>
          <cell r="E1266" t="str">
            <v>M</v>
          </cell>
          <cell r="F1266">
            <v>72489</v>
          </cell>
          <cell r="G1266">
            <v>72489</v>
          </cell>
          <cell r="H1266">
            <v>69042</v>
          </cell>
          <cell r="I1266">
            <v>69042</v>
          </cell>
          <cell r="J1266">
            <v>71502</v>
          </cell>
          <cell r="K1266">
            <v>71502</v>
          </cell>
          <cell r="L1266">
            <v>79382</v>
          </cell>
          <cell r="M1266">
            <v>79382</v>
          </cell>
          <cell r="N1266">
            <v>70329</v>
          </cell>
          <cell r="O1266">
            <v>70329</v>
          </cell>
          <cell r="P1266">
            <v>85802</v>
          </cell>
          <cell r="Q1266">
            <v>85802</v>
          </cell>
        </row>
        <row r="1267">
          <cell r="C1267" t="str">
            <v>25.8.2</v>
          </cell>
          <cell r="D1267" t="str">
            <v>PROTECCIÓN DE REFUERZO CON INHIBIDOR DE CORROSIÓN TIPO DE APLICACIÓN DIRECTA - PARA SUPERFICIES DE CONCRETO</v>
          </cell>
          <cell r="E1267" t="str">
            <v>M2</v>
          </cell>
          <cell r="F1267">
            <v>31706</v>
          </cell>
          <cell r="G1267">
            <v>31706</v>
          </cell>
          <cell r="H1267">
            <v>30198</v>
          </cell>
          <cell r="I1267">
            <v>30198</v>
          </cell>
          <cell r="J1267">
            <v>31274</v>
          </cell>
          <cell r="K1267">
            <v>31274</v>
          </cell>
          <cell r="L1267">
            <v>34720</v>
          </cell>
          <cell r="M1267">
            <v>34720</v>
          </cell>
          <cell r="N1267">
            <v>30761</v>
          </cell>
          <cell r="O1267">
            <v>30761</v>
          </cell>
          <cell r="P1267">
            <v>37529</v>
          </cell>
          <cell r="Q1267">
            <v>37529</v>
          </cell>
        </row>
        <row r="1268">
          <cell r="C1268" t="str">
            <v>25.8.3</v>
          </cell>
          <cell r="D1268" t="str">
            <v>LIMPIEZA Y PROTECCIÓN DE REFUERZO EMBEBIDO CON INHIBIDOR DE CORROSIÓN - INC. RETIRO DE CONCRETO, LIMPIEZA DE REFUERZO, APLICACIÓN DE INHIBIDOR DE CORROSIÓN Y RECUPERACIÓN DE SECCIÓN CON MORTERO DE REPARACIÓN ESTRUCTURAL.</v>
          </cell>
          <cell r="E1268" t="str">
            <v>M2</v>
          </cell>
          <cell r="F1268">
            <v>687984</v>
          </cell>
          <cell r="G1268">
            <v>687984</v>
          </cell>
          <cell r="H1268">
            <v>655275</v>
          </cell>
          <cell r="I1268">
            <v>655275</v>
          </cell>
          <cell r="J1268">
            <v>678619</v>
          </cell>
          <cell r="K1268">
            <v>678619</v>
          </cell>
          <cell r="L1268">
            <v>753403</v>
          </cell>
          <cell r="M1268">
            <v>753403</v>
          </cell>
          <cell r="N1268">
            <v>667490</v>
          </cell>
          <cell r="O1268">
            <v>667490</v>
          </cell>
          <cell r="P1268">
            <v>814343</v>
          </cell>
          <cell r="Q1268">
            <v>814343</v>
          </cell>
        </row>
        <row r="1269">
          <cell r="C1269" t="str">
            <v>25.8.4</v>
          </cell>
          <cell r="D1269" t="str">
            <v>INYECCION DE FISURAS PARA MONOLITISMO DE CONCRETO ESTRUCTURAL</v>
          </cell>
          <cell r="E1269" t="str">
            <v>M2</v>
          </cell>
          <cell r="F1269">
            <v>136770</v>
          </cell>
          <cell r="G1269">
            <v>136770</v>
          </cell>
          <cell r="H1269">
            <v>130267</v>
          </cell>
          <cell r="I1269">
            <v>130267</v>
          </cell>
          <cell r="J1269">
            <v>134908</v>
          </cell>
          <cell r="K1269">
            <v>134908</v>
          </cell>
          <cell r="L1269">
            <v>149775</v>
          </cell>
          <cell r="M1269">
            <v>149775</v>
          </cell>
          <cell r="N1269">
            <v>132696</v>
          </cell>
          <cell r="O1269">
            <v>132696</v>
          </cell>
          <cell r="P1269">
            <v>161890</v>
          </cell>
          <cell r="Q1269">
            <v>161890</v>
          </cell>
        </row>
        <row r="1270">
          <cell r="C1270" t="str">
            <v>25.8.5</v>
          </cell>
          <cell r="D1270" t="str">
            <v>RECUBRIMIENTO IMPERMEABLE DE CONCRETOS A LA VISTA - INC. TRATAMIENTO SUPERFICIAL PARA MICROFISURAS Y JUNTAS DE CONSTRUCCIÓN</v>
          </cell>
          <cell r="E1270" t="str">
            <v>M2</v>
          </cell>
          <cell r="F1270">
            <v>22767</v>
          </cell>
          <cell r="G1270">
            <v>22767</v>
          </cell>
          <cell r="H1270">
            <v>21684</v>
          </cell>
          <cell r="I1270">
            <v>21684</v>
          </cell>
          <cell r="J1270">
            <v>22457</v>
          </cell>
          <cell r="K1270">
            <v>22457</v>
          </cell>
          <cell r="L1270">
            <v>24932</v>
          </cell>
          <cell r="M1270">
            <v>24932</v>
          </cell>
          <cell r="N1270">
            <v>22089</v>
          </cell>
          <cell r="O1270">
            <v>22089</v>
          </cell>
          <cell r="P1270">
            <v>26948</v>
          </cell>
          <cell r="Q1270">
            <v>26948</v>
          </cell>
        </row>
        <row r="1271">
          <cell r="C1271" t="str">
            <v>25.8.6</v>
          </cell>
          <cell r="D1271" t="str">
            <v>PUENTE DE ADHERENCIA PARA LA PEGA DE CONCRETO FRESCO A CONCRETO ENDURECIDO</v>
          </cell>
          <cell r="E1271" t="str">
            <v>M2</v>
          </cell>
          <cell r="F1271">
            <v>59161</v>
          </cell>
          <cell r="G1271">
            <v>59161</v>
          </cell>
          <cell r="H1271">
            <v>56349</v>
          </cell>
          <cell r="I1271">
            <v>56349</v>
          </cell>
          <cell r="J1271">
            <v>58356</v>
          </cell>
          <cell r="K1271">
            <v>58356</v>
          </cell>
          <cell r="L1271">
            <v>64787</v>
          </cell>
          <cell r="M1271">
            <v>64787</v>
          </cell>
          <cell r="N1271">
            <v>57399</v>
          </cell>
          <cell r="O1271">
            <v>57399</v>
          </cell>
          <cell r="P1271">
            <v>70027</v>
          </cell>
          <cell r="Q1271">
            <v>70027</v>
          </cell>
        </row>
        <row r="1272">
          <cell r="C1272"/>
          <cell r="D1272"/>
          <cell r="E1272"/>
          <cell r="F1272"/>
          <cell r="G1272"/>
          <cell r="H1272"/>
          <cell r="I1272"/>
          <cell r="J1272"/>
          <cell r="K1272"/>
          <cell r="L1272"/>
          <cell r="M1272"/>
          <cell r="N1272"/>
          <cell r="O1272"/>
          <cell r="P1272"/>
          <cell r="Q1272"/>
        </row>
        <row r="1273">
          <cell r="C1273">
            <v>26</v>
          </cell>
          <cell r="D1273" t="str">
            <v>TRANSPORTES</v>
          </cell>
          <cell r="E1273"/>
          <cell r="F1273"/>
          <cell r="G1273"/>
          <cell r="H1273"/>
          <cell r="I1273"/>
          <cell r="J1273"/>
          <cell r="K1273"/>
          <cell r="L1273"/>
          <cell r="M1273"/>
          <cell r="N1273"/>
          <cell r="O1273"/>
          <cell r="P1273"/>
          <cell r="Q1273"/>
        </row>
        <row r="1274">
          <cell r="C1274" t="str">
            <v>26.1</v>
          </cell>
          <cell r="D1274" t="str">
            <v>TRANSPORTE PARA DISTANCIAS SUPERIORES A 30 KM DEL CENTRO URBANO</v>
          </cell>
          <cell r="E1274" t="str">
            <v>M3/KM</v>
          </cell>
          <cell r="F1274">
            <v>1294</v>
          </cell>
          <cell r="G1274">
            <v>1294</v>
          </cell>
          <cell r="H1274">
            <v>1292</v>
          </cell>
          <cell r="I1274">
            <v>1292</v>
          </cell>
          <cell r="J1274">
            <v>1284</v>
          </cell>
          <cell r="K1274">
            <v>1284</v>
          </cell>
          <cell r="L1274">
            <v>1285</v>
          </cell>
          <cell r="M1274">
            <v>1285</v>
          </cell>
          <cell r="N1274">
            <v>1223</v>
          </cell>
          <cell r="O1274">
            <v>1223</v>
          </cell>
          <cell r="P1274">
            <v>1395</v>
          </cell>
          <cell r="Q1274">
            <v>1395</v>
          </cell>
        </row>
        <row r="1275">
          <cell r="C1275" t="str">
            <v>26.2</v>
          </cell>
          <cell r="D1275" t="str">
            <v>TRANSPORTE A LOMO DE MULA CARGA DE 100 Kg</v>
          </cell>
          <cell r="E1275" t="str">
            <v>Km</v>
          </cell>
          <cell r="F1275">
            <v>5085</v>
          </cell>
          <cell r="G1275">
            <v>5085</v>
          </cell>
          <cell r="H1275">
            <v>4843</v>
          </cell>
          <cell r="I1275">
            <v>4843</v>
          </cell>
          <cell r="J1275">
            <v>5016</v>
          </cell>
          <cell r="K1275">
            <v>5016</v>
          </cell>
          <cell r="L1275">
            <v>5569</v>
          </cell>
          <cell r="M1275">
            <v>5569</v>
          </cell>
          <cell r="N1275">
            <v>4934</v>
          </cell>
          <cell r="O1275">
            <v>4934</v>
          </cell>
          <cell r="P1275">
            <v>6019</v>
          </cell>
          <cell r="Q1275">
            <v>6019</v>
          </cell>
        </row>
        <row r="1276">
          <cell r="C1276" t="str">
            <v>26.3</v>
          </cell>
          <cell r="D1276" t="str">
            <v>TRANSPORTE CAMINO DESTAPADO - TROCHA</v>
          </cell>
          <cell r="E1276" t="str">
            <v>Ton/Km</v>
          </cell>
          <cell r="F1276">
            <v>3363</v>
          </cell>
          <cell r="G1276">
            <v>3363</v>
          </cell>
          <cell r="H1276">
            <v>3203</v>
          </cell>
          <cell r="I1276">
            <v>3203</v>
          </cell>
          <cell r="J1276">
            <v>3317</v>
          </cell>
          <cell r="K1276">
            <v>3317</v>
          </cell>
          <cell r="L1276">
            <v>3683</v>
          </cell>
          <cell r="M1276">
            <v>3683</v>
          </cell>
          <cell r="N1276">
            <v>3263</v>
          </cell>
          <cell r="O1276">
            <v>3263</v>
          </cell>
          <cell r="P1276">
            <v>3980</v>
          </cell>
          <cell r="Q1276">
            <v>3980</v>
          </cell>
        </row>
        <row r="1277">
          <cell r="C1277" t="str">
            <v>26.4</v>
          </cell>
          <cell r="D1277" t="str">
            <v>DISPOSICION FINAL DE ESCOMBROS</v>
          </cell>
          <cell r="E1277" t="str">
            <v>M3</v>
          </cell>
          <cell r="F1277">
            <v>2088</v>
          </cell>
          <cell r="G1277">
            <v>2088</v>
          </cell>
          <cell r="H1277">
            <v>1988</v>
          </cell>
          <cell r="I1277">
            <v>1988</v>
          </cell>
          <cell r="J1277">
            <v>2059</v>
          </cell>
          <cell r="K1277">
            <v>2059</v>
          </cell>
          <cell r="L1277">
            <v>2286</v>
          </cell>
          <cell r="M1277">
            <v>2286</v>
          </cell>
          <cell r="N1277">
            <v>2025</v>
          </cell>
          <cell r="O1277">
            <v>2025</v>
          </cell>
          <cell r="P1277">
            <v>2471</v>
          </cell>
          <cell r="Q1277">
            <v>2471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ow r="43">
          <cell r="G43">
            <v>303714</v>
          </cell>
        </row>
      </sheetData>
      <sheetData sheetId="172">
        <row r="42">
          <cell r="G42">
            <v>122596</v>
          </cell>
        </row>
      </sheetData>
      <sheetData sheetId="173">
        <row r="41">
          <cell r="G41">
            <v>50888</v>
          </cell>
        </row>
      </sheetData>
      <sheetData sheetId="174">
        <row r="40">
          <cell r="G40">
            <v>81114</v>
          </cell>
        </row>
      </sheetData>
      <sheetData sheetId="175">
        <row r="41">
          <cell r="G41">
            <v>52417</v>
          </cell>
        </row>
      </sheetData>
      <sheetData sheetId="176">
        <row r="41">
          <cell r="G41">
            <v>23205</v>
          </cell>
        </row>
      </sheetData>
      <sheetData sheetId="177">
        <row r="38">
          <cell r="G38">
            <v>34466</v>
          </cell>
        </row>
      </sheetData>
      <sheetData sheetId="178">
        <row r="41">
          <cell r="G41">
            <v>2120</v>
          </cell>
        </row>
      </sheetData>
      <sheetData sheetId="179">
        <row r="39">
          <cell r="G39">
            <v>1011497.4</v>
          </cell>
        </row>
      </sheetData>
      <sheetData sheetId="180">
        <row r="41">
          <cell r="G41">
            <v>310004</v>
          </cell>
        </row>
      </sheetData>
      <sheetData sheetId="181">
        <row r="41">
          <cell r="G41">
            <v>114222</v>
          </cell>
        </row>
      </sheetData>
      <sheetData sheetId="182">
        <row r="42">
          <cell r="G42">
            <v>1016146</v>
          </cell>
        </row>
      </sheetData>
      <sheetData sheetId="183">
        <row r="40">
          <cell r="G40">
            <v>1057099.9200000004</v>
          </cell>
        </row>
      </sheetData>
      <sheetData sheetId="184">
        <row r="41">
          <cell r="G41">
            <v>88835</v>
          </cell>
        </row>
      </sheetData>
      <sheetData sheetId="185">
        <row r="41">
          <cell r="G41">
            <v>64253</v>
          </cell>
        </row>
      </sheetData>
      <sheetData sheetId="186">
        <row r="41">
          <cell r="G41">
            <v>7398</v>
          </cell>
        </row>
      </sheetData>
      <sheetData sheetId="187">
        <row r="40">
          <cell r="G40">
            <v>952227.4</v>
          </cell>
        </row>
      </sheetData>
      <sheetData sheetId="188">
        <row r="40">
          <cell r="G40">
            <v>952227.4</v>
          </cell>
        </row>
      </sheetData>
      <sheetData sheetId="189">
        <row r="41">
          <cell r="G41">
            <v>5378</v>
          </cell>
        </row>
      </sheetData>
      <sheetData sheetId="190">
        <row r="41">
          <cell r="G41">
            <v>942892</v>
          </cell>
        </row>
      </sheetData>
      <sheetData sheetId="191">
        <row r="41">
          <cell r="G41">
            <v>348592</v>
          </cell>
        </row>
      </sheetData>
      <sheetData sheetId="192">
        <row r="41">
          <cell r="G41">
            <v>1025018</v>
          </cell>
        </row>
      </sheetData>
      <sheetData sheetId="193">
        <row r="41">
          <cell r="G41">
            <v>60018</v>
          </cell>
        </row>
      </sheetData>
      <sheetData sheetId="194">
        <row r="41">
          <cell r="G41">
            <v>66457</v>
          </cell>
        </row>
      </sheetData>
      <sheetData sheetId="195">
        <row r="41">
          <cell r="G41">
            <v>60718</v>
          </cell>
        </row>
      </sheetData>
      <sheetData sheetId="196">
        <row r="42">
          <cell r="G42">
            <v>85000</v>
          </cell>
        </row>
      </sheetData>
      <sheetData sheetId="197">
        <row r="42">
          <cell r="G42">
            <v>5108</v>
          </cell>
        </row>
      </sheetData>
      <sheetData sheetId="198">
        <row r="42">
          <cell r="G42">
            <v>25001</v>
          </cell>
        </row>
      </sheetData>
      <sheetData sheetId="199">
        <row r="42">
          <cell r="G42">
            <v>4734</v>
          </cell>
        </row>
      </sheetData>
      <sheetData sheetId="200">
        <row r="43">
          <cell r="G43">
            <v>8379</v>
          </cell>
        </row>
      </sheetData>
      <sheetData sheetId="201">
        <row r="43">
          <cell r="G43">
            <v>33334</v>
          </cell>
        </row>
      </sheetData>
      <sheetData sheetId="202">
        <row r="43">
          <cell r="G43">
            <v>99000</v>
          </cell>
        </row>
      </sheetData>
      <sheetData sheetId="203">
        <row r="39">
          <cell r="G39">
            <v>1011497.4</v>
          </cell>
        </row>
      </sheetData>
      <sheetData sheetId="204">
        <row r="38">
          <cell r="G38">
            <v>312047</v>
          </cell>
        </row>
      </sheetData>
      <sheetData sheetId="205">
        <row r="43">
          <cell r="G43">
            <v>1537405.1600000001</v>
          </cell>
        </row>
      </sheetData>
      <sheetData sheetId="206">
        <row r="41">
          <cell r="G41">
            <v>34924.76</v>
          </cell>
        </row>
      </sheetData>
      <sheetData sheetId="207">
        <row r="41">
          <cell r="G41">
            <v>188</v>
          </cell>
        </row>
      </sheetData>
      <sheetData sheetId="208">
        <row r="41">
          <cell r="G41">
            <v>112809</v>
          </cell>
        </row>
      </sheetData>
      <sheetData sheetId="209">
        <row r="41">
          <cell r="G41">
            <v>65988</v>
          </cell>
        </row>
      </sheetData>
      <sheetData sheetId="210">
        <row r="41">
          <cell r="G41">
            <v>47999</v>
          </cell>
        </row>
      </sheetData>
      <sheetData sheetId="211">
        <row r="41">
          <cell r="G41">
            <v>36433</v>
          </cell>
        </row>
      </sheetData>
      <sheetData sheetId="212">
        <row r="41">
          <cell r="G41">
            <v>26716</v>
          </cell>
        </row>
      </sheetData>
      <sheetData sheetId="213">
        <row r="38">
          <cell r="G38">
            <v>17174700</v>
          </cell>
        </row>
      </sheetData>
      <sheetData sheetId="214">
        <row r="41">
          <cell r="G41">
            <v>300713</v>
          </cell>
        </row>
      </sheetData>
      <sheetData sheetId="215">
        <row r="41">
          <cell r="G41">
            <v>300152</v>
          </cell>
        </row>
      </sheetData>
      <sheetData sheetId="216">
        <row r="41">
          <cell r="G41">
            <v>300152</v>
          </cell>
        </row>
      </sheetData>
      <sheetData sheetId="217">
        <row r="39">
          <cell r="G39">
            <v>30519</v>
          </cell>
        </row>
      </sheetData>
      <sheetData sheetId="218">
        <row r="39">
          <cell r="G39">
            <v>33619</v>
          </cell>
        </row>
      </sheetData>
      <sheetData sheetId="219">
        <row r="38">
          <cell r="G38">
            <v>28039</v>
          </cell>
        </row>
      </sheetData>
      <sheetData sheetId="220">
        <row r="38">
          <cell r="G38">
            <v>28039</v>
          </cell>
        </row>
      </sheetData>
      <sheetData sheetId="221">
        <row r="43">
          <cell r="G43">
            <v>259859</v>
          </cell>
        </row>
      </sheetData>
      <sheetData sheetId="222">
        <row r="41">
          <cell r="G41">
            <v>127618</v>
          </cell>
        </row>
      </sheetData>
      <sheetData sheetId="223">
        <row r="41">
          <cell r="G41">
            <v>24706</v>
          </cell>
        </row>
      </sheetData>
      <sheetData sheetId="224"/>
      <sheetData sheetId="225"/>
      <sheetData sheetId="226">
        <row r="40">
          <cell r="G40">
            <v>99009</v>
          </cell>
        </row>
      </sheetData>
      <sheetData sheetId="227">
        <row r="43">
          <cell r="G43">
            <v>36887</v>
          </cell>
        </row>
      </sheetData>
      <sheetData sheetId="228">
        <row r="41">
          <cell r="G41">
            <v>150500</v>
          </cell>
        </row>
      </sheetData>
      <sheetData sheetId="229">
        <row r="41">
          <cell r="G41">
            <v>131227</v>
          </cell>
        </row>
      </sheetData>
      <sheetData sheetId="230">
        <row r="41">
          <cell r="G41">
            <v>7115656</v>
          </cell>
        </row>
      </sheetData>
      <sheetData sheetId="231">
        <row r="41">
          <cell r="G41">
            <v>3800000</v>
          </cell>
        </row>
      </sheetData>
      <sheetData sheetId="232">
        <row r="41">
          <cell r="G41">
            <v>2900000</v>
          </cell>
        </row>
      </sheetData>
      <sheetData sheetId="233">
        <row r="41">
          <cell r="G41">
            <v>60734</v>
          </cell>
        </row>
      </sheetData>
      <sheetData sheetId="234">
        <row r="43">
          <cell r="G43">
            <v>69124</v>
          </cell>
        </row>
      </sheetData>
      <sheetData sheetId="235">
        <row r="42">
          <cell r="G42">
            <v>18346824</v>
          </cell>
        </row>
      </sheetData>
      <sheetData sheetId="236">
        <row r="44">
          <cell r="G44">
            <v>783119</v>
          </cell>
        </row>
      </sheetData>
      <sheetData sheetId="237">
        <row r="43">
          <cell r="G43">
            <v>25110</v>
          </cell>
        </row>
      </sheetData>
      <sheetData sheetId="238">
        <row r="43">
          <cell r="G43">
            <v>324473</v>
          </cell>
        </row>
      </sheetData>
      <sheetData sheetId="239">
        <row r="43">
          <cell r="G43">
            <v>74572</v>
          </cell>
        </row>
      </sheetData>
      <sheetData sheetId="240">
        <row r="43">
          <cell r="G43">
            <v>353664</v>
          </cell>
        </row>
      </sheetData>
      <sheetData sheetId="241">
        <row r="41">
          <cell r="G41">
            <v>1613824</v>
          </cell>
        </row>
      </sheetData>
      <sheetData sheetId="242">
        <row r="37">
          <cell r="G37">
            <v>40368.230000000003</v>
          </cell>
        </row>
      </sheetData>
      <sheetData sheetId="243">
        <row r="37">
          <cell r="G37">
            <v>322456.03000000003</v>
          </cell>
        </row>
      </sheetData>
      <sheetData sheetId="244">
        <row r="39">
          <cell r="G39">
            <v>18980.400000000001</v>
          </cell>
        </row>
      </sheetData>
      <sheetData sheetId="245">
        <row r="39">
          <cell r="G39">
            <v>158631.38</v>
          </cell>
        </row>
      </sheetData>
      <sheetData sheetId="246">
        <row r="36">
          <cell r="G36">
            <v>11409.64</v>
          </cell>
        </row>
      </sheetData>
      <sheetData sheetId="247">
        <row r="36">
          <cell r="G36">
            <v>13660.08</v>
          </cell>
        </row>
      </sheetData>
      <sheetData sheetId="248">
        <row r="36">
          <cell r="G36">
            <v>18052.52</v>
          </cell>
        </row>
      </sheetData>
      <sheetData sheetId="249">
        <row r="36">
          <cell r="G36">
            <v>33914.04</v>
          </cell>
        </row>
      </sheetData>
      <sheetData sheetId="250">
        <row r="36">
          <cell r="G36">
            <v>151845.03</v>
          </cell>
        </row>
      </sheetData>
      <sheetData sheetId="251">
        <row r="36">
          <cell r="G36">
            <v>208995.67</v>
          </cell>
        </row>
      </sheetData>
      <sheetData sheetId="252">
        <row r="36">
          <cell r="G36">
            <v>555895.25</v>
          </cell>
        </row>
      </sheetData>
      <sheetData sheetId="253">
        <row r="36">
          <cell r="G36">
            <v>147725.3928</v>
          </cell>
        </row>
      </sheetData>
      <sheetData sheetId="254">
        <row r="36">
          <cell r="G36">
            <v>261170.97500000003</v>
          </cell>
        </row>
      </sheetData>
      <sheetData sheetId="255">
        <row r="36">
          <cell r="G36">
            <v>2411838.4500000002</v>
          </cell>
        </row>
      </sheetData>
      <sheetData sheetId="256">
        <row r="33">
          <cell r="G33">
            <v>2406031.7999999998</v>
          </cell>
        </row>
      </sheetData>
      <sheetData sheetId="257">
        <row r="33">
          <cell r="G33">
            <v>3657866.2100000004</v>
          </cell>
        </row>
      </sheetData>
      <sheetData sheetId="258">
        <row r="33">
          <cell r="G33">
            <v>124897.60000000001</v>
          </cell>
        </row>
      </sheetData>
      <sheetData sheetId="259">
        <row r="33">
          <cell r="G33">
            <v>241066.4</v>
          </cell>
        </row>
      </sheetData>
      <sheetData sheetId="260">
        <row r="33">
          <cell r="G33">
            <v>275566540</v>
          </cell>
        </row>
      </sheetData>
      <sheetData sheetId="261">
        <row r="33">
          <cell r="G33">
            <v>195591760</v>
          </cell>
        </row>
      </sheetData>
      <sheetData sheetId="262">
        <row r="33">
          <cell r="G33">
            <v>25056765</v>
          </cell>
        </row>
      </sheetData>
      <sheetData sheetId="263">
        <row r="33">
          <cell r="G33">
            <v>5803404</v>
          </cell>
        </row>
      </sheetData>
      <sheetData sheetId="264">
        <row r="33">
          <cell r="G33">
            <v>7968404</v>
          </cell>
        </row>
      </sheetData>
      <sheetData sheetId="265">
        <row r="41">
          <cell r="G41">
            <v>125400.73</v>
          </cell>
        </row>
      </sheetData>
      <sheetData sheetId="266">
        <row r="40">
          <cell r="G40">
            <v>151681.38</v>
          </cell>
        </row>
      </sheetData>
      <sheetData sheetId="267">
        <row r="40">
          <cell r="G40">
            <v>129321.38</v>
          </cell>
        </row>
      </sheetData>
      <sheetData sheetId="268">
        <row r="40">
          <cell r="G40">
            <v>130249.38</v>
          </cell>
        </row>
      </sheetData>
      <sheetData sheetId="269">
        <row r="41">
          <cell r="G41">
            <v>142331.38</v>
          </cell>
        </row>
      </sheetData>
      <sheetData sheetId="270">
        <row r="34">
          <cell r="G34">
            <v>259114.19</v>
          </cell>
        </row>
      </sheetData>
      <sheetData sheetId="271">
        <row r="39">
          <cell r="G39">
            <v>247871</v>
          </cell>
        </row>
      </sheetData>
      <sheetData sheetId="272">
        <row r="39">
          <cell r="G39">
            <v>147967.80000000002</v>
          </cell>
        </row>
      </sheetData>
      <sheetData sheetId="273">
        <row r="39">
          <cell r="G39">
            <v>229512.80000000002</v>
          </cell>
        </row>
      </sheetData>
      <sheetData sheetId="274">
        <row r="33">
          <cell r="G33">
            <v>350456</v>
          </cell>
        </row>
      </sheetData>
      <sheetData sheetId="275">
        <row r="32">
          <cell r="G32">
            <v>4646937.92</v>
          </cell>
        </row>
      </sheetData>
      <sheetData sheetId="276">
        <row r="41">
          <cell r="G41">
            <v>110109</v>
          </cell>
        </row>
      </sheetData>
      <sheetData sheetId="277">
        <row r="1">
          <cell r="A1" t="str">
            <v>PRECIOS UNITARIOS INSUMOS</v>
          </cell>
          <cell r="B1"/>
          <cell r="C1"/>
        </row>
        <row r="2">
          <cell r="A2" t="str">
            <v>DESCRIPCION</v>
          </cell>
          <cell r="B2" t="str">
            <v>UNIDAD</v>
          </cell>
          <cell r="C2" t="str">
            <v>VALOR UNITARIO</v>
          </cell>
        </row>
        <row r="3">
          <cell r="A3"/>
          <cell r="B3"/>
          <cell r="C3"/>
        </row>
        <row r="4">
          <cell r="A4" t="str">
            <v>CAMION DE 10 TON</v>
          </cell>
          <cell r="B4" t="str">
            <v>VOL-PESO</v>
          </cell>
          <cell r="C4">
            <v>1395</v>
          </cell>
        </row>
        <row r="5">
          <cell r="A5" t="str">
            <v>VOLQUETA 5 M3</v>
          </cell>
          <cell r="B5" t="str">
            <v>VJE</v>
          </cell>
          <cell r="C5">
            <v>50500</v>
          </cell>
        </row>
        <row r="6">
          <cell r="A6" t="str">
            <v>RETIRO Y DISPOSICIÓN</v>
          </cell>
          <cell r="B6" t="str">
            <v>M3</v>
          </cell>
          <cell r="C6">
            <v>70000</v>
          </cell>
        </row>
        <row r="7">
          <cell r="A7" t="str">
            <v>CAMION TRANSPORTE CARGA 5.1-10 TONELADAS</v>
          </cell>
          <cell r="B7" t="str">
            <v>VJE</v>
          </cell>
          <cell r="C7">
            <v>2400</v>
          </cell>
        </row>
        <row r="8">
          <cell r="A8" t="str">
            <v>DERECHO DE BOTADERO</v>
          </cell>
          <cell r="B8" t="str">
            <v>M3</v>
          </cell>
          <cell r="C8">
            <v>8500</v>
          </cell>
        </row>
        <row r="9">
          <cell r="A9" t="str">
            <v>RETIRO DE SOBRANTES CARGUE TRANSPORTE Y DISPOSICION FINAL DE ESCOMBROS A SITIO AUTORIZADO</v>
          </cell>
          <cell r="B9" t="str">
            <v>M3</v>
          </cell>
          <cell r="C9">
            <v>44969</v>
          </cell>
        </row>
        <row r="10">
          <cell r="A10"/>
          <cell r="B10"/>
          <cell r="C10"/>
        </row>
        <row r="11">
          <cell r="A11" t="str">
            <v>MARTILLO DEMOLEDOR DE 20 TONELADAS</v>
          </cell>
          <cell r="B11" t="str">
            <v>HRS</v>
          </cell>
          <cell r="C11" t="str">
            <v>57120</v>
          </cell>
        </row>
        <row r="12">
          <cell r="A12" t="str">
            <v>RETROEXCAVADORA DE ORUGA 220</v>
          </cell>
          <cell r="B12" t="str">
            <v>HRS</v>
          </cell>
          <cell r="C12">
            <v>262990</v>
          </cell>
        </row>
        <row r="13">
          <cell r="A13" t="str">
            <v>VIBROCOMPACTADOR DE CILINDRO CYNAPAC</v>
          </cell>
          <cell r="B13" t="str">
            <v>HRS</v>
          </cell>
          <cell r="C13">
            <v>85000</v>
          </cell>
        </row>
        <row r="14">
          <cell r="A14" t="str">
            <v>RETROEXCAVADORA JD-510</v>
          </cell>
          <cell r="B14" t="str">
            <v>HRS</v>
          </cell>
          <cell r="C14">
            <v>110000</v>
          </cell>
        </row>
        <row r="15">
          <cell r="A15" t="str">
            <v>MOTONIVELADORA CAT-12-F</v>
          </cell>
          <cell r="B15" t="str">
            <v>HRS</v>
          </cell>
          <cell r="C15">
            <v>167400</v>
          </cell>
        </row>
        <row r="16">
          <cell r="A16" t="str">
            <v>DOBLADORA DE LAMINA MANUAL</v>
          </cell>
          <cell r="B16" t="str">
            <v>DIA</v>
          </cell>
          <cell r="C16">
            <v>18000</v>
          </cell>
        </row>
        <row r="17">
          <cell r="A17" t="str">
            <v>COMPRESOR AIRE + PISTOLA</v>
          </cell>
          <cell r="B17" t="str">
            <v>DÍA</v>
          </cell>
          <cell r="C17">
            <v>32400</v>
          </cell>
        </row>
        <row r="18">
          <cell r="A18" t="str">
            <v>TALADRO CON BROCA DE CARBURO 3/4"</v>
          </cell>
          <cell r="B18" t="str">
            <v>DÍA</v>
          </cell>
          <cell r="C18">
            <v>14000</v>
          </cell>
        </row>
        <row r="19">
          <cell r="A19" t="str">
            <v>PULIDORA</v>
          </cell>
          <cell r="B19" t="str">
            <v>DÍA</v>
          </cell>
          <cell r="C19">
            <v>29750</v>
          </cell>
        </row>
        <row r="20">
          <cell r="A20" t="str">
            <v>PULIDORA CON PIEDRA ESPECIFICA PARA EL TIPO DE GRANO</v>
          </cell>
          <cell r="B20" t="str">
            <v>DÍA</v>
          </cell>
          <cell r="C20">
            <v>95000</v>
          </cell>
        </row>
        <row r="21">
          <cell r="A21" t="str">
            <v>PISTOLA DE CALAFATEO</v>
          </cell>
          <cell r="B21" t="str">
            <v>DÍA</v>
          </cell>
          <cell r="C21">
            <v>2000</v>
          </cell>
        </row>
        <row r="22">
          <cell r="A22" t="str">
            <v>NIVEL</v>
          </cell>
          <cell r="B22" t="str">
            <v>DÍA</v>
          </cell>
          <cell r="C22">
            <v>30000</v>
          </cell>
        </row>
        <row r="23">
          <cell r="A23" t="str">
            <v>PARAL TELESCOPICO 2.2m</v>
          </cell>
          <cell r="B23" t="str">
            <v>DÍA</v>
          </cell>
          <cell r="C23">
            <v>725</v>
          </cell>
        </row>
        <row r="24">
          <cell r="A24" t="str">
            <v>MOTOBOMBA DE CONCRETO</v>
          </cell>
          <cell r="B24" t="str">
            <v>M3</v>
          </cell>
          <cell r="C24">
            <v>51100</v>
          </cell>
        </row>
        <row r="25">
          <cell r="A25" t="str">
            <v>MAQUINA PULIDORA DE PISOS</v>
          </cell>
          <cell r="B25" t="str">
            <v>DÍA</v>
          </cell>
          <cell r="C25">
            <v>60000</v>
          </cell>
        </row>
        <row r="26">
          <cell r="A26" t="str">
            <v>BRILLADORA, FREGADORA - INDUSTRIAL</v>
          </cell>
          <cell r="B26" t="str">
            <v>DIA</v>
          </cell>
          <cell r="C26">
            <v>55000</v>
          </cell>
        </row>
        <row r="27">
          <cell r="A27" t="str">
            <v>MATERIAL IMPORTADO PARA EL ELEVPERSONAS</v>
          </cell>
          <cell r="B27" t="str">
            <v>GLB</v>
          </cell>
          <cell r="C27">
            <v>50052750</v>
          </cell>
        </row>
        <row r="28">
          <cell r="A28" t="str">
            <v>MATERIAL NACIONAL PARA EL ELEVAPERSONAS</v>
          </cell>
          <cell r="B28" t="str">
            <v>GLB</v>
          </cell>
          <cell r="C28">
            <v>60190261.000000082</v>
          </cell>
        </row>
        <row r="29">
          <cell r="A29" t="str">
            <v>EXCAVADORA 220 CON ADITAMIENTO DE DEMOLICION HIDRAULICO</v>
          </cell>
          <cell r="B29" t="str">
            <v>HRS</v>
          </cell>
          <cell r="C29">
            <v>280000</v>
          </cell>
        </row>
        <row r="30">
          <cell r="A30" t="str">
            <v>HERRAMIENTA MENOR</v>
          </cell>
          <cell r="B30" t="str">
            <v>DÍA</v>
          </cell>
          <cell r="C30">
            <v>25000</v>
          </cell>
        </row>
        <row r="31">
          <cell r="A31" t="str">
            <v>EQUIPO DE PRESION CONSTANTE INCLUYE 2 BOMBAS DE 5HP, TANQUE HIDROACUMULADOR DE 500 LTS, NIPLES, VALVULAS Y TODOS LOS ACCESORIOS NECESARIOS  PARA SU CORRECTA INSTALACION)</v>
          </cell>
          <cell r="B31" t="str">
            <v>UND</v>
          </cell>
          <cell r="C31">
            <v>13000000</v>
          </cell>
        </row>
        <row r="32">
          <cell r="A32" t="str">
            <v>CORTADORA</v>
          </cell>
          <cell r="B32" t="str">
            <v>DÍA</v>
          </cell>
          <cell r="C32">
            <v>7000</v>
          </cell>
        </row>
        <row r="33">
          <cell r="A33" t="str">
            <v>CERCHA METALICA 3M</v>
          </cell>
          <cell r="B33" t="str">
            <v>DÍA</v>
          </cell>
          <cell r="C33">
            <v>186</v>
          </cell>
        </row>
        <row r="34">
          <cell r="A34" t="str">
            <v>ANDAMIO SECCION</v>
          </cell>
          <cell r="B34" t="str">
            <v>DÍA</v>
          </cell>
          <cell r="C34">
            <v>21300</v>
          </cell>
        </row>
        <row r="35">
          <cell r="A35" t="str">
            <v>FORMALETA METALICA</v>
          </cell>
          <cell r="B35" t="str">
            <v>UND</v>
          </cell>
          <cell r="C35">
            <v>1800</v>
          </cell>
        </row>
        <row r="36">
          <cell r="A36" t="str">
            <v>EQUIPO DE SOLDADURA</v>
          </cell>
          <cell r="B36" t="str">
            <v>DIA</v>
          </cell>
          <cell r="C36">
            <v>90000</v>
          </cell>
        </row>
        <row r="37">
          <cell r="A37" t="str">
            <v>EQUIPO DE TOPOGRAFIA</v>
          </cell>
          <cell r="B37" t="str">
            <v>HR</v>
          </cell>
          <cell r="C37">
            <v>7580</v>
          </cell>
        </row>
        <row r="38">
          <cell r="A38" t="str">
            <v>CORTADORA DE ALUMINIO</v>
          </cell>
          <cell r="B38" t="str">
            <v>DIA</v>
          </cell>
          <cell r="C38">
            <v>75000</v>
          </cell>
        </row>
        <row r="39">
          <cell r="A39" t="str">
            <v>BROCA TUGSTENO ,1/2""-30</v>
          </cell>
          <cell r="B39" t="str">
            <v>UN</v>
          </cell>
          <cell r="C39">
            <v>22000</v>
          </cell>
        </row>
        <row r="40">
          <cell r="A40" t="str">
            <v>TALADRO PERCUTOR HILTI-MAQUITA</v>
          </cell>
          <cell r="B40" t="str">
            <v>DIA</v>
          </cell>
          <cell r="C40">
            <v>50000</v>
          </cell>
        </row>
        <row r="41">
          <cell r="A41" t="str">
            <v>SISTEMA DE PRESION POTABLE COMPUESTO POR DOS BOMBAS DE 1.5 HP</v>
          </cell>
          <cell r="B41" t="str">
            <v>UND</v>
          </cell>
          <cell r="C41">
            <v>16101984.01</v>
          </cell>
        </row>
        <row r="42">
          <cell r="A42" t="str">
            <v>SISTEMA DE PRESION DE AGUA CRUDA COMPUESTO POR 2 BOMBAS DE 1.5 HP</v>
          </cell>
          <cell r="B42" t="str">
            <v>UND</v>
          </cell>
          <cell r="C42">
            <v>12747280</v>
          </cell>
        </row>
        <row r="43">
          <cell r="A43" t="str">
            <v>EQUIPO DE PRESION CAPTACION DEL RIO</v>
          </cell>
          <cell r="B43" t="str">
            <v>UND</v>
          </cell>
          <cell r="C43">
            <v>9826428</v>
          </cell>
        </row>
        <row r="44">
          <cell r="A44" t="str">
            <v>CARRO VACTOR CON SONDA</v>
          </cell>
          <cell r="B44" t="str">
            <v>HRS</v>
          </cell>
          <cell r="C44">
            <v>60000</v>
          </cell>
        </row>
        <row r="45">
          <cell r="A45" t="str">
            <v>BOMBA HIDROJET</v>
          </cell>
          <cell r="B45" t="str">
            <v>DIA</v>
          </cell>
          <cell r="C45">
            <v>50000</v>
          </cell>
        </row>
        <row r="46">
          <cell r="A46" t="str">
            <v>SEGUETA SIN MARCO</v>
          </cell>
          <cell r="B46" t="str">
            <v>UND</v>
          </cell>
          <cell r="C46">
            <v>4500</v>
          </cell>
        </row>
        <row r="47">
          <cell r="A47" t="str">
            <v>FORMALETA SUPER T 183X244</v>
          </cell>
          <cell r="B47" t="str">
            <v>UND</v>
          </cell>
          <cell r="C47">
            <v>164553.19999999998</v>
          </cell>
        </row>
        <row r="48">
          <cell r="A48" t="str">
            <v>VIBRADOR A GASOLINA</v>
          </cell>
          <cell r="B48" t="str">
            <v>DIA</v>
          </cell>
          <cell r="C48">
            <v>34100</v>
          </cell>
        </row>
        <row r="49">
          <cell r="A49" t="str">
            <v>MEZCLADORA DE 9 PIES CUBICOS</v>
          </cell>
          <cell r="B49" t="str">
            <v>DIA</v>
          </cell>
          <cell r="C49">
            <v>38800</v>
          </cell>
        </row>
        <row r="50">
          <cell r="A50" t="str">
            <v>PULIDORA CON PIEDRA O DISCO</v>
          </cell>
          <cell r="B50" t="str">
            <v>DIA</v>
          </cell>
          <cell r="C50">
            <v>26000</v>
          </cell>
        </row>
        <row r="51">
          <cell r="A51" t="str">
            <v>SOLDADOR ELECTRICO</v>
          </cell>
          <cell r="B51" t="str">
            <v>DIA</v>
          </cell>
          <cell r="C51">
            <v>39900</v>
          </cell>
        </row>
        <row r="52">
          <cell r="A52" t="str">
            <v>TIJERAS O DIAGONALES CORTAS O LARGAS</v>
          </cell>
          <cell r="B52" t="str">
            <v>DIA</v>
          </cell>
          <cell r="C52">
            <v>120</v>
          </cell>
        </row>
        <row r="53">
          <cell r="A53" t="str">
            <v>JUEGO DE RODACHINES PARA ANDAMIO</v>
          </cell>
          <cell r="B53" t="str">
            <v>DIA</v>
          </cell>
          <cell r="C53">
            <v>5500</v>
          </cell>
        </row>
        <row r="54">
          <cell r="A54" t="str">
            <v>CRUCETA ANDAMIO</v>
          </cell>
          <cell r="B54" t="str">
            <v>DIA</v>
          </cell>
          <cell r="C54">
            <v>100</v>
          </cell>
        </row>
        <row r="55">
          <cell r="A55" t="str">
            <v>VIBROCOMPACTADOR TIPO RANA</v>
          </cell>
          <cell r="B55" t="str">
            <v>DIA</v>
          </cell>
          <cell r="C55">
            <v>36900</v>
          </cell>
        </row>
        <row r="56">
          <cell r="A56" t="str">
            <v>FORMALETA PARA ENTREPISO</v>
          </cell>
          <cell r="B56" t="str">
            <v>M2</v>
          </cell>
          <cell r="C56">
            <v>3765</v>
          </cell>
        </row>
        <row r="57">
          <cell r="A57" t="str">
            <v>VIBRADOR ELECTRICO</v>
          </cell>
          <cell r="B57" t="str">
            <v>DIA</v>
          </cell>
          <cell r="C57">
            <v>28000</v>
          </cell>
        </row>
        <row r="58">
          <cell r="A58" t="str">
            <v>ANDAMIO METALICO TUBULAR</v>
          </cell>
          <cell r="B58" t="str">
            <v>U/D</v>
          </cell>
          <cell r="C58">
            <v>1100</v>
          </cell>
        </row>
        <row r="59">
          <cell r="A59" t="str">
            <v>CARRETA TIPO BUGUI</v>
          </cell>
          <cell r="B59" t="str">
            <v>DIA</v>
          </cell>
          <cell r="C59">
            <v>3570</v>
          </cell>
        </row>
        <row r="60">
          <cell r="A60" t="str">
            <v>BOMBA SUMERGIBLE</v>
          </cell>
          <cell r="B60" t="str">
            <v>DIA</v>
          </cell>
          <cell r="C60">
            <v>43500</v>
          </cell>
        </row>
        <row r="61">
          <cell r="A61" t="str">
            <v>TALADRO DEMOLEDOR</v>
          </cell>
          <cell r="B61" t="str">
            <v>HR</v>
          </cell>
          <cell r="C61">
            <v>5000</v>
          </cell>
        </row>
        <row r="62">
          <cell r="A62" t="str">
            <v>COMPRESOR DOS MARTILLOS</v>
          </cell>
          <cell r="B62" t="str">
            <v>DIA</v>
          </cell>
          <cell r="C62">
            <v>130000</v>
          </cell>
        </row>
        <row r="63">
          <cell r="A63" t="str">
            <v>HIDROLAVADORA</v>
          </cell>
          <cell r="B63" t="str">
            <v>DIA</v>
          </cell>
          <cell r="C63">
            <v>25000</v>
          </cell>
        </row>
        <row r="64">
          <cell r="A64" t="str">
            <v>MONTACARGAS</v>
          </cell>
          <cell r="B64" t="str">
            <v>HR</v>
          </cell>
          <cell r="C64">
            <v>85000</v>
          </cell>
        </row>
        <row r="65">
          <cell r="A65"/>
          <cell r="B65"/>
          <cell r="C65"/>
        </row>
        <row r="66">
          <cell r="A66" t="str">
            <v>CANAL LAMINA GALVANIZADA Ds = 75 cm - CAL 20 POR 1m</v>
          </cell>
          <cell r="B66" t="str">
            <v>UND</v>
          </cell>
          <cell r="C66" t="str">
            <v>52500</v>
          </cell>
        </row>
        <row r="67">
          <cell r="A67" t="str">
            <v>CANAL LAMINA GALVANIZADA Ds = 75 cm - CAL 20 POR 6m</v>
          </cell>
          <cell r="B67" t="str">
            <v>UND</v>
          </cell>
          <cell r="C67">
            <v>450000</v>
          </cell>
        </row>
        <row r="68">
          <cell r="A68" t="str">
            <v>CANAL LAMINA GALVANIZADA  Ds = 86 cm - CAL 20 POR 6m</v>
          </cell>
          <cell r="B68" t="str">
            <v>UND</v>
          </cell>
          <cell r="C68">
            <v>478000</v>
          </cell>
        </row>
        <row r="69">
          <cell r="A69" t="str">
            <v>CANAL LAMINA GALVANIZADA  Ds = 100 cm - CAL 20 POR 6m</v>
          </cell>
          <cell r="B69" t="str">
            <v>UND</v>
          </cell>
          <cell r="C69">
            <v>502000</v>
          </cell>
        </row>
        <row r="70">
          <cell r="A70" t="str">
            <v>FLANCHE LAMINA GALVANIZADA CL. 20 DS 50CM</v>
          </cell>
          <cell r="B70" t="str">
            <v>UND</v>
          </cell>
          <cell r="C70">
            <v>39800</v>
          </cell>
        </row>
        <row r="71">
          <cell r="A71" t="str">
            <v>SOPORTE PARA CANAL GALVANIZADA</v>
          </cell>
          <cell r="B71" t="str">
            <v>UND</v>
          </cell>
          <cell r="C71">
            <v>5500</v>
          </cell>
        </row>
        <row r="72">
          <cell r="A72" t="str">
            <v>SOSCO CANAL GALVANIZADA CAL 20</v>
          </cell>
          <cell r="B72" t="str">
            <v>UND</v>
          </cell>
          <cell r="C72">
            <v>4000</v>
          </cell>
        </row>
        <row r="73">
          <cell r="A73" t="str">
            <v>TAPA CANAL GALVANIZADA CAL 20</v>
          </cell>
          <cell r="B73" t="str">
            <v>UND</v>
          </cell>
          <cell r="C73">
            <v>3050</v>
          </cell>
        </row>
        <row r="74">
          <cell r="A74" t="str">
            <v>GARGOLA DE  REBOSE PARA CANAL GALV</v>
          </cell>
          <cell r="B74" t="str">
            <v>UND</v>
          </cell>
          <cell r="C74">
            <v>41500</v>
          </cell>
        </row>
        <row r="75">
          <cell r="A75" t="str">
            <v>TEJA UPVC 11.80X1.13M</v>
          </cell>
          <cell r="B75" t="str">
            <v>UND</v>
          </cell>
          <cell r="C75">
            <v>443000</v>
          </cell>
        </row>
        <row r="76">
          <cell r="A76" t="str">
            <v>AMARRA TEJA TAPA PLASTICA</v>
          </cell>
          <cell r="B76" t="str">
            <v>UND</v>
          </cell>
          <cell r="C76">
            <v>240</v>
          </cell>
        </row>
        <row r="77">
          <cell r="A77" t="str">
            <v>UPVC SET FIJACION PLACA-TO</v>
          </cell>
          <cell r="B77" t="str">
            <v>UND</v>
          </cell>
          <cell r="C77">
            <v>1650</v>
          </cell>
        </row>
        <row r="78">
          <cell r="A78" t="str">
            <v>DISTANCIADOR</v>
          </cell>
          <cell r="B78" t="str">
            <v>UND</v>
          </cell>
          <cell r="C78">
            <v>260</v>
          </cell>
        </row>
        <row r="79">
          <cell r="A79" t="str">
            <v>CONECTOR DE ACERO GALVANIZADO</v>
          </cell>
          <cell r="B79" t="str">
            <v>UND</v>
          </cell>
          <cell r="C79">
            <v>1450</v>
          </cell>
        </row>
        <row r="80">
          <cell r="A80" t="str">
            <v>TORNILLO AUTOTALADRANTE ROSCA - METAL</v>
          </cell>
          <cell r="B80" t="str">
            <v>UND</v>
          </cell>
          <cell r="C80">
            <v>275</v>
          </cell>
        </row>
        <row r="81">
          <cell r="A81"/>
          <cell r="B81"/>
          <cell r="C81"/>
        </row>
        <row r="82">
          <cell r="A82" t="str">
            <v>INHIBIDOR DE HONGOS</v>
          </cell>
          <cell r="B82" t="str">
            <v>GN</v>
          </cell>
          <cell r="C82">
            <v>69500</v>
          </cell>
        </row>
        <row r="83">
          <cell r="A83" t="str">
            <v>SIKA-1</v>
          </cell>
          <cell r="B83" t="str">
            <v>UND</v>
          </cell>
          <cell r="C83">
            <v>64680</v>
          </cell>
        </row>
        <row r="84">
          <cell r="A84" t="str">
            <v>SIKAFLOOR</v>
          </cell>
          <cell r="B84" t="str">
            <v>BULTO</v>
          </cell>
          <cell r="C84">
            <v>54470</v>
          </cell>
        </row>
        <row r="85">
          <cell r="A85" t="str">
            <v>DESENCOFRANTE</v>
          </cell>
          <cell r="B85" t="str">
            <v>kg</v>
          </cell>
          <cell r="C85">
            <v>13969</v>
          </cell>
        </row>
        <row r="86">
          <cell r="A86" t="str">
            <v>ENDURECEDOR NEUTRO</v>
          </cell>
          <cell r="B86" t="str">
            <v>KG</v>
          </cell>
          <cell r="C86">
            <v>1600</v>
          </cell>
        </row>
        <row r="87">
          <cell r="A87" t="str">
            <v>DESENCOFRANTE TIPO COMBUSTIBLE</v>
          </cell>
          <cell r="B87" t="str">
            <v>GAL</v>
          </cell>
          <cell r="C87">
            <v>9000</v>
          </cell>
        </row>
        <row r="88">
          <cell r="A88" t="str">
            <v>DESOXIDANTE</v>
          </cell>
          <cell r="B88" t="str">
            <v>GAL</v>
          </cell>
          <cell r="C88">
            <v>37490</v>
          </cell>
        </row>
        <row r="89">
          <cell r="A89" t="str">
            <v>CATALIZADOR EPOXICO 1/8 GAL</v>
          </cell>
          <cell r="B89" t="str">
            <v>UND</v>
          </cell>
          <cell r="C89">
            <v>40000</v>
          </cell>
        </row>
        <row r="90">
          <cell r="A90" t="str">
            <v>ADHERENTE EPÓXICO PARA ANCLAJE (SIKA ANCHORFIX-4 O SIMILAR) PRESENTACION DE 600CC</v>
          </cell>
          <cell r="B90" t="str">
            <v>UND</v>
          </cell>
          <cell r="C90">
            <v>100400</v>
          </cell>
        </row>
        <row r="91">
          <cell r="A91" t="str">
            <v>ANTISOL BLANCO UNX20 KG.</v>
          </cell>
          <cell r="B91" t="str">
            <v>KLS</v>
          </cell>
          <cell r="C91">
            <v>6200</v>
          </cell>
        </row>
        <row r="92">
          <cell r="A92" t="str">
            <v>PLASTIFICANTE IMPERMEABILIZANTE</v>
          </cell>
          <cell r="B92" t="str">
            <v>KLS</v>
          </cell>
          <cell r="C92">
            <v>11450</v>
          </cell>
        </row>
        <row r="93">
          <cell r="A93"/>
          <cell r="B93"/>
          <cell r="C93"/>
        </row>
        <row r="94">
          <cell r="A94" t="str">
            <v>MORTERO 1:2</v>
          </cell>
          <cell r="B94" t="str">
            <v>M3</v>
          </cell>
          <cell r="C94">
            <v>562520</v>
          </cell>
        </row>
        <row r="95">
          <cell r="A95" t="str">
            <v>MORTERO 1:3</v>
          </cell>
          <cell r="B95" t="str">
            <v>m3</v>
          </cell>
          <cell r="C95">
            <v>535126</v>
          </cell>
        </row>
        <row r="96">
          <cell r="A96" t="str">
            <v>MORTERO 1:4</v>
          </cell>
          <cell r="B96" t="str">
            <v>m3</v>
          </cell>
          <cell r="C96">
            <v>338621</v>
          </cell>
        </row>
        <row r="97">
          <cell r="A97" t="str">
            <v>CONCRETO PARA ATRAQUE 2500 PSI</v>
          </cell>
          <cell r="B97" t="str">
            <v>M3</v>
          </cell>
          <cell r="C97">
            <v>455000</v>
          </cell>
        </row>
        <row r="98">
          <cell r="A98" t="str">
            <v>CONCRETO 3500 PSI</v>
          </cell>
          <cell r="B98" t="str">
            <v>M3</v>
          </cell>
          <cell r="C98">
            <v>462500</v>
          </cell>
        </row>
        <row r="99">
          <cell r="A99" t="str">
            <v>CONCRETO 4000  PSI</v>
          </cell>
          <cell r="B99" t="str">
            <v>m3</v>
          </cell>
          <cell r="C99">
            <v>499550</v>
          </cell>
        </row>
        <row r="100">
          <cell r="A100" t="str">
            <v>CONCRETO DE 2500 PSI</v>
          </cell>
          <cell r="B100" t="str">
            <v>m3</v>
          </cell>
          <cell r="C100">
            <v>455000</v>
          </cell>
        </row>
        <row r="101">
          <cell r="A101" t="str">
            <v>CONCRETO DE 3000 PSI</v>
          </cell>
          <cell r="B101" t="str">
            <v>m3</v>
          </cell>
          <cell r="C101">
            <v>424300</v>
          </cell>
        </row>
        <row r="102">
          <cell r="A102" t="str">
            <v>MEZCLA CONCRETO 1:2</v>
          </cell>
          <cell r="B102" t="str">
            <v>M3</v>
          </cell>
          <cell r="C102">
            <v>244048</v>
          </cell>
        </row>
        <row r="103">
          <cell r="A103"/>
          <cell r="B103"/>
          <cell r="C103"/>
        </row>
        <row r="104">
          <cell r="A104" t="str">
            <v>CEMENTO GRIS</v>
          </cell>
          <cell r="B104" t="str">
            <v>BULTO</v>
          </cell>
          <cell r="C104">
            <v>32000</v>
          </cell>
        </row>
        <row r="105">
          <cell r="A105" t="str">
            <v>CEMENTO BLANCO</v>
          </cell>
          <cell r="B105" t="str">
            <v>KLS</v>
          </cell>
          <cell r="C105">
            <v>1600</v>
          </cell>
        </row>
        <row r="106">
          <cell r="A106"/>
          <cell r="B106"/>
          <cell r="C106"/>
        </row>
        <row r="107">
          <cell r="A107" t="str">
            <v>BALDOSA DE GRANO 1 HUILA</v>
          </cell>
          <cell r="B107" t="str">
            <v>M2</v>
          </cell>
          <cell r="C107">
            <v>75600</v>
          </cell>
        </row>
        <row r="108">
          <cell r="A108" t="str">
            <v>GUARDAESCOBA VIROLA 6CM</v>
          </cell>
          <cell r="B108" t="str">
            <v>ML</v>
          </cell>
          <cell r="C108">
            <v>6250</v>
          </cell>
        </row>
        <row r="109">
          <cell r="A109" t="str">
            <v>BOQUILLA</v>
          </cell>
          <cell r="B109" t="str">
            <v>kg</v>
          </cell>
          <cell r="C109">
            <v>4850</v>
          </cell>
        </row>
        <row r="110">
          <cell r="A110" t="str">
            <v>REMATE MOLDURA DE ALUMINIO NATURAL 2.5M</v>
          </cell>
          <cell r="B110" t="str">
            <v>M</v>
          </cell>
          <cell r="C110">
            <v>7650</v>
          </cell>
        </row>
        <row r="111">
          <cell r="A111" t="str">
            <v>PISO PARED EGEO BLANCO 20.5X20.5CM</v>
          </cell>
          <cell r="B111" t="str">
            <v>M2</v>
          </cell>
          <cell r="C111">
            <v>29400</v>
          </cell>
        </row>
        <row r="112">
          <cell r="A112" t="str">
            <v>WIN EN ALUMINIO 2.5M</v>
          </cell>
          <cell r="B112" t="str">
            <v>M</v>
          </cell>
          <cell r="C112">
            <v>7300</v>
          </cell>
        </row>
        <row r="113">
          <cell r="A113" t="str">
            <v>MEDIACAÑA EN GRANITO 10CM</v>
          </cell>
          <cell r="B113" t="str">
            <v>M</v>
          </cell>
          <cell r="C113">
            <v>33600</v>
          </cell>
        </row>
        <row r="114">
          <cell r="A114" t="str">
            <v xml:space="preserve">GUARDAESCOBA GRANITO </v>
          </cell>
          <cell r="B114" t="str">
            <v>M</v>
          </cell>
          <cell r="C114">
            <v>12200</v>
          </cell>
        </row>
        <row r="115">
          <cell r="A115" t="str">
            <v>CERAMICA</v>
          </cell>
          <cell r="B115" t="str">
            <v>m2</v>
          </cell>
          <cell r="C115">
            <v>18500</v>
          </cell>
        </row>
        <row r="116">
          <cell r="A116" t="str">
            <v>CERAMICA ANTIDESLIZANTE TIPO DURO PISO O SIMILAR DE 30*30</v>
          </cell>
          <cell r="B116" t="str">
            <v>M2</v>
          </cell>
          <cell r="C116">
            <v>39100</v>
          </cell>
        </row>
        <row r="117">
          <cell r="A117" t="str">
            <v>CERAMICA BLANCA 20*20</v>
          </cell>
          <cell r="B117" t="str">
            <v>M2</v>
          </cell>
          <cell r="C117">
            <v>23200</v>
          </cell>
        </row>
        <row r="118">
          <cell r="A118" t="str">
            <v>BALDOSA DE GRANITO 33X33</v>
          </cell>
          <cell r="B118" t="str">
            <v>M2</v>
          </cell>
          <cell r="C118">
            <v>69000</v>
          </cell>
        </row>
        <row r="119">
          <cell r="A119" t="str">
            <v>Baldosa cerámica color blanco semibrillante "Corona Ref. Natal Blanco 201093001" o similar</v>
          </cell>
          <cell r="B119" t="str">
            <v>M2</v>
          </cell>
          <cell r="C119">
            <v>17600</v>
          </cell>
        </row>
        <row r="120">
          <cell r="A120" t="str">
            <v>TABLON GRESS LISO 20X10</v>
          </cell>
          <cell r="B120" t="str">
            <v>M2</v>
          </cell>
          <cell r="C120">
            <v>13300</v>
          </cell>
        </row>
        <row r="121">
          <cell r="A121" t="str">
            <v>PEGACOR BLANCO</v>
          </cell>
          <cell r="B121" t="str">
            <v>KLS</v>
          </cell>
          <cell r="C121">
            <v>1450</v>
          </cell>
        </row>
        <row r="122">
          <cell r="A122" t="str">
            <v>PEGANTE GRIS</v>
          </cell>
          <cell r="B122" t="str">
            <v>kg</v>
          </cell>
          <cell r="C122">
            <v>1800</v>
          </cell>
        </row>
        <row r="123">
          <cell r="A123"/>
          <cell r="B123"/>
          <cell r="C123"/>
        </row>
        <row r="124">
          <cell r="A124" t="str">
            <v>ACERO DE REFUERZO 37000 PSI</v>
          </cell>
          <cell r="B124" t="str">
            <v>KG</v>
          </cell>
          <cell r="C124">
            <v>4133</v>
          </cell>
        </row>
        <row r="125">
          <cell r="A125" t="str">
            <v>ACERO DE REFUERZO 60000 PSI</v>
          </cell>
          <cell r="B125" t="str">
            <v>KG</v>
          </cell>
          <cell r="C125">
            <v>4133</v>
          </cell>
        </row>
        <row r="126">
          <cell r="A126" t="str">
            <v>GRAFIL DE 4,0 mm A 8,5 mm</v>
          </cell>
          <cell r="B126" t="str">
            <v>KG</v>
          </cell>
          <cell r="C126">
            <v>4630</v>
          </cell>
        </row>
        <row r="127">
          <cell r="A127" t="str">
            <v>MALLA ELECTROSOLDADA ESTÁNDAR</v>
          </cell>
          <cell r="B127" t="str">
            <v>KG</v>
          </cell>
          <cell r="C127">
            <v>4630</v>
          </cell>
        </row>
        <row r="128">
          <cell r="A128" t="str">
            <v>ACERO DE REFUERZO</v>
          </cell>
          <cell r="B128" t="str">
            <v>KG</v>
          </cell>
          <cell r="C128">
            <v>4653</v>
          </cell>
        </row>
        <row r="129">
          <cell r="A129" t="str">
            <v>ALAMBRE NEGRO # 18</v>
          </cell>
          <cell r="B129" t="str">
            <v>KLS</v>
          </cell>
          <cell r="C129">
            <v>5831</v>
          </cell>
        </row>
        <row r="130">
          <cell r="A130" t="str">
            <v>MALLA ELECTROSOLDADA PARA ACERO DE REFUERZO</v>
          </cell>
          <cell r="B130" t="str">
            <v>KLS</v>
          </cell>
          <cell r="C130">
            <v>4938.5</v>
          </cell>
        </row>
        <row r="131">
          <cell r="A131" t="str">
            <v>GRAFIL 5.5 mm - 8.5 mm</v>
          </cell>
          <cell r="B131" t="str">
            <v>KLS</v>
          </cell>
          <cell r="C131">
            <v>5200</v>
          </cell>
        </row>
        <row r="132">
          <cell r="A132" t="str">
            <v>ACERO ESTRUCTURAL GR 50</v>
          </cell>
          <cell r="B132" t="str">
            <v>KG</v>
          </cell>
          <cell r="C132">
            <v>5900</v>
          </cell>
        </row>
        <row r="133">
          <cell r="A133" t="str">
            <v>GALVANIZADO EN CALIENTE</v>
          </cell>
          <cell r="B133" t="str">
            <v>KG</v>
          </cell>
          <cell r="C133">
            <v>2618</v>
          </cell>
        </row>
        <row r="134">
          <cell r="A134" t="str">
            <v>ACERO A 572 GR 50 GALVANIZADO</v>
          </cell>
          <cell r="B134" t="str">
            <v>KG</v>
          </cell>
          <cell r="C134">
            <v>14500</v>
          </cell>
        </row>
        <row r="135">
          <cell r="A135" t="str">
            <v>ANTICORROSIVO R 310</v>
          </cell>
          <cell r="B135" t="str">
            <v>LTS</v>
          </cell>
          <cell r="C135">
            <v>11200</v>
          </cell>
        </row>
        <row r="136">
          <cell r="A136"/>
          <cell r="B136"/>
          <cell r="C136"/>
        </row>
        <row r="137">
          <cell r="A137" t="str">
            <v>SOPORTE DE ANCLAJE</v>
          </cell>
          <cell r="B137" t="str">
            <v>UND</v>
          </cell>
          <cell r="C137">
            <v>8700</v>
          </cell>
        </row>
        <row r="138">
          <cell r="A138" t="str">
            <v xml:space="preserve">LAMINA DE ALUMINIO </v>
          </cell>
          <cell r="B138" t="str">
            <v>M2</v>
          </cell>
          <cell r="C138">
            <v>240000</v>
          </cell>
        </row>
        <row r="139">
          <cell r="A139" t="str">
            <v>TUBO ESTRUCTURAL 1 1/2" 2,5MM</v>
          </cell>
          <cell r="B139" t="str">
            <v>ML</v>
          </cell>
          <cell r="C139">
            <v>21000</v>
          </cell>
        </row>
        <row r="140">
          <cell r="A140" t="str">
            <v>PUERTA Y MARCO EN ALUMINIO ANODIZADO SERIE 3831/5020 COLOR MATE NATURAL</v>
          </cell>
          <cell r="B140" t="str">
            <v>M2</v>
          </cell>
          <cell r="C140">
            <v>482000</v>
          </cell>
        </row>
        <row r="141">
          <cell r="A141" t="str">
            <v>TORNILLO AVELLANADO</v>
          </cell>
          <cell r="B141" t="str">
            <v>UND</v>
          </cell>
          <cell r="C141">
            <v>200</v>
          </cell>
        </row>
        <row r="142">
          <cell r="A142" t="str">
            <v>REJILLA DE DESBASTE EN ACERO INOXIDABLE 304 ANCHO 0,3M</v>
          </cell>
          <cell r="B142" t="str">
            <v>UND</v>
          </cell>
          <cell r="C142">
            <v>320000</v>
          </cell>
        </row>
        <row r="143">
          <cell r="A143" t="str">
            <v>UNION 1CM*4CM*1/8" ALUMI</v>
          </cell>
          <cell r="B143" t="str">
            <v>UND</v>
          </cell>
          <cell r="C143">
            <v>3900</v>
          </cell>
        </row>
        <row r="144">
          <cell r="A144" t="str">
            <v>TUBUL.ALUM.1.1/2"X1.1/2"</v>
          </cell>
          <cell r="B144" t="str">
            <v>UND</v>
          </cell>
          <cell r="C144">
            <v>69000</v>
          </cell>
        </row>
        <row r="145">
          <cell r="A145" t="str">
            <v>TUBERIA DE 1 1/2 COLD ROLLED</v>
          </cell>
          <cell r="B145" t="str">
            <v>ML</v>
          </cell>
          <cell r="C145">
            <v>19000</v>
          </cell>
        </row>
        <row r="146">
          <cell r="A146" t="str">
            <v>PUERTA METALICA EN LAMINA COLD ROLLED CAL. 18 CON PERSIANA DE 1.7X3.0</v>
          </cell>
          <cell r="B146" t="str">
            <v>UND</v>
          </cell>
          <cell r="C146">
            <v>1408098</v>
          </cell>
        </row>
        <row r="147">
          <cell r="A147" t="str">
            <v xml:space="preserve">PLATINA DE 1´´ X 3/16´´ </v>
          </cell>
          <cell r="B147" t="str">
            <v>KG</v>
          </cell>
          <cell r="C147">
            <v>9000</v>
          </cell>
        </row>
        <row r="148">
          <cell r="A148" t="str">
            <v>PERFIL DERECHO</v>
          </cell>
          <cell r="B148" t="str">
            <v>ml</v>
          </cell>
          <cell r="C148">
            <v>38000</v>
          </cell>
        </row>
        <row r="149">
          <cell r="A149" t="str">
            <v>PERFIL IZQUIERDO</v>
          </cell>
          <cell r="B149" t="str">
            <v>ml</v>
          </cell>
          <cell r="C149">
            <v>38000</v>
          </cell>
        </row>
        <row r="150">
          <cell r="A150" t="str">
            <v>PERNO DE EXPANSIÓN SEGÚN ESTRUCTURA</v>
          </cell>
          <cell r="B150" t="str">
            <v>UND</v>
          </cell>
          <cell r="C150">
            <v>5000</v>
          </cell>
        </row>
        <row r="151">
          <cell r="A151" t="str">
            <v>PERNO ESTRUCTURAL</v>
          </cell>
          <cell r="B151" t="str">
            <v>UND</v>
          </cell>
          <cell r="C151">
            <v>3000</v>
          </cell>
        </row>
        <row r="152">
          <cell r="A152" t="str">
            <v>ARANDELA</v>
          </cell>
          <cell r="B152" t="str">
            <v>UND</v>
          </cell>
          <cell r="C152">
            <v>500</v>
          </cell>
        </row>
        <row r="153">
          <cell r="A153" t="str">
            <v>TUERCA</v>
          </cell>
          <cell r="B153" t="str">
            <v>UND</v>
          </cell>
          <cell r="C153">
            <v>950</v>
          </cell>
        </row>
        <row r="154">
          <cell r="A154" t="str">
            <v>LAM.COLD ROLLED C.18</v>
          </cell>
          <cell r="B154" t="str">
            <v>M2</v>
          </cell>
          <cell r="C154">
            <v>62500</v>
          </cell>
        </row>
        <row r="155">
          <cell r="A155" t="str">
            <v>CELDA EN ALUZINC</v>
          </cell>
          <cell r="B155" t="str">
            <v>m2</v>
          </cell>
          <cell r="C155">
            <v>50033</v>
          </cell>
        </row>
        <row r="156">
          <cell r="A156" t="str">
            <v>BARRA ANTIPANICO SENCILLA</v>
          </cell>
          <cell r="B156" t="str">
            <v>UND</v>
          </cell>
          <cell r="C156">
            <v>700000</v>
          </cell>
        </row>
        <row r="157">
          <cell r="A157" t="str">
            <v xml:space="preserve">ANGULO DE 1´´ X 3/16´´ </v>
          </cell>
          <cell r="B157" t="str">
            <v>KG</v>
          </cell>
          <cell r="C157">
            <v>9000</v>
          </cell>
        </row>
        <row r="158">
          <cell r="A158" t="str">
            <v>ANCLAJE</v>
          </cell>
          <cell r="B158" t="str">
            <v>UND</v>
          </cell>
          <cell r="C158">
            <v>8700</v>
          </cell>
        </row>
        <row r="159">
          <cell r="A159" t="str">
            <v>DIVISION BANO MOD=42-15 ACERO INOXIDABLE</v>
          </cell>
          <cell r="B159" t="str">
            <v>M2</v>
          </cell>
          <cell r="C159">
            <v>97385</v>
          </cell>
        </row>
        <row r="160">
          <cell r="A160" t="str">
            <v>REMACHE POT 4 X 4</v>
          </cell>
          <cell r="B160" t="str">
            <v>UND</v>
          </cell>
          <cell r="C160">
            <v>100</v>
          </cell>
        </row>
        <row r="161">
          <cell r="A161" t="str">
            <v>TORN AVELLA .1/2x 8</v>
          </cell>
          <cell r="B161" t="str">
            <v>UND</v>
          </cell>
          <cell r="C161">
            <v>150</v>
          </cell>
        </row>
        <row r="162">
          <cell r="A162" t="str">
            <v>UNION 1CM*4CM*1/8"" ALUMI</v>
          </cell>
          <cell r="B162" t="str">
            <v>UND</v>
          </cell>
          <cell r="C162">
            <v>2900</v>
          </cell>
        </row>
        <row r="163">
          <cell r="A163" t="str">
            <v>RODACHIN/DIV/BANO COLGANTE</v>
          </cell>
          <cell r="B163" t="str">
            <v>UND</v>
          </cell>
          <cell r="C163">
            <v>5000</v>
          </cell>
        </row>
        <row r="164">
          <cell r="A164" t="str">
            <v>PASADOR CIERRE NAVE PUERTA</v>
          </cell>
          <cell r="B164" t="str">
            <v>UND</v>
          </cell>
          <cell r="C164">
            <v>8000</v>
          </cell>
        </row>
        <row r="165">
          <cell r="A165" t="str">
            <v>LAM.GALVANIZADA C.22</v>
          </cell>
          <cell r="B165" t="str">
            <v>UND</v>
          </cell>
          <cell r="C165">
            <v>70000</v>
          </cell>
        </row>
        <row r="166">
          <cell r="A166" t="str">
            <v>MASILLA NITRO METAL RESANE</v>
          </cell>
          <cell r="B166" t="str">
            <v>GLN</v>
          </cell>
          <cell r="C166">
            <v>25000</v>
          </cell>
        </row>
        <row r="167">
          <cell r="A167" t="str">
            <v>SOLDADURA 6011 x 1/8"""</v>
          </cell>
          <cell r="B167" t="str">
            <v>KLS</v>
          </cell>
          <cell r="C167">
            <v>11300</v>
          </cell>
        </row>
        <row r="168">
          <cell r="A168" t="str">
            <v>TUBUL.ALUM.1.1/2""X1.1/2"</v>
          </cell>
          <cell r="B168" t="str">
            <v>UND</v>
          </cell>
          <cell r="C168">
            <v>67100</v>
          </cell>
        </row>
        <row r="169">
          <cell r="A169" t="str">
            <v>PERNO ,3/8 x 3"" EXPANSI</v>
          </cell>
          <cell r="B169" t="str">
            <v>UND</v>
          </cell>
          <cell r="C169">
            <v>3500</v>
          </cell>
        </row>
        <row r="170">
          <cell r="A170" t="str">
            <v>CERRADURA SAFE ENTRADA 142A ALUMINIO SATINADO</v>
          </cell>
          <cell r="B170" t="str">
            <v>UND</v>
          </cell>
          <cell r="C170">
            <v>84000</v>
          </cell>
        </row>
        <row r="171">
          <cell r="A171" t="str">
            <v>ESPEJO 4 MM - BISELADO 2CM</v>
          </cell>
          <cell r="B171" t="str">
            <v>M2</v>
          </cell>
          <cell r="C171">
            <v>55000</v>
          </cell>
        </row>
        <row r="172">
          <cell r="A172" t="str">
            <v>MALLA ESLABONADA 2"" #1</v>
          </cell>
          <cell r="B172" t="str">
            <v>M2</v>
          </cell>
          <cell r="C172">
            <v>13462</v>
          </cell>
        </row>
        <row r="173">
          <cell r="A173" t="str">
            <v>ANGULO 1 x 1/ 8</v>
          </cell>
          <cell r="B173" t="str">
            <v>UND</v>
          </cell>
          <cell r="C173">
            <v>20808</v>
          </cell>
        </row>
        <row r="174">
          <cell r="A174" t="str">
            <v>ANGULO 1,1/2 x 1/ 8</v>
          </cell>
          <cell r="B174" t="str">
            <v>UND</v>
          </cell>
          <cell r="C174">
            <v>28040</v>
          </cell>
        </row>
        <row r="175">
          <cell r="A175" t="str">
            <v>TORN PAMPH .1/2x 8</v>
          </cell>
          <cell r="B175" t="str">
            <v>UND</v>
          </cell>
          <cell r="C175">
            <v>100</v>
          </cell>
        </row>
        <row r="176">
          <cell r="A176" t="str">
            <v>PERFIL U 3 x1.1/2x6 SP</v>
          </cell>
          <cell r="B176" t="str">
            <v>UND</v>
          </cell>
          <cell r="C176">
            <v>112200</v>
          </cell>
        </row>
        <row r="177">
          <cell r="A177" t="str">
            <v>TUBO GALV. 1,1/2"" 2.5</v>
          </cell>
          <cell r="B177" t="str">
            <v>UND</v>
          </cell>
          <cell r="C177">
            <v>121636</v>
          </cell>
        </row>
        <row r="178">
          <cell r="A178" t="str">
            <v>TUBO GALV. 1"""</v>
          </cell>
          <cell r="B178" t="str">
            <v>M</v>
          </cell>
          <cell r="C178">
            <v>17472</v>
          </cell>
        </row>
        <row r="179">
          <cell r="A179" t="str">
            <v>TUBO GALV. 2"""</v>
          </cell>
          <cell r="B179" t="str">
            <v>M</v>
          </cell>
          <cell r="C179">
            <v>22560</v>
          </cell>
        </row>
        <row r="180">
          <cell r="A180" t="str">
            <v>LAM.COLD ROLLED C.20</v>
          </cell>
          <cell r="B180" t="str">
            <v>UND</v>
          </cell>
          <cell r="C180">
            <v>50900</v>
          </cell>
        </row>
        <row r="181">
          <cell r="A181" t="str">
            <v>ANTICORROSIVO PHCL</v>
          </cell>
          <cell r="B181" t="str">
            <v>GLN</v>
          </cell>
          <cell r="C181">
            <v>38500</v>
          </cell>
        </row>
        <row r="182">
          <cell r="A182" t="str">
            <v>VIDRIO TRANSP. 5 MM</v>
          </cell>
          <cell r="B182" t="str">
            <v>M2</v>
          </cell>
          <cell r="C182">
            <v>36333</v>
          </cell>
        </row>
        <row r="183">
          <cell r="A183" t="str">
            <v>VIDRIO TEMPLADO 5MM INCOLORO</v>
          </cell>
          <cell r="B183" t="str">
            <v>M2</v>
          </cell>
          <cell r="C183">
            <v>72900</v>
          </cell>
        </row>
        <row r="184">
          <cell r="A184" t="str">
            <v>LAM.GALVANIZADA C.20</v>
          </cell>
          <cell r="B184" t="str">
            <v>UND</v>
          </cell>
          <cell r="C184">
            <v>90000</v>
          </cell>
        </row>
        <row r="185">
          <cell r="A185" t="str">
            <v>LAM.ALUMINIO 1.7 MM</v>
          </cell>
          <cell r="B185" t="str">
            <v>M2</v>
          </cell>
          <cell r="C185">
            <v>46250</v>
          </cell>
        </row>
        <row r="186">
          <cell r="A186" t="str">
            <v>LAM.GALVANIZADA C.26</v>
          </cell>
          <cell r="B186" t="str">
            <v>UND</v>
          </cell>
          <cell r="C186">
            <v>28900</v>
          </cell>
        </row>
        <row r="187">
          <cell r="A187" t="str">
            <v>PLATINA 1/ 8x1 X6m</v>
          </cell>
          <cell r="B187" t="str">
            <v>UND</v>
          </cell>
          <cell r="C187">
            <v>12400</v>
          </cell>
        </row>
        <row r="188">
          <cell r="A188" t="str">
            <v>PLATINA 1/4" x 0.17X0.2M</v>
          </cell>
          <cell r="B188" t="str">
            <v>UND</v>
          </cell>
          <cell r="C188">
            <v>2560</v>
          </cell>
        </row>
        <row r="189">
          <cell r="A189" t="str">
            <v>CHAZO DE ANCLAJE 3/8 X 3"</v>
          </cell>
          <cell r="B189" t="str">
            <v>UND</v>
          </cell>
          <cell r="C189">
            <v>1450</v>
          </cell>
        </row>
        <row r="190">
          <cell r="A190" t="str">
            <v>PLATINA 3/8 X 2"</v>
          </cell>
          <cell r="B190" t="str">
            <v>UND</v>
          </cell>
          <cell r="C190">
            <v>58900</v>
          </cell>
        </row>
        <row r="191">
          <cell r="A191" t="str">
            <v>PLATINA 1/4" X 1 1/2"</v>
          </cell>
          <cell r="B191" t="str">
            <v>UND</v>
          </cell>
          <cell r="C191">
            <v>62300</v>
          </cell>
        </row>
        <row r="192">
          <cell r="A192" t="str">
            <v>LAM.METALDECK 2" CAL 22</v>
          </cell>
          <cell r="B192" t="str">
            <v>M2</v>
          </cell>
          <cell r="C192">
            <v>74500</v>
          </cell>
        </row>
        <row r="193">
          <cell r="A193" t="str">
            <v>CONECTOR LOSA STEEL DECK</v>
          </cell>
          <cell r="B193" t="str">
            <v>UND</v>
          </cell>
          <cell r="C193">
            <v>1100</v>
          </cell>
        </row>
        <row r="194">
          <cell r="A194" t="str">
            <v>ANGULO 1,1/2 x 3/16</v>
          </cell>
          <cell r="B194" t="str">
            <v>UND</v>
          </cell>
          <cell r="C194">
            <v>45900</v>
          </cell>
        </row>
        <row r="195">
          <cell r="A195"/>
          <cell r="B195"/>
          <cell r="C195"/>
        </row>
        <row r="196">
          <cell r="A196" t="str">
            <v>ADOQ.CONCR.PEATO.HEXAGONAL 0,22X0,22X0,06M</v>
          </cell>
          <cell r="B196" t="str">
            <v>UND</v>
          </cell>
          <cell r="C196">
            <v>1350</v>
          </cell>
        </row>
        <row r="197">
          <cell r="A197" t="str">
            <v>LOSA PREFABRICADA H=10CM</v>
          </cell>
          <cell r="B197" t="str">
            <v>M2</v>
          </cell>
          <cell r="C197">
            <v>32100</v>
          </cell>
        </row>
        <row r="198">
          <cell r="A198"/>
          <cell r="B198"/>
          <cell r="C198"/>
        </row>
        <row r="199">
          <cell r="A199" t="str">
            <v>TOLETE RECOCIDO COMUN</v>
          </cell>
          <cell r="B199" t="str">
            <v>UND</v>
          </cell>
          <cell r="C199">
            <v>650</v>
          </cell>
        </row>
        <row r="200">
          <cell r="A200" t="str">
            <v xml:space="preserve">CALADO REFERENCIA TIPO CUBO 0.20 X 0.40 X 0.12 O SIMILAR COLOR:GRIS Y COLOR </v>
          </cell>
          <cell r="B200" t="str">
            <v>UND</v>
          </cell>
          <cell r="C200">
            <v>5500</v>
          </cell>
        </row>
        <row r="201">
          <cell r="A201" t="str">
            <v>BLOQUE DE CONCRETO DE 15X20X40</v>
          </cell>
          <cell r="B201" t="str">
            <v>UND</v>
          </cell>
          <cell r="C201">
            <v>6200</v>
          </cell>
        </row>
        <row r="202">
          <cell r="A202" t="str">
            <v>BLOQUE CONCRETO N 10x19x39</v>
          </cell>
          <cell r="B202" t="str">
            <v>UND</v>
          </cell>
          <cell r="C202">
            <v>3246</v>
          </cell>
        </row>
        <row r="203">
          <cell r="A203" t="str">
            <v>BLOQUE CONCRETO M 10x19x19</v>
          </cell>
          <cell r="B203" t="str">
            <v>UND</v>
          </cell>
          <cell r="C203">
            <v>2190</v>
          </cell>
        </row>
        <row r="204">
          <cell r="A204" t="str">
            <v>BLOQUE CONCRETO T 10x19x39</v>
          </cell>
          <cell r="B204" t="str">
            <v>UND</v>
          </cell>
          <cell r="C204">
            <v>2195</v>
          </cell>
        </row>
        <row r="205">
          <cell r="A205" t="str">
            <v>BLOQUE CONCRETO 10X20X40</v>
          </cell>
          <cell r="B205" t="str">
            <v>UND</v>
          </cell>
          <cell r="C205">
            <v>4500</v>
          </cell>
        </row>
        <row r="206">
          <cell r="A206" t="str">
            <v>MORTERO DE PEGA PARA BLOQUE</v>
          </cell>
          <cell r="B206" t="str">
            <v>M3</v>
          </cell>
          <cell r="C206">
            <v>331730</v>
          </cell>
        </row>
        <row r="207">
          <cell r="A207"/>
          <cell r="B207"/>
          <cell r="C207"/>
        </row>
        <row r="208">
          <cell r="A208" t="str">
            <v>YESO BLANCO ESTUCADOR</v>
          </cell>
          <cell r="B208" t="str">
            <v>BTO</v>
          </cell>
          <cell r="C208">
            <v>21300</v>
          </cell>
        </row>
        <row r="209">
          <cell r="A209" t="str">
            <v>LIJA 400 AGUA PLI 0,020 0,00 1.200 24</v>
          </cell>
          <cell r="B209" t="str">
            <v>PLI</v>
          </cell>
          <cell r="C209">
            <v>1200</v>
          </cell>
        </row>
        <row r="210">
          <cell r="A210" t="str">
            <v>PEGANTE LIQUIDO</v>
          </cell>
          <cell r="B210" t="str">
            <v>GLN</v>
          </cell>
          <cell r="C210">
            <v>25000</v>
          </cell>
        </row>
        <row r="211">
          <cell r="A211" t="str">
            <v>CAL - OXIDO DE CALCIO</v>
          </cell>
          <cell r="B211" t="str">
            <v>KLS</v>
          </cell>
          <cell r="C211">
            <v>450</v>
          </cell>
        </row>
        <row r="212">
          <cell r="A212" t="str">
            <v xml:space="preserve">ESTUCO LISTO POLVO </v>
          </cell>
          <cell r="B212" t="str">
            <v>KLS</v>
          </cell>
          <cell r="C212">
            <v>1110</v>
          </cell>
        </row>
        <row r="213">
          <cell r="A213" t="str">
            <v>TAPA REGISTRO A TIERRA 20</v>
          </cell>
          <cell r="B213" t="str">
            <v>UND</v>
          </cell>
          <cell r="C213">
            <v>33500</v>
          </cell>
        </row>
        <row r="214">
          <cell r="A214" t="str">
            <v>CINTA ANTIDESLIZANTE 2" X 5M</v>
          </cell>
          <cell r="B214" t="str">
            <v>ROLLO</v>
          </cell>
          <cell r="C214">
            <v>35200</v>
          </cell>
        </row>
        <row r="215">
          <cell r="A215" t="str">
            <v>VINILO TIPO ACRILICA</v>
          </cell>
          <cell r="B215" t="str">
            <v>GALON</v>
          </cell>
          <cell r="C215">
            <v>36200</v>
          </cell>
        </row>
        <row r="216">
          <cell r="A216" t="str">
            <v>TORNILLO AUTOPERFORANTE 3/4" X 100 UN</v>
          </cell>
          <cell r="B216" t="str">
            <v>UND</v>
          </cell>
          <cell r="C216">
            <v>25000</v>
          </cell>
        </row>
        <row r="217">
          <cell r="A217" t="str">
            <v>TAPA CON MARCO METALICO 60X60</v>
          </cell>
          <cell r="B217" t="str">
            <v>UND</v>
          </cell>
          <cell r="C217">
            <v>132500</v>
          </cell>
        </row>
        <row r="218">
          <cell r="A218" t="str">
            <v>CLAVO ACERDISO CAJAX500 GR</v>
          </cell>
          <cell r="B218" t="str">
            <v>UND</v>
          </cell>
          <cell r="C218">
            <v>4500</v>
          </cell>
        </row>
        <row r="219">
          <cell r="A219" t="str">
            <v>TAPA CON MARCO METALICO 70X70</v>
          </cell>
          <cell r="B219" t="str">
            <v>UND</v>
          </cell>
          <cell r="C219">
            <v>145000</v>
          </cell>
        </row>
        <row r="220">
          <cell r="A220" t="str">
            <v>SILICONA</v>
          </cell>
          <cell r="B220" t="str">
            <v>UND</v>
          </cell>
          <cell r="C220">
            <v>1500</v>
          </cell>
        </row>
        <row r="221">
          <cell r="A221" t="str">
            <v>SOLDADURA 6011 x 1/8"</v>
          </cell>
          <cell r="B221" t="str">
            <v>KLS</v>
          </cell>
          <cell r="C221">
            <v>12000</v>
          </cell>
        </row>
        <row r="222">
          <cell r="A222" t="str">
            <v>SOLDADURA DE ESTAÑO ANTIMONIO 95/5 X 500 GR</v>
          </cell>
          <cell r="B222" t="str">
            <v>UND</v>
          </cell>
          <cell r="C222">
            <v>99000</v>
          </cell>
        </row>
        <row r="223">
          <cell r="A223" t="str">
            <v>SOLDADURA PARA PVC 1/4 GALON</v>
          </cell>
          <cell r="B223" t="str">
            <v>UND</v>
          </cell>
          <cell r="C223">
            <v>65000</v>
          </cell>
        </row>
        <row r="224">
          <cell r="A224" t="str">
            <v>PUNTILLA</v>
          </cell>
          <cell r="B224" t="str">
            <v>LIBRA</v>
          </cell>
          <cell r="C224">
            <v>3500</v>
          </cell>
        </row>
        <row r="225">
          <cell r="A225" t="str">
            <v>PUNTILLA CON CABEZA 2"</v>
          </cell>
          <cell r="B225" t="str">
            <v>LIBRA</v>
          </cell>
          <cell r="C225">
            <v>3404</v>
          </cell>
        </row>
        <row r="226">
          <cell r="A226" t="str">
            <v>PLASTICO CALIBRE 6</v>
          </cell>
          <cell r="B226" t="str">
            <v>m2</v>
          </cell>
          <cell r="C226">
            <v>4433</v>
          </cell>
        </row>
        <row r="227">
          <cell r="A227" t="str">
            <v>PLÁSTICO PARA CUBRIR TRANSPARENTE 3 X 4 METROS</v>
          </cell>
          <cell r="B227" t="str">
            <v>UND</v>
          </cell>
          <cell r="C227">
            <v>7600</v>
          </cell>
        </row>
        <row r="228">
          <cell r="A228" t="str">
            <v xml:space="preserve">PINTURA </v>
          </cell>
          <cell r="B228" t="str">
            <v>GAL</v>
          </cell>
          <cell r="C228">
            <v>4500</v>
          </cell>
        </row>
        <row r="229">
          <cell r="A229" t="str">
            <v>PINTURA TRAFICO</v>
          </cell>
          <cell r="B229" t="str">
            <v>GLN</v>
          </cell>
          <cell r="C229">
            <v>72000</v>
          </cell>
        </row>
        <row r="230">
          <cell r="A230" t="str">
            <v xml:space="preserve">PINTURA EPOXICA </v>
          </cell>
          <cell r="B230" t="str">
            <v>GALON</v>
          </cell>
          <cell r="C230">
            <v>142000</v>
          </cell>
        </row>
        <row r="231">
          <cell r="A231" t="str">
            <v>LIMPIADOR PARA PVC 1/4 GALON</v>
          </cell>
          <cell r="B231" t="str">
            <v>UND</v>
          </cell>
          <cell r="C231">
            <v>42000</v>
          </cell>
        </row>
        <row r="232">
          <cell r="A232" t="str">
            <v>LIJA</v>
          </cell>
          <cell r="B232" t="str">
            <v>HOJA</v>
          </cell>
          <cell r="C232">
            <v>1200</v>
          </cell>
        </row>
        <row r="233">
          <cell r="A233" t="str">
            <v>ESMALTE</v>
          </cell>
          <cell r="B233" t="str">
            <v>GAL</v>
          </cell>
          <cell r="C233">
            <v>72000</v>
          </cell>
        </row>
        <row r="234">
          <cell r="A234" t="str">
            <v>ESPONJA DE LIMPIEZA</v>
          </cell>
          <cell r="B234" t="str">
            <v>UND</v>
          </cell>
          <cell r="C234">
            <v>1500</v>
          </cell>
        </row>
        <row r="235">
          <cell r="A235" t="str">
            <v>ESTOPA</v>
          </cell>
          <cell r="B235" t="str">
            <v>BOLSA</v>
          </cell>
          <cell r="C235">
            <v>1500</v>
          </cell>
        </row>
        <row r="236">
          <cell r="A236" t="str">
            <v xml:space="preserve">GABINETE PARA MEDIDOR </v>
          </cell>
          <cell r="B236" t="str">
            <v>UND</v>
          </cell>
          <cell r="C236">
            <v>75000</v>
          </cell>
        </row>
        <row r="237">
          <cell r="A237" t="str">
            <v>GABINETE TIPO 1, INCLUYE GABINETE METALICO, VALVULA ANGULAS 1 1/2", MAGUERA 1 1/2"X 100", SOPORTE DE CANASTILLA PARA MANUERA 1 1/2", HACHA DE 4.5 lb, LLAVE SPANNER SENCILLA  1 1/2", EXINTOR ABC 10 lb CON BOQUILLA</v>
          </cell>
          <cell r="B237" t="str">
            <v>UND</v>
          </cell>
          <cell r="C237">
            <v>700000</v>
          </cell>
        </row>
        <row r="238">
          <cell r="A238" t="str">
            <v>GANCHO 150mm X 10 UN</v>
          </cell>
          <cell r="B238" t="str">
            <v>UND</v>
          </cell>
          <cell r="C238">
            <v>8800</v>
          </cell>
        </row>
        <row r="239">
          <cell r="A239" t="str">
            <v xml:space="preserve">CINTA ENMASCARAR 24 MM X 40 M </v>
          </cell>
          <cell r="B239" t="str">
            <v>UND</v>
          </cell>
          <cell r="C239">
            <v>6000</v>
          </cell>
        </row>
        <row r="240">
          <cell r="A240" t="str">
            <v>CINTA TEFLÓN 3/4" X 50m</v>
          </cell>
          <cell r="B240" t="str">
            <v>UND</v>
          </cell>
          <cell r="C240">
            <v>9000</v>
          </cell>
        </row>
        <row r="241">
          <cell r="A241" t="str">
            <v>CERRADURA EXTERNA ACERO INOXIDABLE</v>
          </cell>
          <cell r="B241" t="str">
            <v>UND</v>
          </cell>
          <cell r="C241">
            <v>200000</v>
          </cell>
        </row>
        <row r="242">
          <cell r="A242" t="str">
            <v>CANASTILLA</v>
          </cell>
          <cell r="B242" t="str">
            <v>UND</v>
          </cell>
          <cell r="C242">
            <v>25000</v>
          </cell>
        </row>
        <row r="243">
          <cell r="A243" t="str">
            <v>ANTICORROSIVO</v>
          </cell>
          <cell r="B243" t="str">
            <v>GAL</v>
          </cell>
          <cell r="C243">
            <v>56000</v>
          </cell>
        </row>
        <row r="244">
          <cell r="A244" t="str">
            <v>ACIDO MURIATICO</v>
          </cell>
          <cell r="B244" t="str">
            <v>GAL</v>
          </cell>
          <cell r="C244">
            <v>50000</v>
          </cell>
        </row>
        <row r="245">
          <cell r="A245" t="str">
            <v>BROCHA 2 CERDA</v>
          </cell>
          <cell r="B245" t="str">
            <v>UND</v>
          </cell>
          <cell r="C245">
            <v>6900</v>
          </cell>
        </row>
        <row r="246">
          <cell r="A246" t="str">
            <v>HIPOCLORITO DE SODIO</v>
          </cell>
          <cell r="B246" t="str">
            <v>KLS</v>
          </cell>
          <cell r="C246">
            <v>1750</v>
          </cell>
        </row>
        <row r="247">
          <cell r="A247" t="str">
            <v>TORN PASAN .5/8x 6</v>
          </cell>
          <cell r="B247" t="str">
            <v>UND</v>
          </cell>
          <cell r="C247">
            <v>5500</v>
          </cell>
        </row>
        <row r="248">
          <cell r="A248" t="str">
            <v>SHELADK CREMA SELLANTE</v>
          </cell>
          <cell r="B248" t="str">
            <v>UND</v>
          </cell>
          <cell r="C248">
            <v>8560</v>
          </cell>
        </row>
        <row r="249">
          <cell r="A249" t="str">
            <v>RESINA EPOXICA -</v>
          </cell>
          <cell r="B249" t="str">
            <v>KLS</v>
          </cell>
          <cell r="C249">
            <v>34142</v>
          </cell>
        </row>
        <row r="250">
          <cell r="A250" t="str">
            <v>PUNTILLA 2.1/2 CC</v>
          </cell>
          <cell r="B250" t="str">
            <v>LBS</v>
          </cell>
          <cell r="C250">
            <v>2400</v>
          </cell>
        </row>
        <row r="251">
          <cell r="A251" t="str">
            <v>REG.HIE.D=1/2E=1/2 .6x.4MT</v>
          </cell>
          <cell r="B251" t="str">
            <v>UND</v>
          </cell>
          <cell r="C251">
            <v>47265</v>
          </cell>
        </row>
        <row r="252">
          <cell r="A252" t="str">
            <v>LIJA 320 AGUA</v>
          </cell>
          <cell r="B252" t="str">
            <v>PLI</v>
          </cell>
          <cell r="C252">
            <v>1400</v>
          </cell>
        </row>
        <row r="253">
          <cell r="A253" t="str">
            <v>REMOVEDOR 1020</v>
          </cell>
          <cell r="B253" t="str">
            <v>LTS</v>
          </cell>
          <cell r="C253">
            <v>3552</v>
          </cell>
        </row>
        <row r="254">
          <cell r="A254" t="str">
            <v>SOLDADURA 7018 x 1/8"""</v>
          </cell>
          <cell r="B254" t="str">
            <v>KLS</v>
          </cell>
          <cell r="C254">
            <v>10614</v>
          </cell>
        </row>
        <row r="255">
          <cell r="A255" t="str">
            <v>CHAZO PLASTICO .5/16"""</v>
          </cell>
          <cell r="B255" t="str">
            <v>UND</v>
          </cell>
          <cell r="C255">
            <v>100</v>
          </cell>
        </row>
        <row r="256">
          <cell r="A256" t="str">
            <v>SILICONA TRANSPARENTE 781</v>
          </cell>
          <cell r="B256" t="str">
            <v>UND</v>
          </cell>
          <cell r="C256">
            <v>11120</v>
          </cell>
        </row>
        <row r="257">
          <cell r="A257" t="str">
            <v>LIMPIADOR PVC 760-G 1/4 GL</v>
          </cell>
          <cell r="B257" t="str">
            <v>UND</v>
          </cell>
          <cell r="C257">
            <v>31160</v>
          </cell>
        </row>
        <row r="258">
          <cell r="A258" t="str">
            <v>SOLDADURA CPVC ,1/ 4 GLN</v>
          </cell>
          <cell r="B258" t="str">
            <v>UND</v>
          </cell>
          <cell r="C258">
            <v>51950</v>
          </cell>
        </row>
        <row r="259">
          <cell r="A259" t="str">
            <v>ANTICORROSIVO ROJO</v>
          </cell>
          <cell r="B259" t="str">
            <v>UND</v>
          </cell>
          <cell r="C259">
            <v>40900</v>
          </cell>
        </row>
        <row r="260">
          <cell r="A260" t="str">
            <v>WIPE</v>
          </cell>
          <cell r="B260" t="str">
            <v>UND</v>
          </cell>
          <cell r="C260">
            <v>6000</v>
          </cell>
        </row>
        <row r="261">
          <cell r="A261" t="str">
            <v>SOLDADURA ESTANO PLATA 95-</v>
          </cell>
          <cell r="B261" t="str">
            <v>LBS</v>
          </cell>
          <cell r="C261">
            <v>153000</v>
          </cell>
        </row>
        <row r="262">
          <cell r="A262" t="str">
            <v>SOLDADURA PVC ,1/ 4 GLN</v>
          </cell>
          <cell r="B262" t="str">
            <v>UND</v>
          </cell>
          <cell r="C262">
            <v>75480</v>
          </cell>
        </row>
        <row r="263">
          <cell r="A263" t="str">
            <v>PUNTILLA 2 AC</v>
          </cell>
          <cell r="B263" t="str">
            <v>UND</v>
          </cell>
          <cell r="C263">
            <v>4250</v>
          </cell>
        </row>
        <row r="264">
          <cell r="A264" t="str">
            <v>LADR SUCIO COMUN</v>
          </cell>
          <cell r="B264" t="str">
            <v>UND</v>
          </cell>
          <cell r="C264">
            <v>350</v>
          </cell>
        </row>
        <row r="265">
          <cell r="A265" t="str">
            <v>CLAVO AC LISO 1,1/2</v>
          </cell>
          <cell r="B265" t="str">
            <v>LBS</v>
          </cell>
          <cell r="C265">
            <v>4750</v>
          </cell>
        </row>
        <row r="266">
          <cell r="A266" t="str">
            <v>CLAVO AC LISO 2,1/2</v>
          </cell>
          <cell r="B266" t="str">
            <v>LBS</v>
          </cell>
          <cell r="C266">
            <v>4950</v>
          </cell>
        </row>
        <row r="267">
          <cell r="A267" t="str">
            <v>PUNTILLA 2</v>
          </cell>
          <cell r="B267" t="str">
            <v>LBS</v>
          </cell>
          <cell r="C267">
            <v>3098</v>
          </cell>
        </row>
        <row r="268">
          <cell r="A268" t="str">
            <v>PIOLA GRUESA</v>
          </cell>
          <cell r="B268" t="str">
            <v>ROL</v>
          </cell>
          <cell r="C268">
            <v>2700</v>
          </cell>
        </row>
        <row r="269">
          <cell r="A269" t="str">
            <v>MINERAL ROJO</v>
          </cell>
          <cell r="B269" t="str">
            <v>KLS</v>
          </cell>
          <cell r="C269">
            <v>5200</v>
          </cell>
        </row>
        <row r="270">
          <cell r="A270" t="str">
            <v>LIMPIADOR PVC 28 GRMS</v>
          </cell>
          <cell r="B270" t="str">
            <v>UND</v>
          </cell>
          <cell r="C270">
            <v>1800</v>
          </cell>
        </row>
        <row r="271">
          <cell r="A271" t="str">
            <v>SOLDADURA CPVC 1/4 GLN</v>
          </cell>
          <cell r="B271" t="str">
            <v>UND</v>
          </cell>
          <cell r="C271">
            <v>51950</v>
          </cell>
        </row>
        <row r="272">
          <cell r="A272" t="str">
            <v>SOLDADURA PVC 1/4" GLN</v>
          </cell>
          <cell r="B272" t="str">
            <v>UND</v>
          </cell>
          <cell r="C272">
            <v>75480</v>
          </cell>
        </row>
        <row r="273">
          <cell r="A273" t="str">
            <v>DISOLVENTE</v>
          </cell>
          <cell r="B273" t="str">
            <v>GLN</v>
          </cell>
          <cell r="C273">
            <v>29900</v>
          </cell>
        </row>
        <row r="274">
          <cell r="A274" t="str">
            <v>CINTA TEFLON 3-4 10 MTS</v>
          </cell>
          <cell r="B274" t="str">
            <v>UND</v>
          </cell>
          <cell r="C274">
            <v>7900</v>
          </cell>
        </row>
        <row r="275">
          <cell r="A275" t="str">
            <v xml:space="preserve">CLAVOS </v>
          </cell>
          <cell r="B275" t="str">
            <v>LBS</v>
          </cell>
          <cell r="C275">
            <v>3850</v>
          </cell>
        </row>
        <row r="276">
          <cell r="A276"/>
          <cell r="B276"/>
          <cell r="C276"/>
        </row>
        <row r="277">
          <cell r="A277" t="str">
            <v>GUAYACAN DE 4*4 MADERA FINA X 3.00 MTS</v>
          </cell>
          <cell r="B277" t="str">
            <v>UND</v>
          </cell>
          <cell r="C277">
            <v>36000</v>
          </cell>
        </row>
        <row r="278">
          <cell r="A278" t="str">
            <v>TABLON DE 2"*8" DE 3 MTS</v>
          </cell>
          <cell r="B278" t="str">
            <v>UND</v>
          </cell>
          <cell r="C278">
            <v>25000</v>
          </cell>
        </row>
        <row r="279">
          <cell r="A279" t="str">
            <v>FORMALETA EN MADERA</v>
          </cell>
          <cell r="B279" t="str">
            <v>DÍA</v>
          </cell>
          <cell r="C279">
            <v>13000</v>
          </cell>
        </row>
        <row r="280">
          <cell r="A280" t="str">
            <v>ESTIRILLA DE GUADUA ANCHO 50CM-55CM (4M)</v>
          </cell>
          <cell r="B280" t="str">
            <v>UND</v>
          </cell>
          <cell r="C280">
            <v>12600</v>
          </cell>
        </row>
        <row r="281">
          <cell r="A281" t="str">
            <v>TABLA BURRA CEDRO MACHO 0,28</v>
          </cell>
          <cell r="B281" t="str">
            <v>UND</v>
          </cell>
          <cell r="C281">
            <v>16750</v>
          </cell>
        </row>
        <row r="282">
          <cell r="A282" t="str">
            <v>REPISA ORDINARIO 3m</v>
          </cell>
          <cell r="B282" t="str">
            <v>ml</v>
          </cell>
          <cell r="C282">
            <v>5650</v>
          </cell>
        </row>
        <row r="283">
          <cell r="A283" t="str">
            <v>DURMIENTE 2*2</v>
          </cell>
          <cell r="B283" t="str">
            <v>UND</v>
          </cell>
          <cell r="C283">
            <v>3950</v>
          </cell>
        </row>
        <row r="284">
          <cell r="A284" t="str">
            <v>ESTIRILLA DE GUADUA ANCHO 40CM-45CM (4M)</v>
          </cell>
          <cell r="B284" t="str">
            <v>UND</v>
          </cell>
          <cell r="C284">
            <v>12300</v>
          </cell>
        </row>
        <row r="285">
          <cell r="A285" t="str">
            <v>TABLA 1x05x300 OTOBO [1C]</v>
          </cell>
          <cell r="B285" t="str">
            <v>UND</v>
          </cell>
          <cell r="C285">
            <v>6500</v>
          </cell>
        </row>
        <row r="286">
          <cell r="A286" t="str">
            <v>GUADUA [TACO] 2.50-3M</v>
          </cell>
          <cell r="B286" t="str">
            <v>UND</v>
          </cell>
          <cell r="C286">
            <v>9681</v>
          </cell>
        </row>
        <row r="287">
          <cell r="A287" t="str">
            <v>CUARTON 2""x4""x300 OTOBO</v>
          </cell>
          <cell r="B287" t="str">
            <v>UND</v>
          </cell>
          <cell r="C287">
            <v>15102</v>
          </cell>
        </row>
        <row r="288">
          <cell r="A288" t="str">
            <v>TABLA 1x10x300 OTOBO</v>
          </cell>
          <cell r="B288" t="str">
            <v>UND</v>
          </cell>
          <cell r="C288">
            <v>12263</v>
          </cell>
        </row>
        <row r="289">
          <cell r="A289" t="str">
            <v>LISTON 2 x2x300 OTOBO</v>
          </cell>
          <cell r="B289" t="str">
            <v>UND</v>
          </cell>
          <cell r="C289">
            <v>5700</v>
          </cell>
        </row>
        <row r="290">
          <cell r="A290"/>
          <cell r="B290"/>
          <cell r="C290"/>
        </row>
        <row r="291">
          <cell r="A291" t="str">
            <v xml:space="preserve">SOPORTE PARA MALLA </v>
          </cell>
          <cell r="B291" t="str">
            <v>ML</v>
          </cell>
          <cell r="C291">
            <v>15000</v>
          </cell>
        </row>
        <row r="292">
          <cell r="A292" t="str">
            <v>PORTERIA INTEGRADA EN TUBERIA DE 3" Y DE 1,9" (incluye tableros en acrilicos)</v>
          </cell>
          <cell r="B292" t="str">
            <v>PAR</v>
          </cell>
          <cell r="C292">
            <v>13400000</v>
          </cell>
        </row>
        <row r="293">
          <cell r="A293" t="str">
            <v>MALLA PROTECCION PARA CANCHAS SEGÚN DISEÑO</v>
          </cell>
          <cell r="B293" t="str">
            <v>M2</v>
          </cell>
          <cell r="C293">
            <v>358000</v>
          </cell>
        </row>
        <row r="294">
          <cell r="A294"/>
          <cell r="B294"/>
          <cell r="C294"/>
        </row>
        <row r="295">
          <cell r="A295" t="str">
            <v>GRAVILLA FINA</v>
          </cell>
          <cell r="B295" t="str">
            <v>M3</v>
          </cell>
          <cell r="C295">
            <v>30800</v>
          </cell>
        </row>
        <row r="296">
          <cell r="A296" t="str">
            <v>SUBBASE GRANULAR B-200</v>
          </cell>
          <cell r="B296" t="str">
            <v>M3</v>
          </cell>
          <cell r="C296">
            <v>71500</v>
          </cell>
        </row>
        <row r="297">
          <cell r="A297" t="str">
            <v>RECEBO COMÚN</v>
          </cell>
          <cell r="B297" t="str">
            <v>M3</v>
          </cell>
          <cell r="C297">
            <v>62000</v>
          </cell>
        </row>
        <row r="298">
          <cell r="A298" t="str">
            <v>MARMOLINA BLANCA</v>
          </cell>
          <cell r="B298" t="str">
            <v>kg</v>
          </cell>
          <cell r="C298">
            <v>1798</v>
          </cell>
        </row>
        <row r="299">
          <cell r="A299" t="str">
            <v xml:space="preserve">MATERIAL DE RIO MIXTO </v>
          </cell>
          <cell r="B299" t="str">
            <v>M3</v>
          </cell>
          <cell r="C299">
            <v>105000</v>
          </cell>
        </row>
        <row r="300">
          <cell r="A300" t="str">
            <v>GRANITO</v>
          </cell>
          <cell r="B300" t="str">
            <v>kg</v>
          </cell>
          <cell r="C300">
            <v>1400</v>
          </cell>
        </row>
        <row r="301">
          <cell r="A301" t="str">
            <v>GRAVILLA N° 1</v>
          </cell>
          <cell r="B301" t="str">
            <v>KG</v>
          </cell>
          <cell r="C301">
            <v>2600</v>
          </cell>
        </row>
        <row r="302">
          <cell r="A302" t="str">
            <v>ARENA</v>
          </cell>
          <cell r="B302" t="str">
            <v>M3</v>
          </cell>
          <cell r="C302">
            <v>42500</v>
          </cell>
        </row>
        <row r="303">
          <cell r="A303" t="str">
            <v>ROCA MUERTA</v>
          </cell>
          <cell r="B303" t="str">
            <v>M3</v>
          </cell>
          <cell r="C303">
            <v>8000</v>
          </cell>
        </row>
        <row r="304">
          <cell r="A304" t="str">
            <v>GRAVA TRITURADA .3/4</v>
          </cell>
          <cell r="B304" t="str">
            <v>M3</v>
          </cell>
          <cell r="C304">
            <v>46030</v>
          </cell>
        </row>
        <row r="305">
          <cell r="A305" t="str">
            <v>ARENA FINA</v>
          </cell>
          <cell r="B305" t="str">
            <v>M3</v>
          </cell>
          <cell r="C305">
            <v>39500</v>
          </cell>
        </row>
        <row r="306">
          <cell r="A306" t="str">
            <v>ARENA MEDIANA</v>
          </cell>
          <cell r="B306" t="str">
            <v>M3</v>
          </cell>
          <cell r="C306">
            <v>39500</v>
          </cell>
        </row>
        <row r="307">
          <cell r="A307" t="str">
            <v>ARENA GRUESA</v>
          </cell>
          <cell r="B307" t="str">
            <v>M3</v>
          </cell>
          <cell r="C307">
            <v>39500</v>
          </cell>
        </row>
        <row r="308">
          <cell r="A308"/>
          <cell r="B308"/>
          <cell r="C308"/>
        </row>
        <row r="309">
          <cell r="A309" t="str">
            <v>ABRAZADERAS GRAPA DOBLE OREJA 1"</v>
          </cell>
          <cell r="B309" t="str">
            <v>UND</v>
          </cell>
          <cell r="C309">
            <v>1900</v>
          </cell>
        </row>
        <row r="310">
          <cell r="A310" t="str">
            <v>ABRAZADERAS GRAPA DOBLE OREJA 3/4"</v>
          </cell>
          <cell r="B310" t="str">
            <v>UND</v>
          </cell>
          <cell r="C310">
            <v>1500</v>
          </cell>
        </row>
        <row r="311">
          <cell r="A311" t="str">
            <v>ABRAZADERAS GRAPA DOBLE OREJA 1/2"</v>
          </cell>
          <cell r="B311" t="str">
            <v>UND</v>
          </cell>
          <cell r="C311">
            <v>1200</v>
          </cell>
        </row>
        <row r="312">
          <cell r="A312" t="str">
            <v>ABRAZADERAS GRAPA DOBLE OREJA 1,1/4"</v>
          </cell>
          <cell r="B312" t="str">
            <v>UND</v>
          </cell>
          <cell r="C312">
            <v>2550</v>
          </cell>
        </row>
        <row r="313">
          <cell r="A313" t="str">
            <v>ABRAZADERAS GRAPA DOBLE OREJA 1,1/2"</v>
          </cell>
          <cell r="B313" t="str">
            <v>UND</v>
          </cell>
          <cell r="C313">
            <v>3400</v>
          </cell>
        </row>
        <row r="314">
          <cell r="A314" t="str">
            <v>TUBERIA COBRE RIGIDO TIPO L 1"</v>
          </cell>
          <cell r="B314" t="str">
            <v>ML</v>
          </cell>
          <cell r="C314">
            <v>38000</v>
          </cell>
        </row>
        <row r="315">
          <cell r="A315" t="str">
            <v>TUBERIA COBRE RIGIDO TIPO L 3/4"</v>
          </cell>
          <cell r="B315" t="str">
            <v>ML</v>
          </cell>
          <cell r="C315">
            <v>25000</v>
          </cell>
        </row>
        <row r="316">
          <cell r="A316" t="str">
            <v>MEDIDOR DE GAS 1"</v>
          </cell>
          <cell r="B316" t="str">
            <v>UND</v>
          </cell>
          <cell r="C316">
            <v>320000</v>
          </cell>
        </row>
        <row r="317">
          <cell r="A317" t="str">
            <v>REGULADOR DE GAS DE 1"</v>
          </cell>
          <cell r="B317" t="str">
            <v>UND</v>
          </cell>
          <cell r="C317">
            <v>28500</v>
          </cell>
        </row>
        <row r="318">
          <cell r="A318" t="str">
            <v>TANQUE DE GAS DE 80 LIBRAS</v>
          </cell>
          <cell r="B318" t="str">
            <v>UND</v>
          </cell>
          <cell r="C318">
            <v>115000</v>
          </cell>
        </row>
        <row r="319">
          <cell r="A319" t="str">
            <v xml:space="preserve">ACOFLEX 1/2" </v>
          </cell>
          <cell r="B319" t="str">
            <v>UND</v>
          </cell>
          <cell r="C319">
            <v>7500</v>
          </cell>
        </row>
        <row r="320">
          <cell r="A320" t="str">
            <v xml:space="preserve"> VALVULA DE CORTE DE GAS DE 1"</v>
          </cell>
          <cell r="B320" t="str">
            <v>UND</v>
          </cell>
          <cell r="C320">
            <v>42000</v>
          </cell>
        </row>
        <row r="321">
          <cell r="A321" t="str">
            <v xml:space="preserve"> VALVULA DE CORTE DE GAS DE 3/4"</v>
          </cell>
          <cell r="B321" t="str">
            <v>UND</v>
          </cell>
          <cell r="C321">
            <v>39000</v>
          </cell>
        </row>
        <row r="322">
          <cell r="A322" t="str">
            <v>ACCESORIO 1" DE COBRE</v>
          </cell>
          <cell r="B322" t="str">
            <v>UND</v>
          </cell>
          <cell r="C322">
            <v>6500</v>
          </cell>
        </row>
        <row r="323">
          <cell r="A323" t="str">
            <v>REGULADOR 143 E METER</v>
          </cell>
          <cell r="B323" t="str">
            <v>UND</v>
          </cell>
          <cell r="C323">
            <v>195000</v>
          </cell>
        </row>
        <row r="324">
          <cell r="A324" t="str">
            <v>TAPON COBRE .3/4 LISO</v>
          </cell>
          <cell r="B324" t="str">
            <v>UND</v>
          </cell>
          <cell r="C324">
            <v>1250</v>
          </cell>
        </row>
        <row r="325">
          <cell r="A325" t="str">
            <v>VALVULA C.ELASTICO .3/4"</v>
          </cell>
          <cell r="B325" t="str">
            <v>UND</v>
          </cell>
          <cell r="C325">
            <v>30700</v>
          </cell>
        </row>
        <row r="326">
          <cell r="A326" t="str">
            <v>VALVULA C.METALICO 1"""</v>
          </cell>
          <cell r="B326" t="str">
            <v>UND</v>
          </cell>
          <cell r="C326">
            <v>22010</v>
          </cell>
        </row>
        <row r="327">
          <cell r="A327" t="str">
            <v>REGISTRO DE BOLA PARA GAS DE 3/4"</v>
          </cell>
          <cell r="B327" t="str">
            <v>UND</v>
          </cell>
          <cell r="C327">
            <v>35000</v>
          </cell>
        </row>
        <row r="328">
          <cell r="A328" t="str">
            <v>REGISTRO DE BOLA PARA GAS DE 1"</v>
          </cell>
          <cell r="B328" t="str">
            <v>UND</v>
          </cell>
          <cell r="C328">
            <v>45000</v>
          </cell>
        </row>
        <row r="329">
          <cell r="A329"/>
          <cell r="B329"/>
          <cell r="C329"/>
        </row>
        <row r="330">
          <cell r="A330" t="str">
            <v>PATCH PANEL 48 PUNTOS 6</v>
          </cell>
          <cell r="B330" t="str">
            <v>UND</v>
          </cell>
          <cell r="C330">
            <v>805000</v>
          </cell>
        </row>
        <row r="331">
          <cell r="A331" t="str">
            <v>SENSOR DE MOVIMIENTO</v>
          </cell>
          <cell r="B331" t="str">
            <v>UND</v>
          </cell>
          <cell r="C331">
            <v>83000</v>
          </cell>
        </row>
        <row r="332">
          <cell r="A332" t="str">
            <v>UNIDAD SMARTUPS DE 5000 VA</v>
          </cell>
          <cell r="B332" t="str">
            <v>UND</v>
          </cell>
          <cell r="C332">
            <v>6933582</v>
          </cell>
        </row>
        <row r="333">
          <cell r="A333" t="str">
            <v>ROUTER BANDA ANCHA CON BALANCE DE CARGA</v>
          </cell>
          <cell r="B333" t="str">
            <v>UND</v>
          </cell>
          <cell r="C333">
            <v>300000</v>
          </cell>
        </row>
        <row r="334">
          <cell r="A334"/>
          <cell r="B334"/>
          <cell r="C334"/>
        </row>
        <row r="335">
          <cell r="A335" t="str">
            <v>CURVA 90 X 1/2</v>
          </cell>
          <cell r="B335" t="str">
            <v>UND</v>
          </cell>
          <cell r="C335">
            <v>650</v>
          </cell>
        </row>
        <row r="336">
          <cell r="A336" t="str">
            <v>CURVA 90 X 3/4</v>
          </cell>
          <cell r="B336" t="str">
            <v>UND</v>
          </cell>
          <cell r="C336">
            <v>1027</v>
          </cell>
        </row>
        <row r="337">
          <cell r="A337" t="str">
            <v xml:space="preserve">CURVA 90 X 1 </v>
          </cell>
          <cell r="B337" t="str">
            <v>UND</v>
          </cell>
          <cell r="C337">
            <v>5200</v>
          </cell>
        </row>
        <row r="338">
          <cell r="A338" t="str">
            <v xml:space="preserve">CURVA 90 X 1.1/4 </v>
          </cell>
          <cell r="B338" t="str">
            <v>UND</v>
          </cell>
          <cell r="C338">
            <v>8060</v>
          </cell>
        </row>
        <row r="339">
          <cell r="A339" t="str">
            <v xml:space="preserve">CURVA 90 X 1.1/2 </v>
          </cell>
          <cell r="B339" t="str">
            <v>UND</v>
          </cell>
          <cell r="C339">
            <v>11830</v>
          </cell>
        </row>
        <row r="340">
          <cell r="A340" t="str">
            <v>CURVA 90 X 2</v>
          </cell>
          <cell r="B340" t="str">
            <v>UND</v>
          </cell>
          <cell r="C340">
            <v>21970</v>
          </cell>
        </row>
        <row r="341">
          <cell r="A341" t="str">
            <v>UNION CONDUIT 1/2</v>
          </cell>
          <cell r="B341" t="str">
            <v>UND</v>
          </cell>
          <cell r="C341">
            <v>715</v>
          </cell>
        </row>
        <row r="342">
          <cell r="A342" t="str">
            <v>UNION CONDUIT 3/4</v>
          </cell>
          <cell r="B342" t="str">
            <v>UND</v>
          </cell>
          <cell r="C342">
            <v>1235</v>
          </cell>
        </row>
        <row r="343">
          <cell r="A343" t="str">
            <v xml:space="preserve">UNION CONDUIT  1 </v>
          </cell>
          <cell r="B343" t="str">
            <v>UND</v>
          </cell>
          <cell r="C343">
            <v>1950</v>
          </cell>
        </row>
        <row r="344">
          <cell r="A344" t="str">
            <v xml:space="preserve">UNION CONDUIT  1.1/4 </v>
          </cell>
          <cell r="B344" t="str">
            <v>UND</v>
          </cell>
          <cell r="C344">
            <v>2535</v>
          </cell>
        </row>
        <row r="345">
          <cell r="A345" t="str">
            <v xml:space="preserve">UNION CONDUIT  1.1/2 </v>
          </cell>
          <cell r="B345" t="str">
            <v>UND</v>
          </cell>
          <cell r="C345">
            <v>3250</v>
          </cell>
        </row>
        <row r="346">
          <cell r="A346" t="str">
            <v>UNION CONDUIT  2</v>
          </cell>
          <cell r="B346" t="str">
            <v>UND</v>
          </cell>
          <cell r="C346">
            <v>4355</v>
          </cell>
        </row>
        <row r="347">
          <cell r="A347" t="str">
            <v>ADAPTADOR EMT .1/2"</v>
          </cell>
          <cell r="B347" t="str">
            <v>UND</v>
          </cell>
          <cell r="C347">
            <v>0</v>
          </cell>
        </row>
        <row r="348">
          <cell r="A348" t="str">
            <v>ADAPTADOR EMT .3/4"</v>
          </cell>
          <cell r="B348" t="str">
            <v>UND</v>
          </cell>
          <cell r="C348">
            <v>1219</v>
          </cell>
        </row>
        <row r="349">
          <cell r="A349" t="str">
            <v>ADAPTADOR EMT 1"</v>
          </cell>
          <cell r="B349" t="str">
            <v>UND</v>
          </cell>
          <cell r="C349">
            <v>0</v>
          </cell>
        </row>
        <row r="350">
          <cell r="A350" t="str">
            <v>ADAPTADOR EMT 1.1/2"</v>
          </cell>
          <cell r="B350" t="str">
            <v>UND</v>
          </cell>
          <cell r="C350">
            <v>0</v>
          </cell>
        </row>
        <row r="351">
          <cell r="A351" t="str">
            <v>ADAPTADOR EMT 2"</v>
          </cell>
          <cell r="B351" t="str">
            <v>UND</v>
          </cell>
          <cell r="C351">
            <v>0</v>
          </cell>
        </row>
        <row r="352">
          <cell r="A352" t="str">
            <v>UNION EMT .1/2"</v>
          </cell>
          <cell r="B352" t="str">
            <v>UND</v>
          </cell>
          <cell r="C352">
            <v>2100</v>
          </cell>
        </row>
        <row r="353">
          <cell r="A353" t="str">
            <v>UNION EMT .3/4"</v>
          </cell>
          <cell r="B353" t="str">
            <v>UND</v>
          </cell>
          <cell r="C353">
            <v>3200</v>
          </cell>
        </row>
        <row r="354">
          <cell r="A354" t="str">
            <v>UNION EMT 1"</v>
          </cell>
          <cell r="B354" t="str">
            <v>UND</v>
          </cell>
          <cell r="C354">
            <v>3950</v>
          </cell>
        </row>
        <row r="355">
          <cell r="A355" t="str">
            <v>UNION EMT 1.1/2"</v>
          </cell>
          <cell r="B355" t="str">
            <v>UND</v>
          </cell>
          <cell r="C355">
            <v>4780</v>
          </cell>
        </row>
        <row r="356">
          <cell r="A356" t="str">
            <v>UNION EMT 2"</v>
          </cell>
          <cell r="B356" t="str">
            <v>UND</v>
          </cell>
          <cell r="C356">
            <v>0</v>
          </cell>
        </row>
        <row r="357">
          <cell r="A357" t="str">
            <v>CURVA EMT .1/2"</v>
          </cell>
          <cell r="B357" t="str">
            <v>UND</v>
          </cell>
          <cell r="C357">
            <v>6760</v>
          </cell>
        </row>
        <row r="358">
          <cell r="A358" t="str">
            <v>CURVA EMT .3/4"</v>
          </cell>
          <cell r="B358" t="str">
            <v>UND</v>
          </cell>
          <cell r="C358">
            <v>11700</v>
          </cell>
        </row>
        <row r="359">
          <cell r="A359" t="str">
            <v>CURVA EMT 1"</v>
          </cell>
          <cell r="B359" t="str">
            <v>UND</v>
          </cell>
          <cell r="C359">
            <v>21190</v>
          </cell>
        </row>
        <row r="360">
          <cell r="A360" t="str">
            <v>CURVA EMT 1.1/2"</v>
          </cell>
          <cell r="B360" t="str">
            <v>UND</v>
          </cell>
          <cell r="C360">
            <v>30940</v>
          </cell>
        </row>
        <row r="361">
          <cell r="A361" t="str">
            <v>CURVA EMT 2"</v>
          </cell>
          <cell r="B361" t="str">
            <v>UND</v>
          </cell>
          <cell r="C361">
            <v>0</v>
          </cell>
        </row>
        <row r="362">
          <cell r="A362" t="str">
            <v>CAJA RAWELT .1/2"</v>
          </cell>
          <cell r="B362" t="str">
            <v>UND</v>
          </cell>
          <cell r="C362">
            <v>0</v>
          </cell>
        </row>
        <row r="363">
          <cell r="A363" t="str">
            <v>CAJA RAWELT .3/4"</v>
          </cell>
          <cell r="B363" t="str">
            <v>UND</v>
          </cell>
          <cell r="C363">
            <v>7656</v>
          </cell>
        </row>
        <row r="364">
          <cell r="A364" t="str">
            <v>CAJA RAWELT 1"</v>
          </cell>
          <cell r="B364" t="str">
            <v>UND</v>
          </cell>
          <cell r="C364">
            <v>0</v>
          </cell>
        </row>
        <row r="365">
          <cell r="A365" t="str">
            <v>CAJA RAWELT 1.1/2"</v>
          </cell>
          <cell r="B365" t="str">
            <v>UND</v>
          </cell>
          <cell r="C365">
            <v>0</v>
          </cell>
        </row>
        <row r="366">
          <cell r="A366" t="str">
            <v>CAJA RAWELT 2"</v>
          </cell>
          <cell r="B366" t="str">
            <v>UND</v>
          </cell>
          <cell r="C366">
            <v>0</v>
          </cell>
        </row>
        <row r="367">
          <cell r="A367" t="str">
            <v>TUBO EMT 1/2"X 3 MT"</v>
          </cell>
          <cell r="B367" t="str">
            <v>M</v>
          </cell>
          <cell r="C367">
            <v>5416.666666666667</v>
          </cell>
        </row>
        <row r="368">
          <cell r="A368" t="str">
            <v>TUBO EMT 3/4"X 3 MT"</v>
          </cell>
          <cell r="B368" t="str">
            <v>M</v>
          </cell>
          <cell r="C368">
            <v>7970</v>
          </cell>
        </row>
        <row r="369">
          <cell r="A369" t="str">
            <v>TUBO EMT 1"X 3 MT"</v>
          </cell>
          <cell r="B369" t="str">
            <v>M</v>
          </cell>
          <cell r="C369">
            <v>11916.666666666666</v>
          </cell>
        </row>
        <row r="370">
          <cell r="A370" t="str">
            <v>TUBO EMT 1.1/4"X 3 MT"</v>
          </cell>
          <cell r="B370" t="str">
            <v>M</v>
          </cell>
          <cell r="C370">
            <v>0</v>
          </cell>
        </row>
        <row r="371">
          <cell r="A371" t="str">
            <v>TUBO EMT 1.1/2"X 3 MT"</v>
          </cell>
          <cell r="B371" t="str">
            <v>M</v>
          </cell>
          <cell r="C371">
            <v>19240</v>
          </cell>
        </row>
        <row r="372">
          <cell r="A372" t="str">
            <v>TUBO EMT 2"X 3 MT"</v>
          </cell>
          <cell r="B372" t="str">
            <v>M</v>
          </cell>
          <cell r="C372">
            <v>0</v>
          </cell>
        </row>
        <row r="373">
          <cell r="A373" t="str">
            <v>BREAKER - 15/60 A - 1  POLO - TIPO ENCHUF.</v>
          </cell>
          <cell r="B373" t="str">
            <v>UND</v>
          </cell>
          <cell r="C373">
            <v>14170</v>
          </cell>
        </row>
        <row r="374">
          <cell r="A374" t="str">
            <v>BREAKER AUTOMATICO ENCHUFABLE 2 POLO 15/30 A</v>
          </cell>
          <cell r="B374" t="str">
            <v>UND</v>
          </cell>
          <cell r="C374">
            <v>37000</v>
          </cell>
        </row>
        <row r="375">
          <cell r="A375" t="str">
            <v>RJ45 CAT 6 - TERMINAL</v>
          </cell>
          <cell r="B375" t="str">
            <v>UND</v>
          </cell>
          <cell r="C375">
            <v>210</v>
          </cell>
        </row>
        <row r="376">
          <cell r="A376" t="str">
            <v>ETIQUETA PARA MARCACIÓN</v>
          </cell>
          <cell r="B376" t="str">
            <v>UND</v>
          </cell>
          <cell r="C376">
            <v>350</v>
          </cell>
        </row>
        <row r="377">
          <cell r="A377" t="str">
            <v>PATCH CORD 5 PIES CAT 6</v>
          </cell>
          <cell r="B377"/>
          <cell r="C377"/>
        </row>
        <row r="378">
          <cell r="A378" t="str">
            <v>MARCO Y TAPA PARA CAJA INS. ELEC. 30X30</v>
          </cell>
          <cell r="B378" t="str">
            <v>UND</v>
          </cell>
          <cell r="C378">
            <v>27000</v>
          </cell>
        </row>
        <row r="379">
          <cell r="A379" t="str">
            <v>PATCH CORD CAT 6 X 1</v>
          </cell>
          <cell r="B379" t="str">
            <v>UND</v>
          </cell>
          <cell r="C379">
            <v>7320</v>
          </cell>
        </row>
        <row r="380">
          <cell r="A380" t="str">
            <v>PATCH CORD CAT 6 X 3</v>
          </cell>
          <cell r="B380" t="str">
            <v>UND</v>
          </cell>
          <cell r="C380">
            <v>16680</v>
          </cell>
        </row>
        <row r="381">
          <cell r="A381" t="str">
            <v>BREAKER 1X 15 SQUAR-D</v>
          </cell>
          <cell r="B381" t="str">
            <v xml:space="preserve">UND </v>
          </cell>
          <cell r="C381">
            <v>27818.400000000001</v>
          </cell>
        </row>
        <row r="382">
          <cell r="A382" t="str">
            <v>CABLE No. 12 BAJO EN LIBRE HALOGENO</v>
          </cell>
          <cell r="B382" t="str">
            <v>ML</v>
          </cell>
          <cell r="C382">
            <v>2500</v>
          </cell>
        </row>
        <row r="383">
          <cell r="A383" t="str">
            <v>TOMACORRIENTE DOBLE GFCI 15 A </v>
          </cell>
          <cell r="B383" t="str">
            <v>UND</v>
          </cell>
          <cell r="C383">
            <v>67000</v>
          </cell>
        </row>
        <row r="384">
          <cell r="A384" t="str">
            <v xml:space="preserve">TOMACORRIENTE MONOFASICA 180 W </v>
          </cell>
          <cell r="B384" t="str">
            <v>UND</v>
          </cell>
          <cell r="C384">
            <v>50000</v>
          </cell>
        </row>
        <row r="385">
          <cell r="A385" t="str">
            <v>TOMACORRIENTE MONOFASICA 180 W GRADO HOSPITALARIO</v>
          </cell>
          <cell r="B385" t="str">
            <v>UND</v>
          </cell>
          <cell r="C385">
            <v>68900</v>
          </cell>
        </row>
        <row r="386">
          <cell r="A386" t="str">
            <v>TERMINAL PVC ,1/2"</v>
          </cell>
          <cell r="B386" t="str">
            <v>UND</v>
          </cell>
          <cell r="C386">
            <v>456</v>
          </cell>
        </row>
        <row r="387">
          <cell r="A387" t="str">
            <v>CAJA 2x 4 PVC</v>
          </cell>
          <cell r="B387" t="str">
            <v>UND</v>
          </cell>
          <cell r="C387">
            <v>2067</v>
          </cell>
        </row>
        <row r="388">
          <cell r="A388" t="str">
            <v>CABLE COBRE THW # 12</v>
          </cell>
          <cell r="B388" t="str">
            <v>ML</v>
          </cell>
          <cell r="C388">
            <v>3129</v>
          </cell>
        </row>
        <row r="389">
          <cell r="A389" t="str">
            <v>TOMACORRIENTE DOBLE (GFCI) PARA BAÑOS</v>
          </cell>
          <cell r="B389" t="str">
            <v>UND</v>
          </cell>
          <cell r="C389">
            <v>37031</v>
          </cell>
        </row>
        <row r="390">
          <cell r="A390" t="str">
            <v>TUBO PVC ,1/2"" X 3 MTS</v>
          </cell>
          <cell r="B390" t="str">
            <v>UND</v>
          </cell>
          <cell r="C390">
            <v>6023</v>
          </cell>
        </row>
        <row r="391">
          <cell r="A391" t="str">
            <v>TUBO PVC ,3/4"" X 3 MTS</v>
          </cell>
          <cell r="B391" t="str">
            <v>UND</v>
          </cell>
          <cell r="C391">
            <v>7887</v>
          </cell>
        </row>
        <row r="392">
          <cell r="A392" t="str">
            <v>TUBO PVC 1"" x 3 MTS</v>
          </cell>
          <cell r="B392" t="str">
            <v>UND</v>
          </cell>
          <cell r="C392">
            <v>10931</v>
          </cell>
        </row>
        <row r="393">
          <cell r="A393" t="str">
            <v>TUBO PVC 2"" x 3 MTS</v>
          </cell>
          <cell r="B393" t="str">
            <v>UND</v>
          </cell>
          <cell r="C393">
            <v>33114</v>
          </cell>
        </row>
        <row r="394">
          <cell r="A394" t="str">
            <v>TUBO PVC 3"" X 6 MTS</v>
          </cell>
          <cell r="B394" t="str">
            <v>UND</v>
          </cell>
          <cell r="C394">
            <v>92406</v>
          </cell>
        </row>
        <row r="395">
          <cell r="A395" t="str">
            <v>TUBO PVC 4"" X 6 MTS</v>
          </cell>
          <cell r="B395" t="str">
            <v>UND</v>
          </cell>
          <cell r="C395">
            <v>155914</v>
          </cell>
        </row>
        <row r="396">
          <cell r="A396" t="str">
            <v>TUBO PVC 1,1/4"" x 3 MTS</v>
          </cell>
          <cell r="B396" t="str">
            <v>UND</v>
          </cell>
          <cell r="C396">
            <v>15400</v>
          </cell>
        </row>
        <row r="397">
          <cell r="A397" t="str">
            <v>TUBO PVC 1,1/2"" x 3 MTS</v>
          </cell>
          <cell r="B397" t="str">
            <v>UND</v>
          </cell>
          <cell r="C397">
            <v>23000</v>
          </cell>
        </row>
        <row r="398">
          <cell r="A398" t="str">
            <v>TUBO PVC 6"" DB X 6 MTS</v>
          </cell>
          <cell r="B398" t="str">
            <v>UND</v>
          </cell>
          <cell r="C398">
            <v>375831.75</v>
          </cell>
        </row>
        <row r="399">
          <cell r="A399" t="str">
            <v>TABLERO MINIGRAMA 12 CTOS</v>
          </cell>
          <cell r="B399" t="str">
            <v>UND</v>
          </cell>
          <cell r="C399">
            <v>84345</v>
          </cell>
        </row>
        <row r="400">
          <cell r="A400" t="str">
            <v>TABLERO 1F-12 CTOS VTQ</v>
          </cell>
          <cell r="B400" t="str">
            <v>UND</v>
          </cell>
          <cell r="C400">
            <v>192000</v>
          </cell>
        </row>
        <row r="401">
          <cell r="A401" t="str">
            <v>TABLERO 2F-18 CTOS TBC</v>
          </cell>
          <cell r="B401" t="str">
            <v>UND</v>
          </cell>
          <cell r="C401">
            <v>314095</v>
          </cell>
        </row>
        <row r="402">
          <cell r="A402" t="str">
            <v>INTERRUPTOR CINTA FOTOLUMI</v>
          </cell>
          <cell r="B402" t="str">
            <v>UND</v>
          </cell>
          <cell r="C402">
            <v>6032</v>
          </cell>
        </row>
        <row r="403">
          <cell r="A403" t="str">
            <v>BREAKER 3X 15 SIEMENS</v>
          </cell>
          <cell r="B403" t="str">
            <v>UND</v>
          </cell>
          <cell r="C403">
            <v>151838</v>
          </cell>
        </row>
        <row r="404">
          <cell r="A404" t="str">
            <v>BREAKER INDUSTRIAL 3 X 15/60 A</v>
          </cell>
          <cell r="B404" t="str">
            <v>UND</v>
          </cell>
          <cell r="C404">
            <v>181500</v>
          </cell>
        </row>
        <row r="405">
          <cell r="A405" t="str">
            <v>CABLE UTP CAT 6A</v>
          </cell>
          <cell r="B405" t="str">
            <v>ML</v>
          </cell>
          <cell r="C405">
            <v>2300</v>
          </cell>
        </row>
        <row r="406">
          <cell r="A406" t="str">
            <v>PATCH CORD 5 PIES CAT 5E</v>
          </cell>
          <cell r="B406" t="str">
            <v>UND</v>
          </cell>
          <cell r="C406">
            <v>8460</v>
          </cell>
        </row>
        <row r="407">
          <cell r="A407" t="str">
            <v>PATCH CORD 10 PIES CAT 5E</v>
          </cell>
          <cell r="B407" t="str">
            <v>UND</v>
          </cell>
          <cell r="C407">
            <v>11464</v>
          </cell>
        </row>
        <row r="408">
          <cell r="A408" t="str">
            <v>TOMA TIERRA AISLADA NARANJ</v>
          </cell>
          <cell r="B408" t="str">
            <v>UND</v>
          </cell>
          <cell r="C408">
            <v>19900</v>
          </cell>
        </row>
        <row r="409">
          <cell r="A409" t="str">
            <v>GABINETE 60X60 HOMOLOGADO</v>
          </cell>
          <cell r="B409" t="str">
            <v>UND</v>
          </cell>
          <cell r="C409">
            <v>590440</v>
          </cell>
        </row>
        <row r="410">
          <cell r="A410" t="str">
            <v>SWITCHE 48 POE 10-100-1000</v>
          </cell>
          <cell r="B410" t="str">
            <v>UND</v>
          </cell>
          <cell r="C410">
            <v>7500000</v>
          </cell>
        </row>
        <row r="411">
          <cell r="A411" t="str">
            <v xml:space="preserve">SWITCH DE 48 PUERTOS POE + GIGABIT SWITCH CON SFP </v>
          </cell>
          <cell r="B411" t="str">
            <v>UND</v>
          </cell>
          <cell r="C411">
            <v>4700000</v>
          </cell>
        </row>
        <row r="412">
          <cell r="A412" t="str">
            <v>TOMACORRIENTE DOBLE POLO A TIERRA REGULADA</v>
          </cell>
          <cell r="B412" t="str">
            <v>UND</v>
          </cell>
          <cell r="C412">
            <v>22500</v>
          </cell>
        </row>
        <row r="413">
          <cell r="A413" t="str">
            <v>KIT VARILLA MACIZA COBRE POLO A TIERRA</v>
          </cell>
          <cell r="B413" t="str">
            <v>UND</v>
          </cell>
          <cell r="C413">
            <v>230000</v>
          </cell>
        </row>
        <row r="414">
          <cell r="A414" t="str">
            <v>VARILLA POLO A TIERRA COBRE 5/8X8"</v>
          </cell>
          <cell r="B414" t="str">
            <v>UND</v>
          </cell>
          <cell r="C414">
            <v>120000</v>
          </cell>
        </row>
        <row r="415">
          <cell r="A415" t="str">
            <v>VARILLA ANCLAJE 5/8 X 8'</v>
          </cell>
          <cell r="B415" t="str">
            <v>UND</v>
          </cell>
          <cell r="C415">
            <v>39398</v>
          </cell>
        </row>
        <row r="416">
          <cell r="A416" t="str">
            <v>TUERCA HEXAGONAL 5/8""-3/</v>
          </cell>
          <cell r="B416" t="str">
            <v>UND</v>
          </cell>
          <cell r="C416">
            <v>441</v>
          </cell>
        </row>
        <row r="417">
          <cell r="A417" t="str">
            <v>ALAMBRE GALVANI #12 ENTICE</v>
          </cell>
          <cell r="B417" t="str">
            <v>KLS</v>
          </cell>
          <cell r="C417">
            <v>6978</v>
          </cell>
        </row>
        <row r="418">
          <cell r="A418" t="str">
            <v>SOLDADURA 6013 x 1/8</v>
          </cell>
          <cell r="B418" t="str">
            <v>KLS</v>
          </cell>
          <cell r="C418">
            <v>5876</v>
          </cell>
        </row>
        <row r="419">
          <cell r="A419" t="str">
            <v>ALAMBRE COBRE THWN #12</v>
          </cell>
          <cell r="B419" t="str">
            <v>ML</v>
          </cell>
          <cell r="C419">
            <v>2118</v>
          </cell>
        </row>
        <row r="420">
          <cell r="A420" t="str">
            <v>ALAMBRE COBRE THWN #14</v>
          </cell>
          <cell r="B420" t="str">
            <v>ML</v>
          </cell>
          <cell r="C420">
            <v>1453</v>
          </cell>
        </row>
        <row r="421">
          <cell r="A421" t="str">
            <v>ALAMBRE DESNUDO # 18</v>
          </cell>
          <cell r="B421" t="str">
            <v>KG</v>
          </cell>
          <cell r="C421">
            <v>6900</v>
          </cell>
        </row>
        <row r="422">
          <cell r="A422" t="str">
            <v>GRAPA GALV-GRUESA 3/4"</v>
          </cell>
          <cell r="B422" t="str">
            <v>UND</v>
          </cell>
          <cell r="C422">
            <v>662</v>
          </cell>
        </row>
        <row r="423">
          <cell r="A423" t="str">
            <v>CINTA AISLANTE #33</v>
          </cell>
          <cell r="B423" t="str">
            <v>UND</v>
          </cell>
          <cell r="C423">
            <v>13613</v>
          </cell>
        </row>
        <row r="424">
          <cell r="A424" t="str">
            <v>INTERRUPTOR CINTA FOTOLUMINICENTE</v>
          </cell>
          <cell r="B424" t="str">
            <v>UND</v>
          </cell>
          <cell r="C424">
            <v>6032</v>
          </cell>
        </row>
        <row r="425">
          <cell r="A425" t="str">
            <v>SWITCHE CONMUTABLE DOBLE</v>
          </cell>
          <cell r="B425" t="str">
            <v>UND</v>
          </cell>
          <cell r="C425">
            <v>8910</v>
          </cell>
        </row>
        <row r="426">
          <cell r="A426" t="str">
            <v>TOMA DOBLE P-T LUNARE</v>
          </cell>
          <cell r="B426" t="str">
            <v>UND</v>
          </cell>
          <cell r="C426">
            <v>8468</v>
          </cell>
        </row>
        <row r="427">
          <cell r="A427" t="str">
            <v>FACEPLATE RJ45-2 PUERTOS+VENT.IDENTIF</v>
          </cell>
          <cell r="B427" t="str">
            <v>UND</v>
          </cell>
          <cell r="C427">
            <v>21500</v>
          </cell>
        </row>
        <row r="428">
          <cell r="A428" t="str">
            <v>TERMINAL KACK RJ45 CAT 6A</v>
          </cell>
          <cell r="B428" t="str">
            <v>UND</v>
          </cell>
          <cell r="C428">
            <v>28500</v>
          </cell>
        </row>
        <row r="429">
          <cell r="A429" t="str">
            <v>SWITCHE CONMUTABLE LUNARE</v>
          </cell>
          <cell r="B429" t="str">
            <v>UND</v>
          </cell>
          <cell r="C429">
            <v>7540</v>
          </cell>
        </row>
        <row r="430">
          <cell r="A430" t="str">
            <v>CAJA GALV 4X4</v>
          </cell>
          <cell r="B430" t="str">
            <v>UND</v>
          </cell>
          <cell r="C430">
            <v>945</v>
          </cell>
        </row>
        <row r="431">
          <cell r="A431" t="str">
            <v>TOMA 220 SEC PATA TRABADA</v>
          </cell>
          <cell r="B431" t="str">
            <v>UND</v>
          </cell>
          <cell r="C431">
            <v>37000</v>
          </cell>
        </row>
        <row r="432">
          <cell r="A432" t="str">
            <v>TUBO PVC 1/2" X 3MTS</v>
          </cell>
          <cell r="B432" t="str">
            <v>UND</v>
          </cell>
          <cell r="C432">
            <v>6023</v>
          </cell>
        </row>
        <row r="433">
          <cell r="A433" t="str">
            <v>TERMINAL PVC 1/2"</v>
          </cell>
          <cell r="B433" t="str">
            <v>UND</v>
          </cell>
          <cell r="C433">
            <v>456</v>
          </cell>
        </row>
        <row r="434">
          <cell r="A434" t="str">
            <v>CURVA PVC 1/2"</v>
          </cell>
          <cell r="B434" t="str">
            <v>UND</v>
          </cell>
          <cell r="C434">
            <v>650</v>
          </cell>
        </row>
        <row r="435">
          <cell r="A435" t="str">
            <v>CAJA 2X4 PVC</v>
          </cell>
          <cell r="B435" t="str">
            <v>UND</v>
          </cell>
          <cell r="C435">
            <v>2067</v>
          </cell>
        </row>
        <row r="436">
          <cell r="A436" t="str">
            <v>CINTA AISTANTE #33</v>
          </cell>
          <cell r="B436" t="str">
            <v>UND</v>
          </cell>
          <cell r="C436">
            <v>13313</v>
          </cell>
        </row>
        <row r="437">
          <cell r="A437" t="str">
            <v xml:space="preserve">TOMA DOBLE P-T LUNARE </v>
          </cell>
          <cell r="B437" t="str">
            <v>UND</v>
          </cell>
          <cell r="C437">
            <v>8468</v>
          </cell>
        </row>
        <row r="438">
          <cell r="A438" t="str">
            <v>TOMA TIERRA AISLADA NARANJA</v>
          </cell>
          <cell r="B438" t="str">
            <v>UND</v>
          </cell>
          <cell r="C438">
            <v>19900</v>
          </cell>
        </row>
        <row r="439">
          <cell r="A439" t="str">
            <v>FACEPLATE RJ45-2 PUERTOS + VENT IDENTIF</v>
          </cell>
          <cell r="B439" t="str">
            <v>UND</v>
          </cell>
          <cell r="C439">
            <v>21500</v>
          </cell>
        </row>
        <row r="440">
          <cell r="A440" t="str">
            <v>TERMINAL JACK RJ45 CAT 6A</v>
          </cell>
          <cell r="B440" t="str">
            <v>UND</v>
          </cell>
          <cell r="C440">
            <v>28500</v>
          </cell>
        </row>
        <row r="441">
          <cell r="A441" t="str">
            <v>TERMINAR JACK RJ45 6A HERR</v>
          </cell>
          <cell r="B441" t="str">
            <v>UND</v>
          </cell>
          <cell r="C441">
            <v>14900</v>
          </cell>
        </row>
        <row r="442">
          <cell r="A442" t="str">
            <v>TABLERO 3F-24 CTOS TWC</v>
          </cell>
          <cell r="B442" t="str">
            <v>UND</v>
          </cell>
          <cell r="C442">
            <v>574847</v>
          </cell>
        </row>
        <row r="443">
          <cell r="A443" t="str">
            <v>UPS 10000 VA TRIFASICA</v>
          </cell>
          <cell r="B443" t="str">
            <v>UND</v>
          </cell>
          <cell r="C443">
            <v>12342000</v>
          </cell>
        </row>
        <row r="444">
          <cell r="A444" t="str">
            <v>TUBO PVC 1" X 3TS</v>
          </cell>
          <cell r="B444" t="str">
            <v>UND</v>
          </cell>
          <cell r="C444">
            <v>10931</v>
          </cell>
        </row>
        <row r="445">
          <cell r="A445" t="str">
            <v xml:space="preserve">CABLE CU #14 AWG THHN/THWN </v>
          </cell>
          <cell r="B445" t="str">
            <v>ML</v>
          </cell>
          <cell r="C445">
            <v>1392</v>
          </cell>
        </row>
        <row r="446">
          <cell r="A446" t="str">
            <v xml:space="preserve">CABLE CU #12 AWG THHN/THWN </v>
          </cell>
          <cell r="B446" t="str">
            <v>ML</v>
          </cell>
          <cell r="C446">
            <v>2088</v>
          </cell>
        </row>
        <row r="447">
          <cell r="A447" t="str">
            <v xml:space="preserve">CABLE CU #10 AWG THHN/THWN </v>
          </cell>
          <cell r="B447" t="str">
            <v>ML</v>
          </cell>
          <cell r="C447">
            <v>3092</v>
          </cell>
        </row>
        <row r="448">
          <cell r="A448" t="str">
            <v>CABLE CU #8 AWG</v>
          </cell>
          <cell r="B448" t="str">
            <v>ML</v>
          </cell>
          <cell r="C448">
            <v>5803</v>
          </cell>
        </row>
        <row r="449">
          <cell r="A449" t="str">
            <v xml:space="preserve">CABLE CU #6 AWG </v>
          </cell>
          <cell r="B449" t="str">
            <v>ML</v>
          </cell>
          <cell r="C449">
            <v>6001</v>
          </cell>
        </row>
        <row r="450">
          <cell r="A450" t="str">
            <v xml:space="preserve">CABLE CU #4 AWG </v>
          </cell>
          <cell r="B450" t="str">
            <v>ML</v>
          </cell>
          <cell r="C450">
            <v>10947</v>
          </cell>
        </row>
        <row r="451">
          <cell r="A451" t="str">
            <v xml:space="preserve">CABLE CU #2 AWG </v>
          </cell>
          <cell r="B451" t="str">
            <v>ML</v>
          </cell>
          <cell r="C451">
            <v>16739</v>
          </cell>
        </row>
        <row r="452">
          <cell r="A452" t="str">
            <v xml:space="preserve">CABLE CU #1/0 AWG </v>
          </cell>
          <cell r="B452" t="str">
            <v>ML</v>
          </cell>
          <cell r="C452">
            <v>27792</v>
          </cell>
        </row>
        <row r="453">
          <cell r="A453" t="str">
            <v xml:space="preserve">CABLE CU #2/0 AWG </v>
          </cell>
          <cell r="B453" t="str">
            <v>ML</v>
          </cell>
          <cell r="C453">
            <v>34730</v>
          </cell>
        </row>
        <row r="454">
          <cell r="A454" t="str">
            <v>FOTOCELDA DE CONTROL</v>
          </cell>
          <cell r="B454" t="str">
            <v>UND</v>
          </cell>
          <cell r="C454">
            <v>16311</v>
          </cell>
        </row>
        <row r="455">
          <cell r="A455" t="str">
            <v>BASE PARA FOTOCELDA</v>
          </cell>
          <cell r="B455" t="str">
            <v>UND</v>
          </cell>
          <cell r="C455">
            <v>6723</v>
          </cell>
        </row>
        <row r="456">
          <cell r="A456" t="str">
            <v>LUMINARIA 1200X610X80</v>
          </cell>
          <cell r="B456" t="str">
            <v>UND</v>
          </cell>
          <cell r="C456">
            <v>457818</v>
          </cell>
        </row>
        <row r="457">
          <cell r="A457" t="str">
            <v>BORNA TERMINAL COBRE THW #1/0</v>
          </cell>
          <cell r="B457" t="str">
            <v>UND</v>
          </cell>
          <cell r="C457">
            <v>5492</v>
          </cell>
        </row>
        <row r="458">
          <cell r="A458" t="str">
            <v>BORNA TERMINAL COBRE THW #2</v>
          </cell>
          <cell r="B458" t="str">
            <v>UND</v>
          </cell>
          <cell r="C458">
            <v>4409</v>
          </cell>
        </row>
        <row r="459">
          <cell r="A459" t="str">
            <v>BORNA TERMINAL COBRE THW #4</v>
          </cell>
          <cell r="B459" t="str">
            <v>UND</v>
          </cell>
          <cell r="C459">
            <v>3790</v>
          </cell>
        </row>
        <row r="460">
          <cell r="A460" t="str">
            <v>BORNA TERMINAL COBRE THW #6</v>
          </cell>
          <cell r="B460" t="str">
            <v>UND</v>
          </cell>
          <cell r="C460">
            <v>3171</v>
          </cell>
        </row>
        <row r="461">
          <cell r="A461" t="str">
            <v>BORNA TERMINAL COBRE THW #8</v>
          </cell>
          <cell r="B461" t="str">
            <v>UND</v>
          </cell>
          <cell r="C461">
            <v>2630</v>
          </cell>
        </row>
        <row r="462">
          <cell r="A462" t="str">
            <v>BORNA TERMINAL COBRE THW #10</v>
          </cell>
          <cell r="B462" t="str">
            <v>UND</v>
          </cell>
          <cell r="C462">
            <v>1392</v>
          </cell>
        </row>
        <row r="463">
          <cell r="A463" t="str">
            <v>BORNA TERMINAL COBRE THW #12</v>
          </cell>
          <cell r="B463" t="str">
            <v>UND</v>
          </cell>
          <cell r="C463">
            <v>1207</v>
          </cell>
        </row>
        <row r="464">
          <cell r="A464" t="str">
            <v>CERTIFICACIÓN RETIE</v>
          </cell>
          <cell r="B464" t="str">
            <v>UND</v>
          </cell>
          <cell r="C464">
            <v>3530430</v>
          </cell>
        </row>
        <row r="465">
          <cell r="A465" t="str">
            <v>CERTIFICACIÓN RETILAP</v>
          </cell>
          <cell r="B465" t="str">
            <v>UND</v>
          </cell>
          <cell r="C465">
            <v>2630430</v>
          </cell>
        </row>
        <row r="466">
          <cell r="A466" t="str">
            <v xml:space="preserve">INTERRUPTOR SENCILLO LUMINEX </v>
          </cell>
          <cell r="B466" t="str">
            <v>UND</v>
          </cell>
          <cell r="C466">
            <v>24000</v>
          </cell>
        </row>
        <row r="467">
          <cell r="A467" t="str">
            <v xml:space="preserve">INTERRUPTOR DOBLE LUMINEX </v>
          </cell>
          <cell r="B467" t="str">
            <v>UND</v>
          </cell>
          <cell r="C467">
            <v>37500</v>
          </cell>
        </row>
        <row r="468">
          <cell r="A468" t="str">
            <v>INTERRUPTOR TRIPLE LUMINEX</v>
          </cell>
          <cell r="B468" t="str">
            <v>UND</v>
          </cell>
          <cell r="C468">
            <v>47900</v>
          </cell>
        </row>
        <row r="469">
          <cell r="A469" t="str">
            <v>INTERRUPTOR SENCILLO CONMUTABLE</v>
          </cell>
          <cell r="B469" t="str">
            <v>UND</v>
          </cell>
          <cell r="C469">
            <v>11000</v>
          </cell>
        </row>
        <row r="470">
          <cell r="A470" t="str">
            <v>Tablero General De Distribucion Trifasico De 175A Fabricado En Lamina Cold Rolled, Incluye Barrajes, Protecciones Y Demas Elementos Según Diagrama Unifilar</v>
          </cell>
          <cell r="B470" t="str">
            <v>UND</v>
          </cell>
          <cell r="C470">
            <v>18000000</v>
          </cell>
        </row>
        <row r="471">
          <cell r="A471" t="str">
            <v>Armario De Medida Indirecta Fabricado En Lamina Cold Rolled Según Norma Del Operador De Red Y Diagrama Unifilar, Incluye Transformadores De Corriente, Transformadores De Potencial Y Medidor Trifasico 4 Hilos.</v>
          </cell>
          <cell r="B471" t="str">
            <v>UND</v>
          </cell>
          <cell r="C471">
            <v>10000000</v>
          </cell>
        </row>
        <row r="472">
          <cell r="A472" t="str">
            <v>Tuberia PVC Tipo DB de 3"</v>
          </cell>
          <cell r="B472" t="str">
            <v>ML</v>
          </cell>
          <cell r="C472">
            <v>18187.166666666668</v>
          </cell>
        </row>
        <row r="473">
          <cell r="A473" t="str">
            <v>Cable 1/0 AWG THHN en cobre</v>
          </cell>
          <cell r="B473" t="str">
            <v>ML</v>
          </cell>
          <cell r="C473">
            <v>41769</v>
          </cell>
        </row>
        <row r="474">
          <cell r="A474" t="str">
            <v>Cable 2/0 AWG THHN en cobre</v>
          </cell>
          <cell r="B474" t="str">
            <v>ML</v>
          </cell>
          <cell r="C474">
            <v>46410</v>
          </cell>
        </row>
        <row r="475">
          <cell r="A475" t="str">
            <v>Cable 250 KCMIL THHN en cobre</v>
          </cell>
          <cell r="B475" t="str">
            <v>ML</v>
          </cell>
          <cell r="C475">
            <v>144000</v>
          </cell>
        </row>
        <row r="476">
          <cell r="A476" t="str">
            <v>Cable 350 KCMIL THHN en cobre</v>
          </cell>
          <cell r="B476" t="str">
            <v>ML</v>
          </cell>
          <cell r="C476">
            <v>160000</v>
          </cell>
        </row>
        <row r="477">
          <cell r="A477" t="str">
            <v>Cable 4 AWG desnudo en cobre</v>
          </cell>
          <cell r="B477" t="str">
            <v>ML</v>
          </cell>
          <cell r="C477">
            <v>13900</v>
          </cell>
        </row>
        <row r="478">
          <cell r="A478" t="str">
            <v>Borna tipo pala de ponchar cable 1/0</v>
          </cell>
          <cell r="B478" t="str">
            <v>UN</v>
          </cell>
          <cell r="C478">
            <v>6210</v>
          </cell>
        </row>
        <row r="479">
          <cell r="A479" t="str">
            <v>Borna tipo pala de ponchar cable 2/0</v>
          </cell>
          <cell r="B479" t="str">
            <v>UN</v>
          </cell>
          <cell r="C479">
            <v>6900</v>
          </cell>
        </row>
        <row r="480">
          <cell r="A480" t="str">
            <v>Borna tipo pala de ponchar cable 350</v>
          </cell>
          <cell r="B480" t="str">
            <v>UN</v>
          </cell>
          <cell r="C480">
            <v>25000</v>
          </cell>
        </row>
        <row r="481">
          <cell r="A481" t="str">
            <v>Borna tipo pala de ponchar cable 250</v>
          </cell>
          <cell r="B481" t="str">
            <v>UN</v>
          </cell>
          <cell r="C481">
            <v>22500</v>
          </cell>
        </row>
        <row r="482">
          <cell r="A482" t="str">
            <v>Borna tipo pala de ponchar cable 4</v>
          </cell>
          <cell r="B482" t="str">
            <v>UN</v>
          </cell>
          <cell r="C482">
            <v>2800</v>
          </cell>
        </row>
        <row r="483">
          <cell r="A483" t="str">
            <v>Adaptador terminal tipo Campana PVC de 3"</v>
          </cell>
          <cell r="B483" t="str">
            <v>UN</v>
          </cell>
          <cell r="C483">
            <v>5652.5</v>
          </cell>
        </row>
        <row r="484">
          <cell r="A484" t="str">
            <v>Cable 12 AWG THHN en cobre</v>
          </cell>
          <cell r="B484" t="str">
            <v>ML</v>
          </cell>
          <cell r="C484">
            <v>2700</v>
          </cell>
        </row>
        <row r="485">
          <cell r="A485" t="str">
            <v>Cable 12 AWG desnudo en cobre</v>
          </cell>
          <cell r="B485" t="str">
            <v>ML</v>
          </cell>
          <cell r="C485">
            <v>2200</v>
          </cell>
        </row>
        <row r="486">
          <cell r="A486" t="str">
            <v>Terminal PVC de 3/4"</v>
          </cell>
          <cell r="B486" t="str">
            <v>UN</v>
          </cell>
          <cell r="C486">
            <v>810</v>
          </cell>
        </row>
        <row r="487">
          <cell r="A487" t="str">
            <v>Marco Y Tapa 40X40 Cm</v>
          </cell>
          <cell r="B487" t="str">
            <v>UN</v>
          </cell>
          <cell r="C487">
            <v>79000</v>
          </cell>
        </row>
        <row r="488">
          <cell r="A488" t="str">
            <v>Bandeja Portacables Tipo Malle de 20x5cm</v>
          </cell>
          <cell r="B488" t="str">
            <v>ML</v>
          </cell>
          <cell r="C488">
            <v>33000</v>
          </cell>
        </row>
        <row r="489">
          <cell r="A489" t="str">
            <v>Union para Bandeja Tipo malla</v>
          </cell>
          <cell r="B489" t="str">
            <v>UN</v>
          </cell>
          <cell r="C489">
            <v>2400</v>
          </cell>
        </row>
        <row r="490">
          <cell r="A490" t="str">
            <v>Salida Tubo Para Bandeja Tipo Malla</v>
          </cell>
          <cell r="B490" t="str">
            <v>UN</v>
          </cell>
          <cell r="C490">
            <v>9300</v>
          </cell>
        </row>
        <row r="491">
          <cell r="A491" t="str">
            <v>Chazo Multiuso RL de 3/8"</v>
          </cell>
          <cell r="B491" t="str">
            <v>UN</v>
          </cell>
          <cell r="C491">
            <v>700</v>
          </cell>
        </row>
        <row r="492">
          <cell r="A492" t="str">
            <v>Varilla Roscada de 3/8"</v>
          </cell>
          <cell r="B492" t="str">
            <v>ML</v>
          </cell>
          <cell r="C492">
            <v>4000</v>
          </cell>
        </row>
        <row r="493">
          <cell r="A493" t="str">
            <v>Tuerca y Arandela de 3/8"</v>
          </cell>
          <cell r="B493" t="str">
            <v>UN</v>
          </cell>
          <cell r="C493">
            <v>300</v>
          </cell>
        </row>
        <row r="494">
          <cell r="A494" t="str">
            <v>Riel Chanel de 2x4</v>
          </cell>
          <cell r="B494" t="str">
            <v>ML</v>
          </cell>
          <cell r="C494">
            <v>13800</v>
          </cell>
        </row>
        <row r="495">
          <cell r="A495" t="str">
            <v>CABLE 2/0 DESNUDO EN COBRE</v>
          </cell>
          <cell r="B495" t="str">
            <v>ML</v>
          </cell>
          <cell r="C495">
            <v>35000</v>
          </cell>
        </row>
        <row r="496">
          <cell r="A496" t="str">
            <v>MOLDE PARA PUNTO DE SOLDADURA</v>
          </cell>
          <cell r="B496" t="str">
            <v>ML</v>
          </cell>
          <cell r="C496">
            <v>77500</v>
          </cell>
        </row>
        <row r="497">
          <cell r="A497" t="str">
            <v>SOLDADURA EXOTERMICA CADWELL 115 Gr</v>
          </cell>
          <cell r="B497" t="str">
            <v>UN</v>
          </cell>
          <cell r="C497">
            <v>28500</v>
          </cell>
        </row>
        <row r="498">
          <cell r="A498" t="str">
            <v>FAVIGEL 25KG</v>
          </cell>
          <cell r="B498" t="str">
            <v>BLT</v>
          </cell>
          <cell r="C498">
            <v>150000</v>
          </cell>
        </row>
        <row r="499">
          <cell r="A499" t="str">
            <v>VARILLA C-W 5/8"x2.40</v>
          </cell>
          <cell r="B499" t="str">
            <v>UN</v>
          </cell>
          <cell r="C499">
            <v>252000</v>
          </cell>
        </row>
        <row r="500">
          <cell r="A500" t="str">
            <v>Punta Captadora de 1m an Aluminio</v>
          </cell>
          <cell r="B500" t="str">
            <v>ML</v>
          </cell>
          <cell r="C500">
            <v>85000</v>
          </cell>
        </row>
        <row r="501">
          <cell r="A501" t="str">
            <v>Alambrón De Aluminio De 8 Mm</v>
          </cell>
          <cell r="B501" t="str">
            <v>UN</v>
          </cell>
          <cell r="C501">
            <v>5600</v>
          </cell>
        </row>
        <row r="502">
          <cell r="A502" t="str">
            <v xml:space="preserve">Aislador De Resina Tipo Niro Click </v>
          </cell>
          <cell r="B502" t="str">
            <v>ML</v>
          </cell>
          <cell r="C502">
            <v>5100</v>
          </cell>
        </row>
        <row r="503">
          <cell r="A503" t="str">
            <v>Grapa Universal Cruz / Paralela De 8 A 10 Mm Al-Al</v>
          </cell>
          <cell r="B503" t="str">
            <v>UN</v>
          </cell>
          <cell r="C503">
            <v>17000</v>
          </cell>
        </row>
        <row r="504">
          <cell r="A504" t="str">
            <v>Grapa De Conexión 8-10 / 8-10 Bimetálica Al-Cu</v>
          </cell>
          <cell r="B504" t="str">
            <v>UN</v>
          </cell>
          <cell r="C504">
            <v>31000</v>
          </cell>
        </row>
        <row r="505">
          <cell r="A505" t="str">
            <v>Caja FD 10 x 10 para alojar bimetalica</v>
          </cell>
          <cell r="B505" t="str">
            <v>UN</v>
          </cell>
          <cell r="C505">
            <v>33000</v>
          </cell>
        </row>
        <row r="506">
          <cell r="A506" t="str">
            <v>Cable 1/0 Desnudo En Cobre</v>
          </cell>
          <cell r="B506" t="str">
            <v>ML</v>
          </cell>
          <cell r="C506">
            <v>33000</v>
          </cell>
        </row>
        <row r="507">
          <cell r="A507" t="str">
            <v>Tuberia PVC de 1"</v>
          </cell>
          <cell r="B507" t="str">
            <v>ML</v>
          </cell>
          <cell r="C507">
            <v>8687</v>
          </cell>
        </row>
        <row r="508">
          <cell r="A508" t="str">
            <v>Terminal PVC de 1"</v>
          </cell>
          <cell r="B508" t="str">
            <v>UN</v>
          </cell>
          <cell r="C508">
            <v>2142</v>
          </cell>
        </row>
        <row r="509">
          <cell r="A509" t="str">
            <v>Rack de Comunicaciones de 48UR</v>
          </cell>
          <cell r="B509" t="str">
            <v>UN</v>
          </cell>
          <cell r="C509">
            <v>2300000</v>
          </cell>
        </row>
        <row r="510">
          <cell r="A510" t="str">
            <v>Organizador Horizontal</v>
          </cell>
          <cell r="B510" t="str">
            <v>UN</v>
          </cell>
          <cell r="C510">
            <v>82000</v>
          </cell>
        </row>
        <row r="511">
          <cell r="A511" t="str">
            <v>Bandeja de Fibra Optica 48 Puertos</v>
          </cell>
          <cell r="B511" t="str">
            <v>UN</v>
          </cell>
          <cell r="C511">
            <v>625000</v>
          </cell>
        </row>
        <row r="512">
          <cell r="A512" t="str">
            <v>Swich Core de Fibra optica</v>
          </cell>
          <cell r="B512" t="str">
            <v>UN</v>
          </cell>
          <cell r="C512">
            <v>3250000</v>
          </cell>
        </row>
        <row r="513">
          <cell r="A513" t="str">
            <v>Patch Cord de Fibra Optica 3m</v>
          </cell>
          <cell r="B513" t="str">
            <v>UND</v>
          </cell>
          <cell r="C513">
            <v>23500</v>
          </cell>
        </row>
        <row r="514">
          <cell r="A514" t="str">
            <v>Jack para Patch Panel de 48 Puertos</v>
          </cell>
          <cell r="B514" t="str">
            <v>UN</v>
          </cell>
          <cell r="C514">
            <v>750000</v>
          </cell>
        </row>
        <row r="515">
          <cell r="A515"/>
          <cell r="B515"/>
          <cell r="C515"/>
        </row>
        <row r="516">
          <cell r="A516" t="str">
            <v>FLOTADOR MECNICO 2"</v>
          </cell>
          <cell r="B516" t="str">
            <v>UND</v>
          </cell>
          <cell r="C516">
            <v>338500</v>
          </cell>
        </row>
        <row r="517">
          <cell r="A517" t="str">
            <v>ADAPTADOR HEMBRA 1/2 PRESIÓN</v>
          </cell>
          <cell r="B517" t="str">
            <v>UND</v>
          </cell>
          <cell r="C517">
            <v>450</v>
          </cell>
        </row>
        <row r="518">
          <cell r="A518" t="str">
            <v>REGISTRO DE 1/2" PRESION</v>
          </cell>
          <cell r="B518" t="str">
            <v>UND</v>
          </cell>
          <cell r="C518">
            <v>10900</v>
          </cell>
        </row>
        <row r="519">
          <cell r="A519" t="str">
            <v>LLAVE TERMINAL LIVIANA 1/2</v>
          </cell>
          <cell r="B519" t="str">
            <v>UND</v>
          </cell>
          <cell r="C519">
            <v>25000</v>
          </cell>
        </row>
        <row r="520">
          <cell r="A520" t="str">
            <v>REJILLA DE ALUMINIO 3X2 CON SOSCO</v>
          </cell>
          <cell r="B520" t="str">
            <v>UND</v>
          </cell>
          <cell r="C520">
            <v>16000</v>
          </cell>
        </row>
        <row r="521">
          <cell r="A521" t="str">
            <v>REJILLA DE ALUMINIO 4X3 CON SOSCO</v>
          </cell>
          <cell r="B521" t="str">
            <v>UND</v>
          </cell>
          <cell r="C521">
            <v>20000</v>
          </cell>
        </row>
        <row r="522">
          <cell r="A522" t="str">
            <v>REJILLA EN PLASTICO CON SOSCO 3X2"</v>
          </cell>
          <cell r="B522" t="str">
            <v>UND</v>
          </cell>
          <cell r="C522">
            <v>6500</v>
          </cell>
        </row>
        <row r="523">
          <cell r="A523" t="str">
            <v>REJILLA TIPO CUPULA D 3" PLASTICO</v>
          </cell>
          <cell r="B523" t="str">
            <v>UND</v>
          </cell>
          <cell r="C523">
            <v>11880</v>
          </cell>
        </row>
        <row r="524">
          <cell r="A524" t="str">
            <v>REJILLA TIPO CUPULA D 4" PLASTICO</v>
          </cell>
          <cell r="B524" t="str">
            <v>UND</v>
          </cell>
          <cell r="C524">
            <v>13080</v>
          </cell>
        </row>
        <row r="525">
          <cell r="A525" t="str">
            <v>KIT VÁLVULA DE DESCARGA ANTIVANDÁLICA  ALTA PRESIÓN P´ORINAL, CONEXIÓN Ø 3/4" Ó 1/2", 21-AA-950 DOCOL Ó SIMILAR</v>
          </cell>
          <cell r="B525" t="str">
            <v>UND</v>
          </cell>
          <cell r="C525">
            <v>191000</v>
          </cell>
        </row>
        <row r="526">
          <cell r="A526" t="str">
            <v xml:space="preserve">ORINAL MEDIANO DE COLGAR INSTITUCIONAL COLOR BLANCO PARA CONEXION Ø 5/8" REF 21-AA-8860 MANCESA Ó SIMILAR </v>
          </cell>
          <cell r="B526" t="str">
            <v>UND</v>
          </cell>
          <cell r="C526">
            <v>253500</v>
          </cell>
        </row>
        <row r="527">
          <cell r="A527" t="str">
            <v>REJILLA TIPO CUPULA D 6" PLASTICO</v>
          </cell>
          <cell r="B527" t="str">
            <v>UND</v>
          </cell>
          <cell r="C527">
            <v>23500</v>
          </cell>
        </row>
        <row r="528">
          <cell r="A528" t="str">
            <v>VALVULA REGULACION 1/2"</v>
          </cell>
          <cell r="B528" t="str">
            <v>UND</v>
          </cell>
          <cell r="C528">
            <v>18900</v>
          </cell>
        </row>
        <row r="529">
          <cell r="A529" t="str">
            <v>VAL FLOTADOR 2"</v>
          </cell>
          <cell r="B529" t="str">
            <v>UND</v>
          </cell>
          <cell r="C529">
            <v>169000</v>
          </cell>
        </row>
        <row r="530">
          <cell r="A530" t="str">
            <v>VALVULA BOLA 1 1/4" CIERRE RAPIDO</v>
          </cell>
          <cell r="B530" t="str">
            <v>UND</v>
          </cell>
          <cell r="C530">
            <v>42000</v>
          </cell>
        </row>
        <row r="531">
          <cell r="A531" t="str">
            <v>VALVULA BOLA 1" CIERRE RAPIDO</v>
          </cell>
          <cell r="B531" t="str">
            <v>UND</v>
          </cell>
          <cell r="C531">
            <v>33000</v>
          </cell>
        </row>
        <row r="532">
          <cell r="A532" t="str">
            <v>VALVULA BOLA 2 1/2" CIERRE RAPIDO</v>
          </cell>
          <cell r="B532" t="str">
            <v>UND</v>
          </cell>
          <cell r="C532">
            <v>66500</v>
          </cell>
        </row>
        <row r="533">
          <cell r="A533" t="str">
            <v>VALVULA BOLA ROSCA 3/4" CIERRE RAPIDO</v>
          </cell>
          <cell r="B533" t="str">
            <v>UND</v>
          </cell>
          <cell r="C533">
            <v>25900</v>
          </cell>
        </row>
        <row r="534">
          <cell r="A534" t="str">
            <v>VALVULA C.METALICO 1"</v>
          </cell>
          <cell r="B534" t="str">
            <v>UND</v>
          </cell>
          <cell r="C534">
            <v>24000</v>
          </cell>
        </row>
        <row r="535">
          <cell r="A535" t="str">
            <v>VALVULA DE BOLA 1/2" PVC CIERRE RAPIDO</v>
          </cell>
          <cell r="B535" t="str">
            <v>UND</v>
          </cell>
          <cell r="C535">
            <v>21100</v>
          </cell>
        </row>
        <row r="536">
          <cell r="A536" t="str">
            <v>VÁLVULA O ÁRBOL PARA SANITARIO</v>
          </cell>
          <cell r="B536" t="str">
            <v>UND</v>
          </cell>
          <cell r="C536">
            <v>50000</v>
          </cell>
        </row>
        <row r="537">
          <cell r="A537" t="str">
            <v>VÁLVULA PARA ORINAL PUSH ENTRADA SUPERIOR EMPOTRADA</v>
          </cell>
          <cell r="B537" t="str">
            <v>UND</v>
          </cell>
          <cell r="C537">
            <v>345000</v>
          </cell>
        </row>
        <row r="538">
          <cell r="A538" t="str">
            <v>VALVULA REGULACION 2"</v>
          </cell>
          <cell r="B538" t="str">
            <v>UND</v>
          </cell>
          <cell r="C538">
            <v>18900</v>
          </cell>
        </row>
        <row r="539">
          <cell r="A539" t="str">
            <v>TUBO PVC 1,1/4" x 3 MTS</v>
          </cell>
          <cell r="B539" t="str">
            <v>UND</v>
          </cell>
          <cell r="C539">
            <v>10900</v>
          </cell>
        </row>
        <row r="540">
          <cell r="A540" t="str">
            <v>TUBO PVC DE 6″ CORRUGADO</v>
          </cell>
          <cell r="B540" t="str">
            <v>ML</v>
          </cell>
          <cell r="C540">
            <v>32000</v>
          </cell>
        </row>
        <row r="541">
          <cell r="A541" t="str">
            <v xml:space="preserve">TUBO PVC VENTILACIÓN 4" </v>
          </cell>
          <cell r="B541" t="str">
            <v>ML</v>
          </cell>
          <cell r="C541">
            <v>18000</v>
          </cell>
        </row>
        <row r="542">
          <cell r="A542" t="str">
            <v>TUBO PVCP 1 1/2"</v>
          </cell>
          <cell r="B542" t="str">
            <v>ML</v>
          </cell>
          <cell r="C542">
            <v>12300</v>
          </cell>
        </row>
        <row r="543">
          <cell r="A543" t="str">
            <v>TUBO PVCP 1 1/4"</v>
          </cell>
          <cell r="B543" t="str">
            <v>ML</v>
          </cell>
          <cell r="C543">
            <v>9900</v>
          </cell>
        </row>
        <row r="544">
          <cell r="A544" t="str">
            <v>TUBO PVCP 1"</v>
          </cell>
          <cell r="B544" t="str">
            <v>ML</v>
          </cell>
          <cell r="C544">
            <v>7300</v>
          </cell>
        </row>
        <row r="545">
          <cell r="A545" t="str">
            <v>TUBO PVCP 1/2"</v>
          </cell>
          <cell r="B545" t="str">
            <v>ML</v>
          </cell>
          <cell r="C545">
            <v>4500</v>
          </cell>
        </row>
        <row r="546">
          <cell r="A546" t="str">
            <v>TUBO PVCP 2 1/2"</v>
          </cell>
          <cell r="B546" t="str">
            <v>ML</v>
          </cell>
          <cell r="C546">
            <v>26000</v>
          </cell>
        </row>
        <row r="547">
          <cell r="A547" t="str">
            <v>TUBO PVCP 2"</v>
          </cell>
          <cell r="B547" t="str">
            <v>ML</v>
          </cell>
          <cell r="C547">
            <v>18000</v>
          </cell>
        </row>
        <row r="548">
          <cell r="A548" t="str">
            <v>MEDIDOR DE AGUA DE 3/4" INCLUYE ACCESORIOS</v>
          </cell>
          <cell r="B548" t="str">
            <v>UND</v>
          </cell>
          <cell r="C548">
            <v>165500</v>
          </cell>
        </row>
        <row r="549">
          <cell r="A549" t="str">
            <v>TUBO PVCP 3/4"</v>
          </cell>
          <cell r="B549" t="str">
            <v>ML</v>
          </cell>
          <cell r="C549">
            <v>5200</v>
          </cell>
        </row>
        <row r="550">
          <cell r="A550" t="str">
            <v>TUBO PVCS 2"</v>
          </cell>
          <cell r="B550" t="str">
            <v>ML</v>
          </cell>
          <cell r="C550">
            <v>21500</v>
          </cell>
        </row>
        <row r="551">
          <cell r="A551" t="str">
            <v>TUBO PVCS 3"</v>
          </cell>
          <cell r="B551" t="str">
            <v>ML</v>
          </cell>
          <cell r="C551">
            <v>23000</v>
          </cell>
        </row>
        <row r="552">
          <cell r="A552" t="str">
            <v>TUBO PVCS 4"</v>
          </cell>
          <cell r="B552" t="str">
            <v>ML</v>
          </cell>
          <cell r="C552">
            <v>28000</v>
          </cell>
        </row>
        <row r="553">
          <cell r="A553" t="str">
            <v>TUBO PVCS 6"</v>
          </cell>
          <cell r="B553" t="str">
            <v>ML</v>
          </cell>
          <cell r="C553">
            <v>42000</v>
          </cell>
        </row>
        <row r="554">
          <cell r="A554" t="str">
            <v>TANQUE PLASTICO DE 35000 LTS INCLUYE ACCESORIOS</v>
          </cell>
          <cell r="B554" t="str">
            <v>UND</v>
          </cell>
          <cell r="C554">
            <v>60055000</v>
          </cell>
        </row>
        <row r="555">
          <cell r="A555" t="str">
            <v>CAJA DE MEDIDOR DE AGUA SEGÚN DISEÑO</v>
          </cell>
          <cell r="B555" t="str">
            <v>UND</v>
          </cell>
          <cell r="C555">
            <v>68000</v>
          </cell>
        </row>
        <row r="556">
          <cell r="A556" t="str">
            <v>ACCESORIO PVC S 4"</v>
          </cell>
          <cell r="B556" t="str">
            <v>UND</v>
          </cell>
          <cell r="C556">
            <v>9200</v>
          </cell>
        </row>
        <row r="557">
          <cell r="A557" t="str">
            <v>ACCESORIOS 3/4" DE COBRE</v>
          </cell>
          <cell r="B557" t="str">
            <v>UND</v>
          </cell>
          <cell r="C557">
            <v>5500</v>
          </cell>
        </row>
        <row r="558">
          <cell r="A558" t="str">
            <v>ABRAZ. SANITARIA PVC 4"""</v>
          </cell>
          <cell r="B558" t="str">
            <v>UND</v>
          </cell>
          <cell r="C558">
            <v>15000</v>
          </cell>
        </row>
        <row r="559">
          <cell r="A559" t="str">
            <v>UNION REP 3</v>
          </cell>
          <cell r="B559" t="str">
            <v>UND</v>
          </cell>
          <cell r="C559">
            <v>39348</v>
          </cell>
        </row>
        <row r="560">
          <cell r="A560" t="str">
            <v>ABRAZ. SANITARIA PVC 3"""</v>
          </cell>
          <cell r="B560" t="str">
            <v>UND</v>
          </cell>
          <cell r="C560">
            <v>28600</v>
          </cell>
        </row>
        <row r="561">
          <cell r="A561" t="str">
            <v>TUBERIA PVC SANITARIA DE 8"</v>
          </cell>
          <cell r="B561" t="str">
            <v>ML</v>
          </cell>
          <cell r="C561">
            <v>54800</v>
          </cell>
        </row>
        <row r="562">
          <cell r="A562" t="str">
            <v>ACCESORIOS PVC-S Ø=8"</v>
          </cell>
          <cell r="B562" t="str">
            <v>UND</v>
          </cell>
          <cell r="C562">
            <v>99800</v>
          </cell>
        </row>
        <row r="563">
          <cell r="A563" t="str">
            <v>FLOTADOR MECANICO 3/4"</v>
          </cell>
          <cell r="B563" t="str">
            <v>UND</v>
          </cell>
          <cell r="C563">
            <v>119400</v>
          </cell>
        </row>
        <row r="564">
          <cell r="A564" t="str">
            <v>TUBERÍA P.P.P  Ø=1"</v>
          </cell>
          <cell r="B564" t="str">
            <v>ML</v>
          </cell>
          <cell r="C564">
            <v>17800</v>
          </cell>
        </row>
        <row r="565">
          <cell r="A565" t="str">
            <v>ACCESORIO P.P.P Ø=1"</v>
          </cell>
          <cell r="B565" t="str">
            <v>UND</v>
          </cell>
          <cell r="C565">
            <v>13200</v>
          </cell>
        </row>
        <row r="566">
          <cell r="A566" t="str">
            <v>TUBERIA P.P.P   Ø=1.1/4"</v>
          </cell>
          <cell r="B566" t="str">
            <v>ML</v>
          </cell>
          <cell r="C566">
            <v>22800</v>
          </cell>
        </row>
        <row r="567">
          <cell r="A567" t="str">
            <v>TUBERÍA P.P.P  Ø=2"</v>
          </cell>
          <cell r="B567" t="str">
            <v>ML</v>
          </cell>
          <cell r="C567">
            <v>36900</v>
          </cell>
        </row>
        <row r="568">
          <cell r="A568" t="str">
            <v>ACCESORIO P.P.P Ø=2"</v>
          </cell>
          <cell r="B568" t="str">
            <v>UND</v>
          </cell>
          <cell r="C568">
            <v>26275.759999999998</v>
          </cell>
        </row>
        <row r="569">
          <cell r="A569" t="str">
            <v>ACCESORIO P.P.P Ø=1,1/4"</v>
          </cell>
          <cell r="B569" t="str">
            <v>UND</v>
          </cell>
          <cell r="C569">
            <v>17900</v>
          </cell>
        </row>
        <row r="570">
          <cell r="A570" t="str">
            <v>COPA EXCENTRICA METALICA 2" X 1.1/2"</v>
          </cell>
          <cell r="B570" t="str">
            <v>UND</v>
          </cell>
          <cell r="C570">
            <v>94095</v>
          </cell>
        </row>
        <row r="571">
          <cell r="A571" t="str">
            <v>COPA CONCENTRICA 1.1/4"X1"</v>
          </cell>
          <cell r="B571" t="str">
            <v>UND</v>
          </cell>
          <cell r="C571">
            <v>58809</v>
          </cell>
        </row>
        <row r="572">
          <cell r="A572" t="str">
            <v>MANOMETRO 0-200 PSI</v>
          </cell>
          <cell r="B572" t="str">
            <v>UND</v>
          </cell>
          <cell r="C572">
            <v>86190</v>
          </cell>
        </row>
        <row r="573">
          <cell r="A573" t="str">
            <v>BRIDA POLIPROPILENO 1"</v>
          </cell>
          <cell r="B573" t="str">
            <v>UND</v>
          </cell>
          <cell r="C573">
            <v>74100</v>
          </cell>
        </row>
        <row r="574">
          <cell r="A574" t="str">
            <v>BRIDA POLIPROPILENO 1.1/4"</v>
          </cell>
          <cell r="B574" t="str">
            <v>UND</v>
          </cell>
          <cell r="C574">
            <v>84466</v>
          </cell>
        </row>
        <row r="575">
          <cell r="A575" t="str">
            <v>BRIDA POLIPROPILENO 2"</v>
          </cell>
          <cell r="B575" t="str">
            <v>UND</v>
          </cell>
          <cell r="C575">
            <v>135146</v>
          </cell>
        </row>
        <row r="576">
          <cell r="A576" t="str">
            <v>UNION FLEXIBLE BORRACHA  Ø=1"</v>
          </cell>
          <cell r="B576" t="str">
            <v>UND</v>
          </cell>
          <cell r="C576">
            <v>45000</v>
          </cell>
        </row>
        <row r="577">
          <cell r="A577" t="str">
            <v>UNION FLEXIBLE BORRACHA  Ø=1.1/4"</v>
          </cell>
          <cell r="B577" t="str">
            <v>UND</v>
          </cell>
          <cell r="C577">
            <v>240800</v>
          </cell>
        </row>
        <row r="578">
          <cell r="A578" t="str">
            <v>UNION FLEXIBLE BORRACHA  Ø=2"</v>
          </cell>
          <cell r="B578" t="str">
            <v>UND</v>
          </cell>
          <cell r="C578">
            <v>245100</v>
          </cell>
        </row>
        <row r="579">
          <cell r="A579" t="str">
            <v>CHEQUES  Ø=1"</v>
          </cell>
          <cell r="B579" t="str">
            <v>UND</v>
          </cell>
          <cell r="C579">
            <v>94000</v>
          </cell>
        </row>
        <row r="580">
          <cell r="A580" t="str">
            <v>CHEQUES  Ø=1.1/4"</v>
          </cell>
          <cell r="B580" t="str">
            <v>UND</v>
          </cell>
          <cell r="C580">
            <v>148900</v>
          </cell>
        </row>
        <row r="581">
          <cell r="A581" t="str">
            <v>CHEQUES CORTINA PERFORADO Ø=1.1/4"</v>
          </cell>
          <cell r="B581" t="str">
            <v>UND</v>
          </cell>
          <cell r="C581">
            <v>144000</v>
          </cell>
        </row>
        <row r="582">
          <cell r="A582" t="str">
            <v>VALVULA DE PIE Ø=2"</v>
          </cell>
          <cell r="B582" t="str">
            <v>UND</v>
          </cell>
          <cell r="C582">
            <v>212100</v>
          </cell>
        </row>
        <row r="583">
          <cell r="A583" t="str">
            <v>VALVULA DE PIE Ø=1"</v>
          </cell>
          <cell r="B583" t="str">
            <v>UND</v>
          </cell>
          <cell r="C583">
            <v>66500</v>
          </cell>
        </row>
        <row r="584">
          <cell r="A584" t="str">
            <v>COPA EXCENTRICA</v>
          </cell>
          <cell r="B584" t="str">
            <v>UND</v>
          </cell>
          <cell r="C584">
            <v>95000</v>
          </cell>
        </row>
        <row r="585">
          <cell r="A585" t="str">
            <v>COPA CONCENTRICA</v>
          </cell>
          <cell r="B585" t="str">
            <v>UND</v>
          </cell>
          <cell r="C585">
            <v>59900</v>
          </cell>
        </row>
        <row r="586">
          <cell r="A586" t="str">
            <v>ABRAZADERAS Ø1/2"</v>
          </cell>
          <cell r="B586" t="str">
            <v>UND</v>
          </cell>
          <cell r="C586">
            <v>7500</v>
          </cell>
        </row>
        <row r="587">
          <cell r="A587" t="str">
            <v>ABRAZADERAS Ø3/4"</v>
          </cell>
          <cell r="B587" t="str">
            <v>UND</v>
          </cell>
          <cell r="C587">
            <v>7500</v>
          </cell>
        </row>
        <row r="588">
          <cell r="A588" t="str">
            <v>ABRAZADERAS Ø1"</v>
          </cell>
          <cell r="B588" t="str">
            <v>UND</v>
          </cell>
          <cell r="C588">
            <v>8000</v>
          </cell>
        </row>
        <row r="589">
          <cell r="A589" t="str">
            <v>ABRAZADERAS Ø1.1/4"</v>
          </cell>
          <cell r="B589" t="str">
            <v>UND</v>
          </cell>
          <cell r="C589">
            <v>8800</v>
          </cell>
        </row>
        <row r="590">
          <cell r="A590" t="str">
            <v>TUBERÍA PVC-ALC Ø=6"</v>
          </cell>
          <cell r="B590" t="str">
            <v>UND</v>
          </cell>
          <cell r="C590">
            <v>45800</v>
          </cell>
        </row>
        <row r="591">
          <cell r="A591" t="str">
            <v>ACCESORIOS PVC-ALC Ø=6"</v>
          </cell>
          <cell r="B591" t="str">
            <v>UND</v>
          </cell>
          <cell r="C591">
            <v>122800</v>
          </cell>
        </row>
        <row r="592">
          <cell r="A592" t="str">
            <v>ABRAZADERAS Ø=2 Y 3"</v>
          </cell>
          <cell r="B592" t="str">
            <v>UND</v>
          </cell>
          <cell r="C592">
            <v>4500</v>
          </cell>
        </row>
        <row r="593">
          <cell r="A593" t="str">
            <v>ABRAZADERAS Ø=4"</v>
          </cell>
          <cell r="B593" t="str">
            <v>UND</v>
          </cell>
          <cell r="C593">
            <v>10100</v>
          </cell>
        </row>
        <row r="594">
          <cell r="A594" t="str">
            <v>ABRAZADERAS Ø=6"</v>
          </cell>
          <cell r="B594" t="str">
            <v>UND</v>
          </cell>
          <cell r="C594">
            <v>11000</v>
          </cell>
        </row>
        <row r="595">
          <cell r="A595" t="str">
            <v>REGILLA SOSCO 3 X2"""</v>
          </cell>
          <cell r="B595" t="str">
            <v>UND</v>
          </cell>
          <cell r="C595">
            <v>9900</v>
          </cell>
        </row>
        <row r="596">
          <cell r="A596" t="str">
            <v>VALVULA REGULACION 1/2"""</v>
          </cell>
          <cell r="B596" t="str">
            <v>UND</v>
          </cell>
          <cell r="C596">
            <v>18900</v>
          </cell>
        </row>
        <row r="597">
          <cell r="A597" t="str">
            <v>TEE GALV .1/2"""</v>
          </cell>
          <cell r="B597" t="str">
            <v>UND</v>
          </cell>
          <cell r="C597">
            <v>2200</v>
          </cell>
        </row>
        <row r="598">
          <cell r="A598" t="str">
            <v>SIFON LAVAM ACOPLE SENC</v>
          </cell>
          <cell r="B598" t="str">
            <v>UND</v>
          </cell>
          <cell r="C598">
            <v>15000</v>
          </cell>
        </row>
        <row r="599">
          <cell r="A599" t="str">
            <v>TAPON GALV 1/2</v>
          </cell>
          <cell r="B599" t="str">
            <v>UND</v>
          </cell>
          <cell r="C599">
            <v>712</v>
          </cell>
        </row>
        <row r="600">
          <cell r="A600" t="str">
            <v>TUBERIA GALVANIZADA 1/2"</v>
          </cell>
          <cell r="B600" t="str">
            <v>ML</v>
          </cell>
          <cell r="C600">
            <v>5860</v>
          </cell>
        </row>
        <row r="601">
          <cell r="A601" t="str">
            <v>TUBERIA GALVANIZADA 1/4"</v>
          </cell>
          <cell r="B601" t="str">
            <v>ML</v>
          </cell>
          <cell r="C601">
            <v>81408</v>
          </cell>
        </row>
        <row r="602">
          <cell r="A602" t="str">
            <v>TUBERIA GALVANIZADA 3/4"</v>
          </cell>
          <cell r="B602" t="str">
            <v>ML</v>
          </cell>
          <cell r="C602">
            <v>4413</v>
          </cell>
        </row>
        <row r="603">
          <cell r="A603" t="str">
            <v>TUBERIA GALVANIZADA 1"</v>
          </cell>
          <cell r="B603" t="str">
            <v>ML</v>
          </cell>
          <cell r="C603">
            <v>12177</v>
          </cell>
        </row>
        <row r="604">
          <cell r="A604" t="str">
            <v>TUBERIA GALVANIZADA 1-1/2"</v>
          </cell>
          <cell r="B604" t="str">
            <v>ML</v>
          </cell>
          <cell r="C604">
            <v>20213</v>
          </cell>
        </row>
        <row r="605">
          <cell r="A605" t="str">
            <v>TUBERIA GALVANIZADA 1-1/4"</v>
          </cell>
          <cell r="B605" t="str">
            <v>ML</v>
          </cell>
          <cell r="C605">
            <v>16466</v>
          </cell>
        </row>
        <row r="606">
          <cell r="A606" t="str">
            <v>TUBERIA GALVANIZADA 2-1/2"</v>
          </cell>
          <cell r="B606" t="str">
            <v>ML</v>
          </cell>
          <cell r="C606">
            <v>33130</v>
          </cell>
        </row>
        <row r="607">
          <cell r="A607" t="str">
            <v>TUBERIA GALVANIZADA 2-1/4"</v>
          </cell>
          <cell r="B607" t="str">
            <v>ML</v>
          </cell>
          <cell r="C607">
            <v>23500</v>
          </cell>
        </row>
        <row r="608">
          <cell r="A608" t="str">
            <v>TEE GALVANIZADA 1 1/4"</v>
          </cell>
          <cell r="B608" t="str">
            <v>UND</v>
          </cell>
          <cell r="C608">
            <v>5000</v>
          </cell>
        </row>
        <row r="609">
          <cell r="A609" t="str">
            <v>CODO GALVANIZADO 1-1/4"</v>
          </cell>
          <cell r="B609" t="str">
            <v>UND</v>
          </cell>
          <cell r="C609">
            <v>5000</v>
          </cell>
        </row>
        <row r="610">
          <cell r="A610" t="str">
            <v>TEE GALVANIZADA 3/4"</v>
          </cell>
          <cell r="B610" t="str">
            <v>UND</v>
          </cell>
          <cell r="C610">
            <v>2100</v>
          </cell>
        </row>
        <row r="611">
          <cell r="A611" t="str">
            <v>CODO GALVANIZADO 3/4"</v>
          </cell>
          <cell r="B611" t="str">
            <v>UND</v>
          </cell>
          <cell r="C611">
            <v>1900</v>
          </cell>
        </row>
        <row r="612">
          <cell r="A612" t="str">
            <v>ABRAZADERA GALVANIZADA 3/4"</v>
          </cell>
          <cell r="B612" t="str">
            <v>UND</v>
          </cell>
          <cell r="C612">
            <v>555</v>
          </cell>
        </row>
        <row r="613">
          <cell r="A613" t="str">
            <v>ABRAZADERA GALVANIZADA 1 1/4"</v>
          </cell>
          <cell r="B613" t="str">
            <v>UND</v>
          </cell>
          <cell r="C613">
            <v>552</v>
          </cell>
        </row>
        <row r="614">
          <cell r="A614" t="str">
            <v>UNION GALVANIZADA 3/4"</v>
          </cell>
          <cell r="B614" t="str">
            <v>UND</v>
          </cell>
          <cell r="C614">
            <v>2500</v>
          </cell>
        </row>
        <row r="615">
          <cell r="A615" t="str">
            <v>UNION GALVANIZADA 1 1/4"</v>
          </cell>
          <cell r="B615" t="str">
            <v>UND</v>
          </cell>
          <cell r="C615">
            <v>3420</v>
          </cell>
        </row>
        <row r="616">
          <cell r="A616" t="str">
            <v>UNION GALVANIZADA DE 4"</v>
          </cell>
          <cell r="B616" t="str">
            <v>UND</v>
          </cell>
          <cell r="C616">
            <v>36906</v>
          </cell>
        </row>
        <row r="617">
          <cell r="A617" t="str">
            <v>TUBERIA ACERO CARBON SCH 40 D= 2-1/2"</v>
          </cell>
          <cell r="B617" t="str">
            <v>ML</v>
          </cell>
          <cell r="C617">
            <v>37000</v>
          </cell>
        </row>
        <row r="618">
          <cell r="A618" t="str">
            <v>TUBERIA ACERO CARBON SCH 40 D= 1-1/2"</v>
          </cell>
          <cell r="B618" t="str">
            <v>ML</v>
          </cell>
          <cell r="C618">
            <v>18000</v>
          </cell>
        </row>
        <row r="619">
          <cell r="A619" t="str">
            <v>TUBERIA PCV 8" SANI</v>
          </cell>
          <cell r="B619" t="str">
            <v>ML</v>
          </cell>
          <cell r="C619">
            <v>48859</v>
          </cell>
        </row>
        <row r="620">
          <cell r="A620" t="str">
            <v>BUJE SOLDADO PVC 3X2 SAN</v>
          </cell>
          <cell r="B620" t="str">
            <v>UND</v>
          </cell>
          <cell r="C620">
            <v>5525</v>
          </cell>
        </row>
        <row r="621">
          <cell r="A621" t="str">
            <v>BUJE SOLDADO PVC 4X2 SAN</v>
          </cell>
          <cell r="B621" t="str">
            <v>UND</v>
          </cell>
          <cell r="C621">
            <v>9490</v>
          </cell>
        </row>
        <row r="622">
          <cell r="A622" t="str">
            <v>BUJE SOLDADO PVC 4X3 SAN</v>
          </cell>
          <cell r="B622" t="str">
            <v>UND</v>
          </cell>
          <cell r="C622">
            <v>9850</v>
          </cell>
        </row>
        <row r="623">
          <cell r="A623" t="str">
            <v>BUJE SOLDADO PVC 2X1.1/2 SAN</v>
          </cell>
          <cell r="B623" t="str">
            <v>UND</v>
          </cell>
          <cell r="C623">
            <v>2275</v>
          </cell>
        </row>
        <row r="624">
          <cell r="A624" t="str">
            <v>BUJE SOLDADO PVC 3X1.1/2 SAN</v>
          </cell>
          <cell r="B624" t="str">
            <v>UND</v>
          </cell>
          <cell r="C624">
            <v>5330</v>
          </cell>
        </row>
        <row r="625">
          <cell r="A625" t="str">
            <v>BUJE SOLDADO PVC 6X4 SAN</v>
          </cell>
          <cell r="B625" t="str">
            <v>UND</v>
          </cell>
          <cell r="C625">
            <v>38870</v>
          </cell>
        </row>
        <row r="626">
          <cell r="A626" t="str">
            <v>TEE DOBLE PVC SAN 2"</v>
          </cell>
          <cell r="B626" t="str">
            <v>UND</v>
          </cell>
          <cell r="C626">
            <v>10800</v>
          </cell>
        </row>
        <row r="627">
          <cell r="A627" t="str">
            <v>TEE DOBLE PVC SAN 3"</v>
          </cell>
          <cell r="B627" t="str">
            <v>UND</v>
          </cell>
          <cell r="C627">
            <v>29880</v>
          </cell>
        </row>
        <row r="628">
          <cell r="A628" t="str">
            <v>TEE DOBLE PVC SAN 4"</v>
          </cell>
          <cell r="B628" t="str">
            <v>UND</v>
          </cell>
          <cell r="C628">
            <v>46680</v>
          </cell>
        </row>
        <row r="629">
          <cell r="A629" t="str">
            <v>TEE DOBLE PVC SAN 6"</v>
          </cell>
          <cell r="B629" t="str">
            <v>UND</v>
          </cell>
          <cell r="C629">
            <v>132000</v>
          </cell>
        </row>
        <row r="630">
          <cell r="A630" t="str">
            <v>YEE DOBLE PVC SAN 2"</v>
          </cell>
          <cell r="B630" t="str">
            <v>UND</v>
          </cell>
          <cell r="C630">
            <v>12000</v>
          </cell>
        </row>
        <row r="631">
          <cell r="A631" t="str">
            <v>YEE DOBLE PVC SAN 3"</v>
          </cell>
          <cell r="B631" t="str">
            <v>UND</v>
          </cell>
          <cell r="C631">
            <v>27840</v>
          </cell>
        </row>
        <row r="632">
          <cell r="A632" t="str">
            <v>YEE DOBLE PVC SAN 4"</v>
          </cell>
          <cell r="B632" t="str">
            <v>UND</v>
          </cell>
          <cell r="C632">
            <v>46680</v>
          </cell>
        </row>
        <row r="633">
          <cell r="A633" t="str">
            <v>YEE DOBLE PVC SAN 6"</v>
          </cell>
          <cell r="B633" t="str">
            <v>UND</v>
          </cell>
          <cell r="C633">
            <v>110400</v>
          </cell>
        </row>
        <row r="634">
          <cell r="A634" t="str">
            <v>CODO SAN PVC 2 X 45</v>
          </cell>
          <cell r="B634" t="str">
            <v>UND</v>
          </cell>
          <cell r="C634">
            <v>5040</v>
          </cell>
        </row>
        <row r="635">
          <cell r="A635" t="str">
            <v>CODO SAN PVC 3 X 45</v>
          </cell>
          <cell r="B635" t="str">
            <v>UND</v>
          </cell>
          <cell r="C635">
            <v>7100</v>
          </cell>
        </row>
        <row r="636">
          <cell r="A636" t="str">
            <v>CODO SAN PVC 4 X 45</v>
          </cell>
          <cell r="B636" t="str">
            <v>UND</v>
          </cell>
          <cell r="C636">
            <v>11640</v>
          </cell>
        </row>
        <row r="637">
          <cell r="A637" t="str">
            <v>CODO SAN PVC 6 X 45</v>
          </cell>
          <cell r="B637" t="str">
            <v>UND</v>
          </cell>
          <cell r="C637">
            <v>55080</v>
          </cell>
        </row>
        <row r="638">
          <cell r="A638" t="str">
            <v>CODO SAN PVC 1.1/2 X 90</v>
          </cell>
          <cell r="B638" t="str">
            <v>UND</v>
          </cell>
          <cell r="C638">
            <v>2460</v>
          </cell>
        </row>
        <row r="639">
          <cell r="A639" t="str">
            <v>CODO SAN PVC 2 X 90</v>
          </cell>
          <cell r="B639" t="str">
            <v>UND</v>
          </cell>
          <cell r="C639">
            <v>3300</v>
          </cell>
        </row>
        <row r="640">
          <cell r="A640" t="str">
            <v>CODO SAN PVC 3 X 90</v>
          </cell>
          <cell r="B640" t="str">
            <v>UND</v>
          </cell>
          <cell r="C640">
            <v>7080</v>
          </cell>
        </row>
        <row r="641">
          <cell r="A641" t="str">
            <v>CODO SAN PVC 4 X 90</v>
          </cell>
          <cell r="B641" t="str">
            <v>UND</v>
          </cell>
          <cell r="C641">
            <v>10680</v>
          </cell>
        </row>
        <row r="642">
          <cell r="A642" t="str">
            <v>CODO SAN PVC 6 x90</v>
          </cell>
          <cell r="B642" t="str">
            <v>UND</v>
          </cell>
          <cell r="C642">
            <v>78313</v>
          </cell>
        </row>
        <row r="643">
          <cell r="A643" t="str">
            <v>UNION SAN PVC 2</v>
          </cell>
          <cell r="B643" t="str">
            <v>UND</v>
          </cell>
          <cell r="C643">
            <v>1400</v>
          </cell>
        </row>
        <row r="644">
          <cell r="A644" t="str">
            <v>UNION SAN PVC 3</v>
          </cell>
          <cell r="B644" t="str">
            <v>UND</v>
          </cell>
          <cell r="C644">
            <v>2100</v>
          </cell>
        </row>
        <row r="645">
          <cell r="A645" t="str">
            <v>UNION SAN PVC 4</v>
          </cell>
          <cell r="B645" t="str">
            <v>UND</v>
          </cell>
          <cell r="C645">
            <v>4000</v>
          </cell>
        </row>
        <row r="646">
          <cell r="A646" t="str">
            <v>UNION SAN PVC 6</v>
          </cell>
          <cell r="B646" t="str">
            <v>UND</v>
          </cell>
          <cell r="C646">
            <v>18900</v>
          </cell>
        </row>
        <row r="647">
          <cell r="A647" t="str">
            <v>YEE SAN PVC 2</v>
          </cell>
          <cell r="B647" t="str">
            <v>UND</v>
          </cell>
          <cell r="C647">
            <v>7800</v>
          </cell>
        </row>
        <row r="648">
          <cell r="A648" t="str">
            <v>YEE SAN PVC 3</v>
          </cell>
          <cell r="B648" t="str">
            <v>UND</v>
          </cell>
          <cell r="C648">
            <v>10200</v>
          </cell>
        </row>
        <row r="649">
          <cell r="A649" t="str">
            <v>YEE SAN PVC 4</v>
          </cell>
          <cell r="B649" t="str">
            <v>UND</v>
          </cell>
          <cell r="C649">
            <v>11000</v>
          </cell>
        </row>
        <row r="650">
          <cell r="A650" t="str">
            <v>YEE SAN PVC 6</v>
          </cell>
          <cell r="B650" t="str">
            <v>UND</v>
          </cell>
          <cell r="C650">
            <v>63400</v>
          </cell>
        </row>
        <row r="651">
          <cell r="A651" t="str">
            <v>TEE SAN PVC 2</v>
          </cell>
          <cell r="B651" t="str">
            <v>UND</v>
          </cell>
          <cell r="C651">
            <v>8800</v>
          </cell>
        </row>
        <row r="652">
          <cell r="A652" t="str">
            <v>TEE SAN PVC 3</v>
          </cell>
          <cell r="B652" t="str">
            <v>UND</v>
          </cell>
          <cell r="C652">
            <v>5875</v>
          </cell>
        </row>
        <row r="653">
          <cell r="A653" t="str">
            <v>TEE SAN PVC 4</v>
          </cell>
          <cell r="B653" t="str">
            <v>UND</v>
          </cell>
          <cell r="C653">
            <v>12000</v>
          </cell>
        </row>
        <row r="654">
          <cell r="A654" t="str">
            <v>TEE SAN PVC 6</v>
          </cell>
          <cell r="B654" t="str">
            <v>UND</v>
          </cell>
          <cell r="C654">
            <v>108000</v>
          </cell>
        </row>
        <row r="655">
          <cell r="A655" t="str">
            <v>TUBO SANIT PVC 2</v>
          </cell>
          <cell r="B655" t="str">
            <v>ML</v>
          </cell>
          <cell r="C655">
            <v>6736</v>
          </cell>
        </row>
        <row r="656">
          <cell r="A656" t="str">
            <v>TUBO SAN 3" PVC</v>
          </cell>
          <cell r="B656" t="str">
            <v>ML</v>
          </cell>
          <cell r="C656">
            <v>11580</v>
          </cell>
        </row>
        <row r="657">
          <cell r="A657" t="str">
            <v>TUBO SAN 4" PVC</v>
          </cell>
          <cell r="B657" t="str">
            <v>ML</v>
          </cell>
          <cell r="C657">
            <v>21480</v>
          </cell>
        </row>
        <row r="658">
          <cell r="A658" t="str">
            <v>TUBO SAN 6" PVC</v>
          </cell>
          <cell r="B658" t="str">
            <v>ML</v>
          </cell>
          <cell r="C658">
            <v>34540</v>
          </cell>
        </row>
        <row r="659">
          <cell r="A659" t="str">
            <v>GRAPA SOPORTE BAJANTE</v>
          </cell>
          <cell r="B659" t="str">
            <v>UND</v>
          </cell>
          <cell r="C659">
            <v>20764</v>
          </cell>
        </row>
        <row r="660">
          <cell r="A660" t="str">
            <v>CODO PRS .1/2x45</v>
          </cell>
          <cell r="B660" t="str">
            <v>UND</v>
          </cell>
          <cell r="C660">
            <v>787</v>
          </cell>
        </row>
        <row r="661">
          <cell r="A661" t="str">
            <v>CODO PRS .3/4x45</v>
          </cell>
          <cell r="B661" t="str">
            <v>UND</v>
          </cell>
          <cell r="C661">
            <v>1165</v>
          </cell>
        </row>
        <row r="662">
          <cell r="A662" t="str">
            <v>CODO PRS 1 x45</v>
          </cell>
          <cell r="B662" t="str">
            <v>UND</v>
          </cell>
          <cell r="C662">
            <v>2300</v>
          </cell>
        </row>
        <row r="663">
          <cell r="A663" t="str">
            <v>CODO PRS 1.1/2x45</v>
          </cell>
          <cell r="B663" t="str">
            <v>UND</v>
          </cell>
          <cell r="C663">
            <v>6800</v>
          </cell>
        </row>
        <row r="664">
          <cell r="A664" t="str">
            <v>CODO PRS 1.1/4x45</v>
          </cell>
          <cell r="B664" t="str">
            <v>UND</v>
          </cell>
          <cell r="C664">
            <v>4346</v>
          </cell>
        </row>
        <row r="665">
          <cell r="A665" t="str">
            <v>CODO PRS PVC 2</v>
          </cell>
          <cell r="B665" t="str">
            <v>UND</v>
          </cell>
          <cell r="C665">
            <v>10500</v>
          </cell>
        </row>
        <row r="666">
          <cell r="A666" t="str">
            <v>CODO PRS PVC 2.1/2</v>
          </cell>
          <cell r="B666" t="str">
            <v>UND</v>
          </cell>
          <cell r="C666">
            <v>24000</v>
          </cell>
        </row>
        <row r="667">
          <cell r="A667" t="str">
            <v>TEE PRS PVC .1/2</v>
          </cell>
          <cell r="B667" t="str">
            <v>UND</v>
          </cell>
          <cell r="C667">
            <v>918</v>
          </cell>
        </row>
        <row r="668">
          <cell r="A668" t="str">
            <v>TEE PRS PVC 1</v>
          </cell>
          <cell r="B668" t="str">
            <v>UND</v>
          </cell>
          <cell r="C668">
            <v>3030</v>
          </cell>
        </row>
        <row r="669">
          <cell r="A669" t="str">
            <v>TEE PRS PVC 1.1/4</v>
          </cell>
          <cell r="B669" t="str">
            <v>UND</v>
          </cell>
          <cell r="C669">
            <v>7822</v>
          </cell>
        </row>
        <row r="670">
          <cell r="A670" t="str">
            <v>TEE PRS PVC .3/4</v>
          </cell>
          <cell r="B670" t="str">
            <v>UND</v>
          </cell>
          <cell r="C670">
            <v>1550</v>
          </cell>
        </row>
        <row r="671">
          <cell r="A671" t="str">
            <v>TEE PRS PVC 1.1/2</v>
          </cell>
          <cell r="B671" t="str">
            <v>UND</v>
          </cell>
          <cell r="C671">
            <v>8550</v>
          </cell>
        </row>
        <row r="672">
          <cell r="A672" t="str">
            <v>TEE PRS PVC 2</v>
          </cell>
          <cell r="B672" t="str">
            <v>UND</v>
          </cell>
          <cell r="C672">
            <v>14550</v>
          </cell>
        </row>
        <row r="673">
          <cell r="A673" t="str">
            <v>TEE PRS PVC 2.1/2</v>
          </cell>
          <cell r="B673" t="str">
            <v>UND</v>
          </cell>
          <cell r="C673">
            <v>25000</v>
          </cell>
        </row>
        <row r="674">
          <cell r="A674" t="str">
            <v>UNION PRS PVC 2</v>
          </cell>
          <cell r="B674" t="str">
            <v>UND</v>
          </cell>
          <cell r="C674">
            <v>4400</v>
          </cell>
        </row>
        <row r="675">
          <cell r="A675" t="str">
            <v>UNION PRS PVC 2.1/2</v>
          </cell>
          <cell r="B675" t="str">
            <v>UND</v>
          </cell>
          <cell r="C675">
            <v>8500</v>
          </cell>
        </row>
        <row r="676">
          <cell r="A676" t="str">
            <v>UNION PRS PVC .1/2</v>
          </cell>
          <cell r="B676" t="str">
            <v>UND</v>
          </cell>
          <cell r="C676">
            <v>446</v>
          </cell>
        </row>
        <row r="677">
          <cell r="A677" t="str">
            <v>UNION PRS PVC 1</v>
          </cell>
          <cell r="B677" t="str">
            <v>UND</v>
          </cell>
          <cell r="C677">
            <v>1148</v>
          </cell>
        </row>
        <row r="678">
          <cell r="A678" t="str">
            <v>UNION PRS PVC 1.1/4</v>
          </cell>
          <cell r="B678" t="str">
            <v>UND</v>
          </cell>
          <cell r="C678">
            <v>2104</v>
          </cell>
        </row>
        <row r="679">
          <cell r="A679" t="str">
            <v>UNION PRS PVC .3/4</v>
          </cell>
          <cell r="B679" t="str">
            <v>UND</v>
          </cell>
          <cell r="C679">
            <v>703</v>
          </cell>
        </row>
        <row r="680">
          <cell r="A680" t="str">
            <v>UNION PRS PVC 1.1/2</v>
          </cell>
          <cell r="B680" t="str">
            <v>UND</v>
          </cell>
          <cell r="C680">
            <v>2440</v>
          </cell>
        </row>
        <row r="681">
          <cell r="A681" t="str">
            <v>ADAP.M PRS PVC .1/2</v>
          </cell>
          <cell r="B681" t="str">
            <v>UND</v>
          </cell>
          <cell r="C681">
            <v>300</v>
          </cell>
        </row>
        <row r="682">
          <cell r="A682" t="str">
            <v>ADAPTADOR TERMINAL 3/4 PVC</v>
          </cell>
          <cell r="B682" t="str">
            <v>UND</v>
          </cell>
          <cell r="C682">
            <v>600</v>
          </cell>
        </row>
        <row r="683">
          <cell r="A683" t="str">
            <v>VALVULA CORTINA .1/2 250P</v>
          </cell>
          <cell r="B683" t="str">
            <v>UND</v>
          </cell>
          <cell r="C683">
            <v>31900</v>
          </cell>
        </row>
        <row r="684">
          <cell r="A684" t="str">
            <v>CHEQUE P/D RED WHITE 1/2</v>
          </cell>
          <cell r="B684" t="str">
            <v>UND</v>
          </cell>
          <cell r="C684">
            <v>31900</v>
          </cell>
        </row>
        <row r="685">
          <cell r="A685" t="str">
            <v>ADAP.H PRS PVC .3/4</v>
          </cell>
          <cell r="B685" t="str">
            <v>UND</v>
          </cell>
          <cell r="C685">
            <v>800</v>
          </cell>
        </row>
        <row r="686">
          <cell r="A686" t="str">
            <v>REGISTRO RED WHITE.3/4</v>
          </cell>
          <cell r="B686" t="str">
            <v>UND</v>
          </cell>
          <cell r="C686">
            <v>65000</v>
          </cell>
        </row>
        <row r="687">
          <cell r="A687" t="str">
            <v>REGISTRO RED WHITE D=1.1/2</v>
          </cell>
          <cell r="B687" t="str">
            <v>UND</v>
          </cell>
          <cell r="C687">
            <v>167000</v>
          </cell>
        </row>
        <row r="688">
          <cell r="A688" t="str">
            <v>TRAGANTE TCI 4 ALUMINIO</v>
          </cell>
          <cell r="B688" t="str">
            <v>UND</v>
          </cell>
          <cell r="C688">
            <v>260000</v>
          </cell>
        </row>
        <row r="689">
          <cell r="A689" t="str">
            <v>SIFON SANI PVC 2-REGISTRO</v>
          </cell>
          <cell r="B689" t="str">
            <v>UND</v>
          </cell>
          <cell r="C689">
            <v>7000</v>
          </cell>
        </row>
        <row r="690">
          <cell r="A690" t="str">
            <v>SIFON SANI PVC 3"""</v>
          </cell>
          <cell r="B690" t="str">
            <v>UND</v>
          </cell>
          <cell r="C690">
            <v>8500</v>
          </cell>
        </row>
        <row r="691">
          <cell r="A691" t="str">
            <v>SIFON SANI PVC 4"""</v>
          </cell>
          <cell r="B691" t="str">
            <v>UND</v>
          </cell>
          <cell r="C691">
            <v>13500</v>
          </cell>
        </row>
        <row r="692">
          <cell r="A692" t="str">
            <v>SIFON SANI PVC 6"""</v>
          </cell>
          <cell r="B692" t="str">
            <v>UND</v>
          </cell>
          <cell r="C692">
            <v>23400</v>
          </cell>
        </row>
        <row r="693">
          <cell r="A693" t="str">
            <v>NIPLE GALV .1/2x 5 CM</v>
          </cell>
          <cell r="B693" t="str">
            <v>UND</v>
          </cell>
          <cell r="C693">
            <v>2900</v>
          </cell>
        </row>
        <row r="694">
          <cell r="A694" t="str">
            <v>UNION GALV .3/4</v>
          </cell>
          <cell r="B694" t="str">
            <v>UND</v>
          </cell>
          <cell r="C694">
            <v>2500</v>
          </cell>
        </row>
        <row r="695">
          <cell r="A695" t="str">
            <v xml:space="preserve">SIAMESA DE BRONCE DE  4X2 1/2 INCLUYE ACCESORIOS </v>
          </cell>
          <cell r="B695" t="str">
            <v>UND</v>
          </cell>
          <cell r="C695">
            <v>1415000</v>
          </cell>
        </row>
        <row r="696">
          <cell r="A696" t="str">
            <v>SIFON EN P</v>
          </cell>
          <cell r="B696" t="str">
            <v>UND</v>
          </cell>
          <cell r="C696">
            <v>17900</v>
          </cell>
        </row>
        <row r="697">
          <cell r="A697" t="str">
            <v>SIFON SANI PVC 3"</v>
          </cell>
          <cell r="B697" t="str">
            <v>UND</v>
          </cell>
          <cell r="C697">
            <v>8500</v>
          </cell>
        </row>
        <row r="698">
          <cell r="A698" t="str">
            <v>SIFON SANI PVC 4"</v>
          </cell>
          <cell r="B698" t="str">
            <v>UND</v>
          </cell>
          <cell r="C698">
            <v>13500</v>
          </cell>
        </row>
        <row r="699">
          <cell r="A699" t="str">
            <v>SIFON SANI PVC 6"</v>
          </cell>
          <cell r="B699" t="str">
            <v>UND</v>
          </cell>
          <cell r="C699">
            <v>23400</v>
          </cell>
        </row>
        <row r="700">
          <cell r="A700" t="str">
            <v>"VAL BOLA ,1/2"</v>
          </cell>
          <cell r="B700" t="str">
            <v>UND</v>
          </cell>
          <cell r="C700">
            <v>7900</v>
          </cell>
        </row>
        <row r="701">
          <cell r="A701" t="str">
            <v xml:space="preserve">VALV.CHEQ.HORIZ. ,1/2 </v>
          </cell>
          <cell r="B701" t="str">
            <v>UND</v>
          </cell>
          <cell r="C701">
            <v>26900</v>
          </cell>
        </row>
        <row r="702">
          <cell r="A702"/>
          <cell r="B702"/>
          <cell r="C702"/>
        </row>
        <row r="703">
          <cell r="A703" t="str">
            <v>BARRA PMR DE 24" LAVAMANOS</v>
          </cell>
          <cell r="B703" t="str">
            <v>UND</v>
          </cell>
          <cell r="C703" t="str">
            <v>155600</v>
          </cell>
        </row>
        <row r="704">
          <cell r="A704" t="str">
            <v>SANITARIO AVANTI PLUS BLANCO</v>
          </cell>
          <cell r="B704" t="str">
            <v>UND</v>
          </cell>
          <cell r="C704">
            <v>324000</v>
          </cell>
        </row>
        <row r="705">
          <cell r="A705" t="str">
            <v xml:space="preserve">SANITARIO INSTITUCIONAL P´DISCAPACITADOS COLOR BLANCO P´CONEXIÓN SUPERIOR REF 21-AA-2640 MANCESA Ó SIMILAR </v>
          </cell>
          <cell r="B705" t="str">
            <v>UND</v>
          </cell>
          <cell r="C705">
            <v>450000</v>
          </cell>
        </row>
        <row r="706">
          <cell r="A706" t="str">
            <v>KIT VÁLVULA DE DESCARGA ANTIVANDÁLICA  ALTA PRESIÓN P´SANITARIO DE CONEXIÓN SUPERIOR, BOTÓN DE ACCIONAMIENTO CON PALANCA PARA DISCAPACITADOS, SIN TORNILLOS A LA VISTA, METÁLICO CROMADO IMPORTADO, REF 4-AA-880 DOCOL Ó  SIMILAR</v>
          </cell>
          <cell r="B706" t="str">
            <v>UND</v>
          </cell>
          <cell r="C706">
            <v>153500</v>
          </cell>
        </row>
        <row r="707">
          <cell r="A707" t="str">
            <v>GRIFERÍA ANTIVANDÁLICA PARA LAVAMANOS PICO LARGO TIPO PUSH, CONEXIÓN Ø 3/4" Ó 1/2", 24-AA-142006 DOCOL Ó SIMILAR</v>
          </cell>
          <cell r="B707" t="str">
            <v>UND</v>
          </cell>
          <cell r="C707">
            <v>315800</v>
          </cell>
        </row>
        <row r="708">
          <cell r="A708" t="str">
            <v>SANITARIO TIPO AQUAJET COLOR BLANCO</v>
          </cell>
          <cell r="B708" t="str">
            <v>UND</v>
          </cell>
          <cell r="C708">
            <v>532000</v>
          </cell>
        </row>
        <row r="709">
          <cell r="A709" t="str">
            <v>SANITARIO TIPO ACUACER COLOR BLANCO</v>
          </cell>
          <cell r="B709" t="str">
            <v>UND</v>
          </cell>
          <cell r="C709">
            <v>320000</v>
          </cell>
        </row>
        <row r="710">
          <cell r="A710" t="str">
            <v xml:space="preserve">ORINAL MEDIANO DE FLUXOMETRO </v>
          </cell>
          <cell r="B710" t="str">
            <v>UND</v>
          </cell>
          <cell r="C710">
            <v>174900</v>
          </cell>
        </row>
        <row r="711">
          <cell r="A711" t="str">
            <v>PAPELERA ACERO INOXIDABLE 400MS TRAMONTINA O SIMILAR</v>
          </cell>
          <cell r="B711" t="str">
            <v>UND</v>
          </cell>
          <cell r="C711">
            <v>120000</v>
          </cell>
        </row>
        <row r="712">
          <cell r="A712" t="str">
            <v>LAVAMANOS INSTITUCIONAL DE COLGAR FREE COLOR BLANCO O SIMILAR</v>
          </cell>
          <cell r="B712" t="str">
            <v>UND</v>
          </cell>
          <cell r="C712">
            <v>353000</v>
          </cell>
        </row>
        <row r="713">
          <cell r="A713" t="str">
            <v xml:space="preserve">LAVAMANOS DE EMPORTAR TIPO VALENCIA O SIMILAR COLOR BLANCO </v>
          </cell>
          <cell r="B713" t="str">
            <v>UND</v>
          </cell>
          <cell r="C713">
            <v>160900</v>
          </cell>
        </row>
        <row r="714">
          <cell r="A714" t="str">
            <v>GRIF.ORINAL PUSH ANTIVANDALICO</v>
          </cell>
          <cell r="B714" t="str">
            <v>UND</v>
          </cell>
          <cell r="C714">
            <v>174900</v>
          </cell>
        </row>
        <row r="715">
          <cell r="A715" t="str">
            <v>GRIFERIA CROMADA PARA LAVAMANOS</v>
          </cell>
          <cell r="B715" t="str">
            <v>UND</v>
          </cell>
          <cell r="C715">
            <v>79500</v>
          </cell>
        </row>
        <row r="716">
          <cell r="A716" t="str">
            <v>GRIFERIA PARA LAVAPLATOS 8"</v>
          </cell>
          <cell r="B716" t="str">
            <v>UND</v>
          </cell>
          <cell r="C716">
            <v>162900</v>
          </cell>
        </row>
        <row r="717">
          <cell r="A717" t="str">
            <v>DISP PAPEL TOALLA ACERO INOXIDABLE</v>
          </cell>
          <cell r="B717" t="str">
            <v>UND</v>
          </cell>
          <cell r="C717">
            <v>105900</v>
          </cell>
        </row>
        <row r="718">
          <cell r="A718" t="str">
            <v>DISPENSADOR PAPEL HIGIENICO INOXIDABLE ESSENZA</v>
          </cell>
          <cell r="B718" t="str">
            <v>UND</v>
          </cell>
          <cell r="C718">
            <v>115000</v>
          </cell>
        </row>
        <row r="719">
          <cell r="A719" t="str">
            <v>BARRA DISCAPACITADOS SANITARIO PLEGABLE ACERO INOXIDABLE</v>
          </cell>
          <cell r="B719" t="str">
            <v>UND</v>
          </cell>
          <cell r="C719">
            <v>348000</v>
          </cell>
        </row>
        <row r="720">
          <cell r="A720" t="str">
            <v xml:space="preserve"> LAVAMANOS COLOR BLANCO TIPO ACUACER O SIMILAR CON PEDESTAL </v>
          </cell>
          <cell r="B720" t="str">
            <v>UND</v>
          </cell>
          <cell r="C720">
            <v>105700</v>
          </cell>
        </row>
        <row r="721">
          <cell r="A721" t="str">
            <v>BARRA DE SEGURIDAD EN L REF 706580001</v>
          </cell>
          <cell r="B721" t="str">
            <v>UND</v>
          </cell>
          <cell r="C721">
            <v>432000</v>
          </cell>
        </row>
        <row r="722">
          <cell r="A722" t="str">
            <v>ACCESORIOS DE FIJACION BARRA</v>
          </cell>
          <cell r="B722" t="str">
            <v>UND</v>
          </cell>
          <cell r="C722">
            <v>3950</v>
          </cell>
        </row>
        <row r="723">
          <cell r="A723" t="str">
            <v>GRIFO LAVAM.HIDROST.SOBREP</v>
          </cell>
          <cell r="B723" t="str">
            <v>UND</v>
          </cell>
          <cell r="C723">
            <v>125000</v>
          </cell>
        </row>
        <row r="724">
          <cell r="A724" t="str">
            <v>MANGUERA FLEXIBLE GRIFLEX</v>
          </cell>
          <cell r="B724" t="str">
            <v>UND</v>
          </cell>
          <cell r="C724">
            <v>3100</v>
          </cell>
        </row>
        <row r="725">
          <cell r="A725" t="str">
            <v>DISPENSADOR PAPEL HIGIENIC</v>
          </cell>
          <cell r="B725" t="str">
            <v>UND</v>
          </cell>
          <cell r="C725">
            <v>135000</v>
          </cell>
        </row>
        <row r="726">
          <cell r="A726" t="str">
            <v>DISPENSADOR JABON 1.2 LTS ACERO INOXIDABLE</v>
          </cell>
          <cell r="B726" t="str">
            <v>UND</v>
          </cell>
          <cell r="C726">
            <v>126000</v>
          </cell>
        </row>
        <row r="727">
          <cell r="A727" t="str">
            <v>PAPELERA BLANCA</v>
          </cell>
          <cell r="B727" t="str">
            <v>UND</v>
          </cell>
          <cell r="C727">
            <v>17800</v>
          </cell>
        </row>
        <row r="728">
          <cell r="A728" t="str">
            <v>BARRA SEGURIDAD AI-80-90CM</v>
          </cell>
          <cell r="B728" t="str">
            <v>UND</v>
          </cell>
          <cell r="C728">
            <v>105000</v>
          </cell>
        </row>
        <row r="729">
          <cell r="A729" t="str">
            <v>ORINAL MEDIANO PARA FLUXO</v>
          </cell>
          <cell r="B729" t="str">
            <v>UND</v>
          </cell>
          <cell r="C729">
            <v>179000</v>
          </cell>
        </row>
        <row r="730">
          <cell r="A730" t="str">
            <v>SANITARIO LINEA ECONOMICA</v>
          </cell>
          <cell r="B730" t="str">
            <v>UND</v>
          </cell>
          <cell r="C730">
            <v>149900</v>
          </cell>
        </row>
        <row r="731">
          <cell r="A731" t="str">
            <v>LAVAMANOS LINEA ECONOMICA</v>
          </cell>
          <cell r="B731" t="str">
            <v>UND</v>
          </cell>
          <cell r="C731">
            <v>57300</v>
          </cell>
        </row>
        <row r="732">
          <cell r="A732" t="str">
            <v>GRIF.ORINAL PUSH ANTIVANDA</v>
          </cell>
          <cell r="B732" t="str">
            <v>UND</v>
          </cell>
          <cell r="C732">
            <v>174900</v>
          </cell>
        </row>
        <row r="733">
          <cell r="A733" t="str">
            <v>LAVAPLATOS A.INOX.SENCI</v>
          </cell>
          <cell r="B733" t="str">
            <v>UND</v>
          </cell>
          <cell r="C733">
            <v>92400</v>
          </cell>
        </row>
        <row r="734">
          <cell r="A734" t="str">
            <v>TAZA ADRIATICA FLUXOMETRO - ACCION PALANCA CROMADO</v>
          </cell>
          <cell r="B734" t="str">
            <v>UND</v>
          </cell>
          <cell r="C734">
            <v>1250000</v>
          </cell>
        </row>
        <row r="735">
          <cell r="A735" t="str">
            <v>BARRA DE SEGURIDAD EN L GRIVAL O SIMILAR</v>
          </cell>
          <cell r="B735" t="str">
            <v>UND</v>
          </cell>
          <cell r="C735">
            <v>405900</v>
          </cell>
        </row>
        <row r="736">
          <cell r="A736" t="str">
            <v>GRIFERÍA CUELLO DE GANSO</v>
          </cell>
          <cell r="B736" t="str">
            <v>UND</v>
          </cell>
          <cell r="C736">
            <v>82500</v>
          </cell>
        </row>
        <row r="737">
          <cell r="A737"/>
          <cell r="B737"/>
          <cell r="C737"/>
        </row>
        <row r="738">
          <cell r="A738" t="str">
            <v>J.ESCALADOR-PASAMANOS-BURR</v>
          </cell>
          <cell r="B738" t="str">
            <v>UND</v>
          </cell>
          <cell r="C738">
            <v>879540</v>
          </cell>
        </row>
        <row r="739">
          <cell r="A739" t="str">
            <v>VAL FLOTADOR 2"""</v>
          </cell>
          <cell r="B739" t="str">
            <v>UND</v>
          </cell>
          <cell r="C739">
            <v>167503</v>
          </cell>
        </row>
        <row r="740">
          <cell r="A740" t="str">
            <v>FLOTADOR 1 TANQUE</v>
          </cell>
          <cell r="B740" t="str">
            <v>UND</v>
          </cell>
          <cell r="C740">
            <v>79500</v>
          </cell>
        </row>
        <row r="741">
          <cell r="A741"/>
          <cell r="B741"/>
          <cell r="C741"/>
        </row>
        <row r="742">
          <cell r="A742" t="str">
            <v>ACCESORIOS CU TK  1/2"  SOLDAR</v>
          </cell>
          <cell r="B742" t="str">
            <v>UN</v>
          </cell>
          <cell r="C742">
            <v>13137.6</v>
          </cell>
        </row>
        <row r="743">
          <cell r="A743" t="str">
            <v>VALVULA OS&amp;Y 2.1/2"  RANURADA</v>
          </cell>
          <cell r="B743" t="str">
            <v>UN</v>
          </cell>
          <cell r="C743">
            <v>1399768.44</v>
          </cell>
        </row>
        <row r="744">
          <cell r="A744" t="str">
            <v>VALVULA CHEQUE 2.1/2"  RANURADA</v>
          </cell>
          <cell r="B744" t="str">
            <v>UN</v>
          </cell>
          <cell r="C744">
            <v>1414348.3199999998</v>
          </cell>
        </row>
        <row r="745">
          <cell r="A745" t="str">
            <v>VALVULA OS&amp;Y 2"  RANURADA</v>
          </cell>
          <cell r="B745" t="str">
            <v>UN</v>
          </cell>
          <cell r="C745">
            <v>1214114.1599999999</v>
          </cell>
        </row>
        <row r="746">
          <cell r="A746" t="str">
            <v>VALVULA CHEQUE 2"  RANURADA</v>
          </cell>
          <cell r="B746" t="str">
            <v>UN</v>
          </cell>
          <cell r="C746">
            <v>1345334.5079999997</v>
          </cell>
        </row>
        <row r="747">
          <cell r="A747" t="str">
            <v>VALVULA ALIVIO 3/4" x 1/2" ROSCADA</v>
          </cell>
          <cell r="B747" t="str">
            <v>UN</v>
          </cell>
          <cell r="C747">
            <v>1702634.388</v>
          </cell>
        </row>
        <row r="748">
          <cell r="A748" t="str">
            <v>JUNTA ACERO INOXIDABLE 2.1/2" RANURADA</v>
          </cell>
          <cell r="B748" t="str">
            <v>UN</v>
          </cell>
          <cell r="C748">
            <v>1314346.9079999998</v>
          </cell>
        </row>
        <row r="749">
          <cell r="A749" t="str">
            <v>VALVULA 2" MARIPOSA RANURADA</v>
          </cell>
          <cell r="B749" t="str">
            <v>UN</v>
          </cell>
          <cell r="C749">
            <v>629435.26800000004</v>
          </cell>
        </row>
        <row r="750">
          <cell r="A750" t="str">
            <v>JUNTA ACERO INOXIDABLE 2" RANURADA</v>
          </cell>
          <cell r="B750" t="str">
            <v>UN</v>
          </cell>
          <cell r="C750">
            <v>1014472.6199999999</v>
          </cell>
        </row>
        <row r="751">
          <cell r="A751" t="str">
            <v>SENSOR DE FLUJO 2.1/2" RANURADO</v>
          </cell>
          <cell r="B751" t="str">
            <v>UN</v>
          </cell>
          <cell r="C751">
            <v>700792.42799999996</v>
          </cell>
        </row>
        <row r="752">
          <cell r="A752" t="str">
            <v>CODO AC 90 X 2</v>
          </cell>
          <cell r="B752" t="str">
            <v>UND</v>
          </cell>
          <cell r="C752">
            <v>22900</v>
          </cell>
        </row>
        <row r="753">
          <cell r="A753" t="str">
            <v>TEE AC 2 x 2</v>
          </cell>
          <cell r="B753" t="str">
            <v>UND</v>
          </cell>
          <cell r="C753">
            <v>17900</v>
          </cell>
        </row>
        <row r="754">
          <cell r="A754" t="str">
            <v>UNIVERSAL AC 2"""</v>
          </cell>
          <cell r="B754" t="str">
            <v>UND</v>
          </cell>
          <cell r="C754">
            <v>18328</v>
          </cell>
        </row>
        <row r="755">
          <cell r="A755" t="str">
            <v>CODO AC 90 X 2,1/2</v>
          </cell>
          <cell r="B755" t="str">
            <v>UND</v>
          </cell>
          <cell r="C755">
            <v>25000</v>
          </cell>
        </row>
        <row r="756">
          <cell r="A756" t="str">
            <v>CODO AC 90 X 1,1/2</v>
          </cell>
          <cell r="B756" t="str">
            <v>UND</v>
          </cell>
          <cell r="C756">
            <v>10200</v>
          </cell>
        </row>
        <row r="757">
          <cell r="A757" t="str">
            <v>SOPORTES 2.1/2"</v>
          </cell>
          <cell r="B757" t="str">
            <v>UN</v>
          </cell>
          <cell r="C757">
            <v>16015.019999999997</v>
          </cell>
        </row>
        <row r="758">
          <cell r="A758" t="str">
            <v>SOPORTES 2"</v>
          </cell>
          <cell r="B758" t="str">
            <v>UN</v>
          </cell>
          <cell r="C758">
            <v>12852</v>
          </cell>
        </row>
        <row r="759">
          <cell r="A759" t="str">
            <v>SOPORTES 3/4"</v>
          </cell>
          <cell r="B759" t="str">
            <v>UN</v>
          </cell>
          <cell r="C759">
            <v>13994.4</v>
          </cell>
        </row>
        <row r="760">
          <cell r="A760" t="str">
            <v xml:space="preserve">BRIDA 2.1/2" </v>
          </cell>
          <cell r="B760" t="str">
            <v>UN</v>
          </cell>
          <cell r="C760">
            <v>151082.4</v>
          </cell>
        </row>
        <row r="761">
          <cell r="A761" t="str">
            <v xml:space="preserve">BRIDA 2" </v>
          </cell>
          <cell r="B761" t="str">
            <v>UN</v>
          </cell>
          <cell r="C761">
            <v>130662</v>
          </cell>
        </row>
        <row r="762">
          <cell r="A762" t="str">
            <v>MANOMETRO ESTANDAR 200 PSI DIAL 2"</v>
          </cell>
          <cell r="B762" t="str">
            <v>UN</v>
          </cell>
          <cell r="C762">
            <v>191637.6</v>
          </cell>
        </row>
        <row r="763">
          <cell r="A763" t="str">
            <v>TUBERIA BLAZE MASTER CPVC DE 2,1/2"</v>
          </cell>
          <cell r="B763" t="str">
            <v>ML</v>
          </cell>
          <cell r="C763">
            <v>302287.60800000001</v>
          </cell>
        </row>
        <row r="764">
          <cell r="A764" t="str">
            <v>TUBERIA ACERO ASTM A 53 SCH 40 DE 2.1/2"   CON COSTURA</v>
          </cell>
          <cell r="B764" t="str">
            <v>ML</v>
          </cell>
          <cell r="C764">
            <v>98246.399999999994</v>
          </cell>
        </row>
        <row r="765">
          <cell r="A765" t="str">
            <v>TUBERIA ACERO ASTM A 53 SCH 40 DE 1.1/2"   CON COSTURA</v>
          </cell>
          <cell r="B765" t="str">
            <v>ML</v>
          </cell>
          <cell r="C765">
            <v>55406.400000000001</v>
          </cell>
        </row>
        <row r="766">
          <cell r="A766" t="str">
            <v>TUBERIA ACERO ASTM A 53 SCH 40 DE 1"   CON COSTURA</v>
          </cell>
          <cell r="B766" t="str">
            <v>ML</v>
          </cell>
          <cell r="C766">
            <v>30302.159999999996</v>
          </cell>
        </row>
        <row r="767">
          <cell r="A767" t="str">
            <v>TRANSICION PVC - ACERO INCLUYE UNION DRESER 2,1/2"</v>
          </cell>
          <cell r="B767" t="str">
            <v>ML</v>
          </cell>
          <cell r="C767">
            <v>285314.39999999997</v>
          </cell>
        </row>
        <row r="768">
          <cell r="A768" t="str">
            <v xml:space="preserve">GABINETE TIPO II </v>
          </cell>
          <cell r="B768" t="str">
            <v>UN</v>
          </cell>
          <cell r="C768">
            <v>2181984</v>
          </cell>
        </row>
        <row r="769">
          <cell r="A769" t="str">
            <v>VALVULA EXPULSORA DE AIRE 1" ROSCADA</v>
          </cell>
          <cell r="B769" t="str">
            <v>UN</v>
          </cell>
          <cell r="C769">
            <v>300565.43999999994</v>
          </cell>
        </row>
        <row r="770">
          <cell r="A770" t="str">
            <v>VALVULA DE BOLA 1" ROSCADA</v>
          </cell>
          <cell r="B770" t="str">
            <v>UN</v>
          </cell>
          <cell r="C770">
            <v>56834.400000000001</v>
          </cell>
        </row>
        <row r="771">
          <cell r="A771" t="str">
            <v>VALVULA LAVADERO 2"</v>
          </cell>
          <cell r="B771" t="str">
            <v>UN</v>
          </cell>
          <cell r="C771">
            <v>11250</v>
          </cell>
        </row>
        <row r="772">
          <cell r="A772" t="str">
            <v>SOPORTES 1.1/2"</v>
          </cell>
          <cell r="B772" t="str">
            <v>UN</v>
          </cell>
          <cell r="C772">
            <v>12138</v>
          </cell>
        </row>
        <row r="773">
          <cell r="A773" t="str">
            <v>SOPORTES 1"</v>
          </cell>
          <cell r="B773" t="str">
            <v>UN</v>
          </cell>
          <cell r="C773">
            <v>12138</v>
          </cell>
        </row>
        <row r="774">
          <cell r="A774" t="str">
            <v xml:space="preserve">SOPORTE SISMORESISTENTE LONGITUDINAL DE 2,1/2" </v>
          </cell>
          <cell r="B774" t="str">
            <v>UN</v>
          </cell>
          <cell r="C774">
            <v>202490.4</v>
          </cell>
        </row>
        <row r="775">
          <cell r="A775" t="str">
            <v>TUBO RANURADO 1" SCH 10 x6m</v>
          </cell>
          <cell r="B775" t="str">
            <v>UND</v>
          </cell>
          <cell r="C775">
            <v>134250</v>
          </cell>
        </row>
        <row r="776">
          <cell r="A776" t="str">
            <v>TUBO RANURADO 1 1/4" SCH 10 x6m</v>
          </cell>
          <cell r="B776" t="str">
            <v>UND</v>
          </cell>
          <cell r="C776">
            <v>135540</v>
          </cell>
        </row>
        <row r="777">
          <cell r="A777" t="str">
            <v>TUBO RANURADO 1 1/2" SCH 10 x6m</v>
          </cell>
          <cell r="B777" t="str">
            <v>UND</v>
          </cell>
          <cell r="C777">
            <v>163500</v>
          </cell>
        </row>
        <row r="778">
          <cell r="A778" t="str">
            <v>TUBO RANURADO 2" SCH 10 x6m</v>
          </cell>
          <cell r="B778" t="str">
            <v>UND</v>
          </cell>
          <cell r="C778">
            <v>198000</v>
          </cell>
        </row>
        <row r="779">
          <cell r="A779" t="str">
            <v>TUBO RANURADO 2 1/2" SCH 10 x6m</v>
          </cell>
          <cell r="B779" t="str">
            <v>UND</v>
          </cell>
          <cell r="C779">
            <v>297000</v>
          </cell>
        </row>
        <row r="780">
          <cell r="A780" t="str">
            <v>TUBO RANURADO 3" SCH 10 x6m</v>
          </cell>
          <cell r="B780" t="str">
            <v>UND</v>
          </cell>
          <cell r="C780">
            <v>334800</v>
          </cell>
        </row>
        <row r="781">
          <cell r="A781" t="str">
            <v>TUBO RANURADO 4" SCH 10 x6m</v>
          </cell>
          <cell r="B781" t="str">
            <v>UND</v>
          </cell>
          <cell r="C781">
            <v>421260</v>
          </cell>
        </row>
        <row r="782">
          <cell r="A782" t="str">
            <v xml:space="preserve">COUPLING 1" </v>
          </cell>
          <cell r="B782" t="str">
            <v>UND</v>
          </cell>
          <cell r="C782">
            <v>9074</v>
          </cell>
        </row>
        <row r="783">
          <cell r="A783" t="str">
            <v xml:space="preserve">COUPLING 1 1/4" </v>
          </cell>
          <cell r="B783" t="str">
            <v>UND</v>
          </cell>
          <cell r="C783">
            <v>10270</v>
          </cell>
        </row>
        <row r="784">
          <cell r="A784" t="str">
            <v>COUPLING 1 1/2"</v>
          </cell>
          <cell r="B784" t="str">
            <v>UND</v>
          </cell>
          <cell r="C784">
            <v>10855</v>
          </cell>
        </row>
        <row r="785">
          <cell r="A785" t="str">
            <v xml:space="preserve">COUPLING 2" </v>
          </cell>
          <cell r="B785" t="str">
            <v>UND</v>
          </cell>
          <cell r="C785">
            <v>12220</v>
          </cell>
        </row>
        <row r="786">
          <cell r="A786" t="str">
            <v xml:space="preserve">COUPLING 2 1/2" </v>
          </cell>
          <cell r="B786" t="str">
            <v>UND</v>
          </cell>
          <cell r="C786">
            <v>15340</v>
          </cell>
        </row>
        <row r="787">
          <cell r="A787" t="str">
            <v xml:space="preserve">COUPLING 3" </v>
          </cell>
          <cell r="B787" t="str">
            <v>UND</v>
          </cell>
          <cell r="C787">
            <v>16770</v>
          </cell>
        </row>
        <row r="788">
          <cell r="A788" t="str">
            <v xml:space="preserve">COUPLING 4" </v>
          </cell>
          <cell r="B788" t="str">
            <v>UND</v>
          </cell>
          <cell r="C788">
            <v>20150</v>
          </cell>
        </row>
        <row r="789">
          <cell r="A789" t="str">
            <v xml:space="preserve">CODO RANURADO 1" </v>
          </cell>
          <cell r="B789" t="str">
            <v>UND</v>
          </cell>
          <cell r="C789">
            <v>5980</v>
          </cell>
        </row>
        <row r="790">
          <cell r="A790" t="str">
            <v>CODO RANURADO 1 1/4"</v>
          </cell>
          <cell r="B790" t="str">
            <v>UND</v>
          </cell>
          <cell r="C790">
            <v>7540</v>
          </cell>
        </row>
        <row r="791">
          <cell r="A791" t="str">
            <v>CODO RANURADO 1 1/2"</v>
          </cell>
          <cell r="B791" t="str">
            <v>UND</v>
          </cell>
          <cell r="C791">
            <v>8385</v>
          </cell>
        </row>
        <row r="792">
          <cell r="A792" t="str">
            <v xml:space="preserve">CODO RANURADO 2" </v>
          </cell>
          <cell r="B792" t="str">
            <v>UND</v>
          </cell>
          <cell r="C792">
            <v>14014</v>
          </cell>
        </row>
        <row r="793">
          <cell r="A793" t="str">
            <v>CODO RANURADO 2 1/2"</v>
          </cell>
          <cell r="B793" t="str">
            <v>UND</v>
          </cell>
          <cell r="C793">
            <v>18980</v>
          </cell>
        </row>
        <row r="794">
          <cell r="A794" t="str">
            <v>CODO RANURADO 3"</v>
          </cell>
          <cell r="B794" t="str">
            <v>UND</v>
          </cell>
          <cell r="C794">
            <v>24050</v>
          </cell>
        </row>
        <row r="795">
          <cell r="A795" t="str">
            <v>CODO RANURADO 4"</v>
          </cell>
          <cell r="B795" t="str">
            <v>UND</v>
          </cell>
          <cell r="C795">
            <v>38155</v>
          </cell>
        </row>
        <row r="796">
          <cell r="A796" t="str">
            <v>TEE RANURADA 1"</v>
          </cell>
          <cell r="B796" t="str">
            <v>UND</v>
          </cell>
          <cell r="C796">
            <v>8190</v>
          </cell>
        </row>
        <row r="797">
          <cell r="A797" t="str">
            <v>TEE RANURADA 1 1/4"</v>
          </cell>
          <cell r="B797" t="str">
            <v>UND</v>
          </cell>
          <cell r="C797">
            <v>11895</v>
          </cell>
        </row>
        <row r="798">
          <cell r="A798" t="str">
            <v>TEE RANURADA 1 1/2"</v>
          </cell>
          <cell r="B798" t="str">
            <v>UND</v>
          </cell>
          <cell r="C798">
            <v>13780</v>
          </cell>
        </row>
        <row r="799">
          <cell r="A799" t="str">
            <v>TEE RANURADA 2"</v>
          </cell>
          <cell r="B799" t="str">
            <v>UND</v>
          </cell>
          <cell r="C799">
            <v>20215</v>
          </cell>
        </row>
        <row r="800">
          <cell r="A800" t="str">
            <v>TEE RANURADA 2 1/2"</v>
          </cell>
          <cell r="B800" t="str">
            <v>UND</v>
          </cell>
          <cell r="C800">
            <v>28015</v>
          </cell>
        </row>
        <row r="801">
          <cell r="A801" t="str">
            <v>TEE RANURADA 3"</v>
          </cell>
          <cell r="B801" t="str">
            <v>UND</v>
          </cell>
          <cell r="C801">
            <v>37830</v>
          </cell>
        </row>
        <row r="802">
          <cell r="A802" t="str">
            <v>TEE RANURADA 4"</v>
          </cell>
          <cell r="B802" t="str">
            <v>UND</v>
          </cell>
          <cell r="C802">
            <v>61880</v>
          </cell>
        </row>
        <row r="803">
          <cell r="A803" t="str">
            <v>BRIDA 1"</v>
          </cell>
          <cell r="B803" t="str">
            <v>UND</v>
          </cell>
          <cell r="C803">
            <v>0</v>
          </cell>
        </row>
        <row r="804">
          <cell r="A804" t="str">
            <v>BRIDA 1 1/4"</v>
          </cell>
          <cell r="B804" t="str">
            <v>UND</v>
          </cell>
          <cell r="C804">
            <v>0</v>
          </cell>
        </row>
        <row r="805">
          <cell r="A805" t="str">
            <v>BRIDA 1 1/2"</v>
          </cell>
          <cell r="B805" t="str">
            <v>UND</v>
          </cell>
          <cell r="C805">
            <v>0</v>
          </cell>
        </row>
        <row r="806">
          <cell r="A806" t="str">
            <v>BRIDA 2"</v>
          </cell>
          <cell r="B806" t="str">
            <v>UND</v>
          </cell>
          <cell r="C806">
            <v>26910</v>
          </cell>
        </row>
        <row r="807">
          <cell r="A807" t="str">
            <v>BRIDA 2 1/2"</v>
          </cell>
          <cell r="B807" t="str">
            <v>UND</v>
          </cell>
          <cell r="C807">
            <v>44460</v>
          </cell>
        </row>
        <row r="808">
          <cell r="A808" t="str">
            <v>BRIDA 3"</v>
          </cell>
          <cell r="B808" t="str">
            <v>UND</v>
          </cell>
          <cell r="C808">
            <v>47450</v>
          </cell>
        </row>
        <row r="809">
          <cell r="A809" t="str">
            <v>BRIDA 4"</v>
          </cell>
          <cell r="B809" t="str">
            <v>UND</v>
          </cell>
          <cell r="C809">
            <v>53690</v>
          </cell>
        </row>
        <row r="810">
          <cell r="A810" t="str">
            <v>SEMICODO RANURADO 1"</v>
          </cell>
          <cell r="B810" t="str">
            <v>UND</v>
          </cell>
          <cell r="C810">
            <v>6175</v>
          </cell>
        </row>
        <row r="811">
          <cell r="A811" t="str">
            <v>SEMICODO RANURADO 1 1/4"</v>
          </cell>
          <cell r="B811" t="str">
            <v>UND</v>
          </cell>
          <cell r="C811">
            <v>6825</v>
          </cell>
        </row>
        <row r="812">
          <cell r="A812" t="str">
            <v>SEMICODO RANURADO 1 1/2"</v>
          </cell>
          <cell r="B812" t="str">
            <v>UND</v>
          </cell>
          <cell r="C812">
            <v>7735</v>
          </cell>
        </row>
        <row r="813">
          <cell r="A813" t="str">
            <v>SEMICODO RANURADO 2"</v>
          </cell>
          <cell r="B813" t="str">
            <v>UND</v>
          </cell>
          <cell r="C813">
            <v>11180</v>
          </cell>
        </row>
        <row r="814">
          <cell r="A814" t="str">
            <v>SEMICODO RANURADO 2 1/2"</v>
          </cell>
          <cell r="B814" t="str">
            <v>UND</v>
          </cell>
          <cell r="C814">
            <v>15340</v>
          </cell>
        </row>
        <row r="815">
          <cell r="A815" t="str">
            <v>SEMICODO RANURADO 3"</v>
          </cell>
          <cell r="B815" t="str">
            <v>UND</v>
          </cell>
          <cell r="C815">
            <v>21905</v>
          </cell>
        </row>
        <row r="816">
          <cell r="A816" t="str">
            <v>SEMICODO RANURADO 4"</v>
          </cell>
          <cell r="B816" t="str">
            <v>UND</v>
          </cell>
          <cell r="C816">
            <v>34320</v>
          </cell>
        </row>
        <row r="817">
          <cell r="A817" t="str">
            <v>SOPORTE ANTISISMICO 2.1/2</v>
          </cell>
          <cell r="B817" t="str">
            <v>UND</v>
          </cell>
          <cell r="C817">
            <v>171840</v>
          </cell>
        </row>
        <row r="818">
          <cell r="A818"/>
          <cell r="B818"/>
          <cell r="C818"/>
        </row>
        <row r="819">
          <cell r="A819" t="str">
            <v xml:space="preserve">LAMPARA HERMETICA 2X18 BLANCA </v>
          </cell>
          <cell r="B819" t="str">
            <v>UND</v>
          </cell>
          <cell r="C819">
            <v>78900</v>
          </cell>
        </row>
        <row r="820">
          <cell r="A820" t="str">
            <v>LUMINARIA HERMÉTICA 2X18 W SOBREPONER, 100-240 V, IRC 80, FLUJO LUMINOSO 3600, 30,000 HORAS, 6500 K.  CONECTORES DE RESORTE, CINTA , ACCESORIOS DE FIJACIÓN Y SOPORTE.  CERTIFICADO, NTC 2050.</v>
          </cell>
          <cell r="B820" t="str">
            <v>UND</v>
          </cell>
          <cell r="C820">
            <v>205700</v>
          </cell>
        </row>
        <row r="821">
          <cell r="A821" t="str">
            <v xml:space="preserve">SUMINISTRO E INSTALACIÓN DE LUMINARIA PANEL LED REDONDO 8" 18W SOBREPONER, 100-240 V, FLUJO LUMINOSO MAYOR A 1050 LM, IRC 70, VIDA ÚTIL MAYOR 20,000 H. INCLUYE CONECTORES DE RESORTE, CINTA , ACCESORIOS DE FIJACIÓN Y SOPORTE. </v>
          </cell>
          <cell r="B821" t="str">
            <v>UND</v>
          </cell>
          <cell r="C821">
            <v>52000</v>
          </cell>
        </row>
        <row r="822">
          <cell r="A822" t="str">
            <v>SUMINISTRO E INSTALACIÓN DE LUMINARIA PANEL LED REDONDO 4" 12W, 6500 K, 100-240 V, FLUJO LUMINOSO MAYOR A 600 LM, IRC 70, VIDA ÚTIL MAYOR A 20,000 H. INCLUYE CONECTORES DE RESORTE, CINTA , ACCESORIOS DE FIJACIÓN Y SOPORTE.</v>
          </cell>
          <cell r="B822" t="str">
            <v>UND</v>
          </cell>
          <cell r="C822">
            <v>45000</v>
          </cell>
        </row>
        <row r="823">
          <cell r="A823" t="str">
            <v>CABLE CU ENCAUCH 3x14</v>
          </cell>
          <cell r="B823" t="str">
            <v>ML</v>
          </cell>
          <cell r="C823">
            <v>3608</v>
          </cell>
        </row>
        <row r="824">
          <cell r="A824" t="str">
            <v>CLAVIJA 20 AMP.</v>
          </cell>
          <cell r="B824" t="str">
            <v>UND</v>
          </cell>
          <cell r="C824">
            <v>347</v>
          </cell>
        </row>
        <row r="825">
          <cell r="A825" t="str">
            <v>BALA PANEL LED 18W</v>
          </cell>
          <cell r="B825" t="str">
            <v>UND</v>
          </cell>
          <cell r="C825">
            <v>20000</v>
          </cell>
        </row>
        <row r="826">
          <cell r="A826" t="str">
            <v>CINTA AISLANTE # 33</v>
          </cell>
          <cell r="B826" t="str">
            <v>UND</v>
          </cell>
          <cell r="C826">
            <v>13613</v>
          </cell>
        </row>
        <row r="827">
          <cell r="A827" t="str">
            <v>BALA PANEL LED 12W PLANA</v>
          </cell>
          <cell r="B827" t="str">
            <v>UND</v>
          </cell>
          <cell r="C827">
            <v>16000</v>
          </cell>
        </row>
        <row r="828">
          <cell r="A828" t="str">
            <v>ACCESORIOS DE FIJACION LAMP</v>
          </cell>
          <cell r="B828" t="str">
            <v>UND</v>
          </cell>
          <cell r="C828">
            <v>10000</v>
          </cell>
        </row>
        <row r="829">
          <cell r="A829" t="str">
            <v>LAMPARA DE EMERGENCIA 5W</v>
          </cell>
          <cell r="B829" t="str">
            <v>UND</v>
          </cell>
          <cell r="C829">
            <v>51200</v>
          </cell>
        </row>
        <row r="830">
          <cell r="A830" t="str">
            <v>ACCESORIOS FIJACION LAMP EMERG</v>
          </cell>
          <cell r="B830" t="str">
            <v>KIT</v>
          </cell>
          <cell r="C830">
            <v>3500</v>
          </cell>
        </row>
        <row r="831">
          <cell r="A831"/>
          <cell r="B831"/>
          <cell r="C831"/>
        </row>
        <row r="832">
          <cell r="A832" t="str">
            <v>ELEMENTOFILTRO PERCOLA-POL</v>
          </cell>
          <cell r="B832" t="str">
            <v>UND</v>
          </cell>
          <cell r="C832">
            <v>490000</v>
          </cell>
        </row>
        <row r="833">
          <cell r="A833" t="str">
            <v>"TUBO DRE 2"" PERFO FILT</v>
          </cell>
          <cell r="B833" t="str">
            <v>ML</v>
          </cell>
          <cell r="C833">
            <v>78416</v>
          </cell>
        </row>
        <row r="834">
          <cell r="A834"/>
          <cell r="B834"/>
          <cell r="C834"/>
        </row>
        <row r="835">
          <cell r="A835" t="str">
            <v>PLANTA ELECTRICA DE 16 KVA</v>
          </cell>
          <cell r="B835" t="str">
            <v>UND</v>
          </cell>
          <cell r="C835">
            <v>38392419.740000002</v>
          </cell>
        </row>
        <row r="836">
          <cell r="A836"/>
          <cell r="B836"/>
          <cell r="C836"/>
        </row>
        <row r="837">
          <cell r="A837" t="str">
            <v>ACPM-DIESEL</v>
          </cell>
          <cell r="B837" t="str">
            <v>GLN</v>
          </cell>
          <cell r="C837">
            <v>9850</v>
          </cell>
        </row>
        <row r="838">
          <cell r="A838" t="str">
            <v xml:space="preserve">POSTE EN FIBRA DE VIDRIO </v>
          </cell>
          <cell r="B838" t="str">
            <v>UND</v>
          </cell>
          <cell r="C838">
            <v>1369900</v>
          </cell>
        </row>
        <row r="839">
          <cell r="A839" t="str">
            <v>ABONO</v>
          </cell>
          <cell r="B839" t="str">
            <v>KG</v>
          </cell>
          <cell r="C839">
            <v>3000</v>
          </cell>
        </row>
        <row r="840">
          <cell r="A840" t="str">
            <v>ACEITE QUEMADO</v>
          </cell>
          <cell r="B840" t="str">
            <v>GLN</v>
          </cell>
          <cell r="C840">
            <v>680</v>
          </cell>
        </row>
        <row r="841">
          <cell r="A841" t="str">
            <v>GASOLINA CORRIENTE</v>
          </cell>
          <cell r="B841" t="str">
            <v>GLN</v>
          </cell>
          <cell r="C841">
            <v>8700</v>
          </cell>
        </row>
        <row r="842">
          <cell r="A842" t="str">
            <v>AGUA</v>
          </cell>
          <cell r="B842" t="str">
            <v>lt</v>
          </cell>
          <cell r="C842">
            <v>168</v>
          </cell>
        </row>
        <row r="843">
          <cell r="A843" t="str">
            <v>JARDINES ORNAMENTALES</v>
          </cell>
          <cell r="B843" t="str">
            <v>M2</v>
          </cell>
          <cell r="C843">
            <v>165000</v>
          </cell>
        </row>
        <row r="844">
          <cell r="A844" t="str">
            <v>PRUEBA DE ESTANQUEIDAD</v>
          </cell>
          <cell r="B844" t="str">
            <v>UND</v>
          </cell>
          <cell r="C844">
            <v>287652</v>
          </cell>
        </row>
        <row r="845">
          <cell r="A845" t="str">
            <v>PRUEBA DE HERMETICIDAD RED DE GAS</v>
          </cell>
          <cell r="B845" t="str">
            <v>UND</v>
          </cell>
          <cell r="C845">
            <v>126660</v>
          </cell>
        </row>
        <row r="846">
          <cell r="A846" t="str">
            <v>PRUEBA DE PRESIÓN</v>
          </cell>
          <cell r="B846" t="str">
            <v>UND</v>
          </cell>
          <cell r="C846">
            <v>287652</v>
          </cell>
        </row>
        <row r="847">
          <cell r="A847" t="str">
            <v>TIERRA</v>
          </cell>
          <cell r="B847" t="str">
            <v>KG</v>
          </cell>
          <cell r="C847">
            <v>1200</v>
          </cell>
        </row>
        <row r="848">
          <cell r="A848" t="str">
            <v>MESON GRANITO CON SALPICADERO Y FALDÓN</v>
          </cell>
          <cell r="B848" t="str">
            <v>M</v>
          </cell>
          <cell r="C848">
            <v>351000</v>
          </cell>
        </row>
        <row r="849">
          <cell r="A849" t="str">
            <v>PARARRAYOS TIPO FRANKLIN 1m D 3/8"</v>
          </cell>
          <cell r="B849" t="str">
            <v>UND</v>
          </cell>
          <cell r="C849">
            <v>135000</v>
          </cell>
        </row>
        <row r="850">
          <cell r="A850" t="str">
            <v>ACCESORIOS DE FIJACION PARARRAYOS CU + BASE EN BRONCE</v>
          </cell>
          <cell r="B850" t="str">
            <v>KIT</v>
          </cell>
          <cell r="C850">
            <v>35000</v>
          </cell>
        </row>
        <row r="851">
          <cell r="A851"/>
          <cell r="B851"/>
          <cell r="C851"/>
        </row>
        <row r="852">
          <cell r="A852" t="str">
            <v>LAMINA DRYWALL 12MM</v>
          </cell>
          <cell r="B852" t="str">
            <v>M2</v>
          </cell>
          <cell r="C852">
            <v>32000</v>
          </cell>
        </row>
        <row r="853">
          <cell r="A853" t="str">
            <v>PERFIL VERTICAL PARAL</v>
          </cell>
          <cell r="B853" t="str">
            <v>UND</v>
          </cell>
          <cell r="C853">
            <v>10800</v>
          </cell>
        </row>
        <row r="854">
          <cell r="A854" t="str">
            <v>PERFIL HORIZONTAL CANAL</v>
          </cell>
          <cell r="B854" t="str">
            <v>UND</v>
          </cell>
          <cell r="C854">
            <v>7200</v>
          </cell>
        </row>
        <row r="855">
          <cell r="A855" t="str">
            <v>TORNILLO CON CHAZO DE 7X7/16</v>
          </cell>
          <cell r="B855" t="str">
            <v>UND</v>
          </cell>
          <cell r="C855">
            <v>100</v>
          </cell>
        </row>
        <row r="856">
          <cell r="A856" t="str">
            <v>TORNILLO EXTRAPLANO</v>
          </cell>
          <cell r="B856" t="str">
            <v>UND</v>
          </cell>
          <cell r="C856">
            <v>150</v>
          </cell>
        </row>
        <row r="857">
          <cell r="A857" t="str">
            <v>TORNILLO ESTANDAR No. 6x1</v>
          </cell>
          <cell r="B857" t="str">
            <v>UND</v>
          </cell>
          <cell r="C857">
            <v>70</v>
          </cell>
        </row>
        <row r="858">
          <cell r="A858" t="str">
            <v>CINTA DE FIBRA DE VIDRIO ROLLO 45M X 50M</v>
          </cell>
          <cell r="B858" t="str">
            <v>ROLLO</v>
          </cell>
          <cell r="C858">
            <v>7700</v>
          </cell>
        </row>
        <row r="859">
          <cell r="A859" t="str">
            <v>SUPERMASTICK</v>
          </cell>
          <cell r="B859" t="str">
            <v>GL</v>
          </cell>
          <cell r="C859">
            <v>18600</v>
          </cell>
        </row>
        <row r="860">
          <cell r="A860" t="str">
            <v>RED CONTRAINCENDIO</v>
          </cell>
          <cell r="B860"/>
          <cell r="C860"/>
        </row>
        <row r="861">
          <cell r="A861" t="str">
            <v>TUBERIA ACERO SCH 40 ASTM A 53 DE 1/2"</v>
          </cell>
          <cell r="B861" t="str">
            <v>ML</v>
          </cell>
          <cell r="C861">
            <v>23966.6</v>
          </cell>
        </row>
        <row r="862">
          <cell r="A862" t="str">
            <v>TUBERIA ACERO CARBON ASTM A-795 SCH-10 Ø6"</v>
          </cell>
          <cell r="B862" t="str">
            <v>ML</v>
          </cell>
          <cell r="C862">
            <v>210828</v>
          </cell>
        </row>
        <row r="863">
          <cell r="A863" t="str">
            <v>CODO ACERO CARBON ASTM A-795 SCH-10 1/2"</v>
          </cell>
          <cell r="B863" t="str">
            <v>UND</v>
          </cell>
          <cell r="C863">
            <v>7541</v>
          </cell>
        </row>
        <row r="864">
          <cell r="A864" t="str">
            <v>TEE ACERO CARBON ASTM A-795 SCH-10 1/2"</v>
          </cell>
          <cell r="B864" t="str">
            <v>UND</v>
          </cell>
          <cell r="C864">
            <v>9950</v>
          </cell>
        </row>
        <row r="865">
          <cell r="A865" t="str">
            <v>UNION ACERO CARBON ASTM A-795 SCH-10 1/2"</v>
          </cell>
          <cell r="B865" t="str">
            <v>UND</v>
          </cell>
          <cell r="C865">
            <v>9740</v>
          </cell>
        </row>
        <row r="866">
          <cell r="A866" t="str">
            <v>CODO ACERO CARBON ASTM A-795 SCH-10 6"</v>
          </cell>
          <cell r="B866" t="str">
            <v>UND</v>
          </cell>
          <cell r="C866">
            <v>90251.98</v>
          </cell>
        </row>
        <row r="867">
          <cell r="A867" t="str">
            <v>TEE ACERO CARBON ASTM A-795 SCH-10 6"</v>
          </cell>
          <cell r="B867" t="str">
            <v>UND</v>
          </cell>
          <cell r="C867">
            <v>117793.34</v>
          </cell>
        </row>
        <row r="868">
          <cell r="A868" t="str">
            <v>UNION ACERO CARBON ASTM A-795 SCH-10 6"</v>
          </cell>
          <cell r="B868" t="str">
            <v>UND</v>
          </cell>
          <cell r="C868">
            <v>116603.34</v>
          </cell>
        </row>
        <row r="869">
          <cell r="A869" t="str">
            <v>SOPORTE TIPO PERA DE 1/2"</v>
          </cell>
          <cell r="B869" t="str">
            <v>UND</v>
          </cell>
          <cell r="C869">
            <v>2975</v>
          </cell>
        </row>
        <row r="870">
          <cell r="A870" t="str">
            <v>SOPORTE TIPO PERA DE 2"</v>
          </cell>
          <cell r="B870" t="str">
            <v>UND</v>
          </cell>
          <cell r="C870">
            <v>4403</v>
          </cell>
        </row>
        <row r="871">
          <cell r="A871" t="str">
            <v>SOPORTE TIPO PERA DE 4"</v>
          </cell>
          <cell r="B871" t="str">
            <v>UND</v>
          </cell>
          <cell r="C871">
            <v>7973</v>
          </cell>
        </row>
        <row r="872">
          <cell r="A872" t="str">
            <v>SOPORTE TIPO PERA DE 6"</v>
          </cell>
          <cell r="B872" t="str">
            <v>UND</v>
          </cell>
          <cell r="C872">
            <v>17255</v>
          </cell>
        </row>
        <row r="873">
          <cell r="A873" t="str">
            <v>SUMINISTRO E INSTALACIÓN SOPORTE ANTISISMICO 4 vías 1/2"</v>
          </cell>
          <cell r="B873" t="str">
            <v>UND</v>
          </cell>
          <cell r="C873">
            <v>101652.18</v>
          </cell>
        </row>
        <row r="874">
          <cell r="A874" t="str">
            <v>SUMINISTRO E INSTALACIÓN SOPORTE ANTISISMICO 4 vías 2"</v>
          </cell>
          <cell r="B874" t="str">
            <v>UND</v>
          </cell>
          <cell r="C874">
            <v>158802.82</v>
          </cell>
        </row>
        <row r="875">
          <cell r="A875" t="str">
            <v>SUMINISTRO E INSTALACIÓN SOPORTE ANTISISMICO 4 vías 6"</v>
          </cell>
          <cell r="B875" t="str">
            <v>UND</v>
          </cell>
          <cell r="C875">
            <v>505702.39999999997</v>
          </cell>
        </row>
        <row r="876">
          <cell r="A876" t="str">
            <v>SUMINISTRO E INSTALACIÓN SOPORTE ANTISISMICO LONGITUDINAL /  TRANSVERSAL 1/2"</v>
          </cell>
          <cell r="B876" t="str">
            <v>UND</v>
          </cell>
          <cell r="C876">
            <v>97532.542799999996</v>
          </cell>
        </row>
        <row r="877">
          <cell r="A877" t="str">
            <v>SUMINISTRO E INSTALACIÓN SOPORTE ANTISISMICO LONGITUDINAL /  TRANSVERSAL 6"</v>
          </cell>
          <cell r="B877" t="str">
            <v>UND</v>
          </cell>
          <cell r="C877">
            <v>178080.52500000002</v>
          </cell>
        </row>
        <row r="878">
          <cell r="A878" t="str">
            <v>GABINETE CLASE I TOMA FIJA PARA BOMBEROS (COMPLETO) DE 20X30X22 CMS  CON VÁLVULA SALIDA DE MANGUERAS 2.1/2" CON TAPA Y CADENA EN BRONCE CERTIFICADA</v>
          </cell>
          <cell r="B878" t="str">
            <v>UND</v>
          </cell>
          <cell r="C878">
            <v>1845721</v>
          </cell>
        </row>
        <row r="879">
          <cell r="A879" t="str">
            <v>SIAMESA 6X2 1/2" X2 1/2"</v>
          </cell>
          <cell r="B879" t="str">
            <v>UND</v>
          </cell>
          <cell r="C879">
            <v>1806375</v>
          </cell>
        </row>
        <row r="880">
          <cell r="A880" t="str">
            <v>VALVULA CHEQUE RANURADA 6"</v>
          </cell>
          <cell r="B880" t="str">
            <v>UND</v>
          </cell>
          <cell r="C880">
            <v>3156902.2100000004</v>
          </cell>
        </row>
        <row r="881">
          <cell r="A881" t="str">
            <v>EXTINTOR PQS MULTIPROPOSITO ABC DE 10 LBS</v>
          </cell>
          <cell r="B881" t="str">
            <v>UND</v>
          </cell>
          <cell r="C881">
            <v>84500</v>
          </cell>
        </row>
        <row r="882">
          <cell r="A882" t="str">
            <v>MANOMETRO CON FLISERINA DC 0-300 PSI EN GLISERINA</v>
          </cell>
          <cell r="B882" t="str">
            <v>UND</v>
          </cell>
          <cell r="C882">
            <v>184220</v>
          </cell>
        </row>
        <row r="883">
          <cell r="A883" t="str">
            <v>TANQUE DE RESERVA DE 164 M3 PRFV</v>
          </cell>
          <cell r="B883" t="str">
            <v>UND</v>
          </cell>
          <cell r="C883">
            <v>262400000</v>
          </cell>
        </row>
        <row r="884">
          <cell r="A884" t="str">
            <v>EQUIPO DE BOMBEO COMPUESTO DE:  
-BOMBA PRINCIPAL TIPO DIESEL Q=100 GPM P=90 PSI INCLUYE TABLERO DE CONTROL, ACOPLE FLEXIBLE ETC,  SKID METÁLICO, PARA INSTALACION.
-BOMBA JOCKEY MOTOR  ELECTRICO Q=10 GPM P=100 PSI 
INCLUYE TABLERO DE CONTROL, ACOPLE FLEXIBLE ETC.
-ACCESORIOS: LA PLACA ANTIVORTICE, EL CABEZAL DE PRUEBAS Y EL MEDIDOR DE CAUDAL Y VALVULA DE ALIVIO Y DESFOGUE, TANQUE PARA COMBISTIBLE DE 119 GAL. NORMA UL/FM</v>
          </cell>
          <cell r="B884" t="str">
            <v>UND</v>
          </cell>
          <cell r="C884">
            <v>182425220</v>
          </cell>
        </row>
        <row r="885">
          <cell r="A885" t="str">
            <v xml:space="preserve">EQUIPO DE PRESION CONSTANTE CON VARIADOR DE VELOCIDAD. 100 ALT 220 V.ESPECIFICACIONES Y CONDICIONES DE TRABAJO DEL EQUIPO DE PRESIÓN: Líquido de Bombeo : Agua, Presión solicitada : 50 PSI , Capacidad total solicitada : 60 GPM. EL SISTEMA ESTARA COMPUESTO POR: motobombas construcción standard en hierro, tipo centrífuga horizontal, eje en acero al carbón soportado en rodamientos, anillos de fricción en bronce, sello mecánico en Buna N Carbón Cerámica, accionadas directamente por motores eléctricos trifásicos de 3 HP, 3500RPM, 220 voltios, 3 Fases, 60Hz, tipo cerrado TEFC, protección motor IP55, aislamiento clase F. </v>
          </cell>
          <cell r="B885" t="str">
            <v>UND</v>
          </cell>
          <cell r="C885">
            <v>11890225</v>
          </cell>
        </row>
        <row r="886">
          <cell r="A886" t="str">
            <v>Un (1) Tanque Hidroacumulador marca IHM con presión de operación máx. 150 PSI, modelo LA100 Vertical, Tipo hidroacumulador de 500 litros de volumen</v>
          </cell>
          <cell r="B886" t="str">
            <v>UND</v>
          </cell>
          <cell r="C886">
            <v>4480000</v>
          </cell>
        </row>
        <row r="887">
          <cell r="A887" t="str">
            <v>Controlador inteligente computalizado (PID), variador incorporado y Board electronica por motobomba</v>
          </cell>
          <cell r="B887" t="str">
            <v>UND</v>
          </cell>
          <cell r="C887">
            <v>6645000</v>
          </cell>
        </row>
        <row r="888">
          <cell r="A888" t="str">
            <v>ELECTRICO</v>
          </cell>
          <cell r="B888"/>
          <cell r="C888"/>
        </row>
        <row r="889">
          <cell r="A889" t="str">
            <v>ADAPTADOR EMT 3/4"</v>
          </cell>
          <cell r="B889" t="str">
            <v>UND</v>
          </cell>
          <cell r="C889">
            <v>1219</v>
          </cell>
        </row>
        <row r="890">
          <cell r="A890" t="str">
            <v>CURVA EMT MET 3/4"</v>
          </cell>
          <cell r="B890" t="str">
            <v>UND</v>
          </cell>
          <cell r="C890">
            <v>1775</v>
          </cell>
        </row>
        <row r="891">
          <cell r="A891" t="str">
            <v>CAJA RAQELT 3/4"</v>
          </cell>
          <cell r="B891" t="str">
            <v>UND</v>
          </cell>
          <cell r="C891">
            <v>7656</v>
          </cell>
        </row>
        <row r="892">
          <cell r="A892" t="str">
            <v>TUBO EMT 3/4"X 3MT</v>
          </cell>
          <cell r="B892" t="str">
            <v>UND</v>
          </cell>
          <cell r="C892">
            <v>23900</v>
          </cell>
        </row>
        <row r="893">
          <cell r="A893" t="str">
            <v>TUBO PVC 3" X 3 MT DUCTO DB</v>
          </cell>
          <cell r="B893" t="str">
            <v>UND</v>
          </cell>
          <cell r="C893">
            <v>92820</v>
          </cell>
        </row>
        <row r="894">
          <cell r="A894" t="str">
            <v>TRANSFERENCIA MANUAL DE 40 A EN CAJA 20X20X10</v>
          </cell>
          <cell r="B894" t="str">
            <v>UND</v>
          </cell>
          <cell r="C894">
            <v>245000</v>
          </cell>
        </row>
        <row r="895">
          <cell r="A895" t="str">
            <v>RACK DE COMUNICACIONES 100X60X120CM, INCLUYE MULTITOMA VERTICAL DE 8 PUNTOS, 2 BANDEJAS PORTA EQUIPOS, 2 VENTILADORES EXTRACTORES DE 4" DE USO CONTINUO, PUERTA DELANTERA EN LÁMINNA Y TRASERA EN LAMINA TOTALMENTE DESMONTABLES.</v>
          </cell>
          <cell r="B895" t="str">
            <v>UND</v>
          </cell>
          <cell r="C895">
            <v>4112000</v>
          </cell>
        </row>
        <row r="896">
          <cell r="A896" t="str">
            <v>INTERRUPTOR DOBLE LUMINEX</v>
          </cell>
          <cell r="B896" t="str">
            <v>UND</v>
          </cell>
          <cell r="C896">
            <v>29900</v>
          </cell>
        </row>
        <row r="897">
          <cell r="A897" t="str">
            <v>ALAMBRE GALVANIZADO # 18</v>
          </cell>
          <cell r="B897" t="str">
            <v>KG</v>
          </cell>
          <cell r="C897">
            <v>6900</v>
          </cell>
        </row>
      </sheetData>
      <sheetData sheetId="278">
        <row r="28">
          <cell r="B28" t="str">
            <v>CUADRILLA DE ALBAÑILERIA</v>
          </cell>
        </row>
      </sheetData>
      <sheetData sheetId="279"/>
      <sheetData sheetId="280"/>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sheetName val="MEMORIA PAVIMENTO"/>
      <sheetName val="AIU"/>
      <sheetName val="PLAN AMBIENTAL"/>
      <sheetName val="MO"/>
      <sheetName val="M.OBRA"/>
      <sheetName val="APU BASICO"/>
      <sheetName val="INTERVENTORIA"/>
      <sheetName val="FACTOR MULTIPLICADOR"/>
      <sheetName val="1"/>
      <sheetName val="APU"/>
      <sheetName val="2"/>
      <sheetName val="3"/>
      <sheetName val="4"/>
      <sheetName val="1.3_2"/>
      <sheetName val="5"/>
      <sheetName val="6"/>
      <sheetName val="7"/>
      <sheetName val="8"/>
      <sheetName val="9"/>
      <sheetName val="10"/>
      <sheetName val="11"/>
      <sheetName val="12"/>
      <sheetName val="MATERIA"/>
      <sheetName val="Cortes y Llenos"/>
      <sheetName val="Pavimento"/>
      <sheetName val="LISTA DE PRECIOS"/>
      <sheetName val="FSE-01 HOJA 1 "/>
      <sheetName val="PRESUPUESTO VIA SAN LUIS JULIO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4">
          <cell r="A4" t="str">
            <v>ACERO</v>
          </cell>
        </row>
        <row r="5">
          <cell r="A5" t="str">
            <v>AGUA</v>
          </cell>
        </row>
        <row r="6">
          <cell r="A6" t="str">
            <v>ARENA LAVADA INCLUYE TRANSPORTE</v>
          </cell>
        </row>
        <row r="7">
          <cell r="A7" t="str">
            <v>CARROTANQUE</v>
          </cell>
        </row>
        <row r="8">
          <cell r="A8" t="str">
            <v>CEMENTO GRIS</v>
          </cell>
        </row>
        <row r="9">
          <cell r="A9" t="str">
            <v>EQUIPO DE SOLDADURA</v>
          </cell>
        </row>
        <row r="10">
          <cell r="A10" t="str">
            <v>GRASA</v>
          </cell>
        </row>
        <row r="11">
          <cell r="A11" t="str">
            <v>HERRAMIENTAS</v>
          </cell>
        </row>
        <row r="12">
          <cell r="A12" t="str">
            <v>MEZCLADORA</v>
          </cell>
        </row>
        <row r="13">
          <cell r="A13" t="str">
            <v>MOTONIVELADORA</v>
          </cell>
        </row>
        <row r="14">
          <cell r="A14" t="str">
            <v>SOLDADURA</v>
          </cell>
        </row>
        <row r="15">
          <cell r="A15" t="str">
            <v>TRITURADO DE 1/2" A  3/4" INCLUYE TRANSPORTE</v>
          </cell>
        </row>
        <row r="16">
          <cell r="A16" t="str">
            <v>VIBROCOMPACTADOR</v>
          </cell>
        </row>
        <row r="17">
          <cell r="A17" t="str">
            <v>VOLQUETA (6M3)</v>
          </cell>
        </row>
        <row r="18">
          <cell r="A18" t="str">
            <v>CARGADOR</v>
          </cell>
        </row>
        <row r="19">
          <cell r="A19" t="str">
            <v>ANTISOL ROJO</v>
          </cell>
        </row>
        <row r="20">
          <cell r="A20" t="str">
            <v>CORTADORA</v>
          </cell>
        </row>
        <row r="21">
          <cell r="A21" t="str">
            <v>HIDROLAVADORA</v>
          </cell>
        </row>
        <row r="22">
          <cell r="A22" t="str">
            <v>CORDON PARA JUNTAS</v>
          </cell>
        </row>
        <row r="23">
          <cell r="A23" t="str">
            <v>SELLANTE DE SILICONA</v>
          </cell>
        </row>
        <row r="24">
          <cell r="A24" t="str">
            <v>SUBBASE GRANULAR</v>
          </cell>
        </row>
        <row r="25">
          <cell r="A25" t="str">
            <v>ROTOMARTILLO - PERCUTOR</v>
          </cell>
        </row>
      </sheetData>
      <sheetData sheetId="27"/>
      <sheetData sheetId="28"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AFE COVER"/>
      <sheetName val="Hoja2"/>
      <sheetName val="BASE"/>
      <sheetName val="PRECIOS"/>
    </sheetNames>
    <sheetDataSet>
      <sheetData sheetId="0"/>
      <sheetData sheetId="1"/>
      <sheetData sheetId="2">
        <row r="3">
          <cell r="A3" t="str">
            <v>EXPANSION</v>
          </cell>
          <cell r="C3" t="str">
            <v>INITIAL</v>
          </cell>
        </row>
        <row r="4">
          <cell r="C4" t="str">
            <v>SUPPLEMENTAL</v>
          </cell>
        </row>
        <row r="5">
          <cell r="C5" t="str">
            <v>PARTIAL</v>
          </cell>
        </row>
      </sheetData>
      <sheetData sheetId="3" refreshError="1"/>
      <sheetData sheetId="4"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
      <sheetName val="apolinar"/>
      <sheetName val="cantidad materiales riosucio"/>
      <sheetName val="materiales riosucio"/>
      <sheetName val="Análisis materiales"/>
      <sheetName val="Análisis P. U. "/>
      <sheetName val="mano de obra Rio Sucio"/>
      <sheetName val="Presupuesto Rio Sucio"/>
      <sheetName val="A.Aux. a P. U."/>
      <sheetName val="PLAN DE INVERSION DEL ANTICIPO"/>
      <sheetName val="Organigrama"/>
      <sheetName val="Jornal día"/>
      <sheetName val="Cálculo Prestaciones"/>
      <sheetName val="subcontrato cerramientos"/>
      <sheetName val="subcontrato cubiertas"/>
      <sheetName val="subcontrato comunicaciones}"/>
      <sheetName val="Pre CASA DE JUSTICIA DE RIOSUCI"/>
      <sheetName val="materiales"/>
      <sheetName val="Hoja1"/>
      <sheetName val="CUADRILLAS"/>
      <sheetName val="RENDIMIENTO"/>
      <sheetName val="DURACION TARE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4">
          <cell r="A4" t="str">
            <v>Maestro De Obra</v>
          </cell>
          <cell r="B4">
            <v>50000</v>
          </cell>
          <cell r="C4">
            <v>6250</v>
          </cell>
          <cell r="D4">
            <v>90750</v>
          </cell>
          <cell r="E4">
            <v>11343.75</v>
          </cell>
        </row>
        <row r="5">
          <cell r="A5" t="str">
            <v>Maestro De Obra a 2 Hrs</v>
          </cell>
          <cell r="B5">
            <v>12500</v>
          </cell>
          <cell r="C5">
            <v>6250</v>
          </cell>
          <cell r="D5">
            <v>22687.5</v>
          </cell>
          <cell r="E5">
            <v>2835.9375</v>
          </cell>
        </row>
        <row r="6">
          <cell r="A6" t="str">
            <v>Oficial De Obra Primera</v>
          </cell>
          <cell r="B6">
            <v>44000</v>
          </cell>
          <cell r="C6">
            <v>5500</v>
          </cell>
          <cell r="D6">
            <v>79860</v>
          </cell>
          <cell r="E6">
            <v>9982.5</v>
          </cell>
        </row>
        <row r="7">
          <cell r="A7" t="str">
            <v>Oficial De Obra Primera a 2 Hrs</v>
          </cell>
          <cell r="B7">
            <v>11000</v>
          </cell>
          <cell r="C7">
            <v>5500</v>
          </cell>
          <cell r="D7">
            <v>19965</v>
          </cell>
          <cell r="E7">
            <v>2495.625</v>
          </cell>
        </row>
        <row r="8">
          <cell r="A8" t="str">
            <v>Oficial De Obra Segunda</v>
          </cell>
          <cell r="B8">
            <v>44000</v>
          </cell>
          <cell r="C8">
            <v>5500</v>
          </cell>
          <cell r="D8">
            <v>79860</v>
          </cell>
          <cell r="E8">
            <v>9982.5</v>
          </cell>
        </row>
        <row r="9">
          <cell r="A9" t="str">
            <v>Ayudante De Obra</v>
          </cell>
          <cell r="B9">
            <v>23000</v>
          </cell>
          <cell r="C9">
            <v>2875</v>
          </cell>
          <cell r="D9">
            <v>41745</v>
          </cell>
          <cell r="E9">
            <v>5218.125</v>
          </cell>
        </row>
        <row r="10">
          <cell r="A10" t="str">
            <v>Oficial De Fontaneria</v>
          </cell>
          <cell r="B10">
            <v>44000</v>
          </cell>
          <cell r="C10">
            <v>5500</v>
          </cell>
          <cell r="D10">
            <v>79860</v>
          </cell>
          <cell r="E10">
            <v>9982.5</v>
          </cell>
        </row>
        <row r="11">
          <cell r="A11" t="str">
            <v>Ayudante De  Fontaneria</v>
          </cell>
          <cell r="B11">
            <v>23000</v>
          </cell>
          <cell r="C11">
            <v>2875</v>
          </cell>
          <cell r="D11">
            <v>41745</v>
          </cell>
          <cell r="E11">
            <v>5218.125</v>
          </cell>
        </row>
        <row r="12">
          <cell r="A12" t="str">
            <v>Ayudante Cadenero Topogr.</v>
          </cell>
          <cell r="B12">
            <v>23000</v>
          </cell>
          <cell r="C12">
            <v>2875</v>
          </cell>
          <cell r="D12">
            <v>41745</v>
          </cell>
          <cell r="E12">
            <v>5218.125</v>
          </cell>
        </row>
        <row r="13">
          <cell r="A13" t="str">
            <v>Oficial Carpinteria  Metalica</v>
          </cell>
          <cell r="B13">
            <v>44000</v>
          </cell>
          <cell r="C13">
            <v>5500</v>
          </cell>
          <cell r="D13">
            <v>79860</v>
          </cell>
          <cell r="E13">
            <v>9982.5</v>
          </cell>
        </row>
        <row r="14">
          <cell r="A14" t="str">
            <v>Ayudante Carpinteria Metalica</v>
          </cell>
          <cell r="B14">
            <v>23000</v>
          </cell>
          <cell r="C14">
            <v>2875</v>
          </cell>
          <cell r="D14">
            <v>41745</v>
          </cell>
          <cell r="E14">
            <v>5218.125</v>
          </cell>
        </row>
        <row r="15">
          <cell r="A15" t="str">
            <v>Oficial Carpinteria  Madera</v>
          </cell>
          <cell r="B15">
            <v>44000</v>
          </cell>
          <cell r="C15">
            <v>5500</v>
          </cell>
          <cell r="D15">
            <v>79860</v>
          </cell>
          <cell r="E15">
            <v>9982.5</v>
          </cell>
        </row>
        <row r="16">
          <cell r="A16" t="str">
            <v>Ayudante Carpinteria Madera</v>
          </cell>
          <cell r="B16">
            <v>23000</v>
          </cell>
          <cell r="C16">
            <v>2875</v>
          </cell>
          <cell r="D16">
            <v>41745</v>
          </cell>
          <cell r="E16">
            <v>5218.125</v>
          </cell>
        </row>
        <row r="17">
          <cell r="A17" t="str">
            <v>Oficial Electricidad</v>
          </cell>
          <cell r="B17">
            <v>44000</v>
          </cell>
          <cell r="C17">
            <v>5500</v>
          </cell>
          <cell r="D17">
            <v>79860</v>
          </cell>
          <cell r="E17">
            <v>9982.5</v>
          </cell>
        </row>
        <row r="18">
          <cell r="A18" t="str">
            <v>Ayudante Electricidad</v>
          </cell>
          <cell r="B18">
            <v>23000</v>
          </cell>
          <cell r="C18">
            <v>2875</v>
          </cell>
          <cell r="D18">
            <v>41745</v>
          </cell>
          <cell r="E18">
            <v>5218.125</v>
          </cell>
        </row>
        <row r="19">
          <cell r="A19" t="str">
            <v>Oficial De Pintura</v>
          </cell>
          <cell r="B19">
            <v>44000</v>
          </cell>
          <cell r="C19">
            <v>5500</v>
          </cell>
          <cell r="D19">
            <v>79860</v>
          </cell>
          <cell r="E19">
            <v>9982.5</v>
          </cell>
        </row>
        <row r="20">
          <cell r="A20" t="str">
            <v>Ayudante De Pintura</v>
          </cell>
          <cell r="B20">
            <v>23000</v>
          </cell>
          <cell r="C20">
            <v>2875</v>
          </cell>
          <cell r="D20">
            <v>41745</v>
          </cell>
          <cell r="E20">
            <v>5218.125</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LISTA DE PRECIOS"/>
    </sheetNames>
    <sheetDataSet>
      <sheetData sheetId="0">
        <row r="11">
          <cell r="D11" t="str">
            <v>m3</v>
          </cell>
        </row>
        <row r="13">
          <cell r="D13" t="str">
            <v>m3</v>
          </cell>
        </row>
        <row r="15">
          <cell r="D15" t="str">
            <v>m2</v>
          </cell>
        </row>
        <row r="17">
          <cell r="D17" t="str">
            <v>m</v>
          </cell>
        </row>
        <row r="19">
          <cell r="D19" t="str">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A. P. U."/>
      <sheetName val="1"/>
      <sheetName val="TOTALES"/>
    </sheetNames>
    <sheetDataSet>
      <sheetData sheetId="0">
        <row r="45">
          <cell r="B45">
            <v>1200</v>
          </cell>
        </row>
        <row r="90">
          <cell r="B90">
            <v>800</v>
          </cell>
        </row>
      </sheetData>
      <sheetData sheetId="1" refreshError="1"/>
      <sheetData sheetId="2" refreshError="1"/>
      <sheetData sheetId="3"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Hoja2"/>
      <sheetName val="Hoja1"/>
      <sheetName val="BASE DE DATOS ORIG"/>
      <sheetName val="pv orig"/>
      <sheetName val="bd victoria"/>
      <sheetName val="secu limpia abril"/>
      <sheetName val="secu limpia abril 27"/>
      <sheetName val="secuencia abril por mnatos"/>
      <sheetName val="BD no 4-4a-8 limpia CUIDAR bck"/>
      <sheetName val="BD no 4-4a-8 limp CUIDAR jun18"/>
      <sheetName val="secuencia cuidar jun18 (2)"/>
      <sheetName val="pv DB CUIDAR jun30"/>
      <sheetName val="pv DB CUIDAR jun30 SUMM"/>
      <sheetName val="BD no 4-4a-8 limp CUIDAR jun30"/>
      <sheetName val="sec DB CUIDAR jun30 "/>
      <sheetName val="sec DB CUIDAR jun30 RE-FOR"/>
      <sheetName val="SEC DB CUIDAR JUL08 RE-FO"/>
      <sheetName val="SEC DB CUIDAR JUL30 plan agos"/>
      <sheetName val="SEC DB CUIDAR jun30 AGO10"/>
      <sheetName val="SEC DB CUIDAR jun30 SUMM "/>
      <sheetName val="SEC DB CUIDAR BUD OCT03 BCK"/>
      <sheetName val="SEC DB CUIDAR BUD OCT03 SEC "/>
      <sheetName val="PSM05-05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
    </sheetNames>
    <sheetDataSet>
      <sheetData sheetId="0"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P"/>
      <sheetName val="450.3"/>
      <sheetName val="450.3 COMPRADA"/>
      <sheetName val="450.4"/>
      <sheetName val="450.5"/>
      <sheetName val="450.6"/>
      <sheetName val="450.7"/>
      <sheetName val="450.8"/>
      <sheetName val="450.9"/>
      <sheetName val="450.9P"/>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0.2P"/>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1P"/>
      <sheetName val="671.2"/>
      <sheetName val="672.1"/>
      <sheetName val="673.1"/>
      <sheetName val="673.2"/>
      <sheetName val="673.3"/>
      <sheetName val="673.4.1P"/>
      <sheetName val="674.1"/>
      <sheetName val="674.2"/>
      <sheetName val="680.1"/>
      <sheetName val="680.2"/>
      <sheetName val="680.3"/>
      <sheetName val="681.1"/>
      <sheetName val="682.1"/>
      <sheetName val="690.1"/>
      <sheetName val="700.1"/>
      <sheetName val="700.2"/>
      <sheetName val="700.3"/>
      <sheetName val="700.4"/>
      <sheetName val="701.1"/>
      <sheetName val="SEÑAL VERTICAL DE 75"/>
      <sheetName val="710.1.1.2"/>
      <sheetName val="710.1.2.2"/>
      <sheetName val="710.1.9.3"/>
      <sheetName val="710.2"/>
      <sheetName val="720.1"/>
      <sheetName val="730.1"/>
      <sheetName val="730.2"/>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 val="400 P"/>
      <sheetName val="Hoja1"/>
      <sheetName val="CANT OBRA"/>
      <sheetName val="matrix"/>
      <sheetName val="CANT OBRA 1(NO)"/>
      <sheetName val="CANT OBRA 1750"/>
      <sheetName val="MANT"/>
      <sheetName val="CRIT"/>
      <sheetName val="PR58+620"/>
      <sheetName val="Hoja2"/>
    </sheetNames>
    <sheetDataSet>
      <sheetData sheetId="0"/>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refreshError="1"/>
      <sheetData sheetId="275" refreshError="1"/>
      <sheetData sheetId="276" refreshError="1"/>
      <sheetData sheetId="277" refreshError="1"/>
      <sheetData sheetId="278"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s>
    <definedNames>
      <definedName name="absc"/>
    </defined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Var Summary page"/>
      <sheetName val="Chart1"/>
      <sheetName val="Cover"/>
      <sheetName val="FCF Cht"/>
      <sheetName val="Summary page"/>
      <sheetName val="Index"/>
      <sheetName val="PV -JV"/>
      <sheetName val="NPV Summary"/>
      <sheetName val="Price"/>
      <sheetName val="Cost Summ"/>
      <sheetName val="Economic  Graphs"/>
      <sheetName val="Tax workings"/>
      <sheetName val="Sensitivities"/>
      <sheetName val="Tax summary"/>
      <sheetName val="Quantity Graphs"/>
      <sheetName val="Deprec"/>
      <sheetName val="Coal Stocks &amp; Wkg Cap"/>
      <sheetName val="Total Cap"/>
      <sheetName val="Other Cap"/>
      <sheetName val="Repl Cap"/>
      <sheetName val="Repl Cap - Contractor"/>
      <sheetName val="Init Cap"/>
      <sheetName val="Init Cap - Contractor"/>
      <sheetName val="Init"/>
      <sheetName val="Repl"/>
      <sheetName val="Total Op Costs"/>
      <sheetName val="Other Op Costs"/>
      <sheetName val="Other Op Costs-Security"/>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Roster"/>
      <sheetName val="Utilisation"/>
      <sheetName val="Fleet"/>
      <sheetName val="Combined Schedule Summary"/>
      <sheetName val="Waste Sched"/>
      <sheetName val="Coal Sched"/>
      <sheetName val="Paste In Utilisation"/>
      <sheetName val="Paste in Roster"/>
      <sheetName val="Paste In Fleet"/>
      <sheetName val="Equip Data"/>
      <sheetName val="Depr VAT Plan Vallejo - Prodeco"/>
      <sheetName val="Summary"/>
      <sheetName val="Port &amp; HO Costs"/>
      <sheetName val="NOTES"/>
      <sheetName val="Updated CAPEX"/>
      <sheetName val="Not Used ------&gt;"/>
      <sheetName val="Nom IS&amp;BS"/>
      <sheetName val="Update_Header_Footer"/>
      <sheetName val="BASE DE DATOS ORIG"/>
    </sheetNames>
    <sheetDataSet>
      <sheetData sheetId="0" refreshError="1"/>
      <sheetData sheetId="1" refreshError="1"/>
      <sheetData sheetId="2" refreshError="1"/>
      <sheetData sheetId="3" refreshError="1"/>
      <sheetData sheetId="4" refreshError="1"/>
      <sheetData sheetId="5" refreshError="1"/>
      <sheetData sheetId="6" refreshError="1">
        <row r="62">
          <cell r="U62">
            <v>1.5</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Gráfica-Apartada"/>
    </sheetNames>
    <sheetDataSet>
      <sheetData sheetId="0"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RESUPUESTO (2)"/>
      <sheetName val="MEMORIA ARQUITECTÓNICA "/>
      <sheetName val="Cuadro Resumen"/>
      <sheetName val="Cuadro Resumen (2)"/>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 Acero 60000 Refuerzo "/>
      <sheetName val=" Malla Electrosoldada "/>
      <sheetName val="P Eléctrico"/>
      <sheetName val="P Agua Fria"/>
      <sheetName val="P Sanitario"/>
      <sheetName val="Cerraduras"/>
      <sheetName val="Granito pulido "/>
      <sheetName val="Marcos puerta"/>
      <sheetName val="Marcos ventana"/>
      <sheetName val="Hoja Base"/>
      <sheetName val="1,1,1 Campamt"/>
      <sheetName val="1,1,2 Alquiler Campameto"/>
      <sheetName val="1,1,3 Limpieza"/>
      <sheetName val="1,1,4 Localiz Equipo"/>
      <sheetName val="1,1,6 Cerramiento Lona"/>
      <sheetName val="1,1,7 Locali Manual"/>
      <sheetName val="1,3,1 Dm const"/>
      <sheetName val="1,3,2 Dm Cubiert"/>
      <sheetName val="1,3,3 Dm Muro"/>
      <sheetName val="1,3,4 Dm cimiento"/>
      <sheetName val="1,3,5 Dm Vig-colum"/>
      <sheetName val="1,3,6 Dm Placa Maciza"/>
      <sheetName val="1,3,7 Dm Manual"/>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10 Relleno Recebo"/>
      <sheetName val="2,2,1 Concr pobre"/>
      <sheetName val="2,2,2 Concr Ciclopeo"/>
      <sheetName val="2,2,4 Concr Zapatas"/>
      <sheetName val="2,2,5 Vigas de cimentación"/>
      <sheetName val="2,2,10 Placas cont= 0,1"/>
      <sheetName val="2,2,11 Placas cont= 0,15"/>
      <sheetName val="2,3,2 Acero 60000 Refuerzo"/>
      <sheetName val="2,3,3 Malla Electrosoldada"/>
      <sheetName val="3,4,1 Caja inspección 0,60 "/>
      <sheetName val="3,4,9 Caja inspección 0,80"/>
      <sheetName val="3,4,10 Caja inspección 1,00"/>
      <sheetName val="3,4,11 Caja inspección 0,70"/>
      <sheetName val="3,5,1 Exc Man "/>
      <sheetName val="3,5,4 Relleno M Común "/>
      <sheetName val="4,1,1 Columnas"/>
      <sheetName val="4,2,1 Vigas aéreas"/>
      <sheetName val="4,2,4 Vigas aéreas EN ARCO"/>
      <sheetName val="4,3,2 Caseton"/>
      <sheetName val="4,3,6 Placa maciza 0,20"/>
      <sheetName val="4,3,3 Metal deck 0,10 m"/>
      <sheetName val="4,3,7 Placa maciza 0,10"/>
      <sheetName val="4,3,8 Placa maciza 0,15"/>
      <sheetName val="4,4,1 Escalera"/>
      <sheetName val="4,3,9 Placa maciza 0,12"/>
      <sheetName val="4,3,10 losa alig 0.35"/>
      <sheetName val="4,3,11 losa alig 0.45"/>
      <sheetName val="4,4,2 Rampas"/>
      <sheetName val="4,4,4 POZO CONCRETO"/>
      <sheetName val="4,4,5 Escel metaldeck"/>
      <sheetName val="4,5,2 Acero 60000 est"/>
      <sheetName val="4,5,3 Malla Electrosoldada est"/>
      <sheetName val="4,6,2,4 Perfil Anterior"/>
      <sheetName val="5,1,6 Bloq Conc Estruc 014"/>
      <sheetName val="4,6,2,4 Perfil"/>
      <sheetName val="4,6,2,5 Anclaje Col-Viga"/>
      <sheetName val="4,6,2,7 Columna 100"/>
      <sheetName val="4,6,2,8 Viga 60x120"/>
      <sheetName val="4,6,2,9 Viga 60x140"/>
      <sheetName val="4,6,2,10 Viga 65x180"/>
      <sheetName val="5,1,7 Bloq Conc Estruc 019"/>
      <sheetName val="5,1,8 BLOQUE CONCRETO 0,09"/>
      <sheetName val="5,2,7 Bloq arcilla No5"/>
      <sheetName val="5,2,8 Bloq arcilla No4"/>
      <sheetName val="5,4,1 Mort 1-4 "/>
      <sheetName val="5,5,2 Acero 60000 mamp"/>
      <sheetName val="6,1,1 Alfajias"/>
      <sheetName val="6,1,2 Dinteles"/>
      <sheetName val="6,1,3 CAPITEL Y BASE"/>
      <sheetName val="6,1,4 CORNISA"/>
      <sheetName val="6,1,5 Alfajias LADRILLO"/>
      <sheetName val="6,1,18 Cañuela Per"/>
      <sheetName val="6,2,2 Mesones lavamanos"/>
      <sheetName val="7,1,1,1 Acometida PVC-P"/>
      <sheetName val="7,1,2,3 Flotador 1"/>
      <sheetName val="7,1,2,4 Tanque Plastico"/>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8,1 P Agua Fria Lavamanos"/>
      <sheetName val="7,1,8,3 P Agua Fria Sanitarios"/>
      <sheetName val="7,1,8,4 P Agua Fria Orinales"/>
      <sheetName val="7,1,8,7 P Agua Fria Pocetas"/>
      <sheetName val="7,1,9,1 P Sanitario lavamanos"/>
      <sheetName val="7,1,9,3 P Sanitario Sanit"/>
      <sheetName val="7,1,9,4 P Sanitario Orinales"/>
      <sheetName val="7,1,9,7 P Sanitario Pocetas"/>
      <sheetName val="7,1,9,9 P Sanitario sifon"/>
      <sheetName val="7,1,9,9 Tapon sanitario 4&quot;"/>
      <sheetName val="7,1,10,1 sanit 4"/>
      <sheetName val="7,1,10,3 Sanit 2"/>
      <sheetName val="7,1,10,4 Sanit 6"/>
      <sheetName val="7,1,10,5 Sanit 3"/>
      <sheetName val="7,1,11,1 Acomet lluvia"/>
      <sheetName val="7,1,11,2 Acomet lluvia 2"/>
      <sheetName val="7,1,11,5 Bajante PVC "/>
      <sheetName val="8,1,1 Fluorescente"/>
      <sheetName val="8,1,2 Roseta"/>
      <sheetName val="8,1,5 toma Corr"/>
      <sheetName val="8,1,8 toma GFCI"/>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4,1 Tablero 18 Circuitos"/>
      <sheetName val="8,4,2 Tablero 12 Circuitos"/>
      <sheetName val="8,4,3 Tablero 16 circuitos"/>
      <sheetName val="8,4,4 Interrruptor Tripo"/>
      <sheetName val="8,4,5 CAJ MEDIDOR"/>
      <sheetName val="8,4,6 Interr bipol"/>
      <sheetName val="8,4,7 Interr 2 15 30"/>
      <sheetName val="8,4,8 Interr 2 40 60 "/>
      <sheetName val="8,4,9 Interrup 1 15 60"/>
      <sheetName val="8,4,10 CAJ  2 CIRCUITOS"/>
      <sheetName val="8,4,11 CAJ  4 CIRCUITOS"/>
      <sheetName val="8,4,12 Interr 2 70 "/>
      <sheetName val="8,4,13 Tablero 8 Circuitos"/>
      <sheetName val="8,4,14 Tablero 24 circuitos"/>
      <sheetName val="8,4,15 Medidor Monofásico"/>
      <sheetName val="8,6,1 Salida TV"/>
      <sheetName val="8,6,4 Ventilador Techo"/>
      <sheetName val="8,8,2 Puesta tierra"/>
      <sheetName val="8,11,1 Camara CS274"/>
      <sheetName val="8,11,2 Camara CS275"/>
      <sheetName val="8,11,3 Camara CS276"/>
      <sheetName val="8,11,4 Caja 30  x30"/>
      <sheetName val="9,1,1 Pañete impermeabilizado"/>
      <sheetName val="9,1,2 Pañete interiores"/>
      <sheetName val="9,1,3 Pañete Exteriores"/>
      <sheetName val="9,2,1 Pañete bajo placa"/>
      <sheetName val="10,1,3 Alistado pisos"/>
      <sheetName val="10,1,4 Mortero afinado"/>
      <sheetName val="10,2,4,1 Baldosin granito"/>
      <sheetName val="10,3,2,1 Guardaescoba"/>
      <sheetName val="10,3,2,3 Media Caña"/>
      <sheetName val="10,4,2 Escalera en Granito"/>
      <sheetName val="11,1,4 foil aluminio"/>
      <sheetName val="11,2,2 remate"/>
      <sheetName val="11,2,4,1  Cindu"/>
      <sheetName val="11,2,4,2 Cubierta placa"/>
      <sheetName val="11,3,5 Canal PVC"/>
      <sheetName val="11,3,6 Canal LAMINA GALV"/>
      <sheetName val="12,2,1,1 Marcos puerta"/>
      <sheetName val="12,2,1,2 Puerta Sencilla"/>
      <sheetName val="12,2,1,3 Puerta S niños"/>
      <sheetName val="12,2,1,5 Puertas Emtamborada"/>
      <sheetName val="12,2,2,3 Baranda Malla"/>
      <sheetName val=" 12,2,2,4 Baranda tubo"/>
      <sheetName val="12.2.2.5 Pasamanos 3"/>
      <sheetName val="12,2,3,1 Rejas en varilla cuadr"/>
      <sheetName val="12,2,3,2 Rejas ventana"/>
      <sheetName val="12,2,3,3 Rejas Puerta baño"/>
      <sheetName val="12,2,3,4 Reja Ventilación"/>
      <sheetName val="12,2,4,1 CORTASOL"/>
      <sheetName val="12,2,4,4 Ventana Malla"/>
      <sheetName val="14,1,1 Ceramica 20 x 20"/>
      <sheetName val="16,1,3 Sanitarios tanque"/>
      <sheetName val="16,1,4 Orinal "/>
      <sheetName val="16,1,7 Lavamanos"/>
      <sheetName val="16,2,1 Puerta PVC aulas "/>
      <sheetName val="16,2,2 Puerta PVC Baterias"/>
      <sheetName val="16,2,5 Llave Terminal"/>
      <sheetName val="16,2,6 Rejilla"/>
      <sheetName val="16,2,7 Barras disc"/>
      <sheetName val="17,2,3 Divisiones 0,06"/>
      <sheetName val="17,2,4 Divisiones baños "/>
      <sheetName val="18,1,1 pintura koraza"/>
      <sheetName val="18,1,2 pintura plastica"/>
      <sheetName val="18,1,3 Vinilo con estuco"/>
      <sheetName val="18,1,4 Vinilo sin estuco "/>
      <sheetName val="18,1,5 Vinilo Cielos "/>
      <sheetName val="19,3,1 Espejo"/>
      <sheetName val="20,2,1 Andenes"/>
      <sheetName val="20,2,2 Sardinel"/>
      <sheetName val="20,4,4 Arborización"/>
      <sheetName val="21,1,3 Aseo"/>
      <sheetName val="Pasamanos "/>
      <sheetName val="Hoja1"/>
      <sheetName val="MATERI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1">
          <cell r="A11" t="str">
            <v>Descripción</v>
          </cell>
          <cell r="B11" t="str">
            <v>Unid</v>
          </cell>
          <cell r="C11" t="str">
            <v>Cant</v>
          </cell>
          <cell r="D11" t="str">
            <v>Valor unitario</v>
          </cell>
          <cell r="E11" t="str">
            <v>% Actualización</v>
          </cell>
          <cell r="F11" t="str">
            <v>Vlr Actualizado</v>
          </cell>
          <cell r="G11" t="str">
            <v>Observaciones / proveedor</v>
          </cell>
        </row>
        <row r="12">
          <cell r="A12" t="str">
            <v>Agua</v>
          </cell>
          <cell r="B12" t="str">
            <v>Litro</v>
          </cell>
          <cell r="C12">
            <v>1</v>
          </cell>
          <cell r="D12">
            <v>5</v>
          </cell>
          <cell r="E12">
            <v>4.4999999999999998E-2</v>
          </cell>
          <cell r="F12">
            <v>5</v>
          </cell>
        </row>
        <row r="13">
          <cell r="A13" t="str">
            <v>Abrazadera metálica</v>
          </cell>
          <cell r="B13" t="str">
            <v>UN</v>
          </cell>
          <cell r="C13">
            <v>1</v>
          </cell>
          <cell r="D13">
            <v>350</v>
          </cell>
          <cell r="E13">
            <v>4.4999999999999998E-2</v>
          </cell>
          <cell r="F13">
            <v>366</v>
          </cell>
        </row>
        <row r="14">
          <cell r="A14" t="str">
            <v>Abrazadera metálica 1"</v>
          </cell>
          <cell r="B14" t="str">
            <v>UN</v>
          </cell>
          <cell r="C14">
            <v>1</v>
          </cell>
          <cell r="D14">
            <v>500</v>
          </cell>
          <cell r="E14">
            <v>4.4999999999999998E-2</v>
          </cell>
          <cell r="F14">
            <v>523</v>
          </cell>
        </row>
        <row r="15">
          <cell r="A15" t="str">
            <v>Abrazadera metálica 1 1/4"</v>
          </cell>
          <cell r="B15" t="str">
            <v>UN</v>
          </cell>
          <cell r="C15">
            <v>1</v>
          </cell>
          <cell r="D15">
            <v>750</v>
          </cell>
          <cell r="E15">
            <v>4.4999999999999998E-2</v>
          </cell>
          <cell r="F15">
            <v>784</v>
          </cell>
        </row>
        <row r="16">
          <cell r="A16" t="str">
            <v>Abrazadera metálica 1 1/2"</v>
          </cell>
          <cell r="B16" t="str">
            <v>UN</v>
          </cell>
          <cell r="C16">
            <v>1</v>
          </cell>
          <cell r="D16">
            <v>1000</v>
          </cell>
          <cell r="E16">
            <v>4.4999999999999998E-2</v>
          </cell>
          <cell r="F16">
            <v>1045</v>
          </cell>
        </row>
        <row r="17">
          <cell r="A17" t="str">
            <v>Abrazadera metálica 2"</v>
          </cell>
          <cell r="B17" t="str">
            <v>UN</v>
          </cell>
          <cell r="C17">
            <v>1</v>
          </cell>
          <cell r="D17">
            <v>1200</v>
          </cell>
          <cell r="E17">
            <v>4.4999999999999998E-2</v>
          </cell>
          <cell r="F17">
            <v>1254</v>
          </cell>
        </row>
        <row r="18">
          <cell r="A18" t="str">
            <v>Ad.Terminal cond.1"</v>
          </cell>
          <cell r="B18" t="str">
            <v>UN</v>
          </cell>
          <cell r="C18">
            <v>1</v>
          </cell>
          <cell r="D18">
            <v>295</v>
          </cell>
          <cell r="E18">
            <v>4.4999999999999998E-2</v>
          </cell>
          <cell r="F18">
            <v>308</v>
          </cell>
        </row>
        <row r="19">
          <cell r="A19" t="str">
            <v>Ad.Terminal cond.3/4"</v>
          </cell>
          <cell r="B19" t="str">
            <v>UN</v>
          </cell>
          <cell r="C19">
            <v>1</v>
          </cell>
          <cell r="D19">
            <v>178.030303030303</v>
          </cell>
          <cell r="E19">
            <v>4.4999999999999998E-2</v>
          </cell>
          <cell r="F19">
            <v>186</v>
          </cell>
        </row>
        <row r="20">
          <cell r="A20" t="str">
            <v>Ad.Terminal cond.1/2"</v>
          </cell>
          <cell r="B20" t="str">
            <v>UN</v>
          </cell>
          <cell r="C20">
            <v>1</v>
          </cell>
          <cell r="D20">
            <v>110</v>
          </cell>
          <cell r="E20">
            <v>4.4999999999999998E-2</v>
          </cell>
          <cell r="F20">
            <v>115</v>
          </cell>
        </row>
        <row r="21">
          <cell r="A21" t="str">
            <v>Adoquín peatonal Santa Fe</v>
          </cell>
          <cell r="B21" t="str">
            <v>UN</v>
          </cell>
          <cell r="C21">
            <v>1</v>
          </cell>
          <cell r="D21">
            <v>900</v>
          </cell>
          <cell r="E21">
            <v>4.4999999999999998E-2</v>
          </cell>
          <cell r="F21">
            <v>941</v>
          </cell>
        </row>
        <row r="22">
          <cell r="A22" t="str">
            <v>Accesorios PVC-P 2"</v>
          </cell>
          <cell r="B22" t="str">
            <v>UN</v>
          </cell>
          <cell r="C22">
            <v>1</v>
          </cell>
          <cell r="D22">
            <v>6000</v>
          </cell>
          <cell r="E22">
            <v>4.4999999999999998E-2</v>
          </cell>
          <cell r="F22">
            <v>6270</v>
          </cell>
        </row>
        <row r="23">
          <cell r="A23" t="str">
            <v>Accesorios PVC-P 1 1/2"</v>
          </cell>
          <cell r="B23" t="str">
            <v>UN</v>
          </cell>
          <cell r="C23">
            <v>1</v>
          </cell>
          <cell r="D23">
            <v>2600</v>
          </cell>
          <cell r="E23">
            <v>4.4999999999999998E-2</v>
          </cell>
          <cell r="F23">
            <v>2717</v>
          </cell>
        </row>
        <row r="24">
          <cell r="A24" t="str">
            <v>Accesorios PVC-P 1 1/4"</v>
          </cell>
          <cell r="B24" t="str">
            <v>UN</v>
          </cell>
          <cell r="C24">
            <v>1</v>
          </cell>
          <cell r="D24">
            <v>1850</v>
          </cell>
          <cell r="E24">
            <v>4.4999999999999998E-2</v>
          </cell>
          <cell r="F24">
            <v>1933</v>
          </cell>
        </row>
        <row r="25">
          <cell r="A25" t="str">
            <v>Accesorios PVC-P 1"</v>
          </cell>
          <cell r="B25" t="str">
            <v>UN</v>
          </cell>
          <cell r="C25">
            <v>1</v>
          </cell>
          <cell r="D25">
            <v>980</v>
          </cell>
          <cell r="E25">
            <v>4.4999999999999998E-2</v>
          </cell>
          <cell r="F25">
            <v>1024</v>
          </cell>
        </row>
        <row r="26">
          <cell r="A26" t="str">
            <v>Accesorios PVC-P 3/4"</v>
          </cell>
          <cell r="B26" t="str">
            <v>UN</v>
          </cell>
          <cell r="C26">
            <v>1</v>
          </cell>
          <cell r="D26">
            <v>500</v>
          </cell>
          <cell r="E26">
            <v>4.4999999999999998E-2</v>
          </cell>
          <cell r="F26">
            <v>523</v>
          </cell>
        </row>
        <row r="27">
          <cell r="A27" t="str">
            <v>Accesorios PVC-P 1/2"</v>
          </cell>
          <cell r="B27" t="str">
            <v>UN</v>
          </cell>
          <cell r="C27">
            <v>1</v>
          </cell>
          <cell r="D27">
            <v>320</v>
          </cell>
          <cell r="E27">
            <v>4.4999999999999998E-2</v>
          </cell>
          <cell r="F27">
            <v>334</v>
          </cell>
        </row>
        <row r="28">
          <cell r="A28" t="str">
            <v>Accesorios - Codo de 90° 4"</v>
          </cell>
          <cell r="B28" t="str">
            <v>UN</v>
          </cell>
          <cell r="C28">
            <v>1</v>
          </cell>
          <cell r="D28">
            <v>6450</v>
          </cell>
          <cell r="E28">
            <v>4.4999999999999998E-2</v>
          </cell>
          <cell r="F28">
            <v>6740</v>
          </cell>
        </row>
        <row r="29">
          <cell r="A29" t="str">
            <v>Accesorios - Codo de 90° 3"</v>
          </cell>
          <cell r="B29" t="str">
            <v>UN</v>
          </cell>
          <cell r="C29">
            <v>1</v>
          </cell>
          <cell r="D29">
            <v>3500</v>
          </cell>
          <cell r="E29">
            <v>4.4999999999999998E-2</v>
          </cell>
          <cell r="F29">
            <v>3658</v>
          </cell>
        </row>
        <row r="30">
          <cell r="A30" t="str">
            <v>Accesorios - Codo de 90° 2"</v>
          </cell>
          <cell r="B30" t="str">
            <v>UN</v>
          </cell>
          <cell r="C30">
            <v>1</v>
          </cell>
          <cell r="D30">
            <v>1500</v>
          </cell>
          <cell r="E30">
            <v>4.4999999999999998E-2</v>
          </cell>
          <cell r="F30">
            <v>1568</v>
          </cell>
        </row>
        <row r="31">
          <cell r="A31" t="str">
            <v>Accesorios - Y de 4"</v>
          </cell>
          <cell r="B31" t="str">
            <v>UN</v>
          </cell>
          <cell r="C31">
            <v>1</v>
          </cell>
          <cell r="D31">
            <v>9396</v>
          </cell>
          <cell r="E31">
            <v>4.4999999999999998E-2</v>
          </cell>
          <cell r="F31">
            <v>9819</v>
          </cell>
        </row>
        <row r="32">
          <cell r="A32" t="str">
            <v>Accesorios - Y de 3"</v>
          </cell>
          <cell r="B32" t="str">
            <v>UN</v>
          </cell>
          <cell r="C32">
            <v>1</v>
          </cell>
          <cell r="D32">
            <v>5290</v>
          </cell>
          <cell r="E32">
            <v>4.4999999999999998E-2</v>
          </cell>
          <cell r="F32">
            <v>5528</v>
          </cell>
        </row>
        <row r="33">
          <cell r="A33" t="str">
            <v xml:space="preserve">Acero 60,000 p.s.i. </v>
          </cell>
          <cell r="B33" t="str">
            <v>KG</v>
          </cell>
          <cell r="C33">
            <v>1</v>
          </cell>
          <cell r="D33">
            <v>2800</v>
          </cell>
          <cell r="E33">
            <v>4.4999999999999998E-2</v>
          </cell>
          <cell r="F33">
            <v>2926</v>
          </cell>
        </row>
        <row r="34">
          <cell r="A34" t="str">
            <v>Acero 37,000 p.s.i. 1/4"</v>
          </cell>
          <cell r="B34" t="str">
            <v>KG</v>
          </cell>
          <cell r="C34">
            <v>1</v>
          </cell>
          <cell r="D34">
            <v>1800</v>
          </cell>
          <cell r="E34">
            <v>4.4999999999999998E-2</v>
          </cell>
          <cell r="F34">
            <v>1881</v>
          </cell>
        </row>
        <row r="35">
          <cell r="A35" t="str">
            <v>Acero de refuerzo 60000 PSI</v>
          </cell>
          <cell r="B35" t="str">
            <v>KG</v>
          </cell>
          <cell r="C35">
            <v>1</v>
          </cell>
          <cell r="D35">
            <v>3426</v>
          </cell>
          <cell r="E35">
            <v>0</v>
          </cell>
          <cell r="F35">
            <v>3426</v>
          </cell>
        </row>
        <row r="36">
          <cell r="A36" t="str">
            <v>Acero figurado 60,000 p.s.i. 1/2"</v>
          </cell>
          <cell r="B36" t="str">
            <v>KG</v>
          </cell>
          <cell r="C36">
            <v>1</v>
          </cell>
          <cell r="D36">
            <v>3426</v>
          </cell>
          <cell r="E36">
            <v>0</v>
          </cell>
          <cell r="F36">
            <v>3426</v>
          </cell>
        </row>
        <row r="37">
          <cell r="A37" t="str">
            <v>Acero figurado 37,000 p.s.i. 1/4"</v>
          </cell>
          <cell r="B37" t="str">
            <v>KG</v>
          </cell>
          <cell r="C37">
            <v>1</v>
          </cell>
          <cell r="D37">
            <v>1800</v>
          </cell>
          <cell r="E37">
            <v>4.4999999999999998E-2</v>
          </cell>
          <cell r="F37">
            <v>1881</v>
          </cell>
        </row>
        <row r="38">
          <cell r="A38" t="str">
            <v>A.C.P.M.</v>
          </cell>
          <cell r="B38" t="str">
            <v>GL</v>
          </cell>
          <cell r="C38">
            <v>1</v>
          </cell>
          <cell r="D38">
            <v>4000</v>
          </cell>
          <cell r="E38">
            <v>4.4999999999999998E-2</v>
          </cell>
          <cell r="F38">
            <v>4180</v>
          </cell>
        </row>
        <row r="39">
          <cell r="A39" t="str">
            <v>Adaptador conduit de 1/2"</v>
          </cell>
          <cell r="B39" t="str">
            <v>UN</v>
          </cell>
          <cell r="C39">
            <v>1</v>
          </cell>
          <cell r="D39">
            <v>300</v>
          </cell>
          <cell r="E39">
            <v>4.4999999999999998E-2</v>
          </cell>
          <cell r="F39">
            <v>314</v>
          </cell>
        </row>
        <row r="40">
          <cell r="A40" t="str">
            <v>Adaptador macho PVC de 1/2"</v>
          </cell>
          <cell r="B40" t="str">
            <v>UN</v>
          </cell>
          <cell r="C40">
            <v>1</v>
          </cell>
          <cell r="D40">
            <v>240</v>
          </cell>
          <cell r="E40">
            <v>4.4999999999999998E-2</v>
          </cell>
          <cell r="F40">
            <v>251</v>
          </cell>
        </row>
        <row r="41">
          <cell r="A41" t="str">
            <v>Adaptador macho PVC de 1"</v>
          </cell>
          <cell r="B41" t="str">
            <v>UN</v>
          </cell>
          <cell r="C41">
            <v>1</v>
          </cell>
          <cell r="D41">
            <v>910</v>
          </cell>
          <cell r="E41">
            <v>4.4999999999999998E-2</v>
          </cell>
          <cell r="F41">
            <v>951</v>
          </cell>
        </row>
        <row r="42">
          <cell r="A42" t="str">
            <v>Adaptador macho PVC de 2 plg</v>
          </cell>
          <cell r="B42" t="str">
            <v>UN</v>
          </cell>
          <cell r="C42">
            <v>1</v>
          </cell>
          <cell r="D42">
            <v>3050</v>
          </cell>
          <cell r="E42">
            <v>4.4999999999999998E-2</v>
          </cell>
          <cell r="F42">
            <v>3187</v>
          </cell>
        </row>
        <row r="43">
          <cell r="A43" t="str">
            <v>Agarraderas metálicas l=0.10</v>
          </cell>
          <cell r="B43" t="str">
            <v>UN</v>
          </cell>
          <cell r="C43">
            <v>1</v>
          </cell>
          <cell r="D43">
            <v>7500</v>
          </cell>
          <cell r="E43">
            <v>4.4999999999999998E-2</v>
          </cell>
          <cell r="F43">
            <v>7838</v>
          </cell>
        </row>
        <row r="44">
          <cell r="A44" t="str">
            <v>Aislador de carrete en porcelana</v>
          </cell>
          <cell r="B44" t="str">
            <v>UN</v>
          </cell>
          <cell r="C44">
            <v>1</v>
          </cell>
          <cell r="D44">
            <v>3500</v>
          </cell>
          <cell r="E44">
            <v>4.4999999999999998E-2</v>
          </cell>
          <cell r="F44">
            <v>3658</v>
          </cell>
        </row>
        <row r="45">
          <cell r="A45" t="str">
            <v>Alambre cobre THW 10 AWG</v>
          </cell>
          <cell r="B45" t="str">
            <v>ML</v>
          </cell>
          <cell r="C45">
            <v>1</v>
          </cell>
          <cell r="D45">
            <v>767</v>
          </cell>
          <cell r="E45">
            <v>4.4999999999999998E-2</v>
          </cell>
          <cell r="F45">
            <v>802</v>
          </cell>
        </row>
        <row r="46">
          <cell r="A46" t="str">
            <v>Alambre cobre THW 12 AWG</v>
          </cell>
          <cell r="B46" t="str">
            <v>ML</v>
          </cell>
          <cell r="C46">
            <v>1</v>
          </cell>
          <cell r="D46">
            <v>548.80000000000007</v>
          </cell>
          <cell r="E46">
            <v>4.4999999999999998E-2</v>
          </cell>
          <cell r="F46">
            <v>573</v>
          </cell>
        </row>
        <row r="47">
          <cell r="A47" t="str">
            <v>Alambre cobre THW 14 AWG</v>
          </cell>
          <cell r="B47" t="str">
            <v>ML</v>
          </cell>
          <cell r="C47">
            <v>1</v>
          </cell>
          <cell r="D47">
            <v>351</v>
          </cell>
          <cell r="E47">
            <v>4.4999999999999998E-2</v>
          </cell>
          <cell r="F47">
            <v>367</v>
          </cell>
        </row>
        <row r="48">
          <cell r="A48" t="str">
            <v>Alambre de cobre 12 THHN</v>
          </cell>
          <cell r="B48" t="str">
            <v>ML</v>
          </cell>
          <cell r="C48">
            <v>1</v>
          </cell>
          <cell r="D48">
            <v>1150</v>
          </cell>
          <cell r="E48">
            <v>4.4999999999999998E-2</v>
          </cell>
          <cell r="F48">
            <v>1202</v>
          </cell>
        </row>
        <row r="49">
          <cell r="A49" t="str">
            <v>Alambre Cu desnudo AWG 10</v>
          </cell>
          <cell r="B49" t="str">
            <v>KG</v>
          </cell>
          <cell r="C49">
            <v>1</v>
          </cell>
          <cell r="D49">
            <v>17342.5</v>
          </cell>
          <cell r="E49">
            <v>4.4999999999999998E-2</v>
          </cell>
          <cell r="F49">
            <v>18123</v>
          </cell>
        </row>
        <row r="50">
          <cell r="A50" t="str">
            <v>Alambre de cobre 12 AWG desnudo</v>
          </cell>
          <cell r="B50" t="str">
            <v>ML</v>
          </cell>
          <cell r="C50">
            <v>1</v>
          </cell>
          <cell r="D50">
            <v>1100</v>
          </cell>
          <cell r="E50">
            <v>4.4999999999999998E-2</v>
          </cell>
          <cell r="F50">
            <v>1150</v>
          </cell>
        </row>
        <row r="51">
          <cell r="A51" t="str">
            <v>Alambre Cu desnudo AWG 14 x kg</v>
          </cell>
          <cell r="B51" t="str">
            <v>KG</v>
          </cell>
          <cell r="C51">
            <v>1</v>
          </cell>
          <cell r="D51">
            <v>18937.5</v>
          </cell>
          <cell r="E51">
            <v>4.4999999999999998E-2</v>
          </cell>
          <cell r="F51">
            <v>19790</v>
          </cell>
        </row>
        <row r="52">
          <cell r="A52" t="str">
            <v>Alambre Cu desnudo AWG 14 x ML</v>
          </cell>
          <cell r="B52" t="str">
            <v>ML</v>
          </cell>
          <cell r="C52">
            <v>1</v>
          </cell>
          <cell r="D52">
            <v>300</v>
          </cell>
          <cell r="E52">
            <v>4.4999999999999998E-2</v>
          </cell>
          <cell r="F52">
            <v>314</v>
          </cell>
        </row>
        <row r="53">
          <cell r="A53" t="str">
            <v>Alambre negro Cal. 18</v>
          </cell>
          <cell r="B53" t="str">
            <v>KG</v>
          </cell>
          <cell r="C53">
            <v>1</v>
          </cell>
          <cell r="D53">
            <v>2800</v>
          </cell>
          <cell r="E53">
            <v>4.4999999999999998E-2</v>
          </cell>
          <cell r="F53">
            <v>2926</v>
          </cell>
        </row>
        <row r="54">
          <cell r="A54" t="str">
            <v>Alambre Teléfono 2x22 estañado</v>
          </cell>
          <cell r="B54" t="str">
            <v>ML</v>
          </cell>
          <cell r="C54">
            <v>1</v>
          </cell>
          <cell r="D54">
            <v>395</v>
          </cell>
          <cell r="E54">
            <v>4.4999999999999998E-2</v>
          </cell>
          <cell r="F54">
            <v>413</v>
          </cell>
        </row>
        <row r="55">
          <cell r="A55" t="str">
            <v>Alambre Teléfono 2x22 trenzado</v>
          </cell>
          <cell r="B55" t="str">
            <v>ML</v>
          </cell>
          <cell r="C55">
            <v>1</v>
          </cell>
          <cell r="D55">
            <v>195</v>
          </cell>
          <cell r="E55">
            <v>4.4999999999999998E-2</v>
          </cell>
          <cell r="F55">
            <v>204</v>
          </cell>
        </row>
        <row r="56">
          <cell r="A56" t="str">
            <v>Alquiler Campamento 20 a 60 M2</v>
          </cell>
          <cell r="B56" t="str">
            <v>MES</v>
          </cell>
          <cell r="C56">
            <v>1</v>
          </cell>
          <cell r="D56">
            <v>185000</v>
          </cell>
          <cell r="E56">
            <v>4.4999999999999998E-2</v>
          </cell>
          <cell r="F56">
            <v>193325</v>
          </cell>
        </row>
        <row r="57">
          <cell r="A57" t="str">
            <v>Alumol Sika</v>
          </cell>
          <cell r="B57" t="str">
            <v>GL</v>
          </cell>
          <cell r="C57">
            <v>1</v>
          </cell>
          <cell r="D57">
            <v>58000</v>
          </cell>
          <cell r="E57">
            <v>4.4999999999999998E-2</v>
          </cell>
          <cell r="F57">
            <v>60610</v>
          </cell>
        </row>
        <row r="58">
          <cell r="A58" t="str">
            <v>Anclajes con resina epoxica</v>
          </cell>
          <cell r="B58" t="str">
            <v>KG</v>
          </cell>
          <cell r="C58">
            <v>1</v>
          </cell>
          <cell r="D58">
            <v>39440</v>
          </cell>
          <cell r="E58">
            <v>4.4999999999999998E-2</v>
          </cell>
          <cell r="F58">
            <v>41215</v>
          </cell>
        </row>
        <row r="59">
          <cell r="A59" t="str">
            <v>Angulo 3/4 x 1/8</v>
          </cell>
          <cell r="B59" t="str">
            <v>ML</v>
          </cell>
          <cell r="C59">
            <v>1</v>
          </cell>
          <cell r="D59">
            <v>1500</v>
          </cell>
          <cell r="E59">
            <v>4.4999999999999998E-2</v>
          </cell>
          <cell r="F59">
            <v>1568</v>
          </cell>
        </row>
        <row r="60">
          <cell r="A60" t="str">
            <v>Angulo 1" x 1" x 3/16"</v>
          </cell>
          <cell r="B60" t="str">
            <v>ML</v>
          </cell>
          <cell r="C60">
            <v>1</v>
          </cell>
          <cell r="D60">
            <v>3900</v>
          </cell>
          <cell r="E60">
            <v>4.4999999999999998E-2</v>
          </cell>
          <cell r="F60">
            <v>4076</v>
          </cell>
        </row>
        <row r="61">
          <cell r="A61" t="str">
            <v>Anticorrosivo rojo claro PHLC</v>
          </cell>
          <cell r="B61" t="str">
            <v>GL</v>
          </cell>
          <cell r="C61">
            <v>1</v>
          </cell>
          <cell r="D61">
            <v>23000</v>
          </cell>
          <cell r="E61">
            <v>4.4999999999999998E-2</v>
          </cell>
          <cell r="F61">
            <v>24035</v>
          </cell>
        </row>
        <row r="62">
          <cell r="A62" t="str">
            <v>Arbol especie local de 1,80 a 2,00 mts</v>
          </cell>
          <cell r="B62" t="str">
            <v>UN</v>
          </cell>
          <cell r="C62">
            <v>1</v>
          </cell>
          <cell r="D62">
            <v>22000</v>
          </cell>
          <cell r="E62">
            <v>4.4999999999999998E-2</v>
          </cell>
          <cell r="F62">
            <v>22990</v>
          </cell>
        </row>
        <row r="63">
          <cell r="A63" t="str">
            <v>Arena de río</v>
          </cell>
          <cell r="B63" t="str">
            <v>M3</v>
          </cell>
          <cell r="C63">
            <v>1</v>
          </cell>
          <cell r="D63">
            <v>19000</v>
          </cell>
          <cell r="E63">
            <v>4.4999999999999998E-2</v>
          </cell>
          <cell r="F63">
            <v>19855</v>
          </cell>
        </row>
        <row r="64">
          <cell r="A64" t="str">
            <v>Arena Blanca</v>
          </cell>
          <cell r="B64" t="str">
            <v>M3</v>
          </cell>
          <cell r="C64">
            <v>1</v>
          </cell>
          <cell r="D64">
            <v>16000</v>
          </cell>
          <cell r="E64">
            <v>4.4999999999999998E-2</v>
          </cell>
          <cell r="F64">
            <v>16720</v>
          </cell>
          <cell r="G64" t="str">
            <v>Por viaje de 5 metros cúbicos</v>
          </cell>
        </row>
        <row r="65">
          <cell r="A65" t="str">
            <v>Arena de peña</v>
          </cell>
          <cell r="B65" t="str">
            <v>M3</v>
          </cell>
          <cell r="C65">
            <v>1</v>
          </cell>
          <cell r="D65">
            <v>16043</v>
          </cell>
          <cell r="E65">
            <v>4.4999999999999998E-2</v>
          </cell>
          <cell r="F65">
            <v>16765</v>
          </cell>
          <cell r="G65" t="str">
            <v>Por viaje de 4 metros cúbicos</v>
          </cell>
        </row>
        <row r="66">
          <cell r="A66" t="str">
            <v xml:space="preserve">Arena fina </v>
          </cell>
          <cell r="B66" t="str">
            <v>M3</v>
          </cell>
          <cell r="C66">
            <v>1</v>
          </cell>
          <cell r="D66">
            <v>28000</v>
          </cell>
          <cell r="E66">
            <v>4.4999999999999998E-2</v>
          </cell>
          <cell r="F66">
            <v>29260</v>
          </cell>
        </row>
        <row r="67">
          <cell r="A67" t="str">
            <v>Arena lavada de pozo</v>
          </cell>
          <cell r="B67" t="str">
            <v>M3</v>
          </cell>
          <cell r="C67">
            <v>1</v>
          </cell>
          <cell r="D67">
            <v>35000</v>
          </cell>
          <cell r="E67">
            <v>4.4999999999999998E-2</v>
          </cell>
          <cell r="F67">
            <v>36575</v>
          </cell>
          <cell r="G67" t="str">
            <v>Por viaje de 4 metros cúbicos</v>
          </cell>
        </row>
        <row r="68">
          <cell r="A68" t="str">
            <v xml:space="preserve">Arena lavada blanca </v>
          </cell>
          <cell r="B68" t="str">
            <v>M3</v>
          </cell>
          <cell r="C68">
            <v>1</v>
          </cell>
          <cell r="D68">
            <v>22500</v>
          </cell>
          <cell r="E68">
            <v>4.4999999999999998E-2</v>
          </cell>
          <cell r="F68">
            <v>23513</v>
          </cell>
          <cell r="G68" t="str">
            <v>Por viaje de 5 m3</v>
          </cell>
        </row>
        <row r="69">
          <cell r="A69" t="str">
            <v>Arena de río (viaje 5 m3)</v>
          </cell>
          <cell r="B69" t="str">
            <v>M3</v>
          </cell>
          <cell r="C69">
            <v>1</v>
          </cell>
          <cell r="D69">
            <v>16043</v>
          </cell>
          <cell r="E69">
            <v>4.4999999999999998E-2</v>
          </cell>
          <cell r="F69">
            <v>16765</v>
          </cell>
          <cell r="G69" t="str">
            <v>Por viaje de 5 metros cúbicos</v>
          </cell>
        </row>
        <row r="70">
          <cell r="A70" t="str">
            <v>Baldosin cerámico blanco 30 x 30</v>
          </cell>
          <cell r="B70" t="str">
            <v>m2</v>
          </cell>
          <cell r="C70">
            <v>1</v>
          </cell>
          <cell r="D70">
            <v>20000</v>
          </cell>
          <cell r="E70">
            <v>4.4999999999999998E-2</v>
          </cell>
          <cell r="F70">
            <v>20900</v>
          </cell>
        </row>
        <row r="71">
          <cell r="A71" t="str">
            <v>Baldosin cerámico cristanac corona 32,4 x 32,4</v>
          </cell>
          <cell r="B71" t="str">
            <v>M2</v>
          </cell>
          <cell r="C71">
            <v>1</v>
          </cell>
          <cell r="D71">
            <v>27000</v>
          </cell>
          <cell r="E71">
            <v>4.4999999999999998E-2</v>
          </cell>
          <cell r="F71">
            <v>28215</v>
          </cell>
        </row>
        <row r="72">
          <cell r="A72" t="str">
            <v>Baldosin cerámico pared corona Olimpia de 20,5 x 20,5 blanco primera</v>
          </cell>
          <cell r="B72" t="str">
            <v>M2</v>
          </cell>
          <cell r="C72">
            <v>1</v>
          </cell>
          <cell r="D72">
            <v>17500</v>
          </cell>
          <cell r="E72">
            <v>4.4999999999999998E-2</v>
          </cell>
          <cell r="F72">
            <v>18288</v>
          </cell>
        </row>
        <row r="73">
          <cell r="A73" t="str">
            <v>Baldosin cerámico pared Valencia 20,5 x 30,5</v>
          </cell>
          <cell r="B73" t="str">
            <v>M2</v>
          </cell>
          <cell r="C73">
            <v>1</v>
          </cell>
          <cell r="D73">
            <v>21000</v>
          </cell>
          <cell r="E73">
            <v>4.4999999999999998E-2</v>
          </cell>
          <cell r="F73">
            <v>21945</v>
          </cell>
        </row>
        <row r="74">
          <cell r="A74" t="str">
            <v>Baldosin cerámico Italia (30,5 x 30,5)</v>
          </cell>
          <cell r="B74" t="str">
            <v>M3</v>
          </cell>
          <cell r="C74">
            <v>1</v>
          </cell>
          <cell r="D74">
            <v>25000</v>
          </cell>
          <cell r="E74">
            <v>4.4999999999999998E-2</v>
          </cell>
          <cell r="F74">
            <v>26125</v>
          </cell>
        </row>
        <row r="75">
          <cell r="A75" t="str">
            <v>Baldosin de granito (30 x 30)</v>
          </cell>
          <cell r="B75" t="str">
            <v>M2</v>
          </cell>
          <cell r="C75">
            <v>1</v>
          </cell>
          <cell r="D75">
            <v>33000</v>
          </cell>
          <cell r="E75">
            <v>4.4999999999999998E-2</v>
          </cell>
          <cell r="F75">
            <v>34485</v>
          </cell>
        </row>
        <row r="76">
          <cell r="A76" t="str">
            <v>Balinera de acero 1/2"</v>
          </cell>
          <cell r="B76" t="str">
            <v>UN</v>
          </cell>
          <cell r="C76">
            <v>1</v>
          </cell>
          <cell r="D76">
            <v>16000</v>
          </cell>
          <cell r="E76">
            <v>4.4999999999999998E-2</v>
          </cell>
          <cell r="F76">
            <v>16720</v>
          </cell>
        </row>
        <row r="77">
          <cell r="A77" t="str">
            <v>Bajante PVC Trapezoidal tipo Amazonas</v>
          </cell>
          <cell r="B77" t="str">
            <v>Ml</v>
          </cell>
          <cell r="C77">
            <v>1</v>
          </cell>
          <cell r="D77">
            <v>17000</v>
          </cell>
          <cell r="E77">
            <v>4.4999999999999998E-2</v>
          </cell>
          <cell r="F77">
            <v>17765</v>
          </cell>
        </row>
        <row r="78">
          <cell r="A78" t="str">
            <v>Barniz vitriflex</v>
          </cell>
          <cell r="B78" t="str">
            <v>GL</v>
          </cell>
          <cell r="C78">
            <v>1</v>
          </cell>
          <cell r="D78">
            <v>96200</v>
          </cell>
          <cell r="E78">
            <v>4.4999999999999998E-2</v>
          </cell>
          <cell r="F78">
            <v>100529</v>
          </cell>
        </row>
        <row r="79">
          <cell r="A79" t="str">
            <v>Barra  discapacitados Inox (juego)</v>
          </cell>
          <cell r="B79" t="str">
            <v>UN</v>
          </cell>
          <cell r="C79">
            <v>1</v>
          </cell>
          <cell r="D79">
            <v>380000</v>
          </cell>
          <cell r="E79">
            <v>4.4999999999999998E-2</v>
          </cell>
          <cell r="F79">
            <v>397100</v>
          </cell>
        </row>
        <row r="80">
          <cell r="A80" t="str">
            <v>Barra discapacitados 18" (46 cm) cromo grival</v>
          </cell>
          <cell r="B80" t="str">
            <v>UN</v>
          </cell>
          <cell r="C80">
            <v>1</v>
          </cell>
          <cell r="D80">
            <v>95000</v>
          </cell>
          <cell r="E80">
            <v>4.4999999999999998E-2</v>
          </cell>
          <cell r="F80">
            <v>99275</v>
          </cell>
        </row>
        <row r="81">
          <cell r="A81" t="str">
            <v>Barra discapacitados 30" (76 cm) cromo grival</v>
          </cell>
          <cell r="B81" t="str">
            <v>UN</v>
          </cell>
          <cell r="C81">
            <v>1</v>
          </cell>
          <cell r="D81">
            <v>120000</v>
          </cell>
          <cell r="E81">
            <v>4.4999999999999998E-2</v>
          </cell>
          <cell r="F81">
            <v>125400</v>
          </cell>
        </row>
        <row r="82">
          <cell r="A82" t="str">
            <v>Bisagra alum.Ext 2"</v>
          </cell>
          <cell r="B82" t="str">
            <v>UN</v>
          </cell>
          <cell r="C82">
            <v>1</v>
          </cell>
          <cell r="D82">
            <v>801</v>
          </cell>
          <cell r="E82">
            <v>4.4999999999999998E-2</v>
          </cell>
          <cell r="F82">
            <v>837</v>
          </cell>
        </row>
        <row r="83">
          <cell r="A83" t="str">
            <v>Bisagra alum.Ext 3"</v>
          </cell>
          <cell r="B83" t="str">
            <v>UN</v>
          </cell>
          <cell r="C83">
            <v>1</v>
          </cell>
          <cell r="D83">
            <v>1802</v>
          </cell>
          <cell r="E83">
            <v>4.4999999999999998E-2</v>
          </cell>
          <cell r="F83">
            <v>1883</v>
          </cell>
        </row>
        <row r="84">
          <cell r="A84" t="str">
            <v>Bisagra Metalisteria triple</v>
          </cell>
          <cell r="B84" t="str">
            <v>UN</v>
          </cell>
          <cell r="C84">
            <v>1</v>
          </cell>
          <cell r="D84">
            <v>5400</v>
          </cell>
          <cell r="E84">
            <v>4.4999999999999998E-2</v>
          </cell>
          <cell r="F84">
            <v>5643</v>
          </cell>
        </row>
        <row r="85">
          <cell r="A85" t="str">
            <v>Bloque muro LN-14N</v>
          </cell>
          <cell r="B85" t="str">
            <v>UN</v>
          </cell>
          <cell r="C85">
            <v>1</v>
          </cell>
          <cell r="D85">
            <v>1022</v>
          </cell>
          <cell r="E85">
            <v>4.4999999999999998E-2</v>
          </cell>
          <cell r="F85">
            <v>1068</v>
          </cell>
          <cell r="G85" t="str">
            <v>Por viaje de 1000 bloques</v>
          </cell>
        </row>
        <row r="86">
          <cell r="A86" t="str">
            <v>Bloque en concreto para muros estructurales de 14x19x39</v>
          </cell>
          <cell r="B86" t="str">
            <v>UN</v>
          </cell>
          <cell r="C86">
            <v>1</v>
          </cell>
          <cell r="D86">
            <v>1676</v>
          </cell>
          <cell r="E86">
            <v>4.4999999999999998E-2</v>
          </cell>
          <cell r="F86">
            <v>1751</v>
          </cell>
        </row>
        <row r="87">
          <cell r="A87" t="str">
            <v>Bloque en concreto para muros estructurales de  19x19x39</v>
          </cell>
          <cell r="B87" t="str">
            <v>UN</v>
          </cell>
          <cell r="C87">
            <v>1</v>
          </cell>
          <cell r="D87">
            <v>1800</v>
          </cell>
          <cell r="E87">
            <v>4.4999999999999998E-2</v>
          </cell>
          <cell r="F87">
            <v>1881</v>
          </cell>
        </row>
        <row r="88">
          <cell r="A88" t="str">
            <v>Bloque en concreto para muros estructurales tipo piedra de e = 0,16 m</v>
          </cell>
          <cell r="B88" t="str">
            <v>UN</v>
          </cell>
          <cell r="C88">
            <v>1</v>
          </cell>
          <cell r="E88">
            <v>4.4999999999999998E-2</v>
          </cell>
          <cell r="F88">
            <v>0</v>
          </cell>
        </row>
        <row r="89">
          <cell r="A89" t="str">
            <v>Bloque en concreto par muros estructurales de 0,09 x 19 x 39</v>
          </cell>
          <cell r="B89" t="str">
            <v>UN</v>
          </cell>
          <cell r="C89">
            <v>1</v>
          </cell>
          <cell r="D89">
            <v>750</v>
          </cell>
          <cell r="E89">
            <v>4.4999999999999998E-2</v>
          </cell>
          <cell r="F89">
            <v>784</v>
          </cell>
        </row>
        <row r="90">
          <cell r="A90" t="str">
            <v>Bloque No.4</v>
          </cell>
          <cell r="B90" t="str">
            <v>UN</v>
          </cell>
          <cell r="C90">
            <v>1</v>
          </cell>
          <cell r="D90">
            <v>750</v>
          </cell>
          <cell r="E90">
            <v>4.4999999999999998E-2</v>
          </cell>
          <cell r="F90">
            <v>784</v>
          </cell>
        </row>
        <row r="91">
          <cell r="A91" t="str">
            <v>Bloque No.5</v>
          </cell>
          <cell r="B91" t="str">
            <v>UN</v>
          </cell>
          <cell r="C91">
            <v>1</v>
          </cell>
          <cell r="D91">
            <v>800</v>
          </cell>
          <cell r="E91">
            <v>4.4999999999999998E-2</v>
          </cell>
          <cell r="F91">
            <v>836</v>
          </cell>
        </row>
        <row r="92">
          <cell r="A92" t="str">
            <v>Bloque calado sencillo 20 x 20</v>
          </cell>
          <cell r="B92" t="str">
            <v>UN</v>
          </cell>
          <cell r="C92">
            <v>1</v>
          </cell>
          <cell r="D92">
            <v>1200</v>
          </cell>
          <cell r="E92">
            <v>4.4999999999999998E-2</v>
          </cell>
          <cell r="F92">
            <v>1254</v>
          </cell>
        </row>
        <row r="93">
          <cell r="A93" t="str">
            <v>Bomba de 1/2 HP, 2" de salida, H=4.50</v>
          </cell>
          <cell r="B93" t="str">
            <v>UN</v>
          </cell>
          <cell r="C93">
            <v>1</v>
          </cell>
          <cell r="D93">
            <v>1200000</v>
          </cell>
          <cell r="E93">
            <v>4.4999999999999998E-2</v>
          </cell>
          <cell r="F93">
            <v>1254000</v>
          </cell>
        </row>
        <row r="94">
          <cell r="A94" t="str">
            <v>Botón timbre</v>
          </cell>
          <cell r="B94" t="str">
            <v>UN</v>
          </cell>
          <cell r="C94">
            <v>1</v>
          </cell>
          <cell r="D94">
            <v>2500</v>
          </cell>
          <cell r="E94">
            <v>4.4999999999999998E-2</v>
          </cell>
          <cell r="F94">
            <v>2613</v>
          </cell>
        </row>
        <row r="95">
          <cell r="A95" t="str">
            <v>Breaker enchufable unip.1 x 20 A</v>
          </cell>
          <cell r="B95" t="str">
            <v>UN</v>
          </cell>
          <cell r="C95">
            <v>1</v>
          </cell>
          <cell r="D95">
            <v>6000</v>
          </cell>
          <cell r="E95">
            <v>4.4999999999999998E-2</v>
          </cell>
          <cell r="F95">
            <v>6270</v>
          </cell>
        </row>
        <row r="96">
          <cell r="A96" t="str">
            <v>Breaker enchufable unip.2 x 20 A</v>
          </cell>
          <cell r="B96" t="str">
            <v>UN</v>
          </cell>
          <cell r="C96">
            <v>1</v>
          </cell>
          <cell r="D96">
            <v>15000</v>
          </cell>
          <cell r="E96">
            <v>4.4999999999999998E-2</v>
          </cell>
          <cell r="F96">
            <v>15675</v>
          </cell>
        </row>
        <row r="97">
          <cell r="A97" t="str">
            <v>Breaker enchufable unip.3 x 50 A</v>
          </cell>
          <cell r="B97" t="str">
            <v>UN</v>
          </cell>
          <cell r="C97">
            <v>1</v>
          </cell>
          <cell r="D97">
            <v>60000</v>
          </cell>
          <cell r="E97">
            <v>4.4999999999999998E-2</v>
          </cell>
          <cell r="F97">
            <v>62700</v>
          </cell>
        </row>
        <row r="98">
          <cell r="A98" t="str">
            <v>Breaker tipo individual de 3 x 50 A</v>
          </cell>
          <cell r="B98" t="str">
            <v>UN</v>
          </cell>
          <cell r="C98">
            <v>1</v>
          </cell>
          <cell r="D98">
            <v>60000</v>
          </cell>
          <cell r="E98">
            <v>4.4999999999999998E-2</v>
          </cell>
          <cell r="F98">
            <v>62700</v>
          </cell>
        </row>
        <row r="99">
          <cell r="A99" t="str">
            <v>Breaker 3 x 100</v>
          </cell>
          <cell r="B99" t="str">
            <v>UN</v>
          </cell>
          <cell r="C99">
            <v>1</v>
          </cell>
          <cell r="D99">
            <v>150000</v>
          </cell>
          <cell r="E99">
            <v>4.4999999999999998E-2</v>
          </cell>
          <cell r="F99">
            <v>156750</v>
          </cell>
        </row>
        <row r="100">
          <cell r="A100" t="str">
            <v>Breaker de riel bipolar  2 x 100A</v>
          </cell>
          <cell r="B100" t="str">
            <v>UN</v>
          </cell>
          <cell r="C100">
            <v>1</v>
          </cell>
          <cell r="D100">
            <v>35000</v>
          </cell>
          <cell r="E100">
            <v>4.4999999999999998E-2</v>
          </cell>
          <cell r="F100">
            <v>36575</v>
          </cell>
        </row>
        <row r="101">
          <cell r="A101" t="str">
            <v>Buje roscado  3/4" x 1/2" PVC - Presión</v>
          </cell>
          <cell r="B101" t="str">
            <v>UN</v>
          </cell>
          <cell r="C101">
            <v>1</v>
          </cell>
          <cell r="D101">
            <v>810</v>
          </cell>
          <cell r="E101">
            <v>4.4999999999999998E-2</v>
          </cell>
          <cell r="F101">
            <v>846</v>
          </cell>
        </row>
        <row r="102">
          <cell r="A102" t="str">
            <v>Buje roscado  1" x 3/4"  PVC - Presión</v>
          </cell>
          <cell r="B102" t="str">
            <v>UN</v>
          </cell>
          <cell r="C102">
            <v>1</v>
          </cell>
          <cell r="D102">
            <v>1450</v>
          </cell>
          <cell r="E102">
            <v>4.4999999999999998E-2</v>
          </cell>
          <cell r="F102">
            <v>1515</v>
          </cell>
        </row>
        <row r="103">
          <cell r="A103" t="str">
            <v>Buje roscado  1" x 1 1/4"  PVC - Presión</v>
          </cell>
          <cell r="B103" t="str">
            <v>UN</v>
          </cell>
          <cell r="C103">
            <v>1</v>
          </cell>
          <cell r="D103">
            <v>1450</v>
          </cell>
          <cell r="E103">
            <v>4.4999999999999998E-2</v>
          </cell>
          <cell r="F103">
            <v>1515</v>
          </cell>
        </row>
        <row r="104">
          <cell r="A104" t="str">
            <v>Cable Coaxial Para TV RG 59</v>
          </cell>
          <cell r="B104" t="str">
            <v>ML</v>
          </cell>
          <cell r="C104">
            <v>1</v>
          </cell>
          <cell r="D104">
            <v>1200</v>
          </cell>
          <cell r="E104">
            <v>4.4999999999999998E-2</v>
          </cell>
          <cell r="F104">
            <v>1254</v>
          </cell>
        </row>
        <row r="105">
          <cell r="A105" t="str">
            <v>Cable de cobre desnudo Nº 6 AWG</v>
          </cell>
          <cell r="B105" t="str">
            <v>ML</v>
          </cell>
          <cell r="C105">
            <v>1</v>
          </cell>
          <cell r="D105">
            <v>4800</v>
          </cell>
          <cell r="E105">
            <v>4.4999999999999998E-2</v>
          </cell>
          <cell r="F105">
            <v>5016</v>
          </cell>
        </row>
        <row r="106">
          <cell r="A106" t="str">
            <v>Cable cobre desn.AWG No.8</v>
          </cell>
          <cell r="B106" t="str">
            <v>ML</v>
          </cell>
          <cell r="C106">
            <v>1</v>
          </cell>
          <cell r="D106">
            <v>650</v>
          </cell>
          <cell r="E106">
            <v>4.4999999999999998E-2</v>
          </cell>
          <cell r="F106">
            <v>679</v>
          </cell>
        </row>
        <row r="107">
          <cell r="A107" t="str">
            <v>Cable de cobre THHN Nº 2</v>
          </cell>
          <cell r="B107" t="str">
            <v>ML</v>
          </cell>
          <cell r="C107">
            <v>1</v>
          </cell>
          <cell r="D107">
            <v>12600</v>
          </cell>
          <cell r="E107">
            <v>4.4999999999999998E-2</v>
          </cell>
          <cell r="F107">
            <v>13167</v>
          </cell>
        </row>
        <row r="108">
          <cell r="A108" t="str">
            <v>Cable de cobre THHN Nº 4</v>
          </cell>
          <cell r="B108" t="str">
            <v>ML</v>
          </cell>
          <cell r="C108">
            <v>1</v>
          </cell>
          <cell r="D108">
            <v>8000</v>
          </cell>
          <cell r="E108">
            <v>4.4999999999999998E-2</v>
          </cell>
          <cell r="F108">
            <v>8360</v>
          </cell>
        </row>
        <row r="109">
          <cell r="A109" t="str">
            <v>Cable de cobre THHN Nº 6</v>
          </cell>
          <cell r="B109" t="str">
            <v>ML</v>
          </cell>
          <cell r="C109">
            <v>1</v>
          </cell>
          <cell r="D109">
            <v>5200</v>
          </cell>
          <cell r="E109">
            <v>4.4999999999999998E-2</v>
          </cell>
          <cell r="F109">
            <v>5434</v>
          </cell>
        </row>
        <row r="110">
          <cell r="A110" t="str">
            <v>Cable de cobre THHN Nº 8</v>
          </cell>
          <cell r="B110" t="str">
            <v>ML</v>
          </cell>
          <cell r="C110">
            <v>1</v>
          </cell>
          <cell r="D110">
            <v>3500</v>
          </cell>
          <cell r="E110">
            <v>4.4999999999999998E-2</v>
          </cell>
          <cell r="F110">
            <v>3658</v>
          </cell>
        </row>
        <row r="111">
          <cell r="A111" t="str">
            <v>Cable de cobre THHN Nº 10</v>
          </cell>
          <cell r="B111" t="str">
            <v>ML</v>
          </cell>
          <cell r="C111">
            <v>1</v>
          </cell>
          <cell r="D111">
            <v>2000</v>
          </cell>
          <cell r="E111">
            <v>4.4999999999999998E-2</v>
          </cell>
          <cell r="F111">
            <v>2090</v>
          </cell>
        </row>
        <row r="112">
          <cell r="A112" t="str">
            <v>Cable de cobre THW  2 x 8 + 1 x 8 Antifraude</v>
          </cell>
          <cell r="B112" t="str">
            <v>ML</v>
          </cell>
          <cell r="C112">
            <v>1</v>
          </cell>
          <cell r="D112">
            <v>13000</v>
          </cell>
          <cell r="E112">
            <v>4.4999999999999998E-2</v>
          </cell>
          <cell r="F112">
            <v>13585</v>
          </cell>
        </row>
        <row r="113">
          <cell r="A113" t="str">
            <v>Cable de cobre THW 8 AWG</v>
          </cell>
          <cell r="B113" t="str">
            <v>ML</v>
          </cell>
          <cell r="C113">
            <v>1</v>
          </cell>
          <cell r="D113">
            <v>2051.25</v>
          </cell>
          <cell r="E113">
            <v>4.4999999999999998E-2</v>
          </cell>
          <cell r="F113">
            <v>2144</v>
          </cell>
        </row>
        <row r="114">
          <cell r="A114" t="str">
            <v>Cable de cobre THW 10 AWG</v>
          </cell>
          <cell r="B114" t="str">
            <v>ML</v>
          </cell>
          <cell r="C114">
            <v>1</v>
          </cell>
          <cell r="D114">
            <v>1417.5</v>
          </cell>
          <cell r="E114">
            <v>4.4999999999999998E-2</v>
          </cell>
          <cell r="F114">
            <v>1481</v>
          </cell>
        </row>
        <row r="115">
          <cell r="A115" t="str">
            <v>Cable de cobre THW 12 AWG</v>
          </cell>
          <cell r="B115" t="str">
            <v>ML</v>
          </cell>
          <cell r="C115">
            <v>1</v>
          </cell>
          <cell r="D115">
            <v>986.25</v>
          </cell>
          <cell r="E115">
            <v>4.4999999999999998E-2</v>
          </cell>
          <cell r="F115">
            <v>1031</v>
          </cell>
        </row>
        <row r="116">
          <cell r="A116" t="str">
            <v xml:space="preserve">Cable de cobre THHN 14 </v>
          </cell>
          <cell r="B116" t="str">
            <v>ML</v>
          </cell>
          <cell r="C116">
            <v>1</v>
          </cell>
          <cell r="D116">
            <v>950</v>
          </cell>
          <cell r="E116">
            <v>4.4999999999999998E-2</v>
          </cell>
          <cell r="F116">
            <v>993</v>
          </cell>
        </row>
        <row r="117">
          <cell r="A117" t="str">
            <v>Cable de cobre desnudo Nº 4 AWG</v>
          </cell>
          <cell r="B117" t="str">
            <v>ML</v>
          </cell>
          <cell r="C117">
            <v>1</v>
          </cell>
          <cell r="D117">
            <v>4700</v>
          </cell>
          <cell r="E117">
            <v>4.4999999999999998E-2</v>
          </cell>
          <cell r="F117">
            <v>4912</v>
          </cell>
        </row>
        <row r="118">
          <cell r="A118" t="str">
            <v>Cable de cobre encauchetado 3 x 10</v>
          </cell>
          <cell r="B118" t="str">
            <v>ML</v>
          </cell>
          <cell r="C118">
            <v>1</v>
          </cell>
          <cell r="D118">
            <v>7800</v>
          </cell>
          <cell r="E118">
            <v>4.4999999999999998E-2</v>
          </cell>
          <cell r="F118">
            <v>8151</v>
          </cell>
        </row>
        <row r="119">
          <cell r="A119" t="str">
            <v>Cable de cobre encauchetado 3 x 12</v>
          </cell>
          <cell r="B119" t="str">
            <v>ML</v>
          </cell>
          <cell r="C119">
            <v>1</v>
          </cell>
          <cell r="D119">
            <v>5800</v>
          </cell>
          <cell r="E119">
            <v>4.4999999999999998E-2</v>
          </cell>
          <cell r="F119">
            <v>6061</v>
          </cell>
        </row>
        <row r="120">
          <cell r="A120" t="str">
            <v>Cable teléfonos 50 pares</v>
          </cell>
          <cell r="B120" t="str">
            <v>ML</v>
          </cell>
          <cell r="C120">
            <v>1</v>
          </cell>
          <cell r="D120">
            <v>5626.25</v>
          </cell>
          <cell r="E120">
            <v>4.4999999999999998E-2</v>
          </cell>
          <cell r="F120">
            <v>5879</v>
          </cell>
        </row>
        <row r="121">
          <cell r="A121" t="str">
            <v>Cable teléfonos 40 pares</v>
          </cell>
          <cell r="B121" t="str">
            <v>ML</v>
          </cell>
          <cell r="C121">
            <v>1</v>
          </cell>
          <cell r="D121">
            <v>4555</v>
          </cell>
          <cell r="E121">
            <v>4.4999999999999998E-2</v>
          </cell>
          <cell r="F121">
            <v>4760</v>
          </cell>
        </row>
        <row r="122">
          <cell r="A122" t="str">
            <v>Cable teléfonos 20 pares</v>
          </cell>
          <cell r="B122" t="str">
            <v>ML</v>
          </cell>
          <cell r="C122">
            <v>1</v>
          </cell>
          <cell r="D122">
            <v>2536.25</v>
          </cell>
          <cell r="E122">
            <v>4.4999999999999998E-2</v>
          </cell>
          <cell r="F122">
            <v>2650</v>
          </cell>
        </row>
        <row r="123">
          <cell r="A123" t="str">
            <v>Cable teléfonos 10 pares</v>
          </cell>
          <cell r="B123" t="str">
            <v>ML</v>
          </cell>
          <cell r="C123">
            <v>1</v>
          </cell>
          <cell r="D123">
            <v>1461.25</v>
          </cell>
          <cell r="E123">
            <v>4.4999999999999998E-2</v>
          </cell>
          <cell r="F123">
            <v>1527</v>
          </cell>
        </row>
        <row r="124">
          <cell r="A124" t="str">
            <v>Cable teléfonos 4 pares</v>
          </cell>
          <cell r="B124" t="str">
            <v>ML</v>
          </cell>
          <cell r="C124">
            <v>1</v>
          </cell>
          <cell r="D124">
            <v>1200</v>
          </cell>
          <cell r="E124">
            <v>4.4999999999999998E-2</v>
          </cell>
          <cell r="F124">
            <v>1254</v>
          </cell>
        </row>
        <row r="125">
          <cell r="A125" t="str">
            <v>Cable teléfonos 2 pares</v>
          </cell>
          <cell r="B125" t="str">
            <v>ML</v>
          </cell>
          <cell r="C125">
            <v>1</v>
          </cell>
          <cell r="D125">
            <v>411.25</v>
          </cell>
          <cell r="E125">
            <v>4.4999999999999998E-2</v>
          </cell>
          <cell r="F125">
            <v>430</v>
          </cell>
        </row>
        <row r="126">
          <cell r="A126" t="str">
            <v>Cadena Galvanizada 3/8"</v>
          </cell>
          <cell r="B126" t="str">
            <v>ML</v>
          </cell>
          <cell r="C126">
            <v>1</v>
          </cell>
          <cell r="D126">
            <v>10450</v>
          </cell>
          <cell r="E126">
            <v>4.4999999999999998E-2</v>
          </cell>
          <cell r="F126">
            <v>10920</v>
          </cell>
        </row>
        <row r="127">
          <cell r="A127" t="str">
            <v>Caja tapa registro europa de 15 x 15 blanca</v>
          </cell>
          <cell r="B127" t="str">
            <v>UN</v>
          </cell>
          <cell r="C127">
            <v>1</v>
          </cell>
          <cell r="D127">
            <v>4250</v>
          </cell>
          <cell r="E127">
            <v>4.4999999999999998E-2</v>
          </cell>
          <cell r="F127">
            <v>4441</v>
          </cell>
        </row>
        <row r="128">
          <cell r="A128" t="str">
            <v>Caja 4 x 4 met.Deko AK 2V</v>
          </cell>
          <cell r="B128" t="str">
            <v>UN</v>
          </cell>
          <cell r="C128">
            <v>1</v>
          </cell>
          <cell r="D128">
            <v>1867.1999999999998</v>
          </cell>
          <cell r="E128">
            <v>4.4999999999999998E-2</v>
          </cell>
          <cell r="F128">
            <v>1951</v>
          </cell>
        </row>
        <row r="129">
          <cell r="A129" t="str">
            <v>Caja de 40 x 40 mamposteria</v>
          </cell>
          <cell r="B129" t="str">
            <v>UN</v>
          </cell>
          <cell r="C129">
            <v>1</v>
          </cell>
          <cell r="D129">
            <v>74250</v>
          </cell>
          <cell r="E129">
            <v>4.4999999999999998E-2</v>
          </cell>
          <cell r="F129">
            <v>77591</v>
          </cell>
        </row>
        <row r="130">
          <cell r="A130" t="str">
            <v>Caja de 60 x 60 mamposteria</v>
          </cell>
          <cell r="B130" t="str">
            <v>UN</v>
          </cell>
          <cell r="C130">
            <v>1</v>
          </cell>
          <cell r="D130">
            <v>102618.75</v>
          </cell>
          <cell r="E130">
            <v>4.4999999999999998E-2</v>
          </cell>
          <cell r="F130">
            <v>107237</v>
          </cell>
        </row>
        <row r="131">
          <cell r="A131" t="str">
            <v>Caja de 60 x 60 x 12 cm</v>
          </cell>
          <cell r="B131" t="str">
            <v>UN</v>
          </cell>
          <cell r="C131">
            <v>1</v>
          </cell>
          <cell r="D131">
            <v>26773</v>
          </cell>
          <cell r="E131">
            <v>4.4999999999999998E-2</v>
          </cell>
          <cell r="F131">
            <v>27978</v>
          </cell>
        </row>
        <row r="132">
          <cell r="A132" t="str">
            <v>Caja metálica de 15 x 15</v>
          </cell>
          <cell r="B132" t="str">
            <v>UN</v>
          </cell>
          <cell r="C132">
            <v>1</v>
          </cell>
          <cell r="D132">
            <v>20000</v>
          </cell>
          <cell r="E132">
            <v>4.4999999999999998E-2</v>
          </cell>
          <cell r="F132">
            <v>20900</v>
          </cell>
        </row>
        <row r="133">
          <cell r="A133" t="str">
            <v>Caja monofás.3 circ.con barraje adic.para tierra</v>
          </cell>
          <cell r="B133" t="str">
            <v>UN</v>
          </cell>
          <cell r="C133">
            <v>1</v>
          </cell>
          <cell r="D133">
            <v>37500</v>
          </cell>
          <cell r="E133">
            <v>4.4999999999999998E-2</v>
          </cell>
          <cell r="F133">
            <v>39188</v>
          </cell>
        </row>
        <row r="134">
          <cell r="A134" t="str">
            <v>Caja monofásica 4 circuitos</v>
          </cell>
          <cell r="B134" t="str">
            <v>UN</v>
          </cell>
          <cell r="C134">
            <v>1</v>
          </cell>
          <cell r="D134">
            <v>16000</v>
          </cell>
          <cell r="E134">
            <v>4.4999999999999998E-2</v>
          </cell>
          <cell r="F134">
            <v>16720</v>
          </cell>
        </row>
        <row r="135">
          <cell r="A135" t="str">
            <v>Caja monofásica 2 circuitos</v>
          </cell>
          <cell r="B135" t="str">
            <v>UN</v>
          </cell>
          <cell r="C135">
            <v>1</v>
          </cell>
          <cell r="D135">
            <v>11000</v>
          </cell>
          <cell r="E135">
            <v>4.4999999999999998E-2</v>
          </cell>
          <cell r="F135">
            <v>11495</v>
          </cell>
        </row>
        <row r="136">
          <cell r="A136" t="str">
            <v>Caja doble Conduit</v>
          </cell>
          <cell r="B136" t="str">
            <v>UN</v>
          </cell>
          <cell r="C136">
            <v>1</v>
          </cell>
          <cell r="D136">
            <v>1400</v>
          </cell>
          <cell r="E136">
            <v>4.4999999999999998E-2</v>
          </cell>
          <cell r="F136">
            <v>1463</v>
          </cell>
        </row>
        <row r="137">
          <cell r="A137" t="str">
            <v>Caja Octogonal</v>
          </cell>
          <cell r="B137" t="str">
            <v>UN</v>
          </cell>
          <cell r="C137">
            <v>1</v>
          </cell>
          <cell r="D137">
            <v>980</v>
          </cell>
          <cell r="E137">
            <v>4.4999999999999998E-2</v>
          </cell>
          <cell r="F137">
            <v>1024</v>
          </cell>
        </row>
        <row r="138">
          <cell r="A138" t="str">
            <v>Caja 5800</v>
          </cell>
          <cell r="B138" t="str">
            <v>UN</v>
          </cell>
          <cell r="C138">
            <v>1</v>
          </cell>
          <cell r="D138">
            <v>950</v>
          </cell>
          <cell r="E138">
            <v>4.4999999999999998E-2</v>
          </cell>
          <cell r="F138">
            <v>993</v>
          </cell>
        </row>
        <row r="139">
          <cell r="A139" t="str">
            <v>Caja sencilla Conduit</v>
          </cell>
          <cell r="B139" t="str">
            <v>UN</v>
          </cell>
          <cell r="C139">
            <v>1</v>
          </cell>
          <cell r="D139">
            <v>950</v>
          </cell>
          <cell r="E139">
            <v>4.4999999999999998E-2</v>
          </cell>
          <cell r="F139">
            <v>993</v>
          </cell>
        </row>
        <row r="140">
          <cell r="A140" t="str">
            <v>Caja trifásica 6 circuitos</v>
          </cell>
          <cell r="B140" t="str">
            <v>UN</v>
          </cell>
          <cell r="C140">
            <v>1</v>
          </cell>
          <cell r="D140">
            <v>65500</v>
          </cell>
          <cell r="E140">
            <v>4.4999999999999998E-2</v>
          </cell>
          <cell r="F140">
            <v>68448</v>
          </cell>
        </row>
        <row r="141">
          <cell r="A141" t="str">
            <v>Caja trifásica 18 circuitos</v>
          </cell>
          <cell r="B141" t="str">
            <v>UN</v>
          </cell>
          <cell r="C141">
            <v>1</v>
          </cell>
          <cell r="D141">
            <v>65500</v>
          </cell>
          <cell r="E141">
            <v>4.4999999999999998E-2</v>
          </cell>
          <cell r="F141">
            <v>68448</v>
          </cell>
        </row>
        <row r="142">
          <cell r="A142" t="str">
            <v>Caja para medidor con espacio interruptor</v>
          </cell>
          <cell r="B142" t="str">
            <v>UN</v>
          </cell>
          <cell r="C142">
            <v>1</v>
          </cell>
          <cell r="D142">
            <v>165000</v>
          </cell>
          <cell r="E142">
            <v>4.4999999999999998E-2</v>
          </cell>
          <cell r="F142">
            <v>172425</v>
          </cell>
        </row>
        <row r="143">
          <cell r="A143" t="str">
            <v>Caja Monofásica 4 circuitos</v>
          </cell>
          <cell r="B143" t="str">
            <v>UN</v>
          </cell>
          <cell r="C143">
            <v>1</v>
          </cell>
          <cell r="D143">
            <v>16000</v>
          </cell>
          <cell r="E143">
            <v>4.4999999999999998E-2</v>
          </cell>
          <cell r="F143">
            <v>16720</v>
          </cell>
        </row>
        <row r="144">
          <cell r="A144" t="str">
            <v>Caja monofásica 2 circuitos</v>
          </cell>
          <cell r="B144" t="str">
            <v>UN</v>
          </cell>
          <cell r="C144">
            <v>1</v>
          </cell>
          <cell r="D144">
            <v>11000</v>
          </cell>
          <cell r="E144">
            <v>4.4999999999999998E-2</v>
          </cell>
          <cell r="F144">
            <v>11495</v>
          </cell>
        </row>
        <row r="145">
          <cell r="A145" t="str">
            <v>Canal PVC  Tipo Amazonas</v>
          </cell>
          <cell r="B145" t="str">
            <v>ML</v>
          </cell>
          <cell r="C145">
            <v>1</v>
          </cell>
          <cell r="D145">
            <v>18000</v>
          </cell>
          <cell r="E145">
            <v>4.4999999999999998E-2</v>
          </cell>
          <cell r="F145">
            <v>18810</v>
          </cell>
        </row>
        <row r="146">
          <cell r="A146" t="str">
            <v>Canaleta .8  L=2.40</v>
          </cell>
          <cell r="B146" t="str">
            <v>UN</v>
          </cell>
          <cell r="C146">
            <v>1</v>
          </cell>
          <cell r="D146">
            <v>9744.0000000000018</v>
          </cell>
          <cell r="E146">
            <v>4.4999999999999998E-2</v>
          </cell>
          <cell r="F146">
            <v>10182</v>
          </cell>
        </row>
        <row r="147">
          <cell r="A147" t="str">
            <v>Canaleta Metal C/Divis.10 x 4</v>
          </cell>
          <cell r="B147" t="str">
            <v>UN</v>
          </cell>
          <cell r="C147">
            <v>1</v>
          </cell>
          <cell r="D147">
            <v>13341.25</v>
          </cell>
          <cell r="E147">
            <v>4.4999999999999998E-2</v>
          </cell>
          <cell r="F147">
            <v>13942</v>
          </cell>
        </row>
        <row r="148">
          <cell r="A148" t="str">
            <v>Capacete de 1"</v>
          </cell>
          <cell r="B148" t="str">
            <v>UN</v>
          </cell>
          <cell r="C148">
            <v>1</v>
          </cell>
          <cell r="D148">
            <v>2000</v>
          </cell>
          <cell r="E148">
            <v>4.4999999999999998E-2</v>
          </cell>
          <cell r="F148">
            <v>2090</v>
          </cell>
        </row>
        <row r="149">
          <cell r="A149" t="str">
            <v>Caseton en lona sintética</v>
          </cell>
          <cell r="B149" t="str">
            <v>M2</v>
          </cell>
          <cell r="C149">
            <v>1</v>
          </cell>
          <cell r="D149">
            <v>15000</v>
          </cell>
          <cell r="E149">
            <v>4.4999999999999998E-2</v>
          </cell>
          <cell r="F149">
            <v>15675</v>
          </cell>
        </row>
        <row r="150">
          <cell r="A150" t="str">
            <v xml:space="preserve">Cemento gris </v>
          </cell>
          <cell r="B150" t="str">
            <v>KG</v>
          </cell>
          <cell r="C150">
            <v>1</v>
          </cell>
          <cell r="D150">
            <v>336</v>
          </cell>
          <cell r="E150">
            <v>4.4999999999999998E-2</v>
          </cell>
          <cell r="F150">
            <v>351</v>
          </cell>
          <cell r="G150" t="str">
            <v>Bulto de 50 Kilogramos, puesto en obra</v>
          </cell>
        </row>
        <row r="151">
          <cell r="A151" t="str">
            <v xml:space="preserve">Cemento blanco </v>
          </cell>
          <cell r="B151" t="str">
            <v>KG</v>
          </cell>
          <cell r="C151">
            <v>1</v>
          </cell>
          <cell r="D151">
            <v>1200</v>
          </cell>
          <cell r="E151">
            <v>4.4999999999999998E-2</v>
          </cell>
          <cell r="F151">
            <v>1254</v>
          </cell>
        </row>
        <row r="152">
          <cell r="A152" t="str">
            <v>Cerradura Inafer C-998 Madera</v>
          </cell>
          <cell r="B152" t="str">
            <v>UN</v>
          </cell>
          <cell r="C152">
            <v>1</v>
          </cell>
          <cell r="D152">
            <v>30900</v>
          </cell>
          <cell r="E152">
            <v>4.4999999999999998E-2</v>
          </cell>
          <cell r="F152">
            <v>32291</v>
          </cell>
        </row>
        <row r="153">
          <cell r="A153" t="str">
            <v>Cerradura Shalage Ref A30D - terraza, Georgia</v>
          </cell>
          <cell r="B153" t="str">
            <v>UN</v>
          </cell>
          <cell r="C153">
            <v>1</v>
          </cell>
          <cell r="D153">
            <v>35000</v>
          </cell>
          <cell r="E153">
            <v>4.4999999999999998E-2</v>
          </cell>
          <cell r="F153">
            <v>36575</v>
          </cell>
        </row>
        <row r="154">
          <cell r="A154" t="str">
            <v>Cerradura Shalage Ref B362 Doble cilindro</v>
          </cell>
          <cell r="B154" t="str">
            <v>UN</v>
          </cell>
          <cell r="C154">
            <v>1</v>
          </cell>
          <cell r="D154">
            <v>65000</v>
          </cell>
          <cell r="E154">
            <v>4.4999999999999998E-2</v>
          </cell>
          <cell r="F154">
            <v>67925</v>
          </cell>
        </row>
        <row r="155">
          <cell r="A155" t="str">
            <v>Cerradura Schlage T.A. Econ./Gold</v>
          </cell>
          <cell r="B155" t="str">
            <v>UN</v>
          </cell>
          <cell r="C155">
            <v>1</v>
          </cell>
          <cell r="D155">
            <v>14400</v>
          </cell>
          <cell r="E155">
            <v>4.4999999999999998E-2</v>
          </cell>
          <cell r="F155">
            <v>15048</v>
          </cell>
        </row>
        <row r="156">
          <cell r="A156" t="str">
            <v>Cerradura Gato doble cerrojo/210400</v>
          </cell>
          <cell r="B156" t="str">
            <v>UN</v>
          </cell>
          <cell r="C156">
            <v>1</v>
          </cell>
          <cell r="D156">
            <v>34200</v>
          </cell>
          <cell r="E156">
            <v>4.4999999999999998E-2</v>
          </cell>
          <cell r="F156">
            <v>35739</v>
          </cell>
        </row>
        <row r="157">
          <cell r="A157" t="str">
            <v>Cerradura YALE 170 1/4</v>
          </cell>
          <cell r="B157" t="str">
            <v>UN</v>
          </cell>
          <cell r="C157">
            <v>1</v>
          </cell>
          <cell r="D157">
            <v>41850</v>
          </cell>
          <cell r="E157">
            <v>4.4999999999999998E-2</v>
          </cell>
          <cell r="F157">
            <v>43733</v>
          </cell>
        </row>
        <row r="158">
          <cell r="A158" t="str">
            <v>Cerradura YALE doble pasador 987-1 1/4</v>
          </cell>
          <cell r="B158" t="str">
            <v>UN</v>
          </cell>
          <cell r="C158">
            <v>1</v>
          </cell>
          <cell r="D158">
            <v>54800</v>
          </cell>
          <cell r="E158">
            <v>4.4999999999999998E-2</v>
          </cell>
          <cell r="F158">
            <v>57266</v>
          </cell>
        </row>
        <row r="159">
          <cell r="A159" t="str">
            <v>Cerradura de alcoba en poma metálica</v>
          </cell>
          <cell r="B159" t="str">
            <v>UN</v>
          </cell>
          <cell r="C159">
            <v>1</v>
          </cell>
          <cell r="D159">
            <v>40550</v>
          </cell>
          <cell r="E159">
            <v>4.4999999999999998E-2</v>
          </cell>
          <cell r="F159">
            <v>42375</v>
          </cell>
        </row>
        <row r="160">
          <cell r="A160" t="str">
            <v>Cerradura puerta discapacitados 63 AA - F30 B A &amp; A</v>
          </cell>
          <cell r="B160" t="str">
            <v>UN</v>
          </cell>
          <cell r="C160">
            <v>1</v>
          </cell>
          <cell r="D160">
            <v>100000</v>
          </cell>
          <cell r="E160">
            <v>4.4999999999999998E-2</v>
          </cell>
          <cell r="F160">
            <v>104500</v>
          </cell>
        </row>
        <row r="161">
          <cell r="A161" t="str">
            <v>Chazo p/tornillo 1/8" x 1 1/4</v>
          </cell>
          <cell r="B161" t="str">
            <v>UN</v>
          </cell>
          <cell r="C161">
            <v>1</v>
          </cell>
          <cell r="D161">
            <v>634.5</v>
          </cell>
          <cell r="E161">
            <v>4.4999999999999998E-2</v>
          </cell>
          <cell r="F161">
            <v>663</v>
          </cell>
        </row>
        <row r="162">
          <cell r="A162" t="str">
            <v>Cheque red white roscado de   1/2"; incluye accesorios</v>
          </cell>
          <cell r="B162" t="str">
            <v>UN</v>
          </cell>
          <cell r="C162">
            <v>1</v>
          </cell>
          <cell r="D162">
            <v>28000</v>
          </cell>
          <cell r="E162">
            <v>4.4999999999999998E-2</v>
          </cell>
          <cell r="F162">
            <v>29260</v>
          </cell>
        </row>
        <row r="163">
          <cell r="A163" t="str">
            <v>Cheque red white roscado  3/4"; incluye accesorios</v>
          </cell>
          <cell r="B163" t="str">
            <v>UN</v>
          </cell>
          <cell r="C163">
            <v>1</v>
          </cell>
          <cell r="D163">
            <v>38000</v>
          </cell>
          <cell r="E163">
            <v>4.4999999999999998E-2</v>
          </cell>
          <cell r="F163">
            <v>39710</v>
          </cell>
        </row>
        <row r="164">
          <cell r="A164" t="str">
            <v>Cheque red white roscado de 1"; incluye accesorios</v>
          </cell>
          <cell r="B164" t="str">
            <v>UN</v>
          </cell>
          <cell r="C164">
            <v>1</v>
          </cell>
          <cell r="D164">
            <v>52000</v>
          </cell>
          <cell r="E164">
            <v>4.4999999999999998E-2</v>
          </cell>
          <cell r="F164">
            <v>54340</v>
          </cell>
        </row>
        <row r="165">
          <cell r="A165" t="str">
            <v>Valvula - Cheque cortina HICC Helbert  1 1/4" ; incluye accesorios</v>
          </cell>
          <cell r="B165" t="str">
            <v>UN</v>
          </cell>
          <cell r="C165">
            <v>1</v>
          </cell>
          <cell r="D165">
            <v>105000</v>
          </cell>
          <cell r="E165">
            <v>4.4999999999999998E-2</v>
          </cell>
          <cell r="F165">
            <v>109725</v>
          </cell>
        </row>
        <row r="166">
          <cell r="A166" t="str">
            <v>Valvula - Cheque cortina HICC Helbert  1 1/2" ; incluye accesorios</v>
          </cell>
          <cell r="B166" t="str">
            <v>UN</v>
          </cell>
          <cell r="C166">
            <v>1</v>
          </cell>
          <cell r="D166">
            <v>160000</v>
          </cell>
          <cell r="E166">
            <v>4.4999999999999998E-2</v>
          </cell>
          <cell r="F166">
            <v>167200</v>
          </cell>
        </row>
        <row r="167">
          <cell r="A167" t="str">
            <v>Valvula - Cheque cortina HICC Helbert  2" ; incluye accesorios</v>
          </cell>
          <cell r="B167" t="str">
            <v>UN</v>
          </cell>
          <cell r="C167">
            <v>1</v>
          </cell>
          <cell r="D167">
            <v>253000</v>
          </cell>
          <cell r="E167">
            <v>4.4999999999999998E-2</v>
          </cell>
          <cell r="F167">
            <v>264385</v>
          </cell>
        </row>
        <row r="168">
          <cell r="A168" t="str">
            <v>Valvula - Cheque cortina HICC Helbert   3" ; incluye accesorios</v>
          </cell>
          <cell r="B168" t="str">
            <v>UN</v>
          </cell>
          <cell r="C168">
            <v>1</v>
          </cell>
          <cell r="D168">
            <v>582000</v>
          </cell>
          <cell r="E168">
            <v>4.4999999999999998E-2</v>
          </cell>
          <cell r="F168">
            <v>608190</v>
          </cell>
        </row>
        <row r="169">
          <cell r="A169" t="str">
            <v>Cinta Aislante</v>
          </cell>
          <cell r="B169" t="str">
            <v>UN</v>
          </cell>
          <cell r="C169">
            <v>1</v>
          </cell>
          <cell r="D169">
            <v>1300</v>
          </cell>
          <cell r="E169">
            <v>4.4999999999999998E-2</v>
          </cell>
          <cell r="F169">
            <v>1359</v>
          </cell>
        </row>
        <row r="170">
          <cell r="A170" t="str">
            <v>Codo de Bajante 45º Amazonas</v>
          </cell>
          <cell r="B170" t="str">
            <v>UN</v>
          </cell>
          <cell r="C170">
            <v>1</v>
          </cell>
          <cell r="D170">
            <v>3890</v>
          </cell>
          <cell r="E170">
            <v>4.4999999999999998E-2</v>
          </cell>
          <cell r="F170">
            <v>4065</v>
          </cell>
        </row>
        <row r="171">
          <cell r="A171" t="str">
            <v>Codo 90º 1/4 CxC 3"</v>
          </cell>
          <cell r="B171" t="str">
            <v>UN</v>
          </cell>
          <cell r="C171">
            <v>1</v>
          </cell>
          <cell r="D171">
            <v>3510</v>
          </cell>
          <cell r="E171">
            <v>4.4999999999999998E-2</v>
          </cell>
          <cell r="F171">
            <v>3668</v>
          </cell>
        </row>
        <row r="172">
          <cell r="A172" t="str">
            <v>Codo 90º 1/4 CxC 4"</v>
          </cell>
          <cell r="B172" t="str">
            <v>UN</v>
          </cell>
          <cell r="C172">
            <v>1</v>
          </cell>
          <cell r="D172">
            <v>6430</v>
          </cell>
          <cell r="E172">
            <v>4.4999999999999998E-2</v>
          </cell>
          <cell r="F172">
            <v>6719</v>
          </cell>
        </row>
        <row r="173">
          <cell r="A173" t="str">
            <v>Codo 90º Pres.PVC 2"</v>
          </cell>
          <cell r="B173" t="str">
            <v>UN</v>
          </cell>
          <cell r="C173">
            <v>1</v>
          </cell>
          <cell r="D173">
            <v>6300</v>
          </cell>
          <cell r="E173">
            <v>4.4999999999999998E-2</v>
          </cell>
          <cell r="F173">
            <v>6584</v>
          </cell>
        </row>
        <row r="174">
          <cell r="A174" t="str">
            <v>Codo 90º Pres.PVC 1"</v>
          </cell>
          <cell r="B174" t="str">
            <v>UN</v>
          </cell>
          <cell r="C174">
            <v>1</v>
          </cell>
          <cell r="D174">
            <v>1000</v>
          </cell>
          <cell r="E174">
            <v>4.4999999999999998E-2</v>
          </cell>
          <cell r="F174">
            <v>1045</v>
          </cell>
        </row>
        <row r="175">
          <cell r="A175" t="str">
            <v>Codo 90º Pres.PVC 1/2"</v>
          </cell>
          <cell r="B175" t="str">
            <v>UN</v>
          </cell>
          <cell r="C175">
            <v>1</v>
          </cell>
          <cell r="D175">
            <v>270</v>
          </cell>
          <cell r="E175">
            <v>4.4999999999999998E-2</v>
          </cell>
          <cell r="F175">
            <v>282</v>
          </cell>
        </row>
        <row r="176">
          <cell r="A176" t="str">
            <v>Codo 90º Pres.PVC 3/4"</v>
          </cell>
          <cell r="B176" t="str">
            <v>UN</v>
          </cell>
          <cell r="C176">
            <v>1</v>
          </cell>
          <cell r="D176">
            <v>420</v>
          </cell>
          <cell r="E176">
            <v>4.4999999999999998E-2</v>
          </cell>
          <cell r="F176">
            <v>439</v>
          </cell>
        </row>
        <row r="177">
          <cell r="A177" t="str">
            <v>Codo 90º Pres.PVC 1 1/2"</v>
          </cell>
          <cell r="B177" t="str">
            <v>UN</v>
          </cell>
          <cell r="C177">
            <v>1</v>
          </cell>
          <cell r="D177">
            <v>3800</v>
          </cell>
          <cell r="E177">
            <v>4.4999999999999998E-2</v>
          </cell>
          <cell r="F177">
            <v>3971</v>
          </cell>
        </row>
        <row r="178">
          <cell r="A178" t="str">
            <v>Codo H.G: 1/2"</v>
          </cell>
          <cell r="B178" t="str">
            <v>UN</v>
          </cell>
          <cell r="C178">
            <v>1</v>
          </cell>
          <cell r="D178">
            <v>615</v>
          </cell>
          <cell r="E178">
            <v>4.4999999999999998E-2</v>
          </cell>
          <cell r="F178">
            <v>643</v>
          </cell>
        </row>
        <row r="179">
          <cell r="A179" t="str">
            <v>Codo PVC-P 3/4"</v>
          </cell>
          <cell r="B179" t="str">
            <v>UN</v>
          </cell>
          <cell r="C179">
            <v>1</v>
          </cell>
          <cell r="D179">
            <v>556</v>
          </cell>
          <cell r="E179">
            <v>4.4999999999999998E-2</v>
          </cell>
          <cell r="F179">
            <v>581</v>
          </cell>
        </row>
        <row r="180">
          <cell r="A180" t="str">
            <v>Codo PVC-P 1/2"</v>
          </cell>
          <cell r="B180" t="str">
            <v>UN</v>
          </cell>
          <cell r="C180">
            <v>1</v>
          </cell>
          <cell r="D180">
            <v>335</v>
          </cell>
          <cell r="E180">
            <v>4.4999999999999998E-2</v>
          </cell>
          <cell r="F180">
            <v>350</v>
          </cell>
        </row>
        <row r="181">
          <cell r="A181" t="str">
            <v>Codo PVC-S  22,5º</v>
          </cell>
          <cell r="B181" t="str">
            <v>UN</v>
          </cell>
          <cell r="C181">
            <v>1</v>
          </cell>
          <cell r="D181">
            <v>2500</v>
          </cell>
          <cell r="E181">
            <v>4.4999999999999998E-2</v>
          </cell>
          <cell r="F181">
            <v>2613</v>
          </cell>
        </row>
        <row r="182">
          <cell r="A182" t="str">
            <v>Codo 90º  CxC Sanitario 2"</v>
          </cell>
          <cell r="B182" t="str">
            <v>UN</v>
          </cell>
          <cell r="C182">
            <v>1</v>
          </cell>
          <cell r="D182">
            <v>1850</v>
          </cell>
          <cell r="E182">
            <v>4.4999999999999998E-2</v>
          </cell>
          <cell r="F182">
            <v>1933</v>
          </cell>
        </row>
        <row r="183">
          <cell r="A183" t="str">
            <v>Codo 90º  CxC Sanitario 3"</v>
          </cell>
          <cell r="B183" t="str">
            <v>UN</v>
          </cell>
          <cell r="C183">
            <v>1</v>
          </cell>
          <cell r="D183">
            <v>4100</v>
          </cell>
          <cell r="E183">
            <v>4.4999999999999998E-2</v>
          </cell>
          <cell r="F183">
            <v>4285</v>
          </cell>
        </row>
        <row r="184">
          <cell r="A184" t="str">
            <v>Codo 90º  CxC Sanitario 4"</v>
          </cell>
          <cell r="B184" t="str">
            <v>UN</v>
          </cell>
          <cell r="C184">
            <v>1</v>
          </cell>
          <cell r="D184">
            <v>7950</v>
          </cell>
          <cell r="E184">
            <v>4.4999999999999998E-2</v>
          </cell>
          <cell r="F184">
            <v>8308</v>
          </cell>
        </row>
        <row r="185">
          <cell r="A185" t="str">
            <v>Concreto de 2,000 p.s.i.</v>
          </cell>
          <cell r="B185" t="str">
            <v>M3</v>
          </cell>
          <cell r="C185">
            <v>1</v>
          </cell>
          <cell r="D185">
            <v>245321</v>
          </cell>
          <cell r="E185">
            <v>0</v>
          </cell>
          <cell r="F185">
            <v>245321</v>
          </cell>
        </row>
        <row r="186">
          <cell r="A186" t="str">
            <v>Concreto de 2,500 p.s.i.</v>
          </cell>
          <cell r="B186" t="str">
            <v>M3</v>
          </cell>
          <cell r="C186">
            <v>1</v>
          </cell>
          <cell r="D186">
            <v>247310</v>
          </cell>
          <cell r="E186">
            <v>0</v>
          </cell>
          <cell r="F186">
            <v>247310</v>
          </cell>
        </row>
        <row r="187">
          <cell r="A187" t="str">
            <v>Concreto de 3,000 p.s.i.</v>
          </cell>
          <cell r="B187" t="str">
            <v>M3</v>
          </cell>
          <cell r="C187">
            <v>1</v>
          </cell>
          <cell r="D187">
            <v>260080</v>
          </cell>
          <cell r="E187">
            <v>0</v>
          </cell>
          <cell r="F187">
            <v>260080</v>
          </cell>
        </row>
        <row r="188">
          <cell r="A188" t="str">
            <v>Conector resorte rojo</v>
          </cell>
          <cell r="B188" t="str">
            <v>UN</v>
          </cell>
          <cell r="C188">
            <v>1</v>
          </cell>
          <cell r="D188">
            <v>850</v>
          </cell>
          <cell r="E188">
            <v>4.4999999999999998E-2</v>
          </cell>
          <cell r="F188">
            <v>888</v>
          </cell>
        </row>
        <row r="189">
          <cell r="A189" t="str">
            <v>Conector para varilla cooper weld</v>
          </cell>
          <cell r="B189" t="str">
            <v>UN</v>
          </cell>
          <cell r="C189">
            <v>1</v>
          </cell>
          <cell r="D189">
            <v>4500</v>
          </cell>
          <cell r="E189">
            <v>4.4999999999999998E-2</v>
          </cell>
          <cell r="F189">
            <v>4703</v>
          </cell>
        </row>
        <row r="190">
          <cell r="A190" t="str">
            <v>Correa Z HR 305 x 80 Cal. 14 Long.6 m.</v>
          </cell>
          <cell r="B190" t="str">
            <v>ML</v>
          </cell>
          <cell r="C190">
            <v>1</v>
          </cell>
          <cell r="D190">
            <v>58085</v>
          </cell>
          <cell r="E190">
            <v>4.4999999999999998E-2</v>
          </cell>
          <cell r="F190">
            <v>60699</v>
          </cell>
        </row>
        <row r="191">
          <cell r="A191" t="str">
            <v>Cortina enrrollableBlackout</v>
          </cell>
          <cell r="B191" t="str">
            <v>M2</v>
          </cell>
          <cell r="C191">
            <v>1</v>
          </cell>
          <cell r="D191">
            <v>30000</v>
          </cell>
          <cell r="E191">
            <v>4.4999999999999998E-2</v>
          </cell>
          <cell r="F191">
            <v>31350</v>
          </cell>
        </row>
        <row r="192">
          <cell r="A192" t="str">
            <v>Cerco ordinario 3M</v>
          </cell>
          <cell r="B192" t="str">
            <v>ML</v>
          </cell>
          <cell r="C192">
            <v>1</v>
          </cell>
          <cell r="D192">
            <v>1550</v>
          </cell>
          <cell r="E192">
            <v>4.4999999999999998E-2</v>
          </cell>
          <cell r="F192">
            <v>1620</v>
          </cell>
        </row>
        <row r="193">
          <cell r="A193" t="str">
            <v>Curva galvanizada de 1"</v>
          </cell>
          <cell r="B193" t="str">
            <v>UN</v>
          </cell>
          <cell r="C193">
            <v>1</v>
          </cell>
          <cell r="D193">
            <v>6600</v>
          </cell>
          <cell r="E193">
            <v>4.4999999999999998E-2</v>
          </cell>
          <cell r="F193">
            <v>6897</v>
          </cell>
        </row>
        <row r="194">
          <cell r="A194" t="str">
            <v>Desperdicio acero 3%</v>
          </cell>
          <cell r="B194" t="str">
            <v>%</v>
          </cell>
          <cell r="C194">
            <v>1</v>
          </cell>
          <cell r="D194">
            <v>84</v>
          </cell>
          <cell r="E194">
            <v>4.4999999999999998E-2</v>
          </cell>
          <cell r="F194">
            <v>88</v>
          </cell>
        </row>
        <row r="195">
          <cell r="A195" t="str">
            <v>Detergentes, ácidos</v>
          </cell>
          <cell r="B195" t="str">
            <v>GL</v>
          </cell>
          <cell r="C195">
            <v>1</v>
          </cell>
          <cell r="D195">
            <v>750</v>
          </cell>
          <cell r="E195">
            <v>4.4999999999999998E-2</v>
          </cell>
          <cell r="F195">
            <v>784</v>
          </cell>
        </row>
        <row r="196">
          <cell r="A196" t="str">
            <v>Enchape de mesón en madera Cedro</v>
          </cell>
          <cell r="B196" t="str">
            <v>M2</v>
          </cell>
          <cell r="C196">
            <v>1</v>
          </cell>
          <cell r="D196">
            <v>95000</v>
          </cell>
          <cell r="E196">
            <v>4.4999999999999998E-2</v>
          </cell>
          <cell r="F196">
            <v>99275</v>
          </cell>
        </row>
        <row r="197">
          <cell r="A197" t="str">
            <v>Escuadra metálica para anclaje</v>
          </cell>
          <cell r="B197" t="str">
            <v>UN</v>
          </cell>
          <cell r="C197">
            <v>1</v>
          </cell>
          <cell r="D197">
            <v>3000</v>
          </cell>
          <cell r="E197">
            <v>4.4999999999999998E-2</v>
          </cell>
          <cell r="F197">
            <v>3135</v>
          </cell>
        </row>
        <row r="198">
          <cell r="A198" t="str">
            <v>Esfumado 20,5 x 20,5</v>
          </cell>
          <cell r="B198" t="str">
            <v>M2</v>
          </cell>
          <cell r="C198">
            <v>1</v>
          </cell>
          <cell r="D198">
            <v>12400</v>
          </cell>
          <cell r="E198">
            <v>4.4999999999999998E-2</v>
          </cell>
          <cell r="F198">
            <v>12958</v>
          </cell>
        </row>
        <row r="199">
          <cell r="A199" t="str">
            <v>Esmalte sobre reja</v>
          </cell>
          <cell r="B199" t="str">
            <v>M2</v>
          </cell>
          <cell r="C199">
            <v>1</v>
          </cell>
          <cell r="D199">
            <v>2500</v>
          </cell>
          <cell r="E199">
            <v>4.4999999999999998E-2</v>
          </cell>
          <cell r="F199">
            <v>2613</v>
          </cell>
        </row>
        <row r="200">
          <cell r="A200" t="str">
            <v>Esmalte mate supersintético</v>
          </cell>
          <cell r="B200" t="str">
            <v>GL</v>
          </cell>
          <cell r="C200">
            <v>1</v>
          </cell>
          <cell r="D200">
            <v>52200</v>
          </cell>
          <cell r="E200">
            <v>4.4999999999999998E-2</v>
          </cell>
          <cell r="F200">
            <v>54549</v>
          </cell>
        </row>
        <row r="201">
          <cell r="A201" t="str">
            <v>Esmalte sintético para señalización</v>
          </cell>
          <cell r="B201" t="str">
            <v>GL</v>
          </cell>
          <cell r="C201">
            <v>1</v>
          </cell>
          <cell r="D201">
            <v>48000</v>
          </cell>
          <cell r="E201">
            <v>4.4999999999999998E-2</v>
          </cell>
          <cell r="F201">
            <v>50160</v>
          </cell>
        </row>
        <row r="202">
          <cell r="A202" t="str">
            <v>Esmalte sintético Pintulux</v>
          </cell>
          <cell r="B202" t="str">
            <v>GL</v>
          </cell>
          <cell r="C202">
            <v>1</v>
          </cell>
          <cell r="D202">
            <v>45000</v>
          </cell>
          <cell r="E202">
            <v>4.4999999999999998E-2</v>
          </cell>
          <cell r="F202">
            <v>47025</v>
          </cell>
        </row>
        <row r="203">
          <cell r="A203" t="str">
            <v>Esmalte epoxico Epoxibler 2 componentes</v>
          </cell>
          <cell r="B203" t="str">
            <v>GL</v>
          </cell>
          <cell r="C203">
            <v>1</v>
          </cell>
          <cell r="D203">
            <v>108000</v>
          </cell>
          <cell r="E203">
            <v>4.4999999999999998E-2</v>
          </cell>
          <cell r="F203">
            <v>112860</v>
          </cell>
        </row>
        <row r="204">
          <cell r="A204" t="str">
            <v xml:space="preserve">Estuco </v>
          </cell>
          <cell r="B204" t="str">
            <v>KG</v>
          </cell>
          <cell r="C204">
            <v>1</v>
          </cell>
          <cell r="D204">
            <v>5000</v>
          </cell>
          <cell r="E204">
            <v>4.4999999999999998E-2</v>
          </cell>
          <cell r="F204">
            <v>5225</v>
          </cell>
        </row>
        <row r="205">
          <cell r="A205" t="str">
            <v>Espejo biselado de 4 mm</v>
          </cell>
          <cell r="B205" t="str">
            <v>M2</v>
          </cell>
          <cell r="C205">
            <v>1</v>
          </cell>
          <cell r="D205">
            <v>70000</v>
          </cell>
          <cell r="E205">
            <v>4.4999999999999998E-2</v>
          </cell>
          <cell r="F205">
            <v>73150</v>
          </cell>
        </row>
        <row r="206">
          <cell r="A206" t="str">
            <v>Disolvente Thinner</v>
          </cell>
          <cell r="B206" t="str">
            <v>GL</v>
          </cell>
          <cell r="C206">
            <v>1</v>
          </cell>
          <cell r="D206">
            <v>12250</v>
          </cell>
          <cell r="E206">
            <v>4.4999999999999998E-2</v>
          </cell>
          <cell r="F206">
            <v>12801</v>
          </cell>
        </row>
        <row r="207">
          <cell r="A207" t="str">
            <v>Ducha Galaxia sencilla</v>
          </cell>
          <cell r="B207" t="str">
            <v>UN</v>
          </cell>
          <cell r="C207">
            <v>1</v>
          </cell>
          <cell r="D207">
            <v>23200</v>
          </cell>
          <cell r="E207">
            <v>4.4999999999999998E-2</v>
          </cell>
          <cell r="F207">
            <v>24244</v>
          </cell>
        </row>
        <row r="208">
          <cell r="A208" t="str">
            <v>Durmiente abarco 4M</v>
          </cell>
          <cell r="B208" t="str">
            <v>ML</v>
          </cell>
          <cell r="C208">
            <v>1</v>
          </cell>
          <cell r="D208">
            <v>1913</v>
          </cell>
          <cell r="E208">
            <v>4.4999999999999998E-2</v>
          </cell>
          <cell r="F208">
            <v>1999</v>
          </cell>
        </row>
        <row r="209">
          <cell r="A209" t="str">
            <v>Durmiente ordinario 3 m</v>
          </cell>
          <cell r="B209" t="str">
            <v>ML</v>
          </cell>
          <cell r="C209">
            <v>1</v>
          </cell>
          <cell r="D209">
            <v>367</v>
          </cell>
          <cell r="E209">
            <v>4.4999999999999998E-2</v>
          </cell>
          <cell r="F209">
            <v>384</v>
          </cell>
        </row>
        <row r="210">
          <cell r="A210" t="str">
            <v>Gancho teja eternit</v>
          </cell>
          <cell r="B210" t="str">
            <v>UN</v>
          </cell>
          <cell r="C210">
            <v>1</v>
          </cell>
          <cell r="D210">
            <v>190</v>
          </cell>
          <cell r="E210">
            <v>4.4999999999999998E-2</v>
          </cell>
          <cell r="F210">
            <v>199</v>
          </cell>
        </row>
        <row r="211">
          <cell r="A211" t="str">
            <v>Gancho Tensor GalvanizadoTipo comercial 5/16 x 5"</v>
          </cell>
          <cell r="B211" t="str">
            <v>UN</v>
          </cell>
          <cell r="C211">
            <v>1</v>
          </cell>
          <cell r="D211">
            <v>2680</v>
          </cell>
          <cell r="E211">
            <v>4.4999999999999998E-2</v>
          </cell>
          <cell r="F211">
            <v>2801</v>
          </cell>
        </row>
        <row r="212">
          <cell r="A212" t="str">
            <v xml:space="preserve">Gancho galvanizado con platina </v>
          </cell>
          <cell r="B212" t="str">
            <v>UN</v>
          </cell>
          <cell r="C212">
            <v>1</v>
          </cell>
          <cell r="D212">
            <v>11500</v>
          </cell>
          <cell r="E212">
            <v>4.4999999999999998E-2</v>
          </cell>
          <cell r="F212">
            <v>12018</v>
          </cell>
        </row>
        <row r="213">
          <cell r="A213" t="str">
            <v>Gravilla de rio (viaje 5 m3)</v>
          </cell>
          <cell r="B213" t="str">
            <v>M3</v>
          </cell>
          <cell r="C213">
            <v>1</v>
          </cell>
          <cell r="D213">
            <v>44138</v>
          </cell>
          <cell r="E213">
            <v>4.4999999999999998E-2</v>
          </cell>
          <cell r="F213">
            <v>46124</v>
          </cell>
          <cell r="G213" t="str">
            <v>Por viaje de 5 metros cúbicos</v>
          </cell>
        </row>
        <row r="214">
          <cell r="A214" t="str">
            <v>Granito Pulido para mesones</v>
          </cell>
          <cell r="B214" t="str">
            <v>M2</v>
          </cell>
          <cell r="C214">
            <v>1</v>
          </cell>
          <cell r="D214">
            <v>24530</v>
          </cell>
          <cell r="E214">
            <v>0</v>
          </cell>
          <cell r="F214">
            <v>24530</v>
          </cell>
        </row>
        <row r="215">
          <cell r="A215" t="str">
            <v>Granito No.3</v>
          </cell>
          <cell r="B215" t="str">
            <v>Bulto</v>
          </cell>
          <cell r="C215">
            <v>1</v>
          </cell>
          <cell r="D215">
            <v>20000</v>
          </cell>
          <cell r="E215">
            <v>4.4999999999999998E-2</v>
          </cell>
          <cell r="F215">
            <v>20900</v>
          </cell>
        </row>
        <row r="216">
          <cell r="A216" t="str">
            <v>Gravilla mona Nº 2</v>
          </cell>
          <cell r="B216" t="str">
            <v>Bulto</v>
          </cell>
          <cell r="C216">
            <v>1</v>
          </cell>
          <cell r="D216">
            <v>18000</v>
          </cell>
          <cell r="E216">
            <v>4.4999999999999998E-2</v>
          </cell>
          <cell r="F216">
            <v>18810</v>
          </cell>
        </row>
        <row r="217">
          <cell r="A217" t="str">
            <v>Guaya 1/8"</v>
          </cell>
          <cell r="B217" t="str">
            <v>ML</v>
          </cell>
          <cell r="C217">
            <v>1</v>
          </cell>
          <cell r="D217">
            <v>500</v>
          </cell>
          <cell r="E217">
            <v>4.4999999999999998E-2</v>
          </cell>
          <cell r="F217">
            <v>523</v>
          </cell>
        </row>
        <row r="218">
          <cell r="A218" t="str">
            <v>Formaleta cedro macho</v>
          </cell>
          <cell r="B218" t="str">
            <v>m2</v>
          </cell>
          <cell r="C218">
            <v>1</v>
          </cell>
          <cell r="D218">
            <v>25000</v>
          </cell>
          <cell r="E218">
            <v>4.4999999999999998E-2</v>
          </cell>
          <cell r="F218">
            <v>26125</v>
          </cell>
        </row>
        <row r="219">
          <cell r="A219" t="str">
            <v>Flotador 3/4 plg - bronce, incluye accesorios</v>
          </cell>
          <cell r="B219" t="str">
            <v>UN</v>
          </cell>
          <cell r="C219">
            <v>1</v>
          </cell>
          <cell r="D219">
            <v>50000</v>
          </cell>
          <cell r="E219">
            <v>4.4999999999999998E-2</v>
          </cell>
          <cell r="F219">
            <v>52250</v>
          </cell>
        </row>
        <row r="220">
          <cell r="A220" t="str">
            <v>Flotador mecánico 1" Incluye accesorios</v>
          </cell>
          <cell r="B220" t="str">
            <v>UN</v>
          </cell>
          <cell r="C220">
            <v>1</v>
          </cell>
          <cell r="D220">
            <v>85000</v>
          </cell>
          <cell r="E220">
            <v>4.4999999999999998E-2</v>
          </cell>
          <cell r="F220">
            <v>88825</v>
          </cell>
        </row>
        <row r="221">
          <cell r="A221" t="str">
            <v>Falleva con portacandado</v>
          </cell>
          <cell r="B221" t="str">
            <v>UN</v>
          </cell>
          <cell r="C221">
            <v>1</v>
          </cell>
          <cell r="D221">
            <v>15000</v>
          </cell>
          <cell r="E221">
            <v>4.4999999999999998E-2</v>
          </cell>
          <cell r="F221">
            <v>15675</v>
          </cell>
        </row>
        <row r="222">
          <cell r="A222" t="str">
            <v xml:space="preserve">Falleva  </v>
          </cell>
          <cell r="B222" t="str">
            <v>UN</v>
          </cell>
          <cell r="C222">
            <v>1</v>
          </cell>
          <cell r="D222">
            <v>7800</v>
          </cell>
          <cell r="E222">
            <v>4.4999999999999998E-2</v>
          </cell>
          <cell r="F222">
            <v>8151</v>
          </cell>
        </row>
        <row r="223">
          <cell r="A223" t="str">
            <v>Guardaescoba granito  7 X 33</v>
          </cell>
          <cell r="B223" t="str">
            <v>Ml</v>
          </cell>
          <cell r="C223">
            <v>1</v>
          </cell>
          <cell r="D223">
            <v>9000</v>
          </cell>
          <cell r="E223">
            <v>4.4999999999999998E-2</v>
          </cell>
          <cell r="F223">
            <v>9405</v>
          </cell>
        </row>
        <row r="224">
          <cell r="A224" t="str">
            <v>Guardaescoba granito pulido media caña; tipo alfa</v>
          </cell>
          <cell r="B224" t="str">
            <v>Ml</v>
          </cell>
          <cell r="C224">
            <v>1</v>
          </cell>
          <cell r="D224">
            <v>35000</v>
          </cell>
          <cell r="E224">
            <v>4.4999999999999998E-2</v>
          </cell>
          <cell r="F224">
            <v>36575</v>
          </cell>
        </row>
        <row r="225">
          <cell r="A225" t="str">
            <v>Hidrosello Canal Amazonas</v>
          </cell>
          <cell r="B225" t="str">
            <v>UN</v>
          </cell>
          <cell r="C225">
            <v>1</v>
          </cell>
          <cell r="D225">
            <v>1028</v>
          </cell>
          <cell r="E225">
            <v>4.4999999999999998E-2</v>
          </cell>
          <cell r="F225">
            <v>1074</v>
          </cell>
        </row>
        <row r="226">
          <cell r="A226" t="str">
            <v>Interruptor doble</v>
          </cell>
          <cell r="B226" t="str">
            <v>UN</v>
          </cell>
          <cell r="C226">
            <v>1</v>
          </cell>
          <cell r="D226">
            <v>3173</v>
          </cell>
          <cell r="E226">
            <v>4.4999999999999998E-2</v>
          </cell>
          <cell r="F226">
            <v>3316</v>
          </cell>
        </row>
        <row r="227">
          <cell r="A227" t="str">
            <v xml:space="preserve">Interruptor sencillo </v>
          </cell>
          <cell r="B227" t="str">
            <v>UN</v>
          </cell>
          <cell r="C227">
            <v>1</v>
          </cell>
          <cell r="D227">
            <v>2180</v>
          </cell>
          <cell r="E227">
            <v>4.4999999999999998E-2</v>
          </cell>
          <cell r="F227">
            <v>2278</v>
          </cell>
        </row>
        <row r="228">
          <cell r="A228" t="str">
            <v>Interruptor Tipo industrial de 3 x 16/63 amp</v>
          </cell>
          <cell r="B228" t="str">
            <v>UN</v>
          </cell>
          <cell r="C228">
            <v>1</v>
          </cell>
          <cell r="D228">
            <v>250000</v>
          </cell>
          <cell r="E228">
            <v>4.4999999999999998E-2</v>
          </cell>
          <cell r="F228">
            <v>261250</v>
          </cell>
        </row>
        <row r="229">
          <cell r="A229" t="str">
            <v>Interruptor Tipo industrial de 3 x 75 amp ABB</v>
          </cell>
          <cell r="B229" t="str">
            <v>UN</v>
          </cell>
          <cell r="C229">
            <v>1</v>
          </cell>
          <cell r="D229">
            <v>275000</v>
          </cell>
          <cell r="E229">
            <v>4.4999999999999998E-2</v>
          </cell>
          <cell r="F229">
            <v>287375</v>
          </cell>
        </row>
        <row r="230">
          <cell r="E230">
            <v>4.4999999999999998E-2</v>
          </cell>
          <cell r="F230">
            <v>0</v>
          </cell>
        </row>
        <row r="231">
          <cell r="A231" t="str">
            <v>Interruptor enchufable de 3 x 15 amp</v>
          </cell>
          <cell r="B231" t="str">
            <v>UN</v>
          </cell>
          <cell r="C231">
            <v>1</v>
          </cell>
          <cell r="D231">
            <v>71900</v>
          </cell>
          <cell r="E231">
            <v>4.4999999999999998E-2</v>
          </cell>
          <cell r="F231">
            <v>75136</v>
          </cell>
        </row>
        <row r="232">
          <cell r="A232" t="str">
            <v>Interruptor enchufable de 1 x 15 / 60 amp</v>
          </cell>
          <cell r="B232" t="str">
            <v>UN</v>
          </cell>
          <cell r="C232">
            <v>1</v>
          </cell>
          <cell r="D232">
            <v>10750</v>
          </cell>
          <cell r="E232">
            <v>4.4999999999999998E-2</v>
          </cell>
          <cell r="F232">
            <v>11234</v>
          </cell>
        </row>
        <row r="233">
          <cell r="A233" t="str">
            <v>Interruptor enchufable de 2 x 15 / 30 amp</v>
          </cell>
          <cell r="B233" t="str">
            <v>UN</v>
          </cell>
          <cell r="C233">
            <v>1</v>
          </cell>
          <cell r="D233">
            <v>21500</v>
          </cell>
          <cell r="E233">
            <v>4.4999999999999998E-2</v>
          </cell>
          <cell r="F233">
            <v>22468</v>
          </cell>
        </row>
        <row r="234">
          <cell r="A234" t="str">
            <v>Interruptor enchufable de 2 x 40 / 60 amp</v>
          </cell>
          <cell r="B234" t="str">
            <v>UN</v>
          </cell>
          <cell r="C234">
            <v>1</v>
          </cell>
          <cell r="D234">
            <v>26000</v>
          </cell>
          <cell r="E234">
            <v>4.4999999999999998E-2</v>
          </cell>
          <cell r="F234">
            <v>27170</v>
          </cell>
        </row>
        <row r="235">
          <cell r="A235" t="str">
            <v>Interruptor enchufable de 2 x 70 amp</v>
          </cell>
          <cell r="B235" t="str">
            <v>UN</v>
          </cell>
          <cell r="C235">
            <v>1</v>
          </cell>
          <cell r="D235">
            <v>43000</v>
          </cell>
          <cell r="E235">
            <v>4.4999999999999998E-2</v>
          </cell>
          <cell r="F235">
            <v>44935</v>
          </cell>
        </row>
        <row r="236">
          <cell r="A236" t="str">
            <v>Hebilla  Band it de 1/2"</v>
          </cell>
          <cell r="B236" t="str">
            <v>UN</v>
          </cell>
          <cell r="C236">
            <v>1</v>
          </cell>
          <cell r="D236">
            <v>400</v>
          </cell>
          <cell r="E236">
            <v>4.4999999999999998E-2</v>
          </cell>
          <cell r="F236">
            <v>418</v>
          </cell>
        </row>
        <row r="237">
          <cell r="A237" t="str">
            <v>Hierro cuadrado 9 mm</v>
          </cell>
          <cell r="B237" t="str">
            <v>ML</v>
          </cell>
          <cell r="C237">
            <v>1</v>
          </cell>
          <cell r="D237">
            <v>1250</v>
          </cell>
          <cell r="E237">
            <v>4.4999999999999998E-2</v>
          </cell>
          <cell r="F237">
            <v>1306</v>
          </cell>
        </row>
        <row r="238">
          <cell r="A238" t="str">
            <v>Hoja puerta triplex 0,81</v>
          </cell>
          <cell r="B238" t="str">
            <v>UN</v>
          </cell>
          <cell r="C238">
            <v>1</v>
          </cell>
          <cell r="D238">
            <v>49200</v>
          </cell>
          <cell r="E238">
            <v>4.4999999999999998E-2</v>
          </cell>
          <cell r="F238">
            <v>51414</v>
          </cell>
        </row>
        <row r="239">
          <cell r="A239" t="str">
            <v>Hoja puerta triplex 4mm.(2x1). Entamborada. Estructura ancho=0.10 m., espesor 4cm.</v>
          </cell>
          <cell r="B239" t="str">
            <v>UN</v>
          </cell>
          <cell r="C239">
            <v>1</v>
          </cell>
          <cell r="D239">
            <v>85000</v>
          </cell>
          <cell r="E239">
            <v>4.4999999999999998E-2</v>
          </cell>
          <cell r="F239">
            <v>88825</v>
          </cell>
        </row>
        <row r="240">
          <cell r="A240" t="str">
            <v>Interruptor Doble Lum.101C</v>
          </cell>
          <cell r="B240" t="str">
            <v>UN</v>
          </cell>
          <cell r="C240">
            <v>1</v>
          </cell>
          <cell r="D240">
            <v>13700</v>
          </cell>
          <cell r="E240">
            <v>4.4999999999999998E-2</v>
          </cell>
          <cell r="F240">
            <v>14317</v>
          </cell>
        </row>
        <row r="241">
          <cell r="A241" t="str">
            <v>Instalación Acometidad Sanitaria - Baños inc Mat.</v>
          </cell>
          <cell r="B241" t="str">
            <v>UN</v>
          </cell>
          <cell r="C241">
            <v>1</v>
          </cell>
          <cell r="D241">
            <v>150000</v>
          </cell>
          <cell r="E241">
            <v>4.4999999999999998E-2</v>
          </cell>
          <cell r="F241">
            <v>156750</v>
          </cell>
        </row>
        <row r="242">
          <cell r="A242" t="str">
            <v>Juego conx. Tanque</v>
          </cell>
          <cell r="B242" t="str">
            <v>UN</v>
          </cell>
          <cell r="C242">
            <v>1</v>
          </cell>
          <cell r="D242">
            <v>9643</v>
          </cell>
          <cell r="E242">
            <v>4.4999999999999998E-2</v>
          </cell>
          <cell r="F242">
            <v>10077</v>
          </cell>
        </row>
        <row r="243">
          <cell r="A243" t="str">
            <v>Ladrillo prensado Santa Fe</v>
          </cell>
          <cell r="B243" t="str">
            <v>UN</v>
          </cell>
          <cell r="C243">
            <v>1</v>
          </cell>
          <cell r="D243">
            <v>650</v>
          </cell>
          <cell r="E243">
            <v>4.4999999999999998E-2</v>
          </cell>
          <cell r="F243">
            <v>679</v>
          </cell>
          <cell r="G243" t="str">
            <v>Por viaje de 1000 bloques</v>
          </cell>
        </row>
        <row r="244">
          <cell r="A244" t="str">
            <v>Ladrillo tolete recocido</v>
          </cell>
          <cell r="B244" t="str">
            <v>UN</v>
          </cell>
          <cell r="C244">
            <v>1</v>
          </cell>
          <cell r="D244">
            <v>400</v>
          </cell>
          <cell r="E244">
            <v>4.4999999999999998E-2</v>
          </cell>
          <cell r="F244">
            <v>418</v>
          </cell>
          <cell r="G244" t="str">
            <v>Por viaje de 1000 bloques</v>
          </cell>
        </row>
        <row r="245">
          <cell r="A245" t="str">
            <v>Ladrillo tolete común</v>
          </cell>
          <cell r="B245" t="str">
            <v>UN</v>
          </cell>
          <cell r="C245">
            <v>1</v>
          </cell>
          <cell r="D245">
            <v>450</v>
          </cell>
          <cell r="E245">
            <v>4.4999999999999998E-2</v>
          </cell>
          <cell r="F245">
            <v>470</v>
          </cell>
        </row>
        <row r="246">
          <cell r="A246" t="str">
            <v>Ladrillo estructural</v>
          </cell>
          <cell r="B246" t="str">
            <v>UN</v>
          </cell>
          <cell r="C246">
            <v>1</v>
          </cell>
          <cell r="D246">
            <v>500</v>
          </cell>
          <cell r="E246">
            <v>4.4999999999999998E-2</v>
          </cell>
          <cell r="F246">
            <v>523</v>
          </cell>
        </row>
        <row r="247">
          <cell r="A247" t="str">
            <v>Ladrillo rejilla</v>
          </cell>
          <cell r="B247" t="str">
            <v>UN</v>
          </cell>
          <cell r="C247">
            <v>1</v>
          </cell>
          <cell r="D247">
            <v>400</v>
          </cell>
          <cell r="E247">
            <v>4.4999999999999998E-2</v>
          </cell>
          <cell r="F247">
            <v>418</v>
          </cell>
        </row>
        <row r="248">
          <cell r="A248" t="str">
            <v>Lamina Cold-Rolled Cal.16</v>
          </cell>
          <cell r="B248" t="str">
            <v>UN</v>
          </cell>
          <cell r="C248">
            <v>1</v>
          </cell>
          <cell r="D248">
            <v>23210</v>
          </cell>
          <cell r="E248">
            <v>4.4999999999999998E-2</v>
          </cell>
          <cell r="F248">
            <v>24254</v>
          </cell>
        </row>
        <row r="249">
          <cell r="A249" t="str">
            <v>Lamina Cold-Rolled Cal.18  1 x 2 m</v>
          </cell>
          <cell r="B249" t="str">
            <v>UN</v>
          </cell>
          <cell r="C249">
            <v>1</v>
          </cell>
          <cell r="D249">
            <v>50000</v>
          </cell>
          <cell r="E249">
            <v>4.4999999999999998E-2</v>
          </cell>
          <cell r="F249">
            <v>52250</v>
          </cell>
        </row>
        <row r="250">
          <cell r="A250" t="str">
            <v>Lamina Cold-Rolled Cal. 18 -M2</v>
          </cell>
          <cell r="B250" t="str">
            <v>M2</v>
          </cell>
          <cell r="C250">
            <v>1</v>
          </cell>
          <cell r="D250">
            <v>25000</v>
          </cell>
          <cell r="E250">
            <v>4.4999999999999998E-2</v>
          </cell>
          <cell r="F250">
            <v>26125</v>
          </cell>
        </row>
        <row r="251">
          <cell r="A251" t="str">
            <v>Lamina galvanizada cal.22</v>
          </cell>
          <cell r="B251" t="str">
            <v>UN</v>
          </cell>
          <cell r="C251">
            <v>1</v>
          </cell>
          <cell r="D251">
            <v>32500</v>
          </cell>
          <cell r="E251">
            <v>4.4999999999999998E-2</v>
          </cell>
          <cell r="F251">
            <v>33963</v>
          </cell>
        </row>
        <row r="252">
          <cell r="A252" t="str">
            <v>Lámpara fluorescente 2 x 32 - T 8</v>
          </cell>
          <cell r="B252" t="str">
            <v>UN</v>
          </cell>
          <cell r="C252">
            <v>1</v>
          </cell>
          <cell r="D252">
            <v>65000</v>
          </cell>
          <cell r="E252">
            <v>4.4999999999999998E-2</v>
          </cell>
          <cell r="F252">
            <v>67925</v>
          </cell>
        </row>
        <row r="253">
          <cell r="A253" t="str">
            <v xml:space="preserve">Lámpara Fluorescente 2 x 48" </v>
          </cell>
          <cell r="B253" t="str">
            <v>UN</v>
          </cell>
          <cell r="C253">
            <v>1</v>
          </cell>
          <cell r="D253">
            <v>88000</v>
          </cell>
          <cell r="E253">
            <v>4.4999999999999998E-2</v>
          </cell>
          <cell r="F253">
            <v>91960</v>
          </cell>
        </row>
        <row r="254">
          <cell r="A254" t="str">
            <v>Lavadero de cemento 60 x 80</v>
          </cell>
          <cell r="B254" t="str">
            <v>UN</v>
          </cell>
          <cell r="C254">
            <v>1</v>
          </cell>
          <cell r="D254">
            <v>41000</v>
          </cell>
          <cell r="E254">
            <v>4.4999999999999998E-2</v>
          </cell>
          <cell r="F254">
            <v>42845</v>
          </cell>
        </row>
        <row r="255">
          <cell r="A255" t="str">
            <v>Lavamanos Acuacer</v>
          </cell>
          <cell r="B255" t="str">
            <v>UN</v>
          </cell>
          <cell r="C255">
            <v>1</v>
          </cell>
          <cell r="D255">
            <v>180000</v>
          </cell>
          <cell r="E255">
            <v>4.4999999999999998E-2</v>
          </cell>
          <cell r="F255">
            <v>188100</v>
          </cell>
        </row>
        <row r="256">
          <cell r="A256" t="str">
            <v>Lavamanos Acuacer, suministro e instalación</v>
          </cell>
          <cell r="B256" t="str">
            <v>UN</v>
          </cell>
          <cell r="C256">
            <v>1</v>
          </cell>
          <cell r="D256">
            <v>150000</v>
          </cell>
          <cell r="E256">
            <v>4.4999999999999998E-2</v>
          </cell>
          <cell r="F256">
            <v>156750</v>
          </cell>
        </row>
        <row r="257">
          <cell r="A257" t="str">
            <v>Lavaplatos galaxia</v>
          </cell>
          <cell r="B257" t="str">
            <v>UN</v>
          </cell>
          <cell r="C257">
            <v>1</v>
          </cell>
          <cell r="D257">
            <v>28900</v>
          </cell>
          <cell r="E257">
            <v>4.4999999999999998E-2</v>
          </cell>
          <cell r="F257">
            <v>30201</v>
          </cell>
        </row>
        <row r="258">
          <cell r="A258" t="str">
            <v>Llave terminal 1/2" - cromada , incluye adaptadores</v>
          </cell>
          <cell r="B258" t="str">
            <v>UN</v>
          </cell>
          <cell r="C258">
            <v>1</v>
          </cell>
          <cell r="D258">
            <v>9800</v>
          </cell>
          <cell r="E258">
            <v>4.4999999999999998E-2</v>
          </cell>
          <cell r="F258">
            <v>10241</v>
          </cell>
        </row>
        <row r="259">
          <cell r="A259" t="str">
            <v>Limpiador rem.PVC 760 gr</v>
          </cell>
          <cell r="B259" t="str">
            <v>UN</v>
          </cell>
          <cell r="C259">
            <v>1</v>
          </cell>
          <cell r="D259">
            <v>28672.000000000004</v>
          </cell>
          <cell r="E259">
            <v>4.4999999999999998E-2</v>
          </cell>
          <cell r="F259">
            <v>29962</v>
          </cell>
        </row>
        <row r="260">
          <cell r="A260" t="str">
            <v>Lona Verde</v>
          </cell>
          <cell r="B260" t="str">
            <v>ML</v>
          </cell>
          <cell r="C260">
            <v>1</v>
          </cell>
          <cell r="D260">
            <v>1800</v>
          </cell>
          <cell r="E260">
            <v>4.4999999999999998E-2</v>
          </cell>
          <cell r="F260">
            <v>1881</v>
          </cell>
        </row>
        <row r="261">
          <cell r="A261" t="str">
            <v>Lubricante de silicona Canal y Bajante Amazonas</v>
          </cell>
          <cell r="B261" t="str">
            <v>UN</v>
          </cell>
          <cell r="C261">
            <v>1</v>
          </cell>
          <cell r="D261">
            <v>2000</v>
          </cell>
          <cell r="E261">
            <v>4.4999999999999998E-2</v>
          </cell>
          <cell r="F261">
            <v>2090</v>
          </cell>
        </row>
        <row r="262">
          <cell r="A262" t="str">
            <v>Mallas electrosoldadas M - 131</v>
          </cell>
          <cell r="B262" t="str">
            <v>KG</v>
          </cell>
          <cell r="C262">
            <v>1</v>
          </cell>
          <cell r="D262">
            <v>2734.1079972658918</v>
          </cell>
          <cell r="E262">
            <v>4.4999999999999998E-2</v>
          </cell>
          <cell r="F262">
            <v>2857</v>
          </cell>
        </row>
        <row r="263">
          <cell r="A263" t="str">
            <v>Malla Eslabonada galvanizada Cal 12 huecos de 2 x  2 plg</v>
          </cell>
          <cell r="B263" t="str">
            <v>M2</v>
          </cell>
          <cell r="C263">
            <v>1</v>
          </cell>
          <cell r="D263">
            <v>10000</v>
          </cell>
          <cell r="E263">
            <v>4.4999999999999998E-2</v>
          </cell>
          <cell r="F263">
            <v>10450</v>
          </cell>
        </row>
        <row r="264">
          <cell r="A264" t="str">
            <v>Malla electrosoldada D 5 x 5 mm y Separación 15 x 15 cm</v>
          </cell>
          <cell r="B264" t="str">
            <v>KG</v>
          </cell>
          <cell r="C264">
            <v>1</v>
          </cell>
          <cell r="D264">
            <v>2734</v>
          </cell>
          <cell r="E264">
            <v>4.4999999999999998E-2</v>
          </cell>
          <cell r="F264">
            <v>2857</v>
          </cell>
        </row>
        <row r="265">
          <cell r="A265" t="str">
            <v>Malla con vena</v>
          </cell>
          <cell r="B265" t="str">
            <v>M2</v>
          </cell>
          <cell r="C265">
            <v>1</v>
          </cell>
          <cell r="D265">
            <v>3500</v>
          </cell>
          <cell r="E265">
            <v>4.4999999999999998E-2</v>
          </cell>
          <cell r="F265">
            <v>3658</v>
          </cell>
        </row>
        <row r="266">
          <cell r="A266" t="str">
            <v>Manija para ventana</v>
          </cell>
          <cell r="B266" t="str">
            <v>UN</v>
          </cell>
          <cell r="C266">
            <v>1</v>
          </cell>
          <cell r="D266">
            <v>1370</v>
          </cell>
          <cell r="E266">
            <v>4.4999999999999998E-2</v>
          </cell>
          <cell r="F266">
            <v>1432</v>
          </cell>
        </row>
        <row r="267">
          <cell r="A267" t="str">
            <v>Manto Asfaltico con foil de aluminio</v>
          </cell>
          <cell r="B267" t="str">
            <v>M2</v>
          </cell>
          <cell r="C267">
            <v>1</v>
          </cell>
          <cell r="D267">
            <v>16000</v>
          </cell>
          <cell r="E267">
            <v>4.4999999999999998E-2</v>
          </cell>
          <cell r="F267">
            <v>16720</v>
          </cell>
        </row>
        <row r="268">
          <cell r="A268" t="str">
            <v>Marco puerta de seguridad Cal.18</v>
          </cell>
          <cell r="B268" t="str">
            <v>ML</v>
          </cell>
          <cell r="C268">
            <v>1</v>
          </cell>
          <cell r="D268">
            <v>12000</v>
          </cell>
          <cell r="E268">
            <v>4.4999999999999998E-2</v>
          </cell>
          <cell r="F268">
            <v>12540</v>
          </cell>
        </row>
        <row r="269">
          <cell r="A269" t="str">
            <v>Marco puerta lámina Cold rolled Cal 18</v>
          </cell>
          <cell r="B269" t="str">
            <v>ML</v>
          </cell>
          <cell r="C269">
            <v>1</v>
          </cell>
          <cell r="D269">
            <v>13410</v>
          </cell>
          <cell r="E269">
            <v>0</v>
          </cell>
          <cell r="F269">
            <v>13410</v>
          </cell>
        </row>
        <row r="270">
          <cell r="A270" t="str">
            <v>Marco ventana lámina Cold rolled Cal 18</v>
          </cell>
          <cell r="B270" t="str">
            <v>ML</v>
          </cell>
          <cell r="C270">
            <v>1</v>
          </cell>
          <cell r="D270">
            <v>12908</v>
          </cell>
          <cell r="E270">
            <v>0</v>
          </cell>
          <cell r="F270">
            <v>12908</v>
          </cell>
        </row>
        <row r="271">
          <cell r="A271" t="str">
            <v>Marco puerta lámina 1.00. Lám.Cal.18</v>
          </cell>
          <cell r="B271" t="str">
            <v>UN</v>
          </cell>
          <cell r="C271">
            <v>1</v>
          </cell>
          <cell r="D271">
            <v>55000</v>
          </cell>
          <cell r="E271">
            <v>4.4999999999999998E-2</v>
          </cell>
          <cell r="F271">
            <v>57475</v>
          </cell>
        </row>
        <row r="272">
          <cell r="A272" t="str">
            <v>Marco y tapa para caja de inspección de  0,30 x 0,30 mts</v>
          </cell>
          <cell r="B272" t="str">
            <v>UN</v>
          </cell>
          <cell r="C272">
            <v>1</v>
          </cell>
          <cell r="D272">
            <v>35000</v>
          </cell>
          <cell r="E272">
            <v>0</v>
          </cell>
          <cell r="F272">
            <v>35000</v>
          </cell>
        </row>
        <row r="273">
          <cell r="A273" t="str">
            <v>Marco y tapa para cámara de inspección CS275</v>
          </cell>
          <cell r="B273" t="str">
            <v>UN</v>
          </cell>
          <cell r="C273">
            <v>1</v>
          </cell>
          <cell r="D273">
            <v>140000</v>
          </cell>
          <cell r="E273">
            <v>4.4999999999999998E-2</v>
          </cell>
          <cell r="F273">
            <v>146300</v>
          </cell>
        </row>
        <row r="274">
          <cell r="A274" t="str">
            <v>Marco y tapa para cámara de inspección CS274</v>
          </cell>
          <cell r="B274" t="str">
            <v>UN</v>
          </cell>
          <cell r="C274">
            <v>1</v>
          </cell>
          <cell r="D274">
            <v>126000</v>
          </cell>
          <cell r="E274">
            <v>4.4999999999999998E-2</v>
          </cell>
          <cell r="F274">
            <v>131670</v>
          </cell>
        </row>
        <row r="275">
          <cell r="A275" t="str">
            <v>Marmolina</v>
          </cell>
          <cell r="B275" t="str">
            <v>Bulto</v>
          </cell>
          <cell r="C275">
            <v>1</v>
          </cell>
          <cell r="D275">
            <v>7500</v>
          </cell>
          <cell r="E275">
            <v>4.4999999999999998E-2</v>
          </cell>
          <cell r="F275">
            <v>7838</v>
          </cell>
        </row>
        <row r="276">
          <cell r="A276" t="str">
            <v>Medidor monofásico 20 - 100 amp, 120/240 v</v>
          </cell>
          <cell r="B276" t="str">
            <v>UN</v>
          </cell>
          <cell r="C276">
            <v>1</v>
          </cell>
          <cell r="D276">
            <v>210000</v>
          </cell>
          <cell r="E276">
            <v>4.4999999999999998E-2</v>
          </cell>
          <cell r="F276">
            <v>219450</v>
          </cell>
        </row>
        <row r="277">
          <cell r="A277" t="str">
            <v>Micropersianas Flexalum (a=1.74 x h=1.68)</v>
          </cell>
          <cell r="E277">
            <v>4.4999999999999998E-2</v>
          </cell>
        </row>
        <row r="278">
          <cell r="A278" t="str">
            <v>Minirack de pared 37 x 52 x 51 cerrado, switch 8 puertos 10/100.</v>
          </cell>
          <cell r="B278" t="str">
            <v>UN</v>
          </cell>
          <cell r="C278">
            <v>1</v>
          </cell>
          <cell r="D278">
            <v>550000</v>
          </cell>
          <cell r="E278">
            <v>4.4999999999999998E-2</v>
          </cell>
          <cell r="F278">
            <v>574750</v>
          </cell>
        </row>
        <row r="279">
          <cell r="A279" t="str">
            <v>Mortero 1:3</v>
          </cell>
          <cell r="B279" t="str">
            <v>M3</v>
          </cell>
          <cell r="C279">
            <v>1</v>
          </cell>
          <cell r="D279">
            <v>209607</v>
          </cell>
          <cell r="E279">
            <v>0</v>
          </cell>
          <cell r="F279">
            <v>209607</v>
          </cell>
        </row>
        <row r="280">
          <cell r="A280" t="str">
            <v>Mortero 1:3 impermeabilizado</v>
          </cell>
          <cell r="B280" t="str">
            <v>M3</v>
          </cell>
          <cell r="C280">
            <v>1</v>
          </cell>
          <cell r="D280">
            <v>239079</v>
          </cell>
          <cell r="E280">
            <v>0</v>
          </cell>
          <cell r="F280">
            <v>239079</v>
          </cell>
        </row>
        <row r="281">
          <cell r="A281" t="str">
            <v>Mortero 1:4</v>
          </cell>
          <cell r="B281" t="str">
            <v>M3</v>
          </cell>
          <cell r="C281">
            <v>1</v>
          </cell>
          <cell r="D281">
            <v>179337</v>
          </cell>
          <cell r="E281">
            <v>0</v>
          </cell>
          <cell r="F281">
            <v>179337</v>
          </cell>
        </row>
        <row r="282">
          <cell r="A282" t="str">
            <v>Mortero 1:4 impermeabilizado</v>
          </cell>
          <cell r="B282" t="str">
            <v>M3</v>
          </cell>
          <cell r="C282">
            <v>1</v>
          </cell>
          <cell r="D282">
            <v>209540</v>
          </cell>
          <cell r="E282">
            <v>0</v>
          </cell>
          <cell r="F282">
            <v>209540</v>
          </cell>
        </row>
        <row r="283">
          <cell r="A283" t="str">
            <v>Mortero de pega 1:4 e=1,5 cm</v>
          </cell>
          <cell r="B283" t="str">
            <v>M3</v>
          </cell>
          <cell r="C283">
            <v>1</v>
          </cell>
          <cell r="D283">
            <v>179337</v>
          </cell>
          <cell r="E283">
            <v>0</v>
          </cell>
          <cell r="F283">
            <v>179337</v>
          </cell>
        </row>
        <row r="284">
          <cell r="A284" t="str">
            <v xml:space="preserve">Mortero de relleno 1:4 </v>
          </cell>
          <cell r="B284" t="str">
            <v>M3</v>
          </cell>
          <cell r="C284">
            <v>1</v>
          </cell>
          <cell r="D284">
            <v>179337</v>
          </cell>
          <cell r="E284">
            <v>0</v>
          </cell>
          <cell r="F284">
            <v>179337</v>
          </cell>
        </row>
        <row r="285">
          <cell r="A285" t="str">
            <v>Mortero 1:5</v>
          </cell>
          <cell r="B285" t="str">
            <v>M3</v>
          </cell>
          <cell r="C285">
            <v>1</v>
          </cell>
          <cell r="D285">
            <v>160931</v>
          </cell>
          <cell r="E285">
            <v>0</v>
          </cell>
          <cell r="F285">
            <v>160931</v>
          </cell>
        </row>
        <row r="286">
          <cell r="A286" t="str">
            <v>Mortero 1:7</v>
          </cell>
          <cell r="B286" t="str">
            <v>M3</v>
          </cell>
          <cell r="C286">
            <v>1</v>
          </cell>
          <cell r="D286">
            <v>132713</v>
          </cell>
          <cell r="E286">
            <v>0</v>
          </cell>
          <cell r="F286">
            <v>132713</v>
          </cell>
        </row>
        <row r="287">
          <cell r="A287" t="str">
            <v>MUEBLES ESPECIALES EN MADERA</v>
          </cell>
        </row>
        <row r="288">
          <cell r="A288" t="str">
            <v>Muebles individuales para cubículos. Estructura en flor morado, tabla triplex 4mm., cantos en cedro. Pintulaca caoba. Sistema de apoyo de los entrepaños en madera. Sistema de cierre cerradura tipo cajonera dorada, manijas plásticas. (A=0.60; L=0.85; h=1.0</v>
          </cell>
          <cell r="B288" t="str">
            <v>UN</v>
          </cell>
          <cell r="C288">
            <v>1</v>
          </cell>
          <cell r="D288">
            <v>300000</v>
          </cell>
          <cell r="E288">
            <v>4.4999999999999998E-2</v>
          </cell>
          <cell r="F288">
            <v>313500</v>
          </cell>
        </row>
        <row r="289">
          <cell r="A289" t="str">
            <v>Muebles individuales para cubículos. Estructura en flor morado, tabla triplex 4mm., cantos en cedro. Pintulaca caoba. Sistema de apoyo de los entrepaños en madera. Sistema de cierre cerradura tipo cajonera dorada, manijas plásticas. (A=0.76; L=1.02; h=1.0</v>
          </cell>
          <cell r="B289" t="str">
            <v>UN</v>
          </cell>
          <cell r="C289">
            <v>1</v>
          </cell>
          <cell r="D289">
            <v>350000</v>
          </cell>
          <cell r="E289">
            <v>4.4999999999999998E-2</v>
          </cell>
          <cell r="F289">
            <v>365750</v>
          </cell>
        </row>
        <row r="290">
          <cell r="A290" t="str">
            <v>Niple H.G. 1/2 " x 0,10 m</v>
          </cell>
          <cell r="B290" t="str">
            <v>UN</v>
          </cell>
          <cell r="C290">
            <v>1</v>
          </cell>
          <cell r="D290">
            <v>2100</v>
          </cell>
          <cell r="E290">
            <v>4.4999999999999998E-2</v>
          </cell>
          <cell r="F290">
            <v>2195</v>
          </cell>
        </row>
        <row r="291">
          <cell r="E291">
            <v>4.4999999999999998E-2</v>
          </cell>
        </row>
        <row r="292">
          <cell r="A292" t="str">
            <v>Niple H.G. 1/2 " x 0,20 m</v>
          </cell>
          <cell r="B292" t="str">
            <v>UN</v>
          </cell>
          <cell r="C292">
            <v>1</v>
          </cell>
          <cell r="D292">
            <v>2500</v>
          </cell>
          <cell r="E292">
            <v>4.4999999999999998E-2</v>
          </cell>
          <cell r="F292">
            <v>2613</v>
          </cell>
        </row>
        <row r="293">
          <cell r="A293" t="str">
            <v>DOTACIÓN MUEBLES AULAS</v>
          </cell>
        </row>
        <row r="294">
          <cell r="A294" t="str">
            <v>Una (1) mesa trapezoidal, con tres sillas según norma NTC 4731, clasifición clase 1.</v>
          </cell>
          <cell r="B294" t="str">
            <v>UN</v>
          </cell>
          <cell r="C294">
            <v>1</v>
          </cell>
          <cell r="D294">
            <v>209960</v>
          </cell>
          <cell r="E294">
            <v>0</v>
          </cell>
          <cell r="F294">
            <v>209960</v>
          </cell>
        </row>
        <row r="295">
          <cell r="A295" t="str">
            <v>Un (1) pupìtre con una (1)  silla, según norma NTC 4641, clasificación clase 3</v>
          </cell>
          <cell r="B295" t="str">
            <v>UN</v>
          </cell>
          <cell r="C295">
            <v>1</v>
          </cell>
          <cell r="D295">
            <v>220000</v>
          </cell>
          <cell r="E295">
            <v>4.4999999999999998E-2</v>
          </cell>
          <cell r="F295">
            <v>229900</v>
          </cell>
        </row>
        <row r="296">
          <cell r="A296" t="str">
            <v>Silla Universitaria Norma NTC 4734</v>
          </cell>
          <cell r="B296" t="str">
            <v>UN</v>
          </cell>
          <cell r="C296">
            <v>1</v>
          </cell>
          <cell r="D296">
            <v>69600</v>
          </cell>
          <cell r="E296">
            <v>0</v>
          </cell>
          <cell r="F296">
            <v>69600</v>
          </cell>
        </row>
        <row r="297">
          <cell r="A297" t="str">
            <v>Tablero blanco para escribir, con marcador de tinta seca borrable, de 2,40 x 1,20 m, Norma NTC 4726</v>
          </cell>
          <cell r="B297" t="str">
            <v>UN</v>
          </cell>
          <cell r="C297">
            <v>1</v>
          </cell>
          <cell r="D297">
            <v>266800</v>
          </cell>
          <cell r="E297">
            <v>0</v>
          </cell>
          <cell r="F297">
            <v>266800</v>
          </cell>
        </row>
        <row r="298">
          <cell r="A298" t="str">
            <v>Un (1) pupìtre con una (1)  silla, para instructores según norma NTC 4640</v>
          </cell>
          <cell r="B298" t="str">
            <v>UN</v>
          </cell>
          <cell r="C298">
            <v>1</v>
          </cell>
          <cell r="D298">
            <v>120060</v>
          </cell>
          <cell r="E298">
            <v>0</v>
          </cell>
          <cell r="F298">
            <v>120060</v>
          </cell>
        </row>
        <row r="299">
          <cell r="A299" t="str">
            <v>Un (1) pupìtre para instructores, según norma 4640</v>
          </cell>
          <cell r="B299" t="str">
            <v>UN</v>
          </cell>
          <cell r="C299">
            <v>1</v>
          </cell>
          <cell r="D299">
            <v>165000</v>
          </cell>
          <cell r="E299">
            <v>4.4999999999999998E-2</v>
          </cell>
          <cell r="F299">
            <v>172425</v>
          </cell>
        </row>
        <row r="300">
          <cell r="A300" t="str">
            <v>Una (1)  silla para instructores, según norma 4640</v>
          </cell>
          <cell r="B300" t="str">
            <v>UN</v>
          </cell>
          <cell r="C300">
            <v>1</v>
          </cell>
          <cell r="D300">
            <v>95000</v>
          </cell>
          <cell r="E300">
            <v>4.4999999999999998E-2</v>
          </cell>
          <cell r="F300">
            <v>99275</v>
          </cell>
        </row>
        <row r="301">
          <cell r="A301" t="str">
            <v>MUEBLES ESPECIALES METALICOS</v>
          </cell>
        </row>
        <row r="302">
          <cell r="A302" t="str">
            <v>Mesón acero inoxidable Cal.16. Dim.(0.60 x 0.85).</v>
          </cell>
          <cell r="B302" t="str">
            <v>UN</v>
          </cell>
          <cell r="C302">
            <v>1</v>
          </cell>
          <cell r="D302">
            <v>144000</v>
          </cell>
          <cell r="E302">
            <v>4.4999999999999998E-2</v>
          </cell>
          <cell r="F302">
            <v>150480</v>
          </cell>
        </row>
        <row r="303">
          <cell r="A303" t="str">
            <v>Mesón acero inoxidable Cal.16. Dim.(0.76 x 1.02).</v>
          </cell>
          <cell r="B303" t="str">
            <v>UN</v>
          </cell>
          <cell r="C303">
            <v>1</v>
          </cell>
          <cell r="D303">
            <v>168000</v>
          </cell>
          <cell r="E303">
            <v>4.4999999999999998E-2</v>
          </cell>
          <cell r="F303">
            <v>175560</v>
          </cell>
        </row>
        <row r="304">
          <cell r="A304" t="str">
            <v>Mesón acero inoxidable Cal.16. Dim.(1.30 x 4.15).</v>
          </cell>
          <cell r="B304" t="str">
            <v>UN</v>
          </cell>
          <cell r="C304">
            <v>1</v>
          </cell>
          <cell r="D304">
            <v>1500000</v>
          </cell>
          <cell r="E304">
            <v>4.4999999999999998E-2</v>
          </cell>
          <cell r="F304">
            <v>1567500</v>
          </cell>
        </row>
        <row r="305">
          <cell r="A305" t="str">
            <v>Mesón acero inoxidable Cal.16. Dim.(0.90 x 2.95).</v>
          </cell>
          <cell r="B305" t="str">
            <v>UN</v>
          </cell>
          <cell r="C305">
            <v>1</v>
          </cell>
          <cell r="D305">
            <v>800000</v>
          </cell>
          <cell r="E305">
            <v>4.4999999999999998E-2</v>
          </cell>
          <cell r="F305">
            <v>836000</v>
          </cell>
        </row>
        <row r="306">
          <cell r="A306" t="str">
            <v>Orinal Mediano institucional blanco  incluye griferia tradicional cromo Ref: 70320 o similar y accesorios</v>
          </cell>
          <cell r="B306" t="str">
            <v>UN</v>
          </cell>
          <cell r="C306">
            <v>1</v>
          </cell>
          <cell r="D306">
            <v>185000</v>
          </cell>
          <cell r="E306">
            <v>4.4999999999999998E-2</v>
          </cell>
          <cell r="F306">
            <v>193325</v>
          </cell>
        </row>
        <row r="307">
          <cell r="A307" t="str">
            <v>Paral de Madera 3m</v>
          </cell>
          <cell r="B307" t="str">
            <v>ML</v>
          </cell>
          <cell r="C307">
            <v>1</v>
          </cell>
          <cell r="D307">
            <v>4500</v>
          </cell>
          <cell r="E307">
            <v>4.4999999999999998E-2</v>
          </cell>
          <cell r="F307">
            <v>4703</v>
          </cell>
        </row>
        <row r="308">
          <cell r="A308" t="str">
            <v>Poceta Acero inoxidable Dim.(1.20 x 1.20)</v>
          </cell>
          <cell r="B308" t="str">
            <v>UN</v>
          </cell>
          <cell r="C308">
            <v>1</v>
          </cell>
          <cell r="D308">
            <v>895752.00000000012</v>
          </cell>
          <cell r="E308">
            <v>4.4999999999999998E-2</v>
          </cell>
          <cell r="F308">
            <v>936061</v>
          </cell>
        </row>
        <row r="309">
          <cell r="A309" t="str">
            <v>Poceta Acero inoxidable Dim.(0.60 x 0.90)</v>
          </cell>
          <cell r="B309" t="str">
            <v>UN</v>
          </cell>
          <cell r="C309">
            <v>1</v>
          </cell>
          <cell r="D309">
            <v>457446.00000000006</v>
          </cell>
          <cell r="E309">
            <v>4.4999999999999998E-2</v>
          </cell>
          <cell r="F309">
            <v>478031</v>
          </cell>
        </row>
        <row r="310">
          <cell r="A310" t="str">
            <v>Pabmeril pliego</v>
          </cell>
          <cell r="B310" t="str">
            <v>UN</v>
          </cell>
          <cell r="C310">
            <v>1</v>
          </cell>
          <cell r="D310">
            <v>1564.8000000000002</v>
          </cell>
          <cell r="E310">
            <v>4.4999999999999998E-2</v>
          </cell>
          <cell r="F310">
            <v>1635</v>
          </cell>
        </row>
        <row r="311">
          <cell r="A311" t="str">
            <v>Pegacor blanco</v>
          </cell>
          <cell r="B311" t="str">
            <v>KG</v>
          </cell>
          <cell r="C311">
            <v>1</v>
          </cell>
          <cell r="D311">
            <v>650</v>
          </cell>
          <cell r="E311">
            <v>4.4999999999999998E-2</v>
          </cell>
          <cell r="F311">
            <v>679</v>
          </cell>
        </row>
        <row r="312">
          <cell r="A312" t="str">
            <v>Percha galvanizada de 3 puestos</v>
          </cell>
          <cell r="B312" t="str">
            <v>UN</v>
          </cell>
          <cell r="C312">
            <v>1</v>
          </cell>
          <cell r="D312">
            <v>18000</v>
          </cell>
          <cell r="E312">
            <v>4.4999999999999998E-2</v>
          </cell>
          <cell r="F312">
            <v>18810</v>
          </cell>
        </row>
        <row r="313">
          <cell r="A313" t="str">
            <v>Percha galvanizada de 1 puesto</v>
          </cell>
          <cell r="B313" t="str">
            <v>UN</v>
          </cell>
          <cell r="C313">
            <v>1</v>
          </cell>
          <cell r="D313">
            <v>6500</v>
          </cell>
          <cell r="E313">
            <v>4.4999999999999998E-2</v>
          </cell>
          <cell r="F313">
            <v>6793</v>
          </cell>
        </row>
        <row r="314">
          <cell r="A314" t="str">
            <v>Perfil PAG C - 220 x 80 x 2,0 mm</v>
          </cell>
          <cell r="B314" t="str">
            <v>Kg</v>
          </cell>
          <cell r="C314">
            <v>1</v>
          </cell>
          <cell r="D314">
            <v>3155</v>
          </cell>
          <cell r="E314">
            <v>4.4999999999999998E-2</v>
          </cell>
          <cell r="F314">
            <v>3297</v>
          </cell>
        </row>
        <row r="315">
          <cell r="A315" t="str">
            <v>Perfil PHR C - 220 x 80  2,5 mm</v>
          </cell>
          <cell r="B315" t="str">
            <v>Kg</v>
          </cell>
          <cell r="C315">
            <v>1</v>
          </cell>
          <cell r="D315">
            <v>4080</v>
          </cell>
          <cell r="E315">
            <v>4.4999999999999998E-2</v>
          </cell>
          <cell r="F315">
            <v>4264</v>
          </cell>
        </row>
        <row r="316">
          <cell r="A316" t="str">
            <v>Perfil en aluminio 1/2" x 1/2"</v>
          </cell>
          <cell r="B316" t="str">
            <v>ML</v>
          </cell>
          <cell r="C316">
            <v>1</v>
          </cell>
          <cell r="D316">
            <v>1500</v>
          </cell>
          <cell r="E316">
            <v>4.4999999999999998E-2</v>
          </cell>
          <cell r="F316">
            <v>1568</v>
          </cell>
        </row>
        <row r="317">
          <cell r="A317" t="str">
            <v>Perfil para cubierta PHR C</v>
          </cell>
          <cell r="B317" t="str">
            <v>KG</v>
          </cell>
          <cell r="C317">
            <v>1</v>
          </cell>
          <cell r="D317">
            <v>4500</v>
          </cell>
          <cell r="E317">
            <v>4.4999999999999998E-2</v>
          </cell>
          <cell r="F317">
            <v>4703</v>
          </cell>
        </row>
        <row r="318">
          <cell r="A318" t="str">
            <v>Perfil PHR - PAG 160 X 60 - 1,5 MM</v>
          </cell>
          <cell r="B318" t="str">
            <v>KG</v>
          </cell>
          <cell r="C318">
            <v>1</v>
          </cell>
          <cell r="D318">
            <v>4650</v>
          </cell>
          <cell r="E318">
            <v>4.4999999999999998E-2</v>
          </cell>
          <cell r="F318">
            <v>4859</v>
          </cell>
        </row>
        <row r="319">
          <cell r="A319" t="str">
            <v>Perno 1/2" Alt.Vel..1 3/4"</v>
          </cell>
          <cell r="B319" t="str">
            <v>UN</v>
          </cell>
          <cell r="C319">
            <v>1</v>
          </cell>
          <cell r="D319">
            <v>516.04000000000008</v>
          </cell>
          <cell r="E319">
            <v>4.4999999999999998E-2</v>
          </cell>
          <cell r="F319">
            <v>539</v>
          </cell>
        </row>
        <row r="320">
          <cell r="A320" t="str">
            <v>Perno de expansión 3" x 3/8"</v>
          </cell>
          <cell r="B320" t="str">
            <v>UN</v>
          </cell>
          <cell r="C320">
            <v>1</v>
          </cell>
          <cell r="D320">
            <v>1600</v>
          </cell>
          <cell r="E320">
            <v>4.4999999999999998E-2</v>
          </cell>
          <cell r="F320">
            <v>1672</v>
          </cell>
        </row>
        <row r="321">
          <cell r="A321" t="str">
            <v>Perros de 1/8"</v>
          </cell>
          <cell r="B321" t="str">
            <v>UN</v>
          </cell>
          <cell r="C321">
            <v>1</v>
          </cell>
          <cell r="D321">
            <v>350</v>
          </cell>
          <cell r="E321">
            <v>4.4999999999999998E-2</v>
          </cell>
          <cell r="F321">
            <v>366</v>
          </cell>
        </row>
        <row r="322">
          <cell r="A322" t="str">
            <v>Piedra media zonga</v>
          </cell>
          <cell r="B322" t="str">
            <v>M3</v>
          </cell>
          <cell r="C322">
            <v>1</v>
          </cell>
          <cell r="D322">
            <v>14870</v>
          </cell>
          <cell r="E322">
            <v>4.4999999999999998E-2</v>
          </cell>
          <cell r="F322">
            <v>15539</v>
          </cell>
        </row>
        <row r="323">
          <cell r="A323" t="str">
            <v>Piedra Ciclopea, 4" a 15"</v>
          </cell>
          <cell r="B323" t="str">
            <v>M3</v>
          </cell>
          <cell r="C323">
            <v>1</v>
          </cell>
          <cell r="D323">
            <v>30000</v>
          </cell>
          <cell r="E323">
            <v>4.4999999999999998E-2</v>
          </cell>
          <cell r="F323">
            <v>31350</v>
          </cell>
        </row>
        <row r="324">
          <cell r="A324" t="str">
            <v>Pintura Koraza plastica</v>
          </cell>
          <cell r="B324" t="str">
            <v>GL</v>
          </cell>
          <cell r="C324">
            <v>1</v>
          </cell>
          <cell r="D324">
            <v>48700</v>
          </cell>
          <cell r="E324">
            <v>4.4999999999999998E-2</v>
          </cell>
          <cell r="F324">
            <v>50892</v>
          </cell>
        </row>
        <row r="325">
          <cell r="A325" t="str">
            <v xml:space="preserve">Pintura Wash Primer </v>
          </cell>
          <cell r="B325" t="str">
            <v>GL</v>
          </cell>
          <cell r="C325">
            <v>1</v>
          </cell>
          <cell r="D325">
            <v>58000</v>
          </cell>
          <cell r="E325">
            <v>4.4999999999999998E-2</v>
          </cell>
          <cell r="F325">
            <v>60610</v>
          </cell>
        </row>
        <row r="326">
          <cell r="A326" t="str">
            <v>Pirlan en bronce</v>
          </cell>
          <cell r="B326" t="str">
            <v>Ml</v>
          </cell>
          <cell r="C326">
            <v>1</v>
          </cell>
          <cell r="D326">
            <v>1850</v>
          </cell>
          <cell r="E326">
            <v>4.4999999999999998E-2</v>
          </cell>
          <cell r="F326">
            <v>1933</v>
          </cell>
        </row>
        <row r="327">
          <cell r="A327" t="str">
            <v>Placa de identificación 2 x 1 cm</v>
          </cell>
          <cell r="B327" t="str">
            <v>UN</v>
          </cell>
          <cell r="C327">
            <v>1</v>
          </cell>
          <cell r="D327">
            <v>1232.0000000000002</v>
          </cell>
          <cell r="E327">
            <v>4.4999999999999998E-2</v>
          </cell>
          <cell r="F327">
            <v>1287</v>
          </cell>
        </row>
        <row r="328">
          <cell r="A328" t="str">
            <v>Planchón - cedro macho (.15 x .04 x 3)</v>
          </cell>
          <cell r="B328" t="str">
            <v>ML</v>
          </cell>
          <cell r="C328">
            <v>1</v>
          </cell>
          <cell r="D328">
            <v>20944.000000000004</v>
          </cell>
          <cell r="E328">
            <v>4.4999999999999998E-2</v>
          </cell>
          <cell r="F328">
            <v>21886</v>
          </cell>
        </row>
        <row r="329">
          <cell r="A329" t="str">
            <v>Planchón ordinario 4 metros</v>
          </cell>
          <cell r="B329" t="str">
            <v>ML</v>
          </cell>
          <cell r="C329">
            <v>1</v>
          </cell>
          <cell r="D329">
            <v>1188</v>
          </cell>
          <cell r="E329">
            <v>4.4999999999999998E-2</v>
          </cell>
          <cell r="F329">
            <v>1241</v>
          </cell>
        </row>
        <row r="330">
          <cell r="A330" t="str">
            <v>Platina 3 x 3 x 1/4</v>
          </cell>
          <cell r="B330" t="str">
            <v>ML</v>
          </cell>
          <cell r="C330">
            <v>1</v>
          </cell>
          <cell r="D330">
            <v>11000</v>
          </cell>
          <cell r="E330">
            <v>4.4999999999999998E-2</v>
          </cell>
          <cell r="F330">
            <v>11495</v>
          </cell>
        </row>
        <row r="331">
          <cell r="A331" t="str">
            <v xml:space="preserve">Platina 1 x 1 x 1/4 </v>
          </cell>
          <cell r="B331" t="str">
            <v>ML</v>
          </cell>
          <cell r="C331">
            <v>1</v>
          </cell>
          <cell r="D331">
            <v>3950</v>
          </cell>
          <cell r="E331">
            <v>4.4999999999999998E-2</v>
          </cell>
          <cell r="F331">
            <v>4128</v>
          </cell>
        </row>
        <row r="332">
          <cell r="A332" t="str">
            <v>Platina 1/8 x 1"</v>
          </cell>
          <cell r="B332" t="str">
            <v>ML</v>
          </cell>
          <cell r="C332">
            <v>1</v>
          </cell>
          <cell r="D332">
            <v>1280</v>
          </cell>
          <cell r="E332">
            <v>4.4999999999999998E-2</v>
          </cell>
          <cell r="F332">
            <v>1338</v>
          </cell>
        </row>
        <row r="333">
          <cell r="A333" t="str">
            <v>Platina  1/2" X 3/16"</v>
          </cell>
          <cell r="B333" t="str">
            <v>ML</v>
          </cell>
          <cell r="C333">
            <v>1</v>
          </cell>
          <cell r="D333">
            <v>1100</v>
          </cell>
          <cell r="E333">
            <v>4.4999999999999998E-2</v>
          </cell>
          <cell r="F333">
            <v>1150</v>
          </cell>
        </row>
        <row r="334">
          <cell r="A334" t="str">
            <v>Platina 3/16" de 0,17 mts x 0,13 mts</v>
          </cell>
          <cell r="B334" t="str">
            <v>UN</v>
          </cell>
          <cell r="C334">
            <v>1</v>
          </cell>
          <cell r="D334">
            <v>15000</v>
          </cell>
          <cell r="E334">
            <v>4.4999999999999998E-2</v>
          </cell>
          <cell r="F334">
            <v>15675</v>
          </cell>
        </row>
        <row r="335">
          <cell r="A335" t="str">
            <v>Platina 3/16" de 0,06 x 0,13 mts</v>
          </cell>
          <cell r="B335" t="str">
            <v>UN</v>
          </cell>
          <cell r="C335">
            <v>1</v>
          </cell>
          <cell r="D335">
            <v>7500</v>
          </cell>
          <cell r="E335">
            <v>4.4999999999999998E-2</v>
          </cell>
          <cell r="F335">
            <v>7838</v>
          </cell>
        </row>
        <row r="336">
          <cell r="A336" t="str">
            <v>Plastocrete DM-IMP INTG</v>
          </cell>
          <cell r="B336" t="str">
            <v>Kg</v>
          </cell>
          <cell r="C336">
            <v>1</v>
          </cell>
          <cell r="D336">
            <v>2770</v>
          </cell>
          <cell r="E336">
            <v>4.4999999999999998E-2</v>
          </cell>
          <cell r="F336">
            <v>2895</v>
          </cell>
        </row>
        <row r="337">
          <cell r="A337" t="str">
            <v>Polietileno Cal 6</v>
          </cell>
          <cell r="B337" t="str">
            <v>M2</v>
          </cell>
          <cell r="C337">
            <v>1</v>
          </cell>
          <cell r="D337">
            <v>1200</v>
          </cell>
          <cell r="E337">
            <v>4.4999999999999998E-2</v>
          </cell>
          <cell r="F337">
            <v>1254</v>
          </cell>
        </row>
        <row r="338">
          <cell r="A338" t="str">
            <v>Portacandado y Candado Negro Nº 4</v>
          </cell>
          <cell r="B338" t="str">
            <v>Un</v>
          </cell>
          <cell r="C338">
            <v>1</v>
          </cell>
          <cell r="D338">
            <v>25000</v>
          </cell>
          <cell r="E338">
            <v>4.4999999999999998E-2</v>
          </cell>
          <cell r="F338">
            <v>26125</v>
          </cell>
        </row>
        <row r="339">
          <cell r="A339" t="str">
            <v>Puerta Baño Minusvalidos</v>
          </cell>
          <cell r="B339" t="str">
            <v>UN</v>
          </cell>
          <cell r="C339">
            <v>1</v>
          </cell>
          <cell r="D339">
            <v>95000</v>
          </cell>
          <cell r="E339">
            <v>4.4999999999999998E-2</v>
          </cell>
          <cell r="F339">
            <v>99275</v>
          </cell>
        </row>
        <row r="340">
          <cell r="A340" t="str">
            <v>Puerta Baños</v>
          </cell>
          <cell r="B340" t="str">
            <v>UN</v>
          </cell>
          <cell r="C340">
            <v>1</v>
          </cell>
          <cell r="D340">
            <v>70000</v>
          </cell>
          <cell r="E340">
            <v>4.4999999999999998E-2</v>
          </cell>
          <cell r="F340">
            <v>73150</v>
          </cell>
        </row>
        <row r="341">
          <cell r="A341" t="str">
            <v>Puerta económica Pizano 1.00. Triplex e=4mm.</v>
          </cell>
          <cell r="B341" t="str">
            <v>UN</v>
          </cell>
          <cell r="C341">
            <v>1</v>
          </cell>
          <cell r="D341">
            <v>66411.25</v>
          </cell>
          <cell r="E341">
            <v>4.4999999999999998E-2</v>
          </cell>
          <cell r="F341">
            <v>69400</v>
          </cell>
        </row>
        <row r="342">
          <cell r="A342" t="str">
            <v>Puerta especial esclusa para Lab.Fotográfico como trampa de luz (2.00 x 1.00)</v>
          </cell>
          <cell r="E342">
            <v>4.4999999999999998E-2</v>
          </cell>
          <cell r="F342">
            <v>0</v>
          </cell>
        </row>
        <row r="343">
          <cell r="A343" t="str">
            <v xml:space="preserve">Puerta sistema constructivo PVC de 0,95 x 2,05 m  </v>
          </cell>
          <cell r="B343" t="str">
            <v>UN</v>
          </cell>
          <cell r="C343">
            <v>1</v>
          </cell>
          <cell r="D343">
            <v>535000</v>
          </cell>
          <cell r="E343">
            <v>4.4999999999999998E-2</v>
          </cell>
          <cell r="F343">
            <v>559075</v>
          </cell>
        </row>
        <row r="344">
          <cell r="A344" t="str">
            <v>Puerta sistema constructivo PVC de 0,62 x 1,60 m</v>
          </cell>
          <cell r="B344" t="str">
            <v>UN</v>
          </cell>
          <cell r="C344">
            <v>1</v>
          </cell>
          <cell r="D344">
            <v>535000</v>
          </cell>
          <cell r="E344">
            <v>4.4999999999999998E-2</v>
          </cell>
          <cell r="F344">
            <v>559075</v>
          </cell>
        </row>
        <row r="345">
          <cell r="A345" t="str">
            <v>Puntilla con cabeza 2"</v>
          </cell>
          <cell r="B345" t="str">
            <v>LB</v>
          </cell>
          <cell r="C345">
            <v>1</v>
          </cell>
          <cell r="D345">
            <v>1800</v>
          </cell>
          <cell r="E345">
            <v>4.4999999999999998E-2</v>
          </cell>
          <cell r="F345">
            <v>1881</v>
          </cell>
        </row>
        <row r="346">
          <cell r="A346" t="str">
            <v>Punto Agua fría PVC</v>
          </cell>
          <cell r="B346" t="str">
            <v>UN</v>
          </cell>
          <cell r="C346">
            <v>1</v>
          </cell>
          <cell r="D346">
            <v>17994</v>
          </cell>
          <cell r="E346">
            <v>0</v>
          </cell>
          <cell r="F346">
            <v>17994</v>
          </cell>
        </row>
        <row r="347">
          <cell r="A347" t="str">
            <v>Punto desagüe PVC 3" y  4"</v>
          </cell>
          <cell r="B347" t="str">
            <v>UN</v>
          </cell>
          <cell r="C347">
            <v>1</v>
          </cell>
          <cell r="D347">
            <v>24966</v>
          </cell>
          <cell r="E347">
            <v>0</v>
          </cell>
          <cell r="F347">
            <v>24966</v>
          </cell>
        </row>
        <row r="348">
          <cell r="A348" t="str">
            <v>Punto Eléctrico</v>
          </cell>
          <cell r="B348" t="str">
            <v>UN</v>
          </cell>
          <cell r="C348">
            <v>1</v>
          </cell>
          <cell r="D348">
            <v>381506</v>
          </cell>
          <cell r="E348">
            <v>0</v>
          </cell>
          <cell r="F348">
            <v>381506</v>
          </cell>
        </row>
        <row r="349">
          <cell r="A349" t="str">
            <v xml:space="preserve">Recebo  </v>
          </cell>
          <cell r="B349" t="str">
            <v>M3</v>
          </cell>
          <cell r="C349">
            <v>1</v>
          </cell>
          <cell r="D349">
            <v>16000</v>
          </cell>
          <cell r="E349">
            <v>4.4999999999999998E-2</v>
          </cell>
          <cell r="F349">
            <v>16720</v>
          </cell>
        </row>
        <row r="350">
          <cell r="A350" t="str">
            <v>Recebo comun</v>
          </cell>
          <cell r="B350" t="str">
            <v>M3</v>
          </cell>
          <cell r="C350">
            <v>1</v>
          </cell>
          <cell r="D350">
            <v>25000</v>
          </cell>
          <cell r="E350">
            <v>4.4999999999999998E-2</v>
          </cell>
          <cell r="F350">
            <v>26125</v>
          </cell>
        </row>
        <row r="351">
          <cell r="A351" t="str">
            <v>Rejilla plastica con sosco</v>
          </cell>
          <cell r="B351" t="str">
            <v>UN</v>
          </cell>
          <cell r="C351">
            <v>1</v>
          </cell>
          <cell r="D351">
            <v>3000</v>
          </cell>
          <cell r="E351">
            <v>4.4999999999999998E-2</v>
          </cell>
          <cell r="F351">
            <v>3135</v>
          </cell>
        </row>
        <row r="352">
          <cell r="A352" t="str">
            <v>Remate Contramuro Lateral Superior para cubierta Cindu</v>
          </cell>
          <cell r="B352" t="str">
            <v>UN</v>
          </cell>
          <cell r="C352">
            <v>1</v>
          </cell>
          <cell r="D352">
            <v>8500</v>
          </cell>
          <cell r="E352">
            <v>4.4999999999999998E-2</v>
          </cell>
          <cell r="F352">
            <v>8883</v>
          </cell>
        </row>
        <row r="353">
          <cell r="A353" t="str">
            <v>Regadera corriente</v>
          </cell>
          <cell r="B353" t="str">
            <v>UN</v>
          </cell>
          <cell r="C353">
            <v>1</v>
          </cell>
          <cell r="D353">
            <v>9800</v>
          </cell>
          <cell r="E353">
            <v>4.4999999999999998E-2</v>
          </cell>
          <cell r="F353">
            <v>10241</v>
          </cell>
        </row>
        <row r="354">
          <cell r="A354" t="str">
            <v>Registro de cortina 1/2 R &amp; W italiano ; incluye accesorios</v>
          </cell>
          <cell r="B354" t="str">
            <v>UN</v>
          </cell>
          <cell r="C354">
            <v>1</v>
          </cell>
          <cell r="D354">
            <v>12000</v>
          </cell>
          <cell r="E354">
            <v>4.4999999999999998E-2</v>
          </cell>
          <cell r="F354">
            <v>12540</v>
          </cell>
        </row>
        <row r="355">
          <cell r="A355" t="str">
            <v>Registro R&amp;W  de cortina de  3/4" italiano; inlcuye accesorios</v>
          </cell>
          <cell r="B355" t="str">
            <v>UN</v>
          </cell>
          <cell r="C355">
            <v>1</v>
          </cell>
          <cell r="D355">
            <v>15000</v>
          </cell>
          <cell r="E355">
            <v>4.4999999999999998E-2</v>
          </cell>
          <cell r="F355">
            <v>15675</v>
          </cell>
        </row>
        <row r="356">
          <cell r="A356" t="str">
            <v>Registro de cortina R&amp;W italiano de   1"; incluye accesorios</v>
          </cell>
          <cell r="B356" t="str">
            <v>UN</v>
          </cell>
          <cell r="C356">
            <v>1</v>
          </cell>
          <cell r="D356">
            <v>18000</v>
          </cell>
          <cell r="E356">
            <v>4.4999999999999998E-2</v>
          </cell>
          <cell r="F356">
            <v>18810</v>
          </cell>
        </row>
        <row r="357">
          <cell r="A357" t="str">
            <v>Registro  de cortina R &amp; W 1 1/2" italiano; inlcuye accesorios</v>
          </cell>
          <cell r="B357" t="str">
            <v>UN</v>
          </cell>
          <cell r="C357">
            <v>1</v>
          </cell>
          <cell r="D357">
            <v>28000</v>
          </cell>
          <cell r="E357">
            <v>4.4999999999999998E-2</v>
          </cell>
          <cell r="F357">
            <v>29260</v>
          </cell>
        </row>
        <row r="358">
          <cell r="A358" t="str">
            <v>Registro de cortina R &amp; w 1 1/4" italiano; incluye accesorios</v>
          </cell>
          <cell r="B358" t="str">
            <v>UN</v>
          </cell>
          <cell r="C358">
            <v>1</v>
          </cell>
          <cell r="D358">
            <v>26000</v>
          </cell>
          <cell r="E358">
            <v>4.4999999999999998E-2</v>
          </cell>
          <cell r="F358">
            <v>27170</v>
          </cell>
        </row>
        <row r="359">
          <cell r="A359" t="str">
            <v>Registro de cortina Roscado liviano  Ref. 272 A Red &amp; White 2"; incluye accesorios</v>
          </cell>
          <cell r="B359" t="str">
            <v>UN</v>
          </cell>
          <cell r="C359">
            <v>1</v>
          </cell>
          <cell r="D359">
            <v>106000</v>
          </cell>
          <cell r="E359">
            <v>4.4999999999999998E-2</v>
          </cell>
          <cell r="F359">
            <v>110770</v>
          </cell>
        </row>
        <row r="360">
          <cell r="A360" t="str">
            <v>Remate contra culata A.C.</v>
          </cell>
          <cell r="B360" t="str">
            <v>UN</v>
          </cell>
          <cell r="C360">
            <v>1</v>
          </cell>
          <cell r="E360">
            <v>4.4999999999999998E-2</v>
          </cell>
          <cell r="F360">
            <v>0</v>
          </cell>
        </row>
        <row r="361">
          <cell r="A361" t="str">
            <v>Repisa ordinaria 3 metros</v>
          </cell>
          <cell r="B361" t="str">
            <v>UN</v>
          </cell>
          <cell r="C361">
            <v>1</v>
          </cell>
          <cell r="D361">
            <v>1000</v>
          </cell>
          <cell r="E361">
            <v>4.4999999999999998E-2</v>
          </cell>
          <cell r="F361">
            <v>1045</v>
          </cell>
        </row>
        <row r="362">
          <cell r="A362" t="str">
            <v>Riel metálico. Lam.Cal.14. Ancho:0.10</v>
          </cell>
          <cell r="B362" t="str">
            <v>ML</v>
          </cell>
          <cell r="C362">
            <v>1</v>
          </cell>
          <cell r="D362">
            <v>18500</v>
          </cell>
          <cell r="E362">
            <v>4.4999999999999998E-2</v>
          </cell>
          <cell r="F362">
            <v>19333</v>
          </cell>
        </row>
        <row r="363">
          <cell r="A363" t="str">
            <v>Roseta (Plafon)</v>
          </cell>
          <cell r="B363" t="str">
            <v>UN</v>
          </cell>
          <cell r="C363">
            <v>1</v>
          </cell>
          <cell r="D363">
            <v>945</v>
          </cell>
          <cell r="E363">
            <v>4.4999999999999998E-2</v>
          </cell>
          <cell r="F363">
            <v>988</v>
          </cell>
        </row>
        <row r="364">
          <cell r="A364" t="str">
            <v>Sanitario institucional Ref: aquajet comfort incluye griferia grival Atlantis 80620 o similar y accesorios</v>
          </cell>
          <cell r="B364" t="str">
            <v>UN</v>
          </cell>
          <cell r="C364">
            <v>1</v>
          </cell>
          <cell r="D364">
            <v>220000</v>
          </cell>
          <cell r="E364">
            <v>4.4999999999999998E-2</v>
          </cell>
          <cell r="F364">
            <v>229900</v>
          </cell>
        </row>
        <row r="365">
          <cell r="A365" t="str">
            <v>Sanitario Acuacer blanco; incluye griferia grival atlantis refn 80620 y  accesorios</v>
          </cell>
          <cell r="B365" t="str">
            <v>UN</v>
          </cell>
          <cell r="C365">
            <v>1</v>
          </cell>
          <cell r="D365">
            <v>190000</v>
          </cell>
          <cell r="E365">
            <v>4.4999999999999998E-2</v>
          </cell>
          <cell r="F365">
            <v>198550</v>
          </cell>
        </row>
        <row r="366">
          <cell r="A366" t="str">
            <v>Sanitario Acuacer, suministro e instalación</v>
          </cell>
          <cell r="B366" t="str">
            <v>UN</v>
          </cell>
          <cell r="C366">
            <v>1</v>
          </cell>
          <cell r="D366">
            <v>210000</v>
          </cell>
          <cell r="E366">
            <v>4.4999999999999998E-2</v>
          </cell>
          <cell r="F366">
            <v>219450</v>
          </cell>
        </row>
        <row r="367">
          <cell r="A367" t="str">
            <v>Sellador altos solidos/7238</v>
          </cell>
          <cell r="B367" t="str">
            <v>GL</v>
          </cell>
          <cell r="C367">
            <v>1</v>
          </cell>
          <cell r="D367">
            <v>32782.400000000001</v>
          </cell>
          <cell r="E367">
            <v>4.4999999999999998E-2</v>
          </cell>
          <cell r="F367">
            <v>34258</v>
          </cell>
        </row>
        <row r="368">
          <cell r="A368" t="str">
            <v>Sika-1 Imp.Integral</v>
          </cell>
          <cell r="B368" t="str">
            <v>KG</v>
          </cell>
          <cell r="C368">
            <v>1</v>
          </cell>
          <cell r="D368">
            <v>2350</v>
          </cell>
          <cell r="E368">
            <v>4.4999999999999998E-2</v>
          </cell>
          <cell r="F368">
            <v>2456</v>
          </cell>
        </row>
        <row r="369">
          <cell r="A369" t="str">
            <v>Silicona liquida 300 ML</v>
          </cell>
          <cell r="B369" t="str">
            <v>UN</v>
          </cell>
          <cell r="C369">
            <v>1</v>
          </cell>
          <cell r="D369">
            <v>5500</v>
          </cell>
          <cell r="E369">
            <v>4.4999999999999998E-2</v>
          </cell>
          <cell r="F369">
            <v>5748</v>
          </cell>
        </row>
        <row r="370">
          <cell r="A370" t="str">
            <v>Silla madera tipo cajero (h=0.7 D=0.3)</v>
          </cell>
          <cell r="E370">
            <v>4.4999999999999998E-2</v>
          </cell>
          <cell r="F370">
            <v>0</v>
          </cell>
        </row>
        <row r="371">
          <cell r="A371" t="str">
            <v xml:space="preserve">Silla estudiantil individual con brazo </v>
          </cell>
          <cell r="E371">
            <v>4.4999999999999998E-2</v>
          </cell>
          <cell r="F371">
            <v>0</v>
          </cell>
        </row>
        <row r="372">
          <cell r="A372" t="str">
            <v>Sistema corredizo metálico</v>
          </cell>
          <cell r="B372" t="str">
            <v>ML</v>
          </cell>
          <cell r="C372">
            <v>1</v>
          </cell>
          <cell r="D372">
            <v>8500</v>
          </cell>
          <cell r="E372">
            <v>4.4999999999999998E-2</v>
          </cell>
          <cell r="F372">
            <v>8883</v>
          </cell>
        </row>
        <row r="373">
          <cell r="A373" t="str">
            <v>Soldadura elect.004-3/23"</v>
          </cell>
          <cell r="B373" t="str">
            <v>KG</v>
          </cell>
          <cell r="C373">
            <v>1</v>
          </cell>
          <cell r="D373">
            <v>6400</v>
          </cell>
          <cell r="E373">
            <v>4.4999999999999998E-2</v>
          </cell>
          <cell r="F373">
            <v>6688</v>
          </cell>
        </row>
        <row r="374">
          <cell r="A374" t="str">
            <v>Soldadura de estaño P/Cobre</v>
          </cell>
          <cell r="B374" t="str">
            <v>ML</v>
          </cell>
          <cell r="C374">
            <v>1</v>
          </cell>
          <cell r="D374">
            <v>12275</v>
          </cell>
          <cell r="E374">
            <v>4.4999999999999998E-2</v>
          </cell>
          <cell r="F374">
            <v>12827</v>
          </cell>
        </row>
        <row r="375">
          <cell r="A375" t="str">
            <v>Soldadura PVC liquida 1/4</v>
          </cell>
          <cell r="B375" t="str">
            <v>UN</v>
          </cell>
          <cell r="C375">
            <v>1</v>
          </cell>
          <cell r="D375">
            <v>59808.000000000007</v>
          </cell>
          <cell r="E375">
            <v>4.4999999999999998E-2</v>
          </cell>
          <cell r="F375">
            <v>62499</v>
          </cell>
        </row>
        <row r="376">
          <cell r="A376" t="str">
            <v>Soporte Canal Amazonas</v>
          </cell>
          <cell r="B376" t="str">
            <v>UN</v>
          </cell>
          <cell r="C376">
            <v>1</v>
          </cell>
          <cell r="D376">
            <v>1890</v>
          </cell>
          <cell r="E376">
            <v>4.4999999999999998E-2</v>
          </cell>
          <cell r="F376">
            <v>1975</v>
          </cell>
        </row>
        <row r="377">
          <cell r="A377" t="str">
            <v>Soporte de bajante Amazonas</v>
          </cell>
          <cell r="B377" t="str">
            <v>UN</v>
          </cell>
          <cell r="C377">
            <v>1</v>
          </cell>
          <cell r="D377">
            <v>1460</v>
          </cell>
          <cell r="E377">
            <v>4.4999999999999998E-2</v>
          </cell>
          <cell r="F377">
            <v>1526</v>
          </cell>
        </row>
        <row r="378">
          <cell r="A378" t="str">
            <v>Subcontrato eléctrico</v>
          </cell>
          <cell r="B378" t="str">
            <v>%</v>
          </cell>
          <cell r="C378">
            <v>1</v>
          </cell>
          <cell r="D378">
            <v>26962.526315789473</v>
          </cell>
          <cell r="E378">
            <v>4.4999999999999998E-2</v>
          </cell>
          <cell r="F378">
            <v>28176</v>
          </cell>
        </row>
        <row r="379">
          <cell r="A379" t="str">
            <v>Tabla burra ordinario 0,30 - 3 mts</v>
          </cell>
          <cell r="B379" t="str">
            <v>UN</v>
          </cell>
          <cell r="C379">
            <v>1</v>
          </cell>
          <cell r="D379">
            <v>1800</v>
          </cell>
          <cell r="E379">
            <v>4.4999999999999998E-2</v>
          </cell>
          <cell r="F379">
            <v>1881</v>
          </cell>
        </row>
        <row r="380">
          <cell r="A380" t="str">
            <v>Tabla burra C Macho 0,28 - 3 mts</v>
          </cell>
          <cell r="B380" t="str">
            <v>UN</v>
          </cell>
          <cell r="C380">
            <v>1</v>
          </cell>
          <cell r="D380">
            <v>12342.400000000001</v>
          </cell>
          <cell r="E380">
            <v>4.4999999999999998E-2</v>
          </cell>
          <cell r="F380">
            <v>12898</v>
          </cell>
        </row>
        <row r="381">
          <cell r="A381" t="str">
            <v>Tabla chapa-ordinario 0,10 - 3 mts</v>
          </cell>
          <cell r="B381" t="str">
            <v>UN</v>
          </cell>
          <cell r="C381">
            <v>1</v>
          </cell>
          <cell r="D381">
            <v>535.36</v>
          </cell>
          <cell r="E381">
            <v>4.4999999999999998E-2</v>
          </cell>
          <cell r="F381">
            <v>559</v>
          </cell>
        </row>
        <row r="382">
          <cell r="A382" t="str">
            <v>Tabla chapa-ordinario 0,30 - 3 mts</v>
          </cell>
          <cell r="B382" t="str">
            <v>UN</v>
          </cell>
          <cell r="C382">
            <v>1</v>
          </cell>
          <cell r="D382">
            <v>1610.5600000000002</v>
          </cell>
          <cell r="E382">
            <v>4.4999999999999998E-2</v>
          </cell>
          <cell r="F382">
            <v>1683</v>
          </cell>
        </row>
        <row r="383">
          <cell r="A383" t="str">
            <v>Tablero acrílico (a=3.00 x h=1.20)</v>
          </cell>
          <cell r="E383">
            <v>4.4999999999999998E-2</v>
          </cell>
          <cell r="F383">
            <v>0</v>
          </cell>
        </row>
        <row r="384">
          <cell r="A384" t="str">
            <v>Tablero TBP - 8B con puerta y chapa plástica; para 8 cirucitos</v>
          </cell>
          <cell r="B384" t="str">
            <v>UN</v>
          </cell>
          <cell r="C384">
            <v>1</v>
          </cell>
          <cell r="D384">
            <v>115000</v>
          </cell>
          <cell r="E384">
            <v>4.4999999999999998E-2</v>
          </cell>
          <cell r="F384">
            <v>120175</v>
          </cell>
        </row>
        <row r="385">
          <cell r="A385" t="str">
            <v>Tablero TBP 12B  con puerta y chapas plastica de 12 Circuitos</v>
          </cell>
          <cell r="B385" t="str">
            <v>UN</v>
          </cell>
          <cell r="C385">
            <v>1</v>
          </cell>
          <cell r="D385">
            <v>129500</v>
          </cell>
          <cell r="E385">
            <v>4.4999999999999998E-2</v>
          </cell>
          <cell r="F385">
            <v>135328</v>
          </cell>
        </row>
        <row r="386">
          <cell r="A386" t="str">
            <v>Tablero TBP 16B con puerta y chapas plástico de 16 circuitos</v>
          </cell>
          <cell r="B386" t="str">
            <v>UN</v>
          </cell>
          <cell r="C386">
            <v>1</v>
          </cell>
          <cell r="D386">
            <v>152500</v>
          </cell>
          <cell r="E386">
            <v>4.4999999999999998E-2</v>
          </cell>
          <cell r="F386">
            <v>159363</v>
          </cell>
        </row>
        <row r="387">
          <cell r="A387" t="str">
            <v>Tablero 18 Circuitos con espacio para totalizador</v>
          </cell>
          <cell r="B387" t="str">
            <v>UN</v>
          </cell>
          <cell r="C387">
            <v>1</v>
          </cell>
          <cell r="D387">
            <v>320000</v>
          </cell>
          <cell r="E387">
            <v>4.4999999999999998E-2</v>
          </cell>
          <cell r="F387">
            <v>334400</v>
          </cell>
        </row>
        <row r="388">
          <cell r="A388" t="str">
            <v xml:space="preserve">Tablero bifasico TBC 24 circuitos </v>
          </cell>
          <cell r="B388" t="str">
            <v>UN</v>
          </cell>
          <cell r="C388">
            <v>1</v>
          </cell>
          <cell r="D388">
            <v>300000</v>
          </cell>
          <cell r="E388">
            <v>4.4999999999999998E-2</v>
          </cell>
          <cell r="F388">
            <v>313500</v>
          </cell>
        </row>
        <row r="389">
          <cell r="A389" t="str">
            <v>Tablero en madera entamborada</v>
          </cell>
          <cell r="B389" t="str">
            <v>M2</v>
          </cell>
          <cell r="C389">
            <v>1</v>
          </cell>
          <cell r="D389">
            <v>65000</v>
          </cell>
          <cell r="E389">
            <v>4.4999999999999998E-2</v>
          </cell>
          <cell r="F389">
            <v>67925</v>
          </cell>
        </row>
        <row r="390">
          <cell r="A390" t="str">
            <v>Taco terminal UNIP,HQP 30A</v>
          </cell>
          <cell r="B390" t="str">
            <v>UN</v>
          </cell>
          <cell r="C390">
            <v>1</v>
          </cell>
          <cell r="D390">
            <v>4800</v>
          </cell>
          <cell r="E390">
            <v>4.4999999999999998E-2</v>
          </cell>
          <cell r="F390">
            <v>5016</v>
          </cell>
        </row>
        <row r="391">
          <cell r="A391" t="str">
            <v>Tanque plástico 500 lts</v>
          </cell>
          <cell r="B391" t="str">
            <v>UN</v>
          </cell>
          <cell r="C391">
            <v>1</v>
          </cell>
          <cell r="D391">
            <v>210000</v>
          </cell>
          <cell r="E391">
            <v>4.4999999999999998E-2</v>
          </cell>
          <cell r="F391">
            <v>219450</v>
          </cell>
        </row>
        <row r="392">
          <cell r="A392" t="str">
            <v>Tanque plástico 1000 lts</v>
          </cell>
          <cell r="B392" t="str">
            <v>UN</v>
          </cell>
          <cell r="C392">
            <v>1</v>
          </cell>
          <cell r="D392">
            <v>300000</v>
          </cell>
          <cell r="E392">
            <v>4.4999999999999998E-2</v>
          </cell>
          <cell r="F392">
            <v>313500</v>
          </cell>
        </row>
        <row r="393">
          <cell r="A393" t="str">
            <v>Tapon PVC-P 1/2"</v>
          </cell>
          <cell r="B393" t="str">
            <v>UN</v>
          </cell>
          <cell r="C393">
            <v>1</v>
          </cell>
          <cell r="D393">
            <v>162</v>
          </cell>
          <cell r="E393">
            <v>4.4999999999999998E-2</v>
          </cell>
          <cell r="F393">
            <v>169</v>
          </cell>
        </row>
        <row r="394">
          <cell r="A394" t="str">
            <v>Tapon PVC 4" - Prueba</v>
          </cell>
          <cell r="B394" t="str">
            <v>UN</v>
          </cell>
          <cell r="C394">
            <v>1</v>
          </cell>
          <cell r="D394">
            <v>1629</v>
          </cell>
          <cell r="E394">
            <v>4.4999999999999998E-2</v>
          </cell>
          <cell r="F394">
            <v>1702</v>
          </cell>
        </row>
        <row r="395">
          <cell r="A395" t="str">
            <v>Tapon PVC 4" roscado</v>
          </cell>
          <cell r="B395" t="str">
            <v>UN</v>
          </cell>
          <cell r="C395">
            <v>1</v>
          </cell>
          <cell r="D395">
            <v>2450</v>
          </cell>
          <cell r="E395">
            <v>4.4999999999999998E-2</v>
          </cell>
          <cell r="F395">
            <v>2560</v>
          </cell>
        </row>
        <row r="396">
          <cell r="A396" t="str">
            <v>Tapon PVC 2" - Prueba</v>
          </cell>
          <cell r="B396" t="str">
            <v>UN</v>
          </cell>
          <cell r="C396">
            <v>1</v>
          </cell>
          <cell r="D396">
            <v>817</v>
          </cell>
          <cell r="E396">
            <v>4.4999999999999998E-2</v>
          </cell>
          <cell r="F396">
            <v>854</v>
          </cell>
        </row>
        <row r="397">
          <cell r="A397" t="str">
            <v>Tapa Int Izquierda Canal Amazonas</v>
          </cell>
          <cell r="B397" t="str">
            <v>UN</v>
          </cell>
          <cell r="C397">
            <v>1</v>
          </cell>
          <cell r="D397">
            <v>3264</v>
          </cell>
          <cell r="E397">
            <v>4.4999999999999998E-2</v>
          </cell>
          <cell r="F397">
            <v>3411</v>
          </cell>
        </row>
        <row r="398">
          <cell r="A398" t="str">
            <v>Tapa Int Derecha Canal Amazonas</v>
          </cell>
          <cell r="B398" t="str">
            <v>UN</v>
          </cell>
          <cell r="C398">
            <v>1</v>
          </cell>
          <cell r="D398">
            <v>3264</v>
          </cell>
          <cell r="E398">
            <v>4.4999999999999998E-2</v>
          </cell>
          <cell r="F398">
            <v>3411</v>
          </cell>
        </row>
        <row r="399">
          <cell r="A399" t="str">
            <v>Tapa troquel.Metal.2 Orif.</v>
          </cell>
          <cell r="B399" t="str">
            <v>UN</v>
          </cell>
          <cell r="C399">
            <v>1</v>
          </cell>
          <cell r="D399">
            <v>3593.75</v>
          </cell>
          <cell r="E399">
            <v>4.4999999999999998E-2</v>
          </cell>
          <cell r="F399">
            <v>3755</v>
          </cell>
        </row>
        <row r="400">
          <cell r="A400" t="str">
            <v>Tapaporos Nogal</v>
          </cell>
          <cell r="B400" t="str">
            <v>GL</v>
          </cell>
          <cell r="C400">
            <v>1</v>
          </cell>
          <cell r="D400">
            <v>35600</v>
          </cell>
          <cell r="E400">
            <v>4.4999999999999998E-2</v>
          </cell>
          <cell r="F400">
            <v>37202</v>
          </cell>
        </row>
        <row r="401">
          <cell r="A401" t="str">
            <v xml:space="preserve">Tensor para cable antifraude </v>
          </cell>
          <cell r="B401" t="str">
            <v>UN</v>
          </cell>
          <cell r="C401">
            <v>1</v>
          </cell>
          <cell r="D401">
            <v>4200</v>
          </cell>
          <cell r="E401">
            <v>4.4999999999999998E-2</v>
          </cell>
          <cell r="F401">
            <v>4389</v>
          </cell>
        </row>
        <row r="402">
          <cell r="A402" t="str">
            <v xml:space="preserve">Teflon </v>
          </cell>
          <cell r="B402" t="str">
            <v>UN</v>
          </cell>
          <cell r="C402">
            <v>1</v>
          </cell>
          <cell r="D402">
            <v>2500</v>
          </cell>
          <cell r="E402">
            <v>4.4999999999999998E-2</v>
          </cell>
          <cell r="F402">
            <v>2613</v>
          </cell>
        </row>
        <row r="403">
          <cell r="A403" t="str">
            <v>Tee 1/2" PVC - Presión</v>
          </cell>
          <cell r="B403" t="str">
            <v>UN</v>
          </cell>
          <cell r="C403">
            <v>1</v>
          </cell>
          <cell r="D403">
            <v>296</v>
          </cell>
          <cell r="E403">
            <v>4.4999999999999998E-2</v>
          </cell>
          <cell r="F403">
            <v>309</v>
          </cell>
        </row>
        <row r="404">
          <cell r="A404" t="str">
            <v>Tee 3/4"    PVC - Presión</v>
          </cell>
          <cell r="B404" t="str">
            <v>UN</v>
          </cell>
          <cell r="C404">
            <v>1</v>
          </cell>
          <cell r="D404">
            <v>800</v>
          </cell>
          <cell r="E404">
            <v>4.4999999999999998E-2</v>
          </cell>
          <cell r="F404">
            <v>836</v>
          </cell>
        </row>
        <row r="405">
          <cell r="A405" t="str">
            <v>Tee PVC-P 3/4" x 1/2"</v>
          </cell>
          <cell r="B405" t="str">
            <v>UN</v>
          </cell>
          <cell r="C405">
            <v>1</v>
          </cell>
          <cell r="D405">
            <v>692</v>
          </cell>
          <cell r="E405">
            <v>4.4999999999999998E-2</v>
          </cell>
          <cell r="F405">
            <v>723</v>
          </cell>
        </row>
        <row r="406">
          <cell r="A406" t="str">
            <v>Tee 1" PVC - Presión</v>
          </cell>
          <cell r="B406" t="str">
            <v>UN</v>
          </cell>
          <cell r="C406">
            <v>1</v>
          </cell>
          <cell r="D406">
            <v>1520</v>
          </cell>
          <cell r="E406">
            <v>4.4999999999999998E-2</v>
          </cell>
          <cell r="F406">
            <v>1588</v>
          </cell>
        </row>
        <row r="407">
          <cell r="A407" t="str">
            <v>Tee 1 1/4 PVC - Presión</v>
          </cell>
          <cell r="B407" t="str">
            <v>UN</v>
          </cell>
          <cell r="C407">
            <v>1</v>
          </cell>
          <cell r="D407">
            <v>4000</v>
          </cell>
          <cell r="E407">
            <v>4.4999999999999998E-2</v>
          </cell>
          <cell r="F407">
            <v>4180</v>
          </cell>
        </row>
        <row r="408">
          <cell r="A408" t="str">
            <v>Tee Sencilla 2" Sanitaria</v>
          </cell>
          <cell r="B408" t="str">
            <v>UN</v>
          </cell>
          <cell r="C408">
            <v>1</v>
          </cell>
          <cell r="D408">
            <v>3800</v>
          </cell>
          <cell r="E408">
            <v>4.4999999999999998E-2</v>
          </cell>
          <cell r="F408">
            <v>3971</v>
          </cell>
        </row>
        <row r="409">
          <cell r="A409" t="str">
            <v>Tee Sencilla 4" Sanitaria</v>
          </cell>
          <cell r="B409" t="str">
            <v>UN</v>
          </cell>
          <cell r="C409">
            <v>1</v>
          </cell>
          <cell r="D409">
            <v>9500</v>
          </cell>
          <cell r="E409">
            <v>4.4999999999999998E-2</v>
          </cell>
          <cell r="F409">
            <v>9928</v>
          </cell>
        </row>
        <row r="410">
          <cell r="A410" t="str">
            <v>Teja de asbesto cemento No.4</v>
          </cell>
          <cell r="B410" t="str">
            <v>UN</v>
          </cell>
          <cell r="C410">
            <v>1</v>
          </cell>
          <cell r="D410">
            <v>12860</v>
          </cell>
          <cell r="E410">
            <v>4.4999999999999998E-2</v>
          </cell>
          <cell r="F410">
            <v>13439</v>
          </cell>
        </row>
        <row r="411">
          <cell r="A411" t="str">
            <v>Teja de asbesto cemento No.6</v>
          </cell>
          <cell r="B411" t="str">
            <v>UN</v>
          </cell>
          <cell r="C411">
            <v>1</v>
          </cell>
          <cell r="D411">
            <v>19802</v>
          </cell>
          <cell r="E411">
            <v>4.4999999999999998E-2</v>
          </cell>
          <cell r="F411">
            <v>20693</v>
          </cell>
        </row>
        <row r="412">
          <cell r="A412" t="str">
            <v>Teja de asbesto cemento No.8</v>
          </cell>
          <cell r="B412" t="str">
            <v>UN</v>
          </cell>
          <cell r="C412">
            <v>1</v>
          </cell>
          <cell r="D412">
            <v>25700</v>
          </cell>
          <cell r="E412">
            <v>4.4999999999999998E-2</v>
          </cell>
          <cell r="F412">
            <v>26857</v>
          </cell>
        </row>
        <row r="413">
          <cell r="A413" t="str">
            <v>Teja cindu  Ref: Cindurib</v>
          </cell>
          <cell r="B413" t="str">
            <v>M2</v>
          </cell>
          <cell r="C413">
            <v>1</v>
          </cell>
          <cell r="D413">
            <v>38000</v>
          </cell>
          <cell r="E413">
            <v>4.4999999999999998E-2</v>
          </cell>
          <cell r="F413">
            <v>39710</v>
          </cell>
        </row>
        <row r="414">
          <cell r="A414" t="str">
            <v>Tierra negra fertilizada</v>
          </cell>
          <cell r="B414" t="str">
            <v>M3</v>
          </cell>
          <cell r="C414">
            <v>1</v>
          </cell>
          <cell r="D414">
            <v>50000</v>
          </cell>
          <cell r="E414">
            <v>4.4999999999999998E-2</v>
          </cell>
          <cell r="F414">
            <v>52250</v>
          </cell>
        </row>
        <row r="415">
          <cell r="A415" t="str">
            <v>Tintilla</v>
          </cell>
          <cell r="B415" t="str">
            <v>GL</v>
          </cell>
          <cell r="C415">
            <v>1</v>
          </cell>
          <cell r="D415">
            <v>18620</v>
          </cell>
          <cell r="E415">
            <v>4.4999999999999998E-2</v>
          </cell>
          <cell r="F415">
            <v>19458</v>
          </cell>
        </row>
        <row r="416">
          <cell r="A416" t="str">
            <v>Toma de T.V. para cable coaxial</v>
          </cell>
          <cell r="B416" t="str">
            <v>UN</v>
          </cell>
          <cell r="C416">
            <v>1</v>
          </cell>
          <cell r="D416">
            <v>3200</v>
          </cell>
          <cell r="E416">
            <v>4.4999999999999998E-2</v>
          </cell>
          <cell r="F416">
            <v>3344</v>
          </cell>
        </row>
        <row r="417">
          <cell r="A417" t="str">
            <v>Toma doble tipo hospitalaria P.T.</v>
          </cell>
          <cell r="B417" t="str">
            <v>UN</v>
          </cell>
          <cell r="C417">
            <v>1</v>
          </cell>
          <cell r="D417">
            <v>14500</v>
          </cell>
          <cell r="E417">
            <v>4.4999999999999998E-2</v>
          </cell>
          <cell r="F417">
            <v>15153</v>
          </cell>
        </row>
        <row r="418">
          <cell r="A418" t="str">
            <v xml:space="preserve">Toma eléctrica doble P.T. </v>
          </cell>
          <cell r="B418" t="str">
            <v>UN</v>
          </cell>
          <cell r="C418">
            <v>1</v>
          </cell>
          <cell r="D418">
            <v>4450</v>
          </cell>
          <cell r="E418">
            <v>4.4999999999999998E-2</v>
          </cell>
          <cell r="F418">
            <v>4650</v>
          </cell>
        </row>
        <row r="419">
          <cell r="A419" t="str">
            <v>Toma Doble GFCI</v>
          </cell>
          <cell r="B419" t="str">
            <v>UN</v>
          </cell>
          <cell r="C419">
            <v>1</v>
          </cell>
          <cell r="D419">
            <v>28000</v>
          </cell>
          <cell r="E419">
            <v>4.4999999999999998E-2</v>
          </cell>
          <cell r="F419">
            <v>29260</v>
          </cell>
        </row>
        <row r="420">
          <cell r="A420" t="str">
            <v>Toma eléctrica doble 20A pata trabada</v>
          </cell>
          <cell r="B420" t="str">
            <v>UN</v>
          </cell>
          <cell r="C420">
            <v>1</v>
          </cell>
          <cell r="D420">
            <v>14500</v>
          </cell>
          <cell r="E420">
            <v>4.4999999999999998E-2</v>
          </cell>
          <cell r="F420">
            <v>15153</v>
          </cell>
        </row>
        <row r="421">
          <cell r="A421" t="str">
            <v>Toma telefónica</v>
          </cell>
          <cell r="B421" t="str">
            <v>UN</v>
          </cell>
          <cell r="C421">
            <v>1</v>
          </cell>
          <cell r="D421">
            <v>2418</v>
          </cell>
          <cell r="E421">
            <v>4.4999999999999998E-2</v>
          </cell>
          <cell r="F421">
            <v>2527</v>
          </cell>
        </row>
        <row r="422">
          <cell r="A422" t="str">
            <v>Tornillo autoperforante fijador de correa</v>
          </cell>
          <cell r="B422" t="str">
            <v>UN</v>
          </cell>
          <cell r="C422">
            <v>1</v>
          </cell>
          <cell r="D422">
            <v>450</v>
          </cell>
          <cell r="E422">
            <v>4.4999999999999998E-2</v>
          </cell>
          <cell r="F422">
            <v>470</v>
          </cell>
        </row>
        <row r="423">
          <cell r="A423" t="str">
            <v>Tornillo goloso 1/8 x 1 1/4</v>
          </cell>
          <cell r="B423" t="str">
            <v>UN</v>
          </cell>
          <cell r="C423">
            <v>1</v>
          </cell>
          <cell r="D423">
            <v>10</v>
          </cell>
          <cell r="E423">
            <v>4.4999999999999998E-2</v>
          </cell>
          <cell r="F423">
            <v>10</v>
          </cell>
        </row>
        <row r="424">
          <cell r="A424" t="str">
            <v>Tornillo lámina D=3/8"</v>
          </cell>
          <cell r="B424" t="str">
            <v>UN</v>
          </cell>
          <cell r="C424">
            <v>1</v>
          </cell>
          <cell r="D424">
            <v>10</v>
          </cell>
          <cell r="E424">
            <v>4.4999999999999998E-2</v>
          </cell>
          <cell r="F424">
            <v>10</v>
          </cell>
        </row>
        <row r="425">
          <cell r="A425" t="str">
            <v xml:space="preserve">Tornillo teja Cindu </v>
          </cell>
          <cell r="B425" t="str">
            <v>UN</v>
          </cell>
          <cell r="C425">
            <v>1</v>
          </cell>
          <cell r="D425">
            <v>310</v>
          </cell>
          <cell r="E425">
            <v>4.4999999999999998E-2</v>
          </cell>
          <cell r="F425">
            <v>324</v>
          </cell>
        </row>
        <row r="426">
          <cell r="A426" t="str">
            <v>Tornillo Inoxidable Canal y Bajante Amazonas</v>
          </cell>
          <cell r="B426" t="str">
            <v>UN</v>
          </cell>
          <cell r="C426">
            <v>1</v>
          </cell>
          <cell r="D426">
            <v>105</v>
          </cell>
          <cell r="E426">
            <v>4.4999999999999998E-2</v>
          </cell>
          <cell r="F426">
            <v>110</v>
          </cell>
        </row>
        <row r="427">
          <cell r="A427" t="str">
            <v>Tornillo expansivo AH - 1614 5/16 x 3 "</v>
          </cell>
          <cell r="B427" t="str">
            <v>UN</v>
          </cell>
          <cell r="C427">
            <v>1</v>
          </cell>
          <cell r="D427">
            <v>1200</v>
          </cell>
          <cell r="E427">
            <v>4.4999999999999998E-2</v>
          </cell>
          <cell r="F427">
            <v>1254</v>
          </cell>
        </row>
        <row r="428">
          <cell r="A428" t="str">
            <v>Tornillo expansivo HLC 10x80/48</v>
          </cell>
          <cell r="B428" t="str">
            <v>UN</v>
          </cell>
          <cell r="C428">
            <v>1</v>
          </cell>
          <cell r="D428">
            <v>4500</v>
          </cell>
          <cell r="E428">
            <v>4.4999999999999998E-2</v>
          </cell>
          <cell r="F428">
            <v>4703</v>
          </cell>
        </row>
        <row r="429">
          <cell r="A429" t="str">
            <v>Triturado de máquina</v>
          </cell>
          <cell r="B429" t="str">
            <v>M3</v>
          </cell>
          <cell r="C429">
            <v>1</v>
          </cell>
          <cell r="D429">
            <v>42000</v>
          </cell>
          <cell r="E429">
            <v>4.4999999999999998E-2</v>
          </cell>
          <cell r="F429">
            <v>43890</v>
          </cell>
        </row>
        <row r="430">
          <cell r="A430" t="str">
            <v>Tubo Galvanizado de 1"</v>
          </cell>
          <cell r="B430" t="str">
            <v>ML</v>
          </cell>
          <cell r="C430">
            <v>1</v>
          </cell>
          <cell r="D430">
            <v>12000</v>
          </cell>
          <cell r="E430">
            <v>4.4999999999999998E-2</v>
          </cell>
          <cell r="F430">
            <v>12540</v>
          </cell>
        </row>
        <row r="431">
          <cell r="A431" t="str">
            <v>Tubo Galvanizado de 1 1/4"</v>
          </cell>
          <cell r="B431" t="str">
            <v>ML</v>
          </cell>
          <cell r="C431">
            <v>1</v>
          </cell>
          <cell r="D431">
            <v>15680</v>
          </cell>
          <cell r="E431">
            <v>4.4999999999999998E-2</v>
          </cell>
          <cell r="F431">
            <v>16386</v>
          </cell>
        </row>
        <row r="432">
          <cell r="A432" t="str">
            <v>Tubo Galvanizado de 1 1/2"</v>
          </cell>
          <cell r="B432" t="str">
            <v>ML</v>
          </cell>
          <cell r="C432">
            <v>1</v>
          </cell>
          <cell r="D432">
            <v>19800</v>
          </cell>
          <cell r="E432">
            <v>4.4999999999999998E-2</v>
          </cell>
          <cell r="F432">
            <v>20691</v>
          </cell>
        </row>
        <row r="433">
          <cell r="A433" t="str">
            <v>Curva galvanizada de 1 1/4"</v>
          </cell>
          <cell r="B433" t="str">
            <v>UN</v>
          </cell>
          <cell r="C433">
            <v>1</v>
          </cell>
          <cell r="D433">
            <v>10100</v>
          </cell>
          <cell r="E433">
            <v>4.4999999999999998E-2</v>
          </cell>
          <cell r="F433">
            <v>10555</v>
          </cell>
        </row>
        <row r="434">
          <cell r="A434" t="str">
            <v>Curva galvanizada de 1 1/2"</v>
          </cell>
          <cell r="B434" t="str">
            <v>UN</v>
          </cell>
          <cell r="D434">
            <v>13200</v>
          </cell>
          <cell r="E434">
            <v>4.4999999999999998E-2</v>
          </cell>
          <cell r="F434">
            <v>13794</v>
          </cell>
        </row>
        <row r="435">
          <cell r="A435" t="str">
            <v>Capacete de 1 1/4"</v>
          </cell>
          <cell r="B435" t="str">
            <v>UN</v>
          </cell>
          <cell r="C435">
            <v>1</v>
          </cell>
          <cell r="D435">
            <v>3100</v>
          </cell>
          <cell r="E435">
            <v>4.4999999999999998E-2</v>
          </cell>
          <cell r="F435">
            <v>3240</v>
          </cell>
        </row>
        <row r="436">
          <cell r="A436" t="str">
            <v>Capacete de 1 1/2"</v>
          </cell>
          <cell r="B436" t="str">
            <v>UN</v>
          </cell>
          <cell r="D436">
            <v>3600</v>
          </cell>
          <cell r="E436">
            <v>4.4999999999999998E-2</v>
          </cell>
          <cell r="F436">
            <v>3762</v>
          </cell>
        </row>
        <row r="437">
          <cell r="A437" t="str">
            <v>Juego de boquilla y contratuerca de 1 1/4"</v>
          </cell>
          <cell r="B437" t="str">
            <v>UN</v>
          </cell>
          <cell r="C437">
            <v>1</v>
          </cell>
          <cell r="D437">
            <v>1100</v>
          </cell>
          <cell r="E437">
            <v>4.4999999999999998E-2</v>
          </cell>
          <cell r="F437">
            <v>1150</v>
          </cell>
        </row>
        <row r="438">
          <cell r="A438" t="str">
            <v>Tubo Conduit 3/4"</v>
          </cell>
          <cell r="B438" t="str">
            <v>ML</v>
          </cell>
          <cell r="C438">
            <v>1</v>
          </cell>
          <cell r="D438">
            <v>3455</v>
          </cell>
          <cell r="E438">
            <v>4.4999999999999998E-2</v>
          </cell>
          <cell r="F438">
            <v>3610</v>
          </cell>
        </row>
        <row r="439">
          <cell r="A439" t="str">
            <v>Tubo Conduit  1/2"</v>
          </cell>
          <cell r="B439" t="str">
            <v>ML</v>
          </cell>
          <cell r="C439">
            <v>1</v>
          </cell>
          <cell r="D439">
            <v>2100</v>
          </cell>
          <cell r="E439">
            <v>4.4999999999999998E-2</v>
          </cell>
          <cell r="F439">
            <v>2195</v>
          </cell>
        </row>
        <row r="440">
          <cell r="A440" t="str">
            <v>Tubo Conduit PVC de 1/2"</v>
          </cell>
          <cell r="B440" t="str">
            <v>ML</v>
          </cell>
          <cell r="C440">
            <v>1</v>
          </cell>
          <cell r="D440">
            <v>1000</v>
          </cell>
          <cell r="E440">
            <v>4.4999999999999998E-2</v>
          </cell>
          <cell r="F440">
            <v>1045</v>
          </cell>
        </row>
        <row r="441">
          <cell r="A441" t="str">
            <v>Tubo Conduit PVC de 1"</v>
          </cell>
          <cell r="B441" t="str">
            <v>ML</v>
          </cell>
          <cell r="C441">
            <v>1</v>
          </cell>
          <cell r="D441">
            <v>2100</v>
          </cell>
          <cell r="E441">
            <v>4.4999999999999998E-2</v>
          </cell>
          <cell r="F441">
            <v>2195</v>
          </cell>
        </row>
        <row r="442">
          <cell r="A442" t="str">
            <v>Tubo Conduit PVC de 1 1/2"</v>
          </cell>
          <cell r="B442" t="str">
            <v>ML</v>
          </cell>
          <cell r="C442">
            <v>1</v>
          </cell>
          <cell r="D442">
            <v>4250</v>
          </cell>
          <cell r="E442">
            <v>4.4999999999999998E-2</v>
          </cell>
          <cell r="F442">
            <v>4441</v>
          </cell>
        </row>
        <row r="443">
          <cell r="A443" t="str">
            <v>Tubo Conduit PVC de 1 1/4</v>
          </cell>
          <cell r="B443" t="str">
            <v>ML</v>
          </cell>
          <cell r="C443">
            <v>1</v>
          </cell>
          <cell r="D443">
            <v>3200</v>
          </cell>
          <cell r="E443">
            <v>4.4999999999999998E-2</v>
          </cell>
          <cell r="F443">
            <v>3344</v>
          </cell>
        </row>
        <row r="444">
          <cell r="A444" t="str">
            <v>Tubo Conduit PVC de 3/4"</v>
          </cell>
          <cell r="B444" t="str">
            <v>ML</v>
          </cell>
          <cell r="C444">
            <v>1</v>
          </cell>
          <cell r="D444">
            <v>1200</v>
          </cell>
          <cell r="E444">
            <v>4.4999999999999998E-2</v>
          </cell>
          <cell r="F444">
            <v>1254</v>
          </cell>
        </row>
        <row r="445">
          <cell r="A445" t="str">
            <v>Tubo Galvanizado  de 3/4"</v>
          </cell>
          <cell r="B445" t="str">
            <v>ML</v>
          </cell>
          <cell r="C445">
            <v>1</v>
          </cell>
          <cell r="D445">
            <v>11000</v>
          </cell>
          <cell r="E445">
            <v>4.4999999999999998E-2</v>
          </cell>
          <cell r="F445">
            <v>11495</v>
          </cell>
        </row>
        <row r="446">
          <cell r="A446" t="str">
            <v>Tubo de concreto 8"</v>
          </cell>
          <cell r="B446" t="str">
            <v>ML</v>
          </cell>
          <cell r="C446">
            <v>1</v>
          </cell>
          <cell r="D446">
            <v>12000</v>
          </cell>
          <cell r="E446">
            <v>4.4999999999999998E-2</v>
          </cell>
          <cell r="F446">
            <v>12540</v>
          </cell>
        </row>
        <row r="447">
          <cell r="A447" t="str">
            <v>Tubo pres/21 PVC 2½"</v>
          </cell>
          <cell r="B447" t="str">
            <v>ML</v>
          </cell>
          <cell r="C447">
            <v>1</v>
          </cell>
          <cell r="D447">
            <v>15100</v>
          </cell>
          <cell r="E447">
            <v>4.4999999999999998E-2</v>
          </cell>
          <cell r="F447">
            <v>15780</v>
          </cell>
        </row>
        <row r="448">
          <cell r="A448" t="str">
            <v>Tubo pres/21 PVC 2"</v>
          </cell>
          <cell r="B448" t="str">
            <v>ML</v>
          </cell>
          <cell r="C448">
            <v>1</v>
          </cell>
          <cell r="D448">
            <v>10000</v>
          </cell>
          <cell r="E448">
            <v>4.4999999999999998E-2</v>
          </cell>
          <cell r="F448">
            <v>10450</v>
          </cell>
        </row>
        <row r="449">
          <cell r="A449" t="str">
            <v>Tubo pres/21 PVC 1 1/2"</v>
          </cell>
          <cell r="B449" t="str">
            <v>ML</v>
          </cell>
          <cell r="C449">
            <v>1</v>
          </cell>
          <cell r="D449">
            <v>6560</v>
          </cell>
          <cell r="E449">
            <v>4.4999999999999998E-2</v>
          </cell>
          <cell r="F449">
            <v>6855</v>
          </cell>
        </row>
        <row r="450">
          <cell r="A450" t="str">
            <v>Tubo pres/21 PVC 1 1/4</v>
          </cell>
          <cell r="B450" t="str">
            <v>ML</v>
          </cell>
          <cell r="C450">
            <v>1</v>
          </cell>
          <cell r="D450">
            <v>5030</v>
          </cell>
          <cell r="E450">
            <v>4.4999999999999998E-2</v>
          </cell>
          <cell r="F450">
            <v>5256</v>
          </cell>
        </row>
        <row r="451">
          <cell r="A451" t="str">
            <v>Tubo pres/11 PVC 3/4"</v>
          </cell>
          <cell r="B451" t="str">
            <v>ML</v>
          </cell>
          <cell r="C451">
            <v>1</v>
          </cell>
          <cell r="D451">
            <v>3110</v>
          </cell>
          <cell r="E451">
            <v>4.4999999999999998E-2</v>
          </cell>
          <cell r="F451">
            <v>3250</v>
          </cell>
        </row>
        <row r="452">
          <cell r="A452" t="str">
            <v>Tubo pres/13,5 PVC 1"</v>
          </cell>
          <cell r="B452" t="str">
            <v>ML</v>
          </cell>
          <cell r="C452">
            <v>1</v>
          </cell>
          <cell r="D452">
            <v>4000</v>
          </cell>
          <cell r="E452">
            <v>4.4999999999999998E-2</v>
          </cell>
          <cell r="F452">
            <v>4180</v>
          </cell>
        </row>
        <row r="453">
          <cell r="A453" t="str">
            <v>Tubo pres/9 PVC 1/2"</v>
          </cell>
          <cell r="B453" t="str">
            <v>ML</v>
          </cell>
          <cell r="C453">
            <v>1</v>
          </cell>
          <cell r="D453">
            <v>2150</v>
          </cell>
          <cell r="E453">
            <v>4.4999999999999998E-2</v>
          </cell>
          <cell r="F453">
            <v>2247</v>
          </cell>
        </row>
        <row r="454">
          <cell r="A454" t="str">
            <v>Tubo PVC de 2" Lluvias</v>
          </cell>
          <cell r="B454" t="str">
            <v>ML</v>
          </cell>
          <cell r="C454">
            <v>1</v>
          </cell>
          <cell r="D454">
            <v>4800</v>
          </cell>
          <cell r="E454">
            <v>4.4999999999999998E-2</v>
          </cell>
          <cell r="F454">
            <v>5016</v>
          </cell>
        </row>
        <row r="455">
          <cell r="A455" t="str">
            <v>Tubo PVC de 3" Lluvias</v>
          </cell>
          <cell r="B455" t="str">
            <v>ML</v>
          </cell>
          <cell r="C455">
            <v>1</v>
          </cell>
          <cell r="D455">
            <v>4140</v>
          </cell>
          <cell r="E455">
            <v>4.4999999999999998E-2</v>
          </cell>
          <cell r="F455">
            <v>4326</v>
          </cell>
        </row>
        <row r="456">
          <cell r="A456" t="str">
            <v>Tubo PVC de 4" lluvias</v>
          </cell>
          <cell r="B456" t="str">
            <v>ML</v>
          </cell>
          <cell r="C456">
            <v>1</v>
          </cell>
          <cell r="D456">
            <v>12000</v>
          </cell>
          <cell r="E456">
            <v>4.4999999999999998E-2</v>
          </cell>
          <cell r="F456">
            <v>12540</v>
          </cell>
        </row>
        <row r="457">
          <cell r="A457" t="str">
            <v>Tubo PVC de 6" Sanitaria</v>
          </cell>
          <cell r="B457" t="str">
            <v>ML</v>
          </cell>
          <cell r="C457">
            <v>1</v>
          </cell>
          <cell r="D457">
            <v>33000</v>
          </cell>
          <cell r="E457">
            <v>4.4999999999999998E-2</v>
          </cell>
          <cell r="F457">
            <v>34485</v>
          </cell>
        </row>
        <row r="458">
          <cell r="A458" t="str">
            <v>Tubo PVC de 4" Sanitaria</v>
          </cell>
          <cell r="B458" t="str">
            <v>ML</v>
          </cell>
          <cell r="C458">
            <v>1</v>
          </cell>
          <cell r="D458">
            <v>16000</v>
          </cell>
          <cell r="E458">
            <v>4.4999999999999998E-2</v>
          </cell>
          <cell r="F458">
            <v>16720</v>
          </cell>
        </row>
        <row r="459">
          <cell r="A459" t="str">
            <v>Tubo PVC de 4" Sanitaria flexible</v>
          </cell>
          <cell r="B459" t="str">
            <v>ML</v>
          </cell>
          <cell r="C459">
            <v>1</v>
          </cell>
          <cell r="D459">
            <v>19400</v>
          </cell>
          <cell r="E459">
            <v>4.4999999999999998E-2</v>
          </cell>
          <cell r="F459">
            <v>20273</v>
          </cell>
        </row>
        <row r="460">
          <cell r="A460" t="str">
            <v>Tubo PVC de 3" Sanitaria</v>
          </cell>
          <cell r="B460" t="str">
            <v>ML</v>
          </cell>
          <cell r="C460">
            <v>1</v>
          </cell>
          <cell r="D460">
            <v>8900</v>
          </cell>
          <cell r="E460">
            <v>4.4999999999999998E-2</v>
          </cell>
          <cell r="F460">
            <v>9301</v>
          </cell>
        </row>
        <row r="461">
          <cell r="A461" t="str">
            <v>Tubo PVC de 2" Sanitaria</v>
          </cell>
          <cell r="B461" t="str">
            <v>ML</v>
          </cell>
          <cell r="C461">
            <v>1</v>
          </cell>
          <cell r="D461">
            <v>8500</v>
          </cell>
          <cell r="E461">
            <v>4.4999999999999998E-2</v>
          </cell>
          <cell r="F461">
            <v>8883</v>
          </cell>
        </row>
        <row r="462">
          <cell r="A462" t="str">
            <v>Tuberia A.N. 3 plg 2,3 mm</v>
          </cell>
          <cell r="B462" t="str">
            <v>ML</v>
          </cell>
          <cell r="C462">
            <v>1</v>
          </cell>
          <cell r="D462">
            <v>18000</v>
          </cell>
          <cell r="E462">
            <v>4.4999999999999998E-2</v>
          </cell>
          <cell r="F462">
            <v>18810</v>
          </cell>
        </row>
        <row r="463">
          <cell r="A463" t="str">
            <v>Tuberia A.N. 2 plg 2mm</v>
          </cell>
          <cell r="B463" t="str">
            <v>ML</v>
          </cell>
          <cell r="C463">
            <v>1</v>
          </cell>
          <cell r="D463">
            <v>11500</v>
          </cell>
          <cell r="E463">
            <v>4.4999999999999998E-2</v>
          </cell>
          <cell r="F463">
            <v>12018</v>
          </cell>
        </row>
        <row r="464">
          <cell r="A464" t="str">
            <v>Tubo A.N. 1 1/2 plg, 2 mm</v>
          </cell>
          <cell r="B464" t="str">
            <v>ML</v>
          </cell>
          <cell r="C464">
            <v>1</v>
          </cell>
          <cell r="D464">
            <v>9500</v>
          </cell>
          <cell r="E464">
            <v>4.4999999999999998E-2</v>
          </cell>
          <cell r="F464">
            <v>9928</v>
          </cell>
        </row>
        <row r="465">
          <cell r="A465" t="str">
            <v>Tubo A.N. 1 plg, 2 mm</v>
          </cell>
          <cell r="B465" t="str">
            <v>ML</v>
          </cell>
          <cell r="C465">
            <v>1</v>
          </cell>
          <cell r="D465">
            <v>6500</v>
          </cell>
          <cell r="E465">
            <v>4.4999999999999998E-2</v>
          </cell>
          <cell r="F465">
            <v>6793</v>
          </cell>
        </row>
        <row r="466">
          <cell r="A466" t="str">
            <v>Tuberia A.N. Ø1 1/2"</v>
          </cell>
          <cell r="B466" t="str">
            <v>ML</v>
          </cell>
          <cell r="C466">
            <v>1</v>
          </cell>
          <cell r="D466">
            <v>9500</v>
          </cell>
          <cell r="E466">
            <v>4.4999999999999998E-2</v>
          </cell>
          <cell r="F466">
            <v>9928</v>
          </cell>
        </row>
        <row r="467">
          <cell r="A467" t="str">
            <v>Tuberia Galvanizada 1 1/2" 2,5 mm Cal 12</v>
          </cell>
          <cell r="B467" t="str">
            <v>ML</v>
          </cell>
          <cell r="C467">
            <v>1</v>
          </cell>
          <cell r="D467">
            <v>15000</v>
          </cell>
          <cell r="E467">
            <v>4.4999999999999998E-2</v>
          </cell>
          <cell r="F467">
            <v>15675</v>
          </cell>
        </row>
        <row r="468">
          <cell r="A468" t="str">
            <v>Unión PVC-S 4 plg</v>
          </cell>
          <cell r="B468" t="str">
            <v>UN</v>
          </cell>
          <cell r="C468">
            <v>1</v>
          </cell>
          <cell r="D468">
            <v>4200</v>
          </cell>
          <cell r="E468">
            <v>4.4999999999999998E-2</v>
          </cell>
          <cell r="F468">
            <v>4389</v>
          </cell>
        </row>
        <row r="469">
          <cell r="A469" t="str">
            <v>Unión PVC-S 3 plg</v>
          </cell>
          <cell r="B469" t="str">
            <v>UN</v>
          </cell>
          <cell r="C469">
            <v>1</v>
          </cell>
          <cell r="D469">
            <v>2450</v>
          </cell>
          <cell r="E469">
            <v>4.4999999999999998E-2</v>
          </cell>
          <cell r="F469">
            <v>2560</v>
          </cell>
        </row>
        <row r="470">
          <cell r="A470" t="str">
            <v>Unión PVC-S 2 plg</v>
          </cell>
          <cell r="B470" t="str">
            <v>UN</v>
          </cell>
          <cell r="C470">
            <v>1</v>
          </cell>
          <cell r="D470">
            <v>1764</v>
          </cell>
          <cell r="E470">
            <v>4.4999999999999998E-2</v>
          </cell>
          <cell r="F470">
            <v>1843</v>
          </cell>
        </row>
        <row r="471">
          <cell r="A471" t="str">
            <v>Unión PVC-P 1/2 plg</v>
          </cell>
          <cell r="B471" t="str">
            <v>ML</v>
          </cell>
          <cell r="C471">
            <v>1</v>
          </cell>
          <cell r="D471">
            <v>210</v>
          </cell>
          <cell r="E471">
            <v>4.4999999999999998E-2</v>
          </cell>
          <cell r="F471">
            <v>219</v>
          </cell>
        </row>
        <row r="472">
          <cell r="A472" t="str">
            <v>Unión PVC-P 1 plg</v>
          </cell>
          <cell r="B472" t="str">
            <v>UN</v>
          </cell>
          <cell r="C472">
            <v>1</v>
          </cell>
          <cell r="D472">
            <v>540</v>
          </cell>
          <cell r="E472">
            <v>4.4999999999999998E-2</v>
          </cell>
          <cell r="F472">
            <v>564</v>
          </cell>
        </row>
        <row r="473">
          <cell r="A473" t="str">
            <v>Unión PVC-P 1 1/4"</v>
          </cell>
          <cell r="B473" t="str">
            <v>UN</v>
          </cell>
          <cell r="C473">
            <v>1</v>
          </cell>
          <cell r="D473">
            <v>960</v>
          </cell>
          <cell r="E473">
            <v>4.4999999999999998E-2</v>
          </cell>
          <cell r="F473">
            <v>1003</v>
          </cell>
        </row>
        <row r="474">
          <cell r="A474" t="str">
            <v>Unión PVC-P 1 1/2"</v>
          </cell>
          <cell r="B474" t="str">
            <v>UN</v>
          </cell>
          <cell r="C474">
            <v>1</v>
          </cell>
          <cell r="D474">
            <v>1450</v>
          </cell>
          <cell r="E474">
            <v>4.4999999999999998E-2</v>
          </cell>
          <cell r="F474">
            <v>1515</v>
          </cell>
        </row>
        <row r="475">
          <cell r="A475" t="str">
            <v>Unión PVC-P 2 plg</v>
          </cell>
          <cell r="B475" t="str">
            <v>UN</v>
          </cell>
          <cell r="C475">
            <v>1</v>
          </cell>
          <cell r="D475">
            <v>2300</v>
          </cell>
          <cell r="E475">
            <v>4.4999999999999998E-2</v>
          </cell>
          <cell r="F475">
            <v>2404</v>
          </cell>
        </row>
        <row r="476">
          <cell r="A476" t="str">
            <v>Unión Conduit PVC 1/2"</v>
          </cell>
          <cell r="B476" t="str">
            <v>UN</v>
          </cell>
          <cell r="C476">
            <v>1</v>
          </cell>
          <cell r="D476">
            <v>135</v>
          </cell>
          <cell r="E476">
            <v>4.4999999999999998E-2</v>
          </cell>
          <cell r="F476">
            <v>141</v>
          </cell>
        </row>
        <row r="477">
          <cell r="A477" t="str">
            <v>Unión Canal amazonas</v>
          </cell>
          <cell r="B477" t="str">
            <v>UN</v>
          </cell>
          <cell r="C477">
            <v>1</v>
          </cell>
          <cell r="D477">
            <v>10610</v>
          </cell>
          <cell r="E477">
            <v>4.4999999999999998E-2</v>
          </cell>
          <cell r="F477">
            <v>11087</v>
          </cell>
        </row>
        <row r="478">
          <cell r="A478" t="str">
            <v>Unión canal a bajante Amazonas</v>
          </cell>
          <cell r="B478" t="str">
            <v>UN</v>
          </cell>
          <cell r="C478">
            <v>1</v>
          </cell>
          <cell r="D478">
            <v>14312</v>
          </cell>
          <cell r="E478">
            <v>4.4999999999999998E-2</v>
          </cell>
          <cell r="F478">
            <v>14956</v>
          </cell>
        </row>
        <row r="479">
          <cell r="A479" t="str">
            <v>Unión de Bajante Amazonas</v>
          </cell>
          <cell r="B479" t="str">
            <v>UN</v>
          </cell>
          <cell r="C479">
            <v>1</v>
          </cell>
          <cell r="D479">
            <v>2752</v>
          </cell>
          <cell r="E479">
            <v>4.4999999999999998E-2</v>
          </cell>
          <cell r="F479">
            <v>2876</v>
          </cell>
        </row>
        <row r="481">
          <cell r="A481" t="str">
            <v>Vara de clavo</v>
          </cell>
          <cell r="B481" t="str">
            <v>ML</v>
          </cell>
          <cell r="C481">
            <v>1</v>
          </cell>
          <cell r="D481">
            <v>700</v>
          </cell>
          <cell r="E481">
            <v>4.4999999999999998E-2</v>
          </cell>
          <cell r="F481">
            <v>732</v>
          </cell>
        </row>
        <row r="482">
          <cell r="A482" t="str">
            <v>Varilla Coper Well 5/8" x 8'</v>
          </cell>
          <cell r="B482" t="str">
            <v>UN</v>
          </cell>
          <cell r="C482">
            <v>1</v>
          </cell>
          <cell r="D482">
            <v>95000</v>
          </cell>
          <cell r="E482">
            <v>4.4999999999999998E-2</v>
          </cell>
          <cell r="F482">
            <v>99275</v>
          </cell>
          <cell r="G482" t="str">
            <v>Por unidad de 6 metros</v>
          </cell>
        </row>
        <row r="483">
          <cell r="A483" t="str">
            <v>Varilla de 5/8"</v>
          </cell>
          <cell r="B483" t="str">
            <v>KG</v>
          </cell>
          <cell r="C483">
            <v>1</v>
          </cell>
          <cell r="D483">
            <v>2800</v>
          </cell>
          <cell r="E483">
            <v>4.4999999999999998E-2</v>
          </cell>
          <cell r="F483">
            <v>2926</v>
          </cell>
        </row>
        <row r="484">
          <cell r="A484" t="str">
            <v>Varilla de 10.5 cm.- 60.000</v>
          </cell>
          <cell r="B484" t="str">
            <v>ML</v>
          </cell>
          <cell r="C484">
            <v>1</v>
          </cell>
          <cell r="D484">
            <v>8220</v>
          </cell>
          <cell r="E484">
            <v>4.4999999999999998E-2</v>
          </cell>
          <cell r="F484">
            <v>8590</v>
          </cell>
          <cell r="G484" t="str">
            <v>Por unidad de 6 metros</v>
          </cell>
        </row>
        <row r="485">
          <cell r="A485" t="str">
            <v>Varilla lisa de 1/2"</v>
          </cell>
          <cell r="B485" t="str">
            <v>KG</v>
          </cell>
          <cell r="C485">
            <v>1</v>
          </cell>
          <cell r="D485">
            <v>983.33333333333337</v>
          </cell>
          <cell r="E485">
            <v>4.4999999999999998E-2</v>
          </cell>
          <cell r="F485">
            <v>1028</v>
          </cell>
        </row>
        <row r="486">
          <cell r="A486" t="str">
            <v>Varilla cuadrada de 1/2"</v>
          </cell>
          <cell r="B486" t="str">
            <v>KG</v>
          </cell>
          <cell r="C486">
            <v>1</v>
          </cell>
          <cell r="D486">
            <v>2800</v>
          </cell>
          <cell r="E486">
            <v>4.4999999999999998E-2</v>
          </cell>
          <cell r="F486">
            <v>2926</v>
          </cell>
        </row>
        <row r="487">
          <cell r="A487" t="str">
            <v>Ventana corrediza proyec.alum.Cal.18. Negra</v>
          </cell>
          <cell r="B487" t="str">
            <v>M2</v>
          </cell>
          <cell r="C487">
            <v>1</v>
          </cell>
          <cell r="D487">
            <v>90000</v>
          </cell>
          <cell r="E487">
            <v>4.4999999999999998E-2</v>
          </cell>
          <cell r="F487">
            <v>94050</v>
          </cell>
        </row>
        <row r="488">
          <cell r="A488" t="str">
            <v>Vidrio incoloro de 4mm pulido</v>
          </cell>
          <cell r="B488" t="str">
            <v>M2</v>
          </cell>
          <cell r="C488">
            <v>1</v>
          </cell>
          <cell r="D488">
            <v>28000</v>
          </cell>
          <cell r="E488">
            <v>4.4999999999999998E-2</v>
          </cell>
          <cell r="F488">
            <v>29260</v>
          </cell>
        </row>
        <row r="489">
          <cell r="A489" t="str">
            <v>Vinilo Color Tipo I</v>
          </cell>
          <cell r="B489" t="str">
            <v>gl</v>
          </cell>
          <cell r="C489">
            <v>1</v>
          </cell>
          <cell r="D489">
            <v>40000</v>
          </cell>
          <cell r="E489">
            <v>4.4999999999999998E-2</v>
          </cell>
          <cell r="F489">
            <v>41800</v>
          </cell>
        </row>
        <row r="490">
          <cell r="A490" t="str">
            <v>Wing Aluminio</v>
          </cell>
          <cell r="B490" t="str">
            <v>Ml</v>
          </cell>
          <cell r="C490">
            <v>1</v>
          </cell>
          <cell r="D490">
            <v>2000</v>
          </cell>
          <cell r="E490">
            <v>4.4999999999999998E-2</v>
          </cell>
          <cell r="F490">
            <v>2090</v>
          </cell>
        </row>
        <row r="491">
          <cell r="A491" t="str">
            <v>Xipex concentrado -Gris</v>
          </cell>
          <cell r="B491" t="str">
            <v>Kg</v>
          </cell>
          <cell r="C491">
            <v>1</v>
          </cell>
          <cell r="D491">
            <v>10000</v>
          </cell>
          <cell r="E491">
            <v>4.4999999999999998E-2</v>
          </cell>
          <cell r="F491">
            <v>10450</v>
          </cell>
        </row>
        <row r="492">
          <cell r="A492" t="str">
            <v>Xipex Admix C-2000</v>
          </cell>
          <cell r="B492" t="str">
            <v>Kg</v>
          </cell>
          <cell r="C492">
            <v>1</v>
          </cell>
          <cell r="D492">
            <v>11200</v>
          </cell>
          <cell r="E492">
            <v>4.4999999999999998E-2</v>
          </cell>
          <cell r="F492">
            <v>11704</v>
          </cell>
        </row>
        <row r="493">
          <cell r="A493" t="str">
            <v>Yee sencilla 4"</v>
          </cell>
          <cell r="B493" t="str">
            <v>UN</v>
          </cell>
          <cell r="C493">
            <v>1</v>
          </cell>
          <cell r="D493">
            <v>14000</v>
          </cell>
          <cell r="E493">
            <v>4.4999999999999998E-2</v>
          </cell>
          <cell r="F493">
            <v>14630</v>
          </cell>
        </row>
        <row r="494">
          <cell r="A494" t="str">
            <v>Zuncho de cinta band it de 1/2"</v>
          </cell>
          <cell r="B494" t="str">
            <v>UN</v>
          </cell>
          <cell r="C494">
            <v>1</v>
          </cell>
          <cell r="D494">
            <v>3500</v>
          </cell>
          <cell r="E494">
            <v>4.4999999999999998E-2</v>
          </cell>
          <cell r="F494">
            <v>3658</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ICS NUEVA HOJA DIARIA"/>
    </sheetNames>
    <sheetDataSet>
      <sheetData sheetId="0"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 Jagua Equipment"/>
      <sheetName val="Material Assumptions"/>
      <sheetName val="consumo horario"/>
      <sheetName val="Equipment Hours TODOS"/>
      <sheetName val="Equipment Hours CMU"/>
      <sheetName val="MineEquipmentFUEL"/>
      <sheetName val="Equipment Hours CDJ"/>
      <sheetName val="Equipment Hours CET"/>
      <sheetName val="MineEquipmentFUEL (2)"/>
      <sheetName val="MineEquipmentFUEL (3)"/>
      <sheetName val="RICS NUEVA HOJA DIARIA"/>
      <sheetName val="Mine Hour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NL JUNE"/>
      <sheetName val="MMH WORKINGS"/>
      <sheetName val="MMJV B-S"/>
      <sheetName val="June00"/>
      <sheetName val="May00"/>
      <sheetName val="MMH"/>
      <sheetName val="Sheet6"/>
      <sheetName val="Sheet3"/>
      <sheetName val="Sheet4"/>
      <sheetName val="Sheet5"/>
      <sheetName val="Sheet7"/>
      <sheetName val="Sheet8"/>
      <sheetName val="Sheet9"/>
      <sheetName val="Sheet10"/>
      <sheetName val="Equipment Hours TODOS"/>
    </sheetNames>
    <sheetDataSet>
      <sheetData sheetId="0" refreshError="1"/>
      <sheetData sheetId="1" refreshError="1">
        <row r="3">
          <cell r="A3" t="str">
            <v>JVBS1015</v>
          </cell>
        </row>
        <row r="4">
          <cell r="A4" t="str">
            <v>JVBS1077</v>
          </cell>
        </row>
        <row r="5">
          <cell r="A5" t="str">
            <v>JVBS1079</v>
          </cell>
        </row>
        <row r="6">
          <cell r="A6" t="str">
            <v>JVBS1080</v>
          </cell>
        </row>
        <row r="7">
          <cell r="A7" t="str">
            <v>JVBS1122</v>
          </cell>
        </row>
        <row r="8">
          <cell r="A8" t="str">
            <v>JVBS1227</v>
          </cell>
        </row>
        <row r="9">
          <cell r="A9" t="str">
            <v>JVBS1140</v>
          </cell>
        </row>
        <row r="10">
          <cell r="A10" t="str">
            <v>JVBS1145</v>
          </cell>
        </row>
        <row r="11">
          <cell r="A11" t="str">
            <v>JVBS1205</v>
          </cell>
        </row>
        <row r="12">
          <cell r="A12" t="str">
            <v>JVBS1207</v>
          </cell>
        </row>
        <row r="13">
          <cell r="A13" t="str">
            <v>JVBS1208</v>
          </cell>
        </row>
        <row r="14">
          <cell r="A14" t="str">
            <v>JVBS1209</v>
          </cell>
        </row>
        <row r="15">
          <cell r="A15" t="str">
            <v>JVBS1210</v>
          </cell>
        </row>
        <row r="16">
          <cell r="A16" t="str">
            <v>JVBS1211</v>
          </cell>
        </row>
        <row r="17">
          <cell r="A17" t="str">
            <v>JVBS1213</v>
          </cell>
        </row>
        <row r="18">
          <cell r="A18" t="str">
            <v>JVBS1214</v>
          </cell>
        </row>
        <row r="19">
          <cell r="A19" t="str">
            <v>JVBS1215</v>
          </cell>
        </row>
        <row r="20">
          <cell r="A20" t="str">
            <v>JVBS1216</v>
          </cell>
        </row>
        <row r="21">
          <cell r="A21" t="str">
            <v>JVBS1230</v>
          </cell>
        </row>
        <row r="22">
          <cell r="A22" t="str">
            <v>JVBS1231</v>
          </cell>
        </row>
        <row r="23">
          <cell r="A23" t="str">
            <v>JVBS1232</v>
          </cell>
        </row>
        <row r="24">
          <cell r="A24" t="str">
            <v>JVBS1234</v>
          </cell>
        </row>
        <row r="25">
          <cell r="A25" t="str">
            <v>JVBS1235</v>
          </cell>
        </row>
        <row r="26">
          <cell r="A26" t="str">
            <v>JVBS1236</v>
          </cell>
        </row>
        <row r="27">
          <cell r="A27" t="str">
            <v>JVBS1237</v>
          </cell>
        </row>
        <row r="28">
          <cell r="A28" t="str">
            <v>JVBS1238</v>
          </cell>
        </row>
        <row r="29">
          <cell r="A29" t="str">
            <v>JVBS1240</v>
          </cell>
        </row>
        <row r="30">
          <cell r="A30" t="str">
            <v>JVBS1242</v>
          </cell>
        </row>
        <row r="31">
          <cell r="A31" t="str">
            <v>JVBS1243</v>
          </cell>
        </row>
        <row r="32">
          <cell r="A32" t="str">
            <v>JVBS1244</v>
          </cell>
        </row>
        <row r="33">
          <cell r="A33" t="str">
            <v>JVBS1245</v>
          </cell>
        </row>
        <row r="34">
          <cell r="A34" t="str">
            <v>JVBS1246</v>
          </cell>
        </row>
        <row r="35">
          <cell r="A35" t="str">
            <v>JVBS1247</v>
          </cell>
        </row>
        <row r="36">
          <cell r="A36" t="str">
            <v>JVBS1248</v>
          </cell>
        </row>
        <row r="37">
          <cell r="A37" t="str">
            <v>JVBS1249</v>
          </cell>
        </row>
        <row r="38">
          <cell r="A38" t="str">
            <v>JVBS1250</v>
          </cell>
        </row>
        <row r="39">
          <cell r="A39" t="str">
            <v>JVBS1251</v>
          </cell>
        </row>
        <row r="40">
          <cell r="A40" t="str">
            <v>JVBS1254</v>
          </cell>
        </row>
        <row r="41">
          <cell r="A41" t="str">
            <v>JVBS1255</v>
          </cell>
        </row>
        <row r="42">
          <cell r="A42" t="str">
            <v>JVBS1256</v>
          </cell>
        </row>
        <row r="43">
          <cell r="A43" t="str">
            <v>JVBS1257</v>
          </cell>
        </row>
        <row r="44">
          <cell r="A44" t="str">
            <v>JVBS1260</v>
          </cell>
        </row>
        <row r="45">
          <cell r="A45" t="str">
            <v>JVBS1261</v>
          </cell>
        </row>
        <row r="46">
          <cell r="A46" t="str">
            <v>JVBS1263</v>
          </cell>
        </row>
        <row r="47">
          <cell r="A47" t="str">
            <v>JVBS1264</v>
          </cell>
        </row>
        <row r="48">
          <cell r="A48" t="str">
            <v>JVBS1265</v>
          </cell>
        </row>
        <row r="49">
          <cell r="A49" t="str">
            <v>JVBS1266</v>
          </cell>
        </row>
        <row r="50">
          <cell r="A50" t="str">
            <v>JVBS1267</v>
          </cell>
        </row>
        <row r="51">
          <cell r="A51" t="str">
            <v>JVBS1269</v>
          </cell>
        </row>
        <row r="52">
          <cell r="A52" t="str">
            <v>JVBS1270</v>
          </cell>
        </row>
        <row r="53">
          <cell r="A53" t="str">
            <v>JVBS1271</v>
          </cell>
        </row>
        <row r="54">
          <cell r="A54" t="str">
            <v>JVBS1276</v>
          </cell>
        </row>
        <row r="55">
          <cell r="A55" t="str">
            <v>JVBS1277</v>
          </cell>
        </row>
        <row r="56">
          <cell r="A56" t="str">
            <v>JVBS1278</v>
          </cell>
        </row>
        <row r="57">
          <cell r="A57" t="str">
            <v>JVBS1279</v>
          </cell>
        </row>
        <row r="58">
          <cell r="A58" t="str">
            <v>JVBS1281</v>
          </cell>
        </row>
        <row r="59">
          <cell r="A59" t="str">
            <v>JVBS1283</v>
          </cell>
        </row>
        <row r="60">
          <cell r="A60" t="str">
            <v>JVBS1285</v>
          </cell>
        </row>
        <row r="61">
          <cell r="A61" t="str">
            <v>JVBS1286</v>
          </cell>
        </row>
        <row r="62">
          <cell r="A62" t="str">
            <v>JVBS1287</v>
          </cell>
        </row>
        <row r="63">
          <cell r="A63" t="str">
            <v>JVBS1290</v>
          </cell>
        </row>
        <row r="64">
          <cell r="A64" t="str">
            <v>JVBS1291</v>
          </cell>
        </row>
        <row r="65">
          <cell r="A65" t="str">
            <v>JVBS1292</v>
          </cell>
        </row>
        <row r="66">
          <cell r="A66" t="str">
            <v>JVBS1293</v>
          </cell>
        </row>
        <row r="67">
          <cell r="A67" t="str">
            <v>JVBS1294</v>
          </cell>
        </row>
        <row r="68">
          <cell r="A68" t="str">
            <v>JVBS1325</v>
          </cell>
        </row>
        <row r="69">
          <cell r="A69" t="str">
            <v>JVBS1330</v>
          </cell>
        </row>
        <row r="70">
          <cell r="A70" t="str">
            <v>JVBS1340</v>
          </cell>
        </row>
        <row r="71">
          <cell r="A71" t="str">
            <v>JVBS1345</v>
          </cell>
        </row>
        <row r="72">
          <cell r="A72" t="str">
            <v>JVBS1350</v>
          </cell>
        </row>
        <row r="73">
          <cell r="A73" t="str">
            <v>JVBS1360</v>
          </cell>
        </row>
        <row r="74">
          <cell r="A74" t="str">
            <v>JVBS1360</v>
          </cell>
        </row>
        <row r="75">
          <cell r="A75" t="str">
            <v>JVBS1361</v>
          </cell>
        </row>
        <row r="76">
          <cell r="A76" t="str">
            <v>JVBS1370</v>
          </cell>
        </row>
        <row r="77">
          <cell r="A77" t="str">
            <v>JVBS1371</v>
          </cell>
        </row>
        <row r="78">
          <cell r="A78" t="str">
            <v>JVBS1372</v>
          </cell>
        </row>
        <row r="79">
          <cell r="A79" t="str">
            <v>JVBS1405</v>
          </cell>
        </row>
        <row r="80">
          <cell r="A80" t="str">
            <v>JVBS1415</v>
          </cell>
        </row>
        <row r="81">
          <cell r="A81" t="str">
            <v>JVBS1420</v>
          </cell>
        </row>
        <row r="82">
          <cell r="A82" t="str">
            <v>JVBS1425</v>
          </cell>
        </row>
        <row r="83">
          <cell r="A83" t="str">
            <v>JVBS1430</v>
          </cell>
        </row>
        <row r="84">
          <cell r="A84" t="str">
            <v>JVBS1435</v>
          </cell>
        </row>
        <row r="85">
          <cell r="A85" t="str">
            <v>JVBS1440</v>
          </cell>
        </row>
        <row r="86">
          <cell r="A86" t="str">
            <v>JVBS1450</v>
          </cell>
        </row>
        <row r="87">
          <cell r="A87" t="str">
            <v>JVBS1460</v>
          </cell>
        </row>
        <row r="88">
          <cell r="A88" t="str">
            <v>JVBS1463</v>
          </cell>
        </row>
        <row r="89">
          <cell r="A89" t="str">
            <v>JVBS1464</v>
          </cell>
        </row>
        <row r="90">
          <cell r="A90" t="str">
            <v>JVBS1465</v>
          </cell>
        </row>
        <row r="91">
          <cell r="A91" t="str">
            <v>JVBS1466</v>
          </cell>
        </row>
        <row r="92">
          <cell r="A92" t="str">
            <v>JVBS1476</v>
          </cell>
        </row>
        <row r="93">
          <cell r="A93" t="str">
            <v>JVBS1480</v>
          </cell>
        </row>
        <row r="94">
          <cell r="A94" t="str">
            <v>JVBS1490</v>
          </cell>
        </row>
        <row r="95">
          <cell r="A95" t="str">
            <v>JVBS1505</v>
          </cell>
        </row>
        <row r="96">
          <cell r="A96" t="str">
            <v>JVBS1510</v>
          </cell>
        </row>
        <row r="97">
          <cell r="A97" t="str">
            <v>JVBS1520</v>
          </cell>
        </row>
        <row r="98">
          <cell r="A98" t="str">
            <v>JVBS1570</v>
          </cell>
        </row>
        <row r="99">
          <cell r="A99" t="str">
            <v>JVBS1575</v>
          </cell>
        </row>
        <row r="100">
          <cell r="A100" t="str">
            <v>JVBS1600</v>
          </cell>
        </row>
        <row r="101">
          <cell r="A101" t="str">
            <v>JVBS1601</v>
          </cell>
        </row>
        <row r="102">
          <cell r="A102" t="str">
            <v>JVBS1605</v>
          </cell>
        </row>
        <row r="103">
          <cell r="A103" t="str">
            <v>JVBS1610</v>
          </cell>
        </row>
        <row r="104">
          <cell r="A104" t="str">
            <v>JVBS1615</v>
          </cell>
        </row>
        <row r="105">
          <cell r="A105" t="str">
            <v>JVBS1620</v>
          </cell>
        </row>
        <row r="106">
          <cell r="A106" t="str">
            <v>JVBS1622</v>
          </cell>
        </row>
        <row r="107">
          <cell r="A107" t="str">
            <v>JVBS1640</v>
          </cell>
        </row>
        <row r="108">
          <cell r="A108" t="str">
            <v>JVBS1641</v>
          </cell>
        </row>
        <row r="109">
          <cell r="A109" t="str">
            <v>JVBS1650</v>
          </cell>
        </row>
        <row r="110">
          <cell r="A110" t="str">
            <v>JVBS1651</v>
          </cell>
        </row>
        <row r="111">
          <cell r="A111" t="str">
            <v>JVBS1655</v>
          </cell>
        </row>
        <row r="112">
          <cell r="A112" t="str">
            <v>JVBS1656</v>
          </cell>
        </row>
        <row r="113">
          <cell r="A113" t="str">
            <v>JVBS1660</v>
          </cell>
        </row>
        <row r="114">
          <cell r="A114" t="str">
            <v>JVBS1670</v>
          </cell>
        </row>
        <row r="115">
          <cell r="A115" t="str">
            <v>JVBS1671</v>
          </cell>
        </row>
        <row r="116">
          <cell r="A116" t="str">
            <v>JVBS1675</v>
          </cell>
        </row>
        <row r="117">
          <cell r="A117" t="str">
            <v>JVBS1690</v>
          </cell>
        </row>
        <row r="118">
          <cell r="A118" t="str">
            <v>JVBS1800</v>
          </cell>
        </row>
        <row r="119">
          <cell r="A119" t="str">
            <v>JVBS1810</v>
          </cell>
        </row>
        <row r="120">
          <cell r="A120" t="str">
            <v>JVBS1811</v>
          </cell>
        </row>
        <row r="121">
          <cell r="A121" t="str">
            <v>JVBS1820</v>
          </cell>
        </row>
        <row r="122">
          <cell r="A122" t="str">
            <v>JVBS1825</v>
          </cell>
        </row>
        <row r="123">
          <cell r="A123" t="str">
            <v>JVBS1903</v>
          </cell>
        </row>
        <row r="124">
          <cell r="A124" t="str">
            <v>JVBS1904</v>
          </cell>
        </row>
        <row r="125">
          <cell r="A125" t="str">
            <v>JVBS1905</v>
          </cell>
        </row>
        <row r="126">
          <cell r="A126" t="str">
            <v>JVBS1906</v>
          </cell>
        </row>
        <row r="127">
          <cell r="A127" t="str">
            <v>JVBS1909</v>
          </cell>
        </row>
        <row r="128">
          <cell r="A128" t="str">
            <v>JVBS1910</v>
          </cell>
        </row>
        <row r="129">
          <cell r="A129" t="str">
            <v>JVBS1913</v>
          </cell>
        </row>
        <row r="130">
          <cell r="A130" t="str">
            <v>JVBS1916</v>
          </cell>
        </row>
        <row r="131">
          <cell r="A131" t="str">
            <v>JVBS1918</v>
          </cell>
        </row>
        <row r="132">
          <cell r="A132" t="str">
            <v>JVBS1919</v>
          </cell>
        </row>
        <row r="133">
          <cell r="A133" t="str">
            <v>JVBS1920</v>
          </cell>
        </row>
        <row r="134">
          <cell r="A134" t="str">
            <v>JVBS1923</v>
          </cell>
        </row>
        <row r="135">
          <cell r="A135" t="str">
            <v>JVBS1925</v>
          </cell>
        </row>
        <row r="136">
          <cell r="A136" t="str">
            <v>JVBS1928</v>
          </cell>
        </row>
        <row r="137">
          <cell r="A137" t="str">
            <v>JVBS1929</v>
          </cell>
        </row>
        <row r="138">
          <cell r="A138" t="str">
            <v>JVBS1930</v>
          </cell>
        </row>
        <row r="139">
          <cell r="A139" t="str">
            <v>JVBS1933</v>
          </cell>
        </row>
        <row r="140">
          <cell r="A140" t="str">
            <v>JVBS1934</v>
          </cell>
        </row>
        <row r="141">
          <cell r="A141" t="str">
            <v>JVBS1935</v>
          </cell>
        </row>
        <row r="142">
          <cell r="A142" t="str">
            <v>JVBS1939</v>
          </cell>
        </row>
        <row r="143">
          <cell r="A143" t="str">
            <v>JVBS1942</v>
          </cell>
        </row>
        <row r="144">
          <cell r="A144" t="str">
            <v>JVBS1943</v>
          </cell>
        </row>
        <row r="145">
          <cell r="A145" t="str">
            <v>JVBS1945</v>
          </cell>
        </row>
        <row r="146">
          <cell r="A146" t="str">
            <v>JVBS1947</v>
          </cell>
        </row>
        <row r="147">
          <cell r="A147" t="str">
            <v>JVBS1948</v>
          </cell>
        </row>
        <row r="148">
          <cell r="A148" t="str">
            <v>JVBS1949</v>
          </cell>
        </row>
        <row r="149">
          <cell r="A149" t="str">
            <v>JVBS1950</v>
          </cell>
        </row>
        <row r="150">
          <cell r="A150" t="str">
            <v>JVBS1951</v>
          </cell>
        </row>
        <row r="151">
          <cell r="A151" t="str">
            <v>JVBS1952</v>
          </cell>
        </row>
        <row r="152">
          <cell r="A152" t="str">
            <v>JVBS1954</v>
          </cell>
        </row>
        <row r="153">
          <cell r="A153" t="str">
            <v>JVBS1955</v>
          </cell>
        </row>
        <row r="154">
          <cell r="A154" t="str">
            <v>JVBS1957</v>
          </cell>
        </row>
        <row r="155">
          <cell r="A155" t="str">
            <v>JVBS1958</v>
          </cell>
        </row>
        <row r="156">
          <cell r="A156" t="str">
            <v>JVBS1959</v>
          </cell>
        </row>
        <row r="157">
          <cell r="A157" t="str">
            <v>JVBS1963</v>
          </cell>
        </row>
        <row r="158">
          <cell r="A158" t="str">
            <v>JVBS1969</v>
          </cell>
        </row>
        <row r="159">
          <cell r="A159" t="str">
            <v>JVBS1976</v>
          </cell>
        </row>
        <row r="160">
          <cell r="A160" t="str">
            <v>JVBS1999</v>
          </cell>
        </row>
        <row r="161">
          <cell r="A161" t="str">
            <v>JVBS2119</v>
          </cell>
        </row>
        <row r="162">
          <cell r="A162" t="str">
            <v>JVBS2210</v>
          </cell>
        </row>
        <row r="163">
          <cell r="A163" t="str">
            <v>JVBS2215</v>
          </cell>
        </row>
        <row r="164">
          <cell r="A164" t="str">
            <v>JVBS2505</v>
          </cell>
        </row>
        <row r="165">
          <cell r="A165" t="str">
            <v>JVBS2510</v>
          </cell>
        </row>
        <row r="166">
          <cell r="A166" t="str">
            <v>JVBS2550</v>
          </cell>
        </row>
        <row r="167">
          <cell r="A167" t="str">
            <v>JVBS2612</v>
          </cell>
        </row>
        <row r="168">
          <cell r="A168" t="str">
            <v>JVBS2614</v>
          </cell>
        </row>
        <row r="169">
          <cell r="A169" t="str">
            <v>JVBS2615</v>
          </cell>
        </row>
        <row r="170">
          <cell r="A170" t="str">
            <v>JVBS2620</v>
          </cell>
        </row>
        <row r="171">
          <cell r="A171" t="str">
            <v>JVBS2625</v>
          </cell>
        </row>
        <row r="172">
          <cell r="A172" t="str">
            <v>JVBS2630</v>
          </cell>
        </row>
        <row r="173">
          <cell r="A173" t="str">
            <v>JVBS2639</v>
          </cell>
        </row>
        <row r="174">
          <cell r="A174" t="str">
            <v>JVBS2650</v>
          </cell>
        </row>
        <row r="175">
          <cell r="A175" t="str">
            <v>JVBS2651</v>
          </cell>
        </row>
        <row r="176">
          <cell r="A176" t="str">
            <v>JVBS2652</v>
          </cell>
        </row>
        <row r="177">
          <cell r="A177" t="str">
            <v>JVBS2653</v>
          </cell>
        </row>
        <row r="178">
          <cell r="A178" t="str">
            <v>JVBS2654</v>
          </cell>
        </row>
        <row r="179">
          <cell r="A179" t="str">
            <v>JVBS2655</v>
          </cell>
        </row>
        <row r="180">
          <cell r="A180" t="str">
            <v>JVBS2656</v>
          </cell>
        </row>
        <row r="181">
          <cell r="A181" t="str">
            <v>JVBS2658</v>
          </cell>
        </row>
        <row r="182">
          <cell r="A182" t="str">
            <v>JVBS2660</v>
          </cell>
        </row>
        <row r="183">
          <cell r="A183" t="str">
            <v>JVBS2661</v>
          </cell>
        </row>
        <row r="184">
          <cell r="A184" t="str">
            <v>JVBS2662</v>
          </cell>
        </row>
        <row r="185">
          <cell r="A185" t="str">
            <v>JVBS2663</v>
          </cell>
        </row>
        <row r="186">
          <cell r="A186" t="str">
            <v>JVBS2665</v>
          </cell>
        </row>
        <row r="187">
          <cell r="A187" t="str">
            <v>JVBS2666</v>
          </cell>
        </row>
        <row r="188">
          <cell r="A188" t="str">
            <v>JVBS2668</v>
          </cell>
        </row>
        <row r="189">
          <cell r="A189" t="str">
            <v>JVBS2669</v>
          </cell>
        </row>
        <row r="190">
          <cell r="A190" t="str">
            <v>JVBS2670</v>
          </cell>
        </row>
        <row r="191">
          <cell r="A191" t="str">
            <v>JVBS2689</v>
          </cell>
        </row>
        <row r="192">
          <cell r="A192" t="str">
            <v>JVBS2699</v>
          </cell>
        </row>
        <row r="193">
          <cell r="A193" t="str">
            <v>JVBS2703</v>
          </cell>
        </row>
        <row r="194">
          <cell r="A194" t="str">
            <v>JVBS2704</v>
          </cell>
        </row>
        <row r="195">
          <cell r="A195" t="str">
            <v>JVBS2705</v>
          </cell>
        </row>
        <row r="196">
          <cell r="A196" t="str">
            <v>JVBS2707</v>
          </cell>
        </row>
        <row r="197">
          <cell r="A197" t="str">
            <v>JVBS2708</v>
          </cell>
        </row>
        <row r="198">
          <cell r="A198" t="str">
            <v>JVBS2714</v>
          </cell>
        </row>
        <row r="199">
          <cell r="A199" t="str">
            <v>JVBS2716</v>
          </cell>
        </row>
        <row r="200">
          <cell r="A200" t="str">
            <v>JVBS2733</v>
          </cell>
        </row>
        <row r="201">
          <cell r="A201" t="str">
            <v>JVBS2735</v>
          </cell>
        </row>
        <row r="202">
          <cell r="A202" t="str">
            <v>JVBS2738</v>
          </cell>
        </row>
        <row r="203">
          <cell r="A203" t="str">
            <v>JVBS2740</v>
          </cell>
        </row>
        <row r="204">
          <cell r="A204" t="str">
            <v>JVBS2775</v>
          </cell>
        </row>
        <row r="205">
          <cell r="A205" t="str">
            <v>JVBS2795</v>
          </cell>
        </row>
        <row r="206">
          <cell r="A206" t="str">
            <v>JVBS3105</v>
          </cell>
        </row>
        <row r="207">
          <cell r="A207" t="str">
            <v>JVBS3106</v>
          </cell>
        </row>
        <row r="208">
          <cell r="A208" t="str">
            <v>JVBS3121</v>
          </cell>
        </row>
        <row r="209">
          <cell r="A209" t="str">
            <v>JVBS3130</v>
          </cell>
        </row>
        <row r="210">
          <cell r="A210" t="str">
            <v>JVBS3135</v>
          </cell>
        </row>
        <row r="211">
          <cell r="A211" t="str">
            <v>JVBS3136</v>
          </cell>
        </row>
        <row r="212">
          <cell r="A212" t="str">
            <v>JVBS3137</v>
          </cell>
        </row>
        <row r="213">
          <cell r="A213" t="str">
            <v>JVBS3138</v>
          </cell>
        </row>
        <row r="214">
          <cell r="A214" t="str">
            <v>JVBS3146</v>
          </cell>
        </row>
        <row r="215">
          <cell r="A215" t="str">
            <v>JVBS3150</v>
          </cell>
        </row>
        <row r="216">
          <cell r="A216" t="str">
            <v>JVBS3155</v>
          </cell>
        </row>
        <row r="217">
          <cell r="A217" t="str">
            <v>JVBS3160</v>
          </cell>
        </row>
        <row r="218">
          <cell r="A218" t="str">
            <v>JVBS3161</v>
          </cell>
        </row>
        <row r="219">
          <cell r="A219" t="str">
            <v>JVBS3165</v>
          </cell>
        </row>
        <row r="220">
          <cell r="A220" t="str">
            <v>JVBS3170</v>
          </cell>
        </row>
        <row r="221">
          <cell r="A221" t="str">
            <v>JVBS3172</v>
          </cell>
        </row>
        <row r="222">
          <cell r="A222" t="str">
            <v>JVBS3175</v>
          </cell>
        </row>
        <row r="223">
          <cell r="A223" t="str">
            <v>JVBS3180</v>
          </cell>
        </row>
        <row r="224">
          <cell r="A224" t="str">
            <v>JVBS3305</v>
          </cell>
        </row>
        <row r="225">
          <cell r="A225" t="str">
            <v>JVBS3420</v>
          </cell>
        </row>
        <row r="226">
          <cell r="A226" t="str">
            <v>JVBS3421</v>
          </cell>
        </row>
        <row r="227">
          <cell r="A227" t="str">
            <v>JVBS3435</v>
          </cell>
        </row>
        <row r="228">
          <cell r="A228" t="str">
            <v>JVBS3500</v>
          </cell>
        </row>
        <row r="229">
          <cell r="A229" t="str">
            <v>JVBS3501</v>
          </cell>
        </row>
        <row r="230">
          <cell r="A230" t="str">
            <v>JVBS3502</v>
          </cell>
        </row>
        <row r="231">
          <cell r="A231" t="str">
            <v>JVBS3505</v>
          </cell>
        </row>
        <row r="232">
          <cell r="A232" t="str">
            <v>JVBS3510</v>
          </cell>
        </row>
        <row r="233">
          <cell r="A233" t="str">
            <v>JVBS3515</v>
          </cell>
        </row>
        <row r="234">
          <cell r="A234" t="str">
            <v>JVBS3520</v>
          </cell>
        </row>
        <row r="235">
          <cell r="A235" t="str">
            <v>JVBS3530</v>
          </cell>
        </row>
        <row r="236">
          <cell r="A236" t="str">
            <v>JVBS3536</v>
          </cell>
        </row>
        <row r="237">
          <cell r="A237" t="str">
            <v>JVBS3550</v>
          </cell>
        </row>
        <row r="238">
          <cell r="A238" t="str">
            <v>JVBS3555</v>
          </cell>
        </row>
        <row r="239">
          <cell r="A239" t="str">
            <v>JVBS3560</v>
          </cell>
        </row>
        <row r="240">
          <cell r="A240" t="str">
            <v>JVBS3570</v>
          </cell>
        </row>
        <row r="241">
          <cell r="A241" t="str">
            <v>JVBS3575</v>
          </cell>
        </row>
        <row r="242">
          <cell r="A242" t="str">
            <v>JVBS4205</v>
          </cell>
        </row>
        <row r="243">
          <cell r="A243" t="str">
            <v>JVBS5866</v>
          </cell>
        </row>
        <row r="244">
          <cell r="A244" t="str">
            <v>JVBS2119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urrin Murrin Project Break Up"/>
      <sheetName val="MMH F-S"/>
      <sheetName val="MMH 30-06-00"/>
      <sheetName val="Cost Ledger"/>
      <sheetName val="Cost Ledger 30-6-99"/>
      <sheetName val="MMH F-S Cash Flow"/>
      <sheetName val="MMH Disc"/>
      <sheetName val="MMH Cheat Sheet 30-06-00"/>
      <sheetName val="MMH WORKINGS"/>
    </sheetNames>
    <sheetDataSet>
      <sheetData sheetId="0"/>
      <sheetData sheetId="1"/>
      <sheetData sheetId="2"/>
      <sheetData sheetId="3"/>
      <sheetData sheetId="4" refreshError="1">
        <row r="1">
          <cell r="A1">
            <v>2801100740</v>
          </cell>
          <cell r="B1" t="str">
            <v>EXPLORAT'N EXPLORAT'N TAXIS/VEH</v>
          </cell>
          <cell r="C1">
            <v>65</v>
          </cell>
        </row>
        <row r="2">
          <cell r="A2">
            <v>2801102000</v>
          </cell>
          <cell r="B2" t="str">
            <v>EXPLORAT'N EXPLORAT'N CONSUM GEN</v>
          </cell>
          <cell r="C2">
            <v>4.3</v>
          </cell>
        </row>
        <row r="3">
          <cell r="A3">
            <v>2801104700</v>
          </cell>
          <cell r="B3" t="str">
            <v>EXPLORAT'N EXPLORAT'N EQUIP HIRE</v>
          </cell>
          <cell r="C3">
            <v>-2789.5</v>
          </cell>
        </row>
        <row r="4">
          <cell r="A4">
            <v>2801105030</v>
          </cell>
          <cell r="B4" t="str">
            <v>EXPLORAT'N EXPLORAT'N ASSAYS</v>
          </cell>
          <cell r="C4">
            <v>43436.5</v>
          </cell>
        </row>
        <row r="5">
          <cell r="A5">
            <v>2801105060</v>
          </cell>
          <cell r="B5" t="str">
            <v>EXPLORAT'N EXPLORAT'N CLEARING</v>
          </cell>
          <cell r="C5">
            <v>7154</v>
          </cell>
        </row>
        <row r="6">
          <cell r="A6">
            <v>2801105070</v>
          </cell>
          <cell r="B6" t="str">
            <v>EXPLORAT'N EXPLORAT'N CONSUL GEN</v>
          </cell>
          <cell r="C6">
            <v>2800</v>
          </cell>
        </row>
        <row r="7">
          <cell r="A7">
            <v>2801105410</v>
          </cell>
          <cell r="B7" t="str">
            <v>EXPLORAT'N EXPLORAT'N DRILL'GRAB</v>
          </cell>
          <cell r="C7">
            <v>3000</v>
          </cell>
        </row>
        <row r="8">
          <cell r="A8">
            <v>2801105415</v>
          </cell>
          <cell r="B8" t="str">
            <v>EXPLORAT'N EXPLORAT'N DRILL'GRCP</v>
          </cell>
          <cell r="C8">
            <v>81522</v>
          </cell>
        </row>
        <row r="9">
          <cell r="A9">
            <v>2801106200</v>
          </cell>
          <cell r="B9" t="str">
            <v>EXPLORAT'N EXPLORAT'N ACQ'NCOSTS</v>
          </cell>
          <cell r="C9">
            <v>41589.1</v>
          </cell>
        </row>
        <row r="10">
          <cell r="A10">
            <v>2801106265</v>
          </cell>
          <cell r="B10" t="str">
            <v>EXPLORAT'N EXPLORAT'N STAMP DUTY</v>
          </cell>
          <cell r="C10">
            <v>2247492</v>
          </cell>
        </row>
        <row r="11">
          <cell r="A11">
            <v>2801106720</v>
          </cell>
          <cell r="B11" t="str">
            <v>EXPLORAT'N EXPLORAT'N TELE&amp;FAXEX</v>
          </cell>
          <cell r="C11">
            <v>1429.22</v>
          </cell>
        </row>
        <row r="12">
          <cell r="A12">
            <v>2801107010</v>
          </cell>
          <cell r="B12" t="str">
            <v>EXPLORAT'N EXPLORAT'N PRINTING</v>
          </cell>
          <cell r="C12">
            <v>228.75</v>
          </cell>
        </row>
        <row r="13">
          <cell r="A13">
            <v>8107206050</v>
          </cell>
          <cell r="B13" t="str">
            <v>CORPORATE ADMINIST'N BK CHARGES</v>
          </cell>
          <cell r="C13">
            <v>16.46</v>
          </cell>
        </row>
        <row r="14">
          <cell r="A14">
            <v>8107400710</v>
          </cell>
          <cell r="B14" t="str">
            <v>CORPORATE CORPORATE TRAVEL-DOM</v>
          </cell>
          <cell r="C14">
            <v>11395.64</v>
          </cell>
        </row>
        <row r="15">
          <cell r="A15">
            <v>8107405070</v>
          </cell>
          <cell r="B15" t="str">
            <v>CORPORATE CORPORATE CONSUL GEN</v>
          </cell>
          <cell r="C15">
            <v>52048.51</v>
          </cell>
        </row>
        <row r="16">
          <cell r="A16">
            <v>8107405190</v>
          </cell>
          <cell r="B16" t="str">
            <v>CORPORATE CORPORATE LEGAL CONS</v>
          </cell>
          <cell r="C16">
            <v>287768.5</v>
          </cell>
        </row>
        <row r="17">
          <cell r="A17">
            <v>8107406470</v>
          </cell>
          <cell r="B17" t="str">
            <v>CORPORATE CORPORATE FILFEESASC</v>
          </cell>
          <cell r="C17">
            <v>230</v>
          </cell>
        </row>
        <row r="18">
          <cell r="A18">
            <v>8108105070</v>
          </cell>
          <cell r="B18" t="str">
            <v>CORPORATE NATIVE TI CONSUL GEN</v>
          </cell>
          <cell r="C18">
            <v>2500</v>
          </cell>
        </row>
        <row r="19">
          <cell r="A19">
            <v>8207105000</v>
          </cell>
          <cell r="B19" t="str">
            <v>FIN &amp; MKTG ACCOUNTING ACCTAX FEE</v>
          </cell>
          <cell r="C19">
            <v>23053</v>
          </cell>
        </row>
        <row r="20">
          <cell r="A20">
            <v>8207200610</v>
          </cell>
          <cell r="B20" t="str">
            <v>FIN &amp; MKTG ADMINIST'N SUBSCRIPTN</v>
          </cell>
          <cell r="C20">
            <v>17791.18</v>
          </cell>
        </row>
        <row r="21">
          <cell r="A21">
            <v>8207200715</v>
          </cell>
          <cell r="B21" t="str">
            <v>FIN &amp; MKTG ADMINIST'N ACCOM-DOM</v>
          </cell>
          <cell r="C21">
            <v>494.5</v>
          </cell>
        </row>
        <row r="22">
          <cell r="A22">
            <v>8207200720</v>
          </cell>
          <cell r="B22" t="str">
            <v>FIN &amp; MKTG ADMINIST'N TRAVEL-INT</v>
          </cell>
          <cell r="C22">
            <v>56241.52</v>
          </cell>
        </row>
        <row r="23">
          <cell r="A23">
            <v>8207200725</v>
          </cell>
          <cell r="B23" t="str">
            <v>FIN &amp; MKTG ADMINIST'N ACCOM-INT</v>
          </cell>
          <cell r="C23">
            <v>4296.5</v>
          </cell>
        </row>
        <row r="24">
          <cell r="A24">
            <v>8207205000</v>
          </cell>
          <cell r="B24" t="str">
            <v>FIN &amp; MKTG ADMINIST'N ACCTAX FEE</v>
          </cell>
          <cell r="C24">
            <v>33122</v>
          </cell>
        </row>
        <row r="25">
          <cell r="A25">
            <v>8207205070</v>
          </cell>
          <cell r="B25" t="str">
            <v>FIN &amp; MKTG ADMINIST'N CONSUL GEN</v>
          </cell>
          <cell r="C25">
            <v>824043.81</v>
          </cell>
        </row>
        <row r="26">
          <cell r="A26">
            <v>8207205120</v>
          </cell>
          <cell r="B26" t="str">
            <v>FIN &amp; MKTG ADMINIST'N FIN ADVISR</v>
          </cell>
          <cell r="C26">
            <v>12000</v>
          </cell>
        </row>
        <row r="27">
          <cell r="A27">
            <v>8207205190</v>
          </cell>
          <cell r="B27" t="str">
            <v>FIN &amp; MKTG ADMINIST'N LEGAL CONS</v>
          </cell>
          <cell r="C27">
            <v>53419.55</v>
          </cell>
        </row>
        <row r="28">
          <cell r="A28">
            <v>8207206050</v>
          </cell>
          <cell r="B28" t="str">
            <v>FIN &amp; MKTG ADMINIST'N BK CHARGES</v>
          </cell>
          <cell r="C28">
            <v>11211.92</v>
          </cell>
        </row>
        <row r="29">
          <cell r="A29">
            <v>8207206055</v>
          </cell>
          <cell r="B29" t="str">
            <v>FIN &amp; MKTG ADMINIST'N INT PAID</v>
          </cell>
          <cell r="C29">
            <v>580620.61</v>
          </cell>
        </row>
        <row r="30">
          <cell r="A30">
            <v>8207206105</v>
          </cell>
          <cell r="B30" t="str">
            <v>FIN &amp; MKTG ADMINIST'N INT PD COR</v>
          </cell>
          <cell r="C30">
            <v>2448544</v>
          </cell>
        </row>
        <row r="31">
          <cell r="A31">
            <v>8207206135</v>
          </cell>
          <cell r="B31" t="str">
            <v>FIN &amp; MKTG ADMINIST'N G/L FX HDG</v>
          </cell>
          <cell r="C31">
            <v>-466820.71</v>
          </cell>
        </row>
        <row r="32">
          <cell r="A32">
            <v>8207206275</v>
          </cell>
          <cell r="B32" t="str">
            <v>FIN &amp; MKTG ADMINIST'N WTHLDNG TX</v>
          </cell>
          <cell r="C32">
            <v>151508.10999999999</v>
          </cell>
        </row>
        <row r="33">
          <cell r="A33">
            <v>8207206610</v>
          </cell>
          <cell r="B33" t="str">
            <v>FIN &amp; MKTG ADMINIST'N ENTERT'T C</v>
          </cell>
          <cell r="C33">
            <v>99.3</v>
          </cell>
        </row>
        <row r="34">
          <cell r="A34">
            <v>8207207010</v>
          </cell>
          <cell r="B34" t="str">
            <v>FIN &amp; MKTG ADMINIST'N PRINTING</v>
          </cell>
          <cell r="C34">
            <v>1886.25</v>
          </cell>
        </row>
        <row r="35">
          <cell r="A35">
            <v>8207500100</v>
          </cell>
          <cell r="B35" t="str">
            <v>FIN &amp; MKTG FINANCE SALARIES</v>
          </cell>
          <cell r="C35">
            <v>890748.4</v>
          </cell>
        </row>
        <row r="36">
          <cell r="A36">
            <v>8207500400</v>
          </cell>
          <cell r="B36" t="str">
            <v>FIN &amp; MKTG FINANCE RECHARGE</v>
          </cell>
          <cell r="C36">
            <v>87012</v>
          </cell>
        </row>
        <row r="37">
          <cell r="A37">
            <v>8207500405</v>
          </cell>
          <cell r="B37" t="str">
            <v>FIN &amp; MKTG FINANCE RECHARGE</v>
          </cell>
          <cell r="C37">
            <v>32838</v>
          </cell>
        </row>
        <row r="38">
          <cell r="A38">
            <v>8207500610</v>
          </cell>
          <cell r="B38" t="str">
            <v>FIN &amp; MKTG FINANCE SUBSCRIPTN</v>
          </cell>
          <cell r="C38">
            <v>28866.63</v>
          </cell>
        </row>
        <row r="39">
          <cell r="A39">
            <v>8207505000</v>
          </cell>
          <cell r="B39" t="str">
            <v>FIN &amp; MKTG FINANCE ACCTAX FEE</v>
          </cell>
          <cell r="C39">
            <v>120175.22</v>
          </cell>
        </row>
        <row r="40">
          <cell r="A40">
            <v>8207505070</v>
          </cell>
          <cell r="B40" t="str">
            <v>FIN &amp; MKTG FINANCE CONSUL GEN</v>
          </cell>
          <cell r="C40">
            <v>-55576</v>
          </cell>
        </row>
        <row r="41">
          <cell r="A41">
            <v>8207505120</v>
          </cell>
          <cell r="B41" t="str">
            <v>FIN &amp; MKTG FINANCE FIN ADVISR</v>
          </cell>
          <cell r="C41">
            <v>146294.42000000001</v>
          </cell>
        </row>
        <row r="42">
          <cell r="A42">
            <v>8207505190</v>
          </cell>
          <cell r="B42" t="str">
            <v>FIN &amp; MKTG FINANCE LEGAL CONS</v>
          </cell>
          <cell r="C42">
            <v>420500.29</v>
          </cell>
        </row>
        <row r="43">
          <cell r="A43">
            <v>8207506050</v>
          </cell>
          <cell r="B43" t="str">
            <v>FIN &amp; MKTG FINANCE BK CHARGES</v>
          </cell>
          <cell r="C43">
            <v>213792.71</v>
          </cell>
        </row>
        <row r="44">
          <cell r="A44">
            <v>8207506120</v>
          </cell>
          <cell r="B44" t="str">
            <v>FIN &amp; MKTG FINANCE INTRST REC</v>
          </cell>
          <cell r="C44">
            <v>-3842346.88</v>
          </cell>
        </row>
        <row r="45">
          <cell r="A45">
            <v>8207506125</v>
          </cell>
          <cell r="B45" t="str">
            <v>FIN &amp; MKTG FINANCE INT PD US</v>
          </cell>
          <cell r="C45">
            <v>61856775.159999996</v>
          </cell>
        </row>
        <row r="46">
          <cell r="A46">
            <v>8207506130</v>
          </cell>
          <cell r="B46" t="str">
            <v>FIN &amp; MKTG FINANCE US BND FEE</v>
          </cell>
          <cell r="C46">
            <v>23415.29</v>
          </cell>
        </row>
        <row r="47">
          <cell r="A47">
            <v>8207506135</v>
          </cell>
          <cell r="B47" t="str">
            <v>FIN &amp; MKTG FINANCE G/L FX HDG</v>
          </cell>
          <cell r="C47">
            <v>91896.73</v>
          </cell>
        </row>
        <row r="48">
          <cell r="A48">
            <v>8207506320</v>
          </cell>
          <cell r="B48" t="str">
            <v>FIN &amp; MKTG FINANCE INSGENERAL</v>
          </cell>
          <cell r="C48">
            <v>92595.520000000004</v>
          </cell>
        </row>
        <row r="49">
          <cell r="A49">
            <v>8207506355</v>
          </cell>
          <cell r="B49" t="str">
            <v>FIN &amp; MKTG FINANCE DEPN-P&amp;E</v>
          </cell>
          <cell r="C49">
            <v>12216187</v>
          </cell>
        </row>
        <row r="50">
          <cell r="A50">
            <v>8207506360</v>
          </cell>
          <cell r="B50" t="str">
            <v>FIN &amp; MKTG FINANCE DEPN-MVH</v>
          </cell>
          <cell r="C50">
            <v>450000</v>
          </cell>
        </row>
        <row r="51">
          <cell r="A51">
            <v>8207506495</v>
          </cell>
          <cell r="B51" t="str">
            <v>FIN &amp; MKTG FINANCE STAT FEES</v>
          </cell>
          <cell r="C51">
            <v>204.21</v>
          </cell>
        </row>
        <row r="52">
          <cell r="A52">
            <v>8207509000</v>
          </cell>
          <cell r="B52" t="str">
            <v>FIN &amp; MKTG FINANCE NICKEL</v>
          </cell>
          <cell r="C52">
            <v>-320565</v>
          </cell>
        </row>
        <row r="53">
          <cell r="A53">
            <v>8207550100</v>
          </cell>
          <cell r="B53" t="str">
            <v>FIN &amp; MKTG DEBT LIST SALARIES</v>
          </cell>
          <cell r="C53">
            <v>30000</v>
          </cell>
        </row>
        <row r="54">
          <cell r="A54">
            <v>8207550710</v>
          </cell>
          <cell r="B54" t="str">
            <v>FIN &amp; MKTG DEBT LIST TRAVEL-DOM</v>
          </cell>
          <cell r="C54">
            <v>38158.69</v>
          </cell>
        </row>
        <row r="55">
          <cell r="A55">
            <v>8207550715</v>
          </cell>
          <cell r="B55" t="str">
            <v>FIN &amp; MKTG DEBT LIST ACCOM-DOM</v>
          </cell>
          <cell r="C55">
            <v>3362.12</v>
          </cell>
        </row>
        <row r="56">
          <cell r="A56">
            <v>8207550720</v>
          </cell>
          <cell r="B56" t="str">
            <v>FIN &amp; MKTG DEBT LIST TRAVEL-INT</v>
          </cell>
          <cell r="C56">
            <v>76618.600000000006</v>
          </cell>
        </row>
        <row r="57">
          <cell r="A57">
            <v>8207550725</v>
          </cell>
          <cell r="B57" t="str">
            <v>FIN &amp; MKTG DEBT LIST ACCOM-INT</v>
          </cell>
          <cell r="C57">
            <v>48042.65</v>
          </cell>
        </row>
        <row r="58">
          <cell r="A58">
            <v>8207554605</v>
          </cell>
          <cell r="B58" t="str">
            <v>FIN &amp; MKTG DEBT LIST AIRFREIGHT</v>
          </cell>
          <cell r="C58">
            <v>909.5</v>
          </cell>
        </row>
        <row r="59">
          <cell r="A59">
            <v>8207555000</v>
          </cell>
          <cell r="B59" t="str">
            <v>FIN &amp; MKTG DEBT LIST ACCTAX FEE</v>
          </cell>
          <cell r="C59">
            <v>271986.15999999997</v>
          </cell>
        </row>
        <row r="60">
          <cell r="A60">
            <v>8207555070</v>
          </cell>
          <cell r="B60" t="str">
            <v>FIN &amp; MKTG DEBT LIST CONSUL GEN</v>
          </cell>
          <cell r="C60">
            <v>411435.12</v>
          </cell>
        </row>
        <row r="61">
          <cell r="A61">
            <v>8207555120</v>
          </cell>
          <cell r="B61" t="str">
            <v>FIN &amp; MKTG DEBT LIST FIN ADVISR</v>
          </cell>
          <cell r="C61">
            <v>5485277.5099999998</v>
          </cell>
        </row>
        <row r="62">
          <cell r="A62">
            <v>8207555190</v>
          </cell>
          <cell r="B62" t="str">
            <v>FIN &amp; MKTG DEBT LIST LEGAL CONS</v>
          </cell>
          <cell r="C62">
            <v>1654966.4</v>
          </cell>
        </row>
        <row r="63">
          <cell r="A63">
            <v>8207556050</v>
          </cell>
          <cell r="B63" t="str">
            <v>FIN &amp; MKTG DEBT LIST BK CHARGES</v>
          </cell>
          <cell r="C63">
            <v>111510.1</v>
          </cell>
        </row>
        <row r="64">
          <cell r="A64">
            <v>8207556120</v>
          </cell>
          <cell r="B64" t="str">
            <v>FIN &amp; MKTG DEBT LIST INTRST REC</v>
          </cell>
          <cell r="C64">
            <v>-14226419.060000001</v>
          </cell>
        </row>
        <row r="65">
          <cell r="A65">
            <v>8207556125</v>
          </cell>
          <cell r="B65" t="str">
            <v>FIN &amp; MKTG DEBT LIST INT PD US</v>
          </cell>
          <cell r="C65">
            <v>46157342.289999999</v>
          </cell>
        </row>
        <row r="66">
          <cell r="A66">
            <v>8207556130</v>
          </cell>
          <cell r="B66" t="str">
            <v>FIN &amp; MKTG DEBT LIST US BND FEE</v>
          </cell>
          <cell r="C66">
            <v>464349.65</v>
          </cell>
        </row>
        <row r="67">
          <cell r="A67">
            <v>8207556320</v>
          </cell>
          <cell r="B67" t="str">
            <v>FIN &amp; MKTG DEBT LIST INSGENERAL</v>
          </cell>
          <cell r="C67">
            <v>15750</v>
          </cell>
        </row>
        <row r="68">
          <cell r="A68">
            <v>8207556496</v>
          </cell>
          <cell r="B68" t="str">
            <v>FIN &amp; MKTG DEBT LIST FRN PL FEE</v>
          </cell>
          <cell r="C68">
            <v>16990299.350000001</v>
          </cell>
        </row>
        <row r="69">
          <cell r="A69">
            <v>8207556600</v>
          </cell>
          <cell r="B69" t="str">
            <v>FIN &amp; MKTG DEBT LIST ENTERT'T A</v>
          </cell>
          <cell r="C69">
            <v>319.61</v>
          </cell>
        </row>
        <row r="70">
          <cell r="A70">
            <v>8207556610</v>
          </cell>
          <cell r="B70" t="str">
            <v>FIN &amp; MKTG DEBT LIST ENTERT'T C</v>
          </cell>
          <cell r="C70">
            <v>6183.18</v>
          </cell>
        </row>
        <row r="71">
          <cell r="A71">
            <v>8207556720</v>
          </cell>
          <cell r="B71" t="str">
            <v>FIN &amp; MKTG DEBT LIST TELE&amp;FAXEX</v>
          </cell>
          <cell r="C71">
            <v>911.45</v>
          </cell>
        </row>
        <row r="72">
          <cell r="A72">
            <v>8207556915</v>
          </cell>
          <cell r="B72" t="str">
            <v>FIN &amp; MKTG DEBT LIST PROMO FEES</v>
          </cell>
          <cell r="C72">
            <v>8986.68</v>
          </cell>
        </row>
        <row r="73">
          <cell r="A73">
            <v>8207557010</v>
          </cell>
          <cell r="B73" t="str">
            <v>FIN &amp; MKTG DEBT LIST PRINTING</v>
          </cell>
          <cell r="C73">
            <v>27341.48</v>
          </cell>
        </row>
        <row r="74">
          <cell r="A74">
            <v>8208000710</v>
          </cell>
          <cell r="B74" t="str">
            <v>FIN &amp; MKTG MARKETING TRAVEL-DOM</v>
          </cell>
          <cell r="C74">
            <v>418.69</v>
          </cell>
        </row>
        <row r="75">
          <cell r="A75">
            <v>8208000715</v>
          </cell>
          <cell r="B75" t="str">
            <v>FIN &amp; MKTG MARKETING ACCOM-DOM</v>
          </cell>
          <cell r="C75">
            <v>4253.7</v>
          </cell>
        </row>
        <row r="76">
          <cell r="A76">
            <v>8208000720</v>
          </cell>
          <cell r="B76" t="str">
            <v>FIN &amp; MKTG MARKETING TRAVEL-INT</v>
          </cell>
          <cell r="C76">
            <v>25294.39</v>
          </cell>
        </row>
        <row r="77">
          <cell r="A77">
            <v>8208005070</v>
          </cell>
          <cell r="B77" t="str">
            <v>FIN &amp; MKTG MARKETING CONSUL GEN</v>
          </cell>
          <cell r="C77">
            <v>110329.69</v>
          </cell>
        </row>
        <row r="78">
          <cell r="A78">
            <v>8208005190</v>
          </cell>
          <cell r="B78" t="str">
            <v>FIN &amp; MKTG MARKETING LEGAL CONS</v>
          </cell>
          <cell r="C78">
            <v>18952.349999999999</v>
          </cell>
        </row>
        <row r="79">
          <cell r="A79">
            <v>8208007010</v>
          </cell>
          <cell r="B79" t="str">
            <v>FIN &amp; MKTG MARKETING PRINTING</v>
          </cell>
          <cell r="C79">
            <v>107.36</v>
          </cell>
        </row>
        <row r="80">
          <cell r="A80">
            <v>8208700600</v>
          </cell>
          <cell r="B80" t="str">
            <v>FIN &amp; MKTG TREASURY CONF / SEM</v>
          </cell>
          <cell r="C80">
            <v>2395</v>
          </cell>
        </row>
        <row r="81">
          <cell r="A81">
            <v>8208700710</v>
          </cell>
          <cell r="B81" t="str">
            <v>FIN &amp; MKTG TREASURY TRAVEL-DOM</v>
          </cell>
          <cell r="C81">
            <v>621.91999999999996</v>
          </cell>
        </row>
        <row r="82">
          <cell r="A82">
            <v>8208700715</v>
          </cell>
          <cell r="B82" t="str">
            <v>FIN &amp; MKTG TREASURY ACCOM-DOM</v>
          </cell>
          <cell r="C82">
            <v>177</v>
          </cell>
        </row>
        <row r="83">
          <cell r="A83">
            <v>8208705120</v>
          </cell>
          <cell r="B83" t="str">
            <v>FIN &amp; MKTG TREASURY FIN ADVISR</v>
          </cell>
          <cell r="C83">
            <v>23400</v>
          </cell>
        </row>
        <row r="84">
          <cell r="A84">
            <v>8208706050</v>
          </cell>
          <cell r="B84" t="str">
            <v>FIN &amp; MKTG TREASURY BK CHARGES</v>
          </cell>
          <cell r="C84">
            <v>71907.64</v>
          </cell>
        </row>
      </sheetData>
      <sheetData sheetId="5"/>
      <sheetData sheetId="6"/>
      <sheetData sheetId="7"/>
      <sheetData sheetId="8"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zclas asfálticas"/>
    </sheetNames>
    <sheetDataSet>
      <sheetData sheetId="0"/>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Mezclas asfálticas"/>
    </sheetNames>
    <sheetDataSet>
      <sheetData sheetId="0" refreshError="1">
        <row r="5">
          <cell r="AI5">
            <v>8</v>
          </cell>
        </row>
        <row r="6">
          <cell r="AI6">
            <v>7</v>
          </cell>
        </row>
        <row r="7">
          <cell r="AI7">
            <v>8</v>
          </cell>
        </row>
        <row r="8">
          <cell r="AI8">
            <v>9</v>
          </cell>
        </row>
        <row r="9">
          <cell r="AI9">
            <v>8</v>
          </cell>
        </row>
        <row r="10">
          <cell r="AI10">
            <v>9</v>
          </cell>
        </row>
        <row r="11">
          <cell r="AI11">
            <v>8</v>
          </cell>
        </row>
        <row r="12">
          <cell r="AI12">
            <v>8</v>
          </cell>
        </row>
        <row r="13">
          <cell r="AI13">
            <v>8</v>
          </cell>
        </row>
        <row r="14">
          <cell r="AI14">
            <v>10</v>
          </cell>
        </row>
        <row r="15">
          <cell r="AI15">
            <v>10</v>
          </cell>
        </row>
        <row r="16">
          <cell r="AI16">
            <v>8</v>
          </cell>
        </row>
        <row r="17">
          <cell r="AI17">
            <v>9</v>
          </cell>
        </row>
        <row r="18">
          <cell r="AI18">
            <v>9</v>
          </cell>
        </row>
        <row r="19">
          <cell r="AI19">
            <v>9</v>
          </cell>
        </row>
        <row r="20">
          <cell r="AI20">
            <v>9</v>
          </cell>
        </row>
        <row r="21">
          <cell r="AI21">
            <v>8</v>
          </cell>
        </row>
        <row r="22">
          <cell r="AI22">
            <v>9</v>
          </cell>
        </row>
        <row r="23">
          <cell r="AI23">
            <v>10</v>
          </cell>
        </row>
        <row r="24">
          <cell r="AI24">
            <v>9</v>
          </cell>
        </row>
        <row r="25">
          <cell r="AI25">
            <v>8</v>
          </cell>
        </row>
        <row r="26">
          <cell r="AI26">
            <v>10</v>
          </cell>
        </row>
        <row r="27">
          <cell r="AI27">
            <v>8</v>
          </cell>
        </row>
        <row r="28">
          <cell r="AI28">
            <v>10</v>
          </cell>
        </row>
        <row r="29">
          <cell r="AI29">
            <v>9</v>
          </cell>
        </row>
        <row r="30">
          <cell r="AI30">
            <v>9</v>
          </cell>
        </row>
        <row r="31">
          <cell r="AI31">
            <v>10</v>
          </cell>
        </row>
        <row r="32">
          <cell r="AI32">
            <v>9</v>
          </cell>
        </row>
        <row r="33">
          <cell r="AI33">
            <v>10</v>
          </cell>
        </row>
        <row r="34">
          <cell r="AI34">
            <v>9</v>
          </cell>
        </row>
        <row r="35">
          <cell r="AI35">
            <v>9</v>
          </cell>
        </row>
        <row r="36">
          <cell r="AI36">
            <v>7</v>
          </cell>
        </row>
        <row r="37">
          <cell r="AI37">
            <v>9</v>
          </cell>
        </row>
        <row r="38">
          <cell r="AI38">
            <v>9</v>
          </cell>
        </row>
        <row r="39">
          <cell r="AI39">
            <v>9</v>
          </cell>
        </row>
        <row r="40">
          <cell r="AI40">
            <v>10</v>
          </cell>
        </row>
        <row r="41">
          <cell r="AI41">
            <v>8</v>
          </cell>
        </row>
        <row r="42">
          <cell r="AI42">
            <v>8</v>
          </cell>
        </row>
        <row r="43">
          <cell r="AI43">
            <v>7</v>
          </cell>
        </row>
        <row r="44">
          <cell r="AI44">
            <v>11</v>
          </cell>
        </row>
        <row r="45">
          <cell r="AI45">
            <v>8</v>
          </cell>
        </row>
        <row r="46">
          <cell r="AI46">
            <v>8</v>
          </cell>
        </row>
        <row r="47">
          <cell r="AI47">
            <v>8</v>
          </cell>
        </row>
        <row r="48">
          <cell r="AI48">
            <v>8.5</v>
          </cell>
        </row>
        <row r="49">
          <cell r="AI49">
            <v>9</v>
          </cell>
        </row>
        <row r="50">
          <cell r="AI50">
            <v>8</v>
          </cell>
        </row>
        <row r="51">
          <cell r="AI51">
            <v>9</v>
          </cell>
        </row>
        <row r="52">
          <cell r="AI52">
            <v>10</v>
          </cell>
        </row>
        <row r="53">
          <cell r="AI53">
            <v>9</v>
          </cell>
        </row>
        <row r="54">
          <cell r="AI54">
            <v>8</v>
          </cell>
        </row>
        <row r="55">
          <cell r="AI55">
            <v>10</v>
          </cell>
        </row>
        <row r="56">
          <cell r="AI56">
            <v>8.6</v>
          </cell>
        </row>
        <row r="57">
          <cell r="AI57">
            <v>9.5</v>
          </cell>
        </row>
        <row r="58">
          <cell r="AI58">
            <v>9</v>
          </cell>
        </row>
        <row r="59">
          <cell r="AI59">
            <v>9</v>
          </cell>
        </row>
        <row r="60">
          <cell r="AI60">
            <v>9</v>
          </cell>
        </row>
        <row r="61">
          <cell r="AI61">
            <v>7.5</v>
          </cell>
        </row>
        <row r="62">
          <cell r="AI62">
            <v>8</v>
          </cell>
        </row>
        <row r="63">
          <cell r="AI63">
            <v>9</v>
          </cell>
        </row>
        <row r="64">
          <cell r="AI64">
            <v>9</v>
          </cell>
        </row>
        <row r="65">
          <cell r="AI65">
            <v>8.5</v>
          </cell>
        </row>
        <row r="66">
          <cell r="AI66">
            <v>9</v>
          </cell>
        </row>
        <row r="67">
          <cell r="AI67">
            <v>8</v>
          </cell>
        </row>
        <row r="68">
          <cell r="AI68">
            <v>9</v>
          </cell>
        </row>
        <row r="69">
          <cell r="AI69">
            <v>7.5</v>
          </cell>
        </row>
        <row r="70">
          <cell r="AI70">
            <v>8.5</v>
          </cell>
        </row>
        <row r="71">
          <cell r="AI71">
            <v>0</v>
          </cell>
        </row>
        <row r="72">
          <cell r="AI72">
            <v>0</v>
          </cell>
        </row>
        <row r="73">
          <cell r="AI73">
            <v>9</v>
          </cell>
        </row>
        <row r="74">
          <cell r="AI74">
            <v>8</v>
          </cell>
        </row>
        <row r="75">
          <cell r="AI75">
            <v>9</v>
          </cell>
        </row>
        <row r="76">
          <cell r="AI76">
            <v>9.5</v>
          </cell>
        </row>
        <row r="77">
          <cell r="AI77">
            <v>9</v>
          </cell>
        </row>
        <row r="78">
          <cell r="AI78">
            <v>10.5</v>
          </cell>
        </row>
        <row r="79">
          <cell r="AI79">
            <v>8</v>
          </cell>
        </row>
        <row r="80">
          <cell r="AI80">
            <v>8.5</v>
          </cell>
        </row>
        <row r="81">
          <cell r="AI81">
            <v>9</v>
          </cell>
        </row>
        <row r="82">
          <cell r="AI82">
            <v>9</v>
          </cell>
        </row>
        <row r="83">
          <cell r="AI83">
            <v>8.5</v>
          </cell>
        </row>
        <row r="84">
          <cell r="AI84">
            <v>9</v>
          </cell>
        </row>
        <row r="85">
          <cell r="AI85">
            <v>9</v>
          </cell>
        </row>
        <row r="86">
          <cell r="AI86">
            <v>9</v>
          </cell>
        </row>
        <row r="87">
          <cell r="AI87">
            <v>9</v>
          </cell>
        </row>
        <row r="88">
          <cell r="AI88">
            <v>10</v>
          </cell>
        </row>
        <row r="89">
          <cell r="AI89">
            <v>0</v>
          </cell>
        </row>
        <row r="90">
          <cell r="AI90">
            <v>0</v>
          </cell>
        </row>
        <row r="91">
          <cell r="AI91">
            <v>0</v>
          </cell>
        </row>
        <row r="92">
          <cell r="AI92">
            <v>0</v>
          </cell>
        </row>
        <row r="93">
          <cell r="AI93">
            <v>0</v>
          </cell>
        </row>
        <row r="94">
          <cell r="AI94">
            <v>0</v>
          </cell>
        </row>
        <row r="95">
          <cell r="AI95">
            <v>0</v>
          </cell>
        </row>
        <row r="96">
          <cell r="AI96">
            <v>0</v>
          </cell>
        </row>
        <row r="97">
          <cell r="AI97">
            <v>0</v>
          </cell>
        </row>
        <row r="98">
          <cell r="AI98">
            <v>0</v>
          </cell>
        </row>
        <row r="99">
          <cell r="AI99">
            <v>0</v>
          </cell>
        </row>
        <row r="100">
          <cell r="AI100">
            <v>0</v>
          </cell>
        </row>
        <row r="101">
          <cell r="AI101">
            <v>0</v>
          </cell>
        </row>
        <row r="102">
          <cell r="AI102">
            <v>0</v>
          </cell>
        </row>
        <row r="103">
          <cell r="AI103">
            <v>0</v>
          </cell>
        </row>
        <row r="104">
          <cell r="AI104">
            <v>0</v>
          </cell>
        </row>
        <row r="105">
          <cell r="AI105">
            <v>0</v>
          </cell>
        </row>
        <row r="106">
          <cell r="AI106">
            <v>0</v>
          </cell>
        </row>
        <row r="107">
          <cell r="AI107">
            <v>0</v>
          </cell>
        </row>
        <row r="108">
          <cell r="AI108">
            <v>0</v>
          </cell>
        </row>
        <row r="109">
          <cell r="AI109">
            <v>0</v>
          </cell>
        </row>
        <row r="110">
          <cell r="AI110">
            <v>0</v>
          </cell>
        </row>
        <row r="111">
          <cell r="AI111">
            <v>0</v>
          </cell>
        </row>
        <row r="112">
          <cell r="AI112">
            <v>0</v>
          </cell>
        </row>
        <row r="113">
          <cell r="AI113">
            <v>0</v>
          </cell>
        </row>
        <row r="114">
          <cell r="AI114">
            <v>0</v>
          </cell>
        </row>
        <row r="115">
          <cell r="AI115">
            <v>0</v>
          </cell>
        </row>
        <row r="116">
          <cell r="AI116">
            <v>0</v>
          </cell>
        </row>
        <row r="117">
          <cell r="AI117">
            <v>0</v>
          </cell>
        </row>
        <row r="118">
          <cell r="AI118">
            <v>0</v>
          </cell>
        </row>
        <row r="119">
          <cell r="AI119">
            <v>0</v>
          </cell>
        </row>
        <row r="120">
          <cell r="AI120">
            <v>0</v>
          </cell>
        </row>
        <row r="121">
          <cell r="AI121">
            <v>0</v>
          </cell>
        </row>
        <row r="122">
          <cell r="AI122">
            <v>0</v>
          </cell>
        </row>
        <row r="123">
          <cell r="AI123">
            <v>0</v>
          </cell>
        </row>
        <row r="124">
          <cell r="AI124">
            <v>0</v>
          </cell>
        </row>
        <row r="125">
          <cell r="AI125">
            <v>0</v>
          </cell>
        </row>
        <row r="126">
          <cell r="AI126">
            <v>0</v>
          </cell>
        </row>
        <row r="127">
          <cell r="AI127">
            <v>0</v>
          </cell>
        </row>
        <row r="128">
          <cell r="AI128">
            <v>0</v>
          </cell>
        </row>
        <row r="129">
          <cell r="AI129">
            <v>0</v>
          </cell>
        </row>
        <row r="130">
          <cell r="AI130">
            <v>0</v>
          </cell>
        </row>
        <row r="131">
          <cell r="AI131">
            <v>0</v>
          </cell>
        </row>
        <row r="132">
          <cell r="AI132">
            <v>0</v>
          </cell>
        </row>
        <row r="133">
          <cell r="AI133">
            <v>0</v>
          </cell>
        </row>
        <row r="134">
          <cell r="AI134">
            <v>0</v>
          </cell>
        </row>
        <row r="135">
          <cell r="AI135">
            <v>0</v>
          </cell>
        </row>
        <row r="136">
          <cell r="AI136">
            <v>0</v>
          </cell>
        </row>
        <row r="137">
          <cell r="AI137">
            <v>0</v>
          </cell>
        </row>
        <row r="138">
          <cell r="AI138">
            <v>0</v>
          </cell>
        </row>
        <row r="139">
          <cell r="AI139">
            <v>0</v>
          </cell>
        </row>
        <row r="140">
          <cell r="AI140">
            <v>0</v>
          </cell>
        </row>
        <row r="141">
          <cell r="AI141">
            <v>0</v>
          </cell>
        </row>
        <row r="142">
          <cell r="AI142">
            <v>0</v>
          </cell>
        </row>
        <row r="143">
          <cell r="AI143">
            <v>0</v>
          </cell>
        </row>
        <row r="144">
          <cell r="AI144">
            <v>0</v>
          </cell>
        </row>
        <row r="145">
          <cell r="AI145">
            <v>0</v>
          </cell>
        </row>
        <row r="146">
          <cell r="AI146">
            <v>0</v>
          </cell>
        </row>
        <row r="147">
          <cell r="AI147">
            <v>0</v>
          </cell>
        </row>
        <row r="148">
          <cell r="AI148">
            <v>0</v>
          </cell>
        </row>
        <row r="149">
          <cell r="AI149">
            <v>0</v>
          </cell>
        </row>
        <row r="150">
          <cell r="AI150">
            <v>0</v>
          </cell>
        </row>
        <row r="151">
          <cell r="AI151">
            <v>0</v>
          </cell>
        </row>
        <row r="152">
          <cell r="AI152">
            <v>0</v>
          </cell>
        </row>
        <row r="153">
          <cell r="AI153">
            <v>0</v>
          </cell>
        </row>
        <row r="154">
          <cell r="AI154">
            <v>0</v>
          </cell>
        </row>
        <row r="155">
          <cell r="AI155">
            <v>0</v>
          </cell>
        </row>
        <row r="156">
          <cell r="AI156">
            <v>0</v>
          </cell>
        </row>
        <row r="157">
          <cell r="AI157">
            <v>0</v>
          </cell>
        </row>
        <row r="158">
          <cell r="AI158">
            <v>0</v>
          </cell>
        </row>
        <row r="159">
          <cell r="AI159">
            <v>0</v>
          </cell>
        </row>
        <row r="160">
          <cell r="AI160">
            <v>0</v>
          </cell>
        </row>
        <row r="161">
          <cell r="AI161">
            <v>0</v>
          </cell>
        </row>
        <row r="162">
          <cell r="AI162">
            <v>0</v>
          </cell>
        </row>
        <row r="163">
          <cell r="AI163">
            <v>0</v>
          </cell>
        </row>
        <row r="164">
          <cell r="AI164">
            <v>0</v>
          </cell>
        </row>
        <row r="165">
          <cell r="AI165">
            <v>0</v>
          </cell>
        </row>
        <row r="166">
          <cell r="AI166">
            <v>0</v>
          </cell>
        </row>
        <row r="167">
          <cell r="AI167">
            <v>0</v>
          </cell>
        </row>
        <row r="168">
          <cell r="AI168">
            <v>0</v>
          </cell>
        </row>
        <row r="169">
          <cell r="AI169">
            <v>0</v>
          </cell>
        </row>
        <row r="170">
          <cell r="AI170">
            <v>0</v>
          </cell>
        </row>
        <row r="171">
          <cell r="AI171">
            <v>0</v>
          </cell>
        </row>
        <row r="172">
          <cell r="AI172">
            <v>0</v>
          </cell>
        </row>
        <row r="173">
          <cell r="AI173">
            <v>0</v>
          </cell>
        </row>
        <row r="174">
          <cell r="AI174">
            <v>0</v>
          </cell>
        </row>
        <row r="175">
          <cell r="AI175">
            <v>0</v>
          </cell>
        </row>
        <row r="176">
          <cell r="AI176">
            <v>0</v>
          </cell>
        </row>
        <row r="177">
          <cell r="AI177">
            <v>0</v>
          </cell>
        </row>
        <row r="178">
          <cell r="AI178">
            <v>0</v>
          </cell>
        </row>
        <row r="179">
          <cell r="AI179">
            <v>0</v>
          </cell>
        </row>
        <row r="180">
          <cell r="AI180">
            <v>0</v>
          </cell>
        </row>
        <row r="181">
          <cell r="AI181">
            <v>0</v>
          </cell>
        </row>
        <row r="182">
          <cell r="AI182">
            <v>0</v>
          </cell>
        </row>
        <row r="183">
          <cell r="AI183">
            <v>0</v>
          </cell>
        </row>
        <row r="184">
          <cell r="AI184">
            <v>0</v>
          </cell>
        </row>
        <row r="185">
          <cell r="AI185">
            <v>0</v>
          </cell>
        </row>
        <row r="186">
          <cell r="AI186">
            <v>0</v>
          </cell>
        </row>
        <row r="187">
          <cell r="AI187">
            <v>0</v>
          </cell>
        </row>
        <row r="188">
          <cell r="AI188">
            <v>0</v>
          </cell>
        </row>
        <row r="189">
          <cell r="AI189">
            <v>0</v>
          </cell>
        </row>
        <row r="190">
          <cell r="AI190">
            <v>0</v>
          </cell>
        </row>
        <row r="191">
          <cell r="AI191">
            <v>0</v>
          </cell>
        </row>
        <row r="192">
          <cell r="AI192">
            <v>0</v>
          </cell>
        </row>
        <row r="193">
          <cell r="AI193">
            <v>0</v>
          </cell>
        </row>
        <row r="194">
          <cell r="AI194">
            <v>0</v>
          </cell>
        </row>
        <row r="195">
          <cell r="AI195">
            <v>0</v>
          </cell>
        </row>
        <row r="196">
          <cell r="AI196">
            <v>0</v>
          </cell>
        </row>
        <row r="197">
          <cell r="AI197">
            <v>0</v>
          </cell>
        </row>
        <row r="198">
          <cell r="AI198">
            <v>0</v>
          </cell>
        </row>
        <row r="199">
          <cell r="AI199">
            <v>0</v>
          </cell>
        </row>
        <row r="200">
          <cell r="AI200">
            <v>0</v>
          </cell>
        </row>
        <row r="201">
          <cell r="AI201">
            <v>0</v>
          </cell>
        </row>
        <row r="202">
          <cell r="AI202">
            <v>0</v>
          </cell>
        </row>
        <row r="203">
          <cell r="AI203">
            <v>0</v>
          </cell>
        </row>
        <row r="204">
          <cell r="AI204">
            <v>0</v>
          </cell>
        </row>
        <row r="205">
          <cell r="AI205">
            <v>0</v>
          </cell>
        </row>
        <row r="206">
          <cell r="AI206">
            <v>0</v>
          </cell>
        </row>
        <row r="207">
          <cell r="AI207">
            <v>0</v>
          </cell>
        </row>
        <row r="208">
          <cell r="AI208">
            <v>0</v>
          </cell>
        </row>
        <row r="209">
          <cell r="AI209">
            <v>0</v>
          </cell>
        </row>
        <row r="210">
          <cell r="AI210">
            <v>0</v>
          </cell>
        </row>
        <row r="211">
          <cell r="AI211">
            <v>0</v>
          </cell>
        </row>
        <row r="212">
          <cell r="AI212">
            <v>0</v>
          </cell>
        </row>
        <row r="213">
          <cell r="AI213">
            <v>0</v>
          </cell>
        </row>
        <row r="214">
          <cell r="AI214">
            <v>0</v>
          </cell>
        </row>
        <row r="215">
          <cell r="AI215">
            <v>0</v>
          </cell>
        </row>
        <row r="216">
          <cell r="AI216">
            <v>0</v>
          </cell>
        </row>
        <row r="217">
          <cell r="AI217">
            <v>0</v>
          </cell>
        </row>
        <row r="218">
          <cell r="AI218">
            <v>0</v>
          </cell>
        </row>
        <row r="219">
          <cell r="AI219">
            <v>0</v>
          </cell>
        </row>
        <row r="220">
          <cell r="AI220">
            <v>0</v>
          </cell>
        </row>
        <row r="221">
          <cell r="AI221">
            <v>0</v>
          </cell>
        </row>
        <row r="222">
          <cell r="AI222">
            <v>0</v>
          </cell>
        </row>
        <row r="223">
          <cell r="AI223">
            <v>0</v>
          </cell>
        </row>
        <row r="224">
          <cell r="AI224">
            <v>0</v>
          </cell>
        </row>
        <row r="225">
          <cell r="AI225">
            <v>0</v>
          </cell>
        </row>
        <row r="226">
          <cell r="AI226">
            <v>0</v>
          </cell>
        </row>
        <row r="227">
          <cell r="AI227">
            <v>0</v>
          </cell>
        </row>
        <row r="228">
          <cell r="AI228">
            <v>0</v>
          </cell>
        </row>
        <row r="229">
          <cell r="AI229">
            <v>0</v>
          </cell>
        </row>
        <row r="230">
          <cell r="AI230">
            <v>0</v>
          </cell>
        </row>
        <row r="231">
          <cell r="AI231">
            <v>0</v>
          </cell>
        </row>
        <row r="232">
          <cell r="AI232">
            <v>0</v>
          </cell>
        </row>
        <row r="233">
          <cell r="AI233">
            <v>0</v>
          </cell>
        </row>
        <row r="234">
          <cell r="AI234">
            <v>0</v>
          </cell>
        </row>
        <row r="235">
          <cell r="AI235">
            <v>0</v>
          </cell>
        </row>
        <row r="236">
          <cell r="AI236">
            <v>0</v>
          </cell>
        </row>
        <row r="237">
          <cell r="AI237">
            <v>0</v>
          </cell>
        </row>
        <row r="238">
          <cell r="AI238">
            <v>0</v>
          </cell>
        </row>
        <row r="239">
          <cell r="AI239">
            <v>0</v>
          </cell>
        </row>
        <row r="240">
          <cell r="AI240">
            <v>0</v>
          </cell>
        </row>
        <row r="241">
          <cell r="AI241">
            <v>0</v>
          </cell>
        </row>
        <row r="242">
          <cell r="AI242">
            <v>0</v>
          </cell>
        </row>
        <row r="243">
          <cell r="AI243">
            <v>0</v>
          </cell>
        </row>
        <row r="244">
          <cell r="AI244">
            <v>0</v>
          </cell>
        </row>
        <row r="245">
          <cell r="AI245">
            <v>0</v>
          </cell>
        </row>
        <row r="246">
          <cell r="AI246">
            <v>0</v>
          </cell>
        </row>
        <row r="247">
          <cell r="AI247">
            <v>0</v>
          </cell>
        </row>
        <row r="248">
          <cell r="AI248">
            <v>0</v>
          </cell>
        </row>
        <row r="249">
          <cell r="AI249">
            <v>0</v>
          </cell>
        </row>
        <row r="250">
          <cell r="AI250">
            <v>0</v>
          </cell>
        </row>
        <row r="251">
          <cell r="AI251">
            <v>0</v>
          </cell>
        </row>
        <row r="252">
          <cell r="AI252">
            <v>0</v>
          </cell>
        </row>
        <row r="253">
          <cell r="AI253">
            <v>0</v>
          </cell>
        </row>
        <row r="254">
          <cell r="AI254">
            <v>0</v>
          </cell>
        </row>
        <row r="255">
          <cell r="AI255">
            <v>0</v>
          </cell>
        </row>
        <row r="256">
          <cell r="AI256">
            <v>0</v>
          </cell>
        </row>
        <row r="257">
          <cell r="AI257">
            <v>0</v>
          </cell>
        </row>
        <row r="258">
          <cell r="AI258">
            <v>0</v>
          </cell>
        </row>
        <row r="259">
          <cell r="AI259">
            <v>0</v>
          </cell>
        </row>
        <row r="260">
          <cell r="AI260">
            <v>0</v>
          </cell>
        </row>
        <row r="261">
          <cell r="AI261">
            <v>0</v>
          </cell>
        </row>
        <row r="262">
          <cell r="AI262">
            <v>0</v>
          </cell>
        </row>
        <row r="263">
          <cell r="AI263">
            <v>0</v>
          </cell>
        </row>
        <row r="264">
          <cell r="AI264">
            <v>0</v>
          </cell>
        </row>
        <row r="265">
          <cell r="AI265">
            <v>0</v>
          </cell>
        </row>
        <row r="266">
          <cell r="AI266">
            <v>0</v>
          </cell>
        </row>
        <row r="267">
          <cell r="AI267">
            <v>0</v>
          </cell>
        </row>
        <row r="268">
          <cell r="AI268">
            <v>0</v>
          </cell>
        </row>
        <row r="269">
          <cell r="AI269">
            <v>0</v>
          </cell>
        </row>
        <row r="270">
          <cell r="AI270">
            <v>0</v>
          </cell>
        </row>
        <row r="271">
          <cell r="AI271">
            <v>0</v>
          </cell>
        </row>
        <row r="272">
          <cell r="AI272">
            <v>0</v>
          </cell>
        </row>
        <row r="273">
          <cell r="AI273">
            <v>0</v>
          </cell>
        </row>
        <row r="274">
          <cell r="AI274">
            <v>0</v>
          </cell>
        </row>
        <row r="275">
          <cell r="AI275">
            <v>0</v>
          </cell>
        </row>
        <row r="276">
          <cell r="AI276">
            <v>0</v>
          </cell>
        </row>
        <row r="277">
          <cell r="AI277">
            <v>0</v>
          </cell>
        </row>
        <row r="278">
          <cell r="AI278">
            <v>0</v>
          </cell>
        </row>
        <row r="279">
          <cell r="AI279">
            <v>0</v>
          </cell>
        </row>
        <row r="280">
          <cell r="AI280">
            <v>0</v>
          </cell>
        </row>
        <row r="281">
          <cell r="AI281">
            <v>0</v>
          </cell>
        </row>
        <row r="282">
          <cell r="AI282">
            <v>0</v>
          </cell>
        </row>
        <row r="283">
          <cell r="AI283">
            <v>0</v>
          </cell>
        </row>
        <row r="284">
          <cell r="AI284">
            <v>0</v>
          </cell>
        </row>
        <row r="285">
          <cell r="AI285">
            <v>0</v>
          </cell>
        </row>
        <row r="286">
          <cell r="AI286">
            <v>0</v>
          </cell>
        </row>
        <row r="287">
          <cell r="AI287">
            <v>0</v>
          </cell>
        </row>
        <row r="288">
          <cell r="AI288">
            <v>0</v>
          </cell>
        </row>
        <row r="289">
          <cell r="AI289">
            <v>0</v>
          </cell>
        </row>
        <row r="290">
          <cell r="AI290">
            <v>0</v>
          </cell>
        </row>
        <row r="291">
          <cell r="AI291">
            <v>0</v>
          </cell>
        </row>
        <row r="292">
          <cell r="AI292">
            <v>0</v>
          </cell>
        </row>
        <row r="293">
          <cell r="AI293">
            <v>0</v>
          </cell>
        </row>
        <row r="294">
          <cell r="AI294">
            <v>0</v>
          </cell>
        </row>
        <row r="295">
          <cell r="AI295">
            <v>0</v>
          </cell>
        </row>
        <row r="296">
          <cell r="AI296">
            <v>0</v>
          </cell>
        </row>
        <row r="297">
          <cell r="AI297">
            <v>0</v>
          </cell>
        </row>
        <row r="298">
          <cell r="AI298">
            <v>0</v>
          </cell>
        </row>
        <row r="299">
          <cell r="AI299">
            <v>0</v>
          </cell>
        </row>
        <row r="300">
          <cell r="AI300">
            <v>0</v>
          </cell>
        </row>
        <row r="301">
          <cell r="AI301">
            <v>0</v>
          </cell>
        </row>
        <row r="302">
          <cell r="AI302">
            <v>0</v>
          </cell>
        </row>
        <row r="303">
          <cell r="AI303">
            <v>0</v>
          </cell>
        </row>
        <row r="304">
          <cell r="AI304">
            <v>0</v>
          </cell>
        </row>
        <row r="305">
          <cell r="AI305">
            <v>0</v>
          </cell>
        </row>
        <row r="306">
          <cell r="AI306">
            <v>0</v>
          </cell>
        </row>
        <row r="307">
          <cell r="AI307">
            <v>0</v>
          </cell>
        </row>
        <row r="308">
          <cell r="AI308">
            <v>0</v>
          </cell>
        </row>
        <row r="309">
          <cell r="AI309">
            <v>0</v>
          </cell>
        </row>
        <row r="310">
          <cell r="AI310">
            <v>0</v>
          </cell>
        </row>
        <row r="311">
          <cell r="AI311">
            <v>0</v>
          </cell>
        </row>
        <row r="312">
          <cell r="AI312">
            <v>0</v>
          </cell>
        </row>
        <row r="313">
          <cell r="AI313">
            <v>0</v>
          </cell>
        </row>
        <row r="314">
          <cell r="AI314">
            <v>0</v>
          </cell>
        </row>
        <row r="315">
          <cell r="AI315">
            <v>0</v>
          </cell>
        </row>
        <row r="316">
          <cell r="AI316">
            <v>0</v>
          </cell>
        </row>
        <row r="317">
          <cell r="AI317">
            <v>0</v>
          </cell>
        </row>
        <row r="318">
          <cell r="AI318">
            <v>0</v>
          </cell>
        </row>
        <row r="319">
          <cell r="AI319">
            <v>0</v>
          </cell>
        </row>
        <row r="320">
          <cell r="AI320">
            <v>0</v>
          </cell>
        </row>
        <row r="321">
          <cell r="AI321">
            <v>0</v>
          </cell>
        </row>
        <row r="322">
          <cell r="AI322">
            <v>0</v>
          </cell>
        </row>
        <row r="323">
          <cell r="AI323">
            <v>0</v>
          </cell>
        </row>
        <row r="324">
          <cell r="AI324">
            <v>0</v>
          </cell>
        </row>
        <row r="325">
          <cell r="AI325">
            <v>0</v>
          </cell>
        </row>
        <row r="326">
          <cell r="AI326">
            <v>0</v>
          </cell>
        </row>
        <row r="327">
          <cell r="AI327">
            <v>0</v>
          </cell>
        </row>
        <row r="328">
          <cell r="AI328">
            <v>0</v>
          </cell>
        </row>
        <row r="329">
          <cell r="AI329">
            <v>0</v>
          </cell>
        </row>
        <row r="330">
          <cell r="AI330">
            <v>0</v>
          </cell>
        </row>
        <row r="331">
          <cell r="AI331">
            <v>0</v>
          </cell>
        </row>
        <row r="332">
          <cell r="AI332">
            <v>0</v>
          </cell>
        </row>
        <row r="333">
          <cell r="AI333">
            <v>0</v>
          </cell>
        </row>
        <row r="334">
          <cell r="AI334">
            <v>0</v>
          </cell>
        </row>
        <row r="335">
          <cell r="AI335">
            <v>0</v>
          </cell>
        </row>
        <row r="336">
          <cell r="AI336">
            <v>0</v>
          </cell>
        </row>
        <row r="337">
          <cell r="AI337">
            <v>0</v>
          </cell>
        </row>
        <row r="338">
          <cell r="AI338">
            <v>0</v>
          </cell>
        </row>
        <row r="339">
          <cell r="AI339">
            <v>0</v>
          </cell>
        </row>
        <row r="340">
          <cell r="AI340">
            <v>0</v>
          </cell>
        </row>
        <row r="341">
          <cell r="AI341">
            <v>0</v>
          </cell>
        </row>
        <row r="342">
          <cell r="AI342">
            <v>0</v>
          </cell>
        </row>
        <row r="343">
          <cell r="AI343">
            <v>0</v>
          </cell>
        </row>
        <row r="344">
          <cell r="AI344">
            <v>0</v>
          </cell>
        </row>
        <row r="345">
          <cell r="AI345">
            <v>0</v>
          </cell>
        </row>
        <row r="346">
          <cell r="AI346">
            <v>0</v>
          </cell>
        </row>
        <row r="347">
          <cell r="AI347">
            <v>0</v>
          </cell>
        </row>
        <row r="348">
          <cell r="AI348">
            <v>0</v>
          </cell>
        </row>
        <row r="349">
          <cell r="AI349">
            <v>0</v>
          </cell>
        </row>
        <row r="350">
          <cell r="AI350">
            <v>0</v>
          </cell>
        </row>
        <row r="351">
          <cell r="AI351">
            <v>0</v>
          </cell>
        </row>
        <row r="352">
          <cell r="AI352">
            <v>0</v>
          </cell>
        </row>
        <row r="353">
          <cell r="AI353">
            <v>0</v>
          </cell>
        </row>
        <row r="354">
          <cell r="AI354">
            <v>0</v>
          </cell>
        </row>
        <row r="355">
          <cell r="AI355">
            <v>0</v>
          </cell>
        </row>
        <row r="356">
          <cell r="AI356">
            <v>0</v>
          </cell>
        </row>
        <row r="357">
          <cell r="AI357">
            <v>0</v>
          </cell>
        </row>
        <row r="358">
          <cell r="AI358">
            <v>0</v>
          </cell>
        </row>
        <row r="359">
          <cell r="AI359">
            <v>0</v>
          </cell>
        </row>
        <row r="360">
          <cell r="AI360">
            <v>0</v>
          </cell>
        </row>
        <row r="361">
          <cell r="AI361">
            <v>0</v>
          </cell>
        </row>
        <row r="362">
          <cell r="AI362">
            <v>0</v>
          </cell>
        </row>
        <row r="363">
          <cell r="AI363">
            <v>0</v>
          </cell>
        </row>
        <row r="364">
          <cell r="AI364">
            <v>0</v>
          </cell>
        </row>
        <row r="365">
          <cell r="AI365">
            <v>0</v>
          </cell>
        </row>
        <row r="366">
          <cell r="AI366">
            <v>0</v>
          </cell>
        </row>
        <row r="367">
          <cell r="AI367">
            <v>0</v>
          </cell>
        </row>
        <row r="368">
          <cell r="AI368">
            <v>0</v>
          </cell>
        </row>
        <row r="369">
          <cell r="AI369">
            <v>0</v>
          </cell>
        </row>
        <row r="370">
          <cell r="AI370">
            <v>0</v>
          </cell>
        </row>
        <row r="371">
          <cell r="AI371">
            <v>0</v>
          </cell>
        </row>
        <row r="372">
          <cell r="AI372">
            <v>0</v>
          </cell>
        </row>
        <row r="373">
          <cell r="AI373">
            <v>0</v>
          </cell>
        </row>
        <row r="374">
          <cell r="AI374">
            <v>0</v>
          </cell>
        </row>
        <row r="375">
          <cell r="AI375">
            <v>0</v>
          </cell>
        </row>
        <row r="376">
          <cell r="AI376">
            <v>0</v>
          </cell>
        </row>
        <row r="377">
          <cell r="AI377">
            <v>0</v>
          </cell>
        </row>
        <row r="378">
          <cell r="AI378">
            <v>0</v>
          </cell>
        </row>
        <row r="379">
          <cell r="AI379">
            <v>0</v>
          </cell>
        </row>
        <row r="380">
          <cell r="AI380">
            <v>0</v>
          </cell>
        </row>
        <row r="381">
          <cell r="AI381">
            <v>0</v>
          </cell>
        </row>
        <row r="382">
          <cell r="AI382">
            <v>0</v>
          </cell>
        </row>
        <row r="383">
          <cell r="AI383">
            <v>0</v>
          </cell>
        </row>
        <row r="384">
          <cell r="AI384">
            <v>0</v>
          </cell>
        </row>
        <row r="385">
          <cell r="AI385">
            <v>0</v>
          </cell>
        </row>
        <row r="386">
          <cell r="AI386">
            <v>0</v>
          </cell>
        </row>
        <row r="387">
          <cell r="AI387">
            <v>0</v>
          </cell>
        </row>
        <row r="388">
          <cell r="AI388">
            <v>0</v>
          </cell>
        </row>
        <row r="389">
          <cell r="AI389">
            <v>0</v>
          </cell>
        </row>
        <row r="390">
          <cell r="AI390">
            <v>0</v>
          </cell>
        </row>
        <row r="391">
          <cell r="AI391">
            <v>0</v>
          </cell>
        </row>
        <row r="392">
          <cell r="AI392">
            <v>0</v>
          </cell>
        </row>
        <row r="393">
          <cell r="AI393">
            <v>0</v>
          </cell>
        </row>
        <row r="394">
          <cell r="AI394">
            <v>0</v>
          </cell>
        </row>
        <row r="395">
          <cell r="AI395">
            <v>0</v>
          </cell>
        </row>
        <row r="396">
          <cell r="AI396">
            <v>0</v>
          </cell>
        </row>
        <row r="397">
          <cell r="AI397">
            <v>0</v>
          </cell>
        </row>
        <row r="398">
          <cell r="AI398">
            <v>0</v>
          </cell>
        </row>
        <row r="399">
          <cell r="AI399">
            <v>0</v>
          </cell>
        </row>
        <row r="400">
          <cell r="AI400">
            <v>0</v>
          </cell>
        </row>
        <row r="401">
          <cell r="AI401">
            <v>0</v>
          </cell>
        </row>
        <row r="402">
          <cell r="AI402">
            <v>0</v>
          </cell>
        </row>
        <row r="403">
          <cell r="AI403">
            <v>0</v>
          </cell>
        </row>
        <row r="404">
          <cell r="AI404">
            <v>0</v>
          </cell>
        </row>
        <row r="405">
          <cell r="AI405">
            <v>0</v>
          </cell>
        </row>
        <row r="406">
          <cell r="AI406">
            <v>0</v>
          </cell>
        </row>
        <row r="407">
          <cell r="AI407">
            <v>0</v>
          </cell>
        </row>
        <row r="408">
          <cell r="AI408">
            <v>0</v>
          </cell>
        </row>
        <row r="409">
          <cell r="AI409">
            <v>0</v>
          </cell>
        </row>
        <row r="410">
          <cell r="AI410">
            <v>0</v>
          </cell>
        </row>
        <row r="411">
          <cell r="AI411">
            <v>0</v>
          </cell>
        </row>
        <row r="412">
          <cell r="AI412">
            <v>0</v>
          </cell>
        </row>
        <row r="413">
          <cell r="AI413">
            <v>0</v>
          </cell>
        </row>
        <row r="414">
          <cell r="AI414">
            <v>0</v>
          </cell>
        </row>
        <row r="415">
          <cell r="AI415">
            <v>0</v>
          </cell>
        </row>
        <row r="416">
          <cell r="AI416">
            <v>0</v>
          </cell>
        </row>
        <row r="417">
          <cell r="AI417">
            <v>0</v>
          </cell>
        </row>
        <row r="418">
          <cell r="AI418">
            <v>0</v>
          </cell>
        </row>
        <row r="419">
          <cell r="AI419">
            <v>0</v>
          </cell>
        </row>
        <row r="420">
          <cell r="AI420">
            <v>0</v>
          </cell>
        </row>
        <row r="421">
          <cell r="AI421">
            <v>0</v>
          </cell>
        </row>
        <row r="422">
          <cell r="AI422">
            <v>0</v>
          </cell>
        </row>
        <row r="423">
          <cell r="AI423">
            <v>0</v>
          </cell>
        </row>
        <row r="424">
          <cell r="AI424">
            <v>0</v>
          </cell>
        </row>
        <row r="425">
          <cell r="AI425">
            <v>0</v>
          </cell>
        </row>
        <row r="426">
          <cell r="AI426">
            <v>0</v>
          </cell>
        </row>
        <row r="427">
          <cell r="AI427">
            <v>0</v>
          </cell>
        </row>
        <row r="428">
          <cell r="AI428">
            <v>0</v>
          </cell>
        </row>
        <row r="429">
          <cell r="AI429">
            <v>0</v>
          </cell>
        </row>
        <row r="430">
          <cell r="AI430">
            <v>0</v>
          </cell>
        </row>
        <row r="431">
          <cell r="AI431">
            <v>0</v>
          </cell>
        </row>
        <row r="432">
          <cell r="AI432">
            <v>0</v>
          </cell>
        </row>
        <row r="433">
          <cell r="AI433">
            <v>0</v>
          </cell>
        </row>
        <row r="434">
          <cell r="AI434">
            <v>0</v>
          </cell>
        </row>
        <row r="435">
          <cell r="AI435">
            <v>0</v>
          </cell>
        </row>
        <row r="436">
          <cell r="AI436">
            <v>0</v>
          </cell>
        </row>
        <row r="437">
          <cell r="AI437">
            <v>0</v>
          </cell>
        </row>
        <row r="438">
          <cell r="AI438">
            <v>0</v>
          </cell>
        </row>
        <row r="439">
          <cell r="AI439">
            <v>0</v>
          </cell>
        </row>
        <row r="440">
          <cell r="AI440">
            <v>0</v>
          </cell>
        </row>
        <row r="441">
          <cell r="AI441">
            <v>0</v>
          </cell>
        </row>
        <row r="442">
          <cell r="AI442">
            <v>0</v>
          </cell>
        </row>
        <row r="443">
          <cell r="AI443">
            <v>0</v>
          </cell>
        </row>
        <row r="444">
          <cell r="AI444">
            <v>0</v>
          </cell>
        </row>
        <row r="445">
          <cell r="AI445">
            <v>0</v>
          </cell>
        </row>
        <row r="446">
          <cell r="AI446">
            <v>0</v>
          </cell>
        </row>
        <row r="447">
          <cell r="AI447">
            <v>0</v>
          </cell>
        </row>
        <row r="448">
          <cell r="AI448">
            <v>0</v>
          </cell>
        </row>
        <row r="449">
          <cell r="AI449">
            <v>0</v>
          </cell>
        </row>
        <row r="450">
          <cell r="AI450">
            <v>0</v>
          </cell>
        </row>
        <row r="451">
          <cell r="AI451">
            <v>0</v>
          </cell>
        </row>
        <row r="452">
          <cell r="AI452">
            <v>0</v>
          </cell>
        </row>
        <row r="453">
          <cell r="AI453">
            <v>0</v>
          </cell>
        </row>
        <row r="454">
          <cell r="AI454">
            <v>0</v>
          </cell>
        </row>
        <row r="455">
          <cell r="AI455">
            <v>0</v>
          </cell>
        </row>
        <row r="456">
          <cell r="AI456">
            <v>0</v>
          </cell>
        </row>
        <row r="457">
          <cell r="AI457">
            <v>0</v>
          </cell>
        </row>
        <row r="458">
          <cell r="AI458">
            <v>0</v>
          </cell>
        </row>
        <row r="459">
          <cell r="AI459">
            <v>0</v>
          </cell>
        </row>
        <row r="460">
          <cell r="AI460">
            <v>0</v>
          </cell>
        </row>
        <row r="461">
          <cell r="AI461">
            <v>0</v>
          </cell>
        </row>
        <row r="462">
          <cell r="AI462">
            <v>0</v>
          </cell>
        </row>
        <row r="463">
          <cell r="AI463">
            <v>0</v>
          </cell>
        </row>
        <row r="464">
          <cell r="AI464">
            <v>0</v>
          </cell>
        </row>
        <row r="465">
          <cell r="AI465">
            <v>0</v>
          </cell>
        </row>
        <row r="466">
          <cell r="AI466">
            <v>0</v>
          </cell>
        </row>
        <row r="467">
          <cell r="AI467">
            <v>0</v>
          </cell>
        </row>
        <row r="468">
          <cell r="AI468">
            <v>0</v>
          </cell>
        </row>
        <row r="469">
          <cell r="AI469">
            <v>0</v>
          </cell>
        </row>
        <row r="470">
          <cell r="AI470">
            <v>0</v>
          </cell>
        </row>
        <row r="471">
          <cell r="AI471">
            <v>0</v>
          </cell>
        </row>
        <row r="472">
          <cell r="AI472">
            <v>0</v>
          </cell>
        </row>
        <row r="473">
          <cell r="AI473">
            <v>0</v>
          </cell>
        </row>
        <row r="474">
          <cell r="AI474">
            <v>0</v>
          </cell>
        </row>
        <row r="475">
          <cell r="AI475">
            <v>0</v>
          </cell>
        </row>
        <row r="476">
          <cell r="AI476">
            <v>0</v>
          </cell>
        </row>
        <row r="477">
          <cell r="AI477">
            <v>0</v>
          </cell>
        </row>
        <row r="478">
          <cell r="AI478">
            <v>0</v>
          </cell>
        </row>
        <row r="479">
          <cell r="AI479">
            <v>0</v>
          </cell>
        </row>
        <row r="480">
          <cell r="AI480">
            <v>0</v>
          </cell>
        </row>
        <row r="481">
          <cell r="AI481">
            <v>0</v>
          </cell>
        </row>
        <row r="482">
          <cell r="AI482">
            <v>0</v>
          </cell>
        </row>
        <row r="483">
          <cell r="AI483">
            <v>0</v>
          </cell>
        </row>
        <row r="484">
          <cell r="AI484">
            <v>0</v>
          </cell>
        </row>
        <row r="485">
          <cell r="AI485">
            <v>0</v>
          </cell>
        </row>
        <row r="486">
          <cell r="AI486">
            <v>0</v>
          </cell>
        </row>
        <row r="487">
          <cell r="AI487">
            <v>0</v>
          </cell>
        </row>
        <row r="488">
          <cell r="AI488">
            <v>0</v>
          </cell>
        </row>
        <row r="489">
          <cell r="AI489">
            <v>0</v>
          </cell>
        </row>
        <row r="490">
          <cell r="AI490">
            <v>0</v>
          </cell>
        </row>
        <row r="491">
          <cell r="AI491">
            <v>0</v>
          </cell>
        </row>
        <row r="492">
          <cell r="AI492">
            <v>0</v>
          </cell>
        </row>
        <row r="493">
          <cell r="AI493">
            <v>0</v>
          </cell>
        </row>
        <row r="494">
          <cell r="AI494">
            <v>0</v>
          </cell>
        </row>
        <row r="495">
          <cell r="AI495">
            <v>0</v>
          </cell>
        </row>
        <row r="496">
          <cell r="AI496">
            <v>0</v>
          </cell>
        </row>
        <row r="497">
          <cell r="AI497">
            <v>0</v>
          </cell>
        </row>
        <row r="498">
          <cell r="AI498">
            <v>0</v>
          </cell>
        </row>
        <row r="499">
          <cell r="AI499">
            <v>0</v>
          </cell>
        </row>
        <row r="500">
          <cell r="AI500">
            <v>0</v>
          </cell>
        </row>
        <row r="501">
          <cell r="AI501">
            <v>0</v>
          </cell>
        </row>
        <row r="502">
          <cell r="AI502">
            <v>0</v>
          </cell>
        </row>
        <row r="503">
          <cell r="AI503">
            <v>0</v>
          </cell>
        </row>
        <row r="504">
          <cell r="AI504">
            <v>0</v>
          </cell>
        </row>
        <row r="505">
          <cell r="AI505">
            <v>0</v>
          </cell>
        </row>
        <row r="506">
          <cell r="AI506">
            <v>0</v>
          </cell>
        </row>
        <row r="507">
          <cell r="AI507">
            <v>0</v>
          </cell>
        </row>
        <row r="508">
          <cell r="AI508">
            <v>0</v>
          </cell>
        </row>
        <row r="509">
          <cell r="AI509">
            <v>0</v>
          </cell>
        </row>
        <row r="510">
          <cell r="AI510">
            <v>0</v>
          </cell>
        </row>
        <row r="511">
          <cell r="AI511">
            <v>0</v>
          </cell>
        </row>
        <row r="512">
          <cell r="AI512">
            <v>0</v>
          </cell>
        </row>
        <row r="513">
          <cell r="AI513">
            <v>0</v>
          </cell>
        </row>
        <row r="514">
          <cell r="AI514">
            <v>0</v>
          </cell>
        </row>
        <row r="515">
          <cell r="AI515">
            <v>0</v>
          </cell>
        </row>
        <row r="516">
          <cell r="AI516">
            <v>0</v>
          </cell>
        </row>
        <row r="517">
          <cell r="AI517">
            <v>0</v>
          </cell>
        </row>
        <row r="518">
          <cell r="AI518">
            <v>0</v>
          </cell>
        </row>
        <row r="519">
          <cell r="AI519">
            <v>0</v>
          </cell>
        </row>
        <row r="520">
          <cell r="AI520">
            <v>0</v>
          </cell>
        </row>
        <row r="521">
          <cell r="AI521">
            <v>0</v>
          </cell>
        </row>
        <row r="522">
          <cell r="AI522">
            <v>0</v>
          </cell>
        </row>
        <row r="523">
          <cell r="AI523">
            <v>0</v>
          </cell>
        </row>
        <row r="524">
          <cell r="AI524">
            <v>0</v>
          </cell>
        </row>
        <row r="525">
          <cell r="AI525">
            <v>0</v>
          </cell>
        </row>
        <row r="526">
          <cell r="AI526">
            <v>0</v>
          </cell>
        </row>
        <row r="527">
          <cell r="AI527">
            <v>0</v>
          </cell>
        </row>
        <row r="528">
          <cell r="AI528">
            <v>0</v>
          </cell>
        </row>
        <row r="529">
          <cell r="AI529">
            <v>0</v>
          </cell>
        </row>
        <row r="530">
          <cell r="AI530">
            <v>0</v>
          </cell>
        </row>
      </sheetData>
      <sheetData sheetId="1"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s>
    <sheetDataSet>
      <sheetData sheetId="0"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Hoja1"/>
      <sheetName val="insumos"/>
      <sheetName val="EQUIPO"/>
      <sheetName val="ALCASAN1"/>
      <sheetName val="MANO DE OBRA"/>
    </sheetNames>
    <sheetDataSet>
      <sheetData sheetId="0" refreshError="1">
        <row r="17">
          <cell r="B17">
            <v>9000</v>
          </cell>
        </row>
        <row r="40">
          <cell r="B40">
            <v>5700</v>
          </cell>
        </row>
        <row r="41">
          <cell r="B41">
            <v>6700</v>
          </cell>
        </row>
        <row r="43">
          <cell r="B43">
            <v>67180</v>
          </cell>
        </row>
      </sheetData>
      <sheetData sheetId="1">
        <row r="17">
          <cell r="B17" t="str">
            <v>2.0</v>
          </cell>
        </row>
      </sheetData>
      <sheetData sheetId="2" refreshError="1"/>
      <sheetData sheetId="3" refreshError="1"/>
      <sheetData sheetId="4" refreshError="1"/>
      <sheetData sheetId="5"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no de obra"/>
      <sheetName val="mater"/>
      <sheetName val="unit-obra"/>
      <sheetName val="Pedregal"/>
      <sheetName val="analuni3"/>
      <sheetName val="Hoja11"/>
      <sheetName val="Hoja15"/>
      <sheetName val="Hoja16"/>
    </sheetNames>
    <sheetDataSet>
      <sheetData sheetId="0" refreshError="1">
        <row r="30">
          <cell r="E30">
            <v>55000</v>
          </cell>
        </row>
      </sheetData>
      <sheetData sheetId="1" refreshError="1">
        <row r="29">
          <cell r="D29">
            <v>1800</v>
          </cell>
        </row>
        <row r="31">
          <cell r="D31">
            <v>2000</v>
          </cell>
        </row>
        <row r="56">
          <cell r="D56">
            <v>2000</v>
          </cell>
        </row>
        <row r="89">
          <cell r="D89">
            <v>11000</v>
          </cell>
        </row>
        <row r="122">
          <cell r="I122">
            <v>7500</v>
          </cell>
        </row>
        <row r="175">
          <cell r="I175">
            <v>125000</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NODOS"/>
      <sheetName val="TUBERIAS"/>
      <sheetName val="Hoja3"/>
      <sheetName val="CANTOBRA"/>
      <sheetName val="PPTO AREA URBANA"/>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Budget vs Real"/>
      <sheetName val="Flujo"/>
      <sheetName val="Flujo De Caja 2008"/>
      <sheetName val="Flujo De Caja 2008 (2)"/>
      <sheetName val="Reporte"/>
      <sheetName val="Hoja2"/>
      <sheetName val="Cost Ledger 30-6-99"/>
    </sheetNames>
    <sheetDataSet>
      <sheetData sheetId="0" refreshError="1"/>
      <sheetData sheetId="1" refreshError="1"/>
      <sheetData sheetId="2" refreshError="1"/>
      <sheetData sheetId="3" refreshError="1"/>
      <sheetData sheetId="4" refreshError="1"/>
      <sheetData sheetId="5" refreshError="1"/>
      <sheetData sheetId="6" refreshError="1">
        <row r="3">
          <cell r="C3" t="str">
            <v>Orden de Compra</v>
          </cell>
        </row>
        <row r="4">
          <cell r="C4" t="str">
            <v>Orden de Servicio</v>
          </cell>
        </row>
        <row r="5">
          <cell r="C5" t="str">
            <v>Contrato</v>
          </cell>
        </row>
        <row r="6">
          <cell r="C6" t="str">
            <v>Oferta Mercantil</v>
          </cell>
        </row>
      </sheetData>
      <sheetData sheetId="7"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sheetData sheetId="1"/>
      <sheetData sheetId="2"/>
      <sheetData sheetId="3"/>
      <sheetData sheetId="4"/>
      <sheetData sheetId="5">
        <row r="1">
          <cell r="A1" t="str">
            <v>MATERIALES</v>
          </cell>
        </row>
      </sheetData>
      <sheetData sheetId="6">
        <row r="1">
          <cell r="A1" t="str">
            <v>ADMINISTRACION</v>
          </cell>
          <cell r="B1" t="str">
            <v>%</v>
          </cell>
          <cell r="C1">
            <v>0.2</v>
          </cell>
        </row>
        <row r="2">
          <cell r="A2" t="str">
            <v>IMPREVISTOS</v>
          </cell>
          <cell r="B2" t="str">
            <v>%</v>
          </cell>
          <cell r="C2">
            <v>0.05</v>
          </cell>
        </row>
        <row r="3">
          <cell r="A3" t="str">
            <v>UTILIDAD</v>
          </cell>
          <cell r="B3" t="str">
            <v>%</v>
          </cell>
          <cell r="C3">
            <v>0.05</v>
          </cell>
        </row>
        <row r="4">
          <cell r="A4" t="str">
            <v>PRESTACIONES</v>
          </cell>
          <cell r="B4" t="str">
            <v>%</v>
          </cell>
          <cell r="C4">
            <v>1.85</v>
          </cell>
        </row>
        <row r="5">
          <cell r="A5" t="str">
            <v>DISTANCIA ACARREO 1 (BOTADERO)</v>
          </cell>
          <cell r="B5" t="str">
            <v>km</v>
          </cell>
          <cell r="C5">
            <v>5</v>
          </cell>
        </row>
        <row r="6">
          <cell r="A6" t="str">
            <v>DISTANCIA SUMINISTRO (MATERIAL DE LA ZONA)</v>
          </cell>
          <cell r="B6" t="str">
            <v>km</v>
          </cell>
          <cell r="C6">
            <v>20</v>
          </cell>
        </row>
        <row r="7">
          <cell r="A7" t="str">
            <v>DISTANCIA SUMINISTRO</v>
          </cell>
          <cell r="B7" t="str">
            <v>km</v>
          </cell>
          <cell r="C7">
            <v>40</v>
          </cell>
        </row>
        <row r="8">
          <cell r="A8" t="str">
            <v>DISTANCIA SUMINISTRO BASES SUB BASES AFIRMADOS</v>
          </cell>
          <cell r="B8" t="str">
            <v>km</v>
          </cell>
          <cell r="C8">
            <v>50</v>
          </cell>
        </row>
        <row r="9">
          <cell r="A9" t="str">
            <v>DISTANCIA DE SUMINISTRO CONCRETOS</v>
          </cell>
          <cell r="B9" t="str">
            <v>km</v>
          </cell>
          <cell r="C9">
            <v>50</v>
          </cell>
        </row>
        <row r="10">
          <cell r="A10" t="str">
            <v>DISTANCIA DE SUMINISTRO MEZCLAS ASFALTICAS</v>
          </cell>
          <cell r="B10" t="str">
            <v>km</v>
          </cell>
          <cell r="C10">
            <v>50</v>
          </cell>
        </row>
        <row r="11">
          <cell r="A11" t="str">
            <v>DISTANCIA TRANSPORTE ESTRUCTURA METALICA</v>
          </cell>
          <cell r="B11" t="str">
            <v>km</v>
          </cell>
          <cell r="C11">
            <v>100</v>
          </cell>
        </row>
        <row r="12">
          <cell r="A12" t="str">
            <v>CADENERO</v>
          </cell>
          <cell r="B12" t="str">
            <v>DIA</v>
          </cell>
          <cell r="C12">
            <v>26600</v>
          </cell>
        </row>
        <row r="13">
          <cell r="A13" t="str">
            <v>INSPECTOR DE FABRICACION Y MONTAJE</v>
          </cell>
          <cell r="B13" t="str">
            <v>DIA</v>
          </cell>
          <cell r="C13">
            <v>41500</v>
          </cell>
        </row>
        <row r="14">
          <cell r="A14" t="str">
            <v>OBRERO</v>
          </cell>
          <cell r="B14" t="str">
            <v>DIA</v>
          </cell>
          <cell r="C14">
            <v>20000</v>
          </cell>
        </row>
        <row r="15">
          <cell r="A15" t="str">
            <v>OFICIAL</v>
          </cell>
          <cell r="B15" t="str">
            <v>DIA</v>
          </cell>
          <cell r="C15">
            <v>32500</v>
          </cell>
        </row>
        <row r="16">
          <cell r="A16" t="str">
            <v>OFICIAL EXPERTO EN DESMONTAJE</v>
          </cell>
          <cell r="B16" t="str">
            <v>DIA</v>
          </cell>
          <cell r="C16">
            <v>42300</v>
          </cell>
        </row>
        <row r="17">
          <cell r="A17" t="str">
            <v>PALETEROS</v>
          </cell>
          <cell r="B17" t="str">
            <v>DIA</v>
          </cell>
          <cell r="C17">
            <v>20000</v>
          </cell>
        </row>
        <row r="18">
          <cell r="A18" t="str">
            <v>RASTRILLEROS</v>
          </cell>
          <cell r="B18" t="str">
            <v>DIA</v>
          </cell>
          <cell r="C18">
            <v>22500</v>
          </cell>
        </row>
        <row r="19">
          <cell r="A19" t="str">
            <v>SOLDADOR</v>
          </cell>
          <cell r="B19" t="str">
            <v>DIA</v>
          </cell>
          <cell r="C19">
            <v>29000</v>
          </cell>
        </row>
        <row r="20">
          <cell r="A20" t="str">
            <v>TOPOGRAFO</v>
          </cell>
          <cell r="B20" t="str">
            <v>DIA</v>
          </cell>
          <cell r="C20">
            <v>45000</v>
          </cell>
        </row>
        <row r="21">
          <cell r="A21" t="str">
            <v>MAESTRO</v>
          </cell>
          <cell r="B21" t="str">
            <v>DIA</v>
          </cell>
          <cell r="C21">
            <v>54000</v>
          </cell>
        </row>
        <row r="22">
          <cell r="A22" t="str">
            <v>TRANSPORTE DE MATERIAL DE DERRUMBES</v>
          </cell>
          <cell r="B22" t="str">
            <v>m³-km</v>
          </cell>
          <cell r="C22">
            <v>61360</v>
          </cell>
        </row>
        <row r="23">
          <cell r="A23" t="str">
            <v>DISTANCIA DE TRANSPORTE EMULSIONES</v>
          </cell>
          <cell r="B23" t="str">
            <v>km</v>
          </cell>
          <cell r="C23">
            <v>290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l 2005 CONTRATO"/>
      <sheetName val="Datos del 2005 CONTRATO (2)"/>
      <sheetName val="PARAMETROS 2005"/>
      <sheetName val="Datos del 2005 PROPIA"/>
      <sheetName val="Datos del 2005 PROPIA (2)"/>
      <sheetName val="Datos del 2005 CONTRATO bck"/>
      <sheetName val="Datos del 2005 CONTRATO (3)"/>
      <sheetName val="Datos del 2005 CONTRATO 375"/>
      <sheetName val="RESUMEN SEC TESORO"/>
      <sheetName val="Datos del 2005 CONTRATO 120 FEB"/>
      <sheetName val="Datos del 2005 CONT 120 MAR10"/>
      <sheetName val="Datos del 2005 CONT 120 ABRIL 4"/>
      <sheetName val="Hoja2"/>
      <sheetName val="LISTA DE PRECIOS"/>
      <sheetName val="PARAFISC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álculo"/>
      <sheetName val="Tablas"/>
      <sheetName val="Presentación"/>
    </sheetNames>
    <sheetDataSet>
      <sheetData sheetId="0"/>
      <sheetData sheetId="1" refreshError="1"/>
      <sheetData sheetId="2"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210.1.1"/>
      <sheetName val="210.1.2"/>
      <sheetName val="210.2.1"/>
      <sheetName val="210.2.2"/>
      <sheetName val="210.2.3"/>
      <sheetName val="210.2.4"/>
      <sheetName val="211.1"/>
      <sheetName val="211.1.P1"/>
      <sheetName val="220"/>
      <sheetName val="221.1"/>
      <sheetName val="221.2"/>
      <sheetName val="230.1"/>
      <sheetName val="230.2"/>
      <sheetName val="231.1"/>
      <sheetName val="232.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340.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
      <sheetName val="441.2"/>
      <sheetName val="441.3"/>
      <sheetName val="441.4"/>
      <sheetName val="450.1"/>
      <sheetName val="450.2 COMPRADA"/>
      <sheetName val="450.3 COMPRADA"/>
      <sheetName val="450.9"/>
      <sheetName val="450.9P"/>
      <sheetName val="450.1.1 COMPRADA"/>
      <sheetName val="450.1.2 COMPRADA"/>
      <sheetName val="451.1 COMPRADA"/>
      <sheetName val="451.2 COMPRADA "/>
      <sheetName val="451.3 COMPRADA  "/>
      <sheetName val="451.4 "/>
      <sheetName val="452.1 COMPRADA"/>
      <sheetName val="452.2 COMPRADA"/>
      <sheetName val="452.3 COMPRADA"/>
      <sheetName val="452.4 COMPRADA"/>
      <sheetName val="453.1"/>
      <sheetName val="460.1"/>
      <sheetName val="461.1"/>
      <sheetName val="461.2"/>
      <sheetName val="462.1.1"/>
      <sheetName val="462.1.2"/>
      <sheetName val="464.1 "/>
      <sheetName val="464.1P"/>
      <sheetName val="464.2"/>
      <sheetName val="464.3"/>
      <sheetName val="464.4"/>
      <sheetName val="465.1"/>
      <sheetName val="466.1"/>
      <sheetName val="466.2"/>
      <sheetName val="500"/>
      <sheetName val="510"/>
      <sheetName val="600.1"/>
      <sheetName val="600.2"/>
      <sheetName val="600.3"/>
      <sheetName val="600.4"/>
      <sheetName val="600.5"/>
      <sheetName val="610.1"/>
      <sheetName val="610.2"/>
      <sheetName val="620.1"/>
      <sheetName val="620.2"/>
      <sheetName val="621.1"/>
      <sheetName val="621.2"/>
      <sheetName val="622.1"/>
      <sheetName val="622.5"/>
      <sheetName val="623.1"/>
      <sheetName val="623.2"/>
      <sheetName val="630.1"/>
      <sheetName val="630.2"/>
      <sheetName val="630.3"/>
      <sheetName val="630.4"/>
      <sheetName val="630.5"/>
      <sheetName val="630.6"/>
      <sheetName val="630.7"/>
      <sheetName val="631P BOLSACRETO"/>
      <sheetName val="632.1"/>
      <sheetName val="640.1"/>
      <sheetName val="640.2"/>
      <sheetName val="641.1"/>
      <sheetName val="642.1"/>
      <sheetName val="642.2"/>
      <sheetName val="650.1"/>
      <sheetName val="650.2"/>
      <sheetName val="650.3"/>
      <sheetName val="650.4"/>
      <sheetName val="660.1"/>
      <sheetName val="660.2"/>
      <sheetName val="660.3"/>
      <sheetName val="661 TIPO 1"/>
      <sheetName val="661 TIPO 2"/>
      <sheetName val="661 OTRO"/>
      <sheetName val="662.1"/>
      <sheetName val="670.1"/>
      <sheetName val="670.2"/>
      <sheetName val="671.1"/>
      <sheetName val="672.1"/>
      <sheetName val="673.1"/>
      <sheetName val="673.2"/>
      <sheetName val="673.3"/>
      <sheetName val="673.4P"/>
      <sheetName val="674.1"/>
      <sheetName val="674.2"/>
      <sheetName val="680.1"/>
      <sheetName val="680.2"/>
      <sheetName val="680.3"/>
      <sheetName val="681.1"/>
      <sheetName val="682"/>
      <sheetName val="682.1"/>
      <sheetName val="690.1"/>
      <sheetName val="700.1"/>
      <sheetName val="700.2"/>
      <sheetName val="700.3"/>
      <sheetName val="700.4"/>
      <sheetName val="701.1"/>
      <sheetName val="701 P"/>
      <sheetName val="710.1.1"/>
      <sheetName val="710.1.1 (2)"/>
      <sheetName val="710.2"/>
      <sheetName val="710.1.3"/>
      <sheetName val="710.1.4"/>
      <sheetName val="710.1.5"/>
      <sheetName val="720"/>
      <sheetName val="730.1"/>
      <sheetName val="730.2"/>
      <sheetName val="730.3"/>
      <sheetName val="740.1"/>
      <sheetName val="800.1"/>
      <sheetName val="800.2"/>
      <sheetName val="800.3"/>
      <sheetName val="800.4"/>
      <sheetName val="801.1"/>
      <sheetName val="801.2"/>
      <sheetName val="801.3"/>
      <sheetName val="801.4"/>
      <sheetName val="801.5"/>
      <sheetName val="801.6"/>
      <sheetName val="801.7"/>
      <sheetName val="810.1"/>
      <sheetName val="810.2"/>
      <sheetName val="810.3"/>
      <sheetName val="820P1"/>
      <sheetName val="900.1"/>
      <sheetName val="900.2"/>
      <sheetName val="900.3"/>
      <sheetName val="presupuesto necesidades vias ma"/>
    </sheetNames>
    <sheetDataSet>
      <sheetData sheetId="0" refreshError="1">
        <row r="9">
          <cell r="A9">
            <v>200.1</v>
          </cell>
          <cell r="B9" t="str">
            <v>200-07</v>
          </cell>
          <cell r="D9" t="str">
            <v>DESMONTE Y LIMPIEZA: Desmonte y limpieza en bosque</v>
          </cell>
          <cell r="E9" t="str">
            <v>3.6.1.2.1</v>
          </cell>
          <cell r="F9" t="str">
            <v xml:space="preserve"> HA</v>
          </cell>
          <cell r="G9">
            <v>2121779</v>
          </cell>
        </row>
        <row r="10">
          <cell r="A10">
            <v>200.2</v>
          </cell>
          <cell r="B10" t="str">
            <v>200-07</v>
          </cell>
          <cell r="D10" t="str">
            <v>DESMONTE Y LIMPIEZA:Desmonte y limpieza en zonas no boscosas</v>
          </cell>
          <cell r="E10" t="str">
            <v>3.6.1.2.3</v>
          </cell>
          <cell r="F10" t="str">
            <v xml:space="preserve"> HA</v>
          </cell>
          <cell r="G10">
            <v>829733.84166666679</v>
          </cell>
        </row>
        <row r="11">
          <cell r="A11" t="str">
            <v>ARTICULO 201 - DEMOLICIÓN Y REMOCIÓN</v>
          </cell>
        </row>
        <row r="12">
          <cell r="A12">
            <v>201.3</v>
          </cell>
          <cell r="B12" t="str">
            <v>201-07</v>
          </cell>
          <cell r="D12" t="str">
            <v>DEMOLICIÓN Y REMOCIÓN:Demolicion de pavimentos rígidos, pisos, andenes y bordillos de concreto.</v>
          </cell>
          <cell r="E12" t="str">
            <v>3.6.1.3.33</v>
          </cell>
          <cell r="F12" t="str">
            <v>GL</v>
          </cell>
          <cell r="G12">
            <v>35822</v>
          </cell>
        </row>
        <row r="13">
          <cell r="A13">
            <v>201.4</v>
          </cell>
          <cell r="B13">
            <v>201.07</v>
          </cell>
          <cell r="D13" t="str">
            <v>DEMOLICIÓN Y REMOCIÓN:Demolicion de obstáculos</v>
          </cell>
          <cell r="F13" t="str">
            <v>GL</v>
          </cell>
          <cell r="G13">
            <v>64603</v>
          </cell>
        </row>
        <row r="14">
          <cell r="A14">
            <v>201.7</v>
          </cell>
          <cell r="B14" t="str">
            <v>201-07</v>
          </cell>
          <cell r="D14" t="str">
            <v>DEMOLICIÓN Y REMOCIÓN: Demolición de estructuras</v>
          </cell>
          <cell r="E14" t="str">
            <v xml:space="preserve">3.6.1.3.13  </v>
          </cell>
          <cell r="F14" t="str">
            <v>M³</v>
          </cell>
          <cell r="G14">
            <v>45442</v>
          </cell>
        </row>
        <row r="15">
          <cell r="A15" t="str">
            <v>201.8</v>
          </cell>
          <cell r="B15" t="str">
            <v>201-07</v>
          </cell>
          <cell r="D15" t="str">
            <v>DEMOLICIÓN Y REMOCIÓN: Demolición de pavimentos rígidos</v>
          </cell>
          <cell r="E15" t="str">
            <v>3.6.1.3.15</v>
          </cell>
          <cell r="F15" t="str">
            <v>M2</v>
          </cell>
          <cell r="G15">
            <v>15607</v>
          </cell>
        </row>
        <row r="16">
          <cell r="A16">
            <v>201.9</v>
          </cell>
          <cell r="B16" t="str">
            <v>201-07</v>
          </cell>
          <cell r="D16" t="str">
            <v>DEMOLICIÓN Y REMOCIÓN: Demolición de pisos y andenes de concreto</v>
          </cell>
          <cell r="E16" t="str">
            <v>3.6.1.3.33</v>
          </cell>
          <cell r="F16" t="str">
            <v>M²</v>
          </cell>
          <cell r="G16">
            <v>13894</v>
          </cell>
        </row>
        <row r="17">
          <cell r="A17" t="str">
            <v>201.10</v>
          </cell>
          <cell r="B17" t="str">
            <v>201.07</v>
          </cell>
          <cell r="D17" t="str">
            <v>DEMOLICIÓN Y REMOCIÓN:Demolicion de bordillos de concreto</v>
          </cell>
          <cell r="E17" t="str">
            <v>3.6.1.3.35</v>
          </cell>
          <cell r="F17" t="str">
            <v>M</v>
          </cell>
          <cell r="G17">
            <v>15679</v>
          </cell>
        </row>
        <row r="18">
          <cell r="A18" t="str">
            <v>201.11</v>
          </cell>
          <cell r="B18" t="str">
            <v>201-07</v>
          </cell>
          <cell r="D18" t="str">
            <v xml:space="preserve">DEMOLICIÓN Y REMOCIÓN:Desmontaje y traslado de estructuras metálicas. </v>
          </cell>
          <cell r="F18" t="str">
            <v>KG</v>
          </cell>
          <cell r="G18">
            <v>281</v>
          </cell>
        </row>
        <row r="19">
          <cell r="A19" t="str">
            <v>201.12</v>
          </cell>
          <cell r="B19" t="str">
            <v>201-07</v>
          </cell>
          <cell r="D19" t="str">
            <v xml:space="preserve">DEMOLICIÓN Y REMOCIÓN:Remocion de especies vegetales  </v>
          </cell>
          <cell r="E19" t="str">
            <v>3.6.1.3.47</v>
          </cell>
          <cell r="F19" t="str">
            <v>U</v>
          </cell>
          <cell r="G19">
            <v>357417</v>
          </cell>
        </row>
        <row r="20">
          <cell r="A20" t="str">
            <v>201.15</v>
          </cell>
          <cell r="B20" t="str">
            <v>201-07</v>
          </cell>
          <cell r="D20" t="str">
            <v>DEMOLICIÓN Y REMOCIÓN:Remocion de alcantarillas</v>
          </cell>
          <cell r="E20" t="str">
            <v>3.6.1.3</v>
          </cell>
          <cell r="F20" t="str">
            <v>ML</v>
          </cell>
          <cell r="G20">
            <v>33219</v>
          </cell>
        </row>
        <row r="21">
          <cell r="A21" t="str">
            <v>201.16</v>
          </cell>
          <cell r="B21" t="str">
            <v>201-07</v>
          </cell>
          <cell r="D21" t="str">
            <v xml:space="preserve">DEMOLICIÓN Y REMOCIÓN:Remocion de cercas de alambre   </v>
          </cell>
          <cell r="F21" t="str">
            <v>ML</v>
          </cell>
          <cell r="G21">
            <v>2787</v>
          </cell>
        </row>
        <row r="22">
          <cell r="A22" t="str">
            <v xml:space="preserve">ARTICULO 210 - EXCAVACIÓN DE LA EXPLANACIÓN, CANALES Y PRÉSTAMOS </v>
          </cell>
        </row>
        <row r="23">
          <cell r="A23" t="str">
            <v>210.1.1</v>
          </cell>
          <cell r="B23" t="str">
            <v>210-07</v>
          </cell>
          <cell r="D23" t="str">
            <v>EXCAVACIÓN  DE LA EXPLANACIÓN, CANALES Y PRÉSTAMOS: Excavación sin clasificar de la explanación y canales</v>
          </cell>
          <cell r="E23" t="str">
            <v xml:space="preserve">3.6.2.1.1 </v>
          </cell>
          <cell r="F23" t="str">
            <v>M³</v>
          </cell>
          <cell r="G23">
            <v>4368</v>
          </cell>
        </row>
        <row r="24">
          <cell r="A24" t="str">
            <v>210.1,2</v>
          </cell>
          <cell r="B24" t="str">
            <v>210-07</v>
          </cell>
          <cell r="D24" t="str">
            <v>EXCAVACIÓN DE LA EXPLANACIÓN, CANALES Y PRÉSTAMOS :Excavación sin clasificar de prestamos</v>
          </cell>
          <cell r="F24" t="str">
            <v>M³</v>
          </cell>
          <cell r="G24">
            <v>4342</v>
          </cell>
        </row>
        <row r="25">
          <cell r="A25" t="str">
            <v>210.2.1</v>
          </cell>
          <cell r="B25" t="str">
            <v>210-07</v>
          </cell>
          <cell r="D25" t="str">
            <v>EXCAVACIÓN  DE LA EXPLANACIÓN, CANALES Y PRÉSTAMOS: Excavación en roca de la explanación y canales</v>
          </cell>
          <cell r="E25" t="str">
            <v>3.6.2.1.3</v>
          </cell>
          <cell r="F25" t="str">
            <v>M³</v>
          </cell>
          <cell r="G25">
            <v>26298</v>
          </cell>
        </row>
        <row r="26">
          <cell r="A26" t="str">
            <v>210.2.2</v>
          </cell>
          <cell r="B26" t="str">
            <v>210-07</v>
          </cell>
          <cell r="D26" t="str">
            <v>EXCAVACIÓN DE LA EXPLANACIÓN, CANALES Y PRÉSTAMOS :Excavación en material común de la explanación y canales</v>
          </cell>
          <cell r="E26" t="str">
            <v>3.6.2.1.5</v>
          </cell>
          <cell r="F26" t="str">
            <v>M³</v>
          </cell>
          <cell r="G26">
            <v>3989</v>
          </cell>
        </row>
        <row r="27">
          <cell r="A27" t="str">
            <v>210.2.3</v>
          </cell>
          <cell r="B27" t="str">
            <v>210-07</v>
          </cell>
          <cell r="D27" t="str">
            <v>EXCAVACIÓN DE LA EXPLANACIÓN, CANALES Y PRÉSTAMOS :Excavación en roca de prestamos</v>
          </cell>
          <cell r="F27" t="str">
            <v>M³</v>
          </cell>
          <cell r="G27">
            <v>26298</v>
          </cell>
        </row>
        <row r="28">
          <cell r="A28" t="str">
            <v>210.2.4</v>
          </cell>
          <cell r="B28" t="str">
            <v>210-07</v>
          </cell>
          <cell r="D28" t="str">
            <v>EXCAVACIÓN DE LA EXPLANACIÓN, CANALES Y PRÉSTAMOS :Excavación en material común de prestamos</v>
          </cell>
          <cell r="F28" t="str">
            <v>M³</v>
          </cell>
          <cell r="G28">
            <v>3989</v>
          </cell>
        </row>
        <row r="29">
          <cell r="A29" t="str">
            <v xml:space="preserve">ARTICULO 211 - REMOCIÓN DE DERRUMBES </v>
          </cell>
        </row>
        <row r="30">
          <cell r="A30">
            <v>211.1</v>
          </cell>
          <cell r="B30" t="str">
            <v>211-07</v>
          </cell>
          <cell r="D30" t="str">
            <v>REMOCIÓN DE DERRUMBES:Remocion de derrumbes</v>
          </cell>
          <cell r="E30" t="str">
            <v xml:space="preserve">3.6.2.2.1  </v>
          </cell>
          <cell r="F30" t="str">
            <v>M³</v>
          </cell>
          <cell r="G30">
            <v>6001</v>
          </cell>
        </row>
        <row r="31">
          <cell r="A31" t="str">
            <v xml:space="preserve">ARTICULO 220 - TERRAPLENES </v>
          </cell>
        </row>
        <row r="32">
          <cell r="A32" t="str">
            <v>220.1</v>
          </cell>
          <cell r="B32" t="str">
            <v>220-07</v>
          </cell>
          <cell r="D32" t="str">
            <v>TERRAPLENES :Terraplenes</v>
          </cell>
          <cell r="E32" t="str">
            <v>3.6.2.3.1</v>
          </cell>
          <cell r="F32" t="str">
            <v>M³</v>
          </cell>
          <cell r="G32">
            <v>7225</v>
          </cell>
        </row>
        <row r="33">
          <cell r="A33" t="str">
            <v>ARTICULO 221 - PEDRAPLENES</v>
          </cell>
        </row>
        <row r="34">
          <cell r="A34" t="str">
            <v>221.1</v>
          </cell>
          <cell r="B34" t="str">
            <v>221-07</v>
          </cell>
          <cell r="D34" t="str">
            <v>PEDRAPLENES:Pedraplen compacto</v>
          </cell>
          <cell r="E34" t="str">
            <v>3.6.2.4.2</v>
          </cell>
          <cell r="F34" t="str">
            <v>M³</v>
          </cell>
          <cell r="G34">
            <v>8887</v>
          </cell>
        </row>
        <row r="35">
          <cell r="A35" t="str">
            <v>221.2</v>
          </cell>
          <cell r="B35" t="str">
            <v>221-07</v>
          </cell>
          <cell r="D35" t="str">
            <v>PEDRAPLENES:Pedraplen suelto</v>
          </cell>
          <cell r="E35" t="str">
            <v>3.6.2.4.1</v>
          </cell>
          <cell r="F35" t="str">
            <v>M³</v>
          </cell>
          <cell r="G35">
            <v>5842</v>
          </cell>
        </row>
        <row r="36">
          <cell r="A36" t="str">
            <v>ARTICULO 230 - MEJORAMIENTO DE LA SUBRASANTE</v>
          </cell>
        </row>
        <row r="37">
          <cell r="A37" t="str">
            <v>230.1</v>
          </cell>
          <cell r="B37" t="str">
            <v>230-07</v>
          </cell>
          <cell r="D37" t="str">
            <v>MEJORAMIENTO DE LA SUBRASANTE:Mejoramiento de la subrasante involucrando suelo existente</v>
          </cell>
          <cell r="E37" t="str">
            <v>3.6.2.5.1</v>
          </cell>
          <cell r="F37" t="str">
            <v>M²</v>
          </cell>
          <cell r="G37">
            <v>426</v>
          </cell>
        </row>
        <row r="38">
          <cell r="A38" t="str">
            <v>230.2</v>
          </cell>
          <cell r="B38" t="str">
            <v>230-07</v>
          </cell>
          <cell r="D38" t="str">
            <v>MEJORAMIENTO DE LA SUBRASANTE:Mejoramiento de la subrasante empleando únicamente material adicionado</v>
          </cell>
          <cell r="E38" t="str">
            <v>3.6.2.5.2</v>
          </cell>
          <cell r="F38" t="str">
            <v>M³</v>
          </cell>
          <cell r="G38">
            <v>9319</v>
          </cell>
        </row>
        <row r="39">
          <cell r="A39" t="str">
            <v>ARTICULO 231 - SEPARACIÓN DE SUELOS DE SUBRASANTE Y  CAPAS GRANULARES CON GEOTEXTIL</v>
          </cell>
        </row>
        <row r="40">
          <cell r="A40" t="str">
            <v xml:space="preserve">231.1 </v>
          </cell>
          <cell r="B40" t="str">
            <v>231-07</v>
          </cell>
          <cell r="D40" t="str">
            <v>SEPARACIÓN DE SUELOS DE SUBRASANTE Y  CAPAS GRANULARES CON GEOTEXTIL:Geotextil para separación de suelo de subrasante y capas granulares</v>
          </cell>
          <cell r="F40" t="str">
            <v>M²</v>
          </cell>
          <cell r="G40">
            <v>7080</v>
          </cell>
        </row>
        <row r="41">
          <cell r="A41" t="str">
            <v>ARTICULO 232 - ESTABILIZACIÓN DE SUELOS DE SUBRASANTE Y CAPAS GRANULARES CON GEOTEXTIL</v>
          </cell>
        </row>
        <row r="42">
          <cell r="A42" t="str">
            <v>232-1</v>
          </cell>
          <cell r="B42" t="str">
            <v>232-07</v>
          </cell>
          <cell r="D42" t="str">
            <v>ESTABILIZACIÓN DE SUELOS DE SUBRASANTE Y CAPAS GRANULARES CON GEOTEXTIL:Geotextil para estabilización de suelos de subrasante y capas granulares</v>
          </cell>
          <cell r="F42" t="str">
            <v>M²</v>
          </cell>
          <cell r="G42">
            <v>6076</v>
          </cell>
        </row>
        <row r="43">
          <cell r="A43" t="str">
            <v>ARTICULO 310 - CONFORMACIÓN DE LA CALZADA EXISTENTE</v>
          </cell>
        </row>
        <row r="44">
          <cell r="A44">
            <v>310.10000000000002</v>
          </cell>
          <cell r="B44" t="str">
            <v>310-07</v>
          </cell>
          <cell r="D44" t="str">
            <v>CONFORMACIÓN DE LA CALZADA EXISTENTE:Conformacion de la calzada existente</v>
          </cell>
          <cell r="E44" t="str">
            <v xml:space="preserve">3.6.3.1.1 </v>
          </cell>
          <cell r="F44" t="str">
            <v>M²</v>
          </cell>
          <cell r="G44">
            <v>505</v>
          </cell>
        </row>
        <row r="45">
          <cell r="A45" t="str">
            <v xml:space="preserve">ARTICULO 311 - AFIRMADO </v>
          </cell>
        </row>
        <row r="46">
          <cell r="A46">
            <v>311.10000000000002</v>
          </cell>
          <cell r="B46" t="str">
            <v>311-07</v>
          </cell>
          <cell r="D46" t="str">
            <v xml:space="preserve"> AFIRMADO:Afirmado</v>
          </cell>
          <cell r="E46" t="str">
            <v>3.6.3.2.1</v>
          </cell>
          <cell r="F46" t="str">
            <v>M³</v>
          </cell>
          <cell r="G46">
            <v>89800</v>
          </cell>
        </row>
        <row r="47">
          <cell r="A47" t="str">
            <v>ARTICULO 312 - TRATAMIENTO PALIATIVO DEL POLVO EN AFIRMADOS</v>
          </cell>
        </row>
        <row r="48">
          <cell r="A48" t="str">
            <v xml:space="preserve">312.1 </v>
          </cell>
          <cell r="B48" t="str">
            <v>312-07</v>
          </cell>
          <cell r="D48" t="str">
            <v>TRATAMIENTO PALIATIVO DEL POLVO EN AFIRMADOS:Tratamiento paliativo de polvo aplicado en forma sólida en hojuelas</v>
          </cell>
          <cell r="F48" t="str">
            <v>KG</v>
          </cell>
          <cell r="G48">
            <v>22531</v>
          </cell>
        </row>
        <row r="49">
          <cell r="A49" t="str">
            <v xml:space="preserve">312.2 </v>
          </cell>
          <cell r="B49" t="str">
            <v>312-07</v>
          </cell>
          <cell r="D49" t="str">
            <v>TRATAMIENTO PALIATIVO DEL POLVO EN AFIRMADOS:Tratamiento paliativo de polvo aplicado en forma sólida en esferas</v>
          </cell>
          <cell r="F49" t="str">
            <v>KG</v>
          </cell>
          <cell r="G49">
            <v>37448</v>
          </cell>
        </row>
        <row r="50">
          <cell r="A50" t="str">
            <v>312.3</v>
          </cell>
          <cell r="B50" t="str">
            <v>312-07</v>
          </cell>
          <cell r="D50" t="str">
            <v>TRATAMIENTO PALIATIVO DEL POLVO EN AFIRMADOS:Tratamiento paliativo de polvo aplicado en forma liquida</v>
          </cell>
          <cell r="F50" t="str">
            <v>LT</v>
          </cell>
          <cell r="G50">
            <v>37448</v>
          </cell>
        </row>
        <row r="51">
          <cell r="A51" t="str">
            <v>312.4</v>
          </cell>
          <cell r="B51" t="str">
            <v>312-07</v>
          </cell>
          <cell r="D51" t="str">
            <v>TRATAMIENTO PALIATIVO DEL POLVO EN AFIRMADOS:Material granular de adición</v>
          </cell>
          <cell r="F51" t="str">
            <v>M³</v>
          </cell>
          <cell r="G51">
            <v>45077</v>
          </cell>
        </row>
        <row r="52">
          <cell r="A52" t="str">
            <v>ARTICULO 320 - SUBBASE GRANULAR</v>
          </cell>
        </row>
        <row r="53">
          <cell r="A53" t="str">
            <v>320.1</v>
          </cell>
          <cell r="B53" t="str">
            <v>320-07</v>
          </cell>
          <cell r="D53" t="str">
            <v>SUBBASE GRANULAR:Subase granular</v>
          </cell>
          <cell r="E53" t="str">
            <v>3.6.3.4.1</v>
          </cell>
          <cell r="F53" t="str">
            <v>M³</v>
          </cell>
          <cell r="G53">
            <v>123210</v>
          </cell>
        </row>
        <row r="54">
          <cell r="A54" t="str">
            <v>320.2</v>
          </cell>
          <cell r="B54" t="str">
            <v>320-07</v>
          </cell>
          <cell r="D54" t="str">
            <v>SUBBASE GRANULAR:Subbase granular para bacheo</v>
          </cell>
          <cell r="E54" t="str">
            <v>3.6.3.4.1</v>
          </cell>
          <cell r="F54" t="str">
            <v>M³</v>
          </cell>
          <cell r="G54">
            <v>143384</v>
          </cell>
        </row>
        <row r="55">
          <cell r="A55" t="str">
            <v>ARTICULO 330 - BASE GRANULAR</v>
          </cell>
        </row>
        <row r="56">
          <cell r="A56" t="str">
            <v>330.1</v>
          </cell>
          <cell r="B56" t="str">
            <v>330-07</v>
          </cell>
          <cell r="D56" t="str">
            <v>BASE GRANULAR:Base granular</v>
          </cell>
          <cell r="E56" t="str">
            <v>3.6.3.6.2</v>
          </cell>
          <cell r="F56" t="str">
            <v>M³</v>
          </cell>
          <cell r="G56">
            <v>151606</v>
          </cell>
        </row>
        <row r="57">
          <cell r="A57" t="str">
            <v>330.2</v>
          </cell>
          <cell r="B57" t="str">
            <v>330-07</v>
          </cell>
          <cell r="D57" t="str">
            <v>BASE GRANULAR:Base granular para bacheo</v>
          </cell>
          <cell r="E57" t="str">
            <v>3.6.3.6.3</v>
          </cell>
          <cell r="F57" t="str">
            <v>M³</v>
          </cell>
          <cell r="G57">
            <v>152471</v>
          </cell>
        </row>
        <row r="58">
          <cell r="A58" t="str">
            <v>ARTICULO 340 - BASE ESTABILIZADA CON EMULSIÓN ASFÁLTICA</v>
          </cell>
        </row>
        <row r="59">
          <cell r="A59">
            <v>340.1</v>
          </cell>
          <cell r="B59" t="str">
            <v>340-07</v>
          </cell>
          <cell r="D59" t="str">
            <v>BASE ESTABILIZADA CON EMULSIÓN ASFÁLTICA:Base estabilizada con emulsión asfáltica BEE-1</v>
          </cell>
          <cell r="E59" t="str">
            <v>3.6.3.7.1</v>
          </cell>
          <cell r="F59" t="str">
            <v>M³</v>
          </cell>
          <cell r="G59">
            <v>151506</v>
          </cell>
        </row>
        <row r="60">
          <cell r="A60">
            <v>340.2</v>
          </cell>
          <cell r="B60" t="str">
            <v>340-07</v>
          </cell>
          <cell r="D60" t="str">
            <v>BASE ESTABILIZADA CON EMULSIÓN ASFÁLTICA:Base estabilizada con emulsión asfáltica BEE-2</v>
          </cell>
          <cell r="E60" t="str">
            <v>3.6.3.7.3</v>
          </cell>
          <cell r="F60" t="str">
            <v>M³</v>
          </cell>
          <cell r="G60">
            <v>151506</v>
          </cell>
        </row>
        <row r="61">
          <cell r="A61">
            <v>340.3</v>
          </cell>
          <cell r="B61" t="str">
            <v>340-07</v>
          </cell>
          <cell r="D61" t="str">
            <v>BASE ESTABILIZADA CON EMULSIÓN ASFÁLTICA:Base estabilizada con emulsión asfáltica BEE-3</v>
          </cell>
          <cell r="E61" t="str">
            <v>3.6.3.7.5</v>
          </cell>
          <cell r="F61" t="str">
            <v>M³</v>
          </cell>
          <cell r="G61">
            <v>151506</v>
          </cell>
        </row>
        <row r="62">
          <cell r="A62" t="str">
            <v>ARTICULO 341 - BASE ESTABILIZADA CON CEMENTO</v>
          </cell>
        </row>
        <row r="63">
          <cell r="A63">
            <v>341.1</v>
          </cell>
          <cell r="B63" t="str">
            <v>341-07</v>
          </cell>
          <cell r="D63" t="str">
            <v>BASE ESTABILIZADA CON CEMENTO:Base estabilizada con cemento</v>
          </cell>
          <cell r="F63" t="str">
            <v>M³</v>
          </cell>
          <cell r="G63">
            <v>164698</v>
          </cell>
        </row>
        <row r="64">
          <cell r="A64">
            <v>341.2</v>
          </cell>
          <cell r="B64" t="str">
            <v>341-07</v>
          </cell>
          <cell r="D64" t="str">
            <v>BASE ESTABILIZADA CON CEMENTO:Cemento para estabilización de base</v>
          </cell>
          <cell r="F64" t="str">
            <v>KG</v>
          </cell>
          <cell r="G64">
            <v>548</v>
          </cell>
        </row>
        <row r="65">
          <cell r="A65" t="str">
            <v>ARTICULO 342 - BASE DE CONCRETO HIDRÁULICO</v>
          </cell>
        </row>
        <row r="66">
          <cell r="A66" t="str">
            <v>342-1</v>
          </cell>
          <cell r="B66" t="str">
            <v>342-07</v>
          </cell>
          <cell r="D66" t="str">
            <v>BASE DE CONCRETO HIDRÁULICO:Base de concreto hidráulico</v>
          </cell>
          <cell r="F66" t="str">
            <v>M³</v>
          </cell>
          <cell r="G66">
            <v>360002</v>
          </cell>
        </row>
        <row r="67">
          <cell r="A67" t="str">
            <v>ARTICULO 410 - SUMINISTRO DE CEMENTO ASFÁLTICO</v>
          </cell>
        </row>
        <row r="68">
          <cell r="A68">
            <v>410.1</v>
          </cell>
          <cell r="B68" t="str">
            <v>410-07</v>
          </cell>
          <cell r="D68" t="str">
            <v>SUMINISTRO DE CEMENTO ASFÁLTICO:Cemento asfáltico de penetración 60-70</v>
          </cell>
          <cell r="E68" t="str">
            <v>3.6.4.1.1</v>
          </cell>
          <cell r="F68" t="str">
            <v>KG</v>
          </cell>
          <cell r="G68">
            <v>1081</v>
          </cell>
        </row>
        <row r="69">
          <cell r="A69">
            <v>410.2</v>
          </cell>
          <cell r="B69" t="str">
            <v>410-07</v>
          </cell>
          <cell r="D69" t="str">
            <v>SUMINISTRO DE CEMENTO ASFÁLTICO:Cemento asfáltico de penetración 80-100</v>
          </cell>
          <cell r="E69" t="str">
            <v>3.6.4.1.2</v>
          </cell>
          <cell r="F69" t="str">
            <v>KG</v>
          </cell>
          <cell r="G69">
            <v>1081</v>
          </cell>
        </row>
        <row r="70">
          <cell r="A70" t="str">
            <v>ARTICULO 411 - SUMINISTRO DE EMULSIÓN ASFÁLTICA</v>
          </cell>
        </row>
        <row r="71">
          <cell r="A71" t="str">
            <v>411.1</v>
          </cell>
          <cell r="B71" t="str">
            <v>411-07</v>
          </cell>
          <cell r="D71" t="str">
            <v>SUMINISTRO DE EMULSIÓN ASFÁLTICA:Emulsion asfáltica de rotura media CRM</v>
          </cell>
          <cell r="E71" t="str">
            <v>3.6.4.2.1</v>
          </cell>
          <cell r="F71" t="str">
            <v>LT</v>
          </cell>
          <cell r="G71">
            <v>1043</v>
          </cell>
        </row>
        <row r="72">
          <cell r="A72">
            <v>411.2</v>
          </cell>
          <cell r="B72" t="str">
            <v>411-07</v>
          </cell>
          <cell r="D72" t="str">
            <v>SUMINISTRO DE EMULSIÓN ASFÁLTICA:Emulsion asfáltica de rotura lenta CRL</v>
          </cell>
          <cell r="E72" t="str">
            <v>3.6.4.2.2</v>
          </cell>
          <cell r="F72" t="str">
            <v>LT</v>
          </cell>
          <cell r="G72">
            <v>1956</v>
          </cell>
        </row>
        <row r="73">
          <cell r="A73">
            <v>411.3</v>
          </cell>
          <cell r="B73" t="str">
            <v>411-07</v>
          </cell>
          <cell r="D73" t="str">
            <v>SUMINISTRO DE EMULSIÓN ASFÁLTICA:Emulsion asfáltica de rotura lenta CRL-1H</v>
          </cell>
          <cell r="E73" t="str">
            <v>3.6.4.2.3</v>
          </cell>
          <cell r="F73" t="str">
            <v>LT</v>
          </cell>
          <cell r="G73">
            <v>2478</v>
          </cell>
        </row>
        <row r="74">
          <cell r="A74" t="str">
            <v xml:space="preserve">ARTICULO 414 - SUMINISTRO DE CEMENTO ASFÁLTICO  MODIFICADO CON POLÍMEROS </v>
          </cell>
        </row>
        <row r="75">
          <cell r="A75" t="str">
            <v>414.1</v>
          </cell>
          <cell r="B75" t="str">
            <v>414-07</v>
          </cell>
          <cell r="D75" t="str">
            <v>SUMINISTRO DE CEMENTO ASFÁLTICO  MODIFICADO CON POLÍMEROS:Cemento asfáltico modificado con polímeros tipo 1</v>
          </cell>
          <cell r="E75" t="str">
            <v>3.6.4.1.3</v>
          </cell>
          <cell r="F75" t="str">
            <v>KG</v>
          </cell>
          <cell r="G75">
            <v>2079</v>
          </cell>
        </row>
        <row r="76">
          <cell r="A76" t="str">
            <v>414.2</v>
          </cell>
          <cell r="B76" t="str">
            <v>414-07</v>
          </cell>
          <cell r="D76" t="str">
            <v>SUMINISTRO DE CEMENTO ASFÁLTICO  MODIFICADO CON POLÍMEROS:Cemento asfáltico modificado con polímeros tipo 2</v>
          </cell>
          <cell r="E76" t="str">
            <v>3.6.4.1.4</v>
          </cell>
          <cell r="F76" t="str">
            <v>KG</v>
          </cell>
          <cell r="G76">
            <v>2363</v>
          </cell>
        </row>
        <row r="77">
          <cell r="A77" t="str">
            <v>414.3</v>
          </cell>
          <cell r="B77" t="str">
            <v>414-07</v>
          </cell>
          <cell r="D77" t="str">
            <v>SUMINISTRO DE CEMENTO ASFÁLTICO  MODIFICADO CON POLÍMEROS:Cemento asfáltico modificado con polímeros tipo 3</v>
          </cell>
          <cell r="E77" t="str">
            <v>3.6.4.1.5</v>
          </cell>
          <cell r="F77" t="str">
            <v>KG</v>
          </cell>
          <cell r="G77">
            <v>2163</v>
          </cell>
        </row>
        <row r="78">
          <cell r="A78" t="str">
            <v>414.4</v>
          </cell>
          <cell r="B78" t="str">
            <v>414-07</v>
          </cell>
          <cell r="D78" t="str">
            <v>SUMINISTRO DE CEMENTO ASFÁLTICO  MODIFICADO CON POLÍMEROS:Cemento asfáltico modificado con polímeros tipo 4</v>
          </cell>
          <cell r="E78" t="str">
            <v>3.6.4.1.6</v>
          </cell>
          <cell r="F78" t="str">
            <v>KG</v>
          </cell>
          <cell r="G78">
            <v>2244</v>
          </cell>
        </row>
        <row r="79">
          <cell r="A79" t="str">
            <v>414.5</v>
          </cell>
          <cell r="B79" t="str">
            <v>414-07</v>
          </cell>
          <cell r="D79" t="str">
            <v>SUMINISTRO DE CEMENTO ASFÁLTICO  MODIFICADO CON POLÍMEROS:Cemento asfáltico modificado con polímeros tipo 5</v>
          </cell>
          <cell r="F79" t="str">
            <v>KG</v>
          </cell>
          <cell r="G79">
            <v>2377</v>
          </cell>
        </row>
        <row r="80">
          <cell r="A80" t="str">
            <v xml:space="preserve">ARTICULO 415 - SUMINISTRO  DE  EMULSIÓN  ASFÁLTICA MODIFICADA  CON POLÍMEROS </v>
          </cell>
        </row>
        <row r="81">
          <cell r="A81" t="str">
            <v>415.1</v>
          </cell>
          <cell r="B81" t="str">
            <v>415-07</v>
          </cell>
          <cell r="D81" t="str">
            <v>SUMINISTRO  DE  EMULSIÓN  ASFÁLTICA MODIFICADA  CON POLÍMEROS:Emulsion asfáltica de rotura media modificada con polímeros CRMm</v>
          </cell>
          <cell r="E81" t="str">
            <v>3.6.4.2.5</v>
          </cell>
          <cell r="F81" t="str">
            <v>LT</v>
          </cell>
          <cell r="G81">
            <v>2660</v>
          </cell>
        </row>
        <row r="82">
          <cell r="A82" t="str">
            <v xml:space="preserve">ARTICULO 420 - RIEGO  DE  IMPRIMACIÓN </v>
          </cell>
        </row>
        <row r="83">
          <cell r="A83">
            <v>420.1</v>
          </cell>
          <cell r="B83" t="str">
            <v>420-07</v>
          </cell>
          <cell r="D83" t="str">
            <v>RIEGO DE IMPRIMACIÓN: Riego de imprimación con emulsión asfáltica</v>
          </cell>
          <cell r="E83" t="str">
            <v xml:space="preserve">3.6.4.3.1 </v>
          </cell>
          <cell r="F83" t="str">
            <v>M²</v>
          </cell>
          <cell r="G83">
            <v>2049</v>
          </cell>
        </row>
        <row r="84">
          <cell r="A84">
            <v>420.2</v>
          </cell>
          <cell r="B84" t="str">
            <v>420-07</v>
          </cell>
          <cell r="D84" t="str">
            <v>RIEGO DE IMPRIMACIÓN: Riego de imprimación con asfalto liquido</v>
          </cell>
          <cell r="E84" t="str">
            <v>3.6.4.3.2</v>
          </cell>
          <cell r="F84" t="str">
            <v>M²</v>
          </cell>
          <cell r="G84">
            <v>3060</v>
          </cell>
        </row>
        <row r="85">
          <cell r="A85" t="str">
            <v>ARTICULO 421 - RIEGO DE LIGA</v>
          </cell>
        </row>
        <row r="86">
          <cell r="A86">
            <v>421.1</v>
          </cell>
          <cell r="B86" t="str">
            <v>421-07</v>
          </cell>
          <cell r="D86" t="str">
            <v>RIEGO DE LIGA:  Riego de liga con emulsión asfáltica  CRR-1</v>
          </cell>
          <cell r="E86" t="str">
            <v>3.6.4.4.2</v>
          </cell>
          <cell r="F86" t="str">
            <v>M²</v>
          </cell>
          <cell r="G86">
            <v>1094</v>
          </cell>
        </row>
        <row r="87">
          <cell r="A87" t="str">
            <v>421.2</v>
          </cell>
          <cell r="B87" t="str">
            <v>421-07</v>
          </cell>
          <cell r="D87" t="str">
            <v xml:space="preserve"> RIEGO DE LIGA:Riego de liga con emulsión asfáltica CRR-2</v>
          </cell>
          <cell r="E87" t="str">
            <v>3.6.4.4.3</v>
          </cell>
          <cell r="F87" t="str">
            <v>M²</v>
          </cell>
          <cell r="G87">
            <v>1147</v>
          </cell>
        </row>
        <row r="88">
          <cell r="A88" t="str">
            <v>421.3</v>
          </cell>
          <cell r="B88" t="str">
            <v>421-07</v>
          </cell>
          <cell r="D88" t="str">
            <v xml:space="preserve"> RIEGO DE LIGA:Riego de liga con emulsión modificada con polímeros CRR-1M</v>
          </cell>
          <cell r="E88" t="str">
            <v>3.6.4.4.4</v>
          </cell>
          <cell r="F88" t="str">
            <v>M²</v>
          </cell>
          <cell r="G88">
            <v>1488</v>
          </cell>
        </row>
        <row r="89">
          <cell r="A89" t="str">
            <v>421.4</v>
          </cell>
          <cell r="B89" t="str">
            <v>421-07</v>
          </cell>
          <cell r="D89" t="str">
            <v xml:space="preserve"> RIEGO DE LIGA:Riego de liga con emulsión modificada con polímeros CRR-2M</v>
          </cell>
          <cell r="E89" t="str">
            <v>3.6.4.4.5</v>
          </cell>
          <cell r="F89" t="str">
            <v>M²</v>
          </cell>
          <cell r="G89">
            <v>1488</v>
          </cell>
        </row>
        <row r="90">
          <cell r="A90" t="str">
            <v xml:space="preserve">ARTICULO 430 - TRATAMIENTO SUPERFICIAL SIMPLE </v>
          </cell>
        </row>
        <row r="91">
          <cell r="A91" t="str">
            <v>430.1</v>
          </cell>
          <cell r="B91" t="str">
            <v>430-07</v>
          </cell>
          <cell r="D91" t="str">
            <v>TRATAMIENTO SUPERFICIAL SIMPLE :Tratamiento superficial simple con emulsión CRR-2</v>
          </cell>
          <cell r="E91" t="str">
            <v>3.6.4.5.1</v>
          </cell>
          <cell r="F91" t="str">
            <v>M²</v>
          </cell>
          <cell r="G91">
            <v>4780</v>
          </cell>
        </row>
        <row r="92">
          <cell r="A92" t="str">
            <v>430.2</v>
          </cell>
          <cell r="B92" t="str">
            <v>430-07</v>
          </cell>
          <cell r="D92" t="str">
            <v>TRATAMIENTO SUPERFICIAL SIMPLE :Tratamiento superficial simple con emulsión CRR-2M</v>
          </cell>
          <cell r="E92" t="str">
            <v>3.6.4.5.2</v>
          </cell>
          <cell r="F92" t="str">
            <v>M²</v>
          </cell>
          <cell r="G92">
            <v>5367</v>
          </cell>
        </row>
        <row r="93">
          <cell r="A93" t="str">
            <v>ARTICULO 431 - TRATAMIENTO SUPERFICIAL DOBLE</v>
          </cell>
        </row>
        <row r="94">
          <cell r="A94" t="str">
            <v>431.1</v>
          </cell>
          <cell r="B94" t="str">
            <v>431-07</v>
          </cell>
          <cell r="D94" t="str">
            <v>TRATAMIENTO SUPERFICIAL DOBLE:Tratamiento superficial doble con emulsión  CRR-2</v>
          </cell>
          <cell r="E94" t="str">
            <v>3.6.4.6.1</v>
          </cell>
          <cell r="F94" t="str">
            <v>M²</v>
          </cell>
          <cell r="G94">
            <v>9837</v>
          </cell>
        </row>
        <row r="95">
          <cell r="A95" t="str">
            <v>431.2</v>
          </cell>
          <cell r="B95" t="str">
            <v>431-07</v>
          </cell>
          <cell r="D95" t="str">
            <v>TRATAMIENTO SUPERFICIAL DOBLE:Tratamiento superficial doble con emulsión CRR-2M</v>
          </cell>
          <cell r="E95" t="str">
            <v>3.6.4.6.2</v>
          </cell>
          <cell r="F95" t="str">
            <v>M²</v>
          </cell>
          <cell r="G95">
            <v>10476</v>
          </cell>
        </row>
        <row r="96">
          <cell r="A96" t="str">
            <v xml:space="preserve">ARTICULO 432 - SELLO DE ARENA - ASFALTO </v>
          </cell>
        </row>
        <row r="97">
          <cell r="A97" t="str">
            <v>432.1</v>
          </cell>
          <cell r="B97" t="str">
            <v>432-07</v>
          </cell>
          <cell r="D97" t="str">
            <v>SELLO DE ARENA - ASFALTO :Sello de arena-asfalto con emulsión  CRR-2</v>
          </cell>
          <cell r="E97" t="str">
            <v>3.6.4.7.1</v>
          </cell>
          <cell r="F97" t="str">
            <v>M²</v>
          </cell>
          <cell r="G97">
            <v>3506</v>
          </cell>
        </row>
        <row r="98">
          <cell r="A98" t="str">
            <v>432.2</v>
          </cell>
          <cell r="B98" t="str">
            <v>432-07</v>
          </cell>
          <cell r="D98" t="str">
            <v>SELLO DE ARENA - ASFALTO :Sello de arna -asfalto con emulsión CRR-2m</v>
          </cell>
          <cell r="E98" t="str">
            <v>3.6.4.7.1</v>
          </cell>
          <cell r="F98" t="str">
            <v>M²</v>
          </cell>
          <cell r="G98">
            <v>5563</v>
          </cell>
        </row>
        <row r="99">
          <cell r="A99" t="str">
            <v>ARTICULO 433- LECHADA ASFÁLTICA</v>
          </cell>
        </row>
        <row r="100">
          <cell r="A100" t="str">
            <v>433.1</v>
          </cell>
          <cell r="B100" t="str">
            <v>433-07</v>
          </cell>
          <cell r="D100" t="str">
            <v>LECHADA ASFÁLTICA : Lechada asfáltica con emulsión CRL-1H LA-1</v>
          </cell>
          <cell r="E100" t="str">
            <v>3.6.4.8.1</v>
          </cell>
          <cell r="F100" t="str">
            <v>M²</v>
          </cell>
          <cell r="G100">
            <v>4538</v>
          </cell>
        </row>
        <row r="101">
          <cell r="A101" t="str">
            <v>433.2</v>
          </cell>
          <cell r="B101" t="str">
            <v>433-07</v>
          </cell>
          <cell r="D101" t="str">
            <v>LECHADA ASFÁLTICA : Lechada asfáltica con emulsión CRL-1H LA-2</v>
          </cell>
          <cell r="E101" t="str">
            <v>3.6.4.8.2</v>
          </cell>
          <cell r="F101" t="str">
            <v>M²</v>
          </cell>
          <cell r="G101">
            <v>7044</v>
          </cell>
        </row>
        <row r="102">
          <cell r="A102" t="str">
            <v>433.3</v>
          </cell>
          <cell r="B102" t="str">
            <v>433-07</v>
          </cell>
          <cell r="D102" t="str">
            <v>LECHADA ASFÁLTICA : Lechada asfáltica con emulsión CRL-1H LA-3</v>
          </cell>
          <cell r="E102" t="str">
            <v>3.6.4.8.3</v>
          </cell>
          <cell r="F102" t="str">
            <v>M²</v>
          </cell>
          <cell r="G102">
            <v>7552</v>
          </cell>
        </row>
        <row r="103">
          <cell r="A103" t="str">
            <v>433.4</v>
          </cell>
          <cell r="B103" t="str">
            <v>433-07</v>
          </cell>
          <cell r="D103" t="str">
            <v>LECHADA ASFÁLTICA : Lechada asfáltica con emulsión CRL-1H LA-4</v>
          </cell>
          <cell r="E103" t="str">
            <v>3.6.4.8.4</v>
          </cell>
          <cell r="F103" t="str">
            <v>M²</v>
          </cell>
          <cell r="G103">
            <v>8569</v>
          </cell>
        </row>
        <row r="104">
          <cell r="A104" t="str">
            <v>433.5</v>
          </cell>
          <cell r="B104" t="str">
            <v>433-07</v>
          </cell>
          <cell r="D104" t="str">
            <v>LECHADA ASFÁLTICA : Lechada asfáltica con emulsión CRL-1HM LA-1</v>
          </cell>
          <cell r="E104" t="str">
            <v>3.6.4.8.5</v>
          </cell>
          <cell r="F104" t="str">
            <v>M²</v>
          </cell>
          <cell r="G104">
            <v>5442</v>
          </cell>
        </row>
        <row r="105">
          <cell r="A105" t="str">
            <v>433.6</v>
          </cell>
          <cell r="B105" t="str">
            <v>433-07</v>
          </cell>
          <cell r="D105" t="str">
            <v>LECHADA ASFÁLTICA : Lechada asfáltica con emulsión CRL-1HM LA-2</v>
          </cell>
          <cell r="E105" t="str">
            <v>3.6.4.8.6</v>
          </cell>
          <cell r="F105" t="str">
            <v>M²</v>
          </cell>
          <cell r="G105">
            <v>8593</v>
          </cell>
        </row>
        <row r="106">
          <cell r="A106" t="str">
            <v>433.7</v>
          </cell>
          <cell r="B106" t="str">
            <v>433-07</v>
          </cell>
          <cell r="D106" t="str">
            <v>LECHADA ASFÁLTICA : Lechada asfáltica con emulsión CRL-1HM LA-3</v>
          </cell>
          <cell r="E106" t="str">
            <v>3.6.4.8.7</v>
          </cell>
          <cell r="F106" t="str">
            <v>M²</v>
          </cell>
          <cell r="G106">
            <v>9231</v>
          </cell>
        </row>
        <row r="107">
          <cell r="A107" t="str">
            <v>433.8</v>
          </cell>
          <cell r="B107" t="str">
            <v>433-07</v>
          </cell>
          <cell r="D107" t="str">
            <v>LECHADA ASFÁLTICA : Lechada asfáltica con emulsión CRL-1HM LA-4</v>
          </cell>
          <cell r="E107" t="str">
            <v>3.6.4.8.8</v>
          </cell>
          <cell r="F107" t="str">
            <v>M²</v>
          </cell>
          <cell r="G107">
            <v>10505</v>
          </cell>
        </row>
        <row r="108">
          <cell r="A108" t="str">
            <v>ARTICULO 440 - MEZCLA DENSA EN FRÍO</v>
          </cell>
        </row>
        <row r="109">
          <cell r="A109" t="str">
            <v>440.1</v>
          </cell>
          <cell r="B109" t="str">
            <v>440-07</v>
          </cell>
          <cell r="D109" t="str">
            <v>MEZCLA DENSA EN FRÍO.Mezcla densa en frío tipo MDF- 1</v>
          </cell>
          <cell r="E109" t="str">
            <v>3.6.4.9.1</v>
          </cell>
          <cell r="F109" t="str">
            <v>M³</v>
          </cell>
          <cell r="G109">
            <v>518888</v>
          </cell>
        </row>
        <row r="110">
          <cell r="A110" t="str">
            <v>440.2</v>
          </cell>
          <cell r="B110" t="str">
            <v>440-07</v>
          </cell>
          <cell r="D110" t="str">
            <v>MEZCLA DENSA EN FRÍO:Mezcla densa en frío tipo MDF- 2</v>
          </cell>
          <cell r="E110" t="str">
            <v>3.6.4.9.2</v>
          </cell>
          <cell r="F110" t="str">
            <v>M³</v>
          </cell>
          <cell r="G110">
            <v>527627</v>
          </cell>
        </row>
        <row r="111">
          <cell r="A111" t="str">
            <v>440.3</v>
          </cell>
          <cell r="B111" t="str">
            <v>440-07</v>
          </cell>
          <cell r="D111" t="str">
            <v>MEZCLA DENSA EN FRÍO:Mezcla densa en frío tipo MDF- 3</v>
          </cell>
          <cell r="E111" t="str">
            <v>3.6.4.9.3</v>
          </cell>
          <cell r="F111" t="str">
            <v>M³</v>
          </cell>
          <cell r="G111">
            <v>536539</v>
          </cell>
        </row>
        <row r="112">
          <cell r="A112" t="str">
            <v>440.4</v>
          </cell>
          <cell r="B112" t="str">
            <v>440-07</v>
          </cell>
          <cell r="D112" t="str">
            <v>MEZCLA DENSA EN FRÍO:Mezcla densa en frío para bacheo</v>
          </cell>
          <cell r="E112" t="str">
            <v>3.6.4.9.4</v>
          </cell>
          <cell r="F112" t="str">
            <v>M³</v>
          </cell>
          <cell r="G112">
            <v>534445</v>
          </cell>
        </row>
        <row r="113">
          <cell r="A113" t="str">
            <v>ARTICULO 441 - MEZCLA ABIERTA EN FRÍO</v>
          </cell>
        </row>
        <row r="114">
          <cell r="A114">
            <v>441.1</v>
          </cell>
          <cell r="B114" t="str">
            <v>441-07</v>
          </cell>
          <cell r="D114" t="str">
            <v xml:space="preserve"> MEZCLA ABIERTA EN FRÍO: Mezcla abierta en frío tipo MAF-1</v>
          </cell>
          <cell r="E114" t="str">
            <v>3.6.4.10.1</v>
          </cell>
          <cell r="F114" t="str">
            <v>M³</v>
          </cell>
          <cell r="G114">
            <v>480308</v>
          </cell>
        </row>
        <row r="115">
          <cell r="A115">
            <v>441.2</v>
          </cell>
          <cell r="B115" t="str">
            <v>441-07</v>
          </cell>
          <cell r="D115" t="str">
            <v>MEZCLA ABIERTA EN FRÍO: Mezcla abierta en frío tipo MAF-2</v>
          </cell>
          <cell r="E115" t="str">
            <v>3.6.4.10.2</v>
          </cell>
          <cell r="F115" t="str">
            <v>M³</v>
          </cell>
          <cell r="G115">
            <v>479698</v>
          </cell>
        </row>
        <row r="116">
          <cell r="A116">
            <v>441.3</v>
          </cell>
          <cell r="B116" t="str">
            <v>441-07</v>
          </cell>
          <cell r="D116" t="str">
            <v>MEZCLA ABIERTA EN FRÍO: Mezcla abierta en frío tipo MAF-3</v>
          </cell>
          <cell r="E116" t="str">
            <v>3.6.4.10.3</v>
          </cell>
          <cell r="F116" t="str">
            <v>M³</v>
          </cell>
          <cell r="G116">
            <v>479698</v>
          </cell>
        </row>
        <row r="117">
          <cell r="A117" t="str">
            <v>441.4</v>
          </cell>
          <cell r="B117" t="str">
            <v>441-07</v>
          </cell>
          <cell r="D117" t="str">
            <v>MEZCLA ABIERTA EN FRÍO: Mezcla abierta en frío para bacheo</v>
          </cell>
          <cell r="E117" t="str">
            <v>3.6.4.10.4</v>
          </cell>
          <cell r="F117" t="str">
            <v>M³</v>
          </cell>
          <cell r="G117">
            <v>496486</v>
          </cell>
        </row>
        <row r="118">
          <cell r="A118" t="str">
            <v xml:space="preserve">ARTICULO 450 - MEZCLAS ASFÁLTICAS EN CALIENTE (CONCRETO ASFÁLTICO Y MEZCLA DE ALTO MÓDULO) </v>
          </cell>
        </row>
        <row r="119">
          <cell r="A119">
            <v>450.1</v>
          </cell>
          <cell r="B119" t="str">
            <v>450-07</v>
          </cell>
          <cell r="D119" t="str">
            <v>MEZCLA ASFÁLTICA EN CALIENTE: Mezcla densa en caliente tipo MDC-1</v>
          </cell>
          <cell r="E119" t="str">
            <v>3.6.4.11.2</v>
          </cell>
          <cell r="F119" t="str">
            <v>M³</v>
          </cell>
          <cell r="G119">
            <v>592585</v>
          </cell>
        </row>
        <row r="120">
          <cell r="A120">
            <v>450.2</v>
          </cell>
          <cell r="B120" t="str">
            <v>450-07</v>
          </cell>
          <cell r="D120" t="str">
            <v>MEZCLA ASFÁLTICA EN CALIENTE: Mezcla densa en caliente tipo MDC-2</v>
          </cell>
          <cell r="E120" t="str">
            <v>3.6.4.11.3</v>
          </cell>
          <cell r="F120" t="str">
            <v>M³</v>
          </cell>
          <cell r="G120">
            <v>563245</v>
          </cell>
        </row>
        <row r="121">
          <cell r="A121">
            <v>450.3</v>
          </cell>
          <cell r="B121" t="str">
            <v>450-07</v>
          </cell>
          <cell r="D121" t="str">
            <v>MEZCLA ASFÁLTICA EN CALIENTE: Mezcla densa en caliente tipo MDC-3</v>
          </cell>
          <cell r="E121" t="str">
            <v>3.6.4.11.4</v>
          </cell>
          <cell r="F121" t="str">
            <v>M³</v>
          </cell>
          <cell r="G121">
            <v>563245</v>
          </cell>
        </row>
        <row r="122">
          <cell r="A122">
            <v>450.9</v>
          </cell>
          <cell r="B122" t="str">
            <v>450-07</v>
          </cell>
          <cell r="D122" t="str">
            <v>MEZCLA ASFÁLTICA EN CALIENTE:Mezcla densa en caliente para bacheo</v>
          </cell>
          <cell r="E122" t="str">
            <v>3.6.4.11.5</v>
          </cell>
          <cell r="F122" t="str">
            <v>M³</v>
          </cell>
          <cell r="G122">
            <v>627883.90107183333</v>
          </cell>
        </row>
        <row r="123">
          <cell r="A123" t="str">
            <v>450.1.1</v>
          </cell>
          <cell r="B123" t="str">
            <v>450-07</v>
          </cell>
          <cell r="D123" t="str">
            <v>MEZCLAS ASFÁLTICAS EN CALIENTE:Mezcla densa en caliente tipo MDC-1 para capa de rodadura</v>
          </cell>
          <cell r="F123" t="str">
            <v>M³</v>
          </cell>
          <cell r="G123">
            <v>588170</v>
          </cell>
        </row>
        <row r="124">
          <cell r="A124" t="str">
            <v>450.1.2</v>
          </cell>
          <cell r="B124" t="str">
            <v>450-07</v>
          </cell>
          <cell r="D124" t="str">
            <v>MEZCLAS ASFÁLTICAS EN CALIENTE:Mezcla densa en caliente tipo MDC-1 para capa intermedia</v>
          </cell>
          <cell r="F124" t="str">
            <v>M³</v>
          </cell>
          <cell r="G124">
            <v>581737</v>
          </cell>
        </row>
        <row r="125">
          <cell r="A125" t="str">
            <v>ARTICULO 451 - MEZCLA ABIERTA EN CALIENTE</v>
          </cell>
        </row>
        <row r="126">
          <cell r="A126">
            <v>451.1</v>
          </cell>
          <cell r="B126" t="str">
            <v>451-07</v>
          </cell>
          <cell r="D126" t="str">
            <v xml:space="preserve"> MEZCLA ABIERTA EN CALIENTE: Mezcla abierta en caliente tipo  MAC-1</v>
          </cell>
          <cell r="E126" t="str">
            <v>3.6.4.12.1</v>
          </cell>
          <cell r="F126" t="str">
            <v>M³</v>
          </cell>
          <cell r="G126">
            <v>546003</v>
          </cell>
        </row>
        <row r="127">
          <cell r="A127">
            <v>451.2</v>
          </cell>
          <cell r="B127" t="str">
            <v>451-07</v>
          </cell>
          <cell r="D127" t="str">
            <v xml:space="preserve"> MEZCLA ABIERTA EN CALIENTE:Mezcla abierta en caliente tipo MAC-2</v>
          </cell>
          <cell r="E127" t="str">
            <v>3.6.4.12.2</v>
          </cell>
          <cell r="F127" t="str">
            <v>M³</v>
          </cell>
          <cell r="G127">
            <v>555527</v>
          </cell>
        </row>
        <row r="128">
          <cell r="A128">
            <v>451.3</v>
          </cell>
          <cell r="B128" t="str">
            <v>451-07</v>
          </cell>
          <cell r="D128" t="str">
            <v xml:space="preserve"> MEZCLA ABIERTA EN CALIENTE:Mezcla abierta en caliente tipo  MAC-3</v>
          </cell>
          <cell r="E128" t="str">
            <v>3.6.4.12.3</v>
          </cell>
          <cell r="F128" t="str">
            <v>M³</v>
          </cell>
          <cell r="G128">
            <v>565244</v>
          </cell>
        </row>
        <row r="129">
          <cell r="A129" t="str">
            <v>451.4</v>
          </cell>
          <cell r="B129" t="str">
            <v>451-07</v>
          </cell>
          <cell r="D129" t="str">
            <v xml:space="preserve"> MEZCLA ABIERTA EN CALIENTE:Mezcla abierta en caliente tipo MAC-3 para bacheo</v>
          </cell>
          <cell r="F129" t="str">
            <v>M³</v>
          </cell>
          <cell r="G129">
            <v>592709</v>
          </cell>
        </row>
        <row r="130">
          <cell r="A130" t="str">
            <v xml:space="preserve">ARTICULO 452 - MEZCLA DISCONTINUA EN CALIENTE PARA CAPA DE RODADURA (MICROAGLOMERADO EN CALIENTE) </v>
          </cell>
        </row>
        <row r="131">
          <cell r="A131">
            <v>452.1</v>
          </cell>
          <cell r="B131" t="str">
            <v>452-07</v>
          </cell>
          <cell r="D131" t="str">
            <v>MEZCLA DISCONTINUA EN CALIENTE PARA CAPA DE RODADURA: Mezcla discontinua en caliente tipo M-1</v>
          </cell>
          <cell r="E131" t="str">
            <v>3.6.4.13.1</v>
          </cell>
          <cell r="F131" t="str">
            <v>M³</v>
          </cell>
          <cell r="G131">
            <v>320238</v>
          </cell>
        </row>
        <row r="132">
          <cell r="A132">
            <v>452.2</v>
          </cell>
          <cell r="B132" t="str">
            <v>452-07</v>
          </cell>
          <cell r="D132" t="str">
            <v>MEZCLA DISCONTINUA EN CALIENTE PARA CAPA DE RODADURA:Mezcla discontinua en caliente tipo M-2</v>
          </cell>
          <cell r="E132" t="str">
            <v>3.6.4.13.2</v>
          </cell>
          <cell r="F132" t="str">
            <v>M³</v>
          </cell>
          <cell r="G132">
            <v>320238</v>
          </cell>
        </row>
        <row r="133">
          <cell r="A133">
            <v>452.3</v>
          </cell>
          <cell r="B133" t="str">
            <v>452-07</v>
          </cell>
          <cell r="D133" t="str">
            <v>MEZCLA DISCONTINUA EN CALIENTE PARA CAPA DE RODADURA:Mezcla discontinua en caliente tipo F-1</v>
          </cell>
          <cell r="E133" t="str">
            <v>3.6.4.13.7</v>
          </cell>
          <cell r="F133" t="str">
            <v>M³</v>
          </cell>
          <cell r="G133">
            <v>322789</v>
          </cell>
        </row>
        <row r="134">
          <cell r="A134">
            <v>452.4</v>
          </cell>
          <cell r="B134" t="str">
            <v>452-07</v>
          </cell>
          <cell r="D134" t="str">
            <v>MEZCLA DISCONTINUA EN CALIENTE PARA CAPA DE RODADURA:Mezcla discontinua en caliente tipo F-2</v>
          </cell>
          <cell r="E134" t="str">
            <v>3.6.4.13.8</v>
          </cell>
          <cell r="F134" t="str">
            <v>M³</v>
          </cell>
          <cell r="G134">
            <v>322789</v>
          </cell>
        </row>
        <row r="135">
          <cell r="A135" t="str">
            <v>ARTICULO 453 - MEZCLA DRENANTE</v>
          </cell>
        </row>
        <row r="136">
          <cell r="A136" t="str">
            <v>453.1</v>
          </cell>
          <cell r="B136" t="str">
            <v>453-07</v>
          </cell>
          <cell r="D136" t="str">
            <v>MEZCLA DRENANTE:Mezcla drenante</v>
          </cell>
          <cell r="F136" t="str">
            <v>M³</v>
          </cell>
          <cell r="G136">
            <v>197066</v>
          </cell>
        </row>
        <row r="137">
          <cell r="A137" t="str">
            <v xml:space="preserve">ARTICULO 460 - FRESADO DE PAVIMENTO ASFÁLTICO </v>
          </cell>
        </row>
        <row r="138">
          <cell r="A138">
            <v>460.1</v>
          </cell>
          <cell r="B138" t="str">
            <v>460-07</v>
          </cell>
          <cell r="D138" t="str">
            <v>FRESADO DE PAVIMENTO ASFÁLTICO: Fresado de pavimento asfáltico en espesor de 10cm.</v>
          </cell>
          <cell r="E138" t="str">
            <v>3.6.4.15.2</v>
          </cell>
          <cell r="F138" t="str">
            <v>M²</v>
          </cell>
          <cell r="G138">
            <v>3187</v>
          </cell>
        </row>
        <row r="139">
          <cell r="A139" t="str">
            <v>ARTICULO 461 - RECICLADO DE PAVIMENTO ASFÁLTICO EN FRÍO EN EL LUGAR EMPLEANDO LIGANTES BITUMINOSOS</v>
          </cell>
        </row>
        <row r="140">
          <cell r="A140" t="str">
            <v>461.1</v>
          </cell>
          <cell r="B140" t="str">
            <v>461-07</v>
          </cell>
          <cell r="D140" t="str">
            <v>RECICLADO DE PAVIMENTO ASFÁLTICO:Pavimento asfáltico reciclado en frío en el lugar con emulsión asfáltica</v>
          </cell>
          <cell r="E140" t="str">
            <v>3.6.4.16.1</v>
          </cell>
          <cell r="F140" t="str">
            <v>M³</v>
          </cell>
          <cell r="G140">
            <v>207937</v>
          </cell>
        </row>
        <row r="141">
          <cell r="A141" t="str">
            <v>461.2</v>
          </cell>
          <cell r="B141" t="str">
            <v>461-07</v>
          </cell>
          <cell r="D141" t="str">
            <v>RECICLADO DE PAVIMENTO ASFÁLTICO:Pavimento asfáltico reciclado en frío en el lugar con cemento asfáltico espumado</v>
          </cell>
          <cell r="E141" t="str">
            <v>3.6.4.16.2</v>
          </cell>
          <cell r="F141" t="str">
            <v>M³</v>
          </cell>
          <cell r="G141">
            <v>81912</v>
          </cell>
        </row>
        <row r="142">
          <cell r="A142" t="str">
            <v xml:space="preserve">ARTICULO 462 - RECICLADO DE PAVIMENTO ASFÁLTICO EN PLANTA Y EN CALIENTE </v>
          </cell>
        </row>
        <row r="143">
          <cell r="A143" t="str">
            <v>462.1.1</v>
          </cell>
          <cell r="B143" t="str">
            <v>462-07</v>
          </cell>
          <cell r="D143" t="str">
            <v>RECICLADO DE PAVIMENTO ASFÁLTICO EN PLANTA Y EN CALIENTE :Mezcla asfáltica reciclada en caliente del tipo MDC-2</v>
          </cell>
          <cell r="E143" t="str">
            <v>3.6.4.17.3</v>
          </cell>
          <cell r="F143" t="str">
            <v>M³</v>
          </cell>
          <cell r="G143">
            <v>101484</v>
          </cell>
        </row>
        <row r="144">
          <cell r="A144" t="str">
            <v>462.1.2</v>
          </cell>
          <cell r="B144" t="str">
            <v>462-07</v>
          </cell>
          <cell r="D144" t="str">
            <v>RECICLADO DE PAVIMENTO ASFÁLTICO EN PLANTA Y EN CALIENTE :Mezcla asfáltica reciclada en caliente del tipo para bacheo</v>
          </cell>
          <cell r="E144" t="str">
            <v>3.6.4.17.4</v>
          </cell>
          <cell r="F144" t="str">
            <v>M³</v>
          </cell>
          <cell r="G144">
            <v>112520</v>
          </cell>
        </row>
        <row r="145">
          <cell r="A145" t="str">
            <v>ARTICULO 464 - REHABILITACIÓN DE PAVIMENTOS ASFÁLTICOS CON GEOTEXTILES</v>
          </cell>
        </row>
        <row r="146">
          <cell r="A146">
            <v>464.1</v>
          </cell>
          <cell r="B146" t="str">
            <v>464-07</v>
          </cell>
          <cell r="D146" t="str">
            <v>REHABILITACIÓN DE PAVIMENTOS ASFÁLTICOS CON GEOTEXTL:Geotextil  para rehabilitación de pavimentos asfálticos</v>
          </cell>
          <cell r="F146" t="str">
            <v>M²</v>
          </cell>
          <cell r="G146">
            <v>6188</v>
          </cell>
        </row>
        <row r="147">
          <cell r="A147" t="str">
            <v>464.2</v>
          </cell>
          <cell r="B147" t="str">
            <v>464-07</v>
          </cell>
          <cell r="D147" t="str">
            <v>REHABILITACIÓN DE PAVIMENTOS ASFÁLTICOS CON GEOTEXTILES:Suministro de cemento asfáltico</v>
          </cell>
          <cell r="F147" t="str">
            <v>Kg</v>
          </cell>
          <cell r="G147">
            <v>2838</v>
          </cell>
        </row>
        <row r="148">
          <cell r="A148" t="str">
            <v>464.3</v>
          </cell>
          <cell r="B148" t="str">
            <v>464-07</v>
          </cell>
          <cell r="D148" t="str">
            <v>REHABILITACIÓN DE PAVIMENTOS ASFÁLTICOS CON GEOTEXTILES:Suministro de emulsión asfáltica convencional</v>
          </cell>
          <cell r="F148" t="str">
            <v>LT</v>
          </cell>
          <cell r="G148">
            <v>3442</v>
          </cell>
        </row>
        <row r="149">
          <cell r="A149" t="str">
            <v>464.4</v>
          </cell>
          <cell r="B149" t="str">
            <v>464-07</v>
          </cell>
          <cell r="D149" t="str">
            <v>REHABILITACIÓN DE PAVIMENTOS ASFÁLTICOS CON GEOTEXTILES:Suministro de emulsión asfáltica modificada con polimeros</v>
          </cell>
          <cell r="F149" t="str">
            <v>LT</v>
          </cell>
          <cell r="G149">
            <v>4547</v>
          </cell>
        </row>
        <row r="150">
          <cell r="A150" t="str">
            <v>ARTICULO 465 - EXCAVACIÓN PARA REPARACIÓN DE PAVIMENTO ASFÁLTICO EXISTENTE</v>
          </cell>
        </row>
        <row r="151">
          <cell r="A151">
            <v>465.1</v>
          </cell>
          <cell r="B151" t="str">
            <v>465-07</v>
          </cell>
          <cell r="D151" t="str">
            <v>EXCAVACIÓN PARA REPARACIÓN DE PAVIMENTO ASFÁLTICO EXISTENTE:Excavaciones para reparación de pavimento asfáltico existente</v>
          </cell>
          <cell r="E151" t="str">
            <v>3.6.2.1</v>
          </cell>
          <cell r="F151" t="str">
            <v>M³</v>
          </cell>
          <cell r="G151">
            <v>50529</v>
          </cell>
        </row>
        <row r="152">
          <cell r="A152" t="str">
            <v>ARTICULO 466 - SELLO DE GRIETAS EN PAVIMENTOS ASFALTICOS</v>
          </cell>
        </row>
        <row r="153">
          <cell r="A153">
            <v>466.1</v>
          </cell>
          <cell r="B153" t="str">
            <v>466-07</v>
          </cell>
          <cell r="D153" t="str">
            <v>SELLO DE GRIETAS EN PAVIMENTOS ASFALTICOS: sello de grietas en pavimentos asfalticos sin ruteo</v>
          </cell>
          <cell r="F153" t="str">
            <v>ML</v>
          </cell>
          <cell r="G153">
            <v>2161</v>
          </cell>
        </row>
        <row r="154">
          <cell r="A154">
            <v>466.2</v>
          </cell>
          <cell r="B154" t="str">
            <v>466-07</v>
          </cell>
          <cell r="D154" t="str">
            <v>SELLO DE GRIETAS EN PAVIMENTOS ASFALTICOS: sello de grietas en pavimentos asfalticos con ruteo</v>
          </cell>
          <cell r="F154" t="str">
            <v>ML</v>
          </cell>
          <cell r="G154">
            <v>2588</v>
          </cell>
        </row>
        <row r="155">
          <cell r="A155" t="str">
            <v>ARTICULO 500 - PAVIMENTO DE CONCRETO HIDRÁULICO</v>
          </cell>
        </row>
        <row r="156">
          <cell r="A156" t="str">
            <v>500.1</v>
          </cell>
          <cell r="B156" t="str">
            <v>500-07</v>
          </cell>
          <cell r="D156" t="str">
            <v>PAVIMENTO DE CONCRETO HIDRÁULICO:Pavimento de concreto hidráulico</v>
          </cell>
          <cell r="E156" t="str">
            <v>3.6.5.1</v>
          </cell>
          <cell r="F156" t="str">
            <v>M³</v>
          </cell>
          <cell r="G156">
            <v>657029</v>
          </cell>
        </row>
        <row r="157">
          <cell r="A157" t="str">
            <v>ARTICULO 510 - PAVIMENTO DE ADOQUINES DE CONCRETO</v>
          </cell>
        </row>
        <row r="158">
          <cell r="A158" t="str">
            <v>510.1</v>
          </cell>
          <cell r="B158" t="str">
            <v>510-07</v>
          </cell>
          <cell r="D158" t="str">
            <v>PAVIMENTO DE ADOQUINES DE CONCRETO:Pavimento de adoquines de concreto</v>
          </cell>
          <cell r="E158" t="str">
            <v>3.6.5.2</v>
          </cell>
          <cell r="F158" t="str">
            <v>M²</v>
          </cell>
          <cell r="G158">
            <v>73531</v>
          </cell>
        </row>
        <row r="159">
          <cell r="A159" t="str">
            <v>ARTICULO 600 - EXCAVACIONES  VARIAS</v>
          </cell>
        </row>
        <row r="160">
          <cell r="A160">
            <v>600.1</v>
          </cell>
          <cell r="B160" t="str">
            <v>600-07</v>
          </cell>
          <cell r="D160" t="str">
            <v>EXCAVACIONES VARIAS: Excavaciones varias sin clasificar</v>
          </cell>
          <cell r="E160" t="str">
            <v>3.6.6.1.9</v>
          </cell>
          <cell r="F160" t="str">
            <v>M³</v>
          </cell>
          <cell r="G160">
            <v>10502</v>
          </cell>
        </row>
        <row r="161">
          <cell r="A161">
            <v>600.20000000000005</v>
          </cell>
          <cell r="B161" t="str">
            <v>600-07</v>
          </cell>
          <cell r="D161" t="str">
            <v>EXCAVACIONES VARIAS: Excavaciones varias en roca en seco</v>
          </cell>
          <cell r="E161" t="str">
            <v>3.6.6.1.9</v>
          </cell>
          <cell r="F161" t="str">
            <v>M³</v>
          </cell>
          <cell r="G161">
            <v>80692</v>
          </cell>
        </row>
        <row r="162">
          <cell r="A162">
            <v>600.29999999999995</v>
          </cell>
          <cell r="B162" t="str">
            <v>600-07</v>
          </cell>
          <cell r="D162" t="str">
            <v>EXCAVACIONES VARIAS: Excavaciones varias en roca bajo agua</v>
          </cell>
          <cell r="E162" t="str">
            <v>3.6.6.1.9</v>
          </cell>
          <cell r="F162" t="str">
            <v>M³</v>
          </cell>
          <cell r="G162">
            <v>81425</v>
          </cell>
        </row>
        <row r="163">
          <cell r="A163">
            <v>600.4</v>
          </cell>
          <cell r="B163" t="str">
            <v>600-07</v>
          </cell>
          <cell r="D163" t="str">
            <v>EXCAVACIONES VARIAS: Excavaciones varias en material común en seco</v>
          </cell>
          <cell r="E163" t="str">
            <v xml:space="preserve">3.6.6.1.10  </v>
          </cell>
          <cell r="F163" t="str">
            <v>M³</v>
          </cell>
          <cell r="G163">
            <v>9809</v>
          </cell>
        </row>
        <row r="164">
          <cell r="A164">
            <v>600.5</v>
          </cell>
          <cell r="B164" t="str">
            <v>600-07</v>
          </cell>
          <cell r="D164" t="str">
            <v>EXCAVACIONES VARIAS: Excavaciones varias en material común bajo agua</v>
          </cell>
          <cell r="E164" t="str">
            <v>3.6.6.1.11</v>
          </cell>
          <cell r="F164" t="str">
            <v>M³</v>
          </cell>
          <cell r="G164">
            <v>15732</v>
          </cell>
        </row>
        <row r="165">
          <cell r="A165" t="str">
            <v>ARTICULO 610 - RELLENOS PARA ESTRUCTURAS</v>
          </cell>
        </row>
        <row r="166">
          <cell r="A166">
            <v>610.1</v>
          </cell>
          <cell r="B166" t="str">
            <v>610-07</v>
          </cell>
          <cell r="D166" t="str">
            <v>RELLENO PARA ESTRUCTURAS : Rellenos para estructuras</v>
          </cell>
          <cell r="E166" t="str">
            <v xml:space="preserve">3.6.6.2.1   </v>
          </cell>
          <cell r="F166" t="str">
            <v>M³</v>
          </cell>
          <cell r="G166">
            <v>45716</v>
          </cell>
        </row>
        <row r="167">
          <cell r="A167">
            <v>610.20000000000005</v>
          </cell>
          <cell r="B167" t="str">
            <v>610-07</v>
          </cell>
          <cell r="D167" t="str">
            <v>RELLENO PARA ESTRUCTURAS : Rellenos con material filtrante</v>
          </cell>
          <cell r="E167" t="str">
            <v>3.6.6.19.2</v>
          </cell>
          <cell r="F167" t="str">
            <v>M³</v>
          </cell>
          <cell r="G167">
            <v>109417</v>
          </cell>
        </row>
        <row r="168">
          <cell r="A168" t="str">
            <v>ARTICULO 620 - PILOTES PREFABRICADOS DE CONCRETO</v>
          </cell>
        </row>
        <row r="169">
          <cell r="A169" t="str">
            <v>620.1</v>
          </cell>
          <cell r="B169" t="str">
            <v>620-07</v>
          </cell>
          <cell r="D169" t="str">
            <v>PILOTES PREFABRICADOS DE CONCRETO:Pilotes prefabricados de concreto</v>
          </cell>
          <cell r="E169" t="str">
            <v>3.6.6.3.1</v>
          </cell>
          <cell r="F169" t="str">
            <v>M</v>
          </cell>
          <cell r="G169">
            <v>276234</v>
          </cell>
        </row>
        <row r="170">
          <cell r="A170" t="str">
            <v>620.2</v>
          </cell>
          <cell r="B170" t="str">
            <v>620-07</v>
          </cell>
          <cell r="D170" t="str">
            <v>PILOTES PREFABRICADOS DE CONCRETO:Extencion de pilotes prefabricados</v>
          </cell>
          <cell r="E170" t="str">
            <v>3.6.6.3.2</v>
          </cell>
          <cell r="F170" t="str">
            <v>M</v>
          </cell>
          <cell r="G170">
            <v>0</v>
          </cell>
        </row>
        <row r="171">
          <cell r="A171" t="str">
            <v>ARTICULO 621 - PILOTES  PREEXCAVADOS</v>
          </cell>
        </row>
        <row r="172">
          <cell r="A172" t="str">
            <v>621.1</v>
          </cell>
          <cell r="B172" t="str">
            <v>621-07</v>
          </cell>
          <cell r="D172" t="str">
            <v>PILOTES PREEXCAVADOS : Pilote de concreto fundido en situ, de diámetro 1,2m</v>
          </cell>
          <cell r="E172" t="str">
            <v>3.6.6.4.1</v>
          </cell>
          <cell r="F172" t="str">
            <v>ML</v>
          </cell>
          <cell r="G172">
            <v>1673790</v>
          </cell>
        </row>
        <row r="173">
          <cell r="A173" t="str">
            <v>621.2</v>
          </cell>
          <cell r="B173" t="str">
            <v>621-07</v>
          </cell>
          <cell r="D173" t="str">
            <v>PILOTES  PREEXCAVADOS:Base acampanada</v>
          </cell>
          <cell r="E173" t="str">
            <v>3.6.6.4.2</v>
          </cell>
          <cell r="F173" t="str">
            <v>M³</v>
          </cell>
          <cell r="G173">
            <v>1119913</v>
          </cell>
        </row>
        <row r="174">
          <cell r="A174" t="str">
            <v xml:space="preserve">ARTICULO 622 - TABLESTACADOS </v>
          </cell>
        </row>
        <row r="175">
          <cell r="A175" t="str">
            <v>622.1</v>
          </cell>
          <cell r="B175" t="str">
            <v>622-07</v>
          </cell>
          <cell r="D175" t="str">
            <v>TABLESTACADOS :Tablestacado de madera</v>
          </cell>
          <cell r="E175" t="str">
            <v>3.6.6.5.1</v>
          </cell>
          <cell r="F175" t="str">
            <v>M²</v>
          </cell>
          <cell r="G175">
            <v>68422</v>
          </cell>
        </row>
        <row r="176">
          <cell r="A176" t="str">
            <v>622.5</v>
          </cell>
          <cell r="B176" t="str">
            <v>622-07</v>
          </cell>
          <cell r="D176" t="str">
            <v>TABLESTACADOS :Corte del extremo superior del elemento</v>
          </cell>
          <cell r="E176" t="str">
            <v>3.6.6.5.5</v>
          </cell>
          <cell r="F176" t="str">
            <v>ML</v>
          </cell>
          <cell r="G176">
            <v>49768.30020948952</v>
          </cell>
        </row>
        <row r="177">
          <cell r="A177" t="str">
            <v xml:space="preserve">ARTICULO 623 - ANCLAJES </v>
          </cell>
        </row>
        <row r="178">
          <cell r="A178" t="str">
            <v>623.1</v>
          </cell>
          <cell r="B178" t="str">
            <v>623-07</v>
          </cell>
          <cell r="D178" t="str">
            <v>ANCLAJES :Anclaje tipo</v>
          </cell>
          <cell r="F178" t="str">
            <v>ML</v>
          </cell>
          <cell r="G178">
            <v>379806</v>
          </cell>
        </row>
        <row r="179">
          <cell r="A179" t="str">
            <v>623.2</v>
          </cell>
          <cell r="B179" t="str">
            <v>621-07</v>
          </cell>
          <cell r="D179" t="str">
            <v>ANCLAJES :Prueba de carga</v>
          </cell>
          <cell r="F179" t="str">
            <v>U</v>
          </cell>
          <cell r="G179">
            <v>107029701</v>
          </cell>
        </row>
        <row r="180">
          <cell r="A180" t="str">
            <v>ARTICULO 630 - CONCRETO ESTRUCTURAL</v>
          </cell>
        </row>
        <row r="181">
          <cell r="A181">
            <v>630.1</v>
          </cell>
          <cell r="B181" t="str">
            <v>630-07</v>
          </cell>
          <cell r="D181" t="str">
            <v>CONCRETO ESTRUCTURAL: Concreto clase A</v>
          </cell>
          <cell r="E181" t="str">
            <v>3.6.6.6.8</v>
          </cell>
          <cell r="F181" t="str">
            <v>M³</v>
          </cell>
          <cell r="G181">
            <v>929815</v>
          </cell>
        </row>
        <row r="182">
          <cell r="A182">
            <v>630.20000000000005</v>
          </cell>
          <cell r="B182" t="str">
            <v>630-07</v>
          </cell>
          <cell r="D182" t="str">
            <v>CONCRETO ESTRUCTURAL: Concreto clase B</v>
          </cell>
          <cell r="E182" t="str">
            <v>3.6.6.6.17</v>
          </cell>
          <cell r="F182" t="str">
            <v>M³</v>
          </cell>
          <cell r="G182">
            <v>897415</v>
          </cell>
        </row>
        <row r="183">
          <cell r="A183">
            <v>630.29999999999995</v>
          </cell>
          <cell r="B183" t="str">
            <v>630-07</v>
          </cell>
          <cell r="D183" t="str">
            <v>CONCRETO ESTRUCTURAL: Concreto clase C</v>
          </cell>
          <cell r="E183" t="str">
            <v xml:space="preserve"> 3.6.6.6.26</v>
          </cell>
          <cell r="F183" t="str">
            <v>M³</v>
          </cell>
          <cell r="G183">
            <v>567402</v>
          </cell>
        </row>
        <row r="184">
          <cell r="A184">
            <v>630.4</v>
          </cell>
          <cell r="B184" t="str">
            <v>630-07</v>
          </cell>
          <cell r="D184" t="str">
            <v>CONCRETO ESTRUCTURAL: Concreto clase  D</v>
          </cell>
          <cell r="E184" t="str">
            <v xml:space="preserve">3.6.6.6.35 </v>
          </cell>
          <cell r="F184" t="str">
            <v>M³</v>
          </cell>
          <cell r="G184">
            <v>510031</v>
          </cell>
        </row>
        <row r="185">
          <cell r="A185">
            <v>630.5</v>
          </cell>
          <cell r="B185" t="str">
            <v>630-07</v>
          </cell>
          <cell r="D185" t="str">
            <v>CONCRETO ESTRUCTURAL: Concreto clase E</v>
          </cell>
          <cell r="E185" t="str">
            <v>3.6.6.6.44</v>
          </cell>
          <cell r="F185" t="str">
            <v>M³</v>
          </cell>
          <cell r="G185">
            <v>497253</v>
          </cell>
        </row>
        <row r="186">
          <cell r="A186">
            <v>630.6</v>
          </cell>
          <cell r="B186" t="str">
            <v>630-07</v>
          </cell>
          <cell r="D186" t="str">
            <v>CONCRETO ESTRUCTURAL: Concreto clase  F</v>
          </cell>
          <cell r="E186" t="str">
            <v>3.6.6.6.46</v>
          </cell>
          <cell r="F186" t="str">
            <v>M³</v>
          </cell>
          <cell r="G186">
            <v>390439</v>
          </cell>
        </row>
        <row r="187">
          <cell r="A187">
            <v>630.70000000000005</v>
          </cell>
          <cell r="B187" t="str">
            <v>630-07</v>
          </cell>
          <cell r="D187" t="str">
            <v>CONCRETO ESTRUCTURAL: Concreto clase  G</v>
          </cell>
          <cell r="E187" t="str">
            <v>3.6.6.6.47</v>
          </cell>
          <cell r="F187" t="str">
            <v>M³</v>
          </cell>
          <cell r="G187">
            <v>386045</v>
          </cell>
        </row>
        <row r="188">
          <cell r="A188" t="str">
            <v xml:space="preserve">ARTICULO 631 - BARANDAS DE CONCRETO </v>
          </cell>
        </row>
        <row r="189">
          <cell r="A189" t="str">
            <v>632.1</v>
          </cell>
          <cell r="B189" t="str">
            <v>632-07</v>
          </cell>
          <cell r="D189" t="str">
            <v xml:space="preserve"> BARANDAS DE CONCRETO :Baranda de concreto</v>
          </cell>
          <cell r="F189" t="str">
            <v>ML</v>
          </cell>
          <cell r="G189">
            <v>257591</v>
          </cell>
        </row>
        <row r="190">
          <cell r="A190" t="str">
            <v xml:space="preserve">ARTICULO 640 - ACERO DE REFUERZO </v>
          </cell>
        </row>
        <row r="191">
          <cell r="A191">
            <v>640.1</v>
          </cell>
          <cell r="B191" t="str">
            <v>640-07</v>
          </cell>
          <cell r="D191" t="str">
            <v>ACERO DE REFUERZO : Acero de refuerzo  Fy 4200</v>
          </cell>
          <cell r="E191" t="str">
            <v xml:space="preserve">3.6.6.8.3 </v>
          </cell>
          <cell r="F191" t="str">
            <v>KG</v>
          </cell>
          <cell r="G191">
            <v>3583</v>
          </cell>
        </row>
        <row r="192">
          <cell r="A192">
            <v>640.20000000000005</v>
          </cell>
          <cell r="B192" t="str">
            <v>640-07</v>
          </cell>
          <cell r="D192" t="str">
            <v xml:space="preserve">ACERO DE REFUERZO:Malla de refuerzo  fy 4200 MPA  </v>
          </cell>
          <cell r="F192" t="str">
            <v>KG</v>
          </cell>
          <cell r="G192">
            <v>3755</v>
          </cell>
        </row>
        <row r="193">
          <cell r="A193" t="str">
            <v>ARTICULO 641 - ACERO DE PREESFUERZO</v>
          </cell>
        </row>
        <row r="194">
          <cell r="A194" t="str">
            <v>641.1</v>
          </cell>
          <cell r="B194" t="str">
            <v>641-07</v>
          </cell>
          <cell r="D194" t="str">
            <v>ACERO DE PREESFUERZO:Acero de preesfuerzo</v>
          </cell>
          <cell r="E194" t="str">
            <v>3.6.6.9.1</v>
          </cell>
          <cell r="F194" t="str">
            <v>TON-M</v>
          </cell>
          <cell r="G194">
            <v>1332</v>
          </cell>
        </row>
        <row r="195">
          <cell r="A195" t="str">
            <v xml:space="preserve">ARTICULO 642 - APOYOS Y SELLOS PARA JUNTAS DE PUENTES </v>
          </cell>
        </row>
        <row r="196">
          <cell r="A196">
            <v>642.1</v>
          </cell>
          <cell r="B196" t="str">
            <v>642-07</v>
          </cell>
          <cell r="D196" t="str">
            <v>APOYOS Y SELLOS PARA JUNTAS DE PUENTES :Apoyo elastomerico</v>
          </cell>
          <cell r="E196" t="str">
            <v>3.6.6.10.1</v>
          </cell>
          <cell r="F196" t="str">
            <v>U (DM3)</v>
          </cell>
          <cell r="G196">
            <v>347272</v>
          </cell>
        </row>
        <row r="197">
          <cell r="A197">
            <v>642.20000000000005</v>
          </cell>
          <cell r="B197" t="str">
            <v>642-07</v>
          </cell>
          <cell r="D197" t="str">
            <v>APOYOS Y SELLOS PARA JUNTAS DE PUENTES :Sello para juntas de puentes</v>
          </cell>
          <cell r="E197" t="str">
            <v>3.6.6.10.2</v>
          </cell>
          <cell r="F197" t="str">
            <v>ML</v>
          </cell>
          <cell r="G197">
            <v>42703</v>
          </cell>
        </row>
        <row r="198">
          <cell r="A198" t="str">
            <v>ARTICULO 650 - ESTRUCTURAS DE ACERO</v>
          </cell>
        </row>
        <row r="199">
          <cell r="A199" t="str">
            <v>650.1</v>
          </cell>
          <cell r="B199" t="str">
            <v>650-07</v>
          </cell>
          <cell r="D199" t="str">
            <v>ESTRUCTURAS DE ACERO: Diseño y fabricación de estructura metálica</v>
          </cell>
          <cell r="E199" t="str">
            <v>3.6.6.11.1</v>
          </cell>
          <cell r="F199" t="str">
            <v>KG</v>
          </cell>
          <cell r="G199">
            <v>0</v>
          </cell>
        </row>
        <row r="200">
          <cell r="A200" t="str">
            <v>650.2</v>
          </cell>
          <cell r="B200" t="str">
            <v>650-07</v>
          </cell>
          <cell r="D200" t="str">
            <v>ESTRUCTURAS DE ACERO: Fabricación de la estructura metálica</v>
          </cell>
          <cell r="E200" t="str">
            <v>3.6.6.11.2</v>
          </cell>
          <cell r="F200" t="str">
            <v>KG</v>
          </cell>
          <cell r="G200">
            <v>8294</v>
          </cell>
        </row>
        <row r="201">
          <cell r="A201" t="str">
            <v>650.3</v>
          </cell>
          <cell r="B201" t="str">
            <v>650-07</v>
          </cell>
          <cell r="D201" t="str">
            <v>ESTRUCTURAS DE ACERO: Transporte de la estructura metálica</v>
          </cell>
          <cell r="E201" t="str">
            <v>3.6.6.11.7</v>
          </cell>
          <cell r="F201" t="str">
            <v>KG</v>
          </cell>
          <cell r="G201">
            <v>261</v>
          </cell>
        </row>
        <row r="202">
          <cell r="A202">
            <v>650.4</v>
          </cell>
          <cell r="B202" t="str">
            <v>650-07</v>
          </cell>
          <cell r="D202" t="str">
            <v>ESTRUCTURAS DE ACERO: Montaje y pintura de estructura metálica</v>
          </cell>
          <cell r="E202" t="str">
            <v>3.6.6.11.6</v>
          </cell>
          <cell r="F202" t="str">
            <v>KG</v>
          </cell>
          <cell r="G202">
            <v>1398</v>
          </cell>
        </row>
        <row r="203">
          <cell r="A203" t="str">
            <v xml:space="preserve">ARTICULO 660 - TUBERÍA DE CONCRETO SIMPLE </v>
          </cell>
        </row>
        <row r="204">
          <cell r="A204" t="str">
            <v>660.1</v>
          </cell>
          <cell r="B204" t="str">
            <v>660-07</v>
          </cell>
          <cell r="D204" t="str">
            <v>TUBERÍA DE CONCRETO SIMPLE: Tubería de concreto simple de diámetro 450mm</v>
          </cell>
          <cell r="E204" t="str">
            <v>3.6.6.12.7</v>
          </cell>
          <cell r="F204" t="str">
            <v>ML</v>
          </cell>
          <cell r="G204">
            <v>262469</v>
          </cell>
        </row>
        <row r="205">
          <cell r="A205" t="str">
            <v>660.2</v>
          </cell>
          <cell r="B205" t="str">
            <v>660-07</v>
          </cell>
          <cell r="D205" t="str">
            <v>TUBERÍA DE CONCRETO SIMPLE: Tubería de concreto simple de diámetro 500mm</v>
          </cell>
          <cell r="E205" t="str">
            <v>3.6.6.12.8</v>
          </cell>
          <cell r="F205" t="str">
            <v>ML</v>
          </cell>
          <cell r="G205">
            <v>401717</v>
          </cell>
        </row>
        <row r="206">
          <cell r="A206" t="str">
            <v>660.3</v>
          </cell>
          <cell r="B206" t="str">
            <v>660-07</v>
          </cell>
          <cell r="D206" t="str">
            <v>TUBERÍA DE CONCRETO SIMPLE: Tubería de concreto simple de diámetro 600mm</v>
          </cell>
          <cell r="E206" t="str">
            <v>3.6.6.12.9</v>
          </cell>
          <cell r="F206" t="str">
            <v>ML</v>
          </cell>
          <cell r="G206">
            <v>342900</v>
          </cell>
        </row>
        <row r="207">
          <cell r="A207" t="str">
            <v xml:space="preserve">ARTICULO 661 - TUBERÍA DE CONCRETO REFORZADO </v>
          </cell>
        </row>
        <row r="208">
          <cell r="A208">
            <v>661.1</v>
          </cell>
          <cell r="B208" t="str">
            <v>661-07</v>
          </cell>
          <cell r="D208" t="str">
            <v>TUBERÍA DE CONCRETO REFORZADO:Tuberia de concreto reforzado de 900mm de diámetro interior</v>
          </cell>
          <cell r="E208" t="str">
            <v>3.6.6.13.1</v>
          </cell>
          <cell r="F208" t="str">
            <v>ML</v>
          </cell>
          <cell r="G208">
            <v>586574</v>
          </cell>
        </row>
        <row r="209">
          <cell r="A209" t="str">
            <v>661,1,1</v>
          </cell>
          <cell r="B209" t="str">
            <v>661-07</v>
          </cell>
          <cell r="D209" t="str">
            <v>TUBERÍA DE CONCRETO REFORZADO:Tuberia de concreto reforzado de 900mm de diámetro interior ( TIPO 2)</v>
          </cell>
          <cell r="F209" t="str">
            <v>ML</v>
          </cell>
          <cell r="G209">
            <v>481120</v>
          </cell>
        </row>
        <row r="210">
          <cell r="A210" t="str">
            <v>661,1,2</v>
          </cell>
          <cell r="B210" t="str">
            <v>661-07</v>
          </cell>
          <cell r="D210" t="str">
            <v>TUBERÍA DE CONCRETO REFORZADO:Tuberia de concreto reforzado de 900mm de diámetro interior (HECHO EN OBRA)</v>
          </cell>
          <cell r="F210" t="str">
            <v>ML</v>
          </cell>
          <cell r="G210">
            <v>299285</v>
          </cell>
        </row>
        <row r="211">
          <cell r="A211" t="str">
            <v>ARTICULO 662 - TUBERÍA METÁLICA CORRUGADA</v>
          </cell>
        </row>
        <row r="212">
          <cell r="A212" t="str">
            <v>662.1</v>
          </cell>
          <cell r="B212" t="str">
            <v>662-07</v>
          </cell>
          <cell r="D212" t="str">
            <v>TUBERÍA METÁLICA CORRUGADA:Tuberia corrugada de acero galvanizado</v>
          </cell>
          <cell r="E212" t="str">
            <v>3.3.14.19.1</v>
          </cell>
          <cell r="F212" t="str">
            <v>ML</v>
          </cell>
          <cell r="G212">
            <v>446511</v>
          </cell>
        </row>
        <row r="213">
          <cell r="A213" t="str">
            <v>ARTICULO 670 - DISIPADORES DE ENERGÍA Y SEDIMENTADORES</v>
          </cell>
        </row>
        <row r="214">
          <cell r="A214">
            <v>670.1</v>
          </cell>
          <cell r="B214" t="str">
            <v>670-07</v>
          </cell>
          <cell r="D214" t="str">
            <v>DISIPADORES DE ENERGIA Y SEDIMENTADORES :En gaviones</v>
          </cell>
          <cell r="E214" t="str">
            <v>3.6.6.15.2</v>
          </cell>
          <cell r="F214" t="str">
            <v>M³</v>
          </cell>
          <cell r="G214">
            <v>289136</v>
          </cell>
        </row>
        <row r="215">
          <cell r="A215">
            <v>670.2</v>
          </cell>
          <cell r="B215" t="str">
            <v>670-07</v>
          </cell>
          <cell r="D215" t="str">
            <v>DISIPADORES DE ENERGÍA Y SEDIMENTADORES : En concreto ciclópeo</v>
          </cell>
          <cell r="E215" t="str">
            <v>3.6.6.15.2</v>
          </cell>
          <cell r="F215" t="str">
            <v>M³</v>
          </cell>
          <cell r="G215">
            <v>408917</v>
          </cell>
        </row>
        <row r="216">
          <cell r="A216" t="str">
            <v xml:space="preserve">ARTICULO 671 - CUNETAS REVESTIDAS EN CONCRETO </v>
          </cell>
        </row>
        <row r="217">
          <cell r="A217">
            <v>671.1</v>
          </cell>
          <cell r="B217" t="str">
            <v>671-07</v>
          </cell>
          <cell r="D217" t="str">
            <v>CUNETAS REVESTIDAS EN CONCRETO: Cuneta de concreto fundida en el lugar</v>
          </cell>
          <cell r="E217" t="str">
            <v>3.6.6.16.1</v>
          </cell>
          <cell r="F217" t="str">
            <v>M³</v>
          </cell>
          <cell r="G217">
            <v>489095</v>
          </cell>
        </row>
        <row r="218">
          <cell r="A218" t="str">
            <v xml:space="preserve">ARTICULO 672 - BORDILLOS DE CONCRETO </v>
          </cell>
        </row>
        <row r="219">
          <cell r="A219">
            <v>672.1</v>
          </cell>
          <cell r="B219">
            <v>672.07</v>
          </cell>
          <cell r="D219" t="str">
            <v>BORDILLOS DE CONCRETO :Bordillos</v>
          </cell>
          <cell r="E219" t="str">
            <v>3.6.6.17</v>
          </cell>
          <cell r="F219" t="str">
            <v>ML</v>
          </cell>
          <cell r="G219">
            <v>66372</v>
          </cell>
        </row>
        <row r="220">
          <cell r="A220" t="str">
            <v>ARTICULO 673 - SUBDRENES CON GEOTEXTIL Y MATERIAL GRANULAR</v>
          </cell>
        </row>
        <row r="221">
          <cell r="A221">
            <v>673.1</v>
          </cell>
          <cell r="B221" t="str">
            <v>673-07</v>
          </cell>
          <cell r="D221" t="str">
            <v>SUBDRENES CON GEOTEXTIL Y MATERIAL GRANULAR: Material granular filtrante</v>
          </cell>
          <cell r="E221" t="str">
            <v>3.6.6.19.2</v>
          </cell>
          <cell r="F221" t="str">
            <v>M³</v>
          </cell>
          <cell r="G221">
            <v>94072</v>
          </cell>
        </row>
        <row r="222">
          <cell r="A222">
            <v>673.2</v>
          </cell>
          <cell r="B222" t="str">
            <v>673-07</v>
          </cell>
          <cell r="D222" t="str">
            <v>SUBDRENES CON GEOTEXTIL Y MATERIAL GRANULAR: Geotextil</v>
          </cell>
          <cell r="E222" t="str">
            <v>3.6.8.1.2</v>
          </cell>
          <cell r="F222" t="str">
            <v>M²</v>
          </cell>
          <cell r="G222">
            <v>7854</v>
          </cell>
        </row>
        <row r="223">
          <cell r="A223">
            <v>673.3</v>
          </cell>
          <cell r="B223" t="str">
            <v>673-07</v>
          </cell>
          <cell r="D223" t="str">
            <v>SUBDRENES CON GEOTEXTIL Y MATERIAL GRANULAR: Material de cobertura</v>
          </cell>
          <cell r="E223" t="str">
            <v>3.6.8.1.2</v>
          </cell>
          <cell r="F223" t="str">
            <v>M³</v>
          </cell>
          <cell r="G223">
            <v>35073</v>
          </cell>
        </row>
        <row r="224">
          <cell r="A224" t="str">
            <v>ARTICULO 674 - DRENES HORIZONTALES EN TALUDES</v>
          </cell>
        </row>
        <row r="225">
          <cell r="A225">
            <v>674.1</v>
          </cell>
          <cell r="B225" t="str">
            <v>674-07</v>
          </cell>
          <cell r="D225" t="str">
            <v>DRENES HORIZONTALES EN TALUDES.Dren horizontal de longitud menor o igual a diez (10) metros</v>
          </cell>
          <cell r="F225" t="str">
            <v>ML</v>
          </cell>
          <cell r="G225">
            <v>139615</v>
          </cell>
        </row>
        <row r="226">
          <cell r="A226" t="str">
            <v>674.2</v>
          </cell>
          <cell r="B226" t="str">
            <v>674-07</v>
          </cell>
          <cell r="D226" t="str">
            <v>DRENES HORIZONTALES EN TALUDES:Dren horizontal de longitud mayor a diez (10) metros</v>
          </cell>
          <cell r="F226" t="str">
            <v>ML</v>
          </cell>
          <cell r="G226">
            <v>139615</v>
          </cell>
        </row>
        <row r="227">
          <cell r="A227" t="str">
            <v>ARTICULO 680 - TIERRA ARMADA</v>
          </cell>
        </row>
        <row r="228">
          <cell r="A228" t="str">
            <v>680.1</v>
          </cell>
          <cell r="B228" t="str">
            <v>680-07</v>
          </cell>
          <cell r="D228" t="str">
            <v>TIERRA ARMADA:Escamas en concreto</v>
          </cell>
          <cell r="E228" t="str">
            <v>3.6.6.20.1</v>
          </cell>
          <cell r="F228" t="str">
            <v>M²</v>
          </cell>
          <cell r="G228">
            <v>221116</v>
          </cell>
        </row>
        <row r="229">
          <cell r="A229" t="str">
            <v>680.2</v>
          </cell>
          <cell r="B229" t="str">
            <v>680-07</v>
          </cell>
          <cell r="D229" t="str">
            <v>TIERRA ARMADA:Armadura galvanizada</v>
          </cell>
          <cell r="E229" t="str">
            <v>3.6.6.20.2</v>
          </cell>
          <cell r="F229" t="str">
            <v>ML</v>
          </cell>
        </row>
        <row r="230">
          <cell r="A230" t="str">
            <v>680.3</v>
          </cell>
          <cell r="B230" t="str">
            <v>680-07</v>
          </cell>
          <cell r="D230" t="str">
            <v>TIERRA ARMADA:Relleno granular para tierra armada</v>
          </cell>
          <cell r="E230" t="str">
            <v>3.6.6.20.3</v>
          </cell>
          <cell r="F230" t="str">
            <v>M³</v>
          </cell>
          <cell r="G230">
            <v>125054</v>
          </cell>
        </row>
        <row r="231">
          <cell r="A231" t="str">
            <v>ARTICULO 681 - GAVIÓN</v>
          </cell>
        </row>
        <row r="232">
          <cell r="A232">
            <v>681.1</v>
          </cell>
          <cell r="B232" t="str">
            <v>681-07</v>
          </cell>
          <cell r="D232" t="str">
            <v>GAVIÓN:Gaviones</v>
          </cell>
          <cell r="E232" t="str">
            <v xml:space="preserve">3.6.6.21.1  </v>
          </cell>
          <cell r="F232" t="str">
            <v>M³</v>
          </cell>
          <cell r="G232">
            <v>207513</v>
          </cell>
        </row>
        <row r="233">
          <cell r="A233" t="str">
            <v>ARTICULO 682 - COLCHOGAVIONES</v>
          </cell>
        </row>
        <row r="234">
          <cell r="A234" t="str">
            <v>682.1</v>
          </cell>
          <cell r="B234" t="str">
            <v>682-07</v>
          </cell>
          <cell r="D234" t="str">
            <v>COLCHOGAVIONES:Colchogavion</v>
          </cell>
          <cell r="E234" t="str">
            <v>3.2.7.5.3</v>
          </cell>
          <cell r="F234" t="str">
            <v>M³</v>
          </cell>
          <cell r="G234">
            <v>227476</v>
          </cell>
        </row>
        <row r="235">
          <cell r="A235" t="str">
            <v>ARTICULO 690 - IMPERMEABILIZACIÓN DE ESTRUCTURAS</v>
          </cell>
        </row>
        <row r="236">
          <cell r="A236" t="str">
            <v>690.1</v>
          </cell>
          <cell r="B236" t="str">
            <v>690-07</v>
          </cell>
          <cell r="D236" t="str">
            <v xml:space="preserve"> IMPERMEABILIZACIÓN DE ESTRUCTURAS:Impermeabilizacion de estructuras</v>
          </cell>
          <cell r="F236" t="str">
            <v>M²</v>
          </cell>
          <cell r="G236">
            <v>18156</v>
          </cell>
        </row>
        <row r="237">
          <cell r="A237" t="str">
            <v>ARTICULO 700 - LÍNEAS DE DEMARCACIÓN Y MARCAS VIALES</v>
          </cell>
        </row>
        <row r="238">
          <cell r="A238">
            <v>700.1</v>
          </cell>
          <cell r="B238" t="str">
            <v>700-07</v>
          </cell>
          <cell r="D238" t="str">
            <v>LÍNEA DE DEMARCACIÓN Y MARCAS VIALES: Línea de demarcación con pintura en frío</v>
          </cell>
          <cell r="E238" t="str">
            <v>3.6.7.1.1</v>
          </cell>
          <cell r="F238" t="str">
            <v>ML</v>
          </cell>
          <cell r="G238">
            <v>1532</v>
          </cell>
        </row>
        <row r="239">
          <cell r="A239">
            <v>700.2</v>
          </cell>
          <cell r="B239" t="str">
            <v>700-07</v>
          </cell>
          <cell r="D239" t="str">
            <v>LÍNEA DE DEMARCACIÓN Y MARCAS VIALES: Línea de demarcación con resina termoplastica</v>
          </cell>
          <cell r="E239" t="str">
            <v>3.6.7.1</v>
          </cell>
          <cell r="F239" t="str">
            <v>ML</v>
          </cell>
          <cell r="G239">
            <v>4092</v>
          </cell>
        </row>
        <row r="240">
          <cell r="A240">
            <v>700.3</v>
          </cell>
          <cell r="B240" t="str">
            <v>700-07</v>
          </cell>
          <cell r="D240" t="str">
            <v>LÍNEA DE DEMARCACIÓN Y MARCAS VIALES: Marca vial con pintura en frío</v>
          </cell>
          <cell r="F240" t="str">
            <v>M²</v>
          </cell>
          <cell r="G240">
            <v>23037</v>
          </cell>
        </row>
        <row r="241">
          <cell r="A241">
            <v>700.4</v>
          </cell>
          <cell r="B241" t="str">
            <v>700-07</v>
          </cell>
          <cell r="D241" t="str">
            <v>LÍNEA DE DEMARCACIÓN Y MARCAS VIALES: Marca vial con resina termoplastica</v>
          </cell>
          <cell r="E241" t="str">
            <v>3.6.7.1.6</v>
          </cell>
          <cell r="F241" t="str">
            <v>M²</v>
          </cell>
          <cell r="G241">
            <v>40035</v>
          </cell>
        </row>
        <row r="242">
          <cell r="A242" t="str">
            <v xml:space="preserve">ARTICULO 701 - TACHAS REFLECTIVAS </v>
          </cell>
        </row>
        <row r="243">
          <cell r="A243">
            <v>701.1</v>
          </cell>
          <cell r="B243" t="str">
            <v>701-07</v>
          </cell>
          <cell r="D243" t="str">
            <v>TACHAS REFLECTIVAS :Tachas reflectivas</v>
          </cell>
          <cell r="E243" t="str">
            <v>3.6.7.2.1</v>
          </cell>
          <cell r="F243" t="str">
            <v>U</v>
          </cell>
          <cell r="G243">
            <v>11500</v>
          </cell>
        </row>
        <row r="244">
          <cell r="A244" t="str">
            <v>701P</v>
          </cell>
          <cell r="D244" t="str">
            <v>ESTOPEROLES</v>
          </cell>
          <cell r="F244" t="str">
            <v>U</v>
          </cell>
          <cell r="G244">
            <v>6545</v>
          </cell>
        </row>
        <row r="245">
          <cell r="A245" t="str">
            <v>ARTICULO 710 - SEÑALES VERTICALES DE TRÁNSITO</v>
          </cell>
        </row>
        <row r="246">
          <cell r="A246" t="str">
            <v>710.1</v>
          </cell>
          <cell r="B246" t="str">
            <v>710-07</v>
          </cell>
          <cell r="D246" t="str">
            <v>SEÑALES VERTICALES DE TRÁNSITO:Señal vertical de transito tipo 1(0.75x0.75 m)</v>
          </cell>
          <cell r="E246" t="str">
            <v>3.6.7.3.13</v>
          </cell>
          <cell r="F246" t="str">
            <v>UN</v>
          </cell>
          <cell r="G246">
            <v>309824</v>
          </cell>
        </row>
        <row r="247">
          <cell r="A247" t="str">
            <v>710.1.1</v>
          </cell>
          <cell r="B247" t="str">
            <v>710-07</v>
          </cell>
          <cell r="D247" t="str">
            <v>SEÑALES VERTICALES DE TRANSITO :Señal vertical de transito tipo 1 (0,9*0,9 m)</v>
          </cell>
          <cell r="E247" t="str">
            <v>3.6.7.3.39</v>
          </cell>
          <cell r="F247" t="str">
            <v>UN</v>
          </cell>
          <cell r="G247">
            <v>342673</v>
          </cell>
        </row>
        <row r="248">
          <cell r="A248" t="str">
            <v>710.2</v>
          </cell>
          <cell r="B248" t="str">
            <v>710-07</v>
          </cell>
          <cell r="D248" t="str">
            <v>SEÑALES VERTICALES DE TRÁNSITO:Señal vertical de transito tipo 2 (1.20x0.40 m)</v>
          </cell>
          <cell r="F248" t="str">
            <v>M²</v>
          </cell>
          <cell r="G248">
            <v>299522</v>
          </cell>
        </row>
        <row r="249">
          <cell r="A249" t="str">
            <v>710.1.3</v>
          </cell>
          <cell r="B249" t="str">
            <v>710-07</v>
          </cell>
          <cell r="D249" t="str">
            <v>SEÑALES VERTICALES DE TRÁNSITO:Señal vertical de transito grupo 3 (2.40*0.30 m)</v>
          </cell>
          <cell r="F249" t="str">
            <v>UN</v>
          </cell>
          <cell r="G249">
            <v>364237</v>
          </cell>
        </row>
        <row r="250">
          <cell r="A250" t="str">
            <v>710.1.4</v>
          </cell>
          <cell r="B250" t="str">
            <v>710-07</v>
          </cell>
          <cell r="D250" t="str">
            <v>SEÑALES VERTICALES DE TRÁNSITO:Señal vertical de transito grupo 4 (Delineadores de curva)</v>
          </cell>
          <cell r="F250" t="str">
            <v>UN</v>
          </cell>
          <cell r="G250">
            <v>247237</v>
          </cell>
        </row>
        <row r="251">
          <cell r="A251" t="str">
            <v>710.1.5</v>
          </cell>
          <cell r="B251" t="str">
            <v>710-07</v>
          </cell>
          <cell r="D251" t="str">
            <v>SEÑALES VERTICALES DE TRÁNSITO:Señal vertical de transito grupo 5 (Informativas)</v>
          </cell>
          <cell r="F251" t="str">
            <v>UN</v>
          </cell>
          <cell r="G251">
            <v>550394</v>
          </cell>
        </row>
        <row r="252">
          <cell r="A252" t="str">
            <v xml:space="preserve">ARTICULO 720 - POSTES DE REFERENCIA </v>
          </cell>
        </row>
        <row r="253">
          <cell r="A253" t="str">
            <v>720.1</v>
          </cell>
          <cell r="B253" t="str">
            <v>720-07</v>
          </cell>
          <cell r="D253" t="str">
            <v>POSTES DE REFERENCIA :Postes de kilometraje</v>
          </cell>
          <cell r="E253" t="str">
            <v>3.6.7.4.1</v>
          </cell>
          <cell r="F253" t="str">
            <v>U</v>
          </cell>
          <cell r="G253">
            <v>122984</v>
          </cell>
        </row>
        <row r="254">
          <cell r="A254" t="str">
            <v>ARTICULO 730 - DEFENSAS METÁLICAS</v>
          </cell>
        </row>
        <row r="255">
          <cell r="A255" t="str">
            <v>730.1</v>
          </cell>
          <cell r="B255" t="str">
            <v>730-07</v>
          </cell>
          <cell r="D255" t="str">
            <v>DEFENSAS METÁLICAS:Defensas metálicas</v>
          </cell>
          <cell r="E255" t="str">
            <v>3.6.7.5.1</v>
          </cell>
          <cell r="F255" t="str">
            <v>ML</v>
          </cell>
          <cell r="G255">
            <v>116247</v>
          </cell>
        </row>
        <row r="256">
          <cell r="A256" t="str">
            <v>730.2</v>
          </cell>
          <cell r="B256" t="str">
            <v>730-07</v>
          </cell>
          <cell r="D256" t="str">
            <v>DEFENSAS METÁLICAS:Seccion final</v>
          </cell>
          <cell r="E256" t="str">
            <v>3.6.7.5.2</v>
          </cell>
          <cell r="F256" t="str">
            <v>UN</v>
          </cell>
          <cell r="G256">
            <v>53983</v>
          </cell>
        </row>
        <row r="257">
          <cell r="A257" t="str">
            <v>730.3</v>
          </cell>
          <cell r="B257" t="str">
            <v>730-07</v>
          </cell>
          <cell r="D257" t="str">
            <v>DEFENSAS METÁLICAS:Seccion de tope</v>
          </cell>
          <cell r="E257" t="str">
            <v>3.6.7.5.3</v>
          </cell>
          <cell r="F257" t="str">
            <v>UN</v>
          </cell>
          <cell r="G257">
            <v>53983</v>
          </cell>
        </row>
        <row r="258">
          <cell r="A258" t="str">
            <v>ARTICULO 740 - CAPTAFAROS</v>
          </cell>
        </row>
        <row r="259">
          <cell r="A259">
            <v>740.1</v>
          </cell>
          <cell r="B259" t="str">
            <v>740-07</v>
          </cell>
          <cell r="D259" t="str">
            <v>CAPTAFAROS:Captafaros</v>
          </cell>
          <cell r="E259" t="str">
            <v>3.6.7.6.1</v>
          </cell>
          <cell r="F259" t="str">
            <v>U</v>
          </cell>
          <cell r="G259">
            <v>14380</v>
          </cell>
        </row>
        <row r="260">
          <cell r="A260" t="str">
            <v xml:space="preserve">ARTICULO 800 - CERCAS DE ALAMBRE </v>
          </cell>
        </row>
        <row r="261">
          <cell r="A261" t="str">
            <v>800.1</v>
          </cell>
          <cell r="B261" t="str">
            <v>800-07</v>
          </cell>
          <cell r="D261" t="str">
            <v>CERCAS DE ALAMBRE : Cerca de alambre de púas con postes de madera</v>
          </cell>
          <cell r="E261" t="str">
            <v>3.6.9.1.4</v>
          </cell>
          <cell r="F261" t="str">
            <v>ML</v>
          </cell>
          <cell r="G261">
            <v>10742</v>
          </cell>
        </row>
        <row r="262">
          <cell r="A262" t="str">
            <v>800.2</v>
          </cell>
          <cell r="B262" t="str">
            <v>800-07</v>
          </cell>
          <cell r="D262" t="str">
            <v>CERCAS DE ALAMBRE : Cerca de alambre de púas con postes de concreto</v>
          </cell>
          <cell r="E262" t="str">
            <v>3.6.9.1.10</v>
          </cell>
          <cell r="F262" t="str">
            <v>ML</v>
          </cell>
          <cell r="G262">
            <v>17966</v>
          </cell>
        </row>
        <row r="263">
          <cell r="A263" t="str">
            <v>800.3</v>
          </cell>
          <cell r="B263" t="str">
            <v>800-07</v>
          </cell>
          <cell r="D263" t="str">
            <v>CERCAS DE ALAMBRE : Cercas de malla con postes de madera</v>
          </cell>
          <cell r="E263" t="str">
            <v>3.6.9.1.6</v>
          </cell>
          <cell r="F263" t="str">
            <v>ML</v>
          </cell>
          <cell r="G263">
            <v>39037</v>
          </cell>
        </row>
        <row r="264">
          <cell r="A264" t="str">
            <v>800.4</v>
          </cell>
          <cell r="B264" t="str">
            <v>800-07</v>
          </cell>
          <cell r="D264" t="str">
            <v>CERCAS DE ALAMBRE : Cercas de malla con postes de concreto</v>
          </cell>
          <cell r="E264" t="str">
            <v>3.6.9.1.13</v>
          </cell>
          <cell r="F264" t="str">
            <v>ML</v>
          </cell>
          <cell r="G264">
            <v>47969</v>
          </cell>
        </row>
        <row r="265">
          <cell r="A265" t="str">
            <v xml:space="preserve">ARTICULO 801 - MANTENIMIENTO  RUTINARIO DE VÍAS </v>
          </cell>
        </row>
        <row r="266">
          <cell r="A266" t="str">
            <v>801.1</v>
          </cell>
          <cell r="B266" t="str">
            <v>801-07</v>
          </cell>
          <cell r="D266" t="str">
            <v>MANTENIMIENTO  RUTINARIO DE VÍAS : Roceria</v>
          </cell>
          <cell r="F266" t="str">
            <v>Ha</v>
          </cell>
          <cell r="G266">
            <v>341400.78333333333</v>
          </cell>
        </row>
        <row r="267">
          <cell r="A267" t="str">
            <v>801.2</v>
          </cell>
          <cell r="B267" t="str">
            <v>801-07</v>
          </cell>
          <cell r="D267" t="str">
            <v>MANTENIMIENTO  RUTINARIO DE VÍAS :Limpieza de bermas</v>
          </cell>
          <cell r="F267" t="str">
            <v>M²</v>
          </cell>
          <cell r="G267">
            <v>729.75099999999998</v>
          </cell>
        </row>
        <row r="268">
          <cell r="A268" t="str">
            <v>801.3</v>
          </cell>
          <cell r="B268" t="str">
            <v>801-07</v>
          </cell>
          <cell r="D268" t="str">
            <v>MANTENIMIENTO  RUTINARIO DE VÍAS :Limpieza a mano de cunetas en tierra</v>
          </cell>
          <cell r="E268" t="str">
            <v>3.6.9.4.12</v>
          </cell>
          <cell r="F268" t="str">
            <v>ML</v>
          </cell>
          <cell r="G268">
            <v>1702.7523333333331</v>
          </cell>
        </row>
        <row r="269">
          <cell r="A269" t="str">
            <v>801.4</v>
          </cell>
          <cell r="B269" t="str">
            <v>801-07</v>
          </cell>
          <cell r="D269" t="str">
            <v>MANTENIMIENTO  RUTINARIO DE VÍAS :Limpieza a mano de cunetas en concreto</v>
          </cell>
          <cell r="E269" t="str">
            <v>3.6.9.4.12</v>
          </cell>
          <cell r="F269" t="str">
            <v>ML</v>
          </cell>
          <cell r="G269">
            <v>1021.6514000000001</v>
          </cell>
        </row>
        <row r="270">
          <cell r="A270" t="str">
            <v>801.5</v>
          </cell>
          <cell r="B270" t="str">
            <v>801-07</v>
          </cell>
          <cell r="D270" t="str">
            <v xml:space="preserve">MANTENIMIENTO  RUTINARIO DE VÍAS :Limpieza a mano de encoles y descoles  </v>
          </cell>
          <cell r="E270" t="str">
            <v>3.6.9.4.8</v>
          </cell>
          <cell r="F270" t="str">
            <v>ML</v>
          </cell>
          <cell r="G270">
            <v>2043.3028000000002</v>
          </cell>
        </row>
        <row r="271">
          <cell r="A271" t="str">
            <v>801.6</v>
          </cell>
          <cell r="B271" t="str">
            <v>801-07</v>
          </cell>
          <cell r="D271" t="str">
            <v>MANTENIMIENTO  RUTINARIO DE VÍAS :Limpieza a mano de alcantarillas de tubo de 600 o 900 mm</v>
          </cell>
          <cell r="E271" t="str">
            <v>3.6.9.4.10</v>
          </cell>
          <cell r="F271" t="str">
            <v>UN</v>
          </cell>
          <cell r="G271">
            <v>4643.87</v>
          </cell>
        </row>
        <row r="272">
          <cell r="A272" t="str">
            <v>801.7</v>
          </cell>
          <cell r="B272" t="str">
            <v>801-07</v>
          </cell>
          <cell r="D272" t="str">
            <v>MANTENIMIENTO  RUTINARIO DE VÍAS :Limpieza a mano de pontones y puentes</v>
          </cell>
          <cell r="F272" t="str">
            <v>ML</v>
          </cell>
          <cell r="G272">
            <v>10216.513999999999</v>
          </cell>
        </row>
        <row r="273">
          <cell r="A273" t="str">
            <v xml:space="preserve">ARTICULO 810 - PROTECCIÓN VEGETAL DE TALUDES </v>
          </cell>
        </row>
        <row r="274">
          <cell r="A274">
            <v>810.1</v>
          </cell>
          <cell r="B274" t="str">
            <v>810-07</v>
          </cell>
          <cell r="D274" t="str">
            <v>PROTECCIÓN VEGETAL DE TALUDES: Protección de taludes con bloque de césped</v>
          </cell>
          <cell r="E274" t="str">
            <v>3.6.9.2.1</v>
          </cell>
          <cell r="F274" t="str">
            <v>M²</v>
          </cell>
          <cell r="G274">
            <v>8904</v>
          </cell>
        </row>
        <row r="275">
          <cell r="A275">
            <v>810.2</v>
          </cell>
          <cell r="B275" t="str">
            <v>810-07</v>
          </cell>
          <cell r="D275" t="str">
            <v>PROTECCIÓN VEGETAL DE TALUDES: Protección de taludes con tierra orgánica</v>
          </cell>
          <cell r="E275" t="str">
            <v>3.6.9.2.2</v>
          </cell>
          <cell r="F275" t="str">
            <v>M²</v>
          </cell>
          <cell r="G275">
            <v>12250</v>
          </cell>
        </row>
        <row r="276">
          <cell r="A276">
            <v>810.3</v>
          </cell>
          <cell r="B276" t="str">
            <v>810-07</v>
          </cell>
          <cell r="D276" t="str">
            <v>PROTECCIÓN VEGETAL DE TALUDES: Protección de taludes con hidrosiembra controlada</v>
          </cell>
          <cell r="E276" t="str">
            <v>3.2.9.1.1</v>
          </cell>
          <cell r="F276" t="str">
            <v>M²</v>
          </cell>
          <cell r="G276">
            <v>12250</v>
          </cell>
        </row>
        <row r="277">
          <cell r="A277" t="str">
            <v xml:space="preserve">ARTICULO 900 - TRANSPORTE DE MATERIALES PROVENIENTES DE EXCAVACIONES Y DERRUMBES </v>
          </cell>
        </row>
        <row r="278">
          <cell r="A278">
            <v>900.1</v>
          </cell>
          <cell r="B278" t="str">
            <v>900-07</v>
          </cell>
          <cell r="D278" t="str">
            <v>TRANSPORTE DE MATERIAL PROVENIENTE DE EXCAVACIONES Y DERRUMBES: Transporte de materiales provenientes de la excavación de la explanación, canales y prestamos, entre cien metros (100m) y mil metros (1000m) de distancia</v>
          </cell>
          <cell r="E278" t="str">
            <v xml:space="preserve">3.6.9.3.1   </v>
          </cell>
          <cell r="F278" t="str">
            <v>M³-KM</v>
          </cell>
          <cell r="G278">
            <v>195.42857142857144</v>
          </cell>
        </row>
        <row r="279">
          <cell r="A279">
            <v>900.2</v>
          </cell>
          <cell r="B279" t="str">
            <v>900-07</v>
          </cell>
          <cell r="D279" t="str">
            <v>TRANSPORTE DE MATERIAL PROVENIENTE DE EXCAVACIONES Y DERRUMBES: Transporte de materiales provenientes de la excavación de la explanación, canales y prestamos para distancias mayores a mil metros (1000m)</v>
          </cell>
          <cell r="E279" t="str">
            <v xml:space="preserve">3.6.9.3.1   </v>
          </cell>
          <cell r="F279" t="str">
            <v>M³-KM</v>
          </cell>
          <cell r="G279">
            <v>838</v>
          </cell>
        </row>
        <row r="280">
          <cell r="A280">
            <v>900.3</v>
          </cell>
          <cell r="B280" t="str">
            <v>900-07</v>
          </cell>
          <cell r="D280" t="str">
            <v>TRANSPORTE DE MATERIAL PROVENIENTE DE EXCAVACIONES Y DERRUMBES: Transporte de materiales provenientes de derrumbes</v>
          </cell>
          <cell r="E280" t="str">
            <v xml:space="preserve">3.6.9.3.1   </v>
          </cell>
          <cell r="F280" t="str">
            <v>M³-KM</v>
          </cell>
          <cell r="G280">
            <v>838</v>
          </cell>
        </row>
        <row r="282">
          <cell r="A282" t="str">
            <v>ESPECIFICACIONES PARTICULARES</v>
          </cell>
        </row>
        <row r="283">
          <cell r="A283" t="str">
            <v>211.1P1</v>
          </cell>
          <cell r="B283" t="str">
            <v>211-07</v>
          </cell>
          <cell r="C283" t="str">
            <v>211.1P1</v>
          </cell>
          <cell r="D283" t="str">
            <v>FRAGMENTACION DE ROCA</v>
          </cell>
          <cell r="E283" t="str">
            <v>3.6.1.3</v>
          </cell>
          <cell r="F283" t="str">
            <v>M³</v>
          </cell>
          <cell r="G283">
            <v>39634</v>
          </cell>
        </row>
        <row r="284">
          <cell r="A284" t="str">
            <v>682P</v>
          </cell>
          <cell r="B284" t="str">
            <v>682-07</v>
          </cell>
          <cell r="C284" t="str">
            <v>682P</v>
          </cell>
          <cell r="D284" t="str">
            <v>MURO DE CONTENCION DE SUELO REFORZADO CON GEOTEXTIL ( No incluye geotextil)</v>
          </cell>
          <cell r="E284" t="str">
            <v>3,6,6,22,1</v>
          </cell>
          <cell r="F284" t="str">
            <v>M³</v>
          </cell>
          <cell r="G284">
            <v>92011</v>
          </cell>
        </row>
        <row r="285">
          <cell r="A285" t="str">
            <v>340P</v>
          </cell>
          <cell r="B285" t="str">
            <v>340-07</v>
          </cell>
          <cell r="C285" t="str">
            <v>340P</v>
          </cell>
          <cell r="D285" t="str">
            <v>BASE GRANULAR RECICLADA ESTABILIZADA CON EMULSION ASFALTICA</v>
          </cell>
          <cell r="F285" t="str">
            <v>M³</v>
          </cell>
          <cell r="G285">
            <v>78043</v>
          </cell>
        </row>
        <row r="286">
          <cell r="A286" t="str">
            <v>450,9P</v>
          </cell>
          <cell r="C286" t="str">
            <v>450,9P</v>
          </cell>
          <cell r="D286" t="str">
            <v>MEZCLA EN CALIENTE PARA BACHEO</v>
          </cell>
          <cell r="F286" t="str">
            <v>M³</v>
          </cell>
          <cell r="G286">
            <v>617047</v>
          </cell>
        </row>
        <row r="287">
          <cell r="A287" t="str">
            <v>631P</v>
          </cell>
          <cell r="C287" t="str">
            <v>631P</v>
          </cell>
          <cell r="D287" t="str">
            <v>BOLSACRETOS</v>
          </cell>
          <cell r="E287" t="str">
            <v>3.6.6.21.2</v>
          </cell>
          <cell r="F287" t="str">
            <v>M³</v>
          </cell>
          <cell r="G287">
            <v>500362</v>
          </cell>
        </row>
        <row r="288">
          <cell r="A288" t="str">
            <v>820P1</v>
          </cell>
          <cell r="C288" t="str">
            <v>820P1</v>
          </cell>
          <cell r="D288" t="str">
            <v>GETEXTIL TEJIDO PARA MURO DE CONTENCION DE SUELO REFORZADO CON GEOTEXTIL</v>
          </cell>
          <cell r="E288" t="str">
            <v>3,6,8,2,2</v>
          </cell>
          <cell r="F288" t="str">
            <v>M²</v>
          </cell>
          <cell r="G288">
            <v>0</v>
          </cell>
        </row>
        <row r="289">
          <cell r="A289" t="str">
            <v>464,1P</v>
          </cell>
          <cell r="B289" t="str">
            <v>464-07</v>
          </cell>
          <cell r="C289" t="str">
            <v>464,1P</v>
          </cell>
          <cell r="D289" t="str">
            <v>REHABILITACIÓN DE PAVIMENTOS ASFÁLTICOS CON GEOMALLAS:Geomalla  para rehabilitación de pavimentos asfálticos</v>
          </cell>
          <cell r="F289" t="str">
            <v>M²</v>
          </cell>
          <cell r="G289">
            <v>9742</v>
          </cell>
        </row>
        <row r="290">
          <cell r="A290" t="str">
            <v>673.4P</v>
          </cell>
          <cell r="C290" t="str">
            <v>673.4P</v>
          </cell>
          <cell r="D290" t="str">
            <v>GEODREN CIRCULAR DIAMETRO 100 mm Y ALTURA 2.00 M</v>
          </cell>
          <cell r="E290" t="str">
            <v>3.6.8.3.6</v>
          </cell>
          <cell r="F290" t="str">
            <v>ML</v>
          </cell>
          <cell r="G290">
            <v>181809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ero"/>
      <sheetName val="acero cimentacion 1"/>
      <sheetName val="acero cimentacion "/>
      <sheetName val="acero 1 piso"/>
      <sheetName val="acero piso 3"/>
      <sheetName val="acero piso 2"/>
      <sheetName val="acero cubierta"/>
    </sheetNames>
    <sheetDataSet>
      <sheetData sheetId="0" refreshError="1">
        <row r="13">
          <cell r="O13" t="str">
            <v>No</v>
          </cell>
          <cell r="P13" t="str">
            <v>W/m</v>
          </cell>
        </row>
        <row r="14">
          <cell r="O14">
            <v>2</v>
          </cell>
          <cell r="P14">
            <v>0.25</v>
          </cell>
        </row>
        <row r="15">
          <cell r="O15">
            <v>3</v>
          </cell>
          <cell r="P15">
            <v>0.56000000000000005</v>
          </cell>
        </row>
        <row r="16">
          <cell r="O16">
            <v>4</v>
          </cell>
          <cell r="P16">
            <v>1</v>
          </cell>
        </row>
        <row r="17">
          <cell r="O17">
            <v>5</v>
          </cell>
          <cell r="P17">
            <v>1.56</v>
          </cell>
        </row>
        <row r="18">
          <cell r="O18">
            <v>6</v>
          </cell>
          <cell r="P18">
            <v>2.25</v>
          </cell>
        </row>
        <row r="19">
          <cell r="O19">
            <v>7</v>
          </cell>
          <cell r="P19">
            <v>3.06</v>
          </cell>
        </row>
        <row r="20">
          <cell r="O20">
            <v>8</v>
          </cell>
          <cell r="P20">
            <v>4</v>
          </cell>
        </row>
        <row r="21">
          <cell r="O21">
            <v>9</v>
          </cell>
          <cell r="P21">
            <v>5.0599999999999996</v>
          </cell>
        </row>
        <row r="22">
          <cell r="O22">
            <v>10</v>
          </cell>
          <cell r="P22">
            <v>6.35</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s>
    <sheetDataSet>
      <sheetData sheetId="0" refreshError="1">
        <row r="26">
          <cell r="E26">
            <v>36373</v>
          </cell>
        </row>
        <row r="27">
          <cell r="E27">
            <v>4</v>
          </cell>
        </row>
      </sheetData>
      <sheetData sheetId="1" refreshError="1"/>
      <sheetData sheetId="2" refreshError="1"/>
      <sheetData sheetId="3" refreshError="1"/>
      <sheetData sheetId="4" refreshError="1"/>
      <sheetData sheetId="5"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cuadrillas"/>
      <sheetName val="ANALISIS"/>
      <sheetName val="precios"/>
      <sheetName val="paraiso"/>
      <sheetName val="No.3"/>
      <sheetName val="rend"/>
      <sheetName val="programacion"/>
      <sheetName val="Insum"/>
      <sheetName val="PU"/>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ORIAS DE CALCULO"/>
      <sheetName val="PLANTILLA PRECIOS"/>
      <sheetName val="PRESUPUESTO MOTOLDO"/>
      <sheetName val="ORGANZACION PROJECT"/>
      <sheetName val="Hoja3"/>
      <sheetName val="PROGRAMACION"/>
      <sheetName val="ACTIVIDADES FUSIONADAS"/>
    </sheetNames>
    <sheetDataSet>
      <sheetData sheetId="0"/>
      <sheetData sheetId="1">
        <row r="17">
          <cell r="C17" t="str">
            <v>1.3.4</v>
          </cell>
        </row>
      </sheetData>
      <sheetData sheetId="2">
        <row r="12">
          <cell r="B12">
            <v>1</v>
          </cell>
          <cell r="C12" t="str">
            <v>PRELIMINARES</v>
          </cell>
        </row>
        <row r="13">
          <cell r="B13" t="str">
            <v>1.1</v>
          </cell>
          <cell r="C13" t="str">
            <v>OBRAS PRELIMINARES</v>
          </cell>
        </row>
        <row r="14">
          <cell r="B14" t="str">
            <v>1.1.1</v>
          </cell>
          <cell r="C14" t="str">
            <v xml:space="preserve">LIMPIEZA, DESCAPOTE, RETIRO SOBR. - MANUAL   H = 0,20 mts </v>
          </cell>
          <cell r="D14" t="str">
            <v>M2</v>
          </cell>
        </row>
        <row r="15">
          <cell r="B15" t="str">
            <v>1.1.3</v>
          </cell>
          <cell r="C15" t="str">
            <v>LOCALIZACIÓN Y REPLANTEO TOPOGRAFICO</v>
          </cell>
          <cell r="D15" t="str">
            <v>M2</v>
          </cell>
        </row>
        <row r="16">
          <cell r="B16" t="str">
            <v>1.3.4</v>
          </cell>
          <cell r="C16" t="str">
            <v>DEMOLICIÓN DE CONSTRUCCIONES EXISTENTES (INC. RETIRO DE SOBR.)</v>
          </cell>
          <cell r="D16" t="str">
            <v>M2</v>
          </cell>
        </row>
        <row r="17">
          <cell r="B17">
            <v>0.1</v>
          </cell>
          <cell r="C17" t="str">
            <v>SUBTOTAL 1. PRELIMINARES, PROVISIONALES DE OBRA.</v>
          </cell>
        </row>
        <row r="18">
          <cell r="B18">
            <v>2</v>
          </cell>
          <cell r="C18" t="str">
            <v>CIMENTACION</v>
          </cell>
        </row>
        <row r="19">
          <cell r="B19" t="str">
            <v>2.1</v>
          </cell>
          <cell r="C19" t="str">
            <v>EXCAVACIONES, RELLENOS Y REEMPLAZOS</v>
          </cell>
        </row>
        <row r="20">
          <cell r="B20" t="str">
            <v>2.1.6</v>
          </cell>
          <cell r="C20" t="str">
            <v xml:space="preserve">EXCAVACION MANUAL EN MATERIAL COMUN (incluye cargue y retiro) </v>
          </cell>
          <cell r="D20" t="str">
            <v>M3</v>
          </cell>
        </row>
        <row r="21">
          <cell r="B21" t="str">
            <v>2.1.14</v>
          </cell>
          <cell r="C21" t="str">
            <v>RELLENOS COMPACTOS EN MATERIAL SELECCIONADO PROVENIENTE DE LA EXCAVACIÓN (INC. MANIPULACION, TRASIEGO E INSTALACION)</v>
          </cell>
          <cell r="D21" t="str">
            <v>M3</v>
          </cell>
        </row>
        <row r="22">
          <cell r="B22" t="str">
            <v>2.1.15</v>
          </cell>
          <cell r="C22" t="str">
            <v>RELLENOS EN TRITURADO Ø 2 1/2"</v>
          </cell>
          <cell r="D22" t="str">
            <v>M3</v>
          </cell>
        </row>
        <row r="23">
          <cell r="B23" t="str">
            <v>2.2</v>
          </cell>
          <cell r="C23" t="str">
            <v>CONCRETOS PARA CIMENTACION</v>
          </cell>
        </row>
        <row r="24">
          <cell r="B24" t="str">
            <v>2.2.4</v>
          </cell>
          <cell r="C24" t="str">
            <v>CONCRETO CICLOPEO - 60% CONC. 3000 PSI</v>
          </cell>
          <cell r="D24" t="str">
            <v>M3</v>
          </cell>
        </row>
        <row r="25">
          <cell r="B25" t="str">
            <v>2.2.7</v>
          </cell>
          <cell r="C25" t="str">
            <v>CONCRETO PARA ZAPATAS 3000 PSI</v>
          </cell>
          <cell r="D25" t="str">
            <v>M3</v>
          </cell>
        </row>
        <row r="26">
          <cell r="B26" t="str">
            <v>2.2.8</v>
          </cell>
          <cell r="C26" t="str">
            <v>CONCRETO PARA MUROS DE CONTENCION 3000 PSI</v>
          </cell>
          <cell r="D26" t="str">
            <v>M3</v>
          </cell>
        </row>
        <row r="27">
          <cell r="B27" t="str">
            <v>2.2.12</v>
          </cell>
          <cell r="C27" t="str">
            <v>PLACA CONTRAPISO DE 15 cm - CONCRETO 3000 PSI.  INCLUYE CORTE Y DILATACION</v>
          </cell>
          <cell r="D27" t="str">
            <v>M2</v>
          </cell>
        </row>
        <row r="28">
          <cell r="B28" t="str">
            <v>2.3</v>
          </cell>
          <cell r="C28" t="str">
            <v>ACERO DE REFUERZO PARA CIMENTACION - ESTRUCTURA - MAMPOSTERIA Y OTROS</v>
          </cell>
        </row>
        <row r="29">
          <cell r="B29" t="str">
            <v>2.3.2</v>
          </cell>
          <cell r="C29" t="str">
            <v>ACERO DE REFUERZO 60000 PSI</v>
          </cell>
          <cell r="D29" t="str">
            <v>KG</v>
          </cell>
        </row>
        <row r="30">
          <cell r="B30" t="str">
            <v>2.3.3</v>
          </cell>
          <cell r="C30" t="str">
            <v>GRAFIL DE 4,0 mm A 8,5 mm</v>
          </cell>
          <cell r="D30" t="str">
            <v>KG</v>
          </cell>
        </row>
        <row r="31">
          <cell r="B31" t="str">
            <v>2.3.4</v>
          </cell>
          <cell r="C31" t="str">
            <v>MALLA ELECTROSOLDADA ESTÁNDAR</v>
          </cell>
          <cell r="D31" t="str">
            <v>KG</v>
          </cell>
        </row>
        <row r="32">
          <cell r="B32">
            <v>0.2</v>
          </cell>
          <cell r="C32" t="str">
            <v>SUBTOTAL 2. EXCAVACIONES, RELLENOS Y REEMPLAZOS</v>
          </cell>
        </row>
        <row r="33">
          <cell r="B33">
            <v>3</v>
          </cell>
          <cell r="C33" t="str">
            <v>DESAGÜES E INSTALACIONES SUBTERRANEAS</v>
          </cell>
        </row>
        <row r="34">
          <cell r="B34" t="str">
            <v>3.2</v>
          </cell>
          <cell r="C34" t="str">
            <v>DESAGÜES PARA AGUAS NEGRAS</v>
          </cell>
        </row>
        <row r="35">
          <cell r="B35" t="str">
            <v>3.2.1</v>
          </cell>
          <cell r="C35" t="str">
            <v>ACCESORIO PVC-S Ø 2"</v>
          </cell>
          <cell r="D35" t="str">
            <v>UN</v>
          </cell>
        </row>
        <row r="36">
          <cell r="B36" t="str">
            <v>3.2.3</v>
          </cell>
          <cell r="C36" t="str">
            <v>ACCESORIO PVC-S Ø 4"</v>
          </cell>
          <cell r="D36" t="str">
            <v>UN</v>
          </cell>
        </row>
        <row r="37">
          <cell r="B37" t="str">
            <v>3.2.5</v>
          </cell>
          <cell r="C37" t="str">
            <v>TUBERIA PVC SANITARIA DE 2" (incluye atraque en concreto)</v>
          </cell>
          <cell r="D37" t="str">
            <v>M</v>
          </cell>
        </row>
        <row r="38">
          <cell r="B38" t="str">
            <v>3.2.7</v>
          </cell>
          <cell r="C38" t="str">
            <v>TUBERIA PVC SANITARIA DE 4" (incluye atraque en concreto)</v>
          </cell>
          <cell r="D38" t="str">
            <v>M</v>
          </cell>
        </row>
        <row r="39">
          <cell r="B39" t="str">
            <v>3.2.9</v>
          </cell>
          <cell r="C39" t="str">
            <v>PUNTO DESAGUE PVC Ø 2"</v>
          </cell>
          <cell r="D39" t="str">
            <v>UN</v>
          </cell>
        </row>
        <row r="40">
          <cell r="B40" t="str">
            <v>3.2.10</v>
          </cell>
          <cell r="C40" t="str">
            <v>PUNTO DESAGUE PVC Ø 3" - Ø 4"</v>
          </cell>
          <cell r="D40" t="str">
            <v>UN</v>
          </cell>
        </row>
        <row r="41">
          <cell r="B41" t="str">
            <v>3.4</v>
          </cell>
          <cell r="C41" t="str">
            <v>CONSTRUCCIONES EN MAMPOSTERIA</v>
          </cell>
        </row>
        <row r="42">
          <cell r="B42" t="str">
            <v>3.4.2</v>
          </cell>
          <cell r="C42" t="str">
            <v>CAJA INSPECCION  60 x 60 x 60 cm (INC. BASE y CAÑUELA Y TAPA CON MARCO METALICO)</v>
          </cell>
          <cell r="D42" t="str">
            <v>UN</v>
          </cell>
        </row>
        <row r="43">
          <cell r="B43" t="str">
            <v>3.4.3</v>
          </cell>
          <cell r="C43" t="str">
            <v>CAJA INSPECCION  80 x 80 x 95 cm (INC. BASE y CAÑUELA Y TAPA CON MARCO METALICO)</v>
          </cell>
          <cell r="D43" t="str">
            <v>UN</v>
          </cell>
        </row>
        <row r="44">
          <cell r="B44" t="str">
            <v>3.4.6</v>
          </cell>
          <cell r="C44" t="str">
            <v xml:space="preserve">TRAMPA DE GRASAS 1.2 X 1.5 M </v>
          </cell>
          <cell r="D44" t="str">
            <v>UN</v>
          </cell>
        </row>
        <row r="45">
          <cell r="B45" t="str">
            <v xml:space="preserve"> </v>
          </cell>
          <cell r="C45" t="str">
            <v>SUBTOTAL 3. DESAGUES E INSTALACIONES SUBTERRANEAS</v>
          </cell>
        </row>
        <row r="46">
          <cell r="B46">
            <v>4</v>
          </cell>
          <cell r="C46" t="str">
            <v>ESTRUCTURA</v>
          </cell>
        </row>
        <row r="47">
          <cell r="B47" t="str">
            <v>4.1</v>
          </cell>
          <cell r="C47" t="str">
            <v>ELEMENTOS VERTICALES EN CONCRETO</v>
          </cell>
        </row>
        <row r="48">
          <cell r="B48" t="str">
            <v>4.1.1</v>
          </cell>
          <cell r="C48" t="str">
            <v>COLUMNAS EN CONCRETO DE 3000 PSI</v>
          </cell>
          <cell r="D48" t="str">
            <v>M3</v>
          </cell>
        </row>
        <row r="49">
          <cell r="B49" t="str">
            <v>4.2</v>
          </cell>
          <cell r="C49" t="str">
            <v>ELEMENTOS HORIZONTALES EN CONCRETO</v>
          </cell>
        </row>
        <row r="50">
          <cell r="B50" t="str">
            <v>4.2.1</v>
          </cell>
          <cell r="C50" t="str">
            <v>VIGAS AÉREAS EN CONCRETO DE 3000 PSI</v>
          </cell>
          <cell r="D50" t="str">
            <v>M3</v>
          </cell>
        </row>
        <row r="51">
          <cell r="B51" t="str">
            <v>4.3</v>
          </cell>
          <cell r="C51" t="str">
            <v>LOSAS DE ENTREPSIO EN CONCRETO</v>
          </cell>
        </row>
        <row r="52">
          <cell r="B52" t="str">
            <v>4.3.11</v>
          </cell>
          <cell r="C52" t="str">
            <v>LOSA STEELDECK 3" CAL 22  - E = 12 cm (INC. CONCRETO 3000 PSI y MALLA ELECTROSOLDADA Ø 5mm - 15x15)</v>
          </cell>
          <cell r="D52" t="str">
            <v>M2</v>
          </cell>
        </row>
        <row r="53">
          <cell r="B53">
            <v>0.2</v>
          </cell>
          <cell r="C53" t="str">
            <v>SUBTOTAL 4. ESTRUCTURA</v>
          </cell>
        </row>
        <row r="54">
          <cell r="B54">
            <v>5</v>
          </cell>
          <cell r="C54" t="str">
            <v>MAMPOSTERIA</v>
          </cell>
        </row>
        <row r="55">
          <cell r="B55" t="str">
            <v>5.1</v>
          </cell>
          <cell r="C55" t="str">
            <v>MAMPOSTERIA EN BLOQUE DE CONCRETO</v>
          </cell>
        </row>
        <row r="56">
          <cell r="B56" t="str">
            <v>5.1.2</v>
          </cell>
          <cell r="C56" t="str">
            <v>MURO EN BLOQUE CONCRETO - E = 20 cm</v>
          </cell>
          <cell r="D56" t="str">
            <v>M2</v>
          </cell>
        </row>
        <row r="57">
          <cell r="B57" t="str">
            <v>5.4</v>
          </cell>
          <cell r="C57" t="str">
            <v>ELEMENTOS ESTRUCTURALES Y NO ESTRUCTURALES</v>
          </cell>
        </row>
        <row r="58">
          <cell r="B58" t="str">
            <v>5.4.2</v>
          </cell>
          <cell r="C58" t="str">
            <v>ANCLAJE PARA REFORZAMIENTO EN CONCRETO Y EPOXICO PARA Ø 1/2" - 11 cm. DE PROFUNDIDAD ESTÁNDAR (PERFORACIÓN - LIMPIEZA - EPÓXICO)</v>
          </cell>
          <cell r="D58" t="str">
            <v>CM</v>
          </cell>
        </row>
        <row r="59">
          <cell r="B59">
            <v>0.4</v>
          </cell>
          <cell r="C59" t="str">
            <v>SUBTOTAL 5. MAMPOSTERIA</v>
          </cell>
        </row>
        <row r="60">
          <cell r="B60">
            <v>6</v>
          </cell>
          <cell r="C60" t="str">
            <v>PREFABRICADOS EN CONCRETO Y OTROS</v>
          </cell>
        </row>
        <row r="61">
          <cell r="B61" t="str">
            <v>6.2</v>
          </cell>
          <cell r="C61" t="str">
            <v>ELEMENTOS CONCRETO FUNDIDOS SITIO</v>
          </cell>
        </row>
        <row r="62">
          <cell r="B62" t="str">
            <v>6.2.1</v>
          </cell>
          <cell r="C62" t="str">
            <v>SARDINEL H=0.40m, e=0.15m CONCRETO 3000 PSI (Fundido en Sitio, Concreto Premezclado. Inc. Sumin, Formalet. y Const.)</v>
          </cell>
          <cell r="D62" t="str">
            <v>M</v>
          </cell>
        </row>
        <row r="63">
          <cell r="B63">
            <v>0.5</v>
          </cell>
          <cell r="C63" t="str">
            <v>SUBTOTAL6. PREFABRICADOS EN CONCRETO Y OTROS</v>
          </cell>
        </row>
        <row r="64">
          <cell r="B64">
            <v>7</v>
          </cell>
          <cell r="C64" t="str">
            <v>INSTALACIÓN HIDRAULICA SANITARIA Y DE GAS</v>
          </cell>
        </row>
        <row r="65">
          <cell r="B65" t="str">
            <v>7.2</v>
          </cell>
          <cell r="C65" t="str">
            <v>CONEXION A TANQUES</v>
          </cell>
        </row>
        <row r="66">
          <cell r="B66" t="str">
            <v>7.2.1</v>
          </cell>
          <cell r="C66" t="str">
            <v>CONEXIÓN COMPLETA A TANQUE ELEVADO EN Ø PVC</v>
          </cell>
          <cell r="D66" t="str">
            <v>UN</v>
          </cell>
        </row>
        <row r="67">
          <cell r="B67" t="str">
            <v>7.4</v>
          </cell>
          <cell r="C67" t="str">
            <v>RED GENERAL DE AGUA FRIA</v>
          </cell>
        </row>
        <row r="68">
          <cell r="B68" t="str">
            <v>7.4.1</v>
          </cell>
          <cell r="C68" t="str">
            <v>ACCESORIOS PVC-P Ø 1/2"</v>
          </cell>
          <cell r="D68" t="str">
            <v>UN</v>
          </cell>
        </row>
        <row r="69">
          <cell r="B69" t="str">
            <v>7.4.2</v>
          </cell>
          <cell r="C69" t="str">
            <v>ACCESORIOS PVC-P Ø 3/4"</v>
          </cell>
          <cell r="D69" t="str">
            <v>UN</v>
          </cell>
        </row>
        <row r="70">
          <cell r="B70" t="str">
            <v>7.4.3</v>
          </cell>
          <cell r="C70" t="str">
            <v>ACCESORIOS PVC-P Ø 1"</v>
          </cell>
          <cell r="D70" t="str">
            <v>UN</v>
          </cell>
        </row>
        <row r="71">
          <cell r="B71" t="str">
            <v>7.4.24</v>
          </cell>
          <cell r="C71" t="str">
            <v>REGISTRO P/D RED WHITE  Ø 1/2" ó EQUIVALENTE(lavamanos com, pmr,baño servi</v>
          </cell>
          <cell r="D71" t="str">
            <v>UN</v>
          </cell>
        </row>
        <row r="72">
          <cell r="B72" t="str">
            <v>7.4.25</v>
          </cell>
          <cell r="C72" t="str">
            <v>REGISTRO P/D RED WHITE  Ø 3/4" ó EQUIVALENTE baño mixto</v>
          </cell>
          <cell r="D72" t="str">
            <v>UN</v>
          </cell>
        </row>
        <row r="73">
          <cell r="B73" t="str">
            <v>7.4.26</v>
          </cell>
          <cell r="C73" t="str">
            <v>REGISTRO P/D RED WHITE  Ø 1" ó EQUIVALENTE (cuarto bombas)</v>
          </cell>
          <cell r="D73" t="str">
            <v>UN</v>
          </cell>
        </row>
        <row r="74">
          <cell r="B74" t="str">
            <v>7.4.36</v>
          </cell>
          <cell r="C74" t="str">
            <v>CHEQUE P/D RED WHITE  Ø 1" ó EQUIVALENTE</v>
          </cell>
          <cell r="D74" t="str">
            <v>UN</v>
          </cell>
        </row>
        <row r="75">
          <cell r="B75" t="str">
            <v>7.4.46</v>
          </cell>
          <cell r="C75" t="str">
            <v>TUBERIA PVCP RDE 9 DE 1/2"</v>
          </cell>
          <cell r="D75" t="str">
            <v>M</v>
          </cell>
        </row>
        <row r="76">
          <cell r="B76" t="str">
            <v>7.4.48</v>
          </cell>
          <cell r="C76" t="str">
            <v>TUBERIA PVCP RDE 21 DE 3/4".</v>
          </cell>
          <cell r="D76" t="str">
            <v>M</v>
          </cell>
        </row>
        <row r="77">
          <cell r="B77" t="str">
            <v>7.4.50</v>
          </cell>
          <cell r="C77" t="str">
            <v xml:space="preserve">TUBERIA PVCP RDE 21 Ø 1" </v>
          </cell>
          <cell r="D77" t="str">
            <v>M</v>
          </cell>
        </row>
        <row r="78">
          <cell r="B78" t="str">
            <v>7.4.51</v>
          </cell>
          <cell r="C78" t="str">
            <v>TUBERIA PVCP RDE 21 Ø 1 1/4"</v>
          </cell>
          <cell r="D78" t="str">
            <v>M</v>
          </cell>
        </row>
        <row r="79">
          <cell r="B79" t="str">
            <v>7.6</v>
          </cell>
          <cell r="C79" t="str">
            <v>PUNTOS HIDRAULICOS</v>
          </cell>
        </row>
        <row r="80">
          <cell r="B80" t="str">
            <v>7.6.3</v>
          </cell>
          <cell r="C80" t="str">
            <v>PUNTO AGUA FRIA  PVC (INC. ACCESORIOS)</v>
          </cell>
          <cell r="D80" t="str">
            <v>UN</v>
          </cell>
        </row>
        <row r="81">
          <cell r="B81" t="str">
            <v>7.9</v>
          </cell>
          <cell r="C81" t="str">
            <v>RED DE GAS</v>
          </cell>
        </row>
        <row r="82">
          <cell r="B82" t="str">
            <v>7.9.8</v>
          </cell>
          <cell r="C82" t="str">
            <v>ADAPTADOR MACHO COBRE COBRE Ø 1/2"</v>
          </cell>
          <cell r="D82" t="str">
            <v>UN</v>
          </cell>
        </row>
        <row r="83">
          <cell r="B83" t="str">
            <v>7.9.16</v>
          </cell>
          <cell r="C83" t="str">
            <v xml:space="preserve">ACCESORIOS DE COBRE DE 1/2" </v>
          </cell>
          <cell r="D83" t="str">
            <v>UN</v>
          </cell>
        </row>
        <row r="84">
          <cell r="B84" t="str">
            <v>7.9.26</v>
          </cell>
          <cell r="C84" t="str">
            <v xml:space="preserve">MANGUERA DE CONEXION FLEXIBLE </v>
          </cell>
          <cell r="D84" t="str">
            <v>UN</v>
          </cell>
        </row>
        <row r="85">
          <cell r="B85" t="str">
            <v>7.9.29</v>
          </cell>
          <cell r="C85" t="str">
            <v>REGULADOR RP 40</v>
          </cell>
          <cell r="D85" t="str">
            <v>UN</v>
          </cell>
        </row>
        <row r="86">
          <cell r="B86" t="str">
            <v>7.9.52</v>
          </cell>
          <cell r="C86" t="str">
            <v xml:space="preserve">TUBERIA DE POLIETILENO Ø 1/2" </v>
          </cell>
          <cell r="D86" t="str">
            <v>M</v>
          </cell>
        </row>
        <row r="87">
          <cell r="B87" t="str">
            <v>7.9.65</v>
          </cell>
          <cell r="C87" t="str">
            <v>VALVULA DE BOLA Ø 1/2" HNPT</v>
          </cell>
          <cell r="D87" t="str">
            <v>UN</v>
          </cell>
        </row>
        <row r="88">
          <cell r="B88" t="str">
            <v>7.9.72</v>
          </cell>
          <cell r="C88" t="str">
            <v xml:space="preserve">PUNTO DE GAS DE 1/2" </v>
          </cell>
          <cell r="D88" t="str">
            <v>UN</v>
          </cell>
        </row>
        <row r="89">
          <cell r="B89" t="str">
            <v>7.9.74</v>
          </cell>
          <cell r="C89" t="str">
            <v xml:space="preserve">REGISTRO DE BOLA PARA GAS 1/2" </v>
          </cell>
          <cell r="D89" t="str">
            <v>UN</v>
          </cell>
        </row>
        <row r="90">
          <cell r="B90">
            <v>0.5</v>
          </cell>
          <cell r="C90" t="str">
            <v>SUBTOTAL 7. INSTALACIÓN HIDRÁULICA, SANITARIA Y DE GAS</v>
          </cell>
        </row>
        <row r="91">
          <cell r="B91">
            <v>8</v>
          </cell>
          <cell r="C91" t="str">
            <v>INSTALACIÓN ELECTRICA, TELEFÓNICA Y COMUNICACIONES</v>
          </cell>
        </row>
        <row r="92">
          <cell r="B92" t="str">
            <v>8.1</v>
          </cell>
          <cell r="C92" t="str">
            <v>SALIDAS PARA ALUMBRADO Y TOMAS</v>
          </cell>
        </row>
        <row r="93">
          <cell r="B93" t="str">
            <v>8.1.9</v>
          </cell>
          <cell r="C93" t="str">
            <v>SALIDA + TOMACORRIENTE DOBLE (GFCI) PARA BAÑOS, LABORATORIOS Y COCINAS - INCLUYE PROTECCION PARA EXTERIORES</v>
          </cell>
          <cell r="D93" t="str">
            <v>UN</v>
          </cell>
        </row>
        <row r="94">
          <cell r="B94" t="str">
            <v>8.1.18</v>
          </cell>
          <cell r="C94" t="str">
            <v>SALIDA PARA LAMPARA FLUORESCENTE - EMT</v>
          </cell>
          <cell r="D94" t="str">
            <v>UN</v>
          </cell>
        </row>
        <row r="95">
          <cell r="B95" t="str">
            <v>8.1.19</v>
          </cell>
          <cell r="C95" t="str">
            <v>SALIDA FLOTADOR - PVC</v>
          </cell>
          <cell r="D95" t="str">
            <v>UN</v>
          </cell>
        </row>
        <row r="96">
          <cell r="B96" t="str">
            <v>8.1.26</v>
          </cell>
          <cell r="C96" t="str">
            <v>SALIDA ELECTRICA PVC 120 V. INCLUYE CAJA 5800, TUBERIA DE 1/2", CABLEADO LSZH Y ACCESORIOS</v>
          </cell>
          <cell r="D96" t="str">
            <v>UN</v>
          </cell>
        </row>
        <row r="97">
          <cell r="B97" t="str">
            <v>8.3</v>
          </cell>
          <cell r="C97" t="str">
            <v>ACOMETIDAS Y CONDUCTORES</v>
          </cell>
        </row>
        <row r="98">
          <cell r="B98" t="str">
            <v>8.3.2</v>
          </cell>
          <cell r="C98" t="str">
            <v>TUBERIA PVC 3/4" EMBEBIDA. INC. ACCESORIOS</v>
          </cell>
          <cell r="D98" t="str">
            <v>M</v>
          </cell>
        </row>
        <row r="99">
          <cell r="B99" t="str">
            <v>8.3.3</v>
          </cell>
          <cell r="C99" t="str">
            <v>TUBERIA PVC 1" EMBEBIDA. INC. ACCESORIOS</v>
          </cell>
          <cell r="D99" t="str">
            <v>M</v>
          </cell>
        </row>
        <row r="100">
          <cell r="B100" t="str">
            <v>8.3.5</v>
          </cell>
          <cell r="C100" t="str">
            <v>TUBERIA PVC 1 1/2"  EMBEBIDA. INC. ACCESORIOS</v>
          </cell>
          <cell r="D100" t="str">
            <v>M</v>
          </cell>
        </row>
        <row r="101">
          <cell r="B101" t="str">
            <v>8.3.9</v>
          </cell>
          <cell r="C101" t="str">
            <v>TUBERIA EMT 3/4" - SUSPENDIDA INCLUYE ACCESORIOS Y FIJACIONES</v>
          </cell>
          <cell r="D101" t="str">
            <v>M</v>
          </cell>
        </row>
        <row r="102">
          <cell r="B102" t="str">
            <v>8.3.11</v>
          </cell>
          <cell r="C102" t="str">
            <v>TUBERIA EMT 1 1/2" - SUSPENDIDA INCLUYE ACCESORIOS Y FIJACIONES</v>
          </cell>
          <cell r="D102" t="str">
            <v>M</v>
          </cell>
        </row>
        <row r="103">
          <cell r="B103" t="str">
            <v>8.3.14</v>
          </cell>
          <cell r="C103" t="str">
            <v>CABLEADO 1#12</v>
          </cell>
          <cell r="D103" t="str">
            <v>M</v>
          </cell>
        </row>
        <row r="104">
          <cell r="B104" t="str">
            <v>8.3.15</v>
          </cell>
          <cell r="C104" t="str">
            <v>CABLEADO 1#10</v>
          </cell>
          <cell r="D104" t="str">
            <v>M</v>
          </cell>
        </row>
        <row r="105">
          <cell r="B105" t="str">
            <v>8.3.16</v>
          </cell>
          <cell r="C105" t="str">
            <v>CABLEADO 2#12</v>
          </cell>
          <cell r="D105" t="str">
            <v>M</v>
          </cell>
        </row>
        <row r="106">
          <cell r="B106" t="str">
            <v>8.3.17</v>
          </cell>
          <cell r="C106" t="str">
            <v>CABLEADO 2#10</v>
          </cell>
          <cell r="D106" t="str">
            <v>M</v>
          </cell>
        </row>
        <row r="107">
          <cell r="B107" t="str">
            <v>8.3.37</v>
          </cell>
          <cell r="C107" t="str">
            <v>CABLEADO 3#6 + 1#8 + 2#10T</v>
          </cell>
          <cell r="D107" t="str">
            <v>M</v>
          </cell>
        </row>
        <row r="108">
          <cell r="B108" t="str">
            <v>8.4</v>
          </cell>
          <cell r="C108" t="str">
            <v>TABLEROS E INTERRUPTORES</v>
          </cell>
        </row>
        <row r="109">
          <cell r="B109" t="str">
            <v>8.4.1</v>
          </cell>
          <cell r="C109" t="str">
            <v>TABLERO DE AUTOMÁTICOS DE 12 CIRCUITOS TIPO PESADO CON PUERTA Y CERRADURA DE CIERRE, CERRADURA Y ESPACIO TOTALIZADOR INDUSTRIAL NTQ-412T Y BARRAJE DE TIERRA AISLADA.</v>
          </cell>
          <cell r="D109" t="str">
            <v>UN</v>
          </cell>
        </row>
        <row r="110">
          <cell r="B110" t="str">
            <v>8.4.13</v>
          </cell>
          <cell r="C110" t="str">
            <v>BREAKER INDUSTRIAL 3 X 15/60 A</v>
          </cell>
          <cell r="D110" t="str">
            <v>UN</v>
          </cell>
        </row>
        <row r="111">
          <cell r="B111" t="str">
            <v>8.4.19</v>
          </cell>
          <cell r="C111" t="str">
            <v>BREAKER RIEL MONOPOLAR 1 X 6/63 A</v>
          </cell>
          <cell r="D111" t="str">
            <v>UN</v>
          </cell>
        </row>
        <row r="112">
          <cell r="B112" t="str">
            <v>8.7</v>
          </cell>
          <cell r="C112" t="str">
            <v>PUESTA A TIERRA Y PROTECCIÓN CONTRA DESCARGAS ATMOSFÉRICAS</v>
          </cell>
        </row>
        <row r="113">
          <cell r="B113" t="str">
            <v>8.7.1</v>
          </cell>
          <cell r="C113" t="str">
            <v>ELECTRODO DE PUESTA A TIERRA EN CU DE 5/8"X 8' + CONECTOR</v>
          </cell>
          <cell r="D113" t="str">
            <v>UN</v>
          </cell>
        </row>
        <row r="114">
          <cell r="B114" t="str">
            <v>8.7.7</v>
          </cell>
          <cell r="C114" t="str">
            <v>SUMINISTRO E INSTALACION DE CABLE DE COBRE DESNUDO 2/0 PARA MALLA PUESTA A TIERRA</v>
          </cell>
          <cell r="D114" t="str">
            <v>M</v>
          </cell>
        </row>
        <row r="115">
          <cell r="B115" t="str">
            <v>8.7.18</v>
          </cell>
          <cell r="C115" t="str">
            <v xml:space="preserve">CAJA DE INSPECCION PARA ELECTRODO DE PUESTA A TIERRA 30 X 30. INCLUYE MARCO Y TAPA </v>
          </cell>
          <cell r="D115" t="str">
            <v>UN</v>
          </cell>
        </row>
        <row r="116">
          <cell r="B116">
            <v>0.6</v>
          </cell>
          <cell r="C116" t="str">
            <v>SUBTOTAL 8. INSTALACION ELECTRICA,TELEFÓNICA Y COMUNICACIONES</v>
          </cell>
        </row>
        <row r="117">
          <cell r="B117">
            <v>9</v>
          </cell>
          <cell r="C117" t="str">
            <v>PAÑETES</v>
          </cell>
        </row>
        <row r="118">
          <cell r="B118" t="str">
            <v>9.1</v>
          </cell>
          <cell r="C118" t="str">
            <v>PAÑETES SOBRE MUROS</v>
          </cell>
        </row>
        <row r="119">
          <cell r="B119" t="str">
            <v>9.1.1</v>
          </cell>
          <cell r="C119" t="str">
            <v>FILOS Y DILATACIONES</v>
          </cell>
          <cell r="D119" t="str">
            <v>M</v>
          </cell>
        </row>
        <row r="120">
          <cell r="B120" t="str">
            <v>9.1.7</v>
          </cell>
          <cell r="C120" t="str">
            <v xml:space="preserve">PAÑETE LISO SOBRE MUROS 1:4  </v>
          </cell>
          <cell r="D120" t="str">
            <v>M2</v>
          </cell>
        </row>
        <row r="121">
          <cell r="B121">
            <v>0.6</v>
          </cell>
          <cell r="C121" t="str">
            <v>SUBTOTAL 9. SUBTOTAL PAÑETES</v>
          </cell>
        </row>
        <row r="122">
          <cell r="B122">
            <v>10</v>
          </cell>
          <cell r="C122" t="str">
            <v xml:space="preserve">PISOS </v>
          </cell>
        </row>
        <row r="123">
          <cell r="B123" t="str">
            <v>10.1</v>
          </cell>
          <cell r="C123" t="str">
            <v>BASES PISOS Y AFINADOS</v>
          </cell>
        </row>
        <row r="124">
          <cell r="B124" t="str">
            <v>10.1.2</v>
          </cell>
          <cell r="C124" t="str">
            <v>AFINADO IMPERMEABILIZADO MORTERO 1:3 H=4</v>
          </cell>
          <cell r="D124" t="str">
            <v>M2</v>
          </cell>
        </row>
        <row r="125">
          <cell r="B125" t="str">
            <v>10.2</v>
          </cell>
          <cell r="C125" t="str">
            <v>ACABADOS PISOS</v>
          </cell>
        </row>
        <row r="126">
          <cell r="B126" t="str">
            <v>10.2.12</v>
          </cell>
          <cell r="C126" t="str">
            <v>CERAMICA 33 X 33</v>
          </cell>
          <cell r="D126" t="str">
            <v>M2</v>
          </cell>
        </row>
        <row r="127">
          <cell r="B127" t="str">
            <v>10.3</v>
          </cell>
          <cell r="C127" t="str">
            <v>GUARDAESCOBAS</v>
          </cell>
        </row>
        <row r="128">
          <cell r="B128" t="str">
            <v>10.3.11</v>
          </cell>
          <cell r="C128" t="str">
            <v>MEDIA CAÑA EN CEMENTO MORTERO 1:3</v>
          </cell>
          <cell r="D128" t="str">
            <v>M</v>
          </cell>
        </row>
        <row r="129">
          <cell r="B129" t="str">
            <v>10.5</v>
          </cell>
          <cell r="C129" t="str">
            <v>CENEFAS, DILATACIONES Y PIRLANES</v>
          </cell>
        </row>
        <row r="130">
          <cell r="B130" t="str">
            <v>10.5.4</v>
          </cell>
          <cell r="C130" t="str">
            <v>PIRLAN DE ALUMINIO</v>
          </cell>
          <cell r="D130" t="str">
            <v>M</v>
          </cell>
        </row>
        <row r="131">
          <cell r="B131">
            <v>0.13</v>
          </cell>
          <cell r="C131" t="str">
            <v>SUBTOTAL 10. PISOS</v>
          </cell>
        </row>
        <row r="132">
          <cell r="B132">
            <v>11</v>
          </cell>
          <cell r="C132" t="str">
            <v xml:space="preserve">CUBIERTAS E IMPERMEABILIZACIONES </v>
          </cell>
        </row>
        <row r="133">
          <cell r="B133" t="str">
            <v>11.2</v>
          </cell>
          <cell r="C133" t="str">
            <v>CUBIERTAS</v>
          </cell>
        </row>
        <row r="134">
          <cell r="B134" t="str">
            <v>11.2.8</v>
          </cell>
          <cell r="C134" t="str">
            <v xml:space="preserve">DESMONTE TEJA ONDULADA A.C. </v>
          </cell>
          <cell r="D134" t="str">
            <v>M2</v>
          </cell>
        </row>
        <row r="135">
          <cell r="B135" t="str">
            <v>11.2.18</v>
          </cell>
          <cell r="C135" t="str">
            <v>SUMINISTRO E INSTALACION DE ESTRUCTURA METALICA PARA CUBIERTAS. NORMA NSR10 TITULO F. PERFILERIA ASTM A572 GR50 Y ASTM A37. SOLDADURA E70XX. INC CERCHAS, CORREAS, TENSORES, ANCLAJES Y ACCESORIOS, LIMPIEZA SSPC-SP3, PINTURA ANTICORROSIVA 3 MILS Y ACABADO ESMALTE ALQUIDICO 3 MILS</v>
          </cell>
          <cell r="D135" t="str">
            <v>KG</v>
          </cell>
        </row>
        <row r="136">
          <cell r="B136" t="str">
            <v>11.2.22</v>
          </cell>
          <cell r="C136" t="str">
            <v>SUMINISTRO E INSTALACION DE CUBIERTA TERMOACUSTICA UPVC BLANCO - BLANCO CON FIBRA DE CARBONO DE 2,5 MM COLOR A DEFINIR</v>
          </cell>
          <cell r="D136" t="str">
            <v>M2</v>
          </cell>
        </row>
        <row r="137">
          <cell r="B137" t="str">
            <v>11.3</v>
          </cell>
          <cell r="C137" t="str">
            <v>ACCESORIOS Y OTROS</v>
          </cell>
        </row>
        <row r="138">
          <cell r="B138" t="str">
            <v>11.3.5</v>
          </cell>
          <cell r="C138" t="str">
            <v>SUMINISTRO E INSTALACION DE CANAL LAMINA GALVANIZADA  Ds = 80 cm - CAL 20. INCLUYE SOPORTES, SOSCOS, REFUERZOS Y GARGOLAS DE REBOSE</v>
          </cell>
          <cell r="D138" t="str">
            <v>M</v>
          </cell>
        </row>
        <row r="139">
          <cell r="B139" t="str">
            <v>11.3.10</v>
          </cell>
          <cell r="C139" t="str">
            <v>TRAGANTES Ø 4"</v>
          </cell>
          <cell r="D139" t="str">
            <v>UN</v>
          </cell>
        </row>
        <row r="140">
          <cell r="B140" t="str">
            <v>11.3.15</v>
          </cell>
          <cell r="C140" t="str">
            <v>BAJANTE A.LL. PVC Ø 4" (INC. ACCESORIOS)</v>
          </cell>
          <cell r="D140" t="str">
            <v>M</v>
          </cell>
        </row>
        <row r="141">
          <cell r="B141">
            <v>0.13</v>
          </cell>
          <cell r="C141" t="str">
            <v>SUBTOTAL 11 CUBIERTAS E IMPERMEABILIZACIONES</v>
          </cell>
        </row>
        <row r="142">
          <cell r="B142">
            <v>12</v>
          </cell>
          <cell r="C142" t="str">
            <v xml:space="preserve">CARPINTERIA DE METÁLICA </v>
          </cell>
        </row>
        <row r="143">
          <cell r="B143" t="str">
            <v>12.2</v>
          </cell>
          <cell r="C143" t="str">
            <v>CARPINTERIA EN LAMINA</v>
          </cell>
        </row>
        <row r="144">
          <cell r="B144" t="str">
            <v>12.2.2</v>
          </cell>
          <cell r="C144" t="str">
            <v>SUMINISTRO E INSTALACION DE MARCOS PUERTAS LAMINA C.R. C18 - 2,00 X 0,80 M. INCLUYE ANTICORROSIVO, ESMALTE, ANCLAJE, BISAGRAS TIPO PESADO Y CARGUE EN MORTERO</v>
          </cell>
          <cell r="D144" t="str">
            <v>UN</v>
          </cell>
        </row>
        <row r="145">
          <cell r="B145" t="str">
            <v>12.2.3</v>
          </cell>
          <cell r="C145" t="str">
            <v>SUMINISTRO E INSTALACION DE MARCOS PUERTAS LAMINA C.R. C18 - 2,00 X 0,90 M. INCLUYE ANTICORROSIVO, ESMALTE, ANCLAJE, BISAGRAS TIPO PESADO Y CARGUE EN MORTERO</v>
          </cell>
          <cell r="D145" t="str">
            <v>UN</v>
          </cell>
        </row>
        <row r="146">
          <cell r="B146" t="str">
            <v>12.2.6</v>
          </cell>
          <cell r="C146" t="str">
            <v>SUMINISTRO E INSTALACION DE PUERTA METALICA LAMINA C.R. C18 (ANTIC - ESMALTE)</v>
          </cell>
          <cell r="D146" t="str">
            <v>M2</v>
          </cell>
        </row>
        <row r="147">
          <cell r="B147" t="str">
            <v>12.2.11</v>
          </cell>
          <cell r="C147" t="str">
            <v>VENTANAS LAMINA C.R. CAL 18. (ANTIC - ESMALTE)</v>
          </cell>
          <cell r="D147" t="str">
            <v>M2</v>
          </cell>
        </row>
        <row r="148">
          <cell r="B148" t="str">
            <v>12.2.12</v>
          </cell>
          <cell r="C148" t="str">
            <v>VENTANA EN LÁMINA C.R. CAL. 20 TIPO PERSIANA PARA VENTILACIÓN (ANTIC - ESMALTE)</v>
          </cell>
          <cell r="D148" t="str">
            <v>M2</v>
          </cell>
        </row>
        <row r="149">
          <cell r="B149">
            <v>0.13</v>
          </cell>
          <cell r="C149" t="str">
            <v>SUBTOTAL 12 CARPINTERIA METÁLICA</v>
          </cell>
        </row>
        <row r="150">
          <cell r="B150">
            <v>14</v>
          </cell>
          <cell r="C150" t="str">
            <v>ENCHAPES</v>
          </cell>
        </row>
        <row r="151">
          <cell r="B151" t="str">
            <v>14.1</v>
          </cell>
          <cell r="C151" t="str">
            <v>ENCHAPE SOBRE MUROS</v>
          </cell>
        </row>
        <row r="152">
          <cell r="B152" t="str">
            <v>14.1.2</v>
          </cell>
          <cell r="C152" t="str">
            <v>ENCHAPE PARED 20 x 20 - ALFA LISO Ó EQUIVALENTE</v>
          </cell>
          <cell r="D152" t="str">
            <v>M2</v>
          </cell>
        </row>
        <row r="153">
          <cell r="B153">
            <v>0.14000000000000001</v>
          </cell>
          <cell r="C153" t="str">
            <v>SUBTOTAL 14. ENCHAPES</v>
          </cell>
        </row>
        <row r="154">
          <cell r="B154">
            <v>15</v>
          </cell>
          <cell r="C154" t="str">
            <v>ILUMINACION</v>
          </cell>
        </row>
        <row r="155">
          <cell r="B155" t="str">
            <v>15.1</v>
          </cell>
          <cell r="C155" t="str">
            <v>SUMINISTRO E INSTALACION DE LUMINARIAS</v>
          </cell>
        </row>
        <row r="156">
          <cell r="B156" t="str">
            <v>15.1.2</v>
          </cell>
          <cell r="C156" t="str">
            <v>SUMINISTRO E INSTALACIÓN DE LUMINARIA HERMÉTICA 2X18 W SOBREPONER, 100-240 V, IRC 80, FLUJO LUMINOSO 3600, VIDA ÚTIL MAYOR A 30,000 HORAS, 6500 K. INCLUYE CONECTORES DE RESORTE, CINTA , ACCESORIOS DE FIJACIÓN Y SOPORTE. MATERIAL CERTIFICADO, GARANTIZADO E INSTALADO SEGÚN REGLAMENTACIÓN NTC 2050.</v>
          </cell>
          <cell r="D156" t="str">
            <v>UN</v>
          </cell>
        </row>
        <row r="157">
          <cell r="B157">
            <v>0.15</v>
          </cell>
          <cell r="C157" t="str">
            <v>SUBTOTAL 15. SUMINISTRO E INSTALACIÓN DE LUMINARIAS</v>
          </cell>
        </row>
        <row r="158">
          <cell r="B158">
            <v>16</v>
          </cell>
          <cell r="C158" t="str">
            <v>APARATOS SANITARIOS Y ACCESORIOS</v>
          </cell>
        </row>
        <row r="159">
          <cell r="B159" t="str">
            <v>16.1</v>
          </cell>
          <cell r="C159" t="str">
            <v>APARATOS SANITARIOS</v>
          </cell>
        </row>
        <row r="160">
          <cell r="B160" t="str">
            <v>16.1.5</v>
          </cell>
          <cell r="C160" t="str">
            <v>GRIFERIA LAVAMANOS TIPO GRIVAL Ó SIMIL. (SUM E INSTALACION)</v>
          </cell>
          <cell r="D160" t="str">
            <v>UN</v>
          </cell>
        </row>
        <row r="161">
          <cell r="B161" t="str">
            <v>16.1.9</v>
          </cell>
          <cell r="C161" t="str">
            <v>GRIFERIA LAVAPLATOS FLAMINGO SOBREPONER (SUM E INSTALACION)</v>
          </cell>
          <cell r="D161" t="str">
            <v>UN</v>
          </cell>
        </row>
        <row r="162">
          <cell r="B162" t="str">
            <v>16.1.31</v>
          </cell>
          <cell r="C162" t="str">
            <v xml:space="preserve">SUMINISTRO E INSTALACIÓN SANITARIO DE TANQUE AVANTI </v>
          </cell>
          <cell r="D162" t="str">
            <v>UN</v>
          </cell>
        </row>
        <row r="163">
          <cell r="B163" t="str">
            <v>16.1.40</v>
          </cell>
          <cell r="C163" t="str">
            <v>SANITARIO MINUSV. FLUXÓMETRO (SUM E INSTALACION)</v>
          </cell>
          <cell r="D163" t="str">
            <v>UN</v>
          </cell>
        </row>
        <row r="164">
          <cell r="B164" t="str">
            <v>16.2</v>
          </cell>
          <cell r="C164" t="str">
            <v>ACCESORIOS</v>
          </cell>
        </row>
        <row r="165">
          <cell r="B165" t="str">
            <v>16.2.1</v>
          </cell>
          <cell r="C165" t="str">
            <v>BARRAS AYUDA MINUSVALIDOS (SUM E INSTALACION)</v>
          </cell>
          <cell r="D165" t="str">
            <v>UN</v>
          </cell>
        </row>
        <row r="166">
          <cell r="B166" t="str">
            <v>16.2.10</v>
          </cell>
          <cell r="C166" t="str">
            <v>REJILLA CON SOSCO 3 x 2" (SUM E INSTALACION)</v>
          </cell>
          <cell r="D166" t="str">
            <v>UN</v>
          </cell>
        </row>
        <row r="167">
          <cell r="B167" t="str">
            <v>16.2.16</v>
          </cell>
          <cell r="C167" t="str">
            <v>TAPARREGISTRO 15 x 15 (SUM E INSTALACION)</v>
          </cell>
          <cell r="D167" t="str">
            <v>UN</v>
          </cell>
        </row>
        <row r="168">
          <cell r="B168" t="str">
            <v>16.3</v>
          </cell>
          <cell r="C168" t="str">
            <v>OTROS - APARATOS SANITARIOS Y ACCESORIOS</v>
          </cell>
        </row>
        <row r="169">
          <cell r="B169" t="str">
            <v>16.3.5</v>
          </cell>
          <cell r="C169" t="str">
            <v>SUMINISTRO E INSTALACION DE TANQUE PLASTICO 2000 LTS. INC. VALVULA DE FLOTADOR Y ACCESORIOS</v>
          </cell>
          <cell r="D169" t="str">
            <v>UN</v>
          </cell>
        </row>
        <row r="170">
          <cell r="B170">
            <v>0.15</v>
          </cell>
          <cell r="C170" t="str">
            <v>SUBTOTAL 16. APARATOS SANITARIOS Y ACCESORIOS</v>
          </cell>
        </row>
        <row r="171">
          <cell r="B171">
            <v>17</v>
          </cell>
          <cell r="C171" t="str">
            <v>CIELOS RASOS Y DIVISIONES</v>
          </cell>
        </row>
        <row r="172">
          <cell r="B172" t="str">
            <v>17.2</v>
          </cell>
          <cell r="C172" t="str">
            <v>DIVISIONES</v>
          </cell>
        </row>
        <row r="173">
          <cell r="B173" t="str">
            <v>17.2.2</v>
          </cell>
          <cell r="C173" t="str">
            <v>SUMINISTRO E INSTALACION DE DIVISIONES PARA BAÑOS EN LAMINA CALIBRE 18  (INC PINTURA HORNO)</v>
          </cell>
          <cell r="D173" t="str">
            <v>M2</v>
          </cell>
        </row>
        <row r="174">
          <cell r="C174" t="str">
            <v>SUBTOTAL 17. CIELOS RASOS Y DIVISONES</v>
          </cell>
        </row>
        <row r="175">
          <cell r="B175">
            <v>18</v>
          </cell>
          <cell r="C175" t="str">
            <v>PINTURA</v>
          </cell>
        </row>
        <row r="176">
          <cell r="B176" t="str">
            <v>18.1</v>
          </cell>
          <cell r="C176" t="str">
            <v>PINTURA SOBRE MAMPOSTERIA</v>
          </cell>
        </row>
        <row r="177">
          <cell r="B177" t="str">
            <v>18.1.7</v>
          </cell>
          <cell r="C177" t="str">
            <v>PINTURA EN VINILO TIPO 1 S/PAÑETE - 2 MANOS</v>
          </cell>
          <cell r="D177" t="str">
            <v>M2</v>
          </cell>
        </row>
        <row r="178">
          <cell r="B178" t="str">
            <v>18.2</v>
          </cell>
          <cell r="C178" t="str">
            <v>PINTURA SOBRE METAL</v>
          </cell>
        </row>
        <row r="179">
          <cell r="B179" t="str">
            <v>18.2.3</v>
          </cell>
          <cell r="C179" t="str">
            <v>ESMALTE  S/ LAMINA  LLENA</v>
          </cell>
          <cell r="D179" t="str">
            <v>M2</v>
          </cell>
        </row>
        <row r="180">
          <cell r="B180" t="str">
            <v>18.2.5</v>
          </cell>
          <cell r="C180" t="str">
            <v>ESMALTE  S/ MARCOS LAMINA</v>
          </cell>
          <cell r="D180" t="str">
            <v>M</v>
          </cell>
        </row>
        <row r="181">
          <cell r="B181" t="str">
            <v>18.4</v>
          </cell>
          <cell r="C181" t="str">
            <v>VARIOS - PINTURA</v>
          </cell>
        </row>
        <row r="182">
          <cell r="B182" t="str">
            <v>18.4.11</v>
          </cell>
          <cell r="C182" t="str">
            <v xml:space="preserve">PINTURA KORAZA PARA FACHADAS </v>
          </cell>
          <cell r="D182" t="str">
            <v>M2</v>
          </cell>
        </row>
        <row r="183">
          <cell r="C183" t="str">
            <v>SUBTOTAL 18. PINTURA</v>
          </cell>
        </row>
        <row r="184">
          <cell r="B184">
            <v>19</v>
          </cell>
          <cell r="C184" t="str">
            <v>CERRADURAS Y VIDRIOS</v>
          </cell>
        </row>
        <row r="185">
          <cell r="B185" t="str">
            <v>19.1</v>
          </cell>
          <cell r="C185" t="str">
            <v>CERRADURAS</v>
          </cell>
        </row>
        <row r="186">
          <cell r="B186" t="str">
            <v>19.1.5</v>
          </cell>
          <cell r="C186" t="str">
            <v>CERRADURA PUERTAS ACCESO PRINCIPAL</v>
          </cell>
          <cell r="D186" t="str">
            <v>UN</v>
          </cell>
        </row>
        <row r="187">
          <cell r="C187" t="str">
            <v>SUB-TOTAL 19 CERRADURAS Y VIDRIOS</v>
          </cell>
        </row>
        <row r="188">
          <cell r="B188">
            <v>20</v>
          </cell>
          <cell r="C188" t="str">
            <v>OBRAS EXTERIORES</v>
          </cell>
        </row>
        <row r="189">
          <cell r="B189" t="str">
            <v>20.2</v>
          </cell>
          <cell r="C189" t="str">
            <v>ZONAS DURAS Y PLAZOLETAS</v>
          </cell>
        </row>
        <row r="190">
          <cell r="B190" t="str">
            <v>20.2.5</v>
          </cell>
          <cell r="C190" t="str">
            <v>CONCRETO ESCOBEADO PARA ANDENES O RAMPAS H = 10 cm - 3000 PSI CERTIFICADO</v>
          </cell>
          <cell r="D190" t="str">
            <v>M2</v>
          </cell>
        </row>
        <row r="191">
          <cell r="B191" t="str">
            <v>20.3</v>
          </cell>
          <cell r="C191" t="str">
            <v>CERRAMIENTOS Y MOBILIARIO URBANO</v>
          </cell>
        </row>
        <row r="192">
          <cell r="B192" t="str">
            <v>20.3.1</v>
          </cell>
          <cell r="C192" t="str">
            <v>CERRAMIENTO TUBO Y MALLA ONDULADA</v>
          </cell>
          <cell r="D192" t="str">
            <v>M2</v>
          </cell>
        </row>
        <row r="193">
          <cell r="B193" t="str">
            <v>20.3.4</v>
          </cell>
          <cell r="C193" t="str">
            <v>PORTON EN  TUBO Y MALLA ONDULADA</v>
          </cell>
          <cell r="D193" t="str">
            <v>M2</v>
          </cell>
        </row>
        <row r="194">
          <cell r="B194">
            <v>0.16</v>
          </cell>
          <cell r="C194" t="str">
            <v>SUBTOTAL 20. OBRAS EXTERIORES</v>
          </cell>
        </row>
        <row r="195">
          <cell r="B195">
            <v>21</v>
          </cell>
          <cell r="C195" t="str">
            <v>ASEO Y VARIOS</v>
          </cell>
        </row>
        <row r="196">
          <cell r="B196" t="str">
            <v>21.1</v>
          </cell>
          <cell r="C196" t="str">
            <v>ASEO Y LIMPIEZA</v>
          </cell>
        </row>
        <row r="197">
          <cell r="B197" t="str">
            <v>21.1.1</v>
          </cell>
          <cell r="C197" t="str">
            <v>ASEO GENERAL</v>
          </cell>
          <cell r="D197" t="str">
            <v>M2</v>
          </cell>
        </row>
        <row r="198">
          <cell r="B198" t="str">
            <v>21.1.10</v>
          </cell>
          <cell r="C198" t="str">
            <v>SUMINISTRO E INSTALACION DE BOMBA EYECTORA INCLUYE TODOS LOS ACCESORIOS PARA LA INSTALACION, PARA UN CAUDAL DE 7.87 L/S, CABEZA DINAMICA TOTAL DE 38,57m Y 1.5 HP.</v>
          </cell>
          <cell r="D198" t="str">
            <v>UN</v>
          </cell>
        </row>
        <row r="199">
          <cell r="B199">
            <v>0.21</v>
          </cell>
          <cell r="C199" t="str">
            <v>SUBTOTAL 21. ASEO Y VARIOS</v>
          </cell>
        </row>
        <row r="200">
          <cell r="B200">
            <v>25</v>
          </cell>
          <cell r="C200" t="str">
            <v>GENÉRICOS Y OTROS</v>
          </cell>
        </row>
        <row r="201">
          <cell r="B201" t="str">
            <v>25.6</v>
          </cell>
          <cell r="C201" t="str">
            <v>PODA DE ÁRBOLES</v>
          </cell>
        </row>
        <row r="202">
          <cell r="B202" t="str">
            <v>25.6.1</v>
          </cell>
          <cell r="C202" t="str">
            <v>PODA DE ÁRBOLES DE 1.00 m. A 5.00 m.</v>
          </cell>
          <cell r="D202" t="str">
            <v>UN</v>
          </cell>
        </row>
        <row r="203">
          <cell r="B203" t="str">
            <v>25.7</v>
          </cell>
          <cell r="C203" t="str">
            <v>COCINAS</v>
          </cell>
        </row>
        <row r="204">
          <cell r="B204" t="str">
            <v>25.7.1</v>
          </cell>
          <cell r="C204" t="str">
            <v xml:space="preserve">Campana extractora, construida en acero inoxidable calibre 20 tipo 430, de igual manera los filtros tipo laberinto, canales de refuerzo, de recolección de grasas y su estructura, deben ser del mismo material. </v>
          </cell>
          <cell r="D204" t="str">
            <v>M</v>
          </cell>
        </row>
        <row r="205">
          <cell r="B205" t="str">
            <v>25.7.3</v>
          </cell>
          <cell r="C205" t="str">
            <v>Ducto para sistema de extracción de humos y olores, fabricado en lámina de acero galvanizada calibre 18 a 24 para acople de campana con el extractor, con empalmes o uniones por medio de marcos. Empaque de caucho en medio de las uniones de los tramos de ductos sellados con silicona transparente para impedir fuga de grasa. Tornillería en acero común con tuerca. Todos los elementos en hierro deben estar recubiertos con pintura base anticorrosiva. El sistema constructivo de los conductos debe ser hermético. Donde el conducto horizontal cambie de dirección a sentido vertical ascendente y sea posible, se debe instalar una compuerta de cierre hermético que permita la inspección y limpieza del conducto. El volumen en CFM o PCM calculado para cada tramo de campana y salida general es de un máximo aprox. de 14.000 CFM.</v>
          </cell>
          <cell r="D205" t="str">
            <v>M</v>
          </cell>
        </row>
        <row r="206">
          <cell r="B206" t="str">
            <v>25.7.15</v>
          </cell>
          <cell r="C206" t="str">
            <v xml:space="preserve">Mesón en acero inoxidable con dimensiones de 0,65 de ancho x 0,90 cms de altura, calibre 16 tipo 304-2B, salpicadero posterior de 9 a 10 cms de altura, tapa con refuerzos en la parte inferior en forma longitudinal o transversal en perfiles de acero común en forma de "U" soldados a la tapa con acabado satinado. Patas inoxidables de 1 5/8" con bases ajustables hasta 1" en acero inoxidable. Entrepaño en acero inoxidable calibre 20 donde las partes lo permitan, a una altura de 25 cms a 30 cms sobre el piso terminado revisando que permita la apertura fácil del taparegistro de agua. Esquineras en acero inoxidable calibre 18 para sujetar la tapa y las patas para conformar un conjunto sólido y estructurado. </v>
          </cell>
          <cell r="D206" t="str">
            <v>M</v>
          </cell>
        </row>
      </sheetData>
      <sheetData sheetId="3" refreshError="1"/>
      <sheetData sheetId="4" refreshError="1"/>
      <sheetData sheetId="5" refreshError="1"/>
      <sheetData sheetId="6"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RH170W - hours"/>
      <sheetName val="Loading Type RH120WC - hours"/>
      <sheetName val="Loading Type RH40C - hours"/>
      <sheetName val="Loading Type 992C - hours"/>
      <sheetName val="Drill&amp;Blast"/>
      <sheetName val="Mine Hours"/>
      <sheetName val="MineSupportCostsandContractors"/>
      <sheetName val="MineEquipmentCosts"/>
      <sheetName val="EquipDeprnReplmt~"/>
      <sheetName val="Opex~"/>
      <sheetName val="Operations La Jauga"/>
      <sheetName val="Maintenance La Jagua"/>
      <sheetName val="Dates &amp; Flags"/>
      <sheetName val="Cuentas"/>
      <sheetName val="CtaGeneral-A"/>
      <sheetName val="Fixed Assets~"/>
      <sheetName val="Resumen vlr Uni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11">
          <cell r="P11" t="str">
            <v>5300  Materials and Supplies  DO NOT USE</v>
          </cell>
        </row>
        <row r="12">
          <cell r="P12" t="str">
            <v>1000  Production Statistics</v>
          </cell>
        </row>
        <row r="13">
          <cell r="P13" t="str">
            <v>1001      Waste Mined</v>
          </cell>
        </row>
        <row r="14">
          <cell r="P14" t="str">
            <v>1002      Oxide Mined</v>
          </cell>
        </row>
        <row r="15">
          <cell r="P15" t="str">
            <v>1003      VC Sulphide Mined</v>
          </cell>
        </row>
        <row r="16">
          <cell r="P16" t="str">
            <v>1004      IN Sulphide Mined</v>
          </cell>
        </row>
        <row r="17">
          <cell r="P17" t="str">
            <v>1005      Oxide Ag HG</v>
          </cell>
        </row>
        <row r="18">
          <cell r="P18" t="str">
            <v>1006      VCS AG Head Grade</v>
          </cell>
        </row>
        <row r="19">
          <cell r="P19" t="str">
            <v>1007      INS AG Head Grade</v>
          </cell>
        </row>
        <row r="20">
          <cell r="P20" t="str">
            <v>1008      Oxide Pg HG</v>
          </cell>
        </row>
        <row r="21">
          <cell r="P21" t="str">
            <v>1009       VCS Pb HG</v>
          </cell>
        </row>
        <row r="22">
          <cell r="P22" t="str">
            <v>1010       INS Pb HG</v>
          </cell>
        </row>
        <row r="23">
          <cell r="P23" t="str">
            <v>1011       Oxide Zn HG</v>
          </cell>
        </row>
        <row r="24">
          <cell r="P24" t="str">
            <v>1012       VCS Zn HG</v>
          </cell>
        </row>
        <row r="25">
          <cell r="P25" t="str">
            <v>1013       INS Zn HG</v>
          </cell>
        </row>
        <row r="26">
          <cell r="P26" t="str">
            <v>1014      Mill Feed VCS</v>
          </cell>
        </row>
        <row r="27">
          <cell r="P27" t="str">
            <v>1015      Mill Feed INS</v>
          </cell>
        </row>
        <row r="28">
          <cell r="P28" t="str">
            <v>1016      Mill Feed Ag HG</v>
          </cell>
        </row>
        <row r="29">
          <cell r="P29" t="str">
            <v>1017      Mill Feed Pb Head Grade</v>
          </cell>
        </row>
        <row r="30">
          <cell r="P30" t="str">
            <v>1018      Mill feed Zn HG</v>
          </cell>
        </row>
        <row r="31">
          <cell r="P31" t="str">
            <v>1019      Mill Recov Ag</v>
          </cell>
        </row>
        <row r="32">
          <cell r="P32" t="str">
            <v>1020      Mill Recov Pb</v>
          </cell>
        </row>
        <row r="33">
          <cell r="P33" t="str">
            <v>1021      Mill Recov Zn</v>
          </cell>
        </row>
        <row r="34">
          <cell r="P34" t="str">
            <v>1022      Vol Pb Conc</v>
          </cell>
        </row>
        <row r="35">
          <cell r="P35" t="str">
            <v>1023      Vol Zn Con</v>
          </cell>
        </row>
        <row r="36">
          <cell r="P36" t="str">
            <v>1024      Ag in Pb con</v>
          </cell>
        </row>
        <row r="37">
          <cell r="P37" t="str">
            <v>1025      Ag in Zn con</v>
          </cell>
        </row>
        <row r="38">
          <cell r="P38" t="str">
            <v>1026      Gross Silver Prod</v>
          </cell>
        </row>
        <row r="39">
          <cell r="P39" t="str">
            <v>1027      Gross Pb Prod</v>
          </cell>
        </row>
        <row r="40">
          <cell r="P40" t="str">
            <v>1028      Gross Zn Prod</v>
          </cell>
        </row>
        <row r="41">
          <cell r="P41" t="str">
            <v>1029      Net Payable Ag</v>
          </cell>
        </row>
        <row r="42">
          <cell r="P42" t="str">
            <v>1030      Net Payable Pb</v>
          </cell>
        </row>
        <row r="43">
          <cell r="P43" t="str">
            <v>1031      Net Payable Zn</v>
          </cell>
        </row>
        <row r="44">
          <cell r="P44" t="str">
            <v>1032      Gross Revenue</v>
          </cell>
        </row>
        <row r="45">
          <cell r="P45" t="str">
            <v>1033      Net Revenue</v>
          </cell>
        </row>
        <row r="46">
          <cell r="P46" t="str">
            <v>5301  DO NOT USE  DO NOT USE</v>
          </cell>
        </row>
        <row r="47">
          <cell r="P47" t="str">
            <v>6301       Depreciation</v>
          </cell>
        </row>
        <row r="48">
          <cell r="P48" t="str">
            <v>5842       Leasing costs</v>
          </cell>
        </row>
        <row r="49">
          <cell r="P49" t="str">
            <v xml:space="preserve">5302       Supplies - Operating   </v>
          </cell>
        </row>
        <row r="50">
          <cell r="P50" t="str">
            <v xml:space="preserve">5303       Supplies - Field   </v>
          </cell>
        </row>
        <row r="51">
          <cell r="P51" t="str">
            <v xml:space="preserve">5304       Supplies - Office   </v>
          </cell>
        </row>
        <row r="52">
          <cell r="P52" t="str">
            <v xml:space="preserve">5305       Small Equipment and Tools   </v>
          </cell>
        </row>
        <row r="53">
          <cell r="P53" t="str">
            <v xml:space="preserve">5306       Office Equipment   </v>
          </cell>
        </row>
        <row r="54">
          <cell r="P54" t="str">
            <v xml:space="preserve">5307       Computer Equipment   </v>
          </cell>
        </row>
        <row r="55">
          <cell r="P55" t="str">
            <v xml:space="preserve">5310       Software   </v>
          </cell>
        </row>
        <row r="56">
          <cell r="P56" t="str">
            <v>5315  Explosives &amp; Accessories  DO NOT USE</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2">
        <row r="12">
          <cell r="F12" t="str">
            <v>Respons/Activity</v>
          </cell>
          <cell r="G12" t="str">
            <v>Object Code</v>
          </cell>
          <cell r="H12" t="str">
            <v>CTDAD</v>
          </cell>
          <cell r="I12" t="str">
            <v>UNIDAD</v>
          </cell>
          <cell r="J12" t="str">
            <v>COSTO UNITARIO</v>
          </cell>
          <cell r="K12" t="str">
            <v>COSTO TOTAL</v>
          </cell>
          <cell r="L12">
            <v>38869</v>
          </cell>
          <cell r="M12">
            <v>38899</v>
          </cell>
          <cell r="N12">
            <v>38930</v>
          </cell>
          <cell r="O12">
            <v>38961</v>
          </cell>
          <cell r="P12">
            <v>38991</v>
          </cell>
          <cell r="Q12">
            <v>39022</v>
          </cell>
          <cell r="R12">
            <v>39052</v>
          </cell>
          <cell r="S12">
            <v>39083</v>
          </cell>
          <cell r="T12">
            <v>39114</v>
          </cell>
          <cell r="U12">
            <v>39142</v>
          </cell>
          <cell r="V12">
            <v>39173</v>
          </cell>
          <cell r="W12">
            <v>39203</v>
          </cell>
          <cell r="X12">
            <v>39234</v>
          </cell>
          <cell r="Y12">
            <v>39264</v>
          </cell>
          <cell r="Z12">
            <v>39295</v>
          </cell>
          <cell r="AA12">
            <v>39326</v>
          </cell>
          <cell r="AB12">
            <v>39356</v>
          </cell>
          <cell r="AC12">
            <v>39387</v>
          </cell>
          <cell r="AD12">
            <v>39417</v>
          </cell>
          <cell r="AE12">
            <v>39508</v>
          </cell>
          <cell r="AF12">
            <v>39600</v>
          </cell>
          <cell r="AG12">
            <v>39692</v>
          </cell>
          <cell r="AH12" t="str">
            <v>Total</v>
          </cell>
        </row>
        <row r="13">
          <cell r="F13" t="str">
            <v>22020033</v>
          </cell>
          <cell r="G13" t="str">
            <v>5504</v>
          </cell>
          <cell r="H13">
            <v>1</v>
          </cell>
          <cell r="I13" t="str">
            <v>Lot</v>
          </cell>
          <cell r="J13" t="e">
            <v>#REF!</v>
          </cell>
          <cell r="K13" t="e">
            <v>#REF!</v>
          </cell>
          <cell r="M13" t="e">
            <v>#REF!</v>
          </cell>
          <cell r="N13" t="e">
            <v>#REF!</v>
          </cell>
          <cell r="O13" t="e">
            <v>#REF!</v>
          </cell>
          <cell r="P13" t="e">
            <v>#REF!</v>
          </cell>
          <cell r="Q13" t="e">
            <v>#REF!</v>
          </cell>
          <cell r="R13" t="e">
            <v>#REF!</v>
          </cell>
          <cell r="S13" t="e">
            <v>#REF!</v>
          </cell>
          <cell r="T13" t="e">
            <v>#REF!</v>
          </cell>
          <cell r="U13" t="e">
            <v>#REF!</v>
          </cell>
          <cell r="V13" t="e">
            <v>#REF!</v>
          </cell>
          <cell r="W13" t="e">
            <v>#REF!</v>
          </cell>
          <cell r="X13" t="e">
            <v>#REF!</v>
          </cell>
          <cell r="Y13" t="e">
            <v>#REF!</v>
          </cell>
          <cell r="Z13" t="e">
            <v>#REF!</v>
          </cell>
          <cell r="AA13" t="e">
            <v>#REF!</v>
          </cell>
          <cell r="AB13" t="e">
            <v>#REF!</v>
          </cell>
          <cell r="AC13" t="e">
            <v>#REF!</v>
          </cell>
          <cell r="AD13" t="e">
            <v>#REF!</v>
          </cell>
          <cell r="AE13" t="e">
            <v>#REF!</v>
          </cell>
          <cell r="AF13" t="e">
            <v>#REF!</v>
          </cell>
          <cell r="AG13" t="e">
            <v>#REF!</v>
          </cell>
          <cell r="AH13" t="e">
            <v>#REF!</v>
          </cell>
        </row>
        <row r="14">
          <cell r="F14" t="str">
            <v>22020032</v>
          </cell>
          <cell r="G14" t="str">
            <v>5504</v>
          </cell>
          <cell r="H14">
            <v>1</v>
          </cell>
          <cell r="I14" t="str">
            <v>Lot</v>
          </cell>
          <cell r="J14" t="e">
            <v>#REF!</v>
          </cell>
          <cell r="K14" t="e">
            <v>#REF!</v>
          </cell>
          <cell r="M14" t="e">
            <v>#REF!</v>
          </cell>
          <cell r="N14" t="e">
            <v>#REF!</v>
          </cell>
          <cell r="O14" t="e">
            <v>#REF!</v>
          </cell>
          <cell r="P14" t="e">
            <v>#REF!</v>
          </cell>
          <cell r="Q14" t="e">
            <v>#REF!</v>
          </cell>
          <cell r="R14" t="e">
            <v>#REF!</v>
          </cell>
          <cell r="S14" t="e">
            <v>#REF!</v>
          </cell>
          <cell r="T14" t="e">
            <v>#REF!</v>
          </cell>
          <cell r="U14" t="e">
            <v>#REF!</v>
          </cell>
          <cell r="V14" t="e">
            <v>#REF!</v>
          </cell>
          <cell r="W14" t="e">
            <v>#REF!</v>
          </cell>
          <cell r="X14" t="e">
            <v>#REF!</v>
          </cell>
          <cell r="Y14" t="e">
            <v>#REF!</v>
          </cell>
          <cell r="Z14" t="e">
            <v>#REF!</v>
          </cell>
          <cell r="AA14" t="e">
            <v>#REF!</v>
          </cell>
          <cell r="AB14" t="e">
            <v>#REF!</v>
          </cell>
          <cell r="AC14" t="e">
            <v>#REF!</v>
          </cell>
          <cell r="AD14" t="e">
            <v>#REF!</v>
          </cell>
          <cell r="AE14" t="e">
            <v>#REF!</v>
          </cell>
          <cell r="AF14" t="e">
            <v>#REF!</v>
          </cell>
          <cell r="AG14" t="e">
            <v>#REF!</v>
          </cell>
          <cell r="AH14" t="e">
            <v>#REF!</v>
          </cell>
        </row>
        <row r="15">
          <cell r="F15" t="str">
            <v>22020042</v>
          </cell>
          <cell r="G15" t="str">
            <v>5504</v>
          </cell>
          <cell r="H15">
            <v>1</v>
          </cell>
          <cell r="I15" t="str">
            <v>Lot</v>
          </cell>
          <cell r="J15" t="e">
            <v>#REF!</v>
          </cell>
          <cell r="K15" t="e">
            <v>#REF!</v>
          </cell>
          <cell r="M15" t="e">
            <v>#REF!</v>
          </cell>
          <cell r="N15" t="e">
            <v>#REF!</v>
          </cell>
          <cell r="O15" t="e">
            <v>#REF!</v>
          </cell>
          <cell r="P15" t="e">
            <v>#REF!</v>
          </cell>
          <cell r="Q15" t="e">
            <v>#REF!</v>
          </cell>
          <cell r="R15" t="e">
            <v>#REF!</v>
          </cell>
          <cell r="S15" t="e">
            <v>#REF!</v>
          </cell>
          <cell r="T15" t="e">
            <v>#REF!</v>
          </cell>
          <cell r="U15" t="e">
            <v>#REF!</v>
          </cell>
          <cell r="V15" t="e">
            <v>#REF!</v>
          </cell>
          <cell r="W15" t="e">
            <v>#REF!</v>
          </cell>
          <cell r="X15" t="e">
            <v>#REF!</v>
          </cell>
          <cell r="Y15" t="e">
            <v>#REF!</v>
          </cell>
          <cell r="Z15" t="e">
            <v>#REF!</v>
          </cell>
          <cell r="AA15" t="e">
            <v>#REF!</v>
          </cell>
          <cell r="AB15" t="e">
            <v>#REF!</v>
          </cell>
          <cell r="AC15" t="e">
            <v>#REF!</v>
          </cell>
          <cell r="AD15" t="e">
            <v>#REF!</v>
          </cell>
          <cell r="AE15" t="e">
            <v>#REF!</v>
          </cell>
          <cell r="AF15" t="e">
            <v>#REF!</v>
          </cell>
          <cell r="AG15" t="e">
            <v>#REF!</v>
          </cell>
          <cell r="AH15" t="e">
            <v>#REF!</v>
          </cell>
        </row>
        <row r="16">
          <cell r="F16" t="str">
            <v>22020041</v>
          </cell>
          <cell r="G16" t="str">
            <v>5504</v>
          </cell>
          <cell r="H16">
            <v>1</v>
          </cell>
          <cell r="I16" t="str">
            <v>Lot</v>
          </cell>
          <cell r="J16" t="e">
            <v>#REF!</v>
          </cell>
          <cell r="K16" t="e">
            <v>#REF!</v>
          </cell>
          <cell r="M16" t="e">
            <v>#REF!</v>
          </cell>
          <cell r="N16" t="e">
            <v>#REF!</v>
          </cell>
          <cell r="O16" t="e">
            <v>#REF!</v>
          </cell>
          <cell r="P16" t="e">
            <v>#REF!</v>
          </cell>
          <cell r="Q16" t="e">
            <v>#REF!</v>
          </cell>
          <cell r="R16" t="e">
            <v>#REF!</v>
          </cell>
          <cell r="S16" t="e">
            <v>#REF!</v>
          </cell>
          <cell r="T16" t="e">
            <v>#REF!</v>
          </cell>
          <cell r="U16" t="e">
            <v>#REF!</v>
          </cell>
          <cell r="V16" t="e">
            <v>#REF!</v>
          </cell>
          <cell r="W16" t="e">
            <v>#REF!</v>
          </cell>
          <cell r="X16" t="e">
            <v>#REF!</v>
          </cell>
          <cell r="Y16" t="e">
            <v>#REF!</v>
          </cell>
          <cell r="Z16" t="e">
            <v>#REF!</v>
          </cell>
          <cell r="AA16" t="e">
            <v>#REF!</v>
          </cell>
          <cell r="AB16" t="e">
            <v>#REF!</v>
          </cell>
          <cell r="AC16" t="e">
            <v>#REF!</v>
          </cell>
          <cell r="AD16" t="e">
            <v>#REF!</v>
          </cell>
          <cell r="AE16" t="e">
            <v>#REF!</v>
          </cell>
          <cell r="AF16" t="e">
            <v>#REF!</v>
          </cell>
          <cell r="AG16" t="e">
            <v>#REF!</v>
          </cell>
          <cell r="AH16" t="e">
            <v>#REF!</v>
          </cell>
        </row>
        <row r="17">
          <cell r="F17" t="str">
            <v>22020010</v>
          </cell>
          <cell r="G17" t="str">
            <v>5504</v>
          </cell>
          <cell r="H17">
            <v>1</v>
          </cell>
          <cell r="I17" t="str">
            <v>Lot</v>
          </cell>
          <cell r="J17" t="e">
            <v>#REF!</v>
          </cell>
          <cell r="K17" t="e">
            <v>#REF!</v>
          </cell>
          <cell r="M17" t="e">
            <v>#REF!</v>
          </cell>
          <cell r="N17" t="e">
            <v>#REF!</v>
          </cell>
          <cell r="O17" t="e">
            <v>#REF!</v>
          </cell>
          <cell r="P17" t="e">
            <v>#REF!</v>
          </cell>
          <cell r="Q17" t="e">
            <v>#REF!</v>
          </cell>
          <cell r="R17" t="e">
            <v>#REF!</v>
          </cell>
          <cell r="S17" t="e">
            <v>#REF!</v>
          </cell>
          <cell r="T17" t="e">
            <v>#REF!</v>
          </cell>
          <cell r="U17" t="e">
            <v>#REF!</v>
          </cell>
          <cell r="V17" t="e">
            <v>#REF!</v>
          </cell>
          <cell r="W17" t="e">
            <v>#REF!</v>
          </cell>
          <cell r="X17" t="e">
            <v>#REF!</v>
          </cell>
          <cell r="Y17" t="e">
            <v>#REF!</v>
          </cell>
          <cell r="Z17" t="e">
            <v>#REF!</v>
          </cell>
          <cell r="AA17" t="e">
            <v>#REF!</v>
          </cell>
          <cell r="AB17" t="e">
            <v>#REF!</v>
          </cell>
          <cell r="AC17" t="e">
            <v>#REF!</v>
          </cell>
          <cell r="AD17" t="e">
            <v>#REF!</v>
          </cell>
          <cell r="AE17" t="e">
            <v>#REF!</v>
          </cell>
          <cell r="AF17" t="e">
            <v>#REF!</v>
          </cell>
          <cell r="AG17" t="e">
            <v>#REF!</v>
          </cell>
          <cell r="AH17" t="e">
            <v>#REF!</v>
          </cell>
        </row>
        <row r="18">
          <cell r="F18" t="str">
            <v>22020050</v>
          </cell>
          <cell r="G18" t="str">
            <v>5504</v>
          </cell>
          <cell r="H18">
            <v>1</v>
          </cell>
          <cell r="I18" t="str">
            <v>Lot</v>
          </cell>
          <cell r="J18" t="e">
            <v>#REF!</v>
          </cell>
          <cell r="K18" t="e">
            <v>#REF!</v>
          </cell>
          <cell r="M18" t="e">
            <v>#REF!</v>
          </cell>
          <cell r="N18" t="e">
            <v>#REF!</v>
          </cell>
          <cell r="O18" t="e">
            <v>#REF!</v>
          </cell>
          <cell r="P18" t="e">
            <v>#REF!</v>
          </cell>
          <cell r="Q18" t="e">
            <v>#REF!</v>
          </cell>
          <cell r="R18" t="e">
            <v>#REF!</v>
          </cell>
          <cell r="S18" t="e">
            <v>#REF!</v>
          </cell>
          <cell r="T18" t="e">
            <v>#REF!</v>
          </cell>
          <cell r="U18" t="e">
            <v>#REF!</v>
          </cell>
          <cell r="V18" t="e">
            <v>#REF!</v>
          </cell>
          <cell r="W18" t="e">
            <v>#REF!</v>
          </cell>
          <cell r="X18" t="e">
            <v>#REF!</v>
          </cell>
          <cell r="Y18" t="e">
            <v>#REF!</v>
          </cell>
          <cell r="Z18" t="e">
            <v>#REF!</v>
          </cell>
          <cell r="AA18" t="e">
            <v>#REF!</v>
          </cell>
          <cell r="AB18" t="e">
            <v>#REF!</v>
          </cell>
          <cell r="AC18" t="e">
            <v>#REF!</v>
          </cell>
          <cell r="AD18" t="e">
            <v>#REF!</v>
          </cell>
          <cell r="AE18" t="e">
            <v>#REF!</v>
          </cell>
          <cell r="AF18" t="e">
            <v>#REF!</v>
          </cell>
          <cell r="AG18" t="e">
            <v>#REF!</v>
          </cell>
          <cell r="AH18" t="e">
            <v>#REF!</v>
          </cell>
        </row>
        <row r="19">
          <cell r="F19" t="str">
            <v>22020060</v>
          </cell>
          <cell r="G19" t="str">
            <v>5504</v>
          </cell>
          <cell r="H19">
            <v>1</v>
          </cell>
          <cell r="I19" t="str">
            <v>Lot</v>
          </cell>
          <cell r="J19" t="e">
            <v>#REF!</v>
          </cell>
          <cell r="K19" t="e">
            <v>#REF!</v>
          </cell>
          <cell r="M19" t="e">
            <v>#REF!</v>
          </cell>
          <cell r="N19" t="e">
            <v>#REF!</v>
          </cell>
          <cell r="O19" t="e">
            <v>#REF!</v>
          </cell>
          <cell r="P19" t="e">
            <v>#REF!</v>
          </cell>
          <cell r="Q19" t="e">
            <v>#REF!</v>
          </cell>
          <cell r="R19" t="e">
            <v>#REF!</v>
          </cell>
          <cell r="S19" t="e">
            <v>#REF!</v>
          </cell>
          <cell r="T19" t="e">
            <v>#REF!</v>
          </cell>
          <cell r="U19" t="e">
            <v>#REF!</v>
          </cell>
          <cell r="V19" t="e">
            <v>#REF!</v>
          </cell>
          <cell r="W19" t="e">
            <v>#REF!</v>
          </cell>
          <cell r="X19" t="e">
            <v>#REF!</v>
          </cell>
          <cell r="Y19" t="e">
            <v>#REF!</v>
          </cell>
          <cell r="Z19" t="e">
            <v>#REF!</v>
          </cell>
          <cell r="AA19" t="e">
            <v>#REF!</v>
          </cell>
          <cell r="AB19" t="e">
            <v>#REF!</v>
          </cell>
          <cell r="AC19" t="e">
            <v>#REF!</v>
          </cell>
          <cell r="AD19" t="e">
            <v>#REF!</v>
          </cell>
          <cell r="AE19" t="e">
            <v>#REF!</v>
          </cell>
          <cell r="AF19" t="e">
            <v>#REF!</v>
          </cell>
          <cell r="AG19" t="e">
            <v>#REF!</v>
          </cell>
          <cell r="AH19" t="e">
            <v>#REF!</v>
          </cell>
        </row>
        <row r="20">
          <cell r="F20" t="str">
            <v>22020031</v>
          </cell>
          <cell r="G20" t="str">
            <v>5504</v>
          </cell>
          <cell r="H20">
            <v>1</v>
          </cell>
          <cell r="I20" t="str">
            <v>Lot</v>
          </cell>
          <cell r="J20" t="e">
            <v>#REF!</v>
          </cell>
          <cell r="K20" t="e">
            <v>#REF!</v>
          </cell>
          <cell r="M20" t="e">
            <v>#REF!</v>
          </cell>
          <cell r="N20" t="e">
            <v>#REF!</v>
          </cell>
          <cell r="O20" t="e">
            <v>#REF!</v>
          </cell>
          <cell r="P20" t="e">
            <v>#REF!</v>
          </cell>
          <cell r="Q20" t="e">
            <v>#REF!</v>
          </cell>
          <cell r="R20" t="e">
            <v>#REF!</v>
          </cell>
          <cell r="S20" t="e">
            <v>#REF!</v>
          </cell>
          <cell r="T20" t="e">
            <v>#REF!</v>
          </cell>
          <cell r="U20" t="e">
            <v>#REF!</v>
          </cell>
          <cell r="V20" t="e">
            <v>#REF!</v>
          </cell>
          <cell r="W20" t="e">
            <v>#REF!</v>
          </cell>
          <cell r="X20" t="e">
            <v>#REF!</v>
          </cell>
          <cell r="Y20" t="e">
            <v>#REF!</v>
          </cell>
          <cell r="Z20" t="e">
            <v>#REF!</v>
          </cell>
          <cell r="AA20" t="e">
            <v>#REF!</v>
          </cell>
          <cell r="AB20" t="e">
            <v>#REF!</v>
          </cell>
          <cell r="AC20" t="e">
            <v>#REF!</v>
          </cell>
          <cell r="AD20" t="e">
            <v>#REF!</v>
          </cell>
          <cell r="AE20" t="e">
            <v>#REF!</v>
          </cell>
          <cell r="AF20" t="e">
            <v>#REF!</v>
          </cell>
          <cell r="AG20" t="e">
            <v>#REF!</v>
          </cell>
          <cell r="AH20" t="e">
            <v>#REF!</v>
          </cell>
        </row>
        <row r="21">
          <cell r="F21" t="str">
            <v>22020033</v>
          </cell>
          <cell r="G21" t="str">
            <v>5371</v>
          </cell>
          <cell r="H21">
            <v>3812726.7636531512</v>
          </cell>
          <cell r="I21" t="str">
            <v>Litres</v>
          </cell>
          <cell r="J21">
            <v>0.5</v>
          </cell>
          <cell r="K21">
            <v>1906363.3818265756</v>
          </cell>
          <cell r="M21">
            <v>72162.321366153861</v>
          </cell>
          <cell r="N21">
            <v>72162.321366153861</v>
          </cell>
          <cell r="O21">
            <v>72162.321366153861</v>
          </cell>
          <cell r="P21">
            <v>72162.321366153861</v>
          </cell>
          <cell r="Q21">
            <v>72162.321366153861</v>
          </cell>
          <cell r="R21">
            <v>74166.83029299145</v>
          </cell>
          <cell r="S21">
            <v>76870.50933333335</v>
          </cell>
          <cell r="T21">
            <v>83037.310637037037</v>
          </cell>
          <cell r="U21">
            <v>72977.914240000013</v>
          </cell>
          <cell r="V21">
            <v>64426.933511111114</v>
          </cell>
          <cell r="W21">
            <v>67224.819200000013</v>
          </cell>
          <cell r="X21">
            <v>67927.690797037023</v>
          </cell>
          <cell r="Y21">
            <v>71747.125615407422</v>
          </cell>
          <cell r="Z21">
            <v>67970.206942814824</v>
          </cell>
          <cell r="AA21">
            <v>64807.445380740734</v>
          </cell>
          <cell r="AB21">
            <v>66433.140820148154</v>
          </cell>
          <cell r="AC21">
            <v>65702.188989629634</v>
          </cell>
          <cell r="AD21">
            <v>72648.548124444438</v>
          </cell>
          <cell r="AE21">
            <v>209870.37037037036</v>
          </cell>
          <cell r="AF21">
            <v>209870.37037037036</v>
          </cell>
          <cell r="AG21">
            <v>209870.37037037036</v>
          </cell>
          <cell r="AH21">
            <v>1906363.3818265756</v>
          </cell>
        </row>
        <row r="22">
          <cell r="F22" t="str">
            <v>22020032</v>
          </cell>
          <cell r="G22" t="str">
            <v>5371</v>
          </cell>
          <cell r="H22">
            <v>2096633.8749079772</v>
          </cell>
          <cell r="I22" t="str">
            <v>Litres</v>
          </cell>
          <cell r="J22">
            <v>0.5</v>
          </cell>
          <cell r="K22">
            <v>1048316.9374539886</v>
          </cell>
          <cell r="M22">
            <v>0</v>
          </cell>
          <cell r="N22">
            <v>0</v>
          </cell>
          <cell r="O22">
            <v>0</v>
          </cell>
          <cell r="P22">
            <v>0</v>
          </cell>
          <cell r="Q22">
            <v>0</v>
          </cell>
          <cell r="R22">
            <v>0</v>
          </cell>
          <cell r="S22">
            <v>0</v>
          </cell>
          <cell r="T22">
            <v>0</v>
          </cell>
          <cell r="U22">
            <v>0</v>
          </cell>
          <cell r="V22">
            <v>54670.855008000013</v>
          </cell>
          <cell r="W22">
            <v>56304.215917714289</v>
          </cell>
          <cell r="X22">
            <v>57641.497619199996</v>
          </cell>
          <cell r="Y22">
            <v>64476.5727376457</v>
          </cell>
          <cell r="Z22">
            <v>61082.391166902868</v>
          </cell>
          <cell r="AA22">
            <v>58240.130600228578</v>
          </cell>
          <cell r="AB22">
            <v>56373.26521024001</v>
          </cell>
          <cell r="AC22">
            <v>55753.000371199989</v>
          </cell>
          <cell r="AD22">
            <v>63382.151679999995</v>
          </cell>
          <cell r="AE22">
            <v>180402.85714285716</v>
          </cell>
          <cell r="AF22">
            <v>159587.14285714284</v>
          </cell>
          <cell r="AG22">
            <v>180402.85714285716</v>
          </cell>
          <cell r="AH22">
            <v>1048316.9374539886</v>
          </cell>
        </row>
        <row r="23">
          <cell r="F23" t="str">
            <v>22020042</v>
          </cell>
          <cell r="G23" t="str">
            <v>5371</v>
          </cell>
          <cell r="H23">
            <v>9797677.4735718481</v>
          </cell>
          <cell r="I23" t="str">
            <v>Litres</v>
          </cell>
          <cell r="J23">
            <v>0.5</v>
          </cell>
          <cell r="K23">
            <v>4898838.7367859241</v>
          </cell>
          <cell r="M23">
            <v>154633.54578461539</v>
          </cell>
          <cell r="N23">
            <v>154633.54578461539</v>
          </cell>
          <cell r="O23">
            <v>154633.54578461539</v>
          </cell>
          <cell r="P23">
            <v>154633.54578461539</v>
          </cell>
          <cell r="Q23">
            <v>154633.54578461539</v>
          </cell>
          <cell r="R23">
            <v>152217.39663173084</v>
          </cell>
          <cell r="S23">
            <v>153918.37317073173</v>
          </cell>
          <cell r="T23">
            <v>159321.08243902435</v>
          </cell>
          <cell r="U23">
            <v>232029.08273170728</v>
          </cell>
          <cell r="V23">
            <v>195304.81740000003</v>
          </cell>
          <cell r="W23">
            <v>190255.60764878048</v>
          </cell>
          <cell r="X23">
            <v>205917.06797951218</v>
          </cell>
          <cell r="Y23">
            <v>222205.06845007057</v>
          </cell>
          <cell r="Z23">
            <v>210507.72914936475</v>
          </cell>
          <cell r="AA23">
            <v>200712.47054682352</v>
          </cell>
          <cell r="AB23">
            <v>198960.12276269883</v>
          </cell>
          <cell r="AC23">
            <v>196771.00052433735</v>
          </cell>
          <cell r="AD23">
            <v>200455.60019277109</v>
          </cell>
          <cell r="AE23">
            <v>528555.8823529412</v>
          </cell>
          <cell r="AF23">
            <v>549983.82352941181</v>
          </cell>
          <cell r="AG23">
            <v>528555.8823529412</v>
          </cell>
          <cell r="AH23">
            <v>4898838.7367859241</v>
          </cell>
        </row>
        <row r="24">
          <cell r="F24" t="str">
            <v>22020041</v>
          </cell>
          <cell r="G24" t="str">
            <v>5371</v>
          </cell>
          <cell r="H24">
            <v>1699039.0729198591</v>
          </cell>
          <cell r="I24" t="str">
            <v>Litres</v>
          </cell>
          <cell r="J24">
            <v>0.5</v>
          </cell>
          <cell r="K24">
            <v>849519.53645992954</v>
          </cell>
          <cell r="M24">
            <v>0</v>
          </cell>
          <cell r="N24">
            <v>0</v>
          </cell>
          <cell r="O24">
            <v>0</v>
          </cell>
          <cell r="P24">
            <v>0</v>
          </cell>
          <cell r="Q24">
            <v>0</v>
          </cell>
          <cell r="R24">
            <v>0</v>
          </cell>
          <cell r="S24">
            <v>0</v>
          </cell>
          <cell r="T24">
            <v>0</v>
          </cell>
          <cell r="U24">
            <v>22378.073426376814</v>
          </cell>
          <cell r="V24">
            <v>16952.518635945809</v>
          </cell>
          <cell r="W24">
            <v>19978.009733701958</v>
          </cell>
          <cell r="X24">
            <v>20264.291518950784</v>
          </cell>
          <cell r="Y24">
            <v>34038.205552658095</v>
          </cell>
          <cell r="Z24">
            <v>47571.951743250116</v>
          </cell>
          <cell r="AA24">
            <v>66518.517542970672</v>
          </cell>
          <cell r="AB24">
            <v>67890.254176888091</v>
          </cell>
          <cell r="AC24">
            <v>57786.706054985407</v>
          </cell>
          <cell r="AD24">
            <v>48916.008074201782</v>
          </cell>
          <cell r="AE24">
            <v>149075</v>
          </cell>
          <cell r="AF24">
            <v>149075</v>
          </cell>
          <cell r="AG24">
            <v>149075</v>
          </cell>
          <cell r="AH24">
            <v>849519.53645992954</v>
          </cell>
        </row>
        <row r="25">
          <cell r="F25" t="str">
            <v>22020010</v>
          </cell>
          <cell r="G25" t="str">
            <v>5371</v>
          </cell>
          <cell r="H25">
            <v>8619914.9688029401</v>
          </cell>
          <cell r="I25" t="str">
            <v>Litres</v>
          </cell>
          <cell r="J25">
            <v>0.5</v>
          </cell>
          <cell r="K25">
            <v>4309957.4844014701</v>
          </cell>
          <cell r="M25">
            <v>28366.841525536503</v>
          </cell>
          <cell r="N25">
            <v>28366.841525536503</v>
          </cell>
          <cell r="O25">
            <v>28366.841525536503</v>
          </cell>
          <cell r="P25">
            <v>28366.841525536503</v>
          </cell>
          <cell r="Q25">
            <v>28366.841525536503</v>
          </cell>
          <cell r="R25">
            <v>29154.809345690286</v>
          </cell>
          <cell r="S25">
            <v>30217.619319390295</v>
          </cell>
          <cell r="T25">
            <v>68003.697167080216</v>
          </cell>
          <cell r="U25">
            <v>28687.449196738751</v>
          </cell>
          <cell r="V25">
            <v>210450.21924796599</v>
          </cell>
          <cell r="W25">
            <v>224892.02706557856</v>
          </cell>
          <cell r="X25">
            <v>229079.15471055495</v>
          </cell>
          <cell r="Y25">
            <v>236168.54318266077</v>
          </cell>
          <cell r="Z25">
            <v>227955.26740553547</v>
          </cell>
          <cell r="AA25">
            <v>216309.56747898809</v>
          </cell>
          <cell r="AB25">
            <v>213787.45496726909</v>
          </cell>
          <cell r="AC25">
            <v>209493.65639123318</v>
          </cell>
          <cell r="AD25">
            <v>233109.44003817532</v>
          </cell>
          <cell r="AE25">
            <v>685975.32010858413</v>
          </cell>
          <cell r="AF25">
            <v>652107.08096233138</v>
          </cell>
          <cell r="AG25">
            <v>672731.97018601105</v>
          </cell>
          <cell r="AH25">
            <v>4309957.4844014701</v>
          </cell>
        </row>
        <row r="26">
          <cell r="F26" t="str">
            <v>22020050</v>
          </cell>
          <cell r="G26" t="str">
            <v>5371</v>
          </cell>
          <cell r="H26">
            <v>32022096.657553203</v>
          </cell>
          <cell r="I26" t="str">
            <v>Litres</v>
          </cell>
          <cell r="J26">
            <v>0.5</v>
          </cell>
          <cell r="K26">
            <v>16011048.328776602</v>
          </cell>
          <cell r="M26">
            <v>421657.38800416427</v>
          </cell>
          <cell r="N26">
            <v>421657.38800416427</v>
          </cell>
          <cell r="O26">
            <v>421657.38800416427</v>
          </cell>
          <cell r="P26">
            <v>421657.38800416427</v>
          </cell>
          <cell r="Q26">
            <v>421657.38800416427</v>
          </cell>
          <cell r="R26">
            <v>415068.99131659942</v>
          </cell>
          <cell r="S26">
            <v>430199.9242105264</v>
          </cell>
          <cell r="T26">
            <v>445300.42891228065</v>
          </cell>
          <cell r="U26">
            <v>681962.53229467373</v>
          </cell>
          <cell r="V26">
            <v>612196.31616693689</v>
          </cell>
          <cell r="W26">
            <v>621468.89574478474</v>
          </cell>
          <cell r="X26">
            <v>678233.10844097706</v>
          </cell>
          <cell r="Y26">
            <v>734381.29372770851</v>
          </cell>
          <cell r="Z26">
            <v>730022.6809747162</v>
          </cell>
          <cell r="AA26">
            <v>725349.30452976574</v>
          </cell>
          <cell r="AB26">
            <v>709355.0645321497</v>
          </cell>
          <cell r="AC26">
            <v>679678.89858286618</v>
          </cell>
          <cell r="AD26">
            <v>672187.13150802581</v>
          </cell>
          <cell r="AE26">
            <v>1887824.337767496</v>
          </cell>
          <cell r="AF26">
            <v>1959425.5257374209</v>
          </cell>
          <cell r="AG26">
            <v>1920106.9543088495</v>
          </cell>
          <cell r="AH26">
            <v>16011048.328776602</v>
          </cell>
        </row>
        <row r="27">
          <cell r="F27" t="str">
            <v>22020060</v>
          </cell>
          <cell r="G27" t="str">
            <v>5371</v>
          </cell>
          <cell r="H27">
            <v>7763201.3100000005</v>
          </cell>
          <cell r="I27" t="str">
            <v>Litres</v>
          </cell>
          <cell r="J27">
            <v>0.5</v>
          </cell>
          <cell r="K27">
            <v>3881600.6550000003</v>
          </cell>
          <cell r="M27">
            <v>47116.160000000003</v>
          </cell>
          <cell r="N27">
            <v>45471.41</v>
          </cell>
          <cell r="O27">
            <v>43563.5</v>
          </cell>
          <cell r="P27">
            <v>43168.759999999995</v>
          </cell>
          <cell r="Q27">
            <v>42905.599999999999</v>
          </cell>
          <cell r="R27">
            <v>48103.01</v>
          </cell>
          <cell r="S27">
            <v>49747.76</v>
          </cell>
          <cell r="T27">
            <v>79864.959999999992</v>
          </cell>
          <cell r="U27">
            <v>177014.86000000002</v>
          </cell>
          <cell r="V27">
            <v>159865.60000000003</v>
          </cell>
          <cell r="W27">
            <v>165830.56</v>
          </cell>
          <cell r="X27">
            <v>163593.69999999998</v>
          </cell>
          <cell r="Y27">
            <v>175772.16</v>
          </cell>
          <cell r="Z27">
            <v>169558.65999999997</v>
          </cell>
          <cell r="AA27">
            <v>162351</v>
          </cell>
          <cell r="AB27">
            <v>160859.76</v>
          </cell>
          <cell r="AC27">
            <v>159865.60000000003</v>
          </cell>
          <cell r="AD27">
            <v>179500.26</v>
          </cell>
          <cell r="AE27">
            <v>623995.77500000002</v>
          </cell>
          <cell r="AF27">
            <v>580771.745</v>
          </cell>
          <cell r="AG27">
            <v>602679.81499999994</v>
          </cell>
          <cell r="AH27">
            <v>3881600.6550000003</v>
          </cell>
        </row>
        <row r="28">
          <cell r="F28" t="str">
            <v>22020031</v>
          </cell>
          <cell r="G28" t="str">
            <v>5371</v>
          </cell>
          <cell r="H28">
            <v>2874767.1500000008</v>
          </cell>
          <cell r="I28" t="str">
            <v>Litres</v>
          </cell>
          <cell r="J28">
            <v>0.5</v>
          </cell>
          <cell r="K28">
            <v>1437383.5750000004</v>
          </cell>
          <cell r="M28">
            <v>90059.199999999997</v>
          </cell>
          <cell r="N28">
            <v>86861.075000000012</v>
          </cell>
          <cell r="O28">
            <v>83151.25</v>
          </cell>
          <cell r="P28">
            <v>82383.7</v>
          </cell>
          <cell r="Q28">
            <v>81872</v>
          </cell>
          <cell r="R28">
            <v>91978.074999999997</v>
          </cell>
          <cell r="S28">
            <v>95176.2</v>
          </cell>
          <cell r="T28">
            <v>86477.3</v>
          </cell>
          <cell r="U28">
            <v>64784.875</v>
          </cell>
          <cell r="V28">
            <v>46784</v>
          </cell>
          <cell r="W28">
            <v>36403.800000000003</v>
          </cell>
          <cell r="X28">
            <v>35910.375</v>
          </cell>
          <cell r="Y28">
            <v>38596.800000000003</v>
          </cell>
          <cell r="Z28">
            <v>37226.175000000003</v>
          </cell>
          <cell r="AA28">
            <v>35636.25</v>
          </cell>
          <cell r="AB28">
            <v>35307.299999999996</v>
          </cell>
          <cell r="AC28">
            <v>35088</v>
          </cell>
          <cell r="AD28">
            <v>39419.175000000003</v>
          </cell>
          <cell r="AE28">
            <v>115406.62500000001</v>
          </cell>
          <cell r="AF28">
            <v>107402.17500000002</v>
          </cell>
          <cell r="AG28">
            <v>111459.22499999999</v>
          </cell>
          <cell r="AH28">
            <v>1437383.5750000004</v>
          </cell>
        </row>
        <row r="29">
          <cell r="F29" t="str">
            <v>22020930</v>
          </cell>
          <cell r="G29" t="str">
            <v>5372</v>
          </cell>
          <cell r="H29">
            <v>84000</v>
          </cell>
          <cell r="I29" t="str">
            <v>Litres</v>
          </cell>
          <cell r="J29">
            <v>0.5</v>
          </cell>
          <cell r="K29">
            <v>42000</v>
          </cell>
          <cell r="M29">
            <v>2000</v>
          </cell>
          <cell r="N29">
            <v>2000</v>
          </cell>
          <cell r="O29">
            <v>2000</v>
          </cell>
          <cell r="P29">
            <v>2000</v>
          </cell>
          <cell r="Q29">
            <v>2000</v>
          </cell>
          <cell r="R29">
            <v>2000</v>
          </cell>
          <cell r="S29">
            <v>2000</v>
          </cell>
          <cell r="T29">
            <v>2000</v>
          </cell>
          <cell r="U29">
            <v>2000</v>
          </cell>
          <cell r="V29">
            <v>2000</v>
          </cell>
          <cell r="W29">
            <v>2000</v>
          </cell>
          <cell r="X29">
            <v>2000</v>
          </cell>
          <cell r="Y29">
            <v>2000</v>
          </cell>
          <cell r="Z29">
            <v>2000</v>
          </cell>
          <cell r="AA29">
            <v>2000</v>
          </cell>
          <cell r="AB29">
            <v>2000</v>
          </cell>
          <cell r="AC29">
            <v>2000</v>
          </cell>
          <cell r="AD29">
            <v>2000</v>
          </cell>
          <cell r="AE29">
            <v>2000</v>
          </cell>
          <cell r="AF29">
            <v>2000</v>
          </cell>
          <cell r="AG29">
            <v>2000</v>
          </cell>
          <cell r="AH29">
            <v>42000</v>
          </cell>
        </row>
        <row r="30">
          <cell r="F30" t="str">
            <v>22020930</v>
          </cell>
          <cell r="G30" t="str">
            <v>5504</v>
          </cell>
          <cell r="H30">
            <v>1</v>
          </cell>
          <cell r="I30" t="str">
            <v>Lot</v>
          </cell>
          <cell r="J30">
            <v>405000</v>
          </cell>
          <cell r="K30">
            <v>405000</v>
          </cell>
          <cell r="M30">
            <v>15000</v>
          </cell>
          <cell r="N30">
            <v>15000</v>
          </cell>
          <cell r="O30">
            <v>15000</v>
          </cell>
          <cell r="P30">
            <v>15000</v>
          </cell>
          <cell r="Q30">
            <v>15000</v>
          </cell>
          <cell r="R30">
            <v>15000</v>
          </cell>
          <cell r="S30">
            <v>15000</v>
          </cell>
          <cell r="T30">
            <v>15000</v>
          </cell>
          <cell r="U30">
            <v>15000</v>
          </cell>
          <cell r="V30">
            <v>15000</v>
          </cell>
          <cell r="W30">
            <v>15000</v>
          </cell>
          <cell r="X30">
            <v>15000</v>
          </cell>
          <cell r="Y30">
            <v>15000</v>
          </cell>
          <cell r="Z30">
            <v>15000</v>
          </cell>
          <cell r="AA30">
            <v>15000</v>
          </cell>
          <cell r="AB30">
            <v>15000</v>
          </cell>
          <cell r="AC30">
            <v>15000</v>
          </cell>
          <cell r="AD30">
            <v>15000</v>
          </cell>
          <cell r="AE30">
            <v>45000</v>
          </cell>
          <cell r="AF30">
            <v>45000</v>
          </cell>
          <cell r="AG30">
            <v>45000</v>
          </cell>
          <cell r="AH30">
            <v>405000</v>
          </cell>
        </row>
        <row r="31">
          <cell r="F31" t="str">
            <v>22020020</v>
          </cell>
          <cell r="G31" t="str">
            <v>5316</v>
          </cell>
          <cell r="H31">
            <v>27048.529868371606</v>
          </cell>
          <cell r="I31" t="str">
            <v>Tonnes</v>
          </cell>
          <cell r="J31">
            <v>604</v>
          </cell>
          <cell r="K31">
            <v>16337312.04049645</v>
          </cell>
          <cell r="M31">
            <v>462537.56346380897</v>
          </cell>
          <cell r="N31">
            <v>462537.56346380897</v>
          </cell>
          <cell r="O31">
            <v>462537.56346380897</v>
          </cell>
          <cell r="P31">
            <v>462537.56346380897</v>
          </cell>
          <cell r="Q31">
            <v>462537.56346380897</v>
          </cell>
          <cell r="R31">
            <v>462537.56346380897</v>
          </cell>
          <cell r="S31">
            <v>479398.91658848303</v>
          </cell>
          <cell r="T31">
            <v>504230.01265342243</v>
          </cell>
          <cell r="U31">
            <v>623687.00637121254</v>
          </cell>
          <cell r="V31">
            <v>646366.20077724371</v>
          </cell>
          <cell r="W31">
            <v>646334.61386222218</v>
          </cell>
          <cell r="X31">
            <v>681487.71073327714</v>
          </cell>
          <cell r="Y31">
            <v>752524.8390894949</v>
          </cell>
          <cell r="Z31">
            <v>712910.35848183569</v>
          </cell>
          <cell r="AA31">
            <v>679737.50848731108</v>
          </cell>
          <cell r="AB31">
            <v>666493.56872174121</v>
          </cell>
          <cell r="AC31">
            <v>659160.26055549202</v>
          </cell>
          <cell r="AD31">
            <v>698481.18386109185</v>
          </cell>
          <cell r="AE31">
            <v>1937091.4931769231</v>
          </cell>
          <cell r="AF31">
            <v>1937091.4931769231</v>
          </cell>
          <cell r="AG31">
            <v>1937091.4931769231</v>
          </cell>
          <cell r="AH31">
            <v>16337312.04049645</v>
          </cell>
        </row>
        <row r="32">
          <cell r="F32" t="str">
            <v>22020020</v>
          </cell>
          <cell r="G32" t="str">
            <v>5317</v>
          </cell>
          <cell r="H32">
            <v>315104.94693159754</v>
          </cell>
          <cell r="I32" t="str">
            <v>Holes</v>
          </cell>
          <cell r="J32">
            <v>18</v>
          </cell>
          <cell r="K32">
            <v>5671889.0447687563</v>
          </cell>
          <cell r="M32">
            <v>160580.98985325443</v>
          </cell>
          <cell r="N32">
            <v>160580.98985325443</v>
          </cell>
          <cell r="O32">
            <v>160580.98985325443</v>
          </cell>
          <cell r="P32">
            <v>160580.98985325443</v>
          </cell>
          <cell r="Q32">
            <v>160580.98985325443</v>
          </cell>
          <cell r="R32">
            <v>160580.98985325443</v>
          </cell>
          <cell r="S32">
            <v>166434.81230769231</v>
          </cell>
          <cell r="T32">
            <v>175055.52184615383</v>
          </cell>
          <cell r="U32">
            <v>216527.87741538463</v>
          </cell>
          <cell r="V32">
            <v>224401.50276923078</v>
          </cell>
          <cell r="W32">
            <v>224390.53661538463</v>
          </cell>
          <cell r="X32">
            <v>236594.77587692306</v>
          </cell>
          <cell r="Y32">
            <v>261257.0158523077</v>
          </cell>
          <cell r="Z32">
            <v>247503.9004061539</v>
          </cell>
          <cell r="AA32">
            <v>235987.15126153844</v>
          </cell>
          <cell r="AB32">
            <v>231389.20046769234</v>
          </cell>
          <cell r="AC32">
            <v>228843.26695384615</v>
          </cell>
          <cell r="AD32">
            <v>242494.46695384619</v>
          </cell>
          <cell r="AE32">
            <v>672507.69230769225</v>
          </cell>
          <cell r="AF32">
            <v>672507.69230769225</v>
          </cell>
          <cell r="AG32">
            <v>672507.69230769225</v>
          </cell>
          <cell r="AH32">
            <v>5671889.0447687563</v>
          </cell>
        </row>
        <row r="33">
          <cell r="F33" t="str">
            <v>22020020</v>
          </cell>
          <cell r="G33" t="str">
            <v>5371</v>
          </cell>
          <cell r="H33">
            <v>1622911.7921022964</v>
          </cell>
          <cell r="I33" t="str">
            <v>Litres</v>
          </cell>
          <cell r="J33">
            <v>0.5</v>
          </cell>
          <cell r="K33">
            <v>811455.89605114819</v>
          </cell>
          <cell r="M33">
            <v>22973.720039593161</v>
          </cell>
          <cell r="N33">
            <v>22973.720039593161</v>
          </cell>
          <cell r="O33">
            <v>22973.720039593161</v>
          </cell>
          <cell r="P33">
            <v>22973.720039593161</v>
          </cell>
          <cell r="Q33">
            <v>22973.720039593161</v>
          </cell>
          <cell r="R33">
            <v>22973.720039593161</v>
          </cell>
          <cell r="S33">
            <v>23811.204466315379</v>
          </cell>
          <cell r="T33">
            <v>25044.537052322306</v>
          </cell>
          <cell r="U33">
            <v>30977.831442278766</v>
          </cell>
          <cell r="V33">
            <v>32104.281495558462</v>
          </cell>
          <cell r="W33">
            <v>32102.71260905077</v>
          </cell>
          <cell r="X33">
            <v>33848.727354301845</v>
          </cell>
          <cell r="Y33">
            <v>37377.061544180207</v>
          </cell>
          <cell r="Z33">
            <v>35409.45489148191</v>
          </cell>
          <cell r="AA33">
            <v>33761.796779171076</v>
          </cell>
          <cell r="AB33">
            <v>33103.985201410986</v>
          </cell>
          <cell r="AC33">
            <v>32739.748040835693</v>
          </cell>
          <cell r="AD33">
            <v>34692.774032835689</v>
          </cell>
          <cell r="AE33">
            <v>96213.153634615388</v>
          </cell>
          <cell r="AF33">
            <v>96213.153634615388</v>
          </cell>
          <cell r="AG33">
            <v>96213.153634615388</v>
          </cell>
          <cell r="AH33">
            <v>811455.89605114819</v>
          </cell>
        </row>
        <row r="34">
          <cell r="F34" t="str">
            <v>22020020</v>
          </cell>
          <cell r="G34" t="str">
            <v>5504</v>
          </cell>
          <cell r="H34">
            <v>1</v>
          </cell>
          <cell r="I34" t="str">
            <v>Lot</v>
          </cell>
          <cell r="J34" t="e">
            <v>#REF!</v>
          </cell>
          <cell r="K34" t="e">
            <v>#REF!</v>
          </cell>
          <cell r="M34" t="e">
            <v>#REF!</v>
          </cell>
          <cell r="N34" t="e">
            <v>#REF!</v>
          </cell>
          <cell r="O34" t="e">
            <v>#REF!</v>
          </cell>
          <cell r="P34" t="e">
            <v>#REF!</v>
          </cell>
          <cell r="Q34" t="e">
            <v>#REF!</v>
          </cell>
          <cell r="R34" t="e">
            <v>#REF!</v>
          </cell>
          <cell r="S34" t="e">
            <v>#REF!</v>
          </cell>
          <cell r="T34" t="e">
            <v>#REF!</v>
          </cell>
          <cell r="U34" t="e">
            <v>#REF!</v>
          </cell>
          <cell r="V34" t="e">
            <v>#REF!</v>
          </cell>
          <cell r="W34" t="e">
            <v>#REF!</v>
          </cell>
          <cell r="X34" t="e">
            <v>#REF!</v>
          </cell>
          <cell r="Y34" t="e">
            <v>#REF!</v>
          </cell>
          <cell r="Z34" t="e">
            <v>#REF!</v>
          </cell>
          <cell r="AA34" t="e">
            <v>#REF!</v>
          </cell>
          <cell r="AB34" t="e">
            <v>#REF!</v>
          </cell>
          <cell r="AC34" t="e">
            <v>#REF!</v>
          </cell>
          <cell r="AD34" t="e">
            <v>#REF!</v>
          </cell>
          <cell r="AE34" t="e">
            <v>#REF!</v>
          </cell>
          <cell r="AF34" t="e">
            <v>#REF!</v>
          </cell>
          <cell r="AG34" t="e">
            <v>#REF!</v>
          </cell>
          <cell r="AH34" t="e">
            <v>#REF!</v>
          </cell>
        </row>
        <row r="35">
          <cell r="F35" t="str">
            <v>22020930</v>
          </cell>
          <cell r="G35" t="str">
            <v>6301</v>
          </cell>
          <cell r="H35">
            <v>1</v>
          </cell>
          <cell r="I35" t="str">
            <v>Lot</v>
          </cell>
          <cell r="J35">
            <v>15449057.244402079</v>
          </cell>
          <cell r="K35">
            <v>15449057.244402079</v>
          </cell>
          <cell r="M35">
            <v>294400.23749999999</v>
          </cell>
          <cell r="N35">
            <v>294400.23749999999</v>
          </cell>
          <cell r="O35">
            <v>294400.23749999999</v>
          </cell>
          <cell r="P35">
            <v>294400.23749999999</v>
          </cell>
          <cell r="Q35">
            <v>294400.23749999999</v>
          </cell>
          <cell r="R35">
            <v>294400.23749999999</v>
          </cell>
          <cell r="S35">
            <v>292291.76242288505</v>
          </cell>
          <cell r="T35">
            <v>281122.34353532473</v>
          </cell>
          <cell r="U35">
            <v>438598.43014726182</v>
          </cell>
          <cell r="V35">
            <v>426818.34207053151</v>
          </cell>
          <cell r="W35">
            <v>580266.39787625521</v>
          </cell>
          <cell r="X35">
            <v>620890.62336341536</v>
          </cell>
          <cell r="Y35">
            <v>520708.82577849302</v>
          </cell>
          <cell r="Z35">
            <v>713579.27614875184</v>
          </cell>
          <cell r="AA35">
            <v>855238.08269533725</v>
          </cell>
          <cell r="AB35">
            <v>872874.69655998936</v>
          </cell>
          <cell r="AC35">
            <v>742971.93499266962</v>
          </cell>
          <cell r="AD35">
            <v>628920.1038111659</v>
          </cell>
          <cell r="AE35">
            <v>2236125</v>
          </cell>
          <cell r="AF35">
            <v>2236125</v>
          </cell>
          <cell r="AG35">
            <v>2236125</v>
          </cell>
          <cell r="AH35">
            <v>15449057.244402079</v>
          </cell>
        </row>
        <row r="36">
          <cell r="F36" t="str">
            <v>22020930</v>
          </cell>
          <cell r="G36" t="str">
            <v>5842</v>
          </cell>
          <cell r="H36">
            <v>1</v>
          </cell>
          <cell r="I36" t="str">
            <v>Lot</v>
          </cell>
          <cell r="J36">
            <v>0</v>
          </cell>
          <cell r="K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row>
        <row r="37">
          <cell r="F37" t="str">
            <v>22060121</v>
          </cell>
          <cell r="G37" t="str">
            <v>5321010</v>
          </cell>
          <cell r="H37" t="e">
            <v>#REF!</v>
          </cell>
          <cell r="I37" t="str">
            <v>Tonnes</v>
          </cell>
          <cell r="J37" t="e">
            <v>#REF!</v>
          </cell>
          <cell r="K37" t="e">
            <v>#REF!</v>
          </cell>
          <cell r="M37" t="e">
            <v>#REF!</v>
          </cell>
          <cell r="N37" t="e">
            <v>#REF!</v>
          </cell>
          <cell r="O37" t="e">
            <v>#REF!</v>
          </cell>
          <cell r="P37" t="e">
            <v>#REF!</v>
          </cell>
          <cell r="Q37" t="e">
            <v>#REF!</v>
          </cell>
          <cell r="R37" t="e">
            <v>#REF!</v>
          </cell>
          <cell r="S37" t="e">
            <v>#REF!</v>
          </cell>
          <cell r="T37" t="e">
            <v>#REF!</v>
          </cell>
          <cell r="U37" t="e">
            <v>#REF!</v>
          </cell>
          <cell r="V37" t="e">
            <v>#REF!</v>
          </cell>
          <cell r="W37" t="e">
            <v>#REF!</v>
          </cell>
          <cell r="X37" t="e">
            <v>#REF!</v>
          </cell>
          <cell r="Y37" t="e">
            <v>#REF!</v>
          </cell>
          <cell r="Z37" t="e">
            <v>#REF!</v>
          </cell>
          <cell r="AA37" t="e">
            <v>#REF!</v>
          </cell>
          <cell r="AB37" t="e">
            <v>#REF!</v>
          </cell>
          <cell r="AC37" t="e">
            <v>#REF!</v>
          </cell>
          <cell r="AD37" t="e">
            <v>#REF!</v>
          </cell>
          <cell r="AE37" t="e">
            <v>#REF!</v>
          </cell>
          <cell r="AF37" t="e">
            <v>#REF!</v>
          </cell>
          <cell r="AG37" t="e">
            <v>#REF!</v>
          </cell>
          <cell r="AH37" t="e">
            <v>#REF!</v>
          </cell>
        </row>
        <row r="38">
          <cell r="F38" t="str">
            <v>22060122</v>
          </cell>
          <cell r="G38" t="str">
            <v>5321020</v>
          </cell>
          <cell r="H38" t="e">
            <v>#REF!</v>
          </cell>
          <cell r="I38" t="str">
            <v>Tonnes</v>
          </cell>
          <cell r="J38" t="e">
            <v>#REF!</v>
          </cell>
          <cell r="K38" t="e">
            <v>#REF!</v>
          </cell>
          <cell r="M38" t="e">
            <v>#REF!</v>
          </cell>
          <cell r="N38" t="e">
            <v>#REF!</v>
          </cell>
          <cell r="O38" t="e">
            <v>#REF!</v>
          </cell>
          <cell r="P38" t="e">
            <v>#REF!</v>
          </cell>
          <cell r="Q38" t="e">
            <v>#REF!</v>
          </cell>
          <cell r="R38" t="e">
            <v>#REF!</v>
          </cell>
          <cell r="S38" t="e">
            <v>#REF!</v>
          </cell>
          <cell r="T38" t="e">
            <v>#REF!</v>
          </cell>
          <cell r="U38" t="e">
            <v>#REF!</v>
          </cell>
          <cell r="V38" t="e">
            <v>#REF!</v>
          </cell>
          <cell r="W38" t="e">
            <v>#REF!</v>
          </cell>
          <cell r="X38" t="e">
            <v>#REF!</v>
          </cell>
          <cell r="Y38" t="e">
            <v>#REF!</v>
          </cell>
          <cell r="Z38" t="e">
            <v>#REF!</v>
          </cell>
          <cell r="AA38" t="e">
            <v>#REF!</v>
          </cell>
          <cell r="AB38" t="e">
            <v>#REF!</v>
          </cell>
          <cell r="AC38" t="e">
            <v>#REF!</v>
          </cell>
          <cell r="AD38" t="e">
            <v>#REF!</v>
          </cell>
          <cell r="AE38" t="e">
            <v>#REF!</v>
          </cell>
          <cell r="AF38" t="e">
            <v>#REF!</v>
          </cell>
          <cell r="AG38" t="e">
            <v>#REF!</v>
          </cell>
          <cell r="AH38" t="e">
            <v>#REF!</v>
          </cell>
        </row>
        <row r="39">
          <cell r="F39" t="str">
            <v>22060123</v>
          </cell>
          <cell r="G39" t="str">
            <v>5321020</v>
          </cell>
          <cell r="H39" t="e">
            <v>#REF!</v>
          </cell>
          <cell r="I39" t="str">
            <v>Tonnes</v>
          </cell>
          <cell r="J39" t="e">
            <v>#REF!</v>
          </cell>
          <cell r="K39" t="e">
            <v>#REF!</v>
          </cell>
          <cell r="M39" t="e">
            <v>#REF!</v>
          </cell>
          <cell r="N39" t="e">
            <v>#REF!</v>
          </cell>
          <cell r="O39" t="e">
            <v>#REF!</v>
          </cell>
          <cell r="P39" t="e">
            <v>#REF!</v>
          </cell>
          <cell r="Q39" t="e">
            <v>#REF!</v>
          </cell>
          <cell r="R39" t="e">
            <v>#REF!</v>
          </cell>
          <cell r="S39" t="e">
            <v>#REF!</v>
          </cell>
          <cell r="T39" t="e">
            <v>#REF!</v>
          </cell>
          <cell r="U39" t="e">
            <v>#REF!</v>
          </cell>
          <cell r="V39" t="e">
            <v>#REF!</v>
          </cell>
          <cell r="W39" t="e">
            <v>#REF!</v>
          </cell>
          <cell r="X39" t="e">
            <v>#REF!</v>
          </cell>
          <cell r="Y39" t="e">
            <v>#REF!</v>
          </cell>
          <cell r="Z39" t="e">
            <v>#REF!</v>
          </cell>
          <cell r="AA39" t="e">
            <v>#REF!</v>
          </cell>
          <cell r="AB39" t="e">
            <v>#REF!</v>
          </cell>
          <cell r="AC39" t="e">
            <v>#REF!</v>
          </cell>
          <cell r="AD39" t="e">
            <v>#REF!</v>
          </cell>
          <cell r="AE39" t="e">
            <v>#REF!</v>
          </cell>
          <cell r="AF39" t="e">
            <v>#REF!</v>
          </cell>
          <cell r="AG39" t="e">
            <v>#REF!</v>
          </cell>
          <cell r="AH39" t="e">
            <v>#REF!</v>
          </cell>
        </row>
        <row r="40">
          <cell r="F40" t="str">
            <v>22060130</v>
          </cell>
          <cell r="G40" t="str">
            <v>5321030</v>
          </cell>
          <cell r="H40" t="e">
            <v>#REF!</v>
          </cell>
          <cell r="I40" t="str">
            <v>Tonnes</v>
          </cell>
          <cell r="J40" t="e">
            <v>#REF!</v>
          </cell>
          <cell r="K40" t="e">
            <v>#REF!</v>
          </cell>
          <cell r="M40" t="e">
            <v>#REF!</v>
          </cell>
          <cell r="N40" t="e">
            <v>#REF!</v>
          </cell>
          <cell r="O40" t="e">
            <v>#REF!</v>
          </cell>
          <cell r="P40" t="e">
            <v>#REF!</v>
          </cell>
          <cell r="Q40" t="e">
            <v>#REF!</v>
          </cell>
          <cell r="R40" t="e">
            <v>#REF!</v>
          </cell>
          <cell r="S40" t="e">
            <v>#REF!</v>
          </cell>
          <cell r="T40" t="e">
            <v>#REF!</v>
          </cell>
          <cell r="U40" t="e">
            <v>#REF!</v>
          </cell>
          <cell r="V40" t="e">
            <v>#REF!</v>
          </cell>
          <cell r="W40" t="e">
            <v>#REF!</v>
          </cell>
          <cell r="X40" t="e">
            <v>#REF!</v>
          </cell>
          <cell r="Y40" t="e">
            <v>#REF!</v>
          </cell>
          <cell r="Z40" t="e">
            <v>#REF!</v>
          </cell>
          <cell r="AA40" t="e">
            <v>#REF!</v>
          </cell>
          <cell r="AB40" t="e">
            <v>#REF!</v>
          </cell>
          <cell r="AC40" t="e">
            <v>#REF!</v>
          </cell>
          <cell r="AD40" t="e">
            <v>#REF!</v>
          </cell>
          <cell r="AE40" t="e">
            <v>#REF!</v>
          </cell>
          <cell r="AF40" t="e">
            <v>#REF!</v>
          </cell>
          <cell r="AG40" t="e">
            <v>#REF!</v>
          </cell>
          <cell r="AH40" t="e">
            <v>#REF!</v>
          </cell>
        </row>
        <row r="41">
          <cell r="F41" t="str">
            <v>22060140</v>
          </cell>
          <cell r="G41" t="str">
            <v>5321030</v>
          </cell>
          <cell r="H41" t="e">
            <v>#REF!</v>
          </cell>
          <cell r="I41" t="str">
            <v>Tonnes</v>
          </cell>
          <cell r="J41" t="e">
            <v>#REF!</v>
          </cell>
          <cell r="K41" t="e">
            <v>#REF!</v>
          </cell>
          <cell r="M41" t="e">
            <v>#REF!</v>
          </cell>
          <cell r="N41" t="e">
            <v>#REF!</v>
          </cell>
          <cell r="O41" t="e">
            <v>#REF!</v>
          </cell>
          <cell r="P41" t="e">
            <v>#REF!</v>
          </cell>
          <cell r="Q41" t="e">
            <v>#REF!</v>
          </cell>
          <cell r="R41" t="e">
            <v>#REF!</v>
          </cell>
          <cell r="S41" t="e">
            <v>#REF!</v>
          </cell>
          <cell r="T41" t="e">
            <v>#REF!</v>
          </cell>
          <cell r="U41" t="e">
            <v>#REF!</v>
          </cell>
          <cell r="V41" t="e">
            <v>#REF!</v>
          </cell>
          <cell r="W41" t="e">
            <v>#REF!</v>
          </cell>
          <cell r="X41" t="e">
            <v>#REF!</v>
          </cell>
          <cell r="Y41" t="e">
            <v>#REF!</v>
          </cell>
          <cell r="Z41" t="e">
            <v>#REF!</v>
          </cell>
          <cell r="AA41" t="e">
            <v>#REF!</v>
          </cell>
          <cell r="AB41" t="e">
            <v>#REF!</v>
          </cell>
          <cell r="AC41" t="e">
            <v>#REF!</v>
          </cell>
          <cell r="AD41" t="e">
            <v>#REF!</v>
          </cell>
          <cell r="AE41" t="e">
            <v>#REF!</v>
          </cell>
          <cell r="AF41" t="e">
            <v>#REF!</v>
          </cell>
          <cell r="AG41" t="e">
            <v>#REF!</v>
          </cell>
          <cell r="AH41" t="e">
            <v>#REF!</v>
          </cell>
        </row>
        <row r="42">
          <cell r="F42" t="str">
            <v>22061100</v>
          </cell>
          <cell r="G42" t="str">
            <v xml:space="preserve">5330   </v>
          </cell>
          <cell r="H42" t="e">
            <v>#REF!</v>
          </cell>
          <cell r="I42" t="str">
            <v>Tonnes</v>
          </cell>
          <cell r="J42" t="e">
            <v>#REF!</v>
          </cell>
          <cell r="K42" t="e">
            <v>#REF!</v>
          </cell>
          <cell r="M42" t="e">
            <v>#REF!</v>
          </cell>
          <cell r="N42" t="e">
            <v>#REF!</v>
          </cell>
          <cell r="O42" t="e">
            <v>#REF!</v>
          </cell>
          <cell r="P42" t="e">
            <v>#REF!</v>
          </cell>
          <cell r="Q42" t="e">
            <v>#REF!</v>
          </cell>
          <cell r="R42" t="e">
            <v>#REF!</v>
          </cell>
          <cell r="S42" t="e">
            <v>#REF!</v>
          </cell>
          <cell r="T42" t="e">
            <v>#REF!</v>
          </cell>
          <cell r="U42" t="e">
            <v>#REF!</v>
          </cell>
          <cell r="V42" t="e">
            <v>#REF!</v>
          </cell>
          <cell r="W42" t="e">
            <v>#REF!</v>
          </cell>
          <cell r="X42" t="e">
            <v>#REF!</v>
          </cell>
          <cell r="Y42" t="e">
            <v>#REF!</v>
          </cell>
          <cell r="Z42" t="e">
            <v>#REF!</v>
          </cell>
          <cell r="AA42" t="e">
            <v>#REF!</v>
          </cell>
          <cell r="AB42" t="e">
            <v>#REF!</v>
          </cell>
          <cell r="AC42" t="e">
            <v>#REF!</v>
          </cell>
          <cell r="AD42" t="e">
            <v>#REF!</v>
          </cell>
          <cell r="AE42" t="e">
            <v>#REF!</v>
          </cell>
          <cell r="AF42" t="e">
            <v>#REF!</v>
          </cell>
          <cell r="AG42" t="e">
            <v>#REF!</v>
          </cell>
          <cell r="AH42" t="e">
            <v>#REF!</v>
          </cell>
        </row>
        <row r="43">
          <cell r="F43" t="str">
            <v>22061121</v>
          </cell>
          <cell r="G43" t="str">
            <v xml:space="preserve">5330   </v>
          </cell>
          <cell r="H43" t="e">
            <v>#REF!</v>
          </cell>
          <cell r="I43" t="str">
            <v>Tonnes</v>
          </cell>
          <cell r="J43" t="e">
            <v>#REF!</v>
          </cell>
          <cell r="K43" t="e">
            <v>#REF!</v>
          </cell>
          <cell r="M43" t="e">
            <v>#REF!</v>
          </cell>
          <cell r="N43" t="e">
            <v>#REF!</v>
          </cell>
          <cell r="O43" t="e">
            <v>#REF!</v>
          </cell>
          <cell r="P43" t="e">
            <v>#REF!</v>
          </cell>
          <cell r="Q43" t="e">
            <v>#REF!</v>
          </cell>
          <cell r="R43" t="e">
            <v>#REF!</v>
          </cell>
          <cell r="S43" t="e">
            <v>#REF!</v>
          </cell>
          <cell r="T43" t="e">
            <v>#REF!</v>
          </cell>
          <cell r="U43" t="e">
            <v>#REF!</v>
          </cell>
          <cell r="V43" t="e">
            <v>#REF!</v>
          </cell>
          <cell r="W43" t="e">
            <v>#REF!</v>
          </cell>
          <cell r="X43" t="e">
            <v>#REF!</v>
          </cell>
          <cell r="Y43" t="e">
            <v>#REF!</v>
          </cell>
          <cell r="Z43" t="e">
            <v>#REF!</v>
          </cell>
          <cell r="AA43" t="e">
            <v>#REF!</v>
          </cell>
          <cell r="AB43" t="e">
            <v>#REF!</v>
          </cell>
          <cell r="AC43" t="e">
            <v>#REF!</v>
          </cell>
          <cell r="AD43" t="e">
            <v>#REF!</v>
          </cell>
          <cell r="AE43" t="e">
            <v>#REF!</v>
          </cell>
          <cell r="AF43" t="e">
            <v>#REF!</v>
          </cell>
          <cell r="AG43" t="e">
            <v>#REF!</v>
          </cell>
          <cell r="AH43" t="e">
            <v>#REF!</v>
          </cell>
        </row>
        <row r="44">
          <cell r="F44" t="str">
            <v>22061122</v>
          </cell>
          <cell r="G44" t="str">
            <v xml:space="preserve">5330   </v>
          </cell>
          <cell r="H44" t="e">
            <v>#REF!</v>
          </cell>
          <cell r="I44" t="str">
            <v>Tonnes</v>
          </cell>
          <cell r="J44" t="e">
            <v>#REF!</v>
          </cell>
          <cell r="K44" t="e">
            <v>#REF!</v>
          </cell>
          <cell r="M44" t="e">
            <v>#REF!</v>
          </cell>
          <cell r="N44" t="e">
            <v>#REF!</v>
          </cell>
          <cell r="O44" t="e">
            <v>#REF!</v>
          </cell>
          <cell r="P44" t="e">
            <v>#REF!</v>
          </cell>
          <cell r="Q44" t="e">
            <v>#REF!</v>
          </cell>
          <cell r="R44" t="e">
            <v>#REF!</v>
          </cell>
          <cell r="S44" t="e">
            <v>#REF!</v>
          </cell>
          <cell r="T44" t="e">
            <v>#REF!</v>
          </cell>
          <cell r="U44" t="e">
            <v>#REF!</v>
          </cell>
          <cell r="V44" t="e">
            <v>#REF!</v>
          </cell>
          <cell r="W44" t="e">
            <v>#REF!</v>
          </cell>
          <cell r="X44" t="e">
            <v>#REF!</v>
          </cell>
          <cell r="Y44" t="e">
            <v>#REF!</v>
          </cell>
          <cell r="Z44" t="e">
            <v>#REF!</v>
          </cell>
          <cell r="AA44" t="e">
            <v>#REF!</v>
          </cell>
          <cell r="AB44" t="e">
            <v>#REF!</v>
          </cell>
          <cell r="AC44" t="e">
            <v>#REF!</v>
          </cell>
          <cell r="AD44" t="e">
            <v>#REF!</v>
          </cell>
          <cell r="AE44" t="e">
            <v>#REF!</v>
          </cell>
          <cell r="AF44" t="e">
            <v>#REF!</v>
          </cell>
          <cell r="AG44" t="e">
            <v>#REF!</v>
          </cell>
          <cell r="AH44" t="e">
            <v>#REF!</v>
          </cell>
        </row>
        <row r="45">
          <cell r="F45" t="str">
            <v>22061123</v>
          </cell>
          <cell r="G45" t="str">
            <v xml:space="preserve">5330   </v>
          </cell>
          <cell r="H45" t="e">
            <v>#REF!</v>
          </cell>
          <cell r="I45" t="str">
            <v>Tonnes</v>
          </cell>
          <cell r="J45" t="e">
            <v>#REF!</v>
          </cell>
          <cell r="K45" t="e">
            <v>#REF!</v>
          </cell>
          <cell r="M45" t="e">
            <v>#REF!</v>
          </cell>
          <cell r="N45" t="e">
            <v>#REF!</v>
          </cell>
          <cell r="O45" t="e">
            <v>#REF!</v>
          </cell>
          <cell r="P45" t="e">
            <v>#REF!</v>
          </cell>
          <cell r="Q45" t="e">
            <v>#REF!</v>
          </cell>
          <cell r="R45" t="e">
            <v>#REF!</v>
          </cell>
          <cell r="S45" t="e">
            <v>#REF!</v>
          </cell>
          <cell r="T45" t="e">
            <v>#REF!</v>
          </cell>
          <cell r="U45" t="e">
            <v>#REF!</v>
          </cell>
          <cell r="V45" t="e">
            <v>#REF!</v>
          </cell>
          <cell r="W45" t="e">
            <v>#REF!</v>
          </cell>
          <cell r="X45" t="e">
            <v>#REF!</v>
          </cell>
          <cell r="Y45" t="e">
            <v>#REF!</v>
          </cell>
          <cell r="Z45" t="e">
            <v>#REF!</v>
          </cell>
          <cell r="AA45" t="e">
            <v>#REF!</v>
          </cell>
          <cell r="AB45" t="e">
            <v>#REF!</v>
          </cell>
          <cell r="AC45" t="e">
            <v>#REF!</v>
          </cell>
          <cell r="AD45" t="e">
            <v>#REF!</v>
          </cell>
          <cell r="AE45" t="e">
            <v>#REF!</v>
          </cell>
          <cell r="AF45" t="e">
            <v>#REF!</v>
          </cell>
          <cell r="AG45" t="e">
            <v>#REF!</v>
          </cell>
          <cell r="AH45" t="e">
            <v>#REF!</v>
          </cell>
        </row>
        <row r="46">
          <cell r="F46" t="str">
            <v>22060130</v>
          </cell>
          <cell r="G46" t="str">
            <v>5401010</v>
          </cell>
          <cell r="H46" t="e">
            <v>#REF!</v>
          </cell>
          <cell r="I46" t="str">
            <v>Tonnes</v>
          </cell>
          <cell r="J46" t="e">
            <v>#REF!</v>
          </cell>
          <cell r="K46" t="e">
            <v>#REF!</v>
          </cell>
          <cell r="M46" t="e">
            <v>#REF!</v>
          </cell>
          <cell r="N46" t="e">
            <v>#REF!</v>
          </cell>
          <cell r="O46" t="e">
            <v>#REF!</v>
          </cell>
          <cell r="P46" t="e">
            <v>#REF!</v>
          </cell>
          <cell r="Q46" t="e">
            <v>#REF!</v>
          </cell>
          <cell r="R46" t="e">
            <v>#REF!</v>
          </cell>
          <cell r="S46" t="e">
            <v>#REF!</v>
          </cell>
          <cell r="T46" t="e">
            <v>#REF!</v>
          </cell>
          <cell r="U46" t="e">
            <v>#REF!</v>
          </cell>
          <cell r="V46" t="e">
            <v>#REF!</v>
          </cell>
          <cell r="W46" t="e">
            <v>#REF!</v>
          </cell>
          <cell r="X46" t="e">
            <v>#REF!</v>
          </cell>
          <cell r="Y46" t="e">
            <v>#REF!</v>
          </cell>
          <cell r="Z46" t="e">
            <v>#REF!</v>
          </cell>
          <cell r="AA46" t="e">
            <v>#REF!</v>
          </cell>
          <cell r="AB46" t="e">
            <v>#REF!</v>
          </cell>
          <cell r="AC46" t="e">
            <v>#REF!</v>
          </cell>
          <cell r="AD46" t="e">
            <v>#REF!</v>
          </cell>
          <cell r="AE46" t="e">
            <v>#REF!</v>
          </cell>
          <cell r="AF46" t="e">
            <v>#REF!</v>
          </cell>
          <cell r="AG46" t="e">
            <v>#REF!</v>
          </cell>
          <cell r="AH46" t="e">
            <v>#REF!</v>
          </cell>
        </row>
        <row r="47">
          <cell r="F47" t="str">
            <v>22060130</v>
          </cell>
          <cell r="G47" t="str">
            <v xml:space="preserve">5420   </v>
          </cell>
          <cell r="H47" t="e">
            <v>#REF!</v>
          </cell>
          <cell r="I47" t="str">
            <v>Tonnes</v>
          </cell>
          <cell r="J47" t="e">
            <v>#REF!</v>
          </cell>
          <cell r="K47" t="e">
            <v>#REF!</v>
          </cell>
          <cell r="M47" t="e">
            <v>#REF!</v>
          </cell>
          <cell r="N47" t="e">
            <v>#REF!</v>
          </cell>
          <cell r="O47" t="e">
            <v>#REF!</v>
          </cell>
          <cell r="P47" t="e">
            <v>#REF!</v>
          </cell>
          <cell r="Q47" t="e">
            <v>#REF!</v>
          </cell>
          <cell r="R47" t="e">
            <v>#REF!</v>
          </cell>
          <cell r="S47" t="e">
            <v>#REF!</v>
          </cell>
          <cell r="T47" t="e">
            <v>#REF!</v>
          </cell>
          <cell r="U47" t="e">
            <v>#REF!</v>
          </cell>
          <cell r="V47" t="e">
            <v>#REF!</v>
          </cell>
          <cell r="W47" t="e">
            <v>#REF!</v>
          </cell>
          <cell r="X47" t="e">
            <v>#REF!</v>
          </cell>
          <cell r="Y47" t="e">
            <v>#REF!</v>
          </cell>
          <cell r="Z47" t="e">
            <v>#REF!</v>
          </cell>
          <cell r="AA47" t="e">
            <v>#REF!</v>
          </cell>
          <cell r="AB47" t="e">
            <v>#REF!</v>
          </cell>
          <cell r="AC47" t="e">
            <v>#REF!</v>
          </cell>
          <cell r="AD47" t="e">
            <v>#REF!</v>
          </cell>
          <cell r="AE47" t="e">
            <v>#REF!</v>
          </cell>
          <cell r="AF47" t="e">
            <v>#REF!</v>
          </cell>
          <cell r="AG47" t="e">
            <v>#REF!</v>
          </cell>
          <cell r="AH47" t="e">
            <v>#REF!</v>
          </cell>
        </row>
        <row r="48">
          <cell r="F48" t="str">
            <v>22060130</v>
          </cell>
          <cell r="G48" t="str">
            <v>5401020</v>
          </cell>
          <cell r="H48" t="e">
            <v>#REF!</v>
          </cell>
          <cell r="I48" t="str">
            <v>Tonnes</v>
          </cell>
          <cell r="J48" t="e">
            <v>#REF!</v>
          </cell>
          <cell r="K48" t="e">
            <v>#REF!</v>
          </cell>
          <cell r="M48" t="e">
            <v>#REF!</v>
          </cell>
          <cell r="N48" t="e">
            <v>#REF!</v>
          </cell>
          <cell r="O48" t="e">
            <v>#REF!</v>
          </cell>
          <cell r="P48" t="e">
            <v>#REF!</v>
          </cell>
          <cell r="Q48" t="e">
            <v>#REF!</v>
          </cell>
          <cell r="R48" t="e">
            <v>#REF!</v>
          </cell>
          <cell r="S48" t="e">
            <v>#REF!</v>
          </cell>
          <cell r="T48" t="e">
            <v>#REF!</v>
          </cell>
          <cell r="U48" t="e">
            <v>#REF!</v>
          </cell>
          <cell r="V48" t="e">
            <v>#REF!</v>
          </cell>
          <cell r="W48" t="e">
            <v>#REF!</v>
          </cell>
          <cell r="X48" t="e">
            <v>#REF!</v>
          </cell>
          <cell r="Y48" t="e">
            <v>#REF!</v>
          </cell>
          <cell r="Z48" t="e">
            <v>#REF!</v>
          </cell>
          <cell r="AA48" t="e">
            <v>#REF!</v>
          </cell>
          <cell r="AB48" t="e">
            <v>#REF!</v>
          </cell>
          <cell r="AC48" t="e">
            <v>#REF!</v>
          </cell>
          <cell r="AD48" t="e">
            <v>#REF!</v>
          </cell>
          <cell r="AE48" t="e">
            <v>#REF!</v>
          </cell>
          <cell r="AF48" t="e">
            <v>#REF!</v>
          </cell>
          <cell r="AG48" t="e">
            <v>#REF!</v>
          </cell>
          <cell r="AH48" t="e">
            <v>#REF!</v>
          </cell>
        </row>
        <row r="49">
          <cell r="F49" t="str">
            <v>22060140</v>
          </cell>
          <cell r="G49" t="str">
            <v>5401020</v>
          </cell>
          <cell r="H49" t="e">
            <v>#REF!</v>
          </cell>
          <cell r="I49" t="str">
            <v>Tonnes</v>
          </cell>
          <cell r="J49" t="e">
            <v>#REF!</v>
          </cell>
          <cell r="K49" t="e">
            <v>#REF!</v>
          </cell>
          <cell r="M49" t="e">
            <v>#REF!</v>
          </cell>
          <cell r="N49" t="e">
            <v>#REF!</v>
          </cell>
          <cell r="O49" t="e">
            <v>#REF!</v>
          </cell>
          <cell r="P49" t="e">
            <v>#REF!</v>
          </cell>
          <cell r="Q49" t="e">
            <v>#REF!</v>
          </cell>
          <cell r="R49" t="e">
            <v>#REF!</v>
          </cell>
          <cell r="S49" t="e">
            <v>#REF!</v>
          </cell>
          <cell r="T49" t="e">
            <v>#REF!</v>
          </cell>
          <cell r="U49" t="e">
            <v>#REF!</v>
          </cell>
          <cell r="V49" t="e">
            <v>#REF!</v>
          </cell>
          <cell r="W49" t="e">
            <v>#REF!</v>
          </cell>
          <cell r="X49" t="e">
            <v>#REF!</v>
          </cell>
          <cell r="Y49" t="e">
            <v>#REF!</v>
          </cell>
          <cell r="Z49" t="e">
            <v>#REF!</v>
          </cell>
          <cell r="AA49" t="e">
            <v>#REF!</v>
          </cell>
          <cell r="AB49" t="e">
            <v>#REF!</v>
          </cell>
          <cell r="AC49" t="e">
            <v>#REF!</v>
          </cell>
          <cell r="AD49" t="e">
            <v>#REF!</v>
          </cell>
          <cell r="AE49" t="e">
            <v>#REF!</v>
          </cell>
          <cell r="AF49" t="e">
            <v>#REF!</v>
          </cell>
          <cell r="AG49" t="e">
            <v>#REF!</v>
          </cell>
          <cell r="AH49" t="e">
            <v>#REF!</v>
          </cell>
        </row>
        <row r="50">
          <cell r="F50" t="str">
            <v>22060130</v>
          </cell>
          <cell r="G50" t="str">
            <v>5401030</v>
          </cell>
          <cell r="H50" t="e">
            <v>#REF!</v>
          </cell>
          <cell r="I50" t="str">
            <v>Tonnes</v>
          </cell>
          <cell r="J50" t="e">
            <v>#REF!</v>
          </cell>
          <cell r="K50" t="e">
            <v>#REF!</v>
          </cell>
          <cell r="M50" t="e">
            <v>#REF!</v>
          </cell>
          <cell r="N50" t="e">
            <v>#REF!</v>
          </cell>
          <cell r="O50" t="e">
            <v>#REF!</v>
          </cell>
          <cell r="P50" t="e">
            <v>#REF!</v>
          </cell>
          <cell r="Q50" t="e">
            <v>#REF!</v>
          </cell>
          <cell r="R50" t="e">
            <v>#REF!</v>
          </cell>
          <cell r="S50" t="e">
            <v>#REF!</v>
          </cell>
          <cell r="T50" t="e">
            <v>#REF!</v>
          </cell>
          <cell r="U50" t="e">
            <v>#REF!</v>
          </cell>
          <cell r="V50" t="e">
            <v>#REF!</v>
          </cell>
          <cell r="W50" t="e">
            <v>#REF!</v>
          </cell>
          <cell r="X50" t="e">
            <v>#REF!</v>
          </cell>
          <cell r="Y50" t="e">
            <v>#REF!</v>
          </cell>
          <cell r="Z50" t="e">
            <v>#REF!</v>
          </cell>
          <cell r="AA50" t="e">
            <v>#REF!</v>
          </cell>
          <cell r="AB50" t="e">
            <v>#REF!</v>
          </cell>
          <cell r="AC50" t="e">
            <v>#REF!</v>
          </cell>
          <cell r="AD50" t="e">
            <v>#REF!</v>
          </cell>
          <cell r="AE50" t="e">
            <v>#REF!</v>
          </cell>
          <cell r="AF50" t="e">
            <v>#REF!</v>
          </cell>
          <cell r="AG50" t="e">
            <v>#REF!</v>
          </cell>
          <cell r="AH50" t="e">
            <v>#REF!</v>
          </cell>
        </row>
        <row r="51">
          <cell r="F51" t="str">
            <v>22060130</v>
          </cell>
          <cell r="G51" t="str">
            <v>5401040</v>
          </cell>
          <cell r="H51" t="e">
            <v>#REF!</v>
          </cell>
          <cell r="I51" t="str">
            <v>Tonnes</v>
          </cell>
          <cell r="J51" t="e">
            <v>#REF!</v>
          </cell>
          <cell r="K51" t="e">
            <v>#REF!</v>
          </cell>
          <cell r="M51" t="e">
            <v>#REF!</v>
          </cell>
          <cell r="N51" t="e">
            <v>#REF!</v>
          </cell>
          <cell r="O51" t="e">
            <v>#REF!</v>
          </cell>
          <cell r="P51" t="e">
            <v>#REF!</v>
          </cell>
          <cell r="Q51" t="e">
            <v>#REF!</v>
          </cell>
          <cell r="R51" t="e">
            <v>#REF!</v>
          </cell>
          <cell r="S51" t="e">
            <v>#REF!</v>
          </cell>
          <cell r="T51" t="e">
            <v>#REF!</v>
          </cell>
          <cell r="U51" t="e">
            <v>#REF!</v>
          </cell>
          <cell r="V51" t="e">
            <v>#REF!</v>
          </cell>
          <cell r="W51" t="e">
            <v>#REF!</v>
          </cell>
          <cell r="X51" t="e">
            <v>#REF!</v>
          </cell>
          <cell r="Y51" t="e">
            <v>#REF!</v>
          </cell>
          <cell r="Z51" t="e">
            <v>#REF!</v>
          </cell>
          <cell r="AA51" t="e">
            <v>#REF!</v>
          </cell>
          <cell r="AB51" t="e">
            <v>#REF!</v>
          </cell>
          <cell r="AC51" t="e">
            <v>#REF!</v>
          </cell>
          <cell r="AD51" t="e">
            <v>#REF!</v>
          </cell>
          <cell r="AE51" t="e">
            <v>#REF!</v>
          </cell>
          <cell r="AF51" t="e">
            <v>#REF!</v>
          </cell>
          <cell r="AG51" t="e">
            <v>#REF!</v>
          </cell>
          <cell r="AH51" t="e">
            <v>#REF!</v>
          </cell>
        </row>
        <row r="52">
          <cell r="F52" t="str">
            <v>22060140</v>
          </cell>
          <cell r="G52" t="str">
            <v>5401030</v>
          </cell>
          <cell r="H52" t="e">
            <v>#REF!</v>
          </cell>
          <cell r="I52" t="str">
            <v>Tonnes</v>
          </cell>
          <cell r="J52" t="e">
            <v>#REF!</v>
          </cell>
          <cell r="K52" t="e">
            <v>#REF!</v>
          </cell>
          <cell r="M52" t="e">
            <v>#REF!</v>
          </cell>
          <cell r="N52" t="e">
            <v>#REF!</v>
          </cell>
          <cell r="O52" t="e">
            <v>#REF!</v>
          </cell>
          <cell r="P52" t="e">
            <v>#REF!</v>
          </cell>
          <cell r="Q52" t="e">
            <v>#REF!</v>
          </cell>
          <cell r="R52" t="e">
            <v>#REF!</v>
          </cell>
          <cell r="S52" t="e">
            <v>#REF!</v>
          </cell>
          <cell r="T52" t="e">
            <v>#REF!</v>
          </cell>
          <cell r="U52" t="e">
            <v>#REF!</v>
          </cell>
          <cell r="V52" t="e">
            <v>#REF!</v>
          </cell>
          <cell r="W52" t="e">
            <v>#REF!</v>
          </cell>
          <cell r="X52" t="e">
            <v>#REF!</v>
          </cell>
          <cell r="Y52" t="e">
            <v>#REF!</v>
          </cell>
          <cell r="Z52" t="e">
            <v>#REF!</v>
          </cell>
          <cell r="AA52" t="e">
            <v>#REF!</v>
          </cell>
          <cell r="AB52" t="e">
            <v>#REF!</v>
          </cell>
          <cell r="AC52" t="e">
            <v>#REF!</v>
          </cell>
          <cell r="AD52" t="e">
            <v>#REF!</v>
          </cell>
          <cell r="AE52" t="e">
            <v>#REF!</v>
          </cell>
          <cell r="AF52" t="e">
            <v>#REF!</v>
          </cell>
          <cell r="AG52" t="e">
            <v>#REF!</v>
          </cell>
          <cell r="AH52" t="e">
            <v>#REF!</v>
          </cell>
        </row>
        <row r="53">
          <cell r="F53" t="str">
            <v>22060140</v>
          </cell>
          <cell r="G53" t="str">
            <v>5401040</v>
          </cell>
          <cell r="H53" t="e">
            <v>#REF!</v>
          </cell>
          <cell r="I53" t="str">
            <v>Tonnes</v>
          </cell>
          <cell r="J53" t="e">
            <v>#REF!</v>
          </cell>
          <cell r="K53" t="e">
            <v>#REF!</v>
          </cell>
          <cell r="M53" t="e">
            <v>#REF!</v>
          </cell>
          <cell r="N53" t="e">
            <v>#REF!</v>
          </cell>
          <cell r="O53" t="e">
            <v>#REF!</v>
          </cell>
          <cell r="P53" t="e">
            <v>#REF!</v>
          </cell>
          <cell r="Q53" t="e">
            <v>#REF!</v>
          </cell>
          <cell r="R53" t="e">
            <v>#REF!</v>
          </cell>
          <cell r="S53" t="e">
            <v>#REF!</v>
          </cell>
          <cell r="T53" t="e">
            <v>#REF!</v>
          </cell>
          <cell r="U53" t="e">
            <v>#REF!</v>
          </cell>
          <cell r="V53" t="e">
            <v>#REF!</v>
          </cell>
          <cell r="W53" t="e">
            <v>#REF!</v>
          </cell>
          <cell r="X53" t="e">
            <v>#REF!</v>
          </cell>
          <cell r="Y53" t="e">
            <v>#REF!</v>
          </cell>
          <cell r="Z53" t="e">
            <v>#REF!</v>
          </cell>
          <cell r="AA53" t="e">
            <v>#REF!</v>
          </cell>
          <cell r="AB53" t="e">
            <v>#REF!</v>
          </cell>
          <cell r="AC53" t="e">
            <v>#REF!</v>
          </cell>
          <cell r="AD53" t="e">
            <v>#REF!</v>
          </cell>
          <cell r="AE53" t="e">
            <v>#REF!</v>
          </cell>
          <cell r="AF53" t="e">
            <v>#REF!</v>
          </cell>
          <cell r="AG53" t="e">
            <v>#REF!</v>
          </cell>
          <cell r="AH53" t="e">
            <v>#REF!</v>
          </cell>
        </row>
        <row r="54">
          <cell r="F54" t="str">
            <v>22060140</v>
          </cell>
          <cell r="G54" t="str">
            <v>5425010</v>
          </cell>
          <cell r="H54" t="e">
            <v>#REF!</v>
          </cell>
          <cell r="I54" t="str">
            <v>Tonnes</v>
          </cell>
          <cell r="J54" t="e">
            <v>#REF!</v>
          </cell>
          <cell r="K54" t="e">
            <v>#REF!</v>
          </cell>
          <cell r="M54" t="e">
            <v>#REF!</v>
          </cell>
          <cell r="N54" t="e">
            <v>#REF!</v>
          </cell>
          <cell r="O54" t="e">
            <v>#REF!</v>
          </cell>
          <cell r="P54" t="e">
            <v>#REF!</v>
          </cell>
          <cell r="Q54" t="e">
            <v>#REF!</v>
          </cell>
          <cell r="R54" t="e">
            <v>#REF!</v>
          </cell>
          <cell r="S54" t="e">
            <v>#REF!</v>
          </cell>
          <cell r="T54" t="e">
            <v>#REF!</v>
          </cell>
          <cell r="U54" t="e">
            <v>#REF!</v>
          </cell>
          <cell r="V54" t="e">
            <v>#REF!</v>
          </cell>
          <cell r="W54" t="e">
            <v>#REF!</v>
          </cell>
          <cell r="X54" t="e">
            <v>#REF!</v>
          </cell>
          <cell r="Y54" t="e">
            <v>#REF!</v>
          </cell>
          <cell r="Z54" t="e">
            <v>#REF!</v>
          </cell>
          <cell r="AA54" t="e">
            <v>#REF!</v>
          </cell>
          <cell r="AB54" t="e">
            <v>#REF!</v>
          </cell>
          <cell r="AC54" t="e">
            <v>#REF!</v>
          </cell>
          <cell r="AD54" t="e">
            <v>#REF!</v>
          </cell>
          <cell r="AE54" t="e">
            <v>#REF!</v>
          </cell>
          <cell r="AF54" t="e">
            <v>#REF!</v>
          </cell>
          <cell r="AG54" t="e">
            <v>#REF!</v>
          </cell>
          <cell r="AH54" t="e">
            <v>#REF!</v>
          </cell>
        </row>
        <row r="55">
          <cell r="F55" t="str">
            <v>22060140</v>
          </cell>
          <cell r="G55" t="str">
            <v>5425020</v>
          </cell>
          <cell r="H55" t="e">
            <v>#REF!</v>
          </cell>
          <cell r="I55" t="str">
            <v>Tonnes</v>
          </cell>
          <cell r="J55" t="e">
            <v>#REF!</v>
          </cell>
          <cell r="K55" t="e">
            <v>#REF!</v>
          </cell>
          <cell r="M55" t="e">
            <v>#REF!</v>
          </cell>
          <cell r="N55" t="e">
            <v>#REF!</v>
          </cell>
          <cell r="O55" t="e">
            <v>#REF!</v>
          </cell>
          <cell r="P55" t="e">
            <v>#REF!</v>
          </cell>
          <cell r="Q55" t="e">
            <v>#REF!</v>
          </cell>
          <cell r="R55" t="e">
            <v>#REF!</v>
          </cell>
          <cell r="S55" t="e">
            <v>#REF!</v>
          </cell>
          <cell r="T55" t="e">
            <v>#REF!</v>
          </cell>
          <cell r="U55" t="e">
            <v>#REF!</v>
          </cell>
          <cell r="V55" t="e">
            <v>#REF!</v>
          </cell>
          <cell r="W55" t="e">
            <v>#REF!</v>
          </cell>
          <cell r="X55" t="e">
            <v>#REF!</v>
          </cell>
          <cell r="Y55" t="e">
            <v>#REF!</v>
          </cell>
          <cell r="Z55" t="e">
            <v>#REF!</v>
          </cell>
          <cell r="AA55" t="e">
            <v>#REF!</v>
          </cell>
          <cell r="AB55" t="e">
            <v>#REF!</v>
          </cell>
          <cell r="AC55" t="e">
            <v>#REF!</v>
          </cell>
          <cell r="AD55" t="e">
            <v>#REF!</v>
          </cell>
          <cell r="AE55" t="e">
            <v>#REF!</v>
          </cell>
          <cell r="AF55" t="e">
            <v>#REF!</v>
          </cell>
          <cell r="AG55" t="e">
            <v>#REF!</v>
          </cell>
          <cell r="AH55" t="e">
            <v>#REF!</v>
          </cell>
        </row>
        <row r="56">
          <cell r="F56" t="str">
            <v>22060140</v>
          </cell>
          <cell r="G56" t="str">
            <v xml:space="preserve">5410   </v>
          </cell>
          <cell r="H56" t="e">
            <v>#REF!</v>
          </cell>
          <cell r="I56" t="str">
            <v>Tonnes</v>
          </cell>
          <cell r="J56" t="e">
            <v>#REF!</v>
          </cell>
          <cell r="K56" t="e">
            <v>#REF!</v>
          </cell>
          <cell r="M56" t="e">
            <v>#REF!</v>
          </cell>
          <cell r="N56" t="e">
            <v>#REF!</v>
          </cell>
          <cell r="O56" t="e">
            <v>#REF!</v>
          </cell>
          <cell r="P56" t="e">
            <v>#REF!</v>
          </cell>
          <cell r="Q56" t="e">
            <v>#REF!</v>
          </cell>
          <cell r="R56" t="e">
            <v>#REF!</v>
          </cell>
          <cell r="S56" t="e">
            <v>#REF!</v>
          </cell>
          <cell r="T56" t="e">
            <v>#REF!</v>
          </cell>
          <cell r="U56" t="e">
            <v>#REF!</v>
          </cell>
          <cell r="V56" t="e">
            <v>#REF!</v>
          </cell>
          <cell r="W56" t="e">
            <v>#REF!</v>
          </cell>
          <cell r="X56" t="e">
            <v>#REF!</v>
          </cell>
          <cell r="Y56" t="e">
            <v>#REF!</v>
          </cell>
          <cell r="Z56" t="e">
            <v>#REF!</v>
          </cell>
          <cell r="AA56" t="e">
            <v>#REF!</v>
          </cell>
          <cell r="AB56" t="e">
            <v>#REF!</v>
          </cell>
          <cell r="AC56" t="e">
            <v>#REF!</v>
          </cell>
          <cell r="AD56" t="e">
            <v>#REF!</v>
          </cell>
          <cell r="AE56" t="e">
            <v>#REF!</v>
          </cell>
          <cell r="AF56" t="e">
            <v>#REF!</v>
          </cell>
          <cell r="AG56" t="e">
            <v>#REF!</v>
          </cell>
          <cell r="AH56" t="e">
            <v>#REF!</v>
          </cell>
        </row>
        <row r="57">
          <cell r="F57" t="str">
            <v>22060130</v>
          </cell>
          <cell r="G57" t="str">
            <v xml:space="preserve">5410   </v>
          </cell>
          <cell r="H57" t="e">
            <v>#REF!</v>
          </cell>
          <cell r="I57" t="str">
            <v>Tonnes</v>
          </cell>
          <cell r="J57" t="e">
            <v>#REF!</v>
          </cell>
          <cell r="K57" t="e">
            <v>#REF!</v>
          </cell>
          <cell r="M57" t="e">
            <v>#REF!</v>
          </cell>
          <cell r="N57" t="e">
            <v>#REF!</v>
          </cell>
          <cell r="O57" t="e">
            <v>#REF!</v>
          </cell>
          <cell r="P57" t="e">
            <v>#REF!</v>
          </cell>
          <cell r="Q57" t="e">
            <v>#REF!</v>
          </cell>
          <cell r="R57" t="e">
            <v>#REF!</v>
          </cell>
          <cell r="S57" t="e">
            <v>#REF!</v>
          </cell>
          <cell r="T57" t="e">
            <v>#REF!</v>
          </cell>
          <cell r="U57" t="e">
            <v>#REF!</v>
          </cell>
          <cell r="V57" t="e">
            <v>#REF!</v>
          </cell>
          <cell r="W57" t="e">
            <v>#REF!</v>
          </cell>
          <cell r="X57" t="e">
            <v>#REF!</v>
          </cell>
          <cell r="Y57" t="e">
            <v>#REF!</v>
          </cell>
          <cell r="Z57" t="e">
            <v>#REF!</v>
          </cell>
          <cell r="AA57" t="e">
            <v>#REF!</v>
          </cell>
          <cell r="AB57" t="e">
            <v>#REF!</v>
          </cell>
          <cell r="AC57" t="e">
            <v>#REF!</v>
          </cell>
          <cell r="AD57" t="e">
            <v>#REF!</v>
          </cell>
          <cell r="AE57" t="e">
            <v>#REF!</v>
          </cell>
          <cell r="AF57" t="e">
            <v>#REF!</v>
          </cell>
          <cell r="AG57" t="e">
            <v>#REF!</v>
          </cell>
          <cell r="AH57" t="e">
            <v>#REF!</v>
          </cell>
        </row>
        <row r="58">
          <cell r="F58" t="str">
            <v>22060140</v>
          </cell>
          <cell r="G58" t="str">
            <v xml:space="preserve">5410   </v>
          </cell>
          <cell r="H58" t="e">
            <v>#REF!</v>
          </cell>
          <cell r="I58" t="str">
            <v>Tonnes</v>
          </cell>
          <cell r="J58" t="e">
            <v>#REF!</v>
          </cell>
          <cell r="K58" t="e">
            <v>#REF!</v>
          </cell>
          <cell r="M58" t="e">
            <v>#REF!</v>
          </cell>
          <cell r="N58" t="e">
            <v>#REF!</v>
          </cell>
          <cell r="O58" t="e">
            <v>#REF!</v>
          </cell>
          <cell r="P58" t="e">
            <v>#REF!</v>
          </cell>
          <cell r="Q58" t="e">
            <v>#REF!</v>
          </cell>
          <cell r="R58" t="e">
            <v>#REF!</v>
          </cell>
          <cell r="S58" t="e">
            <v>#REF!</v>
          </cell>
          <cell r="T58" t="e">
            <v>#REF!</v>
          </cell>
          <cell r="U58" t="e">
            <v>#REF!</v>
          </cell>
          <cell r="V58" t="e">
            <v>#REF!</v>
          </cell>
          <cell r="W58" t="e">
            <v>#REF!</v>
          </cell>
          <cell r="X58" t="e">
            <v>#REF!</v>
          </cell>
          <cell r="Y58" t="e">
            <v>#REF!</v>
          </cell>
          <cell r="Z58" t="e">
            <v>#REF!</v>
          </cell>
          <cell r="AA58" t="e">
            <v>#REF!</v>
          </cell>
          <cell r="AB58" t="e">
            <v>#REF!</v>
          </cell>
          <cell r="AC58" t="e">
            <v>#REF!</v>
          </cell>
          <cell r="AD58" t="e">
            <v>#REF!</v>
          </cell>
          <cell r="AE58" t="e">
            <v>#REF!</v>
          </cell>
          <cell r="AF58" t="e">
            <v>#REF!</v>
          </cell>
          <cell r="AG58" t="e">
            <v>#REF!</v>
          </cell>
          <cell r="AH58" t="e">
            <v>#REF!</v>
          </cell>
        </row>
        <row r="59">
          <cell r="F59" t="str">
            <v>22060130</v>
          </cell>
          <cell r="G59" t="str">
            <v xml:space="preserve">5410   </v>
          </cell>
          <cell r="H59" t="e">
            <v>#REF!</v>
          </cell>
          <cell r="I59" t="str">
            <v>Tonnes</v>
          </cell>
          <cell r="J59" t="e">
            <v>#REF!</v>
          </cell>
          <cell r="K59" t="e">
            <v>#REF!</v>
          </cell>
          <cell r="M59" t="e">
            <v>#REF!</v>
          </cell>
          <cell r="N59" t="e">
            <v>#REF!</v>
          </cell>
          <cell r="O59" t="e">
            <v>#REF!</v>
          </cell>
          <cell r="P59" t="e">
            <v>#REF!</v>
          </cell>
          <cell r="Q59" t="e">
            <v>#REF!</v>
          </cell>
          <cell r="R59" t="e">
            <v>#REF!</v>
          </cell>
          <cell r="S59" t="e">
            <v>#REF!</v>
          </cell>
          <cell r="T59" t="e">
            <v>#REF!</v>
          </cell>
          <cell r="U59" t="e">
            <v>#REF!</v>
          </cell>
          <cell r="V59" t="e">
            <v>#REF!</v>
          </cell>
          <cell r="W59" t="e">
            <v>#REF!</v>
          </cell>
          <cell r="X59" t="e">
            <v>#REF!</v>
          </cell>
          <cell r="Y59" t="e">
            <v>#REF!</v>
          </cell>
          <cell r="Z59" t="e">
            <v>#REF!</v>
          </cell>
          <cell r="AA59" t="e">
            <v>#REF!</v>
          </cell>
          <cell r="AB59" t="e">
            <v>#REF!</v>
          </cell>
          <cell r="AC59" t="e">
            <v>#REF!</v>
          </cell>
          <cell r="AD59" t="e">
            <v>#REF!</v>
          </cell>
          <cell r="AE59" t="e">
            <v>#REF!</v>
          </cell>
          <cell r="AF59" t="e">
            <v>#REF!</v>
          </cell>
          <cell r="AG59" t="e">
            <v>#REF!</v>
          </cell>
          <cell r="AH59" t="e">
            <v>#REF!</v>
          </cell>
        </row>
        <row r="60">
          <cell r="F60" t="str">
            <v>22060151</v>
          </cell>
          <cell r="G60" t="str">
            <v xml:space="preserve">5405   </v>
          </cell>
          <cell r="H60" t="e">
            <v>#REF!</v>
          </cell>
          <cell r="I60" t="str">
            <v>Tonnes</v>
          </cell>
          <cell r="J60" t="e">
            <v>#REF!</v>
          </cell>
          <cell r="K60" t="e">
            <v>#REF!</v>
          </cell>
          <cell r="M60" t="e">
            <v>#REF!</v>
          </cell>
          <cell r="N60" t="e">
            <v>#REF!</v>
          </cell>
          <cell r="O60" t="e">
            <v>#REF!</v>
          </cell>
          <cell r="P60" t="e">
            <v>#REF!</v>
          </cell>
          <cell r="Q60" t="e">
            <v>#REF!</v>
          </cell>
          <cell r="R60" t="e">
            <v>#REF!</v>
          </cell>
          <cell r="S60" t="e">
            <v>#REF!</v>
          </cell>
          <cell r="T60" t="e">
            <v>#REF!</v>
          </cell>
          <cell r="U60" t="e">
            <v>#REF!</v>
          </cell>
          <cell r="V60" t="e">
            <v>#REF!</v>
          </cell>
          <cell r="W60" t="e">
            <v>#REF!</v>
          </cell>
          <cell r="X60" t="e">
            <v>#REF!</v>
          </cell>
          <cell r="Y60" t="e">
            <v>#REF!</v>
          </cell>
          <cell r="Z60" t="e">
            <v>#REF!</v>
          </cell>
          <cell r="AA60" t="e">
            <v>#REF!</v>
          </cell>
          <cell r="AB60" t="e">
            <v>#REF!</v>
          </cell>
          <cell r="AC60" t="e">
            <v>#REF!</v>
          </cell>
          <cell r="AD60" t="e">
            <v>#REF!</v>
          </cell>
          <cell r="AE60" t="e">
            <v>#REF!</v>
          </cell>
          <cell r="AF60" t="e">
            <v>#REF!</v>
          </cell>
          <cell r="AG60" t="e">
            <v>#REF!</v>
          </cell>
          <cell r="AH60" t="e">
            <v>#REF!</v>
          </cell>
        </row>
        <row r="61">
          <cell r="F61" t="str">
            <v>22060152</v>
          </cell>
          <cell r="G61" t="str">
            <v xml:space="preserve">5340   </v>
          </cell>
          <cell r="H61" t="e">
            <v>#REF!</v>
          </cell>
          <cell r="I61" t="str">
            <v>Sets</v>
          </cell>
          <cell r="J61" t="e">
            <v>#REF!</v>
          </cell>
          <cell r="K61" t="e">
            <v>#REF!</v>
          </cell>
          <cell r="M61" t="e">
            <v>#REF!</v>
          </cell>
          <cell r="N61" t="e">
            <v>#REF!</v>
          </cell>
          <cell r="O61" t="e">
            <v>#REF!</v>
          </cell>
          <cell r="P61" t="e">
            <v>#REF!</v>
          </cell>
          <cell r="Q61" t="e">
            <v>#REF!</v>
          </cell>
          <cell r="R61" t="e">
            <v>#REF!</v>
          </cell>
          <cell r="S61" t="e">
            <v>#REF!</v>
          </cell>
          <cell r="T61" t="e">
            <v>#REF!</v>
          </cell>
          <cell r="U61" t="e">
            <v>#REF!</v>
          </cell>
          <cell r="V61" t="e">
            <v>#REF!</v>
          </cell>
          <cell r="W61" t="e">
            <v>#REF!</v>
          </cell>
          <cell r="X61" t="e">
            <v>#REF!</v>
          </cell>
          <cell r="Y61" t="e">
            <v>#REF!</v>
          </cell>
          <cell r="Z61" t="e">
            <v>#REF!</v>
          </cell>
          <cell r="AA61" t="e">
            <v>#REF!</v>
          </cell>
          <cell r="AB61" t="e">
            <v>#REF!</v>
          </cell>
          <cell r="AC61" t="e">
            <v>#REF!</v>
          </cell>
          <cell r="AD61" t="e">
            <v>#REF!</v>
          </cell>
          <cell r="AE61" t="e">
            <v>#REF!</v>
          </cell>
          <cell r="AF61" t="e">
            <v>#REF!</v>
          </cell>
          <cell r="AG61" t="e">
            <v>#REF!</v>
          </cell>
          <cell r="AH61" t="e">
            <v>#REF!</v>
          </cell>
        </row>
        <row r="62">
          <cell r="F62" t="str">
            <v>22060140</v>
          </cell>
          <cell r="G62" t="str">
            <v xml:space="preserve">5410   </v>
          </cell>
          <cell r="H62" t="e">
            <v>#REF!</v>
          </cell>
          <cell r="I62" t="str">
            <v>Tonnes</v>
          </cell>
          <cell r="J62" t="e">
            <v>#REF!</v>
          </cell>
          <cell r="K62" t="e">
            <v>#REF!</v>
          </cell>
          <cell r="M62" t="e">
            <v>#REF!</v>
          </cell>
          <cell r="N62" t="e">
            <v>#REF!</v>
          </cell>
          <cell r="O62" t="e">
            <v>#REF!</v>
          </cell>
          <cell r="P62" t="e">
            <v>#REF!</v>
          </cell>
          <cell r="Q62" t="e">
            <v>#REF!</v>
          </cell>
          <cell r="R62" t="e">
            <v>#REF!</v>
          </cell>
          <cell r="S62" t="e">
            <v>#REF!</v>
          </cell>
          <cell r="T62" t="e">
            <v>#REF!</v>
          </cell>
          <cell r="U62" t="e">
            <v>#REF!</v>
          </cell>
          <cell r="V62" t="e">
            <v>#REF!</v>
          </cell>
          <cell r="W62" t="e">
            <v>#REF!</v>
          </cell>
          <cell r="X62" t="e">
            <v>#REF!</v>
          </cell>
          <cell r="Y62" t="e">
            <v>#REF!</v>
          </cell>
          <cell r="Z62" t="e">
            <v>#REF!</v>
          </cell>
          <cell r="AA62" t="e">
            <v>#REF!</v>
          </cell>
          <cell r="AB62" t="e">
            <v>#REF!</v>
          </cell>
          <cell r="AC62" t="e">
            <v>#REF!</v>
          </cell>
          <cell r="AD62" t="e">
            <v>#REF!</v>
          </cell>
          <cell r="AE62" t="e">
            <v>#REF!</v>
          </cell>
          <cell r="AF62" t="e">
            <v>#REF!</v>
          </cell>
          <cell r="AG62" t="e">
            <v>#REF!</v>
          </cell>
          <cell r="AH62" t="e">
            <v>#REF!</v>
          </cell>
        </row>
        <row r="63">
          <cell r="F63" t="str">
            <v>22060100</v>
          </cell>
          <cell r="G63" t="str">
            <v xml:space="preserve">5221   </v>
          </cell>
          <cell r="H63" t="e">
            <v>#REF!</v>
          </cell>
          <cell r="I63" t="str">
            <v>Kw</v>
          </cell>
          <cell r="J63">
            <v>0.09</v>
          </cell>
          <cell r="K63" t="e">
            <v>#REF!</v>
          </cell>
          <cell r="M63" t="e">
            <v>#REF!</v>
          </cell>
          <cell r="N63" t="e">
            <v>#REF!</v>
          </cell>
          <cell r="O63" t="e">
            <v>#REF!</v>
          </cell>
          <cell r="P63" t="e">
            <v>#REF!</v>
          </cell>
          <cell r="Q63" t="e">
            <v>#REF!</v>
          </cell>
          <cell r="R63" t="e">
            <v>#REF!</v>
          </cell>
          <cell r="S63" t="e">
            <v>#REF!</v>
          </cell>
          <cell r="T63" t="e">
            <v>#REF!</v>
          </cell>
          <cell r="U63" t="e">
            <v>#REF!</v>
          </cell>
          <cell r="V63" t="e">
            <v>#REF!</v>
          </cell>
          <cell r="W63" t="e">
            <v>#REF!</v>
          </cell>
          <cell r="X63" t="e">
            <v>#REF!</v>
          </cell>
          <cell r="Y63" t="e">
            <v>#REF!</v>
          </cell>
          <cell r="Z63" t="e">
            <v>#REF!</v>
          </cell>
          <cell r="AA63" t="e">
            <v>#REF!</v>
          </cell>
          <cell r="AB63" t="e">
            <v>#REF!</v>
          </cell>
          <cell r="AC63" t="e">
            <v>#REF!</v>
          </cell>
          <cell r="AD63" t="e">
            <v>#REF!</v>
          </cell>
          <cell r="AE63" t="e">
            <v>#REF!</v>
          </cell>
          <cell r="AF63" t="e">
            <v>#REF!</v>
          </cell>
          <cell r="AG63" t="e">
            <v>#REF!</v>
          </cell>
          <cell r="AH63" t="e">
            <v>#REF!</v>
          </cell>
        </row>
        <row r="64">
          <cell r="F64" t="str">
            <v>22060110</v>
          </cell>
          <cell r="G64" t="str">
            <v xml:space="preserve">5221   </v>
          </cell>
          <cell r="H64" t="e">
            <v>#REF!</v>
          </cell>
          <cell r="I64" t="str">
            <v>Kw</v>
          </cell>
          <cell r="J64">
            <v>0.09</v>
          </cell>
          <cell r="K64" t="e">
            <v>#REF!</v>
          </cell>
          <cell r="M64" t="e">
            <v>#REF!</v>
          </cell>
          <cell r="N64" t="e">
            <v>#REF!</v>
          </cell>
          <cell r="O64" t="e">
            <v>#REF!</v>
          </cell>
          <cell r="P64" t="e">
            <v>#REF!</v>
          </cell>
          <cell r="Q64" t="e">
            <v>#REF!</v>
          </cell>
          <cell r="R64" t="e">
            <v>#REF!</v>
          </cell>
          <cell r="S64" t="e">
            <v>#REF!</v>
          </cell>
          <cell r="T64" t="e">
            <v>#REF!</v>
          </cell>
          <cell r="U64" t="e">
            <v>#REF!</v>
          </cell>
          <cell r="V64" t="e">
            <v>#REF!</v>
          </cell>
          <cell r="W64" t="e">
            <v>#REF!</v>
          </cell>
          <cell r="X64" t="e">
            <v>#REF!</v>
          </cell>
          <cell r="Y64" t="e">
            <v>#REF!</v>
          </cell>
          <cell r="Z64" t="e">
            <v>#REF!</v>
          </cell>
          <cell r="AA64" t="e">
            <v>#REF!</v>
          </cell>
          <cell r="AB64" t="e">
            <v>#REF!</v>
          </cell>
          <cell r="AC64" t="e">
            <v>#REF!</v>
          </cell>
          <cell r="AD64" t="e">
            <v>#REF!</v>
          </cell>
          <cell r="AE64" t="e">
            <v>#REF!</v>
          </cell>
          <cell r="AF64" t="e">
            <v>#REF!</v>
          </cell>
          <cell r="AG64" t="e">
            <v>#REF!</v>
          </cell>
          <cell r="AH64" t="e">
            <v>#REF!</v>
          </cell>
        </row>
        <row r="65">
          <cell r="F65" t="str">
            <v>22060121</v>
          </cell>
          <cell r="G65" t="str">
            <v xml:space="preserve">5221   </v>
          </cell>
          <cell r="H65" t="e">
            <v>#REF!</v>
          </cell>
          <cell r="I65" t="str">
            <v>Kw</v>
          </cell>
          <cell r="J65">
            <v>0.09</v>
          </cell>
          <cell r="K65" t="e">
            <v>#REF!</v>
          </cell>
          <cell r="M65" t="e">
            <v>#REF!</v>
          </cell>
          <cell r="N65" t="e">
            <v>#REF!</v>
          </cell>
          <cell r="O65" t="e">
            <v>#REF!</v>
          </cell>
          <cell r="P65" t="e">
            <v>#REF!</v>
          </cell>
          <cell r="Q65" t="e">
            <v>#REF!</v>
          </cell>
          <cell r="R65" t="e">
            <v>#REF!</v>
          </cell>
          <cell r="S65" t="e">
            <v>#REF!</v>
          </cell>
          <cell r="T65" t="e">
            <v>#REF!</v>
          </cell>
          <cell r="U65" t="e">
            <v>#REF!</v>
          </cell>
          <cell r="V65" t="e">
            <v>#REF!</v>
          </cell>
          <cell r="W65" t="e">
            <v>#REF!</v>
          </cell>
          <cell r="X65" t="e">
            <v>#REF!</v>
          </cell>
          <cell r="Y65" t="e">
            <v>#REF!</v>
          </cell>
          <cell r="Z65" t="e">
            <v>#REF!</v>
          </cell>
          <cell r="AA65" t="e">
            <v>#REF!</v>
          </cell>
          <cell r="AB65" t="e">
            <v>#REF!</v>
          </cell>
          <cell r="AC65" t="e">
            <v>#REF!</v>
          </cell>
          <cell r="AD65" t="e">
            <v>#REF!</v>
          </cell>
          <cell r="AE65" t="e">
            <v>#REF!</v>
          </cell>
          <cell r="AF65" t="e">
            <v>#REF!</v>
          </cell>
          <cell r="AG65" t="e">
            <v>#REF!</v>
          </cell>
          <cell r="AH65" t="e">
            <v>#REF!</v>
          </cell>
        </row>
        <row r="66">
          <cell r="F66" t="str">
            <v>22060122</v>
          </cell>
          <cell r="G66" t="str">
            <v xml:space="preserve">5221   </v>
          </cell>
          <cell r="H66" t="e">
            <v>#REF!</v>
          </cell>
          <cell r="I66" t="str">
            <v>Kw</v>
          </cell>
          <cell r="J66">
            <v>0.09</v>
          </cell>
          <cell r="K66" t="e">
            <v>#REF!</v>
          </cell>
          <cell r="M66" t="e">
            <v>#REF!</v>
          </cell>
          <cell r="N66" t="e">
            <v>#REF!</v>
          </cell>
          <cell r="O66" t="e">
            <v>#REF!</v>
          </cell>
          <cell r="P66" t="e">
            <v>#REF!</v>
          </cell>
          <cell r="Q66" t="e">
            <v>#REF!</v>
          </cell>
          <cell r="R66" t="e">
            <v>#REF!</v>
          </cell>
          <cell r="S66" t="e">
            <v>#REF!</v>
          </cell>
          <cell r="T66" t="e">
            <v>#REF!</v>
          </cell>
          <cell r="U66" t="e">
            <v>#REF!</v>
          </cell>
          <cell r="V66" t="e">
            <v>#REF!</v>
          </cell>
          <cell r="W66" t="e">
            <v>#REF!</v>
          </cell>
          <cell r="X66" t="e">
            <v>#REF!</v>
          </cell>
          <cell r="Y66" t="e">
            <v>#REF!</v>
          </cell>
          <cell r="Z66" t="e">
            <v>#REF!</v>
          </cell>
          <cell r="AA66" t="e">
            <v>#REF!</v>
          </cell>
          <cell r="AB66" t="e">
            <v>#REF!</v>
          </cell>
          <cell r="AC66" t="e">
            <v>#REF!</v>
          </cell>
          <cell r="AD66" t="e">
            <v>#REF!</v>
          </cell>
          <cell r="AE66" t="e">
            <v>#REF!</v>
          </cell>
          <cell r="AF66" t="e">
            <v>#REF!</v>
          </cell>
          <cell r="AG66" t="e">
            <v>#REF!</v>
          </cell>
          <cell r="AH66" t="e">
            <v>#REF!</v>
          </cell>
        </row>
        <row r="67">
          <cell r="F67" t="str">
            <v>22060123</v>
          </cell>
          <cell r="G67" t="str">
            <v xml:space="preserve">5221   </v>
          </cell>
          <cell r="H67" t="e">
            <v>#REF!</v>
          </cell>
          <cell r="I67" t="str">
            <v>Kw</v>
          </cell>
          <cell r="J67">
            <v>0.09</v>
          </cell>
          <cell r="K67" t="e">
            <v>#REF!</v>
          </cell>
          <cell r="M67" t="e">
            <v>#REF!</v>
          </cell>
          <cell r="N67" t="e">
            <v>#REF!</v>
          </cell>
          <cell r="O67" t="e">
            <v>#REF!</v>
          </cell>
          <cell r="P67" t="e">
            <v>#REF!</v>
          </cell>
          <cell r="Q67" t="e">
            <v>#REF!</v>
          </cell>
          <cell r="R67" t="e">
            <v>#REF!</v>
          </cell>
          <cell r="S67" t="e">
            <v>#REF!</v>
          </cell>
          <cell r="T67" t="e">
            <v>#REF!</v>
          </cell>
          <cell r="U67" t="e">
            <v>#REF!</v>
          </cell>
          <cell r="V67" t="e">
            <v>#REF!</v>
          </cell>
          <cell r="W67" t="e">
            <v>#REF!</v>
          </cell>
          <cell r="X67" t="e">
            <v>#REF!</v>
          </cell>
          <cell r="Y67" t="e">
            <v>#REF!</v>
          </cell>
          <cell r="Z67" t="e">
            <v>#REF!</v>
          </cell>
          <cell r="AA67" t="e">
            <v>#REF!</v>
          </cell>
          <cell r="AB67" t="e">
            <v>#REF!</v>
          </cell>
          <cell r="AC67" t="e">
            <v>#REF!</v>
          </cell>
          <cell r="AD67" t="e">
            <v>#REF!</v>
          </cell>
          <cell r="AE67" t="e">
            <v>#REF!</v>
          </cell>
          <cell r="AF67" t="e">
            <v>#REF!</v>
          </cell>
          <cell r="AG67" t="e">
            <v>#REF!</v>
          </cell>
          <cell r="AH67" t="e">
            <v>#REF!</v>
          </cell>
        </row>
        <row r="68">
          <cell r="F68" t="str">
            <v>22060130</v>
          </cell>
          <cell r="G68" t="str">
            <v xml:space="preserve">5221   </v>
          </cell>
          <cell r="H68" t="e">
            <v>#REF!</v>
          </cell>
          <cell r="I68" t="str">
            <v>Kw</v>
          </cell>
          <cell r="J68">
            <v>0.09</v>
          </cell>
          <cell r="K68" t="e">
            <v>#REF!</v>
          </cell>
          <cell r="M68" t="e">
            <v>#REF!</v>
          </cell>
          <cell r="N68" t="e">
            <v>#REF!</v>
          </cell>
          <cell r="O68" t="e">
            <v>#REF!</v>
          </cell>
          <cell r="P68" t="e">
            <v>#REF!</v>
          </cell>
          <cell r="Q68" t="e">
            <v>#REF!</v>
          </cell>
          <cell r="R68" t="e">
            <v>#REF!</v>
          </cell>
          <cell r="S68" t="e">
            <v>#REF!</v>
          </cell>
          <cell r="T68" t="e">
            <v>#REF!</v>
          </cell>
          <cell r="U68" t="e">
            <v>#REF!</v>
          </cell>
          <cell r="V68" t="e">
            <v>#REF!</v>
          </cell>
          <cell r="W68" t="e">
            <v>#REF!</v>
          </cell>
          <cell r="X68" t="e">
            <v>#REF!</v>
          </cell>
          <cell r="Y68" t="e">
            <v>#REF!</v>
          </cell>
          <cell r="Z68" t="e">
            <v>#REF!</v>
          </cell>
          <cell r="AA68" t="e">
            <v>#REF!</v>
          </cell>
          <cell r="AB68" t="e">
            <v>#REF!</v>
          </cell>
          <cell r="AC68" t="e">
            <v>#REF!</v>
          </cell>
          <cell r="AD68" t="e">
            <v>#REF!</v>
          </cell>
          <cell r="AE68" t="e">
            <v>#REF!</v>
          </cell>
          <cell r="AF68" t="e">
            <v>#REF!</v>
          </cell>
          <cell r="AG68" t="e">
            <v>#REF!</v>
          </cell>
          <cell r="AH68" t="e">
            <v>#REF!</v>
          </cell>
        </row>
        <row r="69">
          <cell r="F69" t="str">
            <v>22060140</v>
          </cell>
          <cell r="G69" t="str">
            <v xml:space="preserve">5221   </v>
          </cell>
          <cell r="H69" t="e">
            <v>#REF!</v>
          </cell>
          <cell r="I69" t="str">
            <v>Kw</v>
          </cell>
          <cell r="J69">
            <v>0.09</v>
          </cell>
          <cell r="K69" t="e">
            <v>#REF!</v>
          </cell>
          <cell r="M69" t="e">
            <v>#REF!</v>
          </cell>
          <cell r="N69" t="e">
            <v>#REF!</v>
          </cell>
          <cell r="O69" t="e">
            <v>#REF!</v>
          </cell>
          <cell r="P69" t="e">
            <v>#REF!</v>
          </cell>
          <cell r="Q69" t="e">
            <v>#REF!</v>
          </cell>
          <cell r="R69" t="e">
            <v>#REF!</v>
          </cell>
          <cell r="S69" t="e">
            <v>#REF!</v>
          </cell>
          <cell r="T69" t="e">
            <v>#REF!</v>
          </cell>
          <cell r="U69" t="e">
            <v>#REF!</v>
          </cell>
          <cell r="V69" t="e">
            <v>#REF!</v>
          </cell>
          <cell r="W69" t="e">
            <v>#REF!</v>
          </cell>
          <cell r="X69" t="e">
            <v>#REF!</v>
          </cell>
          <cell r="Y69" t="e">
            <v>#REF!</v>
          </cell>
          <cell r="Z69" t="e">
            <v>#REF!</v>
          </cell>
          <cell r="AA69" t="e">
            <v>#REF!</v>
          </cell>
          <cell r="AB69" t="e">
            <v>#REF!</v>
          </cell>
          <cell r="AC69" t="e">
            <v>#REF!</v>
          </cell>
          <cell r="AD69" t="e">
            <v>#REF!</v>
          </cell>
          <cell r="AE69" t="e">
            <v>#REF!</v>
          </cell>
          <cell r="AF69" t="e">
            <v>#REF!</v>
          </cell>
          <cell r="AG69" t="e">
            <v>#REF!</v>
          </cell>
          <cell r="AH69" t="e">
            <v>#REF!</v>
          </cell>
        </row>
        <row r="70">
          <cell r="F70" t="str">
            <v>22060160</v>
          </cell>
          <cell r="G70" t="str">
            <v xml:space="preserve">5221   </v>
          </cell>
          <cell r="H70" t="e">
            <v>#REF!</v>
          </cell>
          <cell r="I70" t="str">
            <v>Kw</v>
          </cell>
          <cell r="J70">
            <v>0.09</v>
          </cell>
          <cell r="K70" t="e">
            <v>#REF!</v>
          </cell>
          <cell r="M70" t="e">
            <v>#REF!</v>
          </cell>
          <cell r="N70" t="e">
            <v>#REF!</v>
          </cell>
          <cell r="O70" t="e">
            <v>#REF!</v>
          </cell>
          <cell r="P70" t="e">
            <v>#REF!</v>
          </cell>
          <cell r="Q70" t="e">
            <v>#REF!</v>
          </cell>
          <cell r="R70" t="e">
            <v>#REF!</v>
          </cell>
          <cell r="S70" t="e">
            <v>#REF!</v>
          </cell>
          <cell r="T70" t="e">
            <v>#REF!</v>
          </cell>
          <cell r="U70" t="e">
            <v>#REF!</v>
          </cell>
          <cell r="V70" t="e">
            <v>#REF!</v>
          </cell>
          <cell r="W70" t="e">
            <v>#REF!</v>
          </cell>
          <cell r="X70" t="e">
            <v>#REF!</v>
          </cell>
          <cell r="Y70" t="e">
            <v>#REF!</v>
          </cell>
          <cell r="Z70" t="e">
            <v>#REF!</v>
          </cell>
          <cell r="AA70" t="e">
            <v>#REF!</v>
          </cell>
          <cell r="AB70" t="e">
            <v>#REF!</v>
          </cell>
          <cell r="AC70" t="e">
            <v>#REF!</v>
          </cell>
          <cell r="AD70" t="e">
            <v>#REF!</v>
          </cell>
          <cell r="AE70" t="e">
            <v>#REF!</v>
          </cell>
          <cell r="AF70" t="e">
            <v>#REF!</v>
          </cell>
          <cell r="AG70" t="e">
            <v>#REF!</v>
          </cell>
          <cell r="AH70" t="e">
            <v>#REF!</v>
          </cell>
        </row>
        <row r="71">
          <cell r="F71" t="str">
            <v>22060151</v>
          </cell>
          <cell r="G71" t="str">
            <v xml:space="preserve">5221   </v>
          </cell>
          <cell r="H71" t="e">
            <v>#REF!</v>
          </cell>
          <cell r="I71" t="str">
            <v>Kw</v>
          </cell>
          <cell r="J71">
            <v>0.09</v>
          </cell>
          <cell r="K71" t="e">
            <v>#REF!</v>
          </cell>
          <cell r="M71" t="e">
            <v>#REF!</v>
          </cell>
          <cell r="N71" t="e">
            <v>#REF!</v>
          </cell>
          <cell r="O71" t="e">
            <v>#REF!</v>
          </cell>
          <cell r="P71" t="e">
            <v>#REF!</v>
          </cell>
          <cell r="Q71" t="e">
            <v>#REF!</v>
          </cell>
          <cell r="R71" t="e">
            <v>#REF!</v>
          </cell>
          <cell r="S71" t="e">
            <v>#REF!</v>
          </cell>
          <cell r="T71" t="e">
            <v>#REF!</v>
          </cell>
          <cell r="U71" t="e">
            <v>#REF!</v>
          </cell>
          <cell r="V71" t="e">
            <v>#REF!</v>
          </cell>
          <cell r="W71" t="e">
            <v>#REF!</v>
          </cell>
          <cell r="X71" t="e">
            <v>#REF!</v>
          </cell>
          <cell r="Y71" t="e">
            <v>#REF!</v>
          </cell>
          <cell r="Z71" t="e">
            <v>#REF!</v>
          </cell>
          <cell r="AA71" t="e">
            <v>#REF!</v>
          </cell>
          <cell r="AB71" t="e">
            <v>#REF!</v>
          </cell>
          <cell r="AC71" t="e">
            <v>#REF!</v>
          </cell>
          <cell r="AD71" t="e">
            <v>#REF!</v>
          </cell>
          <cell r="AE71" t="e">
            <v>#REF!</v>
          </cell>
          <cell r="AF71" t="e">
            <v>#REF!</v>
          </cell>
          <cell r="AG71" t="e">
            <v>#REF!</v>
          </cell>
          <cell r="AH71" t="e">
            <v>#REF!</v>
          </cell>
        </row>
        <row r="72">
          <cell r="F72" t="str">
            <v>22060180</v>
          </cell>
          <cell r="G72" t="str">
            <v xml:space="preserve">5221   </v>
          </cell>
          <cell r="H72" t="e">
            <v>#REF!</v>
          </cell>
          <cell r="I72" t="str">
            <v>Kw</v>
          </cell>
          <cell r="J72">
            <v>0.09</v>
          </cell>
          <cell r="K72" t="e">
            <v>#REF!</v>
          </cell>
          <cell r="M72" t="e">
            <v>#REF!</v>
          </cell>
          <cell r="N72" t="e">
            <v>#REF!</v>
          </cell>
          <cell r="O72" t="e">
            <v>#REF!</v>
          </cell>
          <cell r="P72" t="e">
            <v>#REF!</v>
          </cell>
          <cell r="Q72" t="e">
            <v>#REF!</v>
          </cell>
          <cell r="R72" t="e">
            <v>#REF!</v>
          </cell>
          <cell r="S72" t="e">
            <v>#REF!</v>
          </cell>
          <cell r="T72" t="e">
            <v>#REF!</v>
          </cell>
          <cell r="U72" t="e">
            <v>#REF!</v>
          </cell>
          <cell r="V72" t="e">
            <v>#REF!</v>
          </cell>
          <cell r="W72" t="e">
            <v>#REF!</v>
          </cell>
          <cell r="X72" t="e">
            <v>#REF!</v>
          </cell>
          <cell r="Y72" t="e">
            <v>#REF!</v>
          </cell>
          <cell r="Z72" t="e">
            <v>#REF!</v>
          </cell>
          <cell r="AA72" t="e">
            <v>#REF!</v>
          </cell>
          <cell r="AB72" t="e">
            <v>#REF!</v>
          </cell>
          <cell r="AC72" t="e">
            <v>#REF!</v>
          </cell>
          <cell r="AD72" t="e">
            <v>#REF!</v>
          </cell>
          <cell r="AE72" t="e">
            <v>#REF!</v>
          </cell>
          <cell r="AF72" t="e">
            <v>#REF!</v>
          </cell>
          <cell r="AG72" t="e">
            <v>#REF!</v>
          </cell>
          <cell r="AH72" t="e">
            <v>#REF!</v>
          </cell>
        </row>
        <row r="73">
          <cell r="F73" t="str">
            <v>22060152</v>
          </cell>
          <cell r="G73" t="str">
            <v xml:space="preserve">5221   </v>
          </cell>
          <cell r="H73" t="e">
            <v>#REF!</v>
          </cell>
          <cell r="I73" t="str">
            <v>Kw</v>
          </cell>
          <cell r="J73">
            <v>0.09</v>
          </cell>
          <cell r="K73" t="e">
            <v>#REF!</v>
          </cell>
          <cell r="M73" t="e">
            <v>#REF!</v>
          </cell>
          <cell r="N73" t="e">
            <v>#REF!</v>
          </cell>
          <cell r="O73" t="e">
            <v>#REF!</v>
          </cell>
          <cell r="P73" t="e">
            <v>#REF!</v>
          </cell>
          <cell r="Q73" t="e">
            <v>#REF!</v>
          </cell>
          <cell r="R73" t="e">
            <v>#REF!</v>
          </cell>
          <cell r="S73" t="e">
            <v>#REF!</v>
          </cell>
          <cell r="T73" t="e">
            <v>#REF!</v>
          </cell>
          <cell r="U73" t="e">
            <v>#REF!</v>
          </cell>
          <cell r="V73" t="e">
            <v>#REF!</v>
          </cell>
          <cell r="W73" t="e">
            <v>#REF!</v>
          </cell>
          <cell r="X73" t="e">
            <v>#REF!</v>
          </cell>
          <cell r="Y73" t="e">
            <v>#REF!</v>
          </cell>
          <cell r="Z73" t="e">
            <v>#REF!</v>
          </cell>
          <cell r="AA73" t="e">
            <v>#REF!</v>
          </cell>
          <cell r="AB73" t="e">
            <v>#REF!</v>
          </cell>
          <cell r="AC73" t="e">
            <v>#REF!</v>
          </cell>
          <cell r="AD73" t="e">
            <v>#REF!</v>
          </cell>
          <cell r="AE73" t="e">
            <v>#REF!</v>
          </cell>
          <cell r="AF73" t="e">
            <v>#REF!</v>
          </cell>
          <cell r="AG73" t="e">
            <v>#REF!</v>
          </cell>
          <cell r="AH73" t="e">
            <v>#REF!</v>
          </cell>
        </row>
        <row r="74">
          <cell r="F74" t="str">
            <v>22061170</v>
          </cell>
          <cell r="G74" t="str">
            <v xml:space="preserve">5221   </v>
          </cell>
          <cell r="H74" t="e">
            <v>#REF!</v>
          </cell>
          <cell r="I74" t="str">
            <v>Kw</v>
          </cell>
          <cell r="J74">
            <v>0.09</v>
          </cell>
          <cell r="K74" t="e">
            <v>#REF!</v>
          </cell>
          <cell r="M74" t="e">
            <v>#REF!</v>
          </cell>
          <cell r="N74" t="e">
            <v>#REF!</v>
          </cell>
          <cell r="O74" t="e">
            <v>#REF!</v>
          </cell>
          <cell r="P74" t="e">
            <v>#REF!</v>
          </cell>
          <cell r="Q74" t="e">
            <v>#REF!</v>
          </cell>
          <cell r="R74" t="e">
            <v>#REF!</v>
          </cell>
          <cell r="S74" t="e">
            <v>#REF!</v>
          </cell>
          <cell r="T74" t="e">
            <v>#REF!</v>
          </cell>
          <cell r="U74" t="e">
            <v>#REF!</v>
          </cell>
          <cell r="V74" t="e">
            <v>#REF!</v>
          </cell>
          <cell r="W74" t="e">
            <v>#REF!</v>
          </cell>
          <cell r="X74" t="e">
            <v>#REF!</v>
          </cell>
          <cell r="Y74" t="e">
            <v>#REF!</v>
          </cell>
          <cell r="Z74" t="e">
            <v>#REF!</v>
          </cell>
          <cell r="AA74" t="e">
            <v>#REF!</v>
          </cell>
          <cell r="AB74" t="e">
            <v>#REF!</v>
          </cell>
          <cell r="AC74" t="e">
            <v>#REF!</v>
          </cell>
          <cell r="AD74" t="e">
            <v>#REF!</v>
          </cell>
          <cell r="AE74" t="e">
            <v>#REF!</v>
          </cell>
          <cell r="AF74" t="e">
            <v>#REF!</v>
          </cell>
          <cell r="AG74" t="e">
            <v>#REF!</v>
          </cell>
          <cell r="AH74" t="e">
            <v>#REF!</v>
          </cell>
        </row>
        <row r="75">
          <cell r="F75" t="str">
            <v>22060930</v>
          </cell>
          <cell r="G75" t="str">
            <v xml:space="preserve">5221   </v>
          </cell>
          <cell r="H75">
            <v>1</v>
          </cell>
          <cell r="I75" t="str">
            <v>Lot</v>
          </cell>
          <cell r="J75" t="e">
            <v>#REF!</v>
          </cell>
          <cell r="K75" t="e">
            <v>#REF!</v>
          </cell>
          <cell r="M75" t="e">
            <v>#REF!</v>
          </cell>
          <cell r="N75" t="e">
            <v>#REF!</v>
          </cell>
          <cell r="O75" t="e">
            <v>#REF!</v>
          </cell>
          <cell r="P75" t="e">
            <v>#REF!</v>
          </cell>
          <cell r="Q75" t="e">
            <v>#REF!</v>
          </cell>
          <cell r="R75" t="e">
            <v>#REF!</v>
          </cell>
          <cell r="S75" t="e">
            <v>#REF!</v>
          </cell>
          <cell r="T75" t="e">
            <v>#REF!</v>
          </cell>
          <cell r="U75" t="e">
            <v>#REF!</v>
          </cell>
          <cell r="V75" t="e">
            <v>#REF!</v>
          </cell>
          <cell r="W75" t="e">
            <v>#REF!</v>
          </cell>
          <cell r="X75" t="e">
            <v>#REF!</v>
          </cell>
          <cell r="Y75" t="e">
            <v>#REF!</v>
          </cell>
          <cell r="Z75" t="e">
            <v>#REF!</v>
          </cell>
          <cell r="AA75" t="e">
            <v>#REF!</v>
          </cell>
          <cell r="AB75" t="e">
            <v>#REF!</v>
          </cell>
          <cell r="AC75" t="e">
            <v>#REF!</v>
          </cell>
          <cell r="AD75" t="e">
            <v>#REF!</v>
          </cell>
          <cell r="AE75" t="e">
            <v>#REF!</v>
          </cell>
          <cell r="AF75" t="e">
            <v>#REF!</v>
          </cell>
          <cell r="AG75" t="e">
            <v>#REF!</v>
          </cell>
          <cell r="AH75" t="e">
            <v>#REF!</v>
          </cell>
        </row>
        <row r="76">
          <cell r="F76" t="str">
            <v>22060180</v>
          </cell>
          <cell r="G76" t="str">
            <v xml:space="preserve">5371   </v>
          </cell>
          <cell r="H76" t="e">
            <v>#REF!</v>
          </cell>
          <cell r="I76" t="str">
            <v>Litres</v>
          </cell>
          <cell r="J76">
            <v>0.5</v>
          </cell>
          <cell r="K76" t="e">
            <v>#REF!</v>
          </cell>
          <cell r="M76" t="e">
            <v>#REF!</v>
          </cell>
          <cell r="N76" t="e">
            <v>#REF!</v>
          </cell>
          <cell r="O76" t="e">
            <v>#REF!</v>
          </cell>
          <cell r="P76" t="e">
            <v>#REF!</v>
          </cell>
          <cell r="Q76" t="e">
            <v>#REF!</v>
          </cell>
          <cell r="R76" t="e">
            <v>#REF!</v>
          </cell>
          <cell r="S76" t="e">
            <v>#REF!</v>
          </cell>
          <cell r="T76" t="e">
            <v>#REF!</v>
          </cell>
          <cell r="U76" t="e">
            <v>#REF!</v>
          </cell>
          <cell r="V76" t="e">
            <v>#REF!</v>
          </cell>
          <cell r="W76" t="e">
            <v>#REF!</v>
          </cell>
          <cell r="X76" t="e">
            <v>#REF!</v>
          </cell>
          <cell r="Y76" t="e">
            <v>#REF!</v>
          </cell>
          <cell r="Z76" t="e">
            <v>#REF!</v>
          </cell>
          <cell r="AA76" t="e">
            <v>#REF!</v>
          </cell>
          <cell r="AB76" t="e">
            <v>#REF!</v>
          </cell>
          <cell r="AC76" t="e">
            <v>#REF!</v>
          </cell>
          <cell r="AD76" t="e">
            <v>#REF!</v>
          </cell>
          <cell r="AE76" t="e">
            <v>#REF!</v>
          </cell>
          <cell r="AF76" t="e">
            <v>#REF!</v>
          </cell>
          <cell r="AG76" t="e">
            <v>#REF!</v>
          </cell>
          <cell r="AH76" t="e">
            <v>#REF!</v>
          </cell>
        </row>
        <row r="77">
          <cell r="F77" t="str">
            <v>22061100</v>
          </cell>
          <cell r="G77" t="str">
            <v xml:space="preserve">5351   </v>
          </cell>
          <cell r="H77">
            <v>1</v>
          </cell>
          <cell r="I77" t="str">
            <v>Lot</v>
          </cell>
          <cell r="J77" t="e">
            <v>#REF!</v>
          </cell>
          <cell r="K77" t="e">
            <v>#REF!</v>
          </cell>
          <cell r="M77" t="e">
            <v>#REF!</v>
          </cell>
          <cell r="N77" t="e">
            <v>#REF!</v>
          </cell>
          <cell r="O77" t="e">
            <v>#REF!</v>
          </cell>
          <cell r="P77" t="e">
            <v>#REF!</v>
          </cell>
          <cell r="Q77" t="e">
            <v>#REF!</v>
          </cell>
          <cell r="R77" t="e">
            <v>#REF!</v>
          </cell>
          <cell r="S77" t="e">
            <v>#REF!</v>
          </cell>
          <cell r="T77" t="e">
            <v>#REF!</v>
          </cell>
          <cell r="U77" t="e">
            <v>#REF!</v>
          </cell>
          <cell r="V77" t="e">
            <v>#REF!</v>
          </cell>
          <cell r="W77" t="e">
            <v>#REF!</v>
          </cell>
          <cell r="X77" t="e">
            <v>#REF!</v>
          </cell>
          <cell r="Y77" t="e">
            <v>#REF!</v>
          </cell>
          <cell r="Z77" t="e">
            <v>#REF!</v>
          </cell>
          <cell r="AA77" t="e">
            <v>#REF!</v>
          </cell>
          <cell r="AB77" t="e">
            <v>#REF!</v>
          </cell>
          <cell r="AC77" t="e">
            <v>#REF!</v>
          </cell>
          <cell r="AD77" t="e">
            <v>#REF!</v>
          </cell>
          <cell r="AE77" t="e">
            <v>#REF!</v>
          </cell>
          <cell r="AF77" t="e">
            <v>#REF!</v>
          </cell>
          <cell r="AG77" t="e">
            <v>#REF!</v>
          </cell>
          <cell r="AH77" t="e">
            <v>#REF!</v>
          </cell>
        </row>
        <row r="78">
          <cell r="F78" t="str">
            <v>22061110</v>
          </cell>
          <cell r="G78" t="str">
            <v xml:space="preserve">5351   </v>
          </cell>
          <cell r="H78">
            <v>1</v>
          </cell>
          <cell r="I78" t="str">
            <v>Lot</v>
          </cell>
          <cell r="J78" t="e">
            <v>#REF!</v>
          </cell>
          <cell r="K78" t="e">
            <v>#REF!</v>
          </cell>
          <cell r="M78" t="e">
            <v>#REF!</v>
          </cell>
          <cell r="N78" t="e">
            <v>#REF!</v>
          </cell>
          <cell r="O78" t="e">
            <v>#REF!</v>
          </cell>
          <cell r="P78" t="e">
            <v>#REF!</v>
          </cell>
          <cell r="Q78" t="e">
            <v>#REF!</v>
          </cell>
          <cell r="R78" t="e">
            <v>#REF!</v>
          </cell>
          <cell r="S78" t="e">
            <v>#REF!</v>
          </cell>
          <cell r="T78" t="e">
            <v>#REF!</v>
          </cell>
          <cell r="U78" t="e">
            <v>#REF!</v>
          </cell>
          <cell r="V78" t="e">
            <v>#REF!</v>
          </cell>
          <cell r="W78" t="e">
            <v>#REF!</v>
          </cell>
          <cell r="X78" t="e">
            <v>#REF!</v>
          </cell>
          <cell r="Y78" t="e">
            <v>#REF!</v>
          </cell>
          <cell r="Z78" t="e">
            <v>#REF!</v>
          </cell>
          <cell r="AA78" t="e">
            <v>#REF!</v>
          </cell>
          <cell r="AB78" t="e">
            <v>#REF!</v>
          </cell>
          <cell r="AC78" t="e">
            <v>#REF!</v>
          </cell>
          <cell r="AD78" t="e">
            <v>#REF!</v>
          </cell>
          <cell r="AE78" t="e">
            <v>#REF!</v>
          </cell>
          <cell r="AF78" t="e">
            <v>#REF!</v>
          </cell>
          <cell r="AG78" t="e">
            <v>#REF!</v>
          </cell>
          <cell r="AH78" t="e">
            <v>#REF!</v>
          </cell>
        </row>
        <row r="79">
          <cell r="F79" t="str">
            <v>22061121</v>
          </cell>
          <cell r="G79" t="str">
            <v xml:space="preserve">5351   </v>
          </cell>
          <cell r="H79">
            <v>1</v>
          </cell>
          <cell r="I79" t="str">
            <v>Lot</v>
          </cell>
          <cell r="J79" t="e">
            <v>#REF!</v>
          </cell>
          <cell r="K79" t="e">
            <v>#REF!</v>
          </cell>
          <cell r="M79" t="e">
            <v>#REF!</v>
          </cell>
          <cell r="N79" t="e">
            <v>#REF!</v>
          </cell>
          <cell r="O79" t="e">
            <v>#REF!</v>
          </cell>
          <cell r="P79" t="e">
            <v>#REF!</v>
          </cell>
          <cell r="Q79" t="e">
            <v>#REF!</v>
          </cell>
          <cell r="R79" t="e">
            <v>#REF!</v>
          </cell>
          <cell r="S79" t="e">
            <v>#REF!</v>
          </cell>
          <cell r="T79" t="e">
            <v>#REF!</v>
          </cell>
          <cell r="U79" t="e">
            <v>#REF!</v>
          </cell>
          <cell r="V79" t="e">
            <v>#REF!</v>
          </cell>
          <cell r="W79" t="e">
            <v>#REF!</v>
          </cell>
          <cell r="X79" t="e">
            <v>#REF!</v>
          </cell>
          <cell r="Y79" t="e">
            <v>#REF!</v>
          </cell>
          <cell r="Z79" t="e">
            <v>#REF!</v>
          </cell>
          <cell r="AA79" t="e">
            <v>#REF!</v>
          </cell>
          <cell r="AB79" t="e">
            <v>#REF!</v>
          </cell>
          <cell r="AC79" t="e">
            <v>#REF!</v>
          </cell>
          <cell r="AD79" t="e">
            <v>#REF!</v>
          </cell>
          <cell r="AE79" t="e">
            <v>#REF!</v>
          </cell>
          <cell r="AF79" t="e">
            <v>#REF!</v>
          </cell>
          <cell r="AG79" t="e">
            <v>#REF!</v>
          </cell>
          <cell r="AH79" t="e">
            <v>#REF!</v>
          </cell>
        </row>
        <row r="80">
          <cell r="F80" t="str">
            <v>22061122</v>
          </cell>
          <cell r="G80" t="str">
            <v xml:space="preserve">5351   </v>
          </cell>
          <cell r="H80">
            <v>1</v>
          </cell>
          <cell r="I80" t="str">
            <v>Lot</v>
          </cell>
          <cell r="J80" t="e">
            <v>#REF!</v>
          </cell>
          <cell r="K80" t="e">
            <v>#REF!</v>
          </cell>
          <cell r="M80" t="e">
            <v>#REF!</v>
          </cell>
          <cell r="N80" t="e">
            <v>#REF!</v>
          </cell>
          <cell r="O80" t="e">
            <v>#REF!</v>
          </cell>
          <cell r="P80" t="e">
            <v>#REF!</v>
          </cell>
          <cell r="Q80" t="e">
            <v>#REF!</v>
          </cell>
          <cell r="R80" t="e">
            <v>#REF!</v>
          </cell>
          <cell r="S80" t="e">
            <v>#REF!</v>
          </cell>
          <cell r="T80" t="e">
            <v>#REF!</v>
          </cell>
          <cell r="U80" t="e">
            <v>#REF!</v>
          </cell>
          <cell r="V80" t="e">
            <v>#REF!</v>
          </cell>
          <cell r="W80" t="e">
            <v>#REF!</v>
          </cell>
          <cell r="X80" t="e">
            <v>#REF!</v>
          </cell>
          <cell r="Y80" t="e">
            <v>#REF!</v>
          </cell>
          <cell r="Z80" t="e">
            <v>#REF!</v>
          </cell>
          <cell r="AA80" t="e">
            <v>#REF!</v>
          </cell>
          <cell r="AB80" t="e">
            <v>#REF!</v>
          </cell>
          <cell r="AC80" t="e">
            <v>#REF!</v>
          </cell>
          <cell r="AD80" t="e">
            <v>#REF!</v>
          </cell>
          <cell r="AE80" t="e">
            <v>#REF!</v>
          </cell>
          <cell r="AF80" t="e">
            <v>#REF!</v>
          </cell>
          <cell r="AG80" t="e">
            <v>#REF!</v>
          </cell>
          <cell r="AH80" t="e">
            <v>#REF!</v>
          </cell>
        </row>
        <row r="81">
          <cell r="F81" t="str">
            <v>22061123</v>
          </cell>
          <cell r="G81" t="str">
            <v xml:space="preserve">5351   </v>
          </cell>
          <cell r="H81">
            <v>1</v>
          </cell>
          <cell r="I81" t="str">
            <v>Lot</v>
          </cell>
          <cell r="J81" t="e">
            <v>#REF!</v>
          </cell>
          <cell r="K81" t="e">
            <v>#REF!</v>
          </cell>
          <cell r="M81" t="e">
            <v>#REF!</v>
          </cell>
          <cell r="N81" t="e">
            <v>#REF!</v>
          </cell>
          <cell r="O81" t="e">
            <v>#REF!</v>
          </cell>
          <cell r="P81" t="e">
            <v>#REF!</v>
          </cell>
          <cell r="Q81" t="e">
            <v>#REF!</v>
          </cell>
          <cell r="R81" t="e">
            <v>#REF!</v>
          </cell>
          <cell r="S81" t="e">
            <v>#REF!</v>
          </cell>
          <cell r="T81" t="e">
            <v>#REF!</v>
          </cell>
          <cell r="U81" t="e">
            <v>#REF!</v>
          </cell>
          <cell r="V81" t="e">
            <v>#REF!</v>
          </cell>
          <cell r="W81" t="e">
            <v>#REF!</v>
          </cell>
          <cell r="X81" t="e">
            <v>#REF!</v>
          </cell>
          <cell r="Y81" t="e">
            <v>#REF!</v>
          </cell>
          <cell r="Z81" t="e">
            <v>#REF!</v>
          </cell>
          <cell r="AA81" t="e">
            <v>#REF!</v>
          </cell>
          <cell r="AB81" t="e">
            <v>#REF!</v>
          </cell>
          <cell r="AC81" t="e">
            <v>#REF!</v>
          </cell>
          <cell r="AD81" t="e">
            <v>#REF!</v>
          </cell>
          <cell r="AE81" t="e">
            <v>#REF!</v>
          </cell>
          <cell r="AF81" t="e">
            <v>#REF!</v>
          </cell>
          <cell r="AG81" t="e">
            <v>#REF!</v>
          </cell>
          <cell r="AH81" t="e">
            <v>#REF!</v>
          </cell>
        </row>
        <row r="82">
          <cell r="F82" t="str">
            <v>22061130</v>
          </cell>
          <cell r="G82" t="str">
            <v xml:space="preserve">5351   </v>
          </cell>
          <cell r="H82">
            <v>1</v>
          </cell>
          <cell r="I82" t="str">
            <v>Lot</v>
          </cell>
          <cell r="J82" t="e">
            <v>#REF!</v>
          </cell>
          <cell r="K82" t="e">
            <v>#REF!</v>
          </cell>
          <cell r="M82" t="e">
            <v>#REF!</v>
          </cell>
          <cell r="N82" t="e">
            <v>#REF!</v>
          </cell>
          <cell r="O82" t="e">
            <v>#REF!</v>
          </cell>
          <cell r="P82" t="e">
            <v>#REF!</v>
          </cell>
          <cell r="Q82" t="e">
            <v>#REF!</v>
          </cell>
          <cell r="R82" t="e">
            <v>#REF!</v>
          </cell>
          <cell r="S82" t="e">
            <v>#REF!</v>
          </cell>
          <cell r="T82" t="e">
            <v>#REF!</v>
          </cell>
          <cell r="U82" t="e">
            <v>#REF!</v>
          </cell>
          <cell r="V82" t="e">
            <v>#REF!</v>
          </cell>
          <cell r="W82" t="e">
            <v>#REF!</v>
          </cell>
          <cell r="X82" t="e">
            <v>#REF!</v>
          </cell>
          <cell r="Y82" t="e">
            <v>#REF!</v>
          </cell>
          <cell r="Z82" t="e">
            <v>#REF!</v>
          </cell>
          <cell r="AA82" t="e">
            <v>#REF!</v>
          </cell>
          <cell r="AB82" t="e">
            <v>#REF!</v>
          </cell>
          <cell r="AC82" t="e">
            <v>#REF!</v>
          </cell>
          <cell r="AD82" t="e">
            <v>#REF!</v>
          </cell>
          <cell r="AE82" t="e">
            <v>#REF!</v>
          </cell>
          <cell r="AF82" t="e">
            <v>#REF!</v>
          </cell>
          <cell r="AG82" t="e">
            <v>#REF!</v>
          </cell>
          <cell r="AH82" t="e">
            <v>#REF!</v>
          </cell>
        </row>
        <row r="83">
          <cell r="F83" t="str">
            <v>22061140</v>
          </cell>
          <cell r="G83" t="str">
            <v xml:space="preserve">5351   </v>
          </cell>
          <cell r="H83">
            <v>1</v>
          </cell>
          <cell r="I83" t="str">
            <v>Lot</v>
          </cell>
          <cell r="J83" t="e">
            <v>#REF!</v>
          </cell>
          <cell r="K83" t="e">
            <v>#REF!</v>
          </cell>
          <cell r="M83" t="e">
            <v>#REF!</v>
          </cell>
          <cell r="N83" t="e">
            <v>#REF!</v>
          </cell>
          <cell r="O83" t="e">
            <v>#REF!</v>
          </cell>
          <cell r="P83" t="e">
            <v>#REF!</v>
          </cell>
          <cell r="Q83" t="e">
            <v>#REF!</v>
          </cell>
          <cell r="R83" t="e">
            <v>#REF!</v>
          </cell>
          <cell r="S83" t="e">
            <v>#REF!</v>
          </cell>
          <cell r="T83" t="e">
            <v>#REF!</v>
          </cell>
          <cell r="U83" t="e">
            <v>#REF!</v>
          </cell>
          <cell r="V83" t="e">
            <v>#REF!</v>
          </cell>
          <cell r="W83" t="e">
            <v>#REF!</v>
          </cell>
          <cell r="X83" t="e">
            <v>#REF!</v>
          </cell>
          <cell r="Y83" t="e">
            <v>#REF!</v>
          </cell>
          <cell r="Z83" t="e">
            <v>#REF!</v>
          </cell>
          <cell r="AA83" t="e">
            <v>#REF!</v>
          </cell>
          <cell r="AB83" t="e">
            <v>#REF!</v>
          </cell>
          <cell r="AC83" t="e">
            <v>#REF!</v>
          </cell>
          <cell r="AD83" t="e">
            <v>#REF!</v>
          </cell>
          <cell r="AE83" t="e">
            <v>#REF!</v>
          </cell>
          <cell r="AF83" t="e">
            <v>#REF!</v>
          </cell>
          <cell r="AG83" t="e">
            <v>#REF!</v>
          </cell>
          <cell r="AH83" t="e">
            <v>#REF!</v>
          </cell>
        </row>
        <row r="84">
          <cell r="F84" t="str">
            <v>22061160</v>
          </cell>
          <cell r="G84" t="str">
            <v xml:space="preserve">5351   </v>
          </cell>
          <cell r="H84">
            <v>1</v>
          </cell>
          <cell r="I84" t="str">
            <v>Lot</v>
          </cell>
          <cell r="J84" t="e">
            <v>#REF!</v>
          </cell>
          <cell r="K84" t="e">
            <v>#REF!</v>
          </cell>
          <cell r="M84" t="e">
            <v>#REF!</v>
          </cell>
          <cell r="N84" t="e">
            <v>#REF!</v>
          </cell>
          <cell r="O84" t="e">
            <v>#REF!</v>
          </cell>
          <cell r="P84" t="e">
            <v>#REF!</v>
          </cell>
          <cell r="Q84" t="e">
            <v>#REF!</v>
          </cell>
          <cell r="R84" t="e">
            <v>#REF!</v>
          </cell>
          <cell r="S84" t="e">
            <v>#REF!</v>
          </cell>
          <cell r="T84" t="e">
            <v>#REF!</v>
          </cell>
          <cell r="U84" t="e">
            <v>#REF!</v>
          </cell>
          <cell r="V84" t="e">
            <v>#REF!</v>
          </cell>
          <cell r="W84" t="e">
            <v>#REF!</v>
          </cell>
          <cell r="X84" t="e">
            <v>#REF!</v>
          </cell>
          <cell r="Y84" t="e">
            <v>#REF!</v>
          </cell>
          <cell r="Z84" t="e">
            <v>#REF!</v>
          </cell>
          <cell r="AA84" t="e">
            <v>#REF!</v>
          </cell>
          <cell r="AB84" t="e">
            <v>#REF!</v>
          </cell>
          <cell r="AC84" t="e">
            <v>#REF!</v>
          </cell>
          <cell r="AD84" t="e">
            <v>#REF!</v>
          </cell>
          <cell r="AE84" t="e">
            <v>#REF!</v>
          </cell>
          <cell r="AF84" t="e">
            <v>#REF!</v>
          </cell>
          <cell r="AG84" t="e">
            <v>#REF!</v>
          </cell>
          <cell r="AH84" t="e">
            <v>#REF!</v>
          </cell>
        </row>
        <row r="85">
          <cell r="F85" t="str">
            <v>22061151</v>
          </cell>
          <cell r="G85" t="str">
            <v xml:space="preserve">5351   </v>
          </cell>
          <cell r="H85">
            <v>1</v>
          </cell>
          <cell r="I85" t="str">
            <v>Lot</v>
          </cell>
          <cell r="J85" t="e">
            <v>#REF!</v>
          </cell>
          <cell r="K85" t="e">
            <v>#REF!</v>
          </cell>
          <cell r="M85" t="e">
            <v>#REF!</v>
          </cell>
          <cell r="N85" t="e">
            <v>#REF!</v>
          </cell>
          <cell r="O85" t="e">
            <v>#REF!</v>
          </cell>
          <cell r="P85" t="e">
            <v>#REF!</v>
          </cell>
          <cell r="Q85" t="e">
            <v>#REF!</v>
          </cell>
          <cell r="R85" t="e">
            <v>#REF!</v>
          </cell>
          <cell r="S85" t="e">
            <v>#REF!</v>
          </cell>
          <cell r="T85" t="e">
            <v>#REF!</v>
          </cell>
          <cell r="U85" t="e">
            <v>#REF!</v>
          </cell>
          <cell r="V85" t="e">
            <v>#REF!</v>
          </cell>
          <cell r="W85" t="e">
            <v>#REF!</v>
          </cell>
          <cell r="X85" t="e">
            <v>#REF!</v>
          </cell>
          <cell r="Y85" t="e">
            <v>#REF!</v>
          </cell>
          <cell r="Z85" t="e">
            <v>#REF!</v>
          </cell>
          <cell r="AA85" t="e">
            <v>#REF!</v>
          </cell>
          <cell r="AB85" t="e">
            <v>#REF!</v>
          </cell>
          <cell r="AC85" t="e">
            <v>#REF!</v>
          </cell>
          <cell r="AD85" t="e">
            <v>#REF!</v>
          </cell>
          <cell r="AE85" t="e">
            <v>#REF!</v>
          </cell>
          <cell r="AF85" t="e">
            <v>#REF!</v>
          </cell>
          <cell r="AG85" t="e">
            <v>#REF!</v>
          </cell>
          <cell r="AH85" t="e">
            <v>#REF!</v>
          </cell>
        </row>
        <row r="86">
          <cell r="F86" t="str">
            <v>22061180</v>
          </cell>
          <cell r="G86" t="str">
            <v xml:space="preserve">5351   </v>
          </cell>
          <cell r="H86">
            <v>1</v>
          </cell>
          <cell r="I86" t="str">
            <v>Lot</v>
          </cell>
          <cell r="J86" t="e">
            <v>#REF!</v>
          </cell>
          <cell r="K86" t="e">
            <v>#REF!</v>
          </cell>
          <cell r="M86" t="e">
            <v>#REF!</v>
          </cell>
          <cell r="N86" t="e">
            <v>#REF!</v>
          </cell>
          <cell r="O86" t="e">
            <v>#REF!</v>
          </cell>
          <cell r="P86" t="e">
            <v>#REF!</v>
          </cell>
          <cell r="Q86" t="e">
            <v>#REF!</v>
          </cell>
          <cell r="R86" t="e">
            <v>#REF!</v>
          </cell>
          <cell r="S86" t="e">
            <v>#REF!</v>
          </cell>
          <cell r="T86" t="e">
            <v>#REF!</v>
          </cell>
          <cell r="U86" t="e">
            <v>#REF!</v>
          </cell>
          <cell r="V86" t="e">
            <v>#REF!</v>
          </cell>
          <cell r="W86" t="e">
            <v>#REF!</v>
          </cell>
          <cell r="X86" t="e">
            <v>#REF!</v>
          </cell>
          <cell r="Y86" t="e">
            <v>#REF!</v>
          </cell>
          <cell r="Z86" t="e">
            <v>#REF!</v>
          </cell>
          <cell r="AA86" t="e">
            <v>#REF!</v>
          </cell>
          <cell r="AB86" t="e">
            <v>#REF!</v>
          </cell>
          <cell r="AC86" t="e">
            <v>#REF!</v>
          </cell>
          <cell r="AD86" t="e">
            <v>#REF!</v>
          </cell>
          <cell r="AE86" t="e">
            <v>#REF!</v>
          </cell>
          <cell r="AF86" t="e">
            <v>#REF!</v>
          </cell>
          <cell r="AG86" t="e">
            <v>#REF!</v>
          </cell>
          <cell r="AH86" t="e">
            <v>#REF!</v>
          </cell>
        </row>
        <row r="87">
          <cell r="F87" t="str">
            <v>22061152</v>
          </cell>
          <cell r="G87" t="str">
            <v xml:space="preserve">5351   </v>
          </cell>
          <cell r="H87">
            <v>1</v>
          </cell>
          <cell r="I87" t="str">
            <v>Lot</v>
          </cell>
          <cell r="J87" t="e">
            <v>#REF!</v>
          </cell>
          <cell r="K87" t="e">
            <v>#REF!</v>
          </cell>
          <cell r="M87" t="e">
            <v>#REF!</v>
          </cell>
          <cell r="N87" t="e">
            <v>#REF!</v>
          </cell>
          <cell r="O87" t="e">
            <v>#REF!</v>
          </cell>
          <cell r="P87" t="e">
            <v>#REF!</v>
          </cell>
          <cell r="Q87" t="e">
            <v>#REF!</v>
          </cell>
          <cell r="R87" t="e">
            <v>#REF!</v>
          </cell>
          <cell r="S87" t="e">
            <v>#REF!</v>
          </cell>
          <cell r="T87" t="e">
            <v>#REF!</v>
          </cell>
          <cell r="U87" t="e">
            <v>#REF!</v>
          </cell>
          <cell r="V87" t="e">
            <v>#REF!</v>
          </cell>
          <cell r="W87" t="e">
            <v>#REF!</v>
          </cell>
          <cell r="X87" t="e">
            <v>#REF!</v>
          </cell>
          <cell r="Y87" t="e">
            <v>#REF!</v>
          </cell>
          <cell r="Z87" t="e">
            <v>#REF!</v>
          </cell>
          <cell r="AA87" t="e">
            <v>#REF!</v>
          </cell>
          <cell r="AB87" t="e">
            <v>#REF!</v>
          </cell>
          <cell r="AC87" t="e">
            <v>#REF!</v>
          </cell>
          <cell r="AD87" t="e">
            <v>#REF!</v>
          </cell>
          <cell r="AE87" t="e">
            <v>#REF!</v>
          </cell>
          <cell r="AF87" t="e">
            <v>#REF!</v>
          </cell>
          <cell r="AG87" t="e">
            <v>#REF!</v>
          </cell>
          <cell r="AH87" t="e">
            <v>#REF!</v>
          </cell>
        </row>
        <row r="88">
          <cell r="F88" t="str">
            <v>22061170</v>
          </cell>
          <cell r="G88" t="str">
            <v xml:space="preserve">5351   </v>
          </cell>
          <cell r="H88">
            <v>1</v>
          </cell>
          <cell r="I88" t="str">
            <v>Lot</v>
          </cell>
          <cell r="J88" t="e">
            <v>#REF!</v>
          </cell>
          <cell r="K88" t="e">
            <v>#REF!</v>
          </cell>
          <cell r="M88" t="e">
            <v>#REF!</v>
          </cell>
          <cell r="N88" t="e">
            <v>#REF!</v>
          </cell>
          <cell r="O88" t="e">
            <v>#REF!</v>
          </cell>
          <cell r="P88" t="e">
            <v>#REF!</v>
          </cell>
          <cell r="Q88" t="e">
            <v>#REF!</v>
          </cell>
          <cell r="R88" t="e">
            <v>#REF!</v>
          </cell>
          <cell r="S88" t="e">
            <v>#REF!</v>
          </cell>
          <cell r="T88" t="e">
            <v>#REF!</v>
          </cell>
          <cell r="U88" t="e">
            <v>#REF!</v>
          </cell>
          <cell r="V88" t="e">
            <v>#REF!</v>
          </cell>
          <cell r="W88" t="e">
            <v>#REF!</v>
          </cell>
          <cell r="X88" t="e">
            <v>#REF!</v>
          </cell>
          <cell r="Y88" t="e">
            <v>#REF!</v>
          </cell>
          <cell r="Z88" t="e">
            <v>#REF!</v>
          </cell>
          <cell r="AA88" t="e">
            <v>#REF!</v>
          </cell>
          <cell r="AB88" t="e">
            <v>#REF!</v>
          </cell>
          <cell r="AC88" t="e">
            <v>#REF!</v>
          </cell>
          <cell r="AD88" t="e">
            <v>#REF!</v>
          </cell>
          <cell r="AE88" t="e">
            <v>#REF!</v>
          </cell>
          <cell r="AF88" t="e">
            <v>#REF!</v>
          </cell>
          <cell r="AG88" t="e">
            <v>#REF!</v>
          </cell>
          <cell r="AH88" t="e">
            <v>#REF!</v>
          </cell>
        </row>
        <row r="89">
          <cell r="F89" t="str">
            <v>22020930</v>
          </cell>
          <cell r="G89" t="str">
            <v xml:space="preserve">1002   </v>
          </cell>
          <cell r="I89" t="str">
            <v>Kt</v>
          </cell>
          <cell r="M89" t="e">
            <v>#REF!</v>
          </cell>
          <cell r="N89" t="e">
            <v>#REF!</v>
          </cell>
          <cell r="O89" t="e">
            <v>#REF!</v>
          </cell>
          <cell r="P89" t="e">
            <v>#REF!</v>
          </cell>
          <cell r="Q89" t="e">
            <v>#REF!</v>
          </cell>
          <cell r="R89" t="e">
            <v>#REF!</v>
          </cell>
          <cell r="S89" t="e">
            <v>#REF!</v>
          </cell>
          <cell r="T89" t="e">
            <v>#REF!</v>
          </cell>
          <cell r="U89" t="e">
            <v>#REF!</v>
          </cell>
          <cell r="V89" t="e">
            <v>#REF!</v>
          </cell>
          <cell r="W89" t="e">
            <v>#REF!</v>
          </cell>
          <cell r="X89" t="e">
            <v>#REF!</v>
          </cell>
          <cell r="Y89" t="e">
            <v>#REF!</v>
          </cell>
          <cell r="Z89" t="e">
            <v>#REF!</v>
          </cell>
          <cell r="AA89" t="e">
            <v>#REF!</v>
          </cell>
          <cell r="AB89" t="e">
            <v>#REF!</v>
          </cell>
          <cell r="AC89" t="e">
            <v>#REF!</v>
          </cell>
          <cell r="AD89" t="e">
            <v>#REF!</v>
          </cell>
          <cell r="AE89" t="e">
            <v>#REF!</v>
          </cell>
          <cell r="AF89" t="e">
            <v>#REF!</v>
          </cell>
          <cell r="AG89" t="e">
            <v>#REF!</v>
          </cell>
          <cell r="AH89" t="e">
            <v>#REF!</v>
          </cell>
        </row>
        <row r="90">
          <cell r="F90" t="str">
            <v>22020930</v>
          </cell>
          <cell r="G90" t="str">
            <v xml:space="preserve">1003   </v>
          </cell>
          <cell r="I90" t="str">
            <v>Kt</v>
          </cell>
          <cell r="M90" t="e">
            <v>#REF!</v>
          </cell>
          <cell r="N90" t="e">
            <v>#REF!</v>
          </cell>
          <cell r="O90" t="e">
            <v>#REF!</v>
          </cell>
          <cell r="P90" t="e">
            <v>#REF!</v>
          </cell>
          <cell r="Q90" t="e">
            <v>#REF!</v>
          </cell>
          <cell r="R90" t="e">
            <v>#REF!</v>
          </cell>
          <cell r="S90" t="e">
            <v>#REF!</v>
          </cell>
          <cell r="T90" t="e">
            <v>#REF!</v>
          </cell>
          <cell r="U90" t="e">
            <v>#REF!</v>
          </cell>
          <cell r="V90" t="e">
            <v>#REF!</v>
          </cell>
          <cell r="W90" t="e">
            <v>#REF!</v>
          </cell>
          <cell r="X90" t="e">
            <v>#REF!</v>
          </cell>
          <cell r="Y90" t="e">
            <v>#REF!</v>
          </cell>
          <cell r="Z90" t="e">
            <v>#REF!</v>
          </cell>
          <cell r="AA90" t="e">
            <v>#REF!</v>
          </cell>
          <cell r="AB90" t="e">
            <v>#REF!</v>
          </cell>
          <cell r="AC90" t="e">
            <v>#REF!</v>
          </cell>
          <cell r="AD90" t="e">
            <v>#REF!</v>
          </cell>
          <cell r="AE90" t="e">
            <v>#REF!</v>
          </cell>
          <cell r="AF90" t="e">
            <v>#REF!</v>
          </cell>
          <cell r="AG90" t="e">
            <v>#REF!</v>
          </cell>
          <cell r="AH90" t="e">
            <v>#REF!</v>
          </cell>
        </row>
        <row r="91">
          <cell r="F91" t="str">
            <v>22020930</v>
          </cell>
          <cell r="G91" t="str">
            <v xml:space="preserve">1004   </v>
          </cell>
          <cell r="I91" t="str">
            <v>Kt</v>
          </cell>
          <cell r="M91" t="e">
            <v>#REF!</v>
          </cell>
          <cell r="N91" t="e">
            <v>#REF!</v>
          </cell>
          <cell r="O91" t="e">
            <v>#REF!</v>
          </cell>
          <cell r="P91" t="e">
            <v>#REF!</v>
          </cell>
          <cell r="Q91" t="e">
            <v>#REF!</v>
          </cell>
          <cell r="R91" t="e">
            <v>#REF!</v>
          </cell>
          <cell r="S91" t="e">
            <v>#REF!</v>
          </cell>
          <cell r="T91" t="e">
            <v>#REF!</v>
          </cell>
          <cell r="U91" t="e">
            <v>#REF!</v>
          </cell>
          <cell r="V91" t="e">
            <v>#REF!</v>
          </cell>
          <cell r="W91" t="e">
            <v>#REF!</v>
          </cell>
          <cell r="X91" t="e">
            <v>#REF!</v>
          </cell>
          <cell r="Y91" t="e">
            <v>#REF!</v>
          </cell>
          <cell r="Z91" t="e">
            <v>#REF!</v>
          </cell>
          <cell r="AA91" t="e">
            <v>#REF!</v>
          </cell>
          <cell r="AB91" t="e">
            <v>#REF!</v>
          </cell>
          <cell r="AC91" t="e">
            <v>#REF!</v>
          </cell>
          <cell r="AD91" t="e">
            <v>#REF!</v>
          </cell>
          <cell r="AE91" t="e">
            <v>#REF!</v>
          </cell>
          <cell r="AF91" t="e">
            <v>#REF!</v>
          </cell>
          <cell r="AG91" t="e">
            <v>#REF!</v>
          </cell>
          <cell r="AH91" t="e">
            <v>#REF!</v>
          </cell>
        </row>
        <row r="92">
          <cell r="F92" t="str">
            <v>22020930</v>
          </cell>
          <cell r="G92" t="str">
            <v xml:space="preserve">1001   </v>
          </cell>
          <cell r="I92" t="str">
            <v>Kt</v>
          </cell>
          <cell r="M92">
            <v>1932.9193223076925</v>
          </cell>
          <cell r="N92">
            <v>1932.9193223076925</v>
          </cell>
          <cell r="O92">
            <v>1932.9193223076925</v>
          </cell>
          <cell r="P92">
            <v>1932.9193223076925</v>
          </cell>
          <cell r="Q92">
            <v>1932.9193223076925</v>
          </cell>
          <cell r="R92">
            <v>1932.9193223076925</v>
          </cell>
          <cell r="S92">
            <v>2003.3820000000001</v>
          </cell>
          <cell r="T92">
            <v>2107.1497999999997</v>
          </cell>
          <cell r="U92">
            <v>2606.3540800000001</v>
          </cell>
          <cell r="V92">
            <v>2701.1292000000003</v>
          </cell>
          <cell r="W92">
            <v>2700.9972000000002</v>
          </cell>
          <cell r="X92">
            <v>2847.9000799999999</v>
          </cell>
          <cell r="Y92">
            <v>3144.7603760000002</v>
          </cell>
          <cell r="Z92">
            <v>2979.2136160000005</v>
          </cell>
          <cell r="AA92">
            <v>2840.58608</v>
          </cell>
          <cell r="AB92">
            <v>2785.2403760000002</v>
          </cell>
          <cell r="AC92">
            <v>2754.5948800000001</v>
          </cell>
          <cell r="AD92">
            <v>2918.9148799999998</v>
          </cell>
          <cell r="AE92">
            <v>8095</v>
          </cell>
          <cell r="AF92">
            <v>8095</v>
          </cell>
          <cell r="AG92">
            <v>8095</v>
          </cell>
          <cell r="AH92">
            <v>68272.73850184615</v>
          </cell>
        </row>
        <row r="93">
          <cell r="F93" t="str">
            <v>22020930</v>
          </cell>
          <cell r="G93" t="str">
            <v xml:space="preserve">1005   </v>
          </cell>
          <cell r="I93" t="str">
            <v>g/t</v>
          </cell>
          <cell r="M93" t="e">
            <v>#REF!</v>
          </cell>
          <cell r="N93" t="e">
            <v>#REF!</v>
          </cell>
          <cell r="O93" t="e">
            <v>#REF!</v>
          </cell>
          <cell r="P93" t="e">
            <v>#REF!</v>
          </cell>
          <cell r="Q93" t="e">
            <v>#REF!</v>
          </cell>
          <cell r="R93" t="e">
            <v>#REF!</v>
          </cell>
          <cell r="S93" t="e">
            <v>#REF!</v>
          </cell>
          <cell r="T93" t="e">
            <v>#REF!</v>
          </cell>
          <cell r="U93" t="e">
            <v>#REF!</v>
          </cell>
          <cell r="V93" t="e">
            <v>#REF!</v>
          </cell>
          <cell r="W93" t="e">
            <v>#REF!</v>
          </cell>
          <cell r="X93" t="e">
            <v>#REF!</v>
          </cell>
          <cell r="Y93" t="e">
            <v>#REF!</v>
          </cell>
          <cell r="Z93" t="e">
            <v>#REF!</v>
          </cell>
          <cell r="AA93" t="e">
            <v>#REF!</v>
          </cell>
          <cell r="AB93" t="e">
            <v>#REF!</v>
          </cell>
          <cell r="AC93" t="e">
            <v>#REF!</v>
          </cell>
          <cell r="AD93" t="e">
            <v>#REF!</v>
          </cell>
          <cell r="AE93" t="e">
            <v>#REF!</v>
          </cell>
          <cell r="AF93" t="e">
            <v>#REF!</v>
          </cell>
          <cell r="AG93" t="e">
            <v>#REF!</v>
          </cell>
          <cell r="AH93" t="e">
            <v>#REF!</v>
          </cell>
        </row>
        <row r="94">
          <cell r="F94" t="str">
            <v>22020930</v>
          </cell>
          <cell r="G94" t="str">
            <v xml:space="preserve">1008   </v>
          </cell>
          <cell r="I94" t="str">
            <v>g/t</v>
          </cell>
          <cell r="M94" t="e">
            <v>#REF!</v>
          </cell>
          <cell r="N94" t="e">
            <v>#REF!</v>
          </cell>
          <cell r="O94" t="e">
            <v>#REF!</v>
          </cell>
          <cell r="P94" t="e">
            <v>#REF!</v>
          </cell>
          <cell r="Q94" t="e">
            <v>#REF!</v>
          </cell>
          <cell r="R94" t="e">
            <v>#REF!</v>
          </cell>
          <cell r="S94" t="e">
            <v>#REF!</v>
          </cell>
          <cell r="T94" t="e">
            <v>#REF!</v>
          </cell>
          <cell r="U94" t="e">
            <v>#REF!</v>
          </cell>
          <cell r="V94" t="e">
            <v>#REF!</v>
          </cell>
          <cell r="W94" t="e">
            <v>#REF!</v>
          </cell>
          <cell r="X94" t="e">
            <v>#REF!</v>
          </cell>
          <cell r="Y94" t="e">
            <v>#REF!</v>
          </cell>
          <cell r="Z94" t="e">
            <v>#REF!</v>
          </cell>
          <cell r="AA94" t="e">
            <v>#REF!</v>
          </cell>
          <cell r="AB94" t="e">
            <v>#REF!</v>
          </cell>
          <cell r="AC94" t="e">
            <v>#REF!</v>
          </cell>
          <cell r="AD94" t="e">
            <v>#REF!</v>
          </cell>
          <cell r="AE94" t="e">
            <v>#REF!</v>
          </cell>
          <cell r="AF94" t="e">
            <v>#REF!</v>
          </cell>
          <cell r="AG94" t="e">
            <v>#REF!</v>
          </cell>
          <cell r="AH94" t="e">
            <v>#REF!</v>
          </cell>
        </row>
        <row r="95">
          <cell r="F95" t="str">
            <v>22020930</v>
          </cell>
          <cell r="G95" t="str">
            <v xml:space="preserve">1011   </v>
          </cell>
          <cell r="I95" t="str">
            <v>g/t</v>
          </cell>
          <cell r="M95" t="e">
            <v>#REF!</v>
          </cell>
          <cell r="N95" t="e">
            <v>#REF!</v>
          </cell>
          <cell r="O95" t="e">
            <v>#REF!</v>
          </cell>
          <cell r="P95" t="e">
            <v>#REF!</v>
          </cell>
          <cell r="Q95" t="e">
            <v>#REF!</v>
          </cell>
          <cell r="R95" t="e">
            <v>#REF!</v>
          </cell>
          <cell r="S95" t="e">
            <v>#REF!</v>
          </cell>
          <cell r="T95" t="e">
            <v>#REF!</v>
          </cell>
          <cell r="U95" t="e">
            <v>#REF!</v>
          </cell>
          <cell r="V95" t="e">
            <v>#REF!</v>
          </cell>
          <cell r="W95" t="e">
            <v>#REF!</v>
          </cell>
          <cell r="X95" t="e">
            <v>#REF!</v>
          </cell>
          <cell r="Y95" t="e">
            <v>#REF!</v>
          </cell>
          <cell r="Z95" t="e">
            <v>#REF!</v>
          </cell>
          <cell r="AA95" t="e">
            <v>#REF!</v>
          </cell>
          <cell r="AB95" t="e">
            <v>#REF!</v>
          </cell>
          <cell r="AC95" t="e">
            <v>#REF!</v>
          </cell>
          <cell r="AD95" t="e">
            <v>#REF!</v>
          </cell>
          <cell r="AE95" t="e">
            <v>#REF!</v>
          </cell>
          <cell r="AF95" t="e">
            <v>#REF!</v>
          </cell>
          <cell r="AG95" t="e">
            <v>#REF!</v>
          </cell>
          <cell r="AH95" t="e">
            <v>#REF!</v>
          </cell>
        </row>
        <row r="96">
          <cell r="F96" t="str">
            <v>22020930</v>
          </cell>
          <cell r="G96" t="str">
            <v xml:space="preserve">1006   </v>
          </cell>
          <cell r="I96" t="str">
            <v>%</v>
          </cell>
          <cell r="M96" t="e">
            <v>#REF!</v>
          </cell>
          <cell r="N96" t="e">
            <v>#REF!</v>
          </cell>
          <cell r="O96" t="e">
            <v>#REF!</v>
          </cell>
          <cell r="P96" t="e">
            <v>#REF!</v>
          </cell>
          <cell r="Q96" t="e">
            <v>#REF!</v>
          </cell>
          <cell r="R96" t="e">
            <v>#REF!</v>
          </cell>
          <cell r="S96" t="e">
            <v>#REF!</v>
          </cell>
          <cell r="T96" t="e">
            <v>#REF!</v>
          </cell>
          <cell r="U96" t="e">
            <v>#REF!</v>
          </cell>
          <cell r="V96" t="e">
            <v>#REF!</v>
          </cell>
          <cell r="W96" t="e">
            <v>#REF!</v>
          </cell>
          <cell r="X96" t="e">
            <v>#REF!</v>
          </cell>
          <cell r="Y96" t="e">
            <v>#REF!</v>
          </cell>
          <cell r="Z96" t="e">
            <v>#REF!</v>
          </cell>
          <cell r="AA96" t="e">
            <v>#REF!</v>
          </cell>
          <cell r="AB96" t="e">
            <v>#REF!</v>
          </cell>
          <cell r="AC96" t="e">
            <v>#REF!</v>
          </cell>
          <cell r="AD96" t="e">
            <v>#REF!</v>
          </cell>
          <cell r="AE96" t="e">
            <v>#REF!</v>
          </cell>
          <cell r="AF96" t="e">
            <v>#REF!</v>
          </cell>
          <cell r="AG96" t="e">
            <v>#REF!</v>
          </cell>
          <cell r="AH96" t="e">
            <v>#REF!</v>
          </cell>
        </row>
        <row r="97">
          <cell r="F97" t="str">
            <v>22020930</v>
          </cell>
          <cell r="G97" t="str">
            <v xml:space="preserve">1009   </v>
          </cell>
          <cell r="I97" t="str">
            <v>%</v>
          </cell>
          <cell r="M97" t="e">
            <v>#REF!</v>
          </cell>
          <cell r="N97" t="e">
            <v>#REF!</v>
          </cell>
          <cell r="O97" t="e">
            <v>#REF!</v>
          </cell>
          <cell r="P97" t="e">
            <v>#REF!</v>
          </cell>
          <cell r="Q97" t="e">
            <v>#REF!</v>
          </cell>
          <cell r="R97" t="e">
            <v>#REF!</v>
          </cell>
          <cell r="S97" t="e">
            <v>#REF!</v>
          </cell>
          <cell r="T97" t="e">
            <v>#REF!</v>
          </cell>
          <cell r="U97" t="e">
            <v>#REF!</v>
          </cell>
          <cell r="V97" t="e">
            <v>#REF!</v>
          </cell>
          <cell r="W97" t="e">
            <v>#REF!</v>
          </cell>
          <cell r="X97" t="e">
            <v>#REF!</v>
          </cell>
          <cell r="Y97" t="e">
            <v>#REF!</v>
          </cell>
          <cell r="Z97" t="e">
            <v>#REF!</v>
          </cell>
          <cell r="AA97" t="e">
            <v>#REF!</v>
          </cell>
          <cell r="AB97" t="e">
            <v>#REF!</v>
          </cell>
          <cell r="AC97" t="e">
            <v>#REF!</v>
          </cell>
          <cell r="AD97" t="e">
            <v>#REF!</v>
          </cell>
          <cell r="AE97" t="e">
            <v>#REF!</v>
          </cell>
          <cell r="AF97" t="e">
            <v>#REF!</v>
          </cell>
          <cell r="AG97" t="e">
            <v>#REF!</v>
          </cell>
          <cell r="AH97" t="e">
            <v>#REF!</v>
          </cell>
        </row>
        <row r="98">
          <cell r="F98" t="str">
            <v>22020930</v>
          </cell>
          <cell r="G98" t="str">
            <v xml:space="preserve">1012   </v>
          </cell>
          <cell r="I98" t="str">
            <v>%</v>
          </cell>
          <cell r="M98" t="e">
            <v>#REF!</v>
          </cell>
          <cell r="N98" t="e">
            <v>#REF!</v>
          </cell>
          <cell r="O98" t="e">
            <v>#REF!</v>
          </cell>
          <cell r="P98" t="e">
            <v>#REF!</v>
          </cell>
          <cell r="Q98" t="e">
            <v>#REF!</v>
          </cell>
          <cell r="R98" t="e">
            <v>#REF!</v>
          </cell>
          <cell r="S98" t="e">
            <v>#REF!</v>
          </cell>
          <cell r="T98" t="e">
            <v>#REF!</v>
          </cell>
          <cell r="U98" t="e">
            <v>#REF!</v>
          </cell>
          <cell r="V98" t="e">
            <v>#REF!</v>
          </cell>
          <cell r="W98" t="e">
            <v>#REF!</v>
          </cell>
          <cell r="X98" t="e">
            <v>#REF!</v>
          </cell>
          <cell r="Y98" t="e">
            <v>#REF!</v>
          </cell>
          <cell r="Z98" t="e">
            <v>#REF!</v>
          </cell>
          <cell r="AA98" t="e">
            <v>#REF!</v>
          </cell>
          <cell r="AB98" t="e">
            <v>#REF!</v>
          </cell>
          <cell r="AC98" t="e">
            <v>#REF!</v>
          </cell>
          <cell r="AD98" t="e">
            <v>#REF!</v>
          </cell>
          <cell r="AE98" t="e">
            <v>#REF!</v>
          </cell>
          <cell r="AF98" t="e">
            <v>#REF!</v>
          </cell>
          <cell r="AG98" t="e">
            <v>#REF!</v>
          </cell>
          <cell r="AH98" t="e">
            <v>#REF!</v>
          </cell>
        </row>
        <row r="99">
          <cell r="F99" t="str">
            <v>22020930</v>
          </cell>
          <cell r="G99" t="str">
            <v xml:space="preserve">1007   </v>
          </cell>
          <cell r="I99" t="str">
            <v>%</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row>
        <row r="100">
          <cell r="F100" t="str">
            <v>22020930</v>
          </cell>
          <cell r="G100" t="str">
            <v xml:space="preserve">1010   </v>
          </cell>
          <cell r="I100" t="str">
            <v>%</v>
          </cell>
          <cell r="M100" t="e">
            <v>#REF!</v>
          </cell>
          <cell r="N100" t="e">
            <v>#REF!</v>
          </cell>
          <cell r="O100" t="e">
            <v>#REF!</v>
          </cell>
          <cell r="P100" t="e">
            <v>#REF!</v>
          </cell>
          <cell r="Q100" t="e">
            <v>#REF!</v>
          </cell>
          <cell r="R100" t="e">
            <v>#REF!</v>
          </cell>
          <cell r="S100" t="e">
            <v>#REF!</v>
          </cell>
          <cell r="T100" t="e">
            <v>#REF!</v>
          </cell>
          <cell r="U100" t="e">
            <v>#REF!</v>
          </cell>
          <cell r="V100" t="e">
            <v>#REF!</v>
          </cell>
          <cell r="W100" t="e">
            <v>#REF!</v>
          </cell>
          <cell r="X100" t="e">
            <v>#REF!</v>
          </cell>
          <cell r="Y100" t="e">
            <v>#REF!</v>
          </cell>
          <cell r="Z100" t="e">
            <v>#REF!</v>
          </cell>
          <cell r="AA100" t="e">
            <v>#REF!</v>
          </cell>
          <cell r="AB100" t="e">
            <v>#REF!</v>
          </cell>
          <cell r="AC100" t="e">
            <v>#REF!</v>
          </cell>
          <cell r="AD100" t="e">
            <v>#REF!</v>
          </cell>
          <cell r="AE100" t="e">
            <v>#REF!</v>
          </cell>
          <cell r="AF100" t="e">
            <v>#REF!</v>
          </cell>
          <cell r="AG100" t="e">
            <v>#REF!</v>
          </cell>
          <cell r="AH100" t="e">
            <v>#REF!</v>
          </cell>
        </row>
        <row r="101">
          <cell r="F101" t="str">
            <v>22020930</v>
          </cell>
          <cell r="G101" t="str">
            <v xml:space="preserve">1013   </v>
          </cell>
          <cell r="I101" t="str">
            <v>%</v>
          </cell>
          <cell r="M101" t="e">
            <v>#REF!</v>
          </cell>
          <cell r="N101" t="e">
            <v>#REF!</v>
          </cell>
          <cell r="O101" t="e">
            <v>#REF!</v>
          </cell>
          <cell r="P101" t="e">
            <v>#REF!</v>
          </cell>
          <cell r="Q101" t="e">
            <v>#REF!</v>
          </cell>
          <cell r="R101" t="e">
            <v>#REF!</v>
          </cell>
          <cell r="S101" t="e">
            <v>#REF!</v>
          </cell>
          <cell r="T101" t="e">
            <v>#REF!</v>
          </cell>
          <cell r="U101" t="e">
            <v>#REF!</v>
          </cell>
          <cell r="V101" t="e">
            <v>#REF!</v>
          </cell>
          <cell r="W101" t="e">
            <v>#REF!</v>
          </cell>
          <cell r="X101" t="e">
            <v>#REF!</v>
          </cell>
          <cell r="Y101" t="e">
            <v>#REF!</v>
          </cell>
          <cell r="Z101" t="e">
            <v>#REF!</v>
          </cell>
          <cell r="AA101" t="e">
            <v>#REF!</v>
          </cell>
          <cell r="AB101" t="e">
            <v>#REF!</v>
          </cell>
          <cell r="AC101" t="e">
            <v>#REF!</v>
          </cell>
          <cell r="AD101" t="e">
            <v>#REF!</v>
          </cell>
          <cell r="AE101" t="e">
            <v>#REF!</v>
          </cell>
          <cell r="AF101" t="e">
            <v>#REF!</v>
          </cell>
          <cell r="AG101" t="e">
            <v>#REF!</v>
          </cell>
          <cell r="AH101" t="e">
            <v>#REF!</v>
          </cell>
        </row>
        <row r="102">
          <cell r="F102" t="str">
            <v>22060930</v>
          </cell>
          <cell r="G102" t="str">
            <v xml:space="preserve">1014   </v>
          </cell>
          <cell r="I102" t="str">
            <v>Kt</v>
          </cell>
          <cell r="M102" t="e">
            <v>#REF!</v>
          </cell>
          <cell r="N102" t="e">
            <v>#REF!</v>
          </cell>
          <cell r="O102" t="e">
            <v>#REF!</v>
          </cell>
          <cell r="P102" t="e">
            <v>#REF!</v>
          </cell>
          <cell r="Q102" t="e">
            <v>#REF!</v>
          </cell>
          <cell r="R102" t="e">
            <v>#REF!</v>
          </cell>
          <cell r="S102" t="e">
            <v>#REF!</v>
          </cell>
          <cell r="T102" t="e">
            <v>#REF!</v>
          </cell>
          <cell r="U102" t="e">
            <v>#REF!</v>
          </cell>
          <cell r="V102" t="e">
            <v>#REF!</v>
          </cell>
          <cell r="W102" t="e">
            <v>#REF!</v>
          </cell>
          <cell r="X102" t="e">
            <v>#REF!</v>
          </cell>
          <cell r="Y102" t="e">
            <v>#REF!</v>
          </cell>
          <cell r="Z102" t="e">
            <v>#REF!</v>
          </cell>
          <cell r="AA102" t="e">
            <v>#REF!</v>
          </cell>
          <cell r="AB102" t="e">
            <v>#REF!</v>
          </cell>
          <cell r="AC102" t="e">
            <v>#REF!</v>
          </cell>
          <cell r="AD102" t="e">
            <v>#REF!</v>
          </cell>
          <cell r="AE102" t="e">
            <v>#REF!</v>
          </cell>
          <cell r="AF102" t="e">
            <v>#REF!</v>
          </cell>
          <cell r="AG102" t="e">
            <v>#REF!</v>
          </cell>
          <cell r="AH102" t="e">
            <v>#REF!</v>
          </cell>
        </row>
        <row r="103">
          <cell r="F103" t="str">
            <v>22060930</v>
          </cell>
          <cell r="G103" t="str">
            <v xml:space="preserve">1015   </v>
          </cell>
          <cell r="I103" t="str">
            <v>Kt</v>
          </cell>
          <cell r="M103" t="e">
            <v>#REF!</v>
          </cell>
          <cell r="N103" t="e">
            <v>#REF!</v>
          </cell>
          <cell r="O103" t="e">
            <v>#REF!</v>
          </cell>
          <cell r="P103" t="e">
            <v>#REF!</v>
          </cell>
          <cell r="Q103" t="e">
            <v>#REF!</v>
          </cell>
          <cell r="R103" t="e">
            <v>#REF!</v>
          </cell>
          <cell r="S103" t="e">
            <v>#REF!</v>
          </cell>
          <cell r="T103" t="e">
            <v>#REF!</v>
          </cell>
          <cell r="U103" t="e">
            <v>#REF!</v>
          </cell>
          <cell r="V103" t="e">
            <v>#REF!</v>
          </cell>
          <cell r="W103" t="e">
            <v>#REF!</v>
          </cell>
          <cell r="X103" t="e">
            <v>#REF!</v>
          </cell>
          <cell r="Y103" t="e">
            <v>#REF!</v>
          </cell>
          <cell r="Z103" t="e">
            <v>#REF!</v>
          </cell>
          <cell r="AA103" t="e">
            <v>#REF!</v>
          </cell>
          <cell r="AB103" t="e">
            <v>#REF!</v>
          </cell>
          <cell r="AC103" t="e">
            <v>#REF!</v>
          </cell>
          <cell r="AD103" t="e">
            <v>#REF!</v>
          </cell>
          <cell r="AE103" t="e">
            <v>#REF!</v>
          </cell>
          <cell r="AF103" t="e">
            <v>#REF!</v>
          </cell>
          <cell r="AG103" t="e">
            <v>#REF!</v>
          </cell>
          <cell r="AH103" t="e">
            <v>#REF!</v>
          </cell>
        </row>
        <row r="104">
          <cell r="F104" t="str">
            <v>22060930</v>
          </cell>
          <cell r="G104" t="str">
            <v xml:space="preserve">1016   </v>
          </cell>
          <cell r="I104" t="str">
            <v>g/t</v>
          </cell>
          <cell r="M104" t="e">
            <v>#REF!</v>
          </cell>
          <cell r="N104" t="e">
            <v>#REF!</v>
          </cell>
          <cell r="O104" t="e">
            <v>#REF!</v>
          </cell>
          <cell r="P104" t="e">
            <v>#REF!</v>
          </cell>
          <cell r="Q104" t="e">
            <v>#REF!</v>
          </cell>
          <cell r="R104" t="e">
            <v>#REF!</v>
          </cell>
          <cell r="S104" t="e">
            <v>#REF!</v>
          </cell>
          <cell r="T104" t="e">
            <v>#REF!</v>
          </cell>
          <cell r="U104" t="e">
            <v>#REF!</v>
          </cell>
          <cell r="V104" t="e">
            <v>#REF!</v>
          </cell>
          <cell r="W104" t="e">
            <v>#REF!</v>
          </cell>
          <cell r="X104" t="e">
            <v>#REF!</v>
          </cell>
          <cell r="Y104" t="e">
            <v>#REF!</v>
          </cell>
          <cell r="Z104" t="e">
            <v>#REF!</v>
          </cell>
          <cell r="AA104" t="e">
            <v>#REF!</v>
          </cell>
          <cell r="AB104" t="e">
            <v>#REF!</v>
          </cell>
          <cell r="AC104" t="e">
            <v>#REF!</v>
          </cell>
          <cell r="AD104" t="e">
            <v>#REF!</v>
          </cell>
          <cell r="AE104" t="e">
            <v>#REF!</v>
          </cell>
          <cell r="AF104" t="e">
            <v>#REF!</v>
          </cell>
          <cell r="AG104" t="e">
            <v>#REF!</v>
          </cell>
          <cell r="AH104" t="e">
            <v>#REF!</v>
          </cell>
        </row>
        <row r="105">
          <cell r="F105" t="str">
            <v>22060930</v>
          </cell>
          <cell r="G105" t="str">
            <v xml:space="preserve">1017   </v>
          </cell>
          <cell r="I105" t="str">
            <v>%</v>
          </cell>
          <cell r="M105" t="e">
            <v>#REF!</v>
          </cell>
          <cell r="N105" t="e">
            <v>#REF!</v>
          </cell>
          <cell r="O105" t="e">
            <v>#REF!</v>
          </cell>
          <cell r="P105" t="e">
            <v>#REF!</v>
          </cell>
          <cell r="Q105" t="e">
            <v>#REF!</v>
          </cell>
          <cell r="R105" t="e">
            <v>#REF!</v>
          </cell>
          <cell r="S105" t="e">
            <v>#REF!</v>
          </cell>
          <cell r="T105" t="e">
            <v>#REF!</v>
          </cell>
          <cell r="U105" t="e">
            <v>#REF!</v>
          </cell>
          <cell r="V105" t="e">
            <v>#REF!</v>
          </cell>
          <cell r="W105" t="e">
            <v>#REF!</v>
          </cell>
          <cell r="X105" t="e">
            <v>#REF!</v>
          </cell>
          <cell r="Y105" t="e">
            <v>#REF!</v>
          </cell>
          <cell r="Z105" t="e">
            <v>#REF!</v>
          </cell>
          <cell r="AA105" t="e">
            <v>#REF!</v>
          </cell>
          <cell r="AB105" t="e">
            <v>#REF!</v>
          </cell>
          <cell r="AC105" t="e">
            <v>#REF!</v>
          </cell>
          <cell r="AD105" t="e">
            <v>#REF!</v>
          </cell>
          <cell r="AE105" t="e">
            <v>#REF!</v>
          </cell>
          <cell r="AF105" t="e">
            <v>#REF!</v>
          </cell>
          <cell r="AG105" t="e">
            <v>#REF!</v>
          </cell>
          <cell r="AH105" t="e">
            <v>#REF!</v>
          </cell>
        </row>
        <row r="106">
          <cell r="F106" t="str">
            <v>22060930</v>
          </cell>
          <cell r="G106" t="str">
            <v xml:space="preserve">1018   </v>
          </cell>
          <cell r="I106" t="str">
            <v>%</v>
          </cell>
          <cell r="M106" t="e">
            <v>#REF!</v>
          </cell>
          <cell r="N106" t="e">
            <v>#REF!</v>
          </cell>
          <cell r="O106" t="e">
            <v>#REF!</v>
          </cell>
          <cell r="P106" t="e">
            <v>#REF!</v>
          </cell>
          <cell r="Q106" t="e">
            <v>#REF!</v>
          </cell>
          <cell r="R106" t="e">
            <v>#REF!</v>
          </cell>
          <cell r="S106" t="e">
            <v>#REF!</v>
          </cell>
          <cell r="T106" t="e">
            <v>#REF!</v>
          </cell>
          <cell r="U106" t="e">
            <v>#REF!</v>
          </cell>
          <cell r="V106" t="e">
            <v>#REF!</v>
          </cell>
          <cell r="W106" t="e">
            <v>#REF!</v>
          </cell>
          <cell r="X106" t="e">
            <v>#REF!</v>
          </cell>
          <cell r="Y106" t="e">
            <v>#REF!</v>
          </cell>
          <cell r="Z106" t="e">
            <v>#REF!</v>
          </cell>
          <cell r="AA106" t="e">
            <v>#REF!</v>
          </cell>
          <cell r="AB106" t="e">
            <v>#REF!</v>
          </cell>
          <cell r="AC106" t="e">
            <v>#REF!</v>
          </cell>
          <cell r="AD106" t="e">
            <v>#REF!</v>
          </cell>
          <cell r="AE106" t="e">
            <v>#REF!</v>
          </cell>
          <cell r="AF106" t="e">
            <v>#REF!</v>
          </cell>
          <cell r="AG106" t="e">
            <v>#REF!</v>
          </cell>
          <cell r="AH106" t="e">
            <v>#REF!</v>
          </cell>
        </row>
        <row r="107">
          <cell r="F107" t="str">
            <v>22060930</v>
          </cell>
          <cell r="G107" t="str">
            <v xml:space="preserve">1019   </v>
          </cell>
          <cell r="I107" t="str">
            <v>%</v>
          </cell>
          <cell r="M107" t="e">
            <v>#REF!</v>
          </cell>
          <cell r="N107" t="e">
            <v>#REF!</v>
          </cell>
          <cell r="O107" t="e">
            <v>#REF!</v>
          </cell>
          <cell r="P107" t="e">
            <v>#REF!</v>
          </cell>
          <cell r="Q107" t="e">
            <v>#REF!</v>
          </cell>
          <cell r="R107" t="e">
            <v>#REF!</v>
          </cell>
          <cell r="S107" t="e">
            <v>#REF!</v>
          </cell>
          <cell r="T107" t="e">
            <v>#REF!</v>
          </cell>
          <cell r="U107" t="e">
            <v>#REF!</v>
          </cell>
          <cell r="V107" t="e">
            <v>#REF!</v>
          </cell>
          <cell r="W107" t="e">
            <v>#REF!</v>
          </cell>
          <cell r="X107" t="e">
            <v>#REF!</v>
          </cell>
          <cell r="Y107" t="e">
            <v>#REF!</v>
          </cell>
          <cell r="Z107" t="e">
            <v>#REF!</v>
          </cell>
          <cell r="AA107" t="e">
            <v>#REF!</v>
          </cell>
          <cell r="AB107" t="e">
            <v>#REF!</v>
          </cell>
          <cell r="AC107" t="e">
            <v>#REF!</v>
          </cell>
          <cell r="AD107" t="e">
            <v>#REF!</v>
          </cell>
          <cell r="AE107" t="e">
            <v>#REF!</v>
          </cell>
          <cell r="AF107" t="e">
            <v>#REF!</v>
          </cell>
          <cell r="AG107" t="e">
            <v>#REF!</v>
          </cell>
          <cell r="AH107" t="e">
            <v>#REF!</v>
          </cell>
        </row>
        <row r="108">
          <cell r="F108" t="str">
            <v>22060930</v>
          </cell>
          <cell r="G108" t="str">
            <v xml:space="preserve">1020   </v>
          </cell>
          <cell r="I108" t="str">
            <v>%</v>
          </cell>
          <cell r="M108" t="e">
            <v>#REF!</v>
          </cell>
          <cell r="N108" t="e">
            <v>#REF!</v>
          </cell>
          <cell r="O108" t="e">
            <v>#REF!</v>
          </cell>
          <cell r="P108" t="e">
            <v>#REF!</v>
          </cell>
          <cell r="Q108" t="e">
            <v>#REF!</v>
          </cell>
          <cell r="R108" t="e">
            <v>#REF!</v>
          </cell>
          <cell r="S108" t="e">
            <v>#REF!</v>
          </cell>
          <cell r="T108" t="e">
            <v>#REF!</v>
          </cell>
          <cell r="U108" t="e">
            <v>#REF!</v>
          </cell>
          <cell r="V108" t="e">
            <v>#REF!</v>
          </cell>
          <cell r="W108" t="e">
            <v>#REF!</v>
          </cell>
          <cell r="X108" t="e">
            <v>#REF!</v>
          </cell>
          <cell r="Y108" t="e">
            <v>#REF!</v>
          </cell>
          <cell r="Z108" t="e">
            <v>#REF!</v>
          </cell>
          <cell r="AA108" t="e">
            <v>#REF!</v>
          </cell>
          <cell r="AB108" t="e">
            <v>#REF!</v>
          </cell>
          <cell r="AC108" t="e">
            <v>#REF!</v>
          </cell>
          <cell r="AD108" t="e">
            <v>#REF!</v>
          </cell>
          <cell r="AE108" t="e">
            <v>#REF!</v>
          </cell>
          <cell r="AF108" t="e">
            <v>#REF!</v>
          </cell>
          <cell r="AG108" t="e">
            <v>#REF!</v>
          </cell>
          <cell r="AH108" t="e">
            <v>#REF!</v>
          </cell>
        </row>
        <row r="109">
          <cell r="F109" t="str">
            <v>22060930</v>
          </cell>
          <cell r="G109" t="str">
            <v xml:space="preserve">1021   </v>
          </cell>
          <cell r="I109" t="str">
            <v>%</v>
          </cell>
          <cell r="M109" t="e">
            <v>#REF!</v>
          </cell>
          <cell r="N109" t="e">
            <v>#REF!</v>
          </cell>
          <cell r="O109" t="e">
            <v>#REF!</v>
          </cell>
          <cell r="P109" t="e">
            <v>#REF!</v>
          </cell>
          <cell r="Q109" t="e">
            <v>#REF!</v>
          </cell>
          <cell r="R109" t="e">
            <v>#REF!</v>
          </cell>
          <cell r="S109" t="e">
            <v>#REF!</v>
          </cell>
          <cell r="T109" t="e">
            <v>#REF!</v>
          </cell>
          <cell r="U109" t="e">
            <v>#REF!</v>
          </cell>
          <cell r="V109" t="e">
            <v>#REF!</v>
          </cell>
          <cell r="W109" t="e">
            <v>#REF!</v>
          </cell>
          <cell r="X109" t="e">
            <v>#REF!</v>
          </cell>
          <cell r="Y109" t="e">
            <v>#REF!</v>
          </cell>
          <cell r="Z109" t="e">
            <v>#REF!</v>
          </cell>
          <cell r="AA109" t="e">
            <v>#REF!</v>
          </cell>
          <cell r="AB109" t="e">
            <v>#REF!</v>
          </cell>
          <cell r="AC109" t="e">
            <v>#REF!</v>
          </cell>
          <cell r="AD109" t="e">
            <v>#REF!</v>
          </cell>
          <cell r="AE109" t="e">
            <v>#REF!</v>
          </cell>
          <cell r="AF109" t="e">
            <v>#REF!</v>
          </cell>
          <cell r="AG109" t="e">
            <v>#REF!</v>
          </cell>
          <cell r="AH109" t="e">
            <v>#REF!</v>
          </cell>
        </row>
        <row r="110">
          <cell r="F110" t="str">
            <v>22060930</v>
          </cell>
          <cell r="G110" t="str">
            <v xml:space="preserve">1022   </v>
          </cell>
          <cell r="I110" t="str">
            <v>Kt</v>
          </cell>
          <cell r="M110" t="e">
            <v>#REF!</v>
          </cell>
          <cell r="N110" t="e">
            <v>#REF!</v>
          </cell>
          <cell r="O110" t="e">
            <v>#REF!</v>
          </cell>
          <cell r="P110" t="e">
            <v>#REF!</v>
          </cell>
          <cell r="Q110" t="e">
            <v>#REF!</v>
          </cell>
          <cell r="R110" t="e">
            <v>#REF!</v>
          </cell>
          <cell r="S110" t="e">
            <v>#REF!</v>
          </cell>
          <cell r="T110" t="e">
            <v>#REF!</v>
          </cell>
          <cell r="U110" t="e">
            <v>#REF!</v>
          </cell>
          <cell r="V110" t="e">
            <v>#REF!</v>
          </cell>
          <cell r="W110" t="e">
            <v>#REF!</v>
          </cell>
          <cell r="X110" t="e">
            <v>#REF!</v>
          </cell>
          <cell r="Y110" t="e">
            <v>#REF!</v>
          </cell>
          <cell r="Z110" t="e">
            <v>#REF!</v>
          </cell>
          <cell r="AA110" t="e">
            <v>#REF!</v>
          </cell>
          <cell r="AB110" t="e">
            <v>#REF!</v>
          </cell>
          <cell r="AC110" t="e">
            <v>#REF!</v>
          </cell>
          <cell r="AD110" t="e">
            <v>#REF!</v>
          </cell>
          <cell r="AE110" t="e">
            <v>#REF!</v>
          </cell>
          <cell r="AF110" t="e">
            <v>#REF!</v>
          </cell>
          <cell r="AG110" t="e">
            <v>#REF!</v>
          </cell>
          <cell r="AH110" t="e">
            <v>#REF!</v>
          </cell>
        </row>
        <row r="111">
          <cell r="F111" t="str">
            <v>22060930</v>
          </cell>
          <cell r="G111" t="str">
            <v xml:space="preserve">1023   </v>
          </cell>
          <cell r="I111" t="str">
            <v>Kt</v>
          </cell>
          <cell r="M111" t="e">
            <v>#REF!</v>
          </cell>
          <cell r="N111" t="e">
            <v>#REF!</v>
          </cell>
          <cell r="O111" t="e">
            <v>#REF!</v>
          </cell>
          <cell r="P111" t="e">
            <v>#REF!</v>
          </cell>
          <cell r="Q111" t="e">
            <v>#REF!</v>
          </cell>
          <cell r="R111" t="e">
            <v>#REF!</v>
          </cell>
          <cell r="S111" t="e">
            <v>#REF!</v>
          </cell>
          <cell r="T111" t="e">
            <v>#REF!</v>
          </cell>
          <cell r="U111" t="e">
            <v>#REF!</v>
          </cell>
          <cell r="V111" t="e">
            <v>#REF!</v>
          </cell>
          <cell r="W111" t="e">
            <v>#REF!</v>
          </cell>
          <cell r="X111" t="e">
            <v>#REF!</v>
          </cell>
          <cell r="Y111" t="e">
            <v>#REF!</v>
          </cell>
          <cell r="Z111" t="e">
            <v>#REF!</v>
          </cell>
          <cell r="AA111" t="e">
            <v>#REF!</v>
          </cell>
          <cell r="AB111" t="e">
            <v>#REF!</v>
          </cell>
          <cell r="AC111" t="e">
            <v>#REF!</v>
          </cell>
          <cell r="AD111" t="e">
            <v>#REF!</v>
          </cell>
          <cell r="AE111" t="e">
            <v>#REF!</v>
          </cell>
          <cell r="AF111" t="e">
            <v>#REF!</v>
          </cell>
          <cell r="AG111" t="e">
            <v>#REF!</v>
          </cell>
          <cell r="AH111" t="e">
            <v>#REF!</v>
          </cell>
        </row>
        <row r="112">
          <cell r="F112" t="str">
            <v>22060930</v>
          </cell>
          <cell r="G112" t="str">
            <v xml:space="preserve">1024   </v>
          </cell>
          <cell r="I112" t="str">
            <v>g/t</v>
          </cell>
          <cell r="M112" t="e">
            <v>#REF!</v>
          </cell>
          <cell r="N112" t="e">
            <v>#REF!</v>
          </cell>
          <cell r="O112" t="e">
            <v>#REF!</v>
          </cell>
          <cell r="P112" t="e">
            <v>#REF!</v>
          </cell>
          <cell r="Q112" t="e">
            <v>#REF!</v>
          </cell>
          <cell r="R112" t="e">
            <v>#REF!</v>
          </cell>
          <cell r="S112" t="e">
            <v>#REF!</v>
          </cell>
          <cell r="T112" t="e">
            <v>#REF!</v>
          </cell>
          <cell r="U112" t="e">
            <v>#REF!</v>
          </cell>
          <cell r="V112" t="e">
            <v>#REF!</v>
          </cell>
          <cell r="W112" t="e">
            <v>#REF!</v>
          </cell>
          <cell r="X112" t="e">
            <v>#REF!</v>
          </cell>
          <cell r="Y112" t="e">
            <v>#REF!</v>
          </cell>
          <cell r="Z112" t="e">
            <v>#REF!</v>
          </cell>
          <cell r="AA112" t="e">
            <v>#REF!</v>
          </cell>
          <cell r="AB112" t="e">
            <v>#REF!</v>
          </cell>
          <cell r="AC112" t="e">
            <v>#REF!</v>
          </cell>
          <cell r="AD112" t="e">
            <v>#REF!</v>
          </cell>
          <cell r="AE112" t="e">
            <v>#REF!</v>
          </cell>
          <cell r="AF112" t="e">
            <v>#REF!</v>
          </cell>
          <cell r="AG112" t="e">
            <v>#REF!</v>
          </cell>
          <cell r="AH112" t="e">
            <v>#REF!</v>
          </cell>
        </row>
        <row r="113">
          <cell r="F113" t="str">
            <v>22060930</v>
          </cell>
          <cell r="G113" t="str">
            <v xml:space="preserve">1025   </v>
          </cell>
          <cell r="I113" t="str">
            <v>g/t</v>
          </cell>
          <cell r="M113" t="e">
            <v>#REF!</v>
          </cell>
          <cell r="N113" t="e">
            <v>#REF!</v>
          </cell>
          <cell r="O113" t="e">
            <v>#REF!</v>
          </cell>
          <cell r="P113" t="e">
            <v>#REF!</v>
          </cell>
          <cell r="Q113" t="e">
            <v>#REF!</v>
          </cell>
          <cell r="R113" t="e">
            <v>#REF!</v>
          </cell>
          <cell r="S113" t="e">
            <v>#REF!</v>
          </cell>
          <cell r="T113" t="e">
            <v>#REF!</v>
          </cell>
          <cell r="U113" t="e">
            <v>#REF!</v>
          </cell>
          <cell r="V113" t="e">
            <v>#REF!</v>
          </cell>
          <cell r="W113" t="e">
            <v>#REF!</v>
          </cell>
          <cell r="X113" t="e">
            <v>#REF!</v>
          </cell>
          <cell r="Y113" t="e">
            <v>#REF!</v>
          </cell>
          <cell r="Z113" t="e">
            <v>#REF!</v>
          </cell>
          <cell r="AA113" t="e">
            <v>#REF!</v>
          </cell>
          <cell r="AB113" t="e">
            <v>#REF!</v>
          </cell>
          <cell r="AC113" t="e">
            <v>#REF!</v>
          </cell>
          <cell r="AD113" t="e">
            <v>#REF!</v>
          </cell>
          <cell r="AE113" t="e">
            <v>#REF!</v>
          </cell>
          <cell r="AF113" t="e">
            <v>#REF!</v>
          </cell>
          <cell r="AG113" t="e">
            <v>#REF!</v>
          </cell>
          <cell r="AH113" t="e">
            <v>#REF!</v>
          </cell>
        </row>
        <row r="114">
          <cell r="F114" t="str">
            <v>22060930</v>
          </cell>
          <cell r="G114" t="str">
            <v xml:space="preserve">1026   </v>
          </cell>
          <cell r="I114" t="str">
            <v>KOz</v>
          </cell>
          <cell r="M114" t="e">
            <v>#REF!</v>
          </cell>
          <cell r="N114" t="e">
            <v>#REF!</v>
          </cell>
          <cell r="O114" t="e">
            <v>#REF!</v>
          </cell>
          <cell r="P114" t="e">
            <v>#REF!</v>
          </cell>
          <cell r="Q114" t="e">
            <v>#REF!</v>
          </cell>
          <cell r="R114" t="e">
            <v>#REF!</v>
          </cell>
          <cell r="S114" t="e">
            <v>#REF!</v>
          </cell>
          <cell r="T114" t="e">
            <v>#REF!</v>
          </cell>
          <cell r="U114" t="e">
            <v>#REF!</v>
          </cell>
          <cell r="V114" t="e">
            <v>#REF!</v>
          </cell>
          <cell r="W114" t="e">
            <v>#REF!</v>
          </cell>
          <cell r="X114" t="e">
            <v>#REF!</v>
          </cell>
          <cell r="Y114" t="e">
            <v>#REF!</v>
          </cell>
          <cell r="Z114" t="e">
            <v>#REF!</v>
          </cell>
          <cell r="AA114" t="e">
            <v>#REF!</v>
          </cell>
          <cell r="AB114" t="e">
            <v>#REF!</v>
          </cell>
          <cell r="AC114" t="e">
            <v>#REF!</v>
          </cell>
          <cell r="AD114" t="e">
            <v>#REF!</v>
          </cell>
          <cell r="AE114" t="e">
            <v>#REF!</v>
          </cell>
          <cell r="AF114" t="e">
            <v>#REF!</v>
          </cell>
          <cell r="AG114" t="e">
            <v>#REF!</v>
          </cell>
          <cell r="AH114" t="e">
            <v>#REF!</v>
          </cell>
        </row>
        <row r="115">
          <cell r="F115" t="str">
            <v>22060930</v>
          </cell>
          <cell r="G115" t="str">
            <v xml:space="preserve">1027   </v>
          </cell>
          <cell r="I115" t="str">
            <v>Kt</v>
          </cell>
          <cell r="M115" t="e">
            <v>#REF!</v>
          </cell>
          <cell r="N115" t="e">
            <v>#REF!</v>
          </cell>
          <cell r="O115" t="e">
            <v>#REF!</v>
          </cell>
          <cell r="P115" t="e">
            <v>#REF!</v>
          </cell>
          <cell r="Q115" t="e">
            <v>#REF!</v>
          </cell>
          <cell r="R115" t="e">
            <v>#REF!</v>
          </cell>
          <cell r="S115" t="e">
            <v>#REF!</v>
          </cell>
          <cell r="T115" t="e">
            <v>#REF!</v>
          </cell>
          <cell r="U115" t="e">
            <v>#REF!</v>
          </cell>
          <cell r="V115" t="e">
            <v>#REF!</v>
          </cell>
          <cell r="W115" t="e">
            <v>#REF!</v>
          </cell>
          <cell r="X115" t="e">
            <v>#REF!</v>
          </cell>
          <cell r="Y115" t="e">
            <v>#REF!</v>
          </cell>
          <cell r="Z115" t="e">
            <v>#REF!</v>
          </cell>
          <cell r="AA115" t="e">
            <v>#REF!</v>
          </cell>
          <cell r="AB115" t="e">
            <v>#REF!</v>
          </cell>
          <cell r="AC115" t="e">
            <v>#REF!</v>
          </cell>
          <cell r="AD115" t="e">
            <v>#REF!</v>
          </cell>
          <cell r="AE115" t="e">
            <v>#REF!</v>
          </cell>
          <cell r="AF115" t="e">
            <v>#REF!</v>
          </cell>
          <cell r="AG115" t="e">
            <v>#REF!</v>
          </cell>
          <cell r="AH115" t="e">
            <v>#REF!</v>
          </cell>
        </row>
        <row r="116">
          <cell r="F116" t="str">
            <v>22060930</v>
          </cell>
          <cell r="G116" t="str">
            <v xml:space="preserve">1028   </v>
          </cell>
          <cell r="I116" t="str">
            <v>Kt</v>
          </cell>
          <cell r="M116" t="e">
            <v>#REF!</v>
          </cell>
          <cell r="N116" t="e">
            <v>#REF!</v>
          </cell>
          <cell r="O116" t="e">
            <v>#REF!</v>
          </cell>
          <cell r="P116" t="e">
            <v>#REF!</v>
          </cell>
          <cell r="Q116" t="e">
            <v>#REF!</v>
          </cell>
          <cell r="R116" t="e">
            <v>#REF!</v>
          </cell>
          <cell r="S116" t="e">
            <v>#REF!</v>
          </cell>
          <cell r="T116" t="e">
            <v>#REF!</v>
          </cell>
          <cell r="U116" t="e">
            <v>#REF!</v>
          </cell>
          <cell r="V116" t="e">
            <v>#REF!</v>
          </cell>
          <cell r="W116" t="e">
            <v>#REF!</v>
          </cell>
          <cell r="X116" t="e">
            <v>#REF!</v>
          </cell>
          <cell r="Y116" t="e">
            <v>#REF!</v>
          </cell>
          <cell r="Z116" t="e">
            <v>#REF!</v>
          </cell>
          <cell r="AA116" t="e">
            <v>#REF!</v>
          </cell>
          <cell r="AB116" t="e">
            <v>#REF!</v>
          </cell>
          <cell r="AC116" t="e">
            <v>#REF!</v>
          </cell>
          <cell r="AD116" t="e">
            <v>#REF!</v>
          </cell>
          <cell r="AE116" t="e">
            <v>#REF!</v>
          </cell>
          <cell r="AF116" t="e">
            <v>#REF!</v>
          </cell>
          <cell r="AG116" t="e">
            <v>#REF!</v>
          </cell>
          <cell r="AH116" t="e">
            <v>#REF!</v>
          </cell>
        </row>
        <row r="117">
          <cell r="F117" t="str">
            <v>22060930</v>
          </cell>
          <cell r="G117" t="str">
            <v xml:space="preserve">1029   </v>
          </cell>
          <cell r="I117" t="str">
            <v>KOz</v>
          </cell>
          <cell r="M117" t="e">
            <v>#REF!</v>
          </cell>
          <cell r="N117" t="e">
            <v>#REF!</v>
          </cell>
          <cell r="O117" t="e">
            <v>#REF!</v>
          </cell>
          <cell r="P117" t="e">
            <v>#REF!</v>
          </cell>
          <cell r="Q117" t="e">
            <v>#REF!</v>
          </cell>
          <cell r="R117" t="e">
            <v>#REF!</v>
          </cell>
          <cell r="S117" t="e">
            <v>#REF!</v>
          </cell>
          <cell r="T117" t="e">
            <v>#REF!</v>
          </cell>
          <cell r="U117" t="e">
            <v>#REF!</v>
          </cell>
          <cell r="V117" t="e">
            <v>#REF!</v>
          </cell>
          <cell r="W117" t="e">
            <v>#REF!</v>
          </cell>
          <cell r="X117" t="e">
            <v>#REF!</v>
          </cell>
          <cell r="Y117" t="e">
            <v>#REF!</v>
          </cell>
          <cell r="Z117" t="e">
            <v>#REF!</v>
          </cell>
          <cell r="AA117" t="e">
            <v>#REF!</v>
          </cell>
          <cell r="AB117" t="e">
            <v>#REF!</v>
          </cell>
          <cell r="AC117" t="e">
            <v>#REF!</v>
          </cell>
          <cell r="AD117" t="e">
            <v>#REF!</v>
          </cell>
          <cell r="AE117" t="e">
            <v>#REF!</v>
          </cell>
          <cell r="AF117" t="e">
            <v>#REF!</v>
          </cell>
          <cell r="AG117" t="e">
            <v>#REF!</v>
          </cell>
          <cell r="AH117" t="e">
            <v>#REF!</v>
          </cell>
        </row>
        <row r="118">
          <cell r="F118" t="str">
            <v>22060930</v>
          </cell>
          <cell r="G118" t="str">
            <v xml:space="preserve">1030   </v>
          </cell>
          <cell r="I118" t="str">
            <v>Kt</v>
          </cell>
          <cell r="M118" t="e">
            <v>#REF!</v>
          </cell>
          <cell r="N118" t="e">
            <v>#REF!</v>
          </cell>
          <cell r="O118" t="e">
            <v>#REF!</v>
          </cell>
          <cell r="P118" t="e">
            <v>#REF!</v>
          </cell>
          <cell r="Q118" t="e">
            <v>#REF!</v>
          </cell>
          <cell r="R118" t="e">
            <v>#REF!</v>
          </cell>
          <cell r="S118" t="e">
            <v>#REF!</v>
          </cell>
          <cell r="T118" t="e">
            <v>#REF!</v>
          </cell>
          <cell r="U118" t="e">
            <v>#REF!</v>
          </cell>
          <cell r="V118" t="e">
            <v>#REF!</v>
          </cell>
          <cell r="W118" t="e">
            <v>#REF!</v>
          </cell>
          <cell r="X118" t="e">
            <v>#REF!</v>
          </cell>
          <cell r="Y118" t="e">
            <v>#REF!</v>
          </cell>
          <cell r="Z118" t="e">
            <v>#REF!</v>
          </cell>
          <cell r="AA118" t="e">
            <v>#REF!</v>
          </cell>
          <cell r="AB118" t="e">
            <v>#REF!</v>
          </cell>
          <cell r="AC118" t="e">
            <v>#REF!</v>
          </cell>
          <cell r="AD118" t="e">
            <v>#REF!</v>
          </cell>
          <cell r="AE118" t="e">
            <v>#REF!</v>
          </cell>
          <cell r="AF118" t="e">
            <v>#REF!</v>
          </cell>
          <cell r="AG118" t="e">
            <v>#REF!</v>
          </cell>
          <cell r="AH118" t="e">
            <v>#REF!</v>
          </cell>
        </row>
        <row r="119">
          <cell r="F119" t="str">
            <v>22060930</v>
          </cell>
          <cell r="G119" t="str">
            <v xml:space="preserve">1031   </v>
          </cell>
          <cell r="I119" t="str">
            <v>Kt</v>
          </cell>
          <cell r="M119" t="e">
            <v>#REF!</v>
          </cell>
          <cell r="N119" t="e">
            <v>#REF!</v>
          </cell>
          <cell r="O119" t="e">
            <v>#REF!</v>
          </cell>
          <cell r="P119" t="e">
            <v>#REF!</v>
          </cell>
          <cell r="Q119" t="e">
            <v>#REF!</v>
          </cell>
          <cell r="R119" t="e">
            <v>#REF!</v>
          </cell>
          <cell r="S119" t="e">
            <v>#REF!</v>
          </cell>
          <cell r="T119" t="e">
            <v>#REF!</v>
          </cell>
          <cell r="U119" t="e">
            <v>#REF!</v>
          </cell>
          <cell r="V119" t="e">
            <v>#REF!</v>
          </cell>
          <cell r="W119" t="e">
            <v>#REF!</v>
          </cell>
          <cell r="X119" t="e">
            <v>#REF!</v>
          </cell>
          <cell r="Y119" t="e">
            <v>#REF!</v>
          </cell>
          <cell r="Z119" t="e">
            <v>#REF!</v>
          </cell>
          <cell r="AA119" t="e">
            <v>#REF!</v>
          </cell>
          <cell r="AB119" t="e">
            <v>#REF!</v>
          </cell>
          <cell r="AC119" t="e">
            <v>#REF!</v>
          </cell>
          <cell r="AD119" t="e">
            <v>#REF!</v>
          </cell>
          <cell r="AE119" t="e">
            <v>#REF!</v>
          </cell>
          <cell r="AF119" t="e">
            <v>#REF!</v>
          </cell>
          <cell r="AG119" t="e">
            <v>#REF!</v>
          </cell>
          <cell r="AH119" t="e">
            <v>#REF!</v>
          </cell>
        </row>
        <row r="120">
          <cell r="F120" t="str">
            <v>22060930</v>
          </cell>
          <cell r="G120" t="str">
            <v xml:space="preserve">1032   </v>
          </cell>
          <cell r="I120" t="str">
            <v>USD 000's</v>
          </cell>
          <cell r="M120" t="e">
            <v>#REF!</v>
          </cell>
          <cell r="N120" t="e">
            <v>#REF!</v>
          </cell>
          <cell r="O120" t="e">
            <v>#REF!</v>
          </cell>
          <cell r="P120" t="e">
            <v>#REF!</v>
          </cell>
          <cell r="Q120" t="e">
            <v>#REF!</v>
          </cell>
          <cell r="R120" t="e">
            <v>#REF!</v>
          </cell>
          <cell r="S120" t="e">
            <v>#REF!</v>
          </cell>
          <cell r="T120" t="e">
            <v>#REF!</v>
          </cell>
          <cell r="U120" t="e">
            <v>#REF!</v>
          </cell>
          <cell r="V120" t="e">
            <v>#REF!</v>
          </cell>
          <cell r="W120" t="e">
            <v>#REF!</v>
          </cell>
          <cell r="X120" t="e">
            <v>#REF!</v>
          </cell>
          <cell r="Y120" t="e">
            <v>#REF!</v>
          </cell>
          <cell r="Z120" t="e">
            <v>#REF!</v>
          </cell>
          <cell r="AA120" t="e">
            <v>#REF!</v>
          </cell>
          <cell r="AB120" t="e">
            <v>#REF!</v>
          </cell>
          <cell r="AC120" t="e">
            <v>#REF!</v>
          </cell>
          <cell r="AD120" t="e">
            <v>#REF!</v>
          </cell>
          <cell r="AE120" t="e">
            <v>#REF!</v>
          </cell>
          <cell r="AF120" t="e">
            <v>#REF!</v>
          </cell>
          <cell r="AG120" t="e">
            <v>#REF!</v>
          </cell>
          <cell r="AH120" t="e">
            <v>#REF!</v>
          </cell>
        </row>
        <row r="121">
          <cell r="F121" t="str">
            <v>22060930</v>
          </cell>
          <cell r="G121" t="str">
            <v xml:space="preserve">1033   </v>
          </cell>
          <cell r="I121" t="str">
            <v>USD 000's</v>
          </cell>
          <cell r="M121" t="e">
            <v>#REF!</v>
          </cell>
          <cell r="N121" t="e">
            <v>#REF!</v>
          </cell>
          <cell r="O121" t="e">
            <v>#REF!</v>
          </cell>
          <cell r="P121" t="e">
            <v>#REF!</v>
          </cell>
          <cell r="Q121" t="e">
            <v>#REF!</v>
          </cell>
          <cell r="R121" t="e">
            <v>#REF!</v>
          </cell>
          <cell r="S121" t="e">
            <v>#REF!</v>
          </cell>
          <cell r="T121" t="e">
            <v>#REF!</v>
          </cell>
          <cell r="U121" t="e">
            <v>#REF!</v>
          </cell>
          <cell r="V121" t="e">
            <v>#REF!</v>
          </cell>
          <cell r="W121" t="e">
            <v>#REF!</v>
          </cell>
          <cell r="X121" t="e">
            <v>#REF!</v>
          </cell>
          <cell r="Y121" t="e">
            <v>#REF!</v>
          </cell>
          <cell r="Z121" t="e">
            <v>#REF!</v>
          </cell>
          <cell r="AA121" t="e">
            <v>#REF!</v>
          </cell>
          <cell r="AB121" t="e">
            <v>#REF!</v>
          </cell>
          <cell r="AC121" t="e">
            <v>#REF!</v>
          </cell>
          <cell r="AD121" t="e">
            <v>#REF!</v>
          </cell>
          <cell r="AE121" t="e">
            <v>#REF!</v>
          </cell>
          <cell r="AF121" t="e">
            <v>#REF!</v>
          </cell>
          <cell r="AG121" t="e">
            <v>#REF!</v>
          </cell>
          <cell r="AH121" t="e">
            <v>#REF!</v>
          </cell>
        </row>
        <row r="128">
          <cell r="AH128">
            <v>0</v>
          </cell>
        </row>
        <row r="129">
          <cell r="AH129">
            <v>0</v>
          </cell>
        </row>
        <row r="130">
          <cell r="AH130">
            <v>0</v>
          </cell>
        </row>
        <row r="131">
          <cell r="AH131">
            <v>0</v>
          </cell>
        </row>
      </sheetData>
      <sheetData sheetId="23"/>
      <sheetData sheetId="24"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3weeks"/>
      <sheetName val="Buy ins"/>
      <sheetName val="Prepmts"/>
      <sheetName val="CashFlow"/>
      <sheetName val="Report"/>
      <sheetName val="Report2"/>
    </sheetNames>
    <sheetDataSet>
      <sheetData sheetId="0"/>
      <sheetData sheetId="1"/>
      <sheetData sheetId="2"/>
      <sheetData sheetId="3"/>
      <sheetData sheetId="4"/>
      <sheetData sheetId="5"/>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Formato 5 Entrenamiento"/>
      <sheetName val="Report"/>
    </sheetNames>
    <sheetDataSet>
      <sheetData sheetId="0" refreshError="1">
        <row r="2">
          <cell r="A2" t="str">
            <v>E</v>
          </cell>
          <cell r="B2" t="str">
            <v>I</v>
          </cell>
          <cell r="C2" t="str">
            <v>C</v>
          </cell>
          <cell r="D2">
            <v>1</v>
          </cell>
        </row>
        <row r="3">
          <cell r="B3" t="str">
            <v>E</v>
          </cell>
          <cell r="C3" t="str">
            <v>P</v>
          </cell>
          <cell r="D3">
            <v>2</v>
          </cell>
        </row>
        <row r="4">
          <cell r="C4" t="str">
            <v>E</v>
          </cell>
          <cell r="D4">
            <v>3</v>
          </cell>
        </row>
      </sheetData>
      <sheetData sheetId="1" refreshError="1"/>
      <sheetData sheetId="2"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ujo De Caja "/>
      <sheetName val="Reporte"/>
      <sheetName val="Programa"/>
      <sheetName val="LISTAS"/>
      <sheetName val="Hoja2"/>
      <sheetName val="Sheet1"/>
      <sheetName val="LTM"/>
      <sheetName val="CREDIT STATS"/>
      <sheetName val="DropZone"/>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2002"/>
    </sheetNames>
    <sheetDataSet>
      <sheetData sheetId="0"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Manning"/>
      <sheetName val="Cashflows"/>
      <sheetName val="P &amp; L"/>
      <sheetName val="UG &amp; CPP"/>
      <sheetName val="OC &amp; HW"/>
      <sheetName val="Revenue"/>
      <sheetName val="Capital T"/>
      <sheetName val="Capital GCA T"/>
      <sheetName val="Capital West"/>
      <sheetName val="Financing"/>
      <sheetName val="TARIF2002"/>
    </sheetNames>
    <sheetDataSet>
      <sheetData sheetId="0" refreshError="1">
        <row r="6">
          <cell r="D6">
            <v>0.3</v>
          </cell>
        </row>
        <row r="7">
          <cell r="D7">
            <v>0.3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Sponsors Valuation"/>
      <sheetName val="MMJV"/>
      <sheetName val="Glenmurrin AUD"/>
      <sheetName val="Glenmurrin USD"/>
      <sheetName val="Minara AUD"/>
      <sheetName val="Minara USD"/>
      <sheetName val="LOM Valuation"/>
      <sheetName val="Exec Sum - MMJV"/>
      <sheetName val="Exec Sum Mthly"/>
      <sheetName val="Glenmurrin Tax Depn"/>
      <sheetName val="Glenmurrin Acc Depn"/>
      <sheetName val="MRE Tax Depn"/>
      <sheetName val="LOM Val'n Sum"/>
      <sheetName val="Comparision"/>
      <sheetName val="EBITDA Sum"/>
      <sheetName val="LOM Graphs"/>
      <sheetName val="LOM Graph Data"/>
      <sheetName val="MRE Acctg depn"/>
      <sheetName val="Production"/>
      <sheetName val="LOM Capability"/>
      <sheetName val="Price Inputs"/>
      <sheetName val="LOM Capital"/>
      <sheetName val="OL"/>
      <sheetName val="Ref"/>
      <sheetName val="Acid Calc"/>
      <sheetName val="Util"/>
      <sheetName val="HL"/>
      <sheetName val="Secondary Feeds"/>
      <sheetName val="Mine &amp; Admin"/>
      <sheetName val="Site Mtce"/>
      <sheetName val="Assumptions"/>
      <sheetName val="Working Cap Movemts"/>
      <sheetName val="CY 2007 Forecast Adjustments"/>
      <sheetName val="Summary"/>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
      <sheetName val="Altenativa"/>
      <sheetName val="Incremental"/>
      <sheetName val="Graficas VPN"/>
      <sheetName val="Gráficas VPN (Inglés)"/>
      <sheetName val="Tabla Depreciación"/>
      <sheetName val="MODEC_II"/>
      <sheetName val="Working Cap Movemts"/>
      <sheetName val="H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Tables"/>
      <sheetName val="Summary"/>
      <sheetName val="CapitalBudget6MthToDec05"/>
      <sheetName val="Propuesta"/>
    </sheetNames>
    <sheetDataSet>
      <sheetData sheetId="0" refreshError="1">
        <row r="2">
          <cell r="K2" t="str">
            <v>1A</v>
          </cell>
          <cell r="L2" t="str">
            <v>(1) Extreme</v>
          </cell>
        </row>
        <row r="3">
          <cell r="K3" t="str">
            <v>1B</v>
          </cell>
          <cell r="L3" t="str">
            <v>(2) Extreme</v>
          </cell>
        </row>
        <row r="4">
          <cell r="K4" t="str">
            <v>1C</v>
          </cell>
          <cell r="L4" t="str">
            <v>(4) Extreme</v>
          </cell>
        </row>
        <row r="5">
          <cell r="K5" t="str">
            <v>1D</v>
          </cell>
          <cell r="L5" t="str">
            <v>(7) Extreme</v>
          </cell>
        </row>
        <row r="6">
          <cell r="K6" t="str">
            <v>1E</v>
          </cell>
          <cell r="L6" t="str">
            <v>(11) High</v>
          </cell>
        </row>
        <row r="7">
          <cell r="K7" t="str">
            <v>2A</v>
          </cell>
          <cell r="L7" t="str">
            <v>(3) Extreme</v>
          </cell>
        </row>
        <row r="8">
          <cell r="K8" t="str">
            <v>2B</v>
          </cell>
          <cell r="L8" t="str">
            <v>(5) Extreme</v>
          </cell>
        </row>
        <row r="9">
          <cell r="K9" t="str">
            <v>2C</v>
          </cell>
          <cell r="L9" t="str">
            <v>(8) Extreme</v>
          </cell>
        </row>
        <row r="10">
          <cell r="K10" t="str">
            <v>2D</v>
          </cell>
          <cell r="L10" t="str">
            <v>(12) High</v>
          </cell>
        </row>
        <row r="11">
          <cell r="K11" t="str">
            <v>2E</v>
          </cell>
          <cell r="L11" t="str">
            <v>(16) High</v>
          </cell>
        </row>
        <row r="12">
          <cell r="K12" t="str">
            <v>3A</v>
          </cell>
          <cell r="L12" t="str">
            <v>(6) Extreme</v>
          </cell>
        </row>
        <row r="13">
          <cell r="K13" t="str">
            <v>3B</v>
          </cell>
          <cell r="L13" t="str">
            <v>(9) High</v>
          </cell>
        </row>
        <row r="14">
          <cell r="K14" t="str">
            <v>3C</v>
          </cell>
          <cell r="L14" t="str">
            <v>(13) High</v>
          </cell>
        </row>
        <row r="15">
          <cell r="K15" t="str">
            <v>3D</v>
          </cell>
          <cell r="L15" t="str">
            <v>(17) Moderate</v>
          </cell>
        </row>
        <row r="16">
          <cell r="K16" t="str">
            <v>3E</v>
          </cell>
          <cell r="L16" t="str">
            <v>(20) Moderate</v>
          </cell>
        </row>
        <row r="17">
          <cell r="K17" t="str">
            <v>4A</v>
          </cell>
          <cell r="L17" t="str">
            <v>(10) High</v>
          </cell>
        </row>
        <row r="18">
          <cell r="K18" t="str">
            <v>4B</v>
          </cell>
          <cell r="L18" t="str">
            <v>(14) High</v>
          </cell>
        </row>
        <row r="19">
          <cell r="K19" t="str">
            <v>4C</v>
          </cell>
          <cell r="L19" t="str">
            <v>(18) Moderate</v>
          </cell>
        </row>
        <row r="20">
          <cell r="K20" t="str">
            <v>4D</v>
          </cell>
          <cell r="L20" t="str">
            <v>(21) Low</v>
          </cell>
        </row>
        <row r="21">
          <cell r="K21" t="str">
            <v>4E</v>
          </cell>
          <cell r="L21" t="str">
            <v>(23) Low</v>
          </cell>
        </row>
        <row r="22">
          <cell r="K22" t="str">
            <v>5A</v>
          </cell>
          <cell r="L22" t="str">
            <v>(15) High</v>
          </cell>
        </row>
        <row r="23">
          <cell r="K23" t="str">
            <v>5B</v>
          </cell>
          <cell r="L23" t="str">
            <v>(19) Moderate</v>
          </cell>
        </row>
        <row r="24">
          <cell r="K24" t="str">
            <v>5C</v>
          </cell>
          <cell r="L24" t="str">
            <v>(22) Low</v>
          </cell>
        </row>
        <row r="25">
          <cell r="K25" t="str">
            <v>5D</v>
          </cell>
          <cell r="L25" t="str">
            <v>(24) Low</v>
          </cell>
        </row>
        <row r="26">
          <cell r="K26" t="str">
            <v>5E</v>
          </cell>
          <cell r="L26" t="str">
            <v>(25) Low</v>
          </cell>
        </row>
      </sheetData>
      <sheetData sheetId="1" refreshError="1"/>
      <sheetData sheetId="2" refreshError="1"/>
      <sheetData sheetId="3"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GENERAL "/>
      <sheetName val="cap 5-ELECTRICAS "/>
      <sheetName val="datosluminariasRoyAlPHa"/>
      <sheetName val="RefTables"/>
      <sheetName val="Registros_de_Asistencia"/>
      <sheetName val="Simulación Inf."/>
    </sheetNames>
    <sheetDataSet>
      <sheetData sheetId="0"/>
      <sheetData sheetId="1"/>
      <sheetData sheetId="2"/>
      <sheetData sheetId="3">
        <row r="1">
          <cell r="A1" t="str">
            <v>Luminarias de 70W-220V con brazo Sodio</v>
          </cell>
        </row>
        <row r="2">
          <cell r="A2" t="str">
            <v>Luminarias de 150W-220V con brazo Sodio</v>
          </cell>
        </row>
        <row r="3">
          <cell r="A3" t="str">
            <v>Luminarias de 250W-220V con brazo Sodio</v>
          </cell>
        </row>
        <row r="4">
          <cell r="A4" t="str">
            <v>Luminarias de 400W-220V con brazo Sodio</v>
          </cell>
        </row>
        <row r="5">
          <cell r="A5" t="str">
            <v xml:space="preserve">Reflectores tipo RCG de 1000W-220V </v>
          </cell>
        </row>
        <row r="6">
          <cell r="A6" t="str">
            <v>Luminarias tipo RAP de 70W-220V</v>
          </cell>
        </row>
        <row r="7">
          <cell r="A7" t="str">
            <v>Bombillos de Sodio 70W-220V</v>
          </cell>
        </row>
        <row r="8">
          <cell r="A8" t="str">
            <v>Bombillos de Sodio 150W-220V</v>
          </cell>
        </row>
        <row r="9">
          <cell r="A9" t="str">
            <v>Bombillos de Sodio 250W-220V</v>
          </cell>
        </row>
        <row r="10">
          <cell r="A10" t="str">
            <v>Bombillos de Sodio 400W-220V</v>
          </cell>
        </row>
        <row r="11">
          <cell r="A11" t="str">
            <v>Bombillos de Sodio 1000W-220V</v>
          </cell>
        </row>
      </sheetData>
      <sheetData sheetId="4" refreshError="1"/>
      <sheetData sheetId="5" refreshError="1"/>
      <sheetData sheetId="6" refreshError="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VOLUMETR."/>
      <sheetName val="PLANEADAS"/>
      <sheetName val="REALES"/>
      <sheetName val="DATOS (2)"/>
      <sheetName val="PRECIOS REAL"/>
      <sheetName val="TRANSFER"/>
      <sheetName val="PRECIOS PROG."/>
      <sheetName val="PRECIOS VOL."/>
      <sheetName val="ACUM. EXPORT"/>
      <sheetName val="PRECIOS PLAN"/>
      <sheetName val="PREC. I.P"/>
      <sheetName val="PREC. TRANSF."/>
      <sheetName val="CARGAS"/>
      <sheetName val="DATOS MARG."/>
      <sheetName val="REAL"/>
      <sheetName val="PLAN"/>
      <sheetName val="VOLUM"/>
      <sheetName val="Hoja2"/>
      <sheetName val="VR"/>
      <sheetName val="OPCIONES DE SIMULACION"/>
      <sheetName val="COSTOS DE TRANSPORTE"/>
      <sheetName val="BOUNDS &amp; ROWS"/>
      <sheetName val="COMPRA MATERIA PRIMA"/>
      <sheetName val="AIU"/>
      <sheetName val="CALCULO SALARIO"/>
      <sheetName val="VOLUMETR_"/>
      <sheetName val="DATOS_(2)"/>
      <sheetName val="PRECIOS_REAL"/>
      <sheetName val="PRECIOS_PROG_"/>
      <sheetName val="PRECIOS_VOL_"/>
      <sheetName val="ACUM__EXPORT"/>
      <sheetName val="PRECIOS_PLAN"/>
      <sheetName val="PREC__I_P"/>
      <sheetName val="PREC__TRANSF_"/>
      <sheetName val="DATOS_MARG_"/>
      <sheetName val="PARAMETROS"/>
      <sheetName val="A_A310"/>
      <sheetName val="A_G105"/>
      <sheetName val="A_G200"/>
      <sheetName val="Resultados"/>
      <sheetName val="MATRIZ"/>
      <sheetName val="VOLUMETR_1"/>
      <sheetName val="DATOS_(2)1"/>
      <sheetName val="PRECIOS_REAL1"/>
      <sheetName val="PRECIOS_PROG_1"/>
      <sheetName val="PRECIOS_VOL_1"/>
      <sheetName val="ACUM__EXPORT1"/>
      <sheetName val="PRECIOS_PLAN1"/>
      <sheetName val="PREC__I_P1"/>
      <sheetName val="PREC__TRANSF_1"/>
      <sheetName val="DATOS_MARG_1"/>
      <sheetName val="OPCIONES_DE_SIMULACION"/>
      <sheetName val="COSTOS_DE_TRANSPORTE"/>
      <sheetName val="BOUNDS_&amp;_ROWS"/>
      <sheetName val="COMPRA_MATERIA_PRIMA"/>
      <sheetName val="CALCULO_SALARIO"/>
      <sheetName val="API93"/>
      <sheetName val="Prestaciones y AIU"/>
      <sheetName val="Tabla5"/>
      <sheetName val="Estimado"/>
      <sheetName val="pressure"/>
      <sheetName val="140 kbbld Cus,BCF22"/>
      <sheetName val="Equipo"/>
      <sheetName val="VOLUMETR_2"/>
      <sheetName val="DATOS_(2)2"/>
      <sheetName val="PRECIOS_REAL2"/>
      <sheetName val="PRECIOS_PROG_2"/>
      <sheetName val="PRECIOS_VOL_2"/>
      <sheetName val="ACUM__EXPORT2"/>
      <sheetName val="PRECIOS_PLAN2"/>
      <sheetName val="PREC__I_P2"/>
      <sheetName val="PREC__TRANSF_2"/>
      <sheetName val="DATOS_MARG_2"/>
      <sheetName val="OPCIONES_DE_SIMULACION1"/>
      <sheetName val="COSTOS_DE_TRANSPORTE1"/>
      <sheetName val="BOUNDS_&amp;_ROWS1"/>
      <sheetName val="COMPRA_MATERIA_PRIMA1"/>
      <sheetName val="CALCULO_SALARIO1"/>
      <sheetName val="Prestaciones_y_AIU"/>
      <sheetName val="Tablas"/>
      <sheetName val="SABANA"/>
      <sheetName val="RESUMEN"/>
      <sheetName val="original_sis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VPD"/>
      <sheetName val="DATOS BASICOS EMPRESA"/>
      <sheetName val="COSTOS SEDE ADVA CESAR"/>
      <sheetName val="COSTOS BASE"/>
      <sheetName val="CALCULOS"/>
      <sheetName val="COST. APROBADOS"/>
      <sheetName val="RESUMEN CMO"/>
      <sheetName val="RESUMEN CMA"/>
      <sheetName val="TASARETRI"/>
      <sheetName val="CMTASA"/>
      <sheetName val="VALOR ACT. HVPD"/>
      <sheetName val="RESUMEN CMI"/>
      <sheetName val="TARIFA "/>
      <sheetName val="CANT. REPOSICIÓN 2009-2018  "/>
      <sheetName val="INVERS. ACUEDUCTO"/>
      <sheetName val="INVERS. ALCANTARILLADO"/>
      <sheetName val="APU "/>
      <sheetName val="LISTA PRECIOS ACTUAL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39">
          <cell r="B39">
            <v>0.6</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page"/>
      <sheetName val="Summary"/>
      <sheetName val="Creation of value"/>
      <sheetName val="Defining the problem"/>
      <sheetName val="Logic trees"/>
      <sheetName val="The value chain"/>
      <sheetName val="Value driver analysis"/>
      <sheetName val="Sources of project value"/>
      <sheetName val="Principles of valuation"/>
      <sheetName val="Forecasting cash flow"/>
      <sheetName val="Principles of investment risk"/>
      <sheetName val="Capital asset pricing model"/>
      <sheetName val="Project cost of capital"/>
      <sheetName val="Project risk analysis"/>
      <sheetName val="Alternative investment criteria"/>
      <sheetName val="Communicating value"/>
      <sheetName val="Principles of spreadsheeting"/>
      <sheetName val="Spreadsheet standards (1)"/>
      <sheetName val="Spreadsheet standards (2)"/>
      <sheetName val="Reconciling value"/>
      <sheetName val="Mine variance - graph"/>
      <sheetName val="Mine variance - tree"/>
      <sheetName val="Graph data"/>
      <sheetName val="Graph data (2)"/>
      <sheetName val="datosluminariasRoyAlPHa"/>
      <sheetName val="RESUMEN C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 MENORES"/>
      <sheetName val="LISTA PRECIO"/>
      <sheetName val="CUAD"/>
      <sheetName val="CEM-AREN"/>
      <sheetName val="PRESUPU"/>
      <sheetName val="RENDIMIEN"/>
      <sheetName val="ANALISIS BASICO"/>
      <sheetName val="1.PRELI"/>
      <sheetName val="2 CIMI"/>
      <sheetName val="3.ESTRU"/>
      <sheetName val="4.MURO"/>
      <sheetName val="5.CUBIE"/>
      <sheetName val="6.PISO"/>
      <sheetName val="7.CARPI"/>
      <sheetName val="8.ACAB MU"/>
      <sheetName val="9.INST SANT"/>
      <sheetName val="10.INST HIDRA"/>
      <sheetName val="11.INST ELECT"/>
      <sheetName val="12.APAR SANIT"/>
      <sheetName val="13.INST GAS.NAT"/>
      <sheetName val="14.PINTU"/>
      <sheetName val="15.ASEO GEN"/>
      <sheetName val="ITEM-COSTO"/>
      <sheetName val="ACT-COST"/>
      <sheetName val="ACT-%"/>
      <sheetName val="CONCRETOS"/>
      <sheetName val="CONCRET"/>
      <sheetName val="Hoja2"/>
      <sheetName val="DURACION"/>
      <sheetName val="CTO INDIR"/>
      <sheetName val="MATERIALES"/>
    </sheetNames>
    <sheetDataSet>
      <sheetData sheetId="0" refreshError="1"/>
      <sheetData sheetId="1" refreshError="1">
        <row r="72">
          <cell r="B72">
            <v>8120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Index"/>
      <sheetName val="Project Parameters"/>
      <sheetName val="Fleet"/>
      <sheetName val="Utilisation"/>
      <sheetName val="Support Equipment"/>
      <sheetName val="Truck Nos - Coal"/>
      <sheetName val="Truck Nos - Waste"/>
      <sheetName val="Ground Prep - Coal"/>
      <sheetName val="Ground Prep - Waste"/>
      <sheetName val="Capacity"/>
      <sheetName val="Pasted Schedule"/>
      <sheetName val="MANUAL CONTRACTOR ANNUAL VOLUME"/>
      <sheetName val="Waste Exc Prod"/>
      <sheetName val="Coal Exc Prod"/>
      <sheetName val="Work Hrs - FEL&amp;EXC "/>
      <sheetName val="Work Hrs - Trucks&amp;Support"/>
      <sheetName val="Hours Summary"/>
      <sheetName val="Equip Selection &amp; Roster"/>
      <sheetName val="Truck Cycle Data"/>
      <sheetName val="OC Equip Data"/>
      <sheetName val="Mine variance - tree"/>
    </sheetNames>
    <sheetDataSet>
      <sheetData sheetId="0"/>
      <sheetData sheetId="1">
        <row r="41">
          <cell r="S41">
            <v>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ARENA DE REVOQUE.</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ARENA DE REVOQUE.</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ARENA DE REVOQUE.</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ARENA DE REVOQUE.</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m con"/>
      <sheetName val="FACTORES"/>
      <sheetName val="ACOMETIDAS"/>
      <sheetName val="SUMA TUBERIA"/>
      <sheetName val="TUBERIA"/>
      <sheetName val="CONST DOM"/>
      <sheetName val="PAVIMENTO"/>
      <sheetName val="dem poz"/>
      <sheetName val="RESUMEN"/>
      <sheetName val="SAN BASILIO N"/>
      <sheetName val="PRESUPUESTO"/>
      <sheetName val="PRES. INTERV."/>
      <sheetName val="APU. ISTM."/>
      <sheetName val="APU. UNION P."/>
      <sheetName val="M. CANTIDADES IST."/>
      <sheetName val="M. CANTIDAES UNION"/>
      <sheetName val="FACTOR PRESTACIONAL"/>
      <sheetName val="SALARIOS"/>
      <sheetName val="ANALISIS AIU"/>
      <sheetName val="LISTA TARIFA MA Y EQ"/>
      <sheetName val="LISTA TARIFA MATERIALES"/>
      <sheetName val="FACTOR MULTIPLICADOR"/>
      <sheetName val="PROG"/>
      <sheetName val="PROG - BARRAS"/>
      <sheetName val="PERIODO 1."/>
      <sheetName val="PERIODO 2."/>
      <sheetName val="PERIODO 3."/>
      <sheetName val="PERIODO 4."/>
      <sheetName val="PERIODO 5."/>
      <sheetName val="PERIODO 6."/>
      <sheetName val="TOTAL DE TODOS LOS PERIODOS"/>
    </sheetNames>
    <sheetDataSet>
      <sheetData sheetId="0"/>
      <sheetData sheetId="1"/>
      <sheetData sheetId="2"/>
      <sheetData sheetId="3"/>
      <sheetData sheetId="4" refreshError="1">
        <row r="10">
          <cell r="AB10">
            <v>0</v>
          </cell>
        </row>
        <row r="14">
          <cell r="AB14">
            <v>0.56999999999999995</v>
          </cell>
        </row>
        <row r="15">
          <cell r="AB15">
            <v>0</v>
          </cell>
        </row>
        <row r="19">
          <cell r="AB19">
            <v>0.56999999999999995</v>
          </cell>
        </row>
        <row r="20">
          <cell r="AB20">
            <v>0</v>
          </cell>
        </row>
        <row r="24">
          <cell r="AB24">
            <v>0.56999999999999995</v>
          </cell>
        </row>
        <row r="25">
          <cell r="AB25">
            <v>0</v>
          </cell>
        </row>
        <row r="29">
          <cell r="AB29">
            <v>0.56999999999999995</v>
          </cell>
        </row>
        <row r="30">
          <cell r="AB30">
            <v>0</v>
          </cell>
        </row>
        <row r="34">
          <cell r="AB34">
            <v>0.56999999999999995</v>
          </cell>
        </row>
        <row r="35">
          <cell r="AB35">
            <v>0</v>
          </cell>
        </row>
        <row r="39">
          <cell r="AB39">
            <v>0</v>
          </cell>
        </row>
        <row r="40">
          <cell r="AB40">
            <v>0</v>
          </cell>
        </row>
        <row r="44">
          <cell r="AB44">
            <v>0.56999999999999995</v>
          </cell>
        </row>
        <row r="45">
          <cell r="AB45">
            <v>0</v>
          </cell>
        </row>
        <row r="49">
          <cell r="AB49">
            <v>0.56999999999999995</v>
          </cell>
        </row>
        <row r="50">
          <cell r="AB50">
            <v>0</v>
          </cell>
        </row>
        <row r="54">
          <cell r="AB54">
            <v>0.56999999999999995</v>
          </cell>
        </row>
        <row r="55">
          <cell r="AB55">
            <v>0</v>
          </cell>
        </row>
        <row r="59">
          <cell r="AB59">
            <v>0.56999999999999995</v>
          </cell>
        </row>
        <row r="60">
          <cell r="AB60">
            <v>0</v>
          </cell>
        </row>
        <row r="64">
          <cell r="AB64">
            <v>0.56999999999999995</v>
          </cell>
        </row>
        <row r="65">
          <cell r="AB65">
            <v>0</v>
          </cell>
        </row>
        <row r="69">
          <cell r="AB69">
            <v>0.56999999999999995</v>
          </cell>
        </row>
        <row r="70">
          <cell r="AB70">
            <v>0</v>
          </cell>
        </row>
        <row r="74">
          <cell r="AB74">
            <v>0.56999999999999995</v>
          </cell>
        </row>
        <row r="75">
          <cell r="AB75">
            <v>0</v>
          </cell>
        </row>
        <row r="79">
          <cell r="AB79">
            <v>0.56999999999999995</v>
          </cell>
        </row>
        <row r="80">
          <cell r="AB80">
            <v>0</v>
          </cell>
        </row>
        <row r="84">
          <cell r="AB84">
            <v>0.56999999999999995</v>
          </cell>
        </row>
      </sheetData>
      <sheetData sheetId="5"/>
      <sheetData sheetId="6"/>
      <sheetData sheetId="7"/>
      <sheetData sheetId="8"/>
      <sheetData sheetId="9"/>
      <sheetData sheetId="10">
        <row r="10">
          <cell r="AB10">
            <v>0</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TUBERIA"/>
      <sheetName val="Hoja1"/>
      <sheetName val="Hoja2"/>
      <sheetName val="Hoja3"/>
      <sheetName val="ManoObra"/>
      <sheetName val="septiembre"/>
      <sheetName val="octubre impr (2)"/>
      <sheetName val="octubre"/>
      <sheetName val="octubre impr"/>
      <sheetName val="Tabla CONPES 3714"/>
    </sheetNames>
    <sheetDataSet>
      <sheetData sheetId="0" refreshError="1">
        <row r="8">
          <cell r="M8">
            <v>1.6584571641407996E-2</v>
          </cell>
        </row>
        <row r="9">
          <cell r="M9">
            <v>2.2426467938538669E-2</v>
          </cell>
        </row>
        <row r="10">
          <cell r="M10">
            <v>2.8274936599466664E-2</v>
          </cell>
        </row>
        <row r="11">
          <cell r="M11">
            <v>3.829661593736533E-2</v>
          </cell>
        </row>
        <row r="12">
          <cell r="M12">
            <v>4.5516980430421336E-2</v>
          </cell>
        </row>
        <row r="13">
          <cell r="M13">
            <v>5.3258333226048005E-2</v>
          </cell>
        </row>
        <row r="14">
          <cell r="M14">
            <v>6.1634517528832006E-2</v>
          </cell>
        </row>
        <row r="15">
          <cell r="M15">
            <v>7.0733394045866677E-2</v>
          </cell>
        </row>
        <row r="16">
          <cell r="M16">
            <v>9.5576087426047993E-2</v>
          </cell>
        </row>
        <row r="17">
          <cell r="M17">
            <v>0.12212833482117867</v>
          </cell>
        </row>
        <row r="18">
          <cell r="M18">
            <v>0.14359225586346663</v>
          </cell>
        </row>
        <row r="19">
          <cell r="M19">
            <v>0.17174652128076801</v>
          </cell>
        </row>
        <row r="20">
          <cell r="M20">
            <v>0.20882594236319996</v>
          </cell>
        </row>
        <row r="21">
          <cell r="M21">
            <v>0.24948355910860801</v>
          </cell>
        </row>
        <row r="22">
          <cell r="M22">
            <v>0.29331212464947198</v>
          </cell>
        </row>
        <row r="23">
          <cell r="M23">
            <v>0.50414299258879991</v>
          </cell>
        </row>
      </sheetData>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MANO DE OBRA"/>
      <sheetName val="BASE DE DATOS"/>
      <sheetName val="Hoja1"/>
      <sheetName val="ANALISIS UNITARIOS"/>
      <sheetName val="APUS NUEVOS"/>
      <sheetName val="apus electricos"/>
      <sheetName val="ITEMS"/>
      <sheetName val="Datos de ejemplo"/>
      <sheetName val="TRANSPORTE"/>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P"/>
      <sheetName val="MAT"/>
      <sheetName val="MO"/>
      <sheetName val="AUI"/>
      <sheetName val="PRESUPUESTO"/>
      <sheetName val="FORMULARIO"/>
      <sheetName val="programacio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5 (2)"/>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75"/>
      <sheetName val="76"/>
      <sheetName val="77"/>
      <sheetName val="78"/>
      <sheetName val="79"/>
      <sheetName val="80"/>
      <sheetName val="TARIFAS"/>
    </sheetNames>
    <sheetDataSet>
      <sheetData sheetId="0">
        <row r="3">
          <cell r="A3">
            <v>1</v>
          </cell>
        </row>
      </sheetData>
      <sheetData sheetId="1">
        <row r="3">
          <cell r="A3">
            <v>207</v>
          </cell>
        </row>
      </sheetData>
      <sheetData sheetId="2">
        <row r="3">
          <cell r="A3">
            <v>500</v>
          </cell>
        </row>
      </sheetData>
      <sheetData sheetId="3">
        <row r="7">
          <cell r="C7">
            <v>0.3</v>
          </cell>
        </row>
      </sheetData>
      <sheetData sheetId="4">
        <row r="12">
          <cell r="B12" t="str">
            <v>CAP.</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88">
          <cell r="H88">
            <v>603501.44152959075</v>
          </cell>
        </row>
      </sheetData>
      <sheetData sheetId="34">
        <row r="89">
          <cell r="H89">
            <v>343886.71507098334</v>
          </cell>
        </row>
      </sheetData>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c00"/>
      <sheetName val="June00"/>
      <sheetName val="Sheet3"/>
      <sheetName val="Sheet4"/>
      <sheetName val="Sheet6"/>
      <sheetName val="Sheet7"/>
      <sheetName val="Sheet9"/>
      <sheetName val="Sheet10"/>
      <sheetName val="Index"/>
    </sheetNames>
    <sheetDataSet>
      <sheetData sheetId="0" refreshError="1"/>
      <sheetData sheetId="1" refreshError="1"/>
      <sheetData sheetId="2" refreshError="1"/>
      <sheetData sheetId="3" refreshError="1">
        <row r="2">
          <cell r="A2" t="str">
            <v>BS1015</v>
          </cell>
          <cell r="B2" t="str">
            <v>MURRIN MURRIN CHQ ACC</v>
          </cell>
          <cell r="C2">
            <v>-919953.21</v>
          </cell>
          <cell r="D2">
            <v>-408212.97</v>
          </cell>
          <cell r="E2">
            <v>-1328166.18</v>
          </cell>
        </row>
        <row r="3">
          <cell r="A3" t="str">
            <v>BS1018</v>
          </cell>
          <cell r="B3" t="str">
            <v>ANO USD CHQ ACCT</v>
          </cell>
          <cell r="C3">
            <v>5879906</v>
          </cell>
          <cell r="D3">
            <v>-5901378.1799999997</v>
          </cell>
          <cell r="E3">
            <v>-21472.18</v>
          </cell>
        </row>
        <row r="4">
          <cell r="A4" t="str">
            <v>BS1077</v>
          </cell>
          <cell r="B4" t="str">
            <v>PETTY CASH MMO MINING</v>
          </cell>
          <cell r="C4">
            <v>1000</v>
          </cell>
          <cell r="D4">
            <v>0</v>
          </cell>
          <cell r="E4">
            <v>1000</v>
          </cell>
        </row>
        <row r="5">
          <cell r="A5" t="str">
            <v>BS1079</v>
          </cell>
          <cell r="B5" t="str">
            <v>PETTY CASH MMO PERTH</v>
          </cell>
          <cell r="C5">
            <v>1000</v>
          </cell>
          <cell r="D5">
            <v>0</v>
          </cell>
          <cell r="E5">
            <v>1000</v>
          </cell>
        </row>
        <row r="6">
          <cell r="A6" t="str">
            <v>BS1080</v>
          </cell>
          <cell r="B6" t="str">
            <v>PETTY CASH MELBOURNE</v>
          </cell>
          <cell r="C6">
            <v>500</v>
          </cell>
          <cell r="D6">
            <v>1000</v>
          </cell>
          <cell r="E6">
            <v>1500</v>
          </cell>
        </row>
        <row r="7">
          <cell r="A7" t="str">
            <v>BS1140</v>
          </cell>
          <cell r="B7" t="str">
            <v>GUAR TERM DEP OFFSET</v>
          </cell>
          <cell r="C7">
            <v>1430000</v>
          </cell>
          <cell r="D7">
            <v>0</v>
          </cell>
          <cell r="E7">
            <v>1430000</v>
          </cell>
        </row>
        <row r="8">
          <cell r="A8" t="str">
            <v>BS1205</v>
          </cell>
          <cell r="B8" t="str">
            <v>TRADE DBTRS ABACUS</v>
          </cell>
          <cell r="C8">
            <v>134401.92000000001</v>
          </cell>
          <cell r="D8">
            <v>-250</v>
          </cell>
          <cell r="E8">
            <v>134151.92000000001</v>
          </cell>
        </row>
        <row r="9">
          <cell r="A9" t="str">
            <v>BS1207</v>
          </cell>
          <cell r="B9" t="str">
            <v>DEBTOR FD MISC ACC</v>
          </cell>
          <cell r="C9">
            <v>880148.03</v>
          </cell>
          <cell r="D9">
            <v>386685.55</v>
          </cell>
          <cell r="E9">
            <v>1266833.58</v>
          </cell>
        </row>
        <row r="10">
          <cell r="A10" t="str">
            <v>BS1208</v>
          </cell>
          <cell r="B10" t="str">
            <v>DEBTOR - INITCO</v>
          </cell>
          <cell r="C10">
            <v>17645.87</v>
          </cell>
          <cell r="D10">
            <v>-1780.97</v>
          </cell>
          <cell r="E10">
            <v>15864.9</v>
          </cell>
        </row>
        <row r="11">
          <cell r="A11" t="str">
            <v>BS1209</v>
          </cell>
          <cell r="B11" t="str">
            <v>DEBTOR - CSM</v>
          </cell>
          <cell r="C11">
            <v>318214.39</v>
          </cell>
          <cell r="D11">
            <v>-71279.210000000006</v>
          </cell>
          <cell r="E11">
            <v>246935.18</v>
          </cell>
        </row>
        <row r="12">
          <cell r="A12" t="str">
            <v>BS1210</v>
          </cell>
          <cell r="B12" t="str">
            <v>DEBTOR FLUOR DANIEL</v>
          </cell>
          <cell r="C12">
            <v>21283050.050000001</v>
          </cell>
          <cell r="D12">
            <v>455476.19</v>
          </cell>
          <cell r="E12">
            <v>21738526.239999998</v>
          </cell>
        </row>
        <row r="13">
          <cell r="A13" t="str">
            <v>BS1211</v>
          </cell>
          <cell r="B13" t="str">
            <v>DEBTOR - BRAMBLES</v>
          </cell>
          <cell r="C13">
            <v>52711.74</v>
          </cell>
          <cell r="D13">
            <v>-11446.15</v>
          </cell>
          <cell r="E13">
            <v>41265.589999999997</v>
          </cell>
        </row>
        <row r="14">
          <cell r="A14" t="str">
            <v>BS1213</v>
          </cell>
          <cell r="B14" t="str">
            <v>DEBTOR WALLIS DRILL'G</v>
          </cell>
          <cell r="C14">
            <v>17224.98</v>
          </cell>
          <cell r="D14">
            <v>-1266.7</v>
          </cell>
          <cell r="E14">
            <v>15958.28</v>
          </cell>
        </row>
        <row r="15">
          <cell r="A15" t="str">
            <v>BS1214</v>
          </cell>
          <cell r="B15" t="str">
            <v>DEBTOR - BOC</v>
          </cell>
          <cell r="C15">
            <v>14273.32</v>
          </cell>
          <cell r="D15">
            <v>22477.93</v>
          </cell>
          <cell r="E15">
            <v>36751.25</v>
          </cell>
        </row>
        <row r="16">
          <cell r="A16" t="str">
            <v>BS1215</v>
          </cell>
          <cell r="B16" t="str">
            <v>DEBTOR SHRM (BIDARN)</v>
          </cell>
          <cell r="C16">
            <v>82145.98</v>
          </cell>
          <cell r="D16">
            <v>4606.84</v>
          </cell>
          <cell r="E16">
            <v>86752.82</v>
          </cell>
        </row>
        <row r="17">
          <cell r="A17" t="str">
            <v>BS1227</v>
          </cell>
          <cell r="B17" t="str">
            <v>DEBTOR FD OTHER EPC</v>
          </cell>
          <cell r="C17">
            <v>60448850.609999999</v>
          </cell>
          <cell r="D17">
            <v>21156358.390000001</v>
          </cell>
          <cell r="E17">
            <v>81605209</v>
          </cell>
        </row>
        <row r="18">
          <cell r="A18" t="str">
            <v>BS1232</v>
          </cell>
          <cell r="B18" t="str">
            <v>DEBTOR - BRANDRILL</v>
          </cell>
          <cell r="C18">
            <v>7692.28</v>
          </cell>
          <cell r="D18">
            <v>-4506.79</v>
          </cell>
          <cell r="E18">
            <v>3185.49</v>
          </cell>
        </row>
        <row r="19">
          <cell r="A19" t="str">
            <v>BS1234</v>
          </cell>
          <cell r="B19" t="str">
            <v>DEBTOR - EUREST</v>
          </cell>
          <cell r="C19">
            <v>19862.53</v>
          </cell>
          <cell r="D19">
            <v>4378.71</v>
          </cell>
          <cell r="E19">
            <v>24241.24</v>
          </cell>
        </row>
        <row r="20">
          <cell r="A20" t="str">
            <v>BS1235</v>
          </cell>
          <cell r="B20" t="str">
            <v>DEBTOR - US FILTERS</v>
          </cell>
          <cell r="C20">
            <v>80108.02</v>
          </cell>
          <cell r="D20">
            <v>-1100</v>
          </cell>
          <cell r="E20">
            <v>79008.02</v>
          </cell>
        </row>
        <row r="21">
          <cell r="A21" t="str">
            <v>BS1236</v>
          </cell>
          <cell r="B21" t="str">
            <v>DEBTOR - FURNACE TECH</v>
          </cell>
          <cell r="C21">
            <v>700</v>
          </cell>
          <cell r="D21">
            <v>0</v>
          </cell>
          <cell r="E21">
            <v>700</v>
          </cell>
        </row>
        <row r="22">
          <cell r="A22" t="str">
            <v>BS1237</v>
          </cell>
          <cell r="B22" t="str">
            <v>DEBTOR - H2 PLT LINDE</v>
          </cell>
          <cell r="C22">
            <v>9019.5400000000009</v>
          </cell>
          <cell r="D22">
            <v>0</v>
          </cell>
          <cell r="E22">
            <v>9019.5400000000009</v>
          </cell>
        </row>
        <row r="23">
          <cell r="A23" t="str">
            <v>BS1238</v>
          </cell>
          <cell r="B23" t="str">
            <v>DEBTOR - WEIR</v>
          </cell>
          <cell r="C23">
            <v>2524.9899999999998</v>
          </cell>
          <cell r="D23">
            <v>-2525</v>
          </cell>
          <cell r="E23">
            <v>-0.01</v>
          </cell>
        </row>
        <row r="24">
          <cell r="A24" t="str">
            <v>BS1240</v>
          </cell>
          <cell r="B24" t="str">
            <v>DEBTOR - AUSCLAD IND</v>
          </cell>
          <cell r="C24">
            <v>15503.65</v>
          </cell>
          <cell r="D24">
            <v>-15503.65</v>
          </cell>
          <cell r="E24">
            <v>0</v>
          </cell>
        </row>
        <row r="25">
          <cell r="A25" t="str">
            <v>BS1244</v>
          </cell>
          <cell r="B25" t="str">
            <v>DEBTOR - ATKINS</v>
          </cell>
          <cell r="C25">
            <v>865.86</v>
          </cell>
          <cell r="D25">
            <v>-865.86</v>
          </cell>
          <cell r="E25">
            <v>0</v>
          </cell>
        </row>
        <row r="26">
          <cell r="A26" t="str">
            <v>BS1245</v>
          </cell>
          <cell r="B26" t="str">
            <v>DEBTOR - ASC-E</v>
          </cell>
          <cell r="C26">
            <v>62498.2</v>
          </cell>
          <cell r="D26">
            <v>300</v>
          </cell>
          <cell r="E26">
            <v>62798.2</v>
          </cell>
        </row>
        <row r="27">
          <cell r="A27" t="str">
            <v>BS1246</v>
          </cell>
          <cell r="B27" t="str">
            <v>DEBTOR - BORAL BUILD</v>
          </cell>
          <cell r="C27">
            <v>802.51</v>
          </cell>
          <cell r="D27">
            <v>981.97</v>
          </cell>
          <cell r="E27">
            <v>1784.48</v>
          </cell>
        </row>
        <row r="28">
          <cell r="A28" t="str">
            <v>BS1247</v>
          </cell>
          <cell r="B28" t="str">
            <v>DEBTOR - BYAC</v>
          </cell>
          <cell r="C28">
            <v>12514.9</v>
          </cell>
          <cell r="D28">
            <v>25428.95</v>
          </cell>
          <cell r="E28">
            <v>37943.85</v>
          </cell>
        </row>
        <row r="29">
          <cell r="A29" t="str">
            <v>BS1248</v>
          </cell>
          <cell r="B29" t="str">
            <v>DEBTOR - COATES HIRE</v>
          </cell>
          <cell r="C29">
            <v>4246.1499999999996</v>
          </cell>
          <cell r="D29">
            <v>-402.9</v>
          </cell>
          <cell r="E29">
            <v>3843.25</v>
          </cell>
        </row>
        <row r="30">
          <cell r="A30" t="str">
            <v>BS1249</v>
          </cell>
          <cell r="B30" t="str">
            <v>DEBTOR-COCKBURN HIRE</v>
          </cell>
          <cell r="C30">
            <v>4414.3999999999996</v>
          </cell>
          <cell r="D30">
            <v>-471.93</v>
          </cell>
          <cell r="E30">
            <v>3942.47</v>
          </cell>
        </row>
        <row r="31">
          <cell r="A31" t="str">
            <v>BS1250</v>
          </cell>
          <cell r="B31" t="str">
            <v>DEBTOR - CSR</v>
          </cell>
          <cell r="C31">
            <v>-814.72</v>
          </cell>
          <cell r="D31">
            <v>-1017.56</v>
          </cell>
          <cell r="E31">
            <v>-1832.28</v>
          </cell>
        </row>
        <row r="32">
          <cell r="A32" t="str">
            <v>BS1251</v>
          </cell>
          <cell r="B32" t="str">
            <v>DEBTOR - JAMES HARDIE</v>
          </cell>
          <cell r="C32">
            <v>-200.01</v>
          </cell>
          <cell r="D32">
            <v>0</v>
          </cell>
          <cell r="E32">
            <v>-200.01</v>
          </cell>
        </row>
        <row r="33">
          <cell r="A33" t="str">
            <v>BS1255</v>
          </cell>
          <cell r="B33" t="str">
            <v>DEBTOR - NATIONAL JET</v>
          </cell>
          <cell r="C33">
            <v>2426.16</v>
          </cell>
          <cell r="D33">
            <v>111.67</v>
          </cell>
          <cell r="E33">
            <v>2537.83</v>
          </cell>
        </row>
        <row r="34">
          <cell r="A34" t="str">
            <v>BS1256</v>
          </cell>
          <cell r="B34" t="str">
            <v>DEBTOR - SMC VENDING</v>
          </cell>
          <cell r="C34">
            <v>63523.17</v>
          </cell>
          <cell r="D34">
            <v>-1955.2</v>
          </cell>
          <cell r="E34">
            <v>61567.97</v>
          </cell>
        </row>
        <row r="35">
          <cell r="A35" t="str">
            <v>BS1257</v>
          </cell>
          <cell r="B35" t="str">
            <v>DEBTOR - SULLIVANS</v>
          </cell>
          <cell r="C35">
            <v>5292.22</v>
          </cell>
          <cell r="D35">
            <v>-874.06</v>
          </cell>
          <cell r="E35">
            <v>4418.16</v>
          </cell>
        </row>
        <row r="36">
          <cell r="A36" t="str">
            <v>BS1258</v>
          </cell>
          <cell r="B36" t="str">
            <v>DEBTOR - GOODYEAR</v>
          </cell>
          <cell r="C36">
            <v>50</v>
          </cell>
          <cell r="D36">
            <v>-50</v>
          </cell>
          <cell r="E36">
            <v>0</v>
          </cell>
        </row>
        <row r="37">
          <cell r="A37" t="str">
            <v>BS1260</v>
          </cell>
          <cell r="B37" t="str">
            <v>DEBTOR - MONODELPHOUS</v>
          </cell>
          <cell r="C37">
            <v>16081.72</v>
          </cell>
          <cell r="D37">
            <v>-11776.16</v>
          </cell>
          <cell r="E37">
            <v>4305.5600000000004</v>
          </cell>
        </row>
        <row r="38">
          <cell r="A38" t="str">
            <v>BS1261</v>
          </cell>
          <cell r="B38" t="str">
            <v>DEBTOR - ALLJAY</v>
          </cell>
          <cell r="C38">
            <v>13527.47</v>
          </cell>
          <cell r="D38">
            <v>6534.16</v>
          </cell>
          <cell r="E38">
            <v>20061.63</v>
          </cell>
        </row>
        <row r="39">
          <cell r="A39" t="str">
            <v>BS1263</v>
          </cell>
          <cell r="B39" t="str">
            <v>DR GARDENER PERROTT</v>
          </cell>
          <cell r="C39">
            <v>38212.19</v>
          </cell>
          <cell r="D39">
            <v>-6511.38</v>
          </cell>
          <cell r="E39">
            <v>31700.81</v>
          </cell>
        </row>
        <row r="40">
          <cell r="A40" t="str">
            <v>BS1264</v>
          </cell>
          <cell r="B40" t="str">
            <v>DEBTOR - SHELL AUST</v>
          </cell>
          <cell r="C40">
            <v>1882.46</v>
          </cell>
          <cell r="D40">
            <v>240.16</v>
          </cell>
          <cell r="E40">
            <v>2122.62</v>
          </cell>
        </row>
        <row r="41">
          <cell r="A41" t="str">
            <v>BS1265</v>
          </cell>
          <cell r="B41" t="str">
            <v>DEBTOR JR ENGINEERING</v>
          </cell>
          <cell r="C41">
            <v>15173.66</v>
          </cell>
          <cell r="D41">
            <v>-1662.57</v>
          </cell>
          <cell r="E41">
            <v>13511.09</v>
          </cell>
        </row>
        <row r="42">
          <cell r="A42" t="str">
            <v>BS1266</v>
          </cell>
          <cell r="B42" t="str">
            <v>DEBTOR - YORK LINING</v>
          </cell>
          <cell r="C42">
            <v>1950</v>
          </cell>
          <cell r="D42">
            <v>-1950</v>
          </cell>
          <cell r="E42">
            <v>0</v>
          </cell>
        </row>
        <row r="43">
          <cell r="A43" t="str">
            <v>BS1269</v>
          </cell>
          <cell r="B43" t="str">
            <v>DEBTOR-SONS OF GWALIA</v>
          </cell>
          <cell r="C43">
            <v>-200</v>
          </cell>
          <cell r="D43">
            <v>580</v>
          </cell>
          <cell r="E43">
            <v>380</v>
          </cell>
        </row>
        <row r="44">
          <cell r="A44" t="str">
            <v>BS1270</v>
          </cell>
          <cell r="B44" t="str">
            <v>DEBTOR-FD VENDOR REPS</v>
          </cell>
          <cell r="C44">
            <v>117741.89</v>
          </cell>
          <cell r="D44">
            <v>-159954.17000000001</v>
          </cell>
          <cell r="E44">
            <v>-42212.28</v>
          </cell>
        </row>
        <row r="45">
          <cell r="A45" t="str">
            <v>BS1271</v>
          </cell>
          <cell r="B45" t="str">
            <v>DEBTOR-FD ENGINEER'G</v>
          </cell>
          <cell r="C45">
            <v>218895.61</v>
          </cell>
          <cell r="D45">
            <v>-204297.31</v>
          </cell>
          <cell r="E45">
            <v>14598.3</v>
          </cell>
        </row>
        <row r="46">
          <cell r="A46" t="str">
            <v>BS1276</v>
          </cell>
          <cell r="B46" t="str">
            <v>DEBTOR - JSE ELECTRIC</v>
          </cell>
          <cell r="C46">
            <v>-100</v>
          </cell>
          <cell r="D46">
            <v>0</v>
          </cell>
          <cell r="E46">
            <v>-100</v>
          </cell>
        </row>
        <row r="47">
          <cell r="A47" t="str">
            <v>BS1277</v>
          </cell>
          <cell r="B47" t="str">
            <v>DEBTOR - KAMKAL PLUMB</v>
          </cell>
          <cell r="C47">
            <v>1684.23</v>
          </cell>
          <cell r="D47">
            <v>-215.67</v>
          </cell>
          <cell r="E47">
            <v>1468.56</v>
          </cell>
        </row>
        <row r="48">
          <cell r="A48" t="str">
            <v>BS1278</v>
          </cell>
          <cell r="B48" t="str">
            <v>DEBTOR - PROTEC PACIF</v>
          </cell>
          <cell r="C48">
            <v>100</v>
          </cell>
          <cell r="D48">
            <v>-100</v>
          </cell>
          <cell r="E48">
            <v>0</v>
          </cell>
        </row>
        <row r="49">
          <cell r="A49" t="str">
            <v>BS1281</v>
          </cell>
          <cell r="B49" t="str">
            <v>DEBTOR TOTAL CORROSIO</v>
          </cell>
          <cell r="C49">
            <v>23777.75</v>
          </cell>
          <cell r="D49">
            <v>-1449.66</v>
          </cell>
          <cell r="E49">
            <v>22328.09</v>
          </cell>
        </row>
        <row r="50">
          <cell r="A50" t="str">
            <v>BS1282</v>
          </cell>
          <cell r="B50" t="str">
            <v>DEBTOR - WRECKAIR</v>
          </cell>
          <cell r="C50">
            <v>803.5</v>
          </cell>
          <cell r="D50">
            <v>-78.599999999999994</v>
          </cell>
          <cell r="E50">
            <v>724.9</v>
          </cell>
        </row>
        <row r="51">
          <cell r="A51" t="str">
            <v>BS1283</v>
          </cell>
          <cell r="B51" t="str">
            <v>DEBTOR - ARB MECHANIA</v>
          </cell>
          <cell r="C51">
            <v>271242.96999999997</v>
          </cell>
          <cell r="D51">
            <v>33883.22</v>
          </cell>
          <cell r="E51">
            <v>305126.19</v>
          </cell>
        </row>
        <row r="52">
          <cell r="A52" t="str">
            <v>BS1285</v>
          </cell>
          <cell r="B52" t="str">
            <v>MONOS FDPL WORK HLDG</v>
          </cell>
          <cell r="C52">
            <v>12725.5</v>
          </cell>
          <cell r="D52">
            <v>0</v>
          </cell>
          <cell r="E52">
            <v>12725.5</v>
          </cell>
        </row>
        <row r="53">
          <cell r="A53" t="str">
            <v>BS1286</v>
          </cell>
          <cell r="B53" t="str">
            <v>MONOS AOPL WORK HLDG</v>
          </cell>
          <cell r="C53">
            <v>25574.98</v>
          </cell>
          <cell r="D53">
            <v>0</v>
          </cell>
          <cell r="E53">
            <v>25574.98</v>
          </cell>
        </row>
        <row r="54">
          <cell r="A54" t="str">
            <v>BS1287</v>
          </cell>
          <cell r="B54" t="str">
            <v>DEBTOR - EUREST SECUR</v>
          </cell>
          <cell r="C54">
            <v>8020.49</v>
          </cell>
          <cell r="D54">
            <v>-4150</v>
          </cell>
          <cell r="E54">
            <v>3870.49</v>
          </cell>
        </row>
        <row r="55">
          <cell r="A55" t="str">
            <v>BS1290</v>
          </cell>
          <cell r="B55" t="str">
            <v>PROV DOUBTFUL DEBTS</v>
          </cell>
          <cell r="C55">
            <v>-146091.13</v>
          </cell>
          <cell r="D55">
            <v>-33688.839999999997</v>
          </cell>
          <cell r="E55">
            <v>-179779.97</v>
          </cell>
        </row>
        <row r="56">
          <cell r="A56" t="str">
            <v>BS1292</v>
          </cell>
          <cell r="B56" t="str">
            <v>DEBTOR - CUMMINS</v>
          </cell>
          <cell r="C56">
            <v>100</v>
          </cell>
          <cell r="D56">
            <v>-100</v>
          </cell>
          <cell r="E56">
            <v>0</v>
          </cell>
        </row>
        <row r="57">
          <cell r="A57" t="str">
            <v>BS1298</v>
          </cell>
          <cell r="B57" t="str">
            <v>CENTAUR - SUND DEBTOR</v>
          </cell>
          <cell r="C57">
            <v>174834.62</v>
          </cell>
          <cell r="D57">
            <v>24</v>
          </cell>
          <cell r="E57">
            <v>174858.62</v>
          </cell>
        </row>
        <row r="58">
          <cell r="A58" t="str">
            <v>BS1325</v>
          </cell>
          <cell r="B58" t="str">
            <v>INSURANCE CLAIMS CTRL</v>
          </cell>
          <cell r="C58">
            <v>-378.39</v>
          </cell>
          <cell r="D58">
            <v>0</v>
          </cell>
          <cell r="E58">
            <v>-378.39</v>
          </cell>
        </row>
        <row r="59">
          <cell r="A59" t="str">
            <v>BS1330</v>
          </cell>
          <cell r="B59" t="str">
            <v>SECURITY RENTAL BOND</v>
          </cell>
          <cell r="C59">
            <v>10952.26</v>
          </cell>
          <cell r="D59">
            <v>0</v>
          </cell>
          <cell r="E59">
            <v>10952.26</v>
          </cell>
        </row>
        <row r="60">
          <cell r="A60" t="str">
            <v>BS1340</v>
          </cell>
          <cell r="B60" t="str">
            <v>GST REMIT CONTROL</v>
          </cell>
          <cell r="C60">
            <v>-0.16</v>
          </cell>
          <cell r="D60">
            <v>0</v>
          </cell>
          <cell r="E60">
            <v>-0.16</v>
          </cell>
        </row>
        <row r="61">
          <cell r="A61" t="str">
            <v>BS1345</v>
          </cell>
          <cell r="B61" t="str">
            <v>WITHHOLDING TAX PAID</v>
          </cell>
          <cell r="C61">
            <v>2175.1999999999998</v>
          </cell>
          <cell r="D61">
            <v>0</v>
          </cell>
          <cell r="E61">
            <v>2175.1999999999998</v>
          </cell>
        </row>
        <row r="62">
          <cell r="A62" t="str">
            <v>BS1350</v>
          </cell>
          <cell r="B62" t="str">
            <v>WORKERS COMP CONTROL</v>
          </cell>
          <cell r="C62">
            <v>-2179.81</v>
          </cell>
          <cell r="D62">
            <v>6532.26</v>
          </cell>
          <cell r="E62">
            <v>4352.45</v>
          </cell>
        </row>
        <row r="63">
          <cell r="A63" t="str">
            <v>BS1360</v>
          </cell>
          <cell r="B63" t="str">
            <v>GENERAL SUSPENSE</v>
          </cell>
          <cell r="C63">
            <v>439990.71</v>
          </cell>
          <cell r="D63">
            <v>-366150.23</v>
          </cell>
          <cell r="E63">
            <v>73840.479999999996</v>
          </cell>
        </row>
        <row r="64">
          <cell r="A64" t="str">
            <v>BS1370</v>
          </cell>
          <cell r="B64" t="str">
            <v>INSURANCE PMTS HOLDNG</v>
          </cell>
          <cell r="C64">
            <v>173433.45</v>
          </cell>
          <cell r="D64">
            <v>-173433.45</v>
          </cell>
          <cell r="E64">
            <v>0</v>
          </cell>
        </row>
        <row r="65">
          <cell r="A65" t="str">
            <v>BS1371</v>
          </cell>
          <cell r="B65" t="str">
            <v>G10 CAPITAL ACQN'S</v>
          </cell>
          <cell r="C65">
            <v>194606.17</v>
          </cell>
          <cell r="D65">
            <v>-45374.57</v>
          </cell>
          <cell r="E65">
            <v>149231.6</v>
          </cell>
        </row>
        <row r="66">
          <cell r="A66" t="str">
            <v>BS1372</v>
          </cell>
          <cell r="B66" t="str">
            <v>G11 OTHER ACQN'S</v>
          </cell>
          <cell r="C66">
            <v>2138060.9900000002</v>
          </cell>
          <cell r="D66">
            <v>214235.63</v>
          </cell>
          <cell r="E66">
            <v>2352296.62</v>
          </cell>
        </row>
        <row r="67">
          <cell r="A67" t="str">
            <v>BS1379</v>
          </cell>
          <cell r="B67" t="str">
            <v>W4 GST UNREG SUPPLIER</v>
          </cell>
          <cell r="C67">
            <v>-1305.6199999999999</v>
          </cell>
          <cell r="D67">
            <v>0</v>
          </cell>
          <cell r="E67">
            <v>-1305.6199999999999</v>
          </cell>
        </row>
        <row r="68">
          <cell r="A68" t="str">
            <v>BS1405</v>
          </cell>
          <cell r="B68" t="str">
            <v>INTERCO - ANL - CNTRL</v>
          </cell>
          <cell r="C68">
            <v>2060357.58</v>
          </cell>
          <cell r="D68">
            <v>-4576177.01</v>
          </cell>
          <cell r="E68">
            <v>-2515819.4300000002</v>
          </cell>
        </row>
        <row r="69">
          <cell r="A69" t="str">
            <v>BS1415</v>
          </cell>
          <cell r="B69" t="str">
            <v>INTERCO - MMH - CNTRL</v>
          </cell>
          <cell r="C69">
            <v>35731.17</v>
          </cell>
          <cell r="D69">
            <v>-1054447</v>
          </cell>
          <cell r="E69">
            <v>-1018715.83</v>
          </cell>
        </row>
        <row r="70">
          <cell r="A70" t="str">
            <v>BS1425</v>
          </cell>
          <cell r="B70" t="str">
            <v>INTERCO - APH - CNTRL</v>
          </cell>
          <cell r="C70">
            <v>1968809.59</v>
          </cell>
          <cell r="D70">
            <v>65042.22</v>
          </cell>
          <cell r="E70">
            <v>2033851.81</v>
          </cell>
        </row>
        <row r="71">
          <cell r="A71" t="str">
            <v>BS1435</v>
          </cell>
          <cell r="B71" t="str">
            <v>INTERCO - MTM - CNTL</v>
          </cell>
          <cell r="C71">
            <v>74773.97</v>
          </cell>
          <cell r="D71">
            <v>-49474.720000000001</v>
          </cell>
          <cell r="E71">
            <v>25299.25</v>
          </cell>
        </row>
        <row r="72">
          <cell r="A72" t="str">
            <v>BS1440</v>
          </cell>
          <cell r="B72" t="str">
            <v>INTERCO - ANE - CNTRL</v>
          </cell>
          <cell r="C72">
            <v>-9466.86</v>
          </cell>
          <cell r="D72">
            <v>502.26</v>
          </cell>
          <cell r="E72">
            <v>-8964.6</v>
          </cell>
        </row>
        <row r="73">
          <cell r="A73" t="str">
            <v>BS1445</v>
          </cell>
          <cell r="B73" t="str">
            <v>INTERCO - MMI</v>
          </cell>
          <cell r="C73">
            <v>-1200</v>
          </cell>
          <cell r="D73">
            <v>0</v>
          </cell>
          <cell r="E73">
            <v>-1200</v>
          </cell>
        </row>
        <row r="74">
          <cell r="A74" t="str">
            <v>BS1460</v>
          </cell>
          <cell r="B74" t="str">
            <v>ANL RECOVERY FROM MMO</v>
          </cell>
          <cell r="C74">
            <v>-1351100</v>
          </cell>
          <cell r="D74">
            <v>729475</v>
          </cell>
          <cell r="E74">
            <v>-621625</v>
          </cell>
        </row>
        <row r="75">
          <cell r="A75" t="str">
            <v>BS1463</v>
          </cell>
          <cell r="B75" t="str">
            <v>MMO RECOVERY FROM ANL</v>
          </cell>
          <cell r="C75">
            <v>219413.7</v>
          </cell>
          <cell r="D75">
            <v>-16941.7</v>
          </cell>
          <cell r="E75">
            <v>202472</v>
          </cell>
        </row>
        <row r="76">
          <cell r="A76" t="str">
            <v>BS1464</v>
          </cell>
          <cell r="B76" t="str">
            <v>MMO RECOVERY FROM MMH</v>
          </cell>
          <cell r="C76">
            <v>12611.5</v>
          </cell>
          <cell r="D76">
            <v>11465</v>
          </cell>
          <cell r="E76">
            <v>24076.5</v>
          </cell>
        </row>
        <row r="77">
          <cell r="A77" t="str">
            <v>BS1466</v>
          </cell>
          <cell r="B77" t="str">
            <v>MMO B/CHARGE TO ANL</v>
          </cell>
          <cell r="C77">
            <v>101258.51</v>
          </cell>
          <cell r="D77">
            <v>-61461.21</v>
          </cell>
          <cell r="E77">
            <v>39797.300000000003</v>
          </cell>
        </row>
        <row r="78">
          <cell r="A78" t="str">
            <v>BS1467</v>
          </cell>
          <cell r="B78" t="str">
            <v>MMO B/CHARGE TO MTM</v>
          </cell>
          <cell r="C78">
            <v>25636.03</v>
          </cell>
          <cell r="D78">
            <v>-420</v>
          </cell>
          <cell r="E78">
            <v>25216.03</v>
          </cell>
        </row>
        <row r="79">
          <cell r="A79" t="str">
            <v>BS1469</v>
          </cell>
          <cell r="B79" t="str">
            <v>MMO B/CHARGE TO ANE</v>
          </cell>
          <cell r="C79">
            <v>1430</v>
          </cell>
          <cell r="D79">
            <v>0</v>
          </cell>
          <cell r="E79">
            <v>1430</v>
          </cell>
        </row>
        <row r="80">
          <cell r="A80" t="str">
            <v>BS1476</v>
          </cell>
          <cell r="B80" t="str">
            <v>PARTICIP'TS REV HOLDG</v>
          </cell>
          <cell r="C80">
            <v>-151084.4</v>
          </cell>
          <cell r="D80">
            <v>-708800.89</v>
          </cell>
          <cell r="E80">
            <v>-859885.29</v>
          </cell>
        </row>
        <row r="81">
          <cell r="A81" t="str">
            <v>BS1491</v>
          </cell>
          <cell r="B81" t="str">
            <v>INTERCO DEBT PROVIS'N</v>
          </cell>
          <cell r="C81">
            <v>0</v>
          </cell>
          <cell r="D81">
            <v>-2033851.81</v>
          </cell>
          <cell r="E81">
            <v>-2033851.81</v>
          </cell>
        </row>
        <row r="82">
          <cell r="A82" t="str">
            <v>BS1505</v>
          </cell>
          <cell r="B82" t="str">
            <v>HG ORE STOCKS</v>
          </cell>
          <cell r="C82">
            <v>3792439.84</v>
          </cell>
          <cell r="D82">
            <v>-830756.07</v>
          </cell>
          <cell r="E82">
            <v>2961683.77</v>
          </cell>
        </row>
        <row r="83">
          <cell r="A83" t="str">
            <v>BS1510</v>
          </cell>
          <cell r="B83" t="str">
            <v>CALCRETE ORE STOCKS</v>
          </cell>
          <cell r="C83">
            <v>2535511.14</v>
          </cell>
          <cell r="D83">
            <v>-701740.95</v>
          </cell>
          <cell r="E83">
            <v>1833770.19</v>
          </cell>
        </row>
        <row r="84">
          <cell r="A84" t="str">
            <v>BS1520</v>
          </cell>
          <cell r="B84" t="str">
            <v>WIP STOCKS</v>
          </cell>
          <cell r="C84">
            <v>11793899</v>
          </cell>
          <cell r="D84">
            <v>486661.16</v>
          </cell>
          <cell r="E84">
            <v>12280560.16</v>
          </cell>
        </row>
        <row r="85">
          <cell r="A85" t="str">
            <v>BS1570</v>
          </cell>
          <cell r="B85" t="str">
            <v>FINISHED STOCKS SITE</v>
          </cell>
          <cell r="C85">
            <v>0</v>
          </cell>
          <cell r="D85">
            <v>1526525.58</v>
          </cell>
          <cell r="E85">
            <v>1526525.58</v>
          </cell>
        </row>
        <row r="86">
          <cell r="A86" t="str">
            <v>BS1575</v>
          </cell>
          <cell r="B86" t="str">
            <v>FINISHED STOCKS KWIN</v>
          </cell>
          <cell r="C86">
            <v>0</v>
          </cell>
          <cell r="D86">
            <v>16090850</v>
          </cell>
          <cell r="E86">
            <v>16090850</v>
          </cell>
        </row>
        <row r="87">
          <cell r="A87" t="str">
            <v>BS1579</v>
          </cell>
          <cell r="B87" t="str">
            <v>FIN ST NRV WRITE DOWN</v>
          </cell>
          <cell r="C87">
            <v>0</v>
          </cell>
          <cell r="D87">
            <v>-164688</v>
          </cell>
          <cell r="E87">
            <v>-164688</v>
          </cell>
        </row>
        <row r="88">
          <cell r="A88" t="str">
            <v>BS1600</v>
          </cell>
          <cell r="B88" t="str">
            <v>INVENTORY CONTROL ACC</v>
          </cell>
          <cell r="C88">
            <v>46147815.93</v>
          </cell>
          <cell r="D88">
            <v>655385.26</v>
          </cell>
          <cell r="E88">
            <v>46803201.189999998</v>
          </cell>
        </row>
        <row r="89">
          <cell r="A89" t="str">
            <v>BS1601</v>
          </cell>
          <cell r="B89" t="str">
            <v>PROVN STOCK OBSELENCE</v>
          </cell>
          <cell r="C89">
            <v>-1101361.1499999999</v>
          </cell>
          <cell r="D89">
            <v>-251065.26</v>
          </cell>
          <cell r="E89">
            <v>-1352426.41</v>
          </cell>
        </row>
        <row r="90">
          <cell r="A90" t="str">
            <v>BS1603</v>
          </cell>
          <cell r="B90" t="str">
            <v>INVENTORY SUSPENSE</v>
          </cell>
          <cell r="C90">
            <v>78202.75</v>
          </cell>
          <cell r="D90">
            <v>92320.47</v>
          </cell>
          <cell r="E90">
            <v>170523.22</v>
          </cell>
        </row>
        <row r="91">
          <cell r="A91" t="str">
            <v>BS1605</v>
          </cell>
          <cell r="B91" t="str">
            <v>UNALLOC'D ISSUES CTRL</v>
          </cell>
          <cell r="C91">
            <v>603.54</v>
          </cell>
          <cell r="D91">
            <v>241.92</v>
          </cell>
          <cell r="E91">
            <v>845.46</v>
          </cell>
        </row>
        <row r="92">
          <cell r="A92" t="str">
            <v>BS1610</v>
          </cell>
          <cell r="B92" t="str">
            <v>MAT IN TRANSIT DIRECT</v>
          </cell>
          <cell r="C92">
            <v>269047.34999999998</v>
          </cell>
          <cell r="D92">
            <v>-4587</v>
          </cell>
          <cell r="E92">
            <v>264460.34999999998</v>
          </cell>
        </row>
        <row r="93">
          <cell r="A93" t="str">
            <v>BS1615</v>
          </cell>
          <cell r="B93" t="str">
            <v>REPAIRS CONTROL</v>
          </cell>
          <cell r="C93">
            <v>5710518.0700000003</v>
          </cell>
          <cell r="D93">
            <v>-2252236.7200000002</v>
          </cell>
          <cell r="E93">
            <v>3458281.35</v>
          </cell>
        </row>
        <row r="94">
          <cell r="A94" t="str">
            <v>BS1622</v>
          </cell>
          <cell r="B94" t="str">
            <v>INV RETURNS HLD'G</v>
          </cell>
          <cell r="C94">
            <v>71996.23</v>
          </cell>
          <cell r="D94">
            <v>0</v>
          </cell>
          <cell r="E94">
            <v>71996.23</v>
          </cell>
        </row>
        <row r="95">
          <cell r="A95" t="str">
            <v>BS1640</v>
          </cell>
          <cell r="B95" t="str">
            <v>PART PAID INVENTY ADV</v>
          </cell>
          <cell r="C95">
            <v>611160</v>
          </cell>
          <cell r="D95">
            <v>-470326.35</v>
          </cell>
          <cell r="E95">
            <v>140833.65</v>
          </cell>
        </row>
        <row r="96">
          <cell r="A96" t="str">
            <v>BS1641</v>
          </cell>
          <cell r="B96" t="str">
            <v>PFP INVENT'Y PAYMT</v>
          </cell>
          <cell r="C96">
            <v>-522178.39</v>
          </cell>
          <cell r="D96">
            <v>0</v>
          </cell>
          <cell r="E96">
            <v>-522178.39</v>
          </cell>
        </row>
        <row r="97">
          <cell r="A97" t="str">
            <v>BS1650</v>
          </cell>
          <cell r="B97" t="str">
            <v>SULPHUR FRGHT RAIL</v>
          </cell>
          <cell r="C97">
            <v>15690876.75</v>
          </cell>
          <cell r="D97">
            <v>-15690876.75</v>
          </cell>
          <cell r="E97">
            <v>0</v>
          </cell>
        </row>
        <row r="98">
          <cell r="A98" t="str">
            <v>BS1651</v>
          </cell>
          <cell r="B98" t="str">
            <v>SULPHUR STD PRICE ADJ</v>
          </cell>
          <cell r="C98">
            <v>-16451368.4</v>
          </cell>
          <cell r="D98">
            <v>15762036.15</v>
          </cell>
          <cell r="E98">
            <v>-689332.25</v>
          </cell>
        </row>
        <row r="99">
          <cell r="A99" t="str">
            <v>BS1655</v>
          </cell>
          <cell r="B99" t="str">
            <v>STORES STD PRICE ADJ</v>
          </cell>
          <cell r="C99">
            <v>-3679399.96</v>
          </cell>
          <cell r="D99">
            <v>4507323.78</v>
          </cell>
          <cell r="E99">
            <v>827923.82</v>
          </cell>
        </row>
        <row r="100">
          <cell r="A100" t="str">
            <v>BS1656</v>
          </cell>
          <cell r="B100" t="str">
            <v>INVENT'Y ISSUES ACC'L</v>
          </cell>
          <cell r="C100">
            <v>-680193.44</v>
          </cell>
          <cell r="D100">
            <v>-1051173.27</v>
          </cell>
          <cell r="E100">
            <v>-1731366.71</v>
          </cell>
        </row>
        <row r="101">
          <cell r="A101" t="str">
            <v>BS1660</v>
          </cell>
          <cell r="B101" t="str">
            <v>AMMONIA FRGHT &amp; INCID</v>
          </cell>
          <cell r="C101">
            <v>233050.57</v>
          </cell>
          <cell r="D101">
            <v>-233050.57</v>
          </cell>
          <cell r="E101">
            <v>0</v>
          </cell>
        </row>
        <row r="102">
          <cell r="A102" t="str">
            <v>BS1670</v>
          </cell>
          <cell r="B102" t="str">
            <v>DIESEL FUEL HLDG</v>
          </cell>
          <cell r="C102">
            <v>-550291.41</v>
          </cell>
          <cell r="D102">
            <v>-376571.16</v>
          </cell>
          <cell r="E102">
            <v>-926862.57</v>
          </cell>
        </row>
        <row r="103">
          <cell r="A103" t="str">
            <v>BS1671</v>
          </cell>
          <cell r="B103" t="str">
            <v>DIESEL FUEL CLAIMS</v>
          </cell>
          <cell r="C103">
            <v>65437.56</v>
          </cell>
          <cell r="D103">
            <v>161103.34</v>
          </cell>
          <cell r="E103">
            <v>226540.9</v>
          </cell>
        </row>
        <row r="104">
          <cell r="A104" t="str">
            <v>BS1675</v>
          </cell>
          <cell r="B104" t="str">
            <v>LT VEH DIESEL HLDG</v>
          </cell>
          <cell r="C104">
            <v>-285343.90999999997</v>
          </cell>
          <cell r="D104">
            <v>-111252.9</v>
          </cell>
          <cell r="E104">
            <v>-396596.81</v>
          </cell>
        </row>
        <row r="105">
          <cell r="A105" t="str">
            <v>BS1690</v>
          </cell>
          <cell r="B105" t="str">
            <v>FRGT - INVENTORY HLDG</v>
          </cell>
          <cell r="C105">
            <v>591614.59</v>
          </cell>
          <cell r="D105">
            <v>952365.51</v>
          </cell>
          <cell r="E105">
            <v>1543980.1</v>
          </cell>
        </row>
        <row r="106">
          <cell r="A106" t="str">
            <v>BS1691</v>
          </cell>
          <cell r="B106" t="str">
            <v>SULPHURIC ACID INVENT</v>
          </cell>
          <cell r="C106">
            <v>0</v>
          </cell>
          <cell r="D106">
            <v>1046240</v>
          </cell>
          <cell r="E106">
            <v>1046240</v>
          </cell>
        </row>
        <row r="107">
          <cell r="A107" t="str">
            <v>BS1805</v>
          </cell>
          <cell r="B107" t="str">
            <v>OTHER PREPAYMENTS</v>
          </cell>
          <cell r="C107">
            <v>0</v>
          </cell>
          <cell r="D107">
            <v>808480.06</v>
          </cell>
          <cell r="E107">
            <v>808480.06</v>
          </cell>
        </row>
        <row r="108">
          <cell r="A108" t="str">
            <v>BS1810</v>
          </cell>
          <cell r="B108" t="str">
            <v>EMPLOYEE PREPAY</v>
          </cell>
          <cell r="C108">
            <v>-6875.95</v>
          </cell>
          <cell r="D108">
            <v>6875.95</v>
          </cell>
          <cell r="E108">
            <v>0</v>
          </cell>
        </row>
        <row r="109">
          <cell r="A109" t="str">
            <v>BS1811</v>
          </cell>
          <cell r="B109" t="str">
            <v>PAYROLL ADV RECOVERY</v>
          </cell>
          <cell r="C109">
            <v>7368.88</v>
          </cell>
          <cell r="D109">
            <v>-6875.95</v>
          </cell>
          <cell r="E109">
            <v>492.93</v>
          </cell>
        </row>
        <row r="110">
          <cell r="A110" t="str">
            <v>BS1820</v>
          </cell>
          <cell r="B110" t="str">
            <v>UNALLOC'D PAYL DR ACC</v>
          </cell>
          <cell r="C110">
            <v>496.03</v>
          </cell>
          <cell r="D110">
            <v>0</v>
          </cell>
          <cell r="E110">
            <v>496.03</v>
          </cell>
        </row>
        <row r="111">
          <cell r="A111" t="str">
            <v>BS1825</v>
          </cell>
          <cell r="B111" t="str">
            <v>UNALLOC'D PAYL CR ACC</v>
          </cell>
          <cell r="C111">
            <v>-1096.01</v>
          </cell>
          <cell r="D111">
            <v>0</v>
          </cell>
          <cell r="E111">
            <v>-1096.01</v>
          </cell>
        </row>
        <row r="112">
          <cell r="A112" t="str">
            <v>BS1901</v>
          </cell>
          <cell r="B112" t="str">
            <v>DEBTOR - PIHA</v>
          </cell>
          <cell r="C112">
            <v>0</v>
          </cell>
          <cell r="D112">
            <v>1200</v>
          </cell>
          <cell r="E112">
            <v>1200</v>
          </cell>
        </row>
        <row r="113">
          <cell r="A113" t="str">
            <v>BS1903</v>
          </cell>
          <cell r="B113" t="str">
            <v>DEBTOR - AJ MAYOR</v>
          </cell>
          <cell r="C113">
            <v>12745</v>
          </cell>
          <cell r="D113">
            <v>-2070</v>
          </cell>
          <cell r="E113">
            <v>10675</v>
          </cell>
        </row>
        <row r="114">
          <cell r="A114" t="str">
            <v>BS1904</v>
          </cell>
          <cell r="B114" t="str">
            <v>DEBTOR - AIRSIDE MTCE</v>
          </cell>
          <cell r="C114">
            <v>0</v>
          </cell>
          <cell r="D114">
            <v>154.38</v>
          </cell>
          <cell r="E114">
            <v>154.38</v>
          </cell>
        </row>
        <row r="115">
          <cell r="A115" t="str">
            <v>BS1905</v>
          </cell>
          <cell r="B115" t="str">
            <v>DEBTOR - CBI CONST'N</v>
          </cell>
          <cell r="C115">
            <v>8834.5300000000007</v>
          </cell>
          <cell r="D115">
            <v>2168.73</v>
          </cell>
          <cell r="E115">
            <v>11003.26</v>
          </cell>
        </row>
        <row r="116">
          <cell r="A116" t="str">
            <v>BS1909</v>
          </cell>
          <cell r="B116" t="str">
            <v>DEBTOR - HITACHI</v>
          </cell>
          <cell r="C116">
            <v>1025</v>
          </cell>
          <cell r="D116">
            <v>-2050</v>
          </cell>
          <cell r="E116">
            <v>-1025</v>
          </cell>
        </row>
        <row r="117">
          <cell r="A117" t="str">
            <v>BS1913</v>
          </cell>
          <cell r="B117" t="str">
            <v>DEBTOR - KOMATSU</v>
          </cell>
          <cell r="C117">
            <v>11731.56</v>
          </cell>
          <cell r="D117">
            <v>-1887.46</v>
          </cell>
          <cell r="E117">
            <v>9844.1</v>
          </cell>
        </row>
        <row r="118">
          <cell r="A118" t="str">
            <v>BS1916</v>
          </cell>
          <cell r="B118" t="str">
            <v>DEBTOR - DYNATEC</v>
          </cell>
          <cell r="C118">
            <v>2750</v>
          </cell>
          <cell r="D118">
            <v>0</v>
          </cell>
          <cell r="E118">
            <v>2750</v>
          </cell>
        </row>
        <row r="119">
          <cell r="A119" t="str">
            <v>BS1920</v>
          </cell>
          <cell r="B119" t="str">
            <v>DEBTOR - MONA TOP ENT</v>
          </cell>
          <cell r="C119">
            <v>27657.49</v>
          </cell>
          <cell r="D119">
            <v>-3663.51</v>
          </cell>
          <cell r="E119">
            <v>23993.98</v>
          </cell>
        </row>
        <row r="120">
          <cell r="A120" t="str">
            <v>BS1923</v>
          </cell>
          <cell r="B120" t="str">
            <v>DEBTOR - MOWATT REF</v>
          </cell>
          <cell r="C120">
            <v>45100</v>
          </cell>
          <cell r="D120">
            <v>0</v>
          </cell>
          <cell r="E120">
            <v>45100</v>
          </cell>
        </row>
        <row r="121">
          <cell r="A121" t="str">
            <v>BS1925</v>
          </cell>
          <cell r="B121" t="str">
            <v>DEBTOR - JENDA CONT</v>
          </cell>
          <cell r="C121">
            <v>3700.01</v>
          </cell>
          <cell r="D121">
            <v>-3700</v>
          </cell>
          <cell r="E121">
            <v>0.01</v>
          </cell>
        </row>
        <row r="122">
          <cell r="A122" t="str">
            <v>BS1928</v>
          </cell>
          <cell r="B122" t="str">
            <v>DEBTOR - FINN INT</v>
          </cell>
          <cell r="C122">
            <v>9073.52</v>
          </cell>
          <cell r="D122">
            <v>11463.59</v>
          </cell>
          <cell r="E122">
            <v>20537.11</v>
          </cell>
        </row>
        <row r="123">
          <cell r="A123" t="str">
            <v>BS1930</v>
          </cell>
          <cell r="B123" t="str">
            <v>DEBTOR - WESTERN CONS</v>
          </cell>
          <cell r="C123">
            <v>14784.38</v>
          </cell>
          <cell r="D123">
            <v>-4241.93</v>
          </cell>
          <cell r="E123">
            <v>10542.45</v>
          </cell>
        </row>
        <row r="124">
          <cell r="A124" t="str">
            <v>BS1933</v>
          </cell>
          <cell r="B124" t="str">
            <v>INTICO HOLDG ACCOUNT</v>
          </cell>
          <cell r="C124">
            <v>235028.96</v>
          </cell>
          <cell r="D124">
            <v>7713.51</v>
          </cell>
          <cell r="E124">
            <v>242742.47</v>
          </cell>
        </row>
        <row r="125">
          <cell r="A125" t="str">
            <v>BS1934</v>
          </cell>
          <cell r="B125" t="str">
            <v>DEBTOR HOMESTAKE GOLD</v>
          </cell>
          <cell r="C125">
            <v>-4600</v>
          </cell>
          <cell r="D125">
            <v>0</v>
          </cell>
          <cell r="E125">
            <v>-4600</v>
          </cell>
        </row>
        <row r="126">
          <cell r="A126" t="str">
            <v>BS1935</v>
          </cell>
          <cell r="B126" t="str">
            <v>DEBTOR - LINOTEX PTY</v>
          </cell>
          <cell r="C126">
            <v>35686.239999999998</v>
          </cell>
          <cell r="D126">
            <v>-4754.41</v>
          </cell>
          <cell r="E126">
            <v>30931.83</v>
          </cell>
        </row>
        <row r="127">
          <cell r="A127" t="str">
            <v>BS1939</v>
          </cell>
          <cell r="B127" t="str">
            <v>DEBTOR IND ISSUES MGT</v>
          </cell>
          <cell r="C127">
            <v>6260</v>
          </cell>
          <cell r="D127">
            <v>-660</v>
          </cell>
          <cell r="E127">
            <v>5600</v>
          </cell>
        </row>
        <row r="128">
          <cell r="A128" t="str">
            <v>BS1943</v>
          </cell>
          <cell r="B128" t="str">
            <v>DEBTOR - BSPC</v>
          </cell>
          <cell r="C128">
            <v>3100.73</v>
          </cell>
          <cell r="D128">
            <v>1483.17</v>
          </cell>
          <cell r="E128">
            <v>4583.8999999999996</v>
          </cell>
        </row>
        <row r="129">
          <cell r="A129" t="str">
            <v>BS1951</v>
          </cell>
          <cell r="B129" t="str">
            <v>DEBTOR - AUST TANK IN</v>
          </cell>
          <cell r="C129">
            <v>0.01</v>
          </cell>
          <cell r="D129">
            <v>0</v>
          </cell>
          <cell r="E129">
            <v>0.01</v>
          </cell>
        </row>
        <row r="130">
          <cell r="A130" t="str">
            <v>BS1954</v>
          </cell>
          <cell r="B130" t="str">
            <v>DEBTOR - GLENMURRIN</v>
          </cell>
          <cell r="C130">
            <v>0</v>
          </cell>
          <cell r="D130">
            <v>2000</v>
          </cell>
          <cell r="E130">
            <v>2000</v>
          </cell>
        </row>
        <row r="131">
          <cell r="A131" t="str">
            <v>BS1955</v>
          </cell>
          <cell r="B131" t="str">
            <v>DEBTOR -SCORE PACIFIC</v>
          </cell>
          <cell r="C131">
            <v>1006.53</v>
          </cell>
          <cell r="D131">
            <v>477.49</v>
          </cell>
          <cell r="E131">
            <v>1484.02</v>
          </cell>
        </row>
        <row r="132">
          <cell r="A132" t="str">
            <v>BS1958</v>
          </cell>
          <cell r="B132" t="str">
            <v>DEBTOR-STEBBINS CONTR</v>
          </cell>
          <cell r="C132">
            <v>7700</v>
          </cell>
          <cell r="D132">
            <v>0</v>
          </cell>
          <cell r="E132">
            <v>7700</v>
          </cell>
        </row>
        <row r="133">
          <cell r="A133" t="str">
            <v>BS1959</v>
          </cell>
          <cell r="B133" t="str">
            <v>DEBTORS-GLOBAL REFACT</v>
          </cell>
          <cell r="C133">
            <v>15375</v>
          </cell>
          <cell r="D133">
            <v>0</v>
          </cell>
          <cell r="E133">
            <v>15375</v>
          </cell>
        </row>
        <row r="134">
          <cell r="A134" t="str">
            <v>BS1960</v>
          </cell>
          <cell r="B134" t="str">
            <v>DEBTORS - ATLAS COPCO</v>
          </cell>
          <cell r="C134">
            <v>675</v>
          </cell>
          <cell r="D134">
            <v>-675</v>
          </cell>
          <cell r="E134">
            <v>0</v>
          </cell>
        </row>
        <row r="135">
          <cell r="A135" t="str">
            <v>BS1962</v>
          </cell>
          <cell r="B135" t="str">
            <v>DEBTOR - SPEC WELDING</v>
          </cell>
          <cell r="C135">
            <v>9652.5</v>
          </cell>
          <cell r="D135">
            <v>0</v>
          </cell>
          <cell r="E135">
            <v>9652.5</v>
          </cell>
        </row>
        <row r="136">
          <cell r="A136" t="str">
            <v>BS1968</v>
          </cell>
          <cell r="B136" t="str">
            <v>DEBTOR - BORAL ENERGY</v>
          </cell>
          <cell r="C136">
            <v>365.2</v>
          </cell>
          <cell r="D136">
            <v>14.27</v>
          </cell>
          <cell r="E136">
            <v>379.47</v>
          </cell>
        </row>
        <row r="137">
          <cell r="A137" t="str">
            <v>BS1969</v>
          </cell>
          <cell r="B137" t="str">
            <v>DEBTOR - BULONG</v>
          </cell>
          <cell r="C137">
            <v>-167.3</v>
          </cell>
          <cell r="D137">
            <v>167.3</v>
          </cell>
          <cell r="E137">
            <v>0</v>
          </cell>
        </row>
        <row r="138">
          <cell r="A138" t="str">
            <v>BS1973</v>
          </cell>
          <cell r="B138" t="str">
            <v>Western Process Cont</v>
          </cell>
          <cell r="C138">
            <v>100</v>
          </cell>
          <cell r="D138">
            <v>-100</v>
          </cell>
          <cell r="E138">
            <v>0</v>
          </cell>
        </row>
        <row r="139">
          <cell r="A139" t="str">
            <v>BS1981</v>
          </cell>
          <cell r="B139" t="str">
            <v>DEBTOR - DTMT CONSTRU</v>
          </cell>
          <cell r="C139">
            <v>10747.08</v>
          </cell>
          <cell r="D139">
            <v>-10447.08</v>
          </cell>
          <cell r="E139">
            <v>300</v>
          </cell>
        </row>
        <row r="140">
          <cell r="A140" t="str">
            <v>BS1990</v>
          </cell>
          <cell r="B140" t="str">
            <v>DEBTOR - ER BUNGEY</v>
          </cell>
          <cell r="C140">
            <v>38055.11</v>
          </cell>
          <cell r="D140">
            <v>-12369.11</v>
          </cell>
          <cell r="E140">
            <v>25686</v>
          </cell>
        </row>
        <row r="141">
          <cell r="A141" t="str">
            <v>BS1991</v>
          </cell>
          <cell r="B141" t="str">
            <v>DEBTOR- INTER RAW MAT</v>
          </cell>
          <cell r="C141">
            <v>27347.32</v>
          </cell>
          <cell r="D141">
            <v>0</v>
          </cell>
          <cell r="E141">
            <v>27347.32</v>
          </cell>
        </row>
        <row r="142">
          <cell r="A142" t="str">
            <v>BS1992</v>
          </cell>
          <cell r="B142" t="str">
            <v>DEBTOR - TENNANT LTD</v>
          </cell>
          <cell r="C142">
            <v>-2160.02</v>
          </cell>
          <cell r="D142">
            <v>2160.02</v>
          </cell>
          <cell r="E142">
            <v>0</v>
          </cell>
        </row>
        <row r="143">
          <cell r="A143" t="str">
            <v>BS1994</v>
          </cell>
          <cell r="B143" t="str">
            <v>DEBTOR - CBI ROLL EXP</v>
          </cell>
          <cell r="C143">
            <v>2700</v>
          </cell>
          <cell r="D143">
            <v>-2000</v>
          </cell>
          <cell r="E143">
            <v>700</v>
          </cell>
        </row>
        <row r="144">
          <cell r="A144" t="str">
            <v>BS1995</v>
          </cell>
          <cell r="B144" t="str">
            <v>DEBTOR REDOX CHEMICAL</v>
          </cell>
          <cell r="C144">
            <v>2100</v>
          </cell>
          <cell r="D144">
            <v>-2100</v>
          </cell>
          <cell r="E144">
            <v>0</v>
          </cell>
        </row>
        <row r="145">
          <cell r="A145" t="str">
            <v>BS1996</v>
          </cell>
          <cell r="B145" t="str">
            <v>DEBTOR - PLAS-TECH</v>
          </cell>
          <cell r="C145">
            <v>8600.27</v>
          </cell>
          <cell r="D145">
            <v>-6267.08</v>
          </cell>
          <cell r="E145">
            <v>2333.19</v>
          </cell>
        </row>
        <row r="146">
          <cell r="A146" t="str">
            <v>BS1997</v>
          </cell>
          <cell r="B146" t="str">
            <v>FD/ASCE AC INT DEFECT</v>
          </cell>
          <cell r="C146">
            <v>926148.64</v>
          </cell>
          <cell r="D146">
            <v>32710.29</v>
          </cell>
          <cell r="E146">
            <v>958858.93</v>
          </cell>
        </row>
        <row r="147">
          <cell r="A147" t="str">
            <v>BS1999</v>
          </cell>
          <cell r="B147" t="str">
            <v>DEBTOR MISC ADHOC VAR</v>
          </cell>
          <cell r="C147">
            <v>145820.85</v>
          </cell>
          <cell r="D147">
            <v>-143181.75</v>
          </cell>
          <cell r="E147">
            <v>2639.1</v>
          </cell>
        </row>
        <row r="148">
          <cell r="A148" t="str">
            <v>BS2210</v>
          </cell>
          <cell r="B148" t="str">
            <v>LG ORE STOCKS</v>
          </cell>
          <cell r="C148">
            <v>17308940.25</v>
          </cell>
          <cell r="D148">
            <v>-6279255.9500000002</v>
          </cell>
          <cell r="E148">
            <v>11029684.300000001</v>
          </cell>
        </row>
        <row r="149">
          <cell r="A149" t="str">
            <v>BS2215</v>
          </cell>
          <cell r="B149" t="str">
            <v>MG ORE STOCKS</v>
          </cell>
          <cell r="C149">
            <v>28450795.780000001</v>
          </cell>
          <cell r="D149">
            <v>-4545837.82</v>
          </cell>
          <cell r="E149">
            <v>23904957.960000001</v>
          </cell>
        </row>
        <row r="150">
          <cell r="A150" t="str">
            <v>BS2504</v>
          </cell>
          <cell r="B150" t="str">
            <v>MMH PP INV'N &amp; EVALN</v>
          </cell>
          <cell r="C150">
            <v>27075329</v>
          </cell>
          <cell r="D150">
            <v>0</v>
          </cell>
          <cell r="E150">
            <v>27075329</v>
          </cell>
        </row>
        <row r="151">
          <cell r="A151" t="str">
            <v>BS2505</v>
          </cell>
          <cell r="B151" t="str">
            <v>PRE-PRJ INV'N &amp; EVALN</v>
          </cell>
          <cell r="C151">
            <v>2455929</v>
          </cell>
          <cell r="D151">
            <v>0</v>
          </cell>
          <cell r="E151">
            <v>2455929</v>
          </cell>
        </row>
        <row r="152">
          <cell r="A152" t="str">
            <v>BS2510</v>
          </cell>
          <cell r="B152" t="str">
            <v>ADDITIONAL EXPLORATN</v>
          </cell>
          <cell r="C152">
            <v>3398402</v>
          </cell>
          <cell r="D152">
            <v>5500</v>
          </cell>
          <cell r="E152">
            <v>3403902</v>
          </cell>
        </row>
        <row r="153">
          <cell r="A153" t="str">
            <v>BS2550</v>
          </cell>
          <cell r="B153" t="str">
            <v>VALUE ADDED TAX</v>
          </cell>
          <cell r="C153">
            <v>4790.6499999999996</v>
          </cell>
          <cell r="D153">
            <v>95.28</v>
          </cell>
          <cell r="E153">
            <v>4885.93</v>
          </cell>
        </row>
        <row r="154">
          <cell r="A154" t="str">
            <v>BS2612</v>
          </cell>
          <cell r="B154" t="str">
            <v>MPD PRJ DEV AREA 2000</v>
          </cell>
          <cell r="C154">
            <v>2717349.6</v>
          </cell>
          <cell r="D154">
            <v>0</v>
          </cell>
          <cell r="E154">
            <v>2717349.6</v>
          </cell>
        </row>
        <row r="155">
          <cell r="A155" t="str">
            <v>BS2614</v>
          </cell>
          <cell r="B155" t="str">
            <v>MPD PRJ DEV AREA 7000</v>
          </cell>
          <cell r="C155">
            <v>24640106.170000002</v>
          </cell>
          <cell r="D155">
            <v>0</v>
          </cell>
          <cell r="E155">
            <v>24640106.170000002</v>
          </cell>
        </row>
        <row r="156">
          <cell r="A156" t="str">
            <v>BS2615</v>
          </cell>
          <cell r="B156" t="str">
            <v>MPD PRJ DEV AREA 8000</v>
          </cell>
          <cell r="C156">
            <v>5102819.67</v>
          </cell>
          <cell r="D156">
            <v>0</v>
          </cell>
          <cell r="E156">
            <v>5102819.67</v>
          </cell>
        </row>
        <row r="157">
          <cell r="A157" t="str">
            <v>BS2620</v>
          </cell>
          <cell r="B157" t="str">
            <v>MPD PRJ DEV AREA 9100</v>
          </cell>
          <cell r="C157">
            <v>61528486.5</v>
          </cell>
          <cell r="D157">
            <v>5939987</v>
          </cell>
          <cell r="E157">
            <v>67468473.5</v>
          </cell>
        </row>
        <row r="158">
          <cell r="A158" t="str">
            <v>BS2625</v>
          </cell>
          <cell r="B158" t="str">
            <v>MPD PRJ DEV AREA 9200</v>
          </cell>
          <cell r="C158">
            <v>17631057.649999999</v>
          </cell>
          <cell r="D158">
            <v>0</v>
          </cell>
          <cell r="E158">
            <v>17631057.649999999</v>
          </cell>
        </row>
        <row r="159">
          <cell r="A159" t="str">
            <v>BS2630</v>
          </cell>
          <cell r="B159" t="str">
            <v>MPD PRJ DEV FINANCE</v>
          </cell>
          <cell r="C159">
            <v>21264642.75</v>
          </cell>
          <cell r="D159">
            <v>0</v>
          </cell>
          <cell r="E159">
            <v>21264642.75</v>
          </cell>
        </row>
        <row r="160">
          <cell r="A160" t="str">
            <v>BS2639</v>
          </cell>
          <cell r="B160" t="str">
            <v>MPD-PPE ADJUSMTENTS</v>
          </cell>
          <cell r="C160">
            <v>-42080789</v>
          </cell>
          <cell r="D160">
            <v>-2774822</v>
          </cell>
          <cell r="E160">
            <v>-44855611</v>
          </cell>
        </row>
        <row r="161">
          <cell r="A161" t="str">
            <v>BS2648</v>
          </cell>
          <cell r="B161" t="str">
            <v>PRE PRD - CARUA ADJ</v>
          </cell>
          <cell r="C161">
            <v>0</v>
          </cell>
          <cell r="D161">
            <v>-23719774</v>
          </cell>
          <cell r="E161">
            <v>-23719774</v>
          </cell>
        </row>
        <row r="162">
          <cell r="A162" t="str">
            <v>BS2650</v>
          </cell>
          <cell r="B162" t="str">
            <v>PRE PRD FIN ROY &amp; OTH</v>
          </cell>
          <cell r="C162">
            <v>42514555.289999999</v>
          </cell>
          <cell r="D162">
            <v>6470097</v>
          </cell>
          <cell r="E162">
            <v>48984652.289999999</v>
          </cell>
        </row>
        <row r="163">
          <cell r="A163" t="str">
            <v>BS2651</v>
          </cell>
          <cell r="B163" t="str">
            <v>PRE PROD'N TOTAL OPEX</v>
          </cell>
          <cell r="C163">
            <v>425925156</v>
          </cell>
          <cell r="D163">
            <v>24081948</v>
          </cell>
          <cell r="E163">
            <v>450007104</v>
          </cell>
        </row>
        <row r="164">
          <cell r="A164" t="str">
            <v>BS2654</v>
          </cell>
          <cell r="B164" t="str">
            <v>REAL'N MINING COSTS</v>
          </cell>
          <cell r="C164">
            <v>-49065461.700000003</v>
          </cell>
          <cell r="D164">
            <v>91184.2</v>
          </cell>
          <cell r="E164">
            <v>-48974277.5</v>
          </cell>
        </row>
        <row r="165">
          <cell r="A165" t="str">
            <v>BS2665</v>
          </cell>
          <cell r="B165" t="str">
            <v>ALLN PP COSTS TO STKS</v>
          </cell>
          <cell r="C165">
            <v>-298652917.38</v>
          </cell>
          <cell r="D165">
            <v>-24182402.120000001</v>
          </cell>
          <cell r="E165">
            <v>-322835319.5</v>
          </cell>
        </row>
        <row r="166">
          <cell r="A166" t="str">
            <v>BS2666</v>
          </cell>
          <cell r="B166" t="str">
            <v>PP FINISHED PROD SHIP</v>
          </cell>
          <cell r="C166">
            <v>286859019.19</v>
          </cell>
          <cell r="D166">
            <v>22169216.32</v>
          </cell>
          <cell r="E166">
            <v>309028235.50999999</v>
          </cell>
        </row>
        <row r="167">
          <cell r="A167" t="str">
            <v>BS2668</v>
          </cell>
          <cell r="B167" t="str">
            <v>ALLN FINISH STKS KWIN</v>
          </cell>
          <cell r="C167">
            <v>0</v>
          </cell>
          <cell r="D167">
            <v>-16090850</v>
          </cell>
          <cell r="E167">
            <v>-16090850</v>
          </cell>
        </row>
        <row r="168">
          <cell r="A168" t="str">
            <v>BS2669</v>
          </cell>
          <cell r="B168" t="str">
            <v>PP WIP NRV WRITE DOWN</v>
          </cell>
          <cell r="C168">
            <v>0</v>
          </cell>
          <cell r="D168">
            <v>1104567</v>
          </cell>
          <cell r="E168">
            <v>1104567</v>
          </cell>
        </row>
        <row r="169">
          <cell r="A169" t="str">
            <v>BS2670</v>
          </cell>
          <cell r="B169" t="str">
            <v>PRE PRD P&amp;L CHGS/OTH</v>
          </cell>
          <cell r="C169">
            <v>-267375</v>
          </cell>
          <cell r="D169">
            <v>1375958.03</v>
          </cell>
          <cell r="E169">
            <v>1108583.03</v>
          </cell>
        </row>
        <row r="170">
          <cell r="A170" t="str">
            <v>BS2689</v>
          </cell>
          <cell r="B170" t="str">
            <v>PRE PRD UNALL'D COSTS</v>
          </cell>
          <cell r="C170">
            <v>-32262.05</v>
          </cell>
          <cell r="D170">
            <v>0</v>
          </cell>
          <cell r="E170">
            <v>-32262.05</v>
          </cell>
        </row>
        <row r="171">
          <cell r="A171" t="str">
            <v>BS2699</v>
          </cell>
          <cell r="B171" t="str">
            <v>DEF'D MINING (WASTE)</v>
          </cell>
          <cell r="C171">
            <v>-486714.98</v>
          </cell>
          <cell r="D171">
            <v>11564664.699999999</v>
          </cell>
          <cell r="E171">
            <v>11077949.720000001</v>
          </cell>
        </row>
        <row r="172">
          <cell r="A172" t="str">
            <v>BS2703</v>
          </cell>
          <cell r="B172" t="str">
            <v>PPE-MPD ADJUSTMENTS</v>
          </cell>
          <cell r="C172">
            <v>42080789</v>
          </cell>
          <cell r="D172">
            <v>2774822</v>
          </cell>
          <cell r="E172">
            <v>44855611</v>
          </cell>
        </row>
        <row r="173">
          <cell r="A173" t="str">
            <v>BS2704</v>
          </cell>
          <cell r="B173" t="str">
            <v>EPC PPE ADJUSTMENTS</v>
          </cell>
          <cell r="C173">
            <v>-36831730.609999999</v>
          </cell>
          <cell r="D173">
            <v>2662941.61</v>
          </cell>
          <cell r="E173">
            <v>-34168789</v>
          </cell>
        </row>
        <row r="174">
          <cell r="A174" t="str">
            <v>BS2705</v>
          </cell>
          <cell r="B174" t="str">
            <v>CONST'N IN PROG (P&amp;E)</v>
          </cell>
          <cell r="C174">
            <v>762395254.64999998</v>
          </cell>
          <cell r="D174">
            <v>-4812521.45</v>
          </cell>
          <cell r="E174">
            <v>757582733.20000005</v>
          </cell>
        </row>
        <row r="175">
          <cell r="A175" t="str">
            <v>BS2707</v>
          </cell>
          <cell r="B175" t="str">
            <v>OPERAT'G LSE PROCEEDS</v>
          </cell>
          <cell r="C175">
            <v>-74030456.030000001</v>
          </cell>
          <cell r="D175">
            <v>0</v>
          </cell>
          <cell r="E175">
            <v>-74030456.030000001</v>
          </cell>
        </row>
        <row r="176">
          <cell r="A176" t="str">
            <v>BS2708</v>
          </cell>
          <cell r="B176" t="str">
            <v>PRE PRD OPS CIP</v>
          </cell>
          <cell r="C176">
            <v>24309289</v>
          </cell>
          <cell r="D176">
            <v>2454557</v>
          </cell>
          <cell r="E176">
            <v>26763846</v>
          </cell>
        </row>
        <row r="177">
          <cell r="A177" t="str">
            <v>BS2709</v>
          </cell>
          <cell r="B177" t="str">
            <v>GLM 100% P&amp;E</v>
          </cell>
          <cell r="C177">
            <v>234549893</v>
          </cell>
          <cell r="D177">
            <v>0</v>
          </cell>
          <cell r="E177">
            <v>234549893</v>
          </cell>
        </row>
        <row r="178">
          <cell r="A178" t="str">
            <v>BS2714</v>
          </cell>
          <cell r="B178" t="str">
            <v>DEV - COBALT EXPN</v>
          </cell>
          <cell r="C178">
            <v>11820279</v>
          </cell>
          <cell r="D178">
            <v>0</v>
          </cell>
          <cell r="E178">
            <v>11820279</v>
          </cell>
        </row>
        <row r="179">
          <cell r="A179" t="str">
            <v>BS2716</v>
          </cell>
          <cell r="B179" t="str">
            <v>DEV - ANO ROLL'G EXP</v>
          </cell>
          <cell r="C179">
            <v>7410265</v>
          </cell>
          <cell r="D179">
            <v>1388980</v>
          </cell>
          <cell r="E179">
            <v>8799245</v>
          </cell>
        </row>
        <row r="180">
          <cell r="A180" t="str">
            <v>BS2733</v>
          </cell>
          <cell r="B180" t="str">
            <v>LEASEHOLD MOTOR VEH</v>
          </cell>
          <cell r="C180">
            <v>351296.75</v>
          </cell>
          <cell r="D180">
            <v>0</v>
          </cell>
          <cell r="E180">
            <v>351296.75</v>
          </cell>
        </row>
        <row r="181">
          <cell r="A181" t="str">
            <v>BS2735</v>
          </cell>
          <cell r="B181" t="str">
            <v>LSEHLD OFF/COMP EQUIP</v>
          </cell>
          <cell r="C181">
            <v>562119.26</v>
          </cell>
          <cell r="D181">
            <v>0</v>
          </cell>
          <cell r="E181">
            <v>562119.26</v>
          </cell>
        </row>
        <row r="182">
          <cell r="A182" t="str">
            <v>BS2738</v>
          </cell>
          <cell r="B182" t="str">
            <v>LEASED MPD COST</v>
          </cell>
          <cell r="C182">
            <v>1927000</v>
          </cell>
          <cell r="D182">
            <v>0</v>
          </cell>
          <cell r="E182">
            <v>1927000</v>
          </cell>
        </row>
        <row r="183">
          <cell r="A183" t="str">
            <v>BS2740</v>
          </cell>
          <cell r="B183" t="str">
            <v>LSEHLD OFF EQ ACC DEP</v>
          </cell>
          <cell r="C183">
            <v>14936</v>
          </cell>
          <cell r="D183">
            <v>0</v>
          </cell>
          <cell r="E183">
            <v>14936</v>
          </cell>
        </row>
        <row r="184">
          <cell r="A184" t="str">
            <v>BS2795</v>
          </cell>
          <cell r="B184" t="str">
            <v>HP COST MOTOR VEHICLE</v>
          </cell>
          <cell r="C184">
            <v>286000</v>
          </cell>
          <cell r="D184">
            <v>0</v>
          </cell>
          <cell r="E184">
            <v>286000</v>
          </cell>
        </row>
        <row r="185">
          <cell r="A185" t="str">
            <v>BS3106</v>
          </cell>
          <cell r="B185" t="str">
            <v>CREDITORS MIMS CNTRL</v>
          </cell>
          <cell r="C185">
            <v>-27701470.960000001</v>
          </cell>
          <cell r="D185">
            <v>-2622033.1</v>
          </cell>
          <cell r="E185">
            <v>-30323504.059999999</v>
          </cell>
        </row>
        <row r="186">
          <cell r="A186" t="str">
            <v>BS3121</v>
          </cell>
          <cell r="B186" t="str">
            <v>GST INV PENDING HOLD</v>
          </cell>
          <cell r="C186">
            <v>-103316.21</v>
          </cell>
          <cell r="D186">
            <v>27558.29</v>
          </cell>
          <cell r="E186">
            <v>-75757.919999999998</v>
          </cell>
        </row>
        <row r="187">
          <cell r="A187" t="str">
            <v>BS3124</v>
          </cell>
          <cell r="B187" t="str">
            <v>GST-Sales &amp; Other G1</v>
          </cell>
          <cell r="C187">
            <v>-72133.509999999995</v>
          </cell>
          <cell r="D187">
            <v>60431.13</v>
          </cell>
          <cell r="E187">
            <v>-11702.38</v>
          </cell>
        </row>
        <row r="188">
          <cell r="A188" t="str">
            <v>BS3130</v>
          </cell>
          <cell r="B188" t="str">
            <v>CREDITORS - OTHER EPC</v>
          </cell>
          <cell r="C188">
            <v>-23617120</v>
          </cell>
          <cell r="D188">
            <v>-99526</v>
          </cell>
          <cell r="E188">
            <v>-23716646</v>
          </cell>
        </row>
        <row r="189">
          <cell r="A189" t="str">
            <v>BS3135</v>
          </cell>
          <cell r="B189" t="str">
            <v>CREDITORS - ACCRUALS</v>
          </cell>
          <cell r="C189">
            <v>-8749509.5899999999</v>
          </cell>
          <cell r="D189">
            <v>-2286680.7599999998</v>
          </cell>
          <cell r="E189">
            <v>-11036190.35</v>
          </cell>
        </row>
        <row r="190">
          <cell r="A190" t="str">
            <v>BS3136</v>
          </cell>
          <cell r="B190" t="str">
            <v>ACC MINING CONT COSTS</v>
          </cell>
          <cell r="C190">
            <v>-2240358.86</v>
          </cell>
          <cell r="D190">
            <v>92237.37</v>
          </cell>
          <cell r="E190">
            <v>-2148121.4900000002</v>
          </cell>
        </row>
        <row r="191">
          <cell r="A191" t="str">
            <v>BS3137</v>
          </cell>
          <cell r="B191" t="str">
            <v>OP'G LEASE PAYMT ACCL</v>
          </cell>
          <cell r="C191">
            <v>-2784741.47</v>
          </cell>
          <cell r="D191">
            <v>395764.97</v>
          </cell>
          <cell r="E191">
            <v>-2388976.5</v>
          </cell>
        </row>
        <row r="192">
          <cell r="A192" t="str">
            <v>BS3138</v>
          </cell>
          <cell r="B192" t="str">
            <v>E&amp;M ACCURALS</v>
          </cell>
          <cell r="C192">
            <v>-6497693.1699999999</v>
          </cell>
          <cell r="D192">
            <v>1477205.23</v>
          </cell>
          <cell r="E192">
            <v>-5020487.9400000004</v>
          </cell>
        </row>
        <row r="193">
          <cell r="A193" t="str">
            <v>BS3139</v>
          </cell>
          <cell r="B193" t="str">
            <v>E&amp;M LAB COST ACCRUALS</v>
          </cell>
          <cell r="C193">
            <v>-139663.26</v>
          </cell>
          <cell r="D193">
            <v>35775.18</v>
          </cell>
          <cell r="E193">
            <v>-103888.08</v>
          </cell>
        </row>
        <row r="194">
          <cell r="A194" t="str">
            <v>BS3141</v>
          </cell>
          <cell r="B194" t="str">
            <v>ROYALTY ACCURALS</v>
          </cell>
          <cell r="C194">
            <v>-2933705</v>
          </cell>
          <cell r="D194">
            <v>-743553</v>
          </cell>
          <cell r="E194">
            <v>-3677258</v>
          </cell>
        </row>
        <row r="195">
          <cell r="A195" t="str">
            <v>BS3144</v>
          </cell>
          <cell r="B195" t="str">
            <v>CONTRACT RETENTIONS</v>
          </cell>
          <cell r="C195">
            <v>-48452.6</v>
          </cell>
          <cell r="D195">
            <v>0</v>
          </cell>
          <cell r="E195">
            <v>-48452.6</v>
          </cell>
        </row>
        <row r="196">
          <cell r="A196" t="str">
            <v>BS3150</v>
          </cell>
          <cell r="B196" t="str">
            <v>INV PND NON GDS MIMS</v>
          </cell>
          <cell r="C196">
            <v>-8124.59</v>
          </cell>
          <cell r="D196">
            <v>433.8</v>
          </cell>
          <cell r="E196">
            <v>-7690.79</v>
          </cell>
        </row>
        <row r="197">
          <cell r="A197" t="str">
            <v>BS3155</v>
          </cell>
          <cell r="B197" t="str">
            <v>SALES TAX LIAB - MIMS</v>
          </cell>
          <cell r="C197">
            <v>-18315.28</v>
          </cell>
          <cell r="D197">
            <v>0</v>
          </cell>
          <cell r="E197">
            <v>-18315.28</v>
          </cell>
        </row>
        <row r="198">
          <cell r="A198" t="str">
            <v>BS3165</v>
          </cell>
          <cell r="B198" t="str">
            <v>CNSGNMNT STCK MIMS</v>
          </cell>
          <cell r="C198">
            <v>-2539380.81</v>
          </cell>
          <cell r="D198">
            <v>64088.29</v>
          </cell>
          <cell r="E198">
            <v>-2475292.52</v>
          </cell>
        </row>
        <row r="199">
          <cell r="A199" t="str">
            <v>BS3170</v>
          </cell>
          <cell r="B199" t="str">
            <v>INV PEND - GOODS MIMS</v>
          </cell>
          <cell r="C199">
            <v>-25981689.07</v>
          </cell>
          <cell r="D199">
            <v>8785478.5899999999</v>
          </cell>
          <cell r="E199">
            <v>-17196210.48</v>
          </cell>
        </row>
        <row r="200">
          <cell r="A200" t="str">
            <v>BS3172</v>
          </cell>
          <cell r="B200" t="str">
            <v>INVOICE PENDING ADJMT</v>
          </cell>
          <cell r="C200">
            <v>4814803.87</v>
          </cell>
          <cell r="D200">
            <v>-1036667.32</v>
          </cell>
          <cell r="E200">
            <v>3778136.55</v>
          </cell>
        </row>
        <row r="201">
          <cell r="A201" t="str">
            <v>BS3175</v>
          </cell>
          <cell r="B201" t="str">
            <v>MATERIAL TRANSIT MIMS</v>
          </cell>
          <cell r="C201">
            <v>-635</v>
          </cell>
          <cell r="D201">
            <v>0</v>
          </cell>
          <cell r="E201">
            <v>-635</v>
          </cell>
        </row>
        <row r="202">
          <cell r="A202" t="str">
            <v>BS3180</v>
          </cell>
          <cell r="B202" t="str">
            <v>CNCLD CHQ MIMS CNTRL</v>
          </cell>
          <cell r="C202">
            <v>-8807.7199999999993</v>
          </cell>
          <cell r="D202">
            <v>9483.91</v>
          </cell>
          <cell r="E202">
            <v>676.19</v>
          </cell>
        </row>
        <row r="203">
          <cell r="A203" t="str">
            <v>BS3305</v>
          </cell>
          <cell r="B203" t="str">
            <v>PROV FOR ANNUAL LEAVE</v>
          </cell>
          <cell r="C203">
            <v>-2299798.42</v>
          </cell>
          <cell r="D203">
            <v>38877.21</v>
          </cell>
          <cell r="E203">
            <v>-2260921.21</v>
          </cell>
        </row>
        <row r="204">
          <cell r="A204" t="str">
            <v>BS3420</v>
          </cell>
          <cell r="B204" t="str">
            <v>PROV FOR FBT</v>
          </cell>
          <cell r="C204">
            <v>-83726.5</v>
          </cell>
          <cell r="D204">
            <v>44103.38</v>
          </cell>
          <cell r="E204">
            <v>-39623.120000000003</v>
          </cell>
        </row>
        <row r="205">
          <cell r="A205" t="str">
            <v>BS3421</v>
          </cell>
          <cell r="B205" t="str">
            <v>FBT PAID</v>
          </cell>
          <cell r="C205">
            <v>201644.63</v>
          </cell>
          <cell r="D205">
            <v>-103553.8</v>
          </cell>
          <cell r="E205">
            <v>98090.83</v>
          </cell>
        </row>
        <row r="206">
          <cell r="A206" t="str">
            <v>BS3435</v>
          </cell>
          <cell r="B206" t="str">
            <v>WORKERS COMP PREMIUM</v>
          </cell>
          <cell r="C206">
            <v>-136041.39000000001</v>
          </cell>
          <cell r="D206">
            <v>-5436.68</v>
          </cell>
          <cell r="E206">
            <v>-141478.07</v>
          </cell>
        </row>
        <row r="207">
          <cell r="A207" t="str">
            <v>BS3500</v>
          </cell>
          <cell r="B207" t="str">
            <v>PAY CLG LEND LEASE</v>
          </cell>
          <cell r="C207">
            <v>-6594.54</v>
          </cell>
          <cell r="D207">
            <v>0</v>
          </cell>
          <cell r="E207">
            <v>-6594.54</v>
          </cell>
        </row>
        <row r="208">
          <cell r="A208" t="str">
            <v>BS3501</v>
          </cell>
          <cell r="B208" t="str">
            <v>PAY CLG MIMS CNTRL</v>
          </cell>
          <cell r="C208">
            <v>640.33000000000004</v>
          </cell>
          <cell r="D208">
            <v>0</v>
          </cell>
          <cell r="E208">
            <v>640.33000000000004</v>
          </cell>
        </row>
        <row r="209">
          <cell r="A209" t="str">
            <v>BS3502</v>
          </cell>
          <cell r="B209" t="str">
            <v>PROVISION FOR CHEQUE</v>
          </cell>
          <cell r="C209">
            <v>-2171.5300000000002</v>
          </cell>
          <cell r="D209">
            <v>0</v>
          </cell>
          <cell r="E209">
            <v>-2171.5300000000002</v>
          </cell>
        </row>
        <row r="210">
          <cell r="A210" t="str">
            <v>BS3505</v>
          </cell>
          <cell r="B210" t="str">
            <v>PAYE TAX CONTROL ACCT</v>
          </cell>
          <cell r="C210">
            <v>882715.65</v>
          </cell>
          <cell r="D210">
            <v>0</v>
          </cell>
          <cell r="E210">
            <v>882715.65</v>
          </cell>
        </row>
        <row r="211">
          <cell r="A211" t="str">
            <v>BS3510</v>
          </cell>
          <cell r="B211" t="str">
            <v>SUPER'N CONTROL ACCT</v>
          </cell>
          <cell r="C211">
            <v>281633.09999999998</v>
          </cell>
          <cell r="D211">
            <v>0</v>
          </cell>
          <cell r="E211">
            <v>281633.09999999998</v>
          </cell>
        </row>
        <row r="212">
          <cell r="A212" t="str">
            <v>BS3515</v>
          </cell>
          <cell r="B212" t="str">
            <v>S&amp;W DEDN MANUAL CNTRL</v>
          </cell>
          <cell r="C212">
            <v>-29966.73</v>
          </cell>
          <cell r="D212">
            <v>-8526.76</v>
          </cell>
          <cell r="E212">
            <v>-38493.49</v>
          </cell>
        </row>
        <row r="213">
          <cell r="A213" t="str">
            <v>BS3520</v>
          </cell>
          <cell r="B213" t="str">
            <v>SALARY SACRIFICE CTRL</v>
          </cell>
          <cell r="C213">
            <v>-12624.73</v>
          </cell>
          <cell r="D213">
            <v>0</v>
          </cell>
          <cell r="E213">
            <v>-12624.73</v>
          </cell>
        </row>
        <row r="214">
          <cell r="A214" t="str">
            <v>BS3530</v>
          </cell>
          <cell r="B214" t="str">
            <v>STATE PAYROLL TAX CTL</v>
          </cell>
          <cell r="C214">
            <v>-132199.26999999999</v>
          </cell>
          <cell r="D214">
            <v>-171287.19</v>
          </cell>
          <cell r="E214">
            <v>-303486.46000000002</v>
          </cell>
        </row>
        <row r="215">
          <cell r="A215" t="str">
            <v>BS3536</v>
          </cell>
          <cell r="B215" t="str">
            <v>PP TAX HLDG MIMS CNTL</v>
          </cell>
          <cell r="C215">
            <v>-437.31</v>
          </cell>
          <cell r="D215">
            <v>0</v>
          </cell>
          <cell r="E215">
            <v>-437.31</v>
          </cell>
        </row>
        <row r="216">
          <cell r="A216" t="str">
            <v>BS3550</v>
          </cell>
          <cell r="B216" t="str">
            <v>LEASED MOTOR VEHICLES</v>
          </cell>
          <cell r="C216">
            <v>-51016.44</v>
          </cell>
          <cell r="D216">
            <v>23729.09</v>
          </cell>
          <cell r="E216">
            <v>-27287.35</v>
          </cell>
        </row>
        <row r="217">
          <cell r="A217" t="str">
            <v>BS3555</v>
          </cell>
          <cell r="B217" t="str">
            <v>LEASED -OFF/COM EQUIP</v>
          </cell>
          <cell r="C217">
            <v>-124860.51</v>
          </cell>
          <cell r="D217">
            <v>7491.68</v>
          </cell>
          <cell r="E217">
            <v>-117368.83</v>
          </cell>
        </row>
        <row r="218">
          <cell r="A218" t="str">
            <v>BS3570</v>
          </cell>
          <cell r="B218" t="str">
            <v>LEASED MPD</v>
          </cell>
          <cell r="C218">
            <v>-1059849.9099999999</v>
          </cell>
          <cell r="D218">
            <v>32116.67</v>
          </cell>
          <cell r="E218">
            <v>-1027733.24</v>
          </cell>
        </row>
        <row r="219">
          <cell r="A219" t="str">
            <v>BS3575</v>
          </cell>
          <cell r="B219" t="str">
            <v>HP LIAB MOTOR VEHICLE</v>
          </cell>
          <cell r="C219">
            <v>-159699.39000000001</v>
          </cell>
          <cell r="D219">
            <v>6057.57</v>
          </cell>
          <cell r="E219">
            <v>-153641.82</v>
          </cell>
        </row>
        <row r="220">
          <cell r="A220" t="str">
            <v>BS4205</v>
          </cell>
          <cell r="B220" t="str">
            <v>PROV FOR LSL</v>
          </cell>
          <cell r="C220">
            <v>-280362.7</v>
          </cell>
          <cell r="D220">
            <v>-18041.23</v>
          </cell>
          <cell r="E220">
            <v>-298403.93</v>
          </cell>
        </row>
        <row r="221">
          <cell r="A221" t="str">
            <v>BS4310</v>
          </cell>
          <cell r="B221" t="str">
            <v>PROV FOR REHABILIT'N</v>
          </cell>
          <cell r="C221">
            <v>0</v>
          </cell>
          <cell r="D221">
            <v>-714118</v>
          </cell>
          <cell r="E221">
            <v>-714118</v>
          </cell>
        </row>
        <row r="222">
          <cell r="A222" t="str">
            <v>BS5005</v>
          </cell>
          <cell r="B222" t="str">
            <v>ISS CAP - FULLY PAID</v>
          </cell>
          <cell r="C222">
            <v>-100</v>
          </cell>
          <cell r="D222">
            <v>0</v>
          </cell>
          <cell r="E222">
            <v>-100</v>
          </cell>
        </row>
        <row r="223">
          <cell r="A223" t="str">
            <v>BS5805</v>
          </cell>
          <cell r="B223" t="str">
            <v>CONTRIB FROM ANL-MMH</v>
          </cell>
          <cell r="C223">
            <v>-27075329</v>
          </cell>
          <cell r="D223">
            <v>0</v>
          </cell>
          <cell r="E223">
            <v>-27075329</v>
          </cell>
        </row>
        <row r="224">
          <cell r="A224" t="str">
            <v>BS5810</v>
          </cell>
          <cell r="B224" t="str">
            <v>INT LOAN G/C USD73.3M</v>
          </cell>
          <cell r="C224">
            <v>-94911258.769999996</v>
          </cell>
          <cell r="D224">
            <v>0</v>
          </cell>
          <cell r="E224">
            <v>-94911258.769999996</v>
          </cell>
        </row>
        <row r="225">
          <cell r="A225" t="str">
            <v>BS5811</v>
          </cell>
          <cell r="B225" t="str">
            <v>CONTRA BS5810 SPON'S</v>
          </cell>
          <cell r="C225">
            <v>94911259.379999995</v>
          </cell>
          <cell r="D225">
            <v>0</v>
          </cell>
          <cell r="E225">
            <v>94911259.379999995</v>
          </cell>
        </row>
        <row r="226">
          <cell r="A226" t="str">
            <v>BS5815</v>
          </cell>
          <cell r="B226" t="str">
            <v>GLM INTERIM LOAN MMH</v>
          </cell>
          <cell r="C226">
            <v>-47574834.229999997</v>
          </cell>
          <cell r="D226">
            <v>0</v>
          </cell>
          <cell r="E226">
            <v>-47574834.229999997</v>
          </cell>
        </row>
        <row r="227">
          <cell r="A227" t="str">
            <v>BS5825</v>
          </cell>
          <cell r="B227" t="str">
            <v>MMH SPON CONT 60% PLT</v>
          </cell>
          <cell r="C227">
            <v>-759177979</v>
          </cell>
          <cell r="D227">
            <v>-16754717</v>
          </cell>
          <cell r="E227">
            <v>-775932696</v>
          </cell>
        </row>
        <row r="228">
          <cell r="A228" t="str">
            <v>BS5828</v>
          </cell>
          <cell r="B228" t="str">
            <v>MMH USD CONT 60% PLT</v>
          </cell>
          <cell r="C228">
            <v>-3527944</v>
          </cell>
          <cell r="D228">
            <v>-1228593</v>
          </cell>
          <cell r="E228">
            <v>-4756537</v>
          </cell>
        </row>
        <row r="229">
          <cell r="A229" t="str">
            <v>BS5850</v>
          </cell>
          <cell r="B229" t="str">
            <v>GLM INTLN GLM 40% PL</v>
          </cell>
          <cell r="C229">
            <v>-31716556.149999999</v>
          </cell>
          <cell r="D229">
            <v>0</v>
          </cell>
          <cell r="E229">
            <v>-31716556.149999999</v>
          </cell>
        </row>
        <row r="230">
          <cell r="A230" t="str">
            <v>BS5855</v>
          </cell>
          <cell r="B230" t="str">
            <v>GLM INTLN GLM 100% PL</v>
          </cell>
          <cell r="C230">
            <v>-15619869</v>
          </cell>
          <cell r="D230">
            <v>0</v>
          </cell>
          <cell r="E230">
            <v>-15619869</v>
          </cell>
        </row>
        <row r="231">
          <cell r="A231" t="str">
            <v>BS5860</v>
          </cell>
          <cell r="B231" t="str">
            <v>MMH CONT GLM 40% PLT</v>
          </cell>
          <cell r="C231">
            <v>-15494503</v>
          </cell>
          <cell r="D231">
            <v>0</v>
          </cell>
          <cell r="E231">
            <v>-15494503</v>
          </cell>
        </row>
        <row r="232">
          <cell r="A232" t="str">
            <v>BS5861</v>
          </cell>
          <cell r="B232" t="str">
            <v>MMH CONT GLM 100% PLT</v>
          </cell>
          <cell r="C232">
            <v>-32080331</v>
          </cell>
          <cell r="D232">
            <v>0</v>
          </cell>
          <cell r="E232">
            <v>-32080331</v>
          </cell>
        </row>
        <row r="233">
          <cell r="A233" t="str">
            <v>BS5864</v>
          </cell>
          <cell r="B233" t="str">
            <v>GLM SPON CONT 40% PLT</v>
          </cell>
          <cell r="C233">
            <v>-490624152</v>
          </cell>
          <cell r="D233">
            <v>-11169811</v>
          </cell>
          <cell r="E233">
            <v>-501793963</v>
          </cell>
        </row>
        <row r="234">
          <cell r="A234" t="str">
            <v>BS5865</v>
          </cell>
          <cell r="B234" t="str">
            <v>GLM SPON CONT 100% PL</v>
          </cell>
          <cell r="C234">
            <v>-186849693</v>
          </cell>
          <cell r="D234">
            <v>0</v>
          </cell>
          <cell r="E234">
            <v>-186849693</v>
          </cell>
        </row>
        <row r="235">
          <cell r="A235" t="str">
            <v>BS5871</v>
          </cell>
          <cell r="B235" t="str">
            <v>GLM USD CONT 40% PLT</v>
          </cell>
          <cell r="C235">
            <v>-2351962</v>
          </cell>
          <cell r="D235">
            <v>-819062</v>
          </cell>
          <cell r="E235">
            <v>-3171024</v>
          </cell>
        </row>
      </sheetData>
      <sheetData sheetId="4" refreshError="1"/>
      <sheetData sheetId="5" refreshError="1"/>
      <sheetData sheetId="6" refreshError="1"/>
      <sheetData sheetId="7" refreshError="1"/>
      <sheetData sheetId="8"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s>
    <sheetDataSet>
      <sheetData sheetId="0" refreshError="1"/>
      <sheetData sheetId="1" refreshError="1"/>
      <sheetData sheetId="2" refreshError="1"/>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5. ELECTRICO"/>
    </sheetNames>
    <sheetDataSet>
      <sheetData sheetId="0" refreshError="1"/>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5. ELECTRICO"/>
    </sheetNames>
    <sheetDataSet>
      <sheetData sheetId="0" refreshError="1"/>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ESTADO RED TEC"/>
      <sheetName val="PUNITARIOS PARA 241201 2S"/>
      <sheetName val="PR 1"/>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Equipo"/>
      <sheetName val="TRANSPORTE"/>
      <sheetName val="PRECIOS"/>
      <sheetName val="PREACTA 6"/>
      <sheetName val="TABLA 2008"/>
      <sheetName val="PRESUPUESTO"/>
      <sheetName val="ESTADO VÍA-CRIT.TECNICO"/>
      <sheetName val="5. ELECTRICO"/>
      <sheetName val="A.P.U"/>
      <sheetName val="SUB APU"/>
      <sheetName val="CLASIFICACION"/>
      <sheetName val="Listas"/>
      <sheetName val="Excavación Mat. Común Estacione"/>
      <sheetName val="Demolición Pavimento"/>
      <sheetName val="Insum"/>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UNITARIOS%20PARA%20241201%202S"/>
      <sheetName val="RELACION MES"/>
      <sheetName val="GCB2000"/>
      <sheetName val="A. P. U."/>
      <sheetName val="PUNITARIOS_PARA_241201_2S10"/>
      <sheetName val="PR_110"/>
      <sheetName val="ESTADO_RED_TEC10"/>
      <sheetName val="PREACTA_1010"/>
      <sheetName val="PREACTA_910"/>
      <sheetName val="FORMULA"/>
      <sheetName val="c2.5y2.6"/>
      <sheetName val="TRAPMO"/>
      <sheetName val="THE"/>
      <sheetName val="ATHE"/>
      <sheetName val="UNIT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Lp"/>
      <sheetName val="Presup_Cancha"/>
      <sheetName val=" Liquidacion de Obra por Tramos"/>
      <sheetName val="REC-COD,"/>
      <sheetName val="SALARIOS"/>
      <sheetName val="APU NO PREVISTO"/>
      <sheetName val="PPTA (3)"/>
      <sheetName val="PPTA (2)"/>
      <sheetName val="PPTA"/>
      <sheetName val="LISTA DE PRECIOS"/>
      <sheetName val="062"/>
      <sheetName val="Listado"/>
      <sheetName val="CRA.MODI"/>
      <sheetName val="c2_5y2_6"/>
      <sheetName val="c2_5y2_62"/>
      <sheetName val="c2_5y2_61"/>
      <sheetName val="c2_5y2_63"/>
      <sheetName val="c2_5y2_64"/>
      <sheetName val="c2_5y2_65"/>
      <sheetName val="c2_5y2_66"/>
      <sheetName val="c2_5y2_67"/>
      <sheetName val="c2_5y2_68"/>
      <sheetName val="c2_5y2_69"/>
      <sheetName val="c2_5y2_610"/>
      <sheetName val="c2_5y2_613"/>
      <sheetName val="PREACTA_62"/>
      <sheetName val="TABLA_20082"/>
      <sheetName val="c2_5y2_612"/>
      <sheetName val="PREACTA_61"/>
      <sheetName val="TABLA_20081"/>
      <sheetName val="c2_5y2_611"/>
      <sheetName val="TABLA_2008"/>
      <sheetName val="2,2,6,1 Pilotes 0,30"/>
      <sheetName val="OCTUBRE"/>
      <sheetName val="K16+000 AL K18+500"/>
      <sheetName val="K23+200 AL K24+700"/>
      <sheetName val="k18+500 AL K23+050"/>
      <sheetName val="Presupuesto PUENTE"/>
      <sheetName val="VOLUMENES (4)"/>
      <sheetName val="VOLUMENES (4SA)"/>
      <sheetName val="CODCONST"/>
      <sheetName val="PREACTA Y CONTRATISTAS"/>
      <sheetName val="PERSONAL"/>
      <sheetName val="Tarifa MT"/>
      <sheetName val="Bajadas"/>
      <sheetName val="PUNITARIOS PARA 241201 2S.xls"/>
      <sheetName val="PLAN DE INVERSION ANTICIPO"/>
      <sheetName val="inv mensual"/>
      <sheetName val="borrador flujo inv"/>
      <sheetName val="social-ambiental"/>
      <sheetName val="AU"/>
      <sheetName val="NARIÑO"/>
      <sheetName val="FINANC"/>
      <sheetName val="TODAS"/>
      <sheetName val="OBRAS SES"/>
      <sheetName val="Summary"/>
      <sheetName val="Cuadr."/>
      <sheetName val="Requisición1"/>
      <sheetName val="7.1.8.1.1"/>
      <sheetName val="Hoja2"/>
      <sheetName val="skj452"/>
      <sheetName val="ita878"/>
      <sheetName val="aea-944"/>
      <sheetName val="dub-823"/>
      <sheetName val="gpi 526"/>
      <sheetName val="xxj617"/>
      <sheetName val="sng_855"/>
      <sheetName val="vea 374"/>
      <sheetName val="hfb024"/>
      <sheetName val="paj825"/>
      <sheetName val="A_P_U1"/>
      <sheetName val="A_P_U"/>
      <sheetName val="STRSUMM0"/>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PREACTA_Y_CONTRATISTAS"/>
      <sheetName val="5__ELECTRICO"/>
      <sheetName val="Tarifa_MT"/>
      <sheetName val="_Liquidacion_de_Obra_por_Tramos"/>
      <sheetName val="PUNITARIOS_PARA_241201_2S_xls"/>
      <sheetName val="LISTA_DE_PRECIOS"/>
      <sheetName val="PLAN_DE_INVERSION_ANTICIPO"/>
      <sheetName val="inv_mensual"/>
      <sheetName val="borrador_flujo_inv"/>
      <sheetName val="OBRAS_SES"/>
      <sheetName val="Cuadr_"/>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Y_CONTRATISTAS1"/>
      <sheetName val="5__ELECTRICO1"/>
      <sheetName val="Tarifa_MT1"/>
      <sheetName val="_Liquidacion_de_Obra_por_Tramo1"/>
      <sheetName val="PUNITARIOS_PARA_241201_2S_xls1"/>
      <sheetName val="LISTA_DE_PRECIOS1"/>
      <sheetName val="PLAN_DE_INVERSION_ANTICIPO1"/>
      <sheetName val="inv_mensual1"/>
      <sheetName val="borrador_flujo_inv1"/>
      <sheetName val="OBRAS_SES1"/>
      <sheetName val="Cuadr_1"/>
      <sheetName val="BALANCE"/>
      <sheetName val="ITEMS NO REVISTOS"/>
      <sheetName val="APU ELECTRICOS"/>
      <sheetName val="CONT_ADI"/>
      <sheetName val="costos oficina"/>
      <sheetName val="costos campamento"/>
      <sheetName val="días habiles 2015"/>
      <sheetName val="DEST. MEDIOS"/>
      <sheetName val="COMBUASF"/>
      <sheetName val="BALCRUDO"/>
      <sheetName val="CARGASPROC."/>
      <sheetName val="G L P  FINAL"/>
      <sheetName val="BASE"/>
      <sheetName val="materiales"/>
      <sheetName val="otros"/>
      <sheetName val="mdo"/>
      <sheetName val="equip"/>
      <sheetName val="mat"/>
      <sheetName val="CIRCUITOS CODENSA"/>
      <sheetName val="TABLAS"/>
      <sheetName val="Proveedores y acreedore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sheetData sheetId="120">
        <row r="48">
          <cell r="E48">
            <v>0</v>
          </cell>
        </row>
      </sheetData>
      <sheetData sheetId="121"/>
      <sheetData sheetId="122"/>
      <sheetData sheetId="123" refreshError="1"/>
      <sheetData sheetId="124" refreshError="1"/>
      <sheetData sheetId="125" refreshError="1"/>
      <sheetData sheetId="126" refreshError="1"/>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refreshError="1"/>
      <sheetData sheetId="147" refreshError="1"/>
      <sheetData sheetId="148"/>
      <sheetData sheetId="149"/>
      <sheetData sheetId="150"/>
      <sheetData sheetId="151"/>
      <sheetData sheetId="152"/>
      <sheetData sheetId="153"/>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sheetData sheetId="185"/>
      <sheetData sheetId="186" refreshError="1"/>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row r="48">
          <cell r="E48">
            <v>0</v>
          </cell>
        </row>
      </sheetData>
      <sheetData sheetId="236"/>
      <sheetData sheetId="237"/>
      <sheetData sheetId="238" refreshError="1"/>
      <sheetData sheetId="239"/>
      <sheetData sheetId="240"/>
      <sheetData sheetId="24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ategia de contratacion"/>
      <sheetName val="Cuadro p. Capital Vs estimado"/>
      <sheetName val="Alcance inst. bascula"/>
      <sheetName val="Alcance inst. bascula (blanco)"/>
      <sheetName val="Alcance contenedores CON PRECIO"/>
      <sheetName val="Alcance O. Civil CON PRECIO (2)"/>
      <sheetName val="Alcance puente ejercicio)"/>
      <sheetName val="Alcance O. Civil sin puente EJe"/>
      <sheetName val="Alcance O. Civil CON PRECIOS"/>
      <sheetName val="contenedor bascula"/>
      <sheetName val="contenedor Garita 2"/>
      <sheetName val="contenedor Garita 1"/>
      <sheetName val="Materiales"/>
    </sheetNames>
    <sheetDataSet>
      <sheetData sheetId="0"/>
      <sheetData sheetId="1" refreshError="1">
        <row r="1">
          <cell r="G1">
            <v>2226.87</v>
          </cell>
        </row>
      </sheetData>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vc"/>
      <sheetName val="cyrb"/>
      <sheetName val="gapr"/>
      <sheetName val="PRECIOS ACTUALIZADOS FERRASA"/>
      <sheetName val="precios unitarios caranal"/>
      <sheetName val="Cuadro p. Capital Vs estimado"/>
    </sheetNames>
    <sheetDataSet>
      <sheetData sheetId="0"/>
      <sheetData sheetId="1"/>
      <sheetData sheetId="2"/>
      <sheetData sheetId="3" refreshError="1"/>
      <sheetData sheetId="4" refreshError="1"/>
      <sheetData sheetId="5" refreshError="1"/>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ón General"/>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sheetData sheetId="2">
        <row r="13">
          <cell r="J13" t="str">
            <v>M³</v>
          </cell>
        </row>
        <row r="14">
          <cell r="J14" t="str">
            <v>M²</v>
          </cell>
        </row>
        <row r="15">
          <cell r="J15" t="str">
            <v>M</v>
          </cell>
        </row>
        <row r="16">
          <cell r="J16" t="str">
            <v>Kg</v>
          </cell>
        </row>
        <row r="17">
          <cell r="J17" t="str">
            <v>Un</v>
          </cell>
        </row>
      </sheetData>
      <sheetData sheetId="3"/>
      <sheetData sheetId="4"/>
      <sheetData sheetId="5"/>
      <sheetData sheetId="6"/>
      <sheetData sheetId="7"/>
      <sheetData sheetId="8"/>
      <sheetData sheetId="9"/>
      <sheetData sheetId="10"/>
      <sheetData sheetId="11"/>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arios"/>
      <sheetName val="Datos"/>
      <sheetName val="Presup"/>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Listas"/>
      <sheetName val="AASHTO"/>
      <sheetName val="INV"/>
      <sheetName val="CRA.MODI"/>
      <sheetName val="Presup_Cancha"/>
    </sheetNames>
    <sheetDataSet>
      <sheetData sheetId="0"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1"/>
      <sheetData sheetId="2">
        <row r="3">
          <cell r="A3" t="str">
            <v>COD</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 Y V "/>
      <sheetName val="AMBIENTES"/>
      <sheetName val="REVOQUE Y PISOS"/>
      <sheetName val="MAMPOSTERIA"/>
      <sheetName val="VIGAS FUNDACION"/>
      <sheetName val="REFUERZO"/>
      <sheetName val="VIGAS AEREAS"/>
    </sheetNames>
    <sheetDataSet>
      <sheetData sheetId="0"/>
      <sheetData sheetId="1"/>
      <sheetData sheetId="2"/>
      <sheetData sheetId="3"/>
      <sheetData sheetId="4"/>
      <sheetData sheetId="5"/>
      <sheetData sheetId="6">
        <row r="27">
          <cell r="B27" t="str">
            <v>VI2</v>
          </cell>
        </row>
      </sheetData>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7"/>
      <sheetName val="2008"/>
      <sheetName val="2009"/>
      <sheetName val="2010"/>
      <sheetName val="2011"/>
      <sheetName val="Consolidado"/>
      <sheetName val="WACC - VPN FC"/>
      <sheetName val="Activos"/>
      <sheetName val="Impuestos Temp."/>
      <sheetName val="CatFin - Suleasing(Plamort)"/>
      <sheetName val="Dólar"/>
      <sheetName val="Produccion"/>
      <sheetName val="Unitario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CCIDENTALIDAD"/>
      <sheetName val="ACC.EJECUTIVO"/>
      <sheetName val="ACC.EJECUTIVO-OCT-02"/>
      <sheetName val="EJEC-AGO-2002"/>
      <sheetName val="TABLA"/>
      <sheetName val="Hoja3"/>
      <sheetName val="items"/>
    </sheetNames>
    <sheetDataSet>
      <sheetData sheetId="0" refreshError="1">
        <row r="2">
          <cell r="H2" t="str">
            <v>Briceño - "T" de Nemocón</v>
          </cell>
        </row>
        <row r="3">
          <cell r="H3" t="str">
            <v>Briceño - Chocontá</v>
          </cell>
        </row>
        <row r="4">
          <cell r="H4" t="str">
            <v>Chocontá - Guateque</v>
          </cell>
        </row>
        <row r="5">
          <cell r="H5" t="str">
            <v>Sisga - Brisas</v>
          </cell>
        </row>
        <row r="6">
          <cell r="H6" t="str">
            <v>Zipaquirá - Ubaté</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RMENIA-CLUB DE TIRO"/>
      <sheetName val="INTERS.CIRCASIA1"/>
      <sheetName val="PUENTE CIRCACIA1"/>
      <sheetName val="INTERS. CIRCASIA 2"/>
      <sheetName val="INTERS.SALENTO"/>
      <sheetName val="PTE.SALENTO"/>
      <sheetName val="INTERSEC.FILANDIA"/>
      <sheetName val="PTE BOLILLOS"/>
      <sheetName val="PTE.BARROBLANCO"/>
      <sheetName val="PTE BARBAS"/>
      <sheetName val="PTE. CLUB DE TIRO"/>
      <sheetName val="INTERS.C.DE TIRO"/>
      <sheetName val="CONST.VARIANTE SUR"/>
      <sheetName val="PTE. LA CONDINA"/>
      <sheetName val="PTE.INTERS.ALTAGRACIA"/>
      <sheetName val="PTE.INTERS.ALCALA"/>
      <sheetName val="PTE. CONSOTA"/>
      <sheetName val="INTERS.CONSOTA"/>
      <sheetName val="INTERS.EL POLLO"/>
      <sheetName val="PTE.EL POLLO"/>
      <sheetName val="FORMATO"/>
      <sheetName val="CRITERIOS"/>
      <sheetName val="ARMENIA-CLUB DE TIRO (2)"/>
      <sheetName val="Resumen APU"/>
      <sheetName val="ARMENIA_CLUB DE TIRO"/>
      <sheetName val="Mes a Mes"/>
    </sheetNames>
    <sheetDataSet>
      <sheetData sheetId="0" refreshError="1">
        <row r="59">
          <cell r="A59">
            <v>1</v>
          </cell>
          <cell r="B59">
            <v>32.4</v>
          </cell>
          <cell r="C59">
            <v>32</v>
          </cell>
          <cell r="E59" t="str">
            <v>Concreto clase D (f´c= 210 kg/cm2)</v>
          </cell>
          <cell r="I59" t="str">
            <v>m3</v>
          </cell>
          <cell r="J59">
            <v>250437</v>
          </cell>
          <cell r="K59">
            <v>14220</v>
          </cell>
          <cell r="L59">
            <v>3561214140</v>
          </cell>
          <cell r="M59">
            <v>11102.889999999998</v>
          </cell>
          <cell r="N59">
            <v>2780574462.9299994</v>
          </cell>
          <cell r="O59">
            <v>780639677.07000065</v>
          </cell>
          <cell r="P59">
            <v>0.11339074018695279</v>
          </cell>
          <cell r="Q59">
            <v>9.3521061616970186E-2</v>
          </cell>
        </row>
        <row r="60">
          <cell r="A60">
            <v>3</v>
          </cell>
          <cell r="F60" t="str">
            <v>Boxcolvert  1.0 x 1.0</v>
          </cell>
          <cell r="G60">
            <v>1.8</v>
          </cell>
          <cell r="H60" t="str">
            <v>m3/ml</v>
          </cell>
        </row>
        <row r="61">
          <cell r="A61">
            <v>3</v>
          </cell>
          <cell r="F61" t="str">
            <v>Boxcolvert 3.0 x 3.0</v>
          </cell>
          <cell r="G61">
            <v>4.9000000000000004</v>
          </cell>
          <cell r="H61" t="str">
            <v>m3/ml</v>
          </cell>
        </row>
        <row r="62">
          <cell r="A62">
            <v>3</v>
          </cell>
          <cell r="F62" t="str">
            <v>Muros</v>
          </cell>
        </row>
        <row r="63">
          <cell r="A63">
            <v>3</v>
          </cell>
          <cell r="F63" t="str">
            <v>Sardineles (separador )</v>
          </cell>
          <cell r="G63">
            <v>0.12</v>
          </cell>
          <cell r="H63" t="str">
            <v>m2/ml</v>
          </cell>
        </row>
        <row r="64">
          <cell r="A64">
            <v>1</v>
          </cell>
          <cell r="B64">
            <v>32.6</v>
          </cell>
          <cell r="C64">
            <v>32</v>
          </cell>
          <cell r="E64" t="str">
            <v>Concreto clase F (f´c= 140 kg/cm2)</v>
          </cell>
          <cell r="I64" t="str">
            <v>m3</v>
          </cell>
          <cell r="J64">
            <v>222321</v>
          </cell>
          <cell r="K64">
            <v>15700</v>
          </cell>
          <cell r="L64">
            <v>3490439700</v>
          </cell>
          <cell r="M64">
            <v>2464.58</v>
          </cell>
          <cell r="N64">
            <v>547927890.17999995</v>
          </cell>
          <cell r="O64">
            <v>2942511809.8200002</v>
          </cell>
          <cell r="P64">
            <v>0.11113724859042749</v>
          </cell>
          <cell r="Q64">
            <v>1.842885298068361E-2</v>
          </cell>
        </row>
        <row r="65">
          <cell r="A65">
            <v>3</v>
          </cell>
          <cell r="F65" t="str">
            <v>Pocetas</v>
          </cell>
          <cell r="G65">
            <v>3.2</v>
          </cell>
          <cell r="H65" t="str">
            <v>m3</v>
          </cell>
        </row>
        <row r="66">
          <cell r="A66">
            <v>3</v>
          </cell>
          <cell r="F66" t="str">
            <v>Cabezales y aletas</v>
          </cell>
          <cell r="G66">
            <v>9.1999999999999993</v>
          </cell>
          <cell r="H66" t="str">
            <v>m3</v>
          </cell>
        </row>
        <row r="67">
          <cell r="A67">
            <v>3</v>
          </cell>
          <cell r="F67" t="str">
            <v>Atraque de tuberia</v>
          </cell>
          <cell r="G67">
            <v>1.5</v>
          </cell>
          <cell r="H67" t="str">
            <v>m3/alc</v>
          </cell>
        </row>
        <row r="68">
          <cell r="A68">
            <v>3</v>
          </cell>
          <cell r="F68" t="str">
            <v>Pasamanos sobre muros</v>
          </cell>
          <cell r="G68">
            <v>0.27</v>
          </cell>
          <cell r="H68" t="str">
            <v>m3/ml</v>
          </cell>
        </row>
        <row r="69">
          <cell r="A69">
            <v>3</v>
          </cell>
          <cell r="F69" t="str">
            <v>Retorno armenia</v>
          </cell>
          <cell r="G69">
            <v>0.17</v>
          </cell>
          <cell r="H69" t="str">
            <v>m2</v>
          </cell>
        </row>
        <row r="70">
          <cell r="A70">
            <v>1</v>
          </cell>
          <cell r="B70">
            <v>32.700000000000003</v>
          </cell>
          <cell r="C70">
            <v>32</v>
          </cell>
          <cell r="E70" t="str">
            <v>Concreto clase G (f´c= 140 kg/cm2)</v>
          </cell>
          <cell r="I70" t="str">
            <v>m3</v>
          </cell>
          <cell r="J70">
            <v>161716</v>
          </cell>
          <cell r="K70">
            <v>3850</v>
          </cell>
          <cell r="L70">
            <v>622606600</v>
          </cell>
          <cell r="M70">
            <v>1379.8200000000002</v>
          </cell>
          <cell r="N70">
            <v>223138971.12000003</v>
          </cell>
          <cell r="O70">
            <v>399467628.88</v>
          </cell>
          <cell r="P70">
            <v>1.9824088202480866E-2</v>
          </cell>
          <cell r="Q70">
            <v>7.5049935707426543E-3</v>
          </cell>
        </row>
        <row r="71">
          <cell r="A71">
            <v>3</v>
          </cell>
          <cell r="F71" t="str">
            <v>Muros</v>
          </cell>
        </row>
        <row r="72">
          <cell r="A72">
            <v>1</v>
          </cell>
          <cell r="B72">
            <v>33.299999999999997</v>
          </cell>
          <cell r="C72">
            <v>33</v>
          </cell>
          <cell r="E72" t="str">
            <v>Acero de Refuerzo</v>
          </cell>
          <cell r="I72" t="str">
            <v>kg</v>
          </cell>
          <cell r="J72">
            <v>1302</v>
          </cell>
          <cell r="K72">
            <v>1054720</v>
          </cell>
          <cell r="L72">
            <v>1373245440</v>
          </cell>
          <cell r="M72">
            <v>314944.39999999997</v>
          </cell>
          <cell r="N72">
            <v>410057608.79999995</v>
          </cell>
          <cell r="O72">
            <v>963187831.20000005</v>
          </cell>
          <cell r="P72">
            <v>4.3724783396473225E-2</v>
          </cell>
          <cell r="Q72">
            <v>1.3791762605300776E-2</v>
          </cell>
        </row>
        <row r="73">
          <cell r="A73">
            <v>3</v>
          </cell>
          <cell r="F73" t="str">
            <v>box coultvert 1 x 1.</v>
          </cell>
          <cell r="G73">
            <v>99</v>
          </cell>
          <cell r="H73" t="str">
            <v>Kg/m3</v>
          </cell>
        </row>
        <row r="74">
          <cell r="A74">
            <v>3</v>
          </cell>
          <cell r="F74" t="str">
            <v>Boxcolvert 3x3</v>
          </cell>
          <cell r="G74">
            <v>310</v>
          </cell>
          <cell r="H74" t="str">
            <v>Kg/Ml</v>
          </cell>
        </row>
        <row r="75">
          <cell r="A75">
            <v>3</v>
          </cell>
          <cell r="F75" t="str">
            <v>Muros</v>
          </cell>
          <cell r="G75">
            <v>40</v>
          </cell>
          <cell r="H75" t="str">
            <v>Kg/m3</v>
          </cell>
        </row>
        <row r="76">
          <cell r="A76">
            <v>3</v>
          </cell>
          <cell r="F76" t="str">
            <v>Pasamanos sobre muros</v>
          </cell>
          <cell r="G76">
            <v>20.8</v>
          </cell>
          <cell r="H76" t="str">
            <v>Kg/Ml</v>
          </cell>
        </row>
        <row r="77">
          <cell r="A77">
            <v>3</v>
          </cell>
          <cell r="F77" t="str">
            <v>Sardineles (separador )</v>
          </cell>
          <cell r="G77">
            <v>15</v>
          </cell>
          <cell r="H77" t="str">
            <v>Kg/m3</v>
          </cell>
        </row>
        <row r="78">
          <cell r="A78">
            <v>3</v>
          </cell>
          <cell r="F78" t="str">
            <v>Pocetas</v>
          </cell>
          <cell r="G78">
            <v>35</v>
          </cell>
          <cell r="H78" t="str">
            <v>Kg/Un</v>
          </cell>
        </row>
        <row r="79">
          <cell r="B79">
            <v>35</v>
          </cell>
          <cell r="C79">
            <v>35</v>
          </cell>
          <cell r="E79" t="str">
            <v>Mampostería de piedra</v>
          </cell>
          <cell r="I79" t="str">
            <v>m3</v>
          </cell>
          <cell r="J79">
            <v>129360</v>
          </cell>
          <cell r="K79">
            <v>575</v>
          </cell>
          <cell r="L79">
            <v>74382000</v>
          </cell>
          <cell r="M79">
            <v>575</v>
          </cell>
          <cell r="N79">
            <v>74382000</v>
          </cell>
          <cell r="O79">
            <v>0</v>
          </cell>
          <cell r="P79">
            <v>2.3683580107839073E-3</v>
          </cell>
          <cell r="Q79">
            <v>2.5017433260403933E-3</v>
          </cell>
        </row>
        <row r="80">
          <cell r="A80">
            <v>1</v>
          </cell>
          <cell r="B80">
            <v>40.299999999999997</v>
          </cell>
          <cell r="C80">
            <v>40</v>
          </cell>
          <cell r="E80" t="str">
            <v>Tubería de diámetro 0,90 m.</v>
          </cell>
          <cell r="I80" t="str">
            <v>ml</v>
          </cell>
          <cell r="J80">
            <v>202224</v>
          </cell>
          <cell r="K80">
            <v>1320</v>
          </cell>
          <cell r="L80">
            <v>266935680</v>
          </cell>
          <cell r="M80">
            <v>2670</v>
          </cell>
          <cell r="N80">
            <v>539938080</v>
          </cell>
          <cell r="O80">
            <v>-273002400</v>
          </cell>
          <cell r="P80">
            <v>8.4993581255149043E-3</v>
          </cell>
          <cell r="Q80">
            <v>1.8160125945995857E-2</v>
          </cell>
        </row>
        <row r="81">
          <cell r="A81">
            <v>3</v>
          </cell>
          <cell r="F81" t="str">
            <v xml:space="preserve">Longitud promedio  </v>
          </cell>
          <cell r="G81">
            <v>15</v>
          </cell>
          <cell r="H81" t="str">
            <v>ml/alc</v>
          </cell>
        </row>
        <row r="82">
          <cell r="A82">
            <v>1</v>
          </cell>
          <cell r="B82">
            <v>43.4</v>
          </cell>
          <cell r="C82">
            <v>43</v>
          </cell>
          <cell r="D82" t="str">
            <v>43P</v>
          </cell>
          <cell r="E82" t="str">
            <v>Cuneta revestida en concreto</v>
          </cell>
          <cell r="I82" t="str">
            <v>m3</v>
          </cell>
          <cell r="J82">
            <v>177243</v>
          </cell>
          <cell r="K82">
            <v>3415</v>
          </cell>
          <cell r="L82">
            <v>605284845</v>
          </cell>
          <cell r="M82">
            <v>5583.6</v>
          </cell>
          <cell r="N82">
            <v>989654014.80000007</v>
          </cell>
          <cell r="O82">
            <v>-384369169.80000007</v>
          </cell>
          <cell r="P82">
            <v>1.9272555342177485E-2</v>
          </cell>
          <cell r="Q82">
            <v>3.3285745564988582E-2</v>
          </cell>
        </row>
        <row r="83">
          <cell r="A83">
            <v>3</v>
          </cell>
          <cell r="F83" t="str">
            <v>Sección</v>
          </cell>
          <cell r="G83">
            <v>0.16500000000000001</v>
          </cell>
          <cell r="H83" t="str">
            <v>m2</v>
          </cell>
        </row>
        <row r="84">
          <cell r="A84">
            <v>3</v>
          </cell>
          <cell r="F84" t="str">
            <v>Retornos</v>
          </cell>
          <cell r="G84">
            <v>0.16500000000000001</v>
          </cell>
          <cell r="H84" t="str">
            <v>m2</v>
          </cell>
        </row>
        <row r="85">
          <cell r="A85">
            <v>1</v>
          </cell>
          <cell r="B85">
            <v>45.3</v>
          </cell>
          <cell r="C85">
            <v>45</v>
          </cell>
          <cell r="D85" t="str">
            <v>45P</v>
          </cell>
          <cell r="E85" t="str">
            <v>Geotextil</v>
          </cell>
          <cell r="I85" t="str">
            <v>m2</v>
          </cell>
          <cell r="J85">
            <v>1808</v>
          </cell>
          <cell r="K85">
            <v>187420</v>
          </cell>
          <cell r="L85">
            <v>338855360</v>
          </cell>
          <cell r="M85">
            <v>196127.1</v>
          </cell>
          <cell r="N85">
            <v>354597796.80000001</v>
          </cell>
          <cell r="O85">
            <v>-15742436.800000012</v>
          </cell>
          <cell r="P85">
            <v>1.0789314704539603E-2</v>
          </cell>
          <cell r="Q85">
            <v>1.1926442843336122E-2</v>
          </cell>
        </row>
        <row r="86">
          <cell r="A86">
            <v>3</v>
          </cell>
          <cell r="F86" t="str">
            <v>Filtro lateral</v>
          </cell>
          <cell r="G86">
            <v>3.85</v>
          </cell>
          <cell r="H86" t="str">
            <v>m2</v>
          </cell>
        </row>
        <row r="87">
          <cell r="A87">
            <v>3</v>
          </cell>
          <cell r="F87" t="str">
            <v>Filtro central</v>
          </cell>
          <cell r="G87">
            <v>3.5</v>
          </cell>
          <cell r="H87" t="str">
            <v>m2</v>
          </cell>
        </row>
        <row r="88">
          <cell r="A88">
            <v>3</v>
          </cell>
          <cell r="F88" t="str">
            <v>Espaldón Muros</v>
          </cell>
        </row>
        <row r="89">
          <cell r="A89">
            <v>3</v>
          </cell>
          <cell r="F89" t="str">
            <v>Terraplenes</v>
          </cell>
          <cell r="H89" t="str">
            <v>m2/km</v>
          </cell>
        </row>
        <row r="90">
          <cell r="A90">
            <v>1</v>
          </cell>
          <cell r="B90">
            <v>45.4</v>
          </cell>
          <cell r="C90">
            <v>45</v>
          </cell>
          <cell r="D90" t="str">
            <v>45P</v>
          </cell>
          <cell r="E90" t="str">
            <v>Material filtrante</v>
          </cell>
          <cell r="I90" t="str">
            <v>m3</v>
          </cell>
          <cell r="J90">
            <v>35244</v>
          </cell>
          <cell r="K90">
            <v>35215</v>
          </cell>
          <cell r="L90">
            <v>1241117460</v>
          </cell>
          <cell r="M90">
            <v>30160.920000000002</v>
          </cell>
          <cell r="N90">
            <v>1062991464.48</v>
          </cell>
          <cell r="O90">
            <v>178125995.51999998</v>
          </cell>
          <cell r="P90">
            <v>3.9517766108934628E-2</v>
          </cell>
          <cell r="Q90">
            <v>3.5752356778531683E-2</v>
          </cell>
        </row>
        <row r="91">
          <cell r="A91">
            <v>3</v>
          </cell>
          <cell r="F91" t="str">
            <v>Filtro lateral</v>
          </cell>
          <cell r="G91">
            <v>0.72</v>
          </cell>
          <cell r="H91" t="str">
            <v>m2</v>
          </cell>
        </row>
        <row r="92">
          <cell r="A92">
            <v>3</v>
          </cell>
          <cell r="F92" t="str">
            <v>Filtro central</v>
          </cell>
          <cell r="G92">
            <v>0.6</v>
          </cell>
          <cell r="H92" t="str">
            <v>m2</v>
          </cell>
        </row>
        <row r="93">
          <cell r="A93">
            <v>3</v>
          </cell>
          <cell r="F93" t="str">
            <v>Espaldon de muros</v>
          </cell>
          <cell r="G93">
            <v>0.2</v>
          </cell>
          <cell r="H93" t="str">
            <v>m</v>
          </cell>
        </row>
        <row r="94">
          <cell r="A94">
            <v>1</v>
          </cell>
          <cell r="B94">
            <v>54</v>
          </cell>
          <cell r="D94" t="str">
            <v>54p</v>
          </cell>
          <cell r="E94" t="str">
            <v>Drenes horizontales</v>
          </cell>
          <cell r="I94" t="str">
            <v>ml</v>
          </cell>
          <cell r="J94">
            <v>158620</v>
          </cell>
          <cell r="K94">
            <v>6160</v>
          </cell>
          <cell r="L94">
            <v>977099200</v>
          </cell>
          <cell r="M94">
            <v>6160</v>
          </cell>
          <cell r="N94">
            <v>977099200</v>
          </cell>
          <cell r="O94">
            <v>0</v>
          </cell>
          <cell r="P94">
            <v>3.1111300014123672E-2</v>
          </cell>
          <cell r="Q94">
            <v>3.2863480445261051E-2</v>
          </cell>
        </row>
        <row r="95">
          <cell r="B95">
            <v>46</v>
          </cell>
          <cell r="C95">
            <v>46</v>
          </cell>
          <cell r="E95" t="str">
            <v>Cercas</v>
          </cell>
          <cell r="I95" t="str">
            <v>ml</v>
          </cell>
          <cell r="J95">
            <v>8925</v>
          </cell>
          <cell r="K95">
            <v>33160</v>
          </cell>
          <cell r="L95">
            <v>295953000</v>
          </cell>
          <cell r="M95">
            <v>33160</v>
          </cell>
          <cell r="N95">
            <v>295953000</v>
          </cell>
          <cell r="O95">
            <v>0</v>
          </cell>
          <cell r="P95">
            <v>9.4232832992596285E-3</v>
          </cell>
          <cell r="Q95">
            <v>9.9540001959026701E-3</v>
          </cell>
        </row>
        <row r="96">
          <cell r="B96">
            <v>47.1</v>
          </cell>
          <cell r="C96">
            <v>47</v>
          </cell>
          <cell r="D96" t="str">
            <v>47P</v>
          </cell>
          <cell r="E96" t="str">
            <v>Defensas metálicas</v>
          </cell>
          <cell r="I96" t="str">
            <v>ml</v>
          </cell>
          <cell r="J96">
            <v>69960</v>
          </cell>
          <cell r="K96">
            <v>1210</v>
          </cell>
          <cell r="L96">
            <v>84651600</v>
          </cell>
          <cell r="M96">
            <v>1210</v>
          </cell>
          <cell r="N96">
            <v>84651600</v>
          </cell>
          <cell r="O96">
            <v>0</v>
          </cell>
          <cell r="P96">
            <v>2.6953469251388106E-3</v>
          </cell>
          <cell r="Q96">
            <v>2.8471481721201492E-3</v>
          </cell>
        </row>
        <row r="97">
          <cell r="B97">
            <v>47.2</v>
          </cell>
          <cell r="C97">
            <v>47</v>
          </cell>
          <cell r="D97" t="str">
            <v>47P</v>
          </cell>
          <cell r="E97" t="str">
            <v>Terminales para defensas metálicas</v>
          </cell>
          <cell r="I97" t="str">
            <v>u</v>
          </cell>
          <cell r="J97">
            <v>36511</v>
          </cell>
          <cell r="K97">
            <v>20</v>
          </cell>
          <cell r="L97">
            <v>730220</v>
          </cell>
          <cell r="M97">
            <v>20</v>
          </cell>
          <cell r="N97">
            <v>730220</v>
          </cell>
          <cell r="O97">
            <v>0</v>
          </cell>
          <cell r="P97">
            <v>2.3250549684528847E-5</v>
          </cell>
          <cell r="Q97">
            <v>2.4560014674803258E-5</v>
          </cell>
        </row>
        <row r="98">
          <cell r="B98">
            <v>49</v>
          </cell>
          <cell r="E98" t="str">
            <v>Empradización</v>
          </cell>
          <cell r="I98" t="str">
            <v>m2</v>
          </cell>
          <cell r="J98">
            <v>2765</v>
          </cell>
          <cell r="K98">
            <v>343740</v>
          </cell>
          <cell r="L98">
            <v>950441100</v>
          </cell>
          <cell r="M98">
            <v>343740</v>
          </cell>
          <cell r="N98">
            <v>950441100</v>
          </cell>
          <cell r="O98">
            <v>0</v>
          </cell>
          <cell r="P98">
            <v>3.0262493519443798E-2</v>
          </cell>
          <cell r="Q98">
            <v>3.1966869386672717E-2</v>
          </cell>
        </row>
        <row r="99">
          <cell r="A99">
            <v>1</v>
          </cell>
          <cell r="B99">
            <v>50</v>
          </cell>
          <cell r="C99">
            <v>50</v>
          </cell>
          <cell r="E99" t="str">
            <v>Gaviones</v>
          </cell>
          <cell r="I99" t="str">
            <v>m3</v>
          </cell>
          <cell r="J99">
            <v>69630</v>
          </cell>
          <cell r="K99">
            <v>5000</v>
          </cell>
          <cell r="L99">
            <v>348150000</v>
          </cell>
          <cell r="M99">
            <v>5000</v>
          </cell>
          <cell r="N99">
            <v>348150000</v>
          </cell>
          <cell r="O99">
            <v>0</v>
          </cell>
          <cell r="P99">
            <v>1.1085260432018731E-2</v>
          </cell>
          <cell r="Q99">
            <v>1.1709579454181964E-2</v>
          </cell>
        </row>
        <row r="100">
          <cell r="B100">
            <v>51</v>
          </cell>
          <cell r="D100" t="str">
            <v>51P</v>
          </cell>
          <cell r="E100" t="str">
            <v>Suministro e instalación de señales verticales</v>
          </cell>
          <cell r="I100" t="str">
            <v>u</v>
          </cell>
          <cell r="J100">
            <v>130205</v>
          </cell>
          <cell r="K100">
            <v>188</v>
          </cell>
          <cell r="L100">
            <v>24478540</v>
          </cell>
          <cell r="M100">
            <v>188</v>
          </cell>
          <cell r="N100">
            <v>24478540</v>
          </cell>
          <cell r="O100">
            <v>0</v>
          </cell>
          <cell r="P100">
            <v>7.7940827486884328E-4</v>
          </cell>
          <cell r="Q100">
            <v>8.2330434885070046E-4</v>
          </cell>
        </row>
        <row r="101">
          <cell r="E101" t="str">
            <v>Suministro e instalación de señales informativas</v>
          </cell>
          <cell r="I101" t="str">
            <v>u</v>
          </cell>
          <cell r="J101">
            <v>307692</v>
          </cell>
          <cell r="K101">
            <v>46</v>
          </cell>
          <cell r="L101">
            <v>14153832</v>
          </cell>
          <cell r="M101">
            <v>46</v>
          </cell>
          <cell r="N101">
            <v>14153832</v>
          </cell>
          <cell r="O101">
            <v>0</v>
          </cell>
          <cell r="P101">
            <v>4.5066469576630918E-4</v>
          </cell>
          <cell r="Q101">
            <v>4.7604601575511481E-4</v>
          </cell>
        </row>
        <row r="102">
          <cell r="B102">
            <v>51.1</v>
          </cell>
          <cell r="D102" t="str">
            <v>51P1</v>
          </cell>
          <cell r="E102" t="str">
            <v>Delineadores de ruta</v>
          </cell>
          <cell r="I102" t="str">
            <v>u</v>
          </cell>
          <cell r="J102">
            <v>130205</v>
          </cell>
          <cell r="K102">
            <v>390</v>
          </cell>
          <cell r="L102">
            <v>50779950</v>
          </cell>
          <cell r="M102">
            <v>390</v>
          </cell>
          <cell r="N102">
            <v>50779950</v>
          </cell>
          <cell r="O102">
            <v>0</v>
          </cell>
          <cell r="P102">
            <v>1.6168575914832387E-3</v>
          </cell>
          <cell r="Q102">
            <v>1.7079185960200702E-3</v>
          </cell>
        </row>
        <row r="103">
          <cell r="B103">
            <v>51.2</v>
          </cell>
          <cell r="D103" t="str">
            <v>51P2</v>
          </cell>
          <cell r="E103" t="str">
            <v>Suministro e instalación de tachas reflectivas</v>
          </cell>
          <cell r="I103" t="str">
            <v>u</v>
          </cell>
          <cell r="J103">
            <v>7920</v>
          </cell>
          <cell r="K103">
            <v>9420</v>
          </cell>
          <cell r="L103">
            <v>74606400</v>
          </cell>
          <cell r="M103">
            <v>9420</v>
          </cell>
          <cell r="N103">
            <v>74606400</v>
          </cell>
          <cell r="O103">
            <v>0</v>
          </cell>
          <cell r="P103">
            <v>2.375503012768526E-3</v>
          </cell>
          <cell r="Q103">
            <v>2.5092907327028042E-3</v>
          </cell>
        </row>
        <row r="104">
          <cell r="E104" t="str">
            <v>Vallas de señalización</v>
          </cell>
          <cell r="I104" t="str">
            <v>u</v>
          </cell>
          <cell r="J104">
            <v>3200001</v>
          </cell>
          <cell r="K104">
            <v>2</v>
          </cell>
          <cell r="L104">
            <v>6400002</v>
          </cell>
          <cell r="M104">
            <v>2</v>
          </cell>
          <cell r="N104">
            <v>6400002</v>
          </cell>
          <cell r="O104">
            <v>0</v>
          </cell>
          <cell r="P104">
            <v>2.0377908641516801E-4</v>
          </cell>
          <cell r="Q104">
            <v>2.1525587225599161E-4</v>
          </cell>
        </row>
        <row r="105">
          <cell r="E105" t="str">
            <v>Translado de postes</v>
          </cell>
          <cell r="I105" t="str">
            <v>u</v>
          </cell>
          <cell r="J105">
            <v>296604</v>
          </cell>
          <cell r="K105">
            <v>238</v>
          </cell>
          <cell r="L105">
            <v>70591752</v>
          </cell>
          <cell r="M105">
            <v>238</v>
          </cell>
          <cell r="N105">
            <v>70591752</v>
          </cell>
          <cell r="O105">
            <v>0</v>
          </cell>
          <cell r="P105">
            <v>2.2476747243213532E-3</v>
          </cell>
          <cell r="Q105">
            <v>2.3742631878612913E-3</v>
          </cell>
        </row>
        <row r="106">
          <cell r="E106" t="str">
            <v>Retiro de señales existentes</v>
          </cell>
          <cell r="I106" t="str">
            <v>u</v>
          </cell>
          <cell r="J106">
            <v>15563</v>
          </cell>
          <cell r="K106">
            <v>264</v>
          </cell>
          <cell r="L106">
            <v>4108632</v>
          </cell>
          <cell r="M106">
            <v>264</v>
          </cell>
          <cell r="N106">
            <v>4108632</v>
          </cell>
          <cell r="O106">
            <v>0</v>
          </cell>
          <cell r="P106">
            <v>1.3082078339602464E-4</v>
          </cell>
          <cell r="Q106">
            <v>1.381885763377698E-4</v>
          </cell>
        </row>
        <row r="107">
          <cell r="B107">
            <v>55.1</v>
          </cell>
          <cell r="D107" t="str">
            <v>55P</v>
          </cell>
          <cell r="E107" t="str">
            <v>Líneas de demarcación continua</v>
          </cell>
          <cell r="I107" t="str">
            <v>ml</v>
          </cell>
          <cell r="J107">
            <v>1198</v>
          </cell>
          <cell r="K107">
            <v>61200</v>
          </cell>
          <cell r="L107">
            <v>73317600</v>
          </cell>
          <cell r="M107">
            <v>61200</v>
          </cell>
          <cell r="N107">
            <v>73317600</v>
          </cell>
          <cell r="O107">
            <v>0</v>
          </cell>
          <cell r="P107">
            <v>2.3344670120654214E-3</v>
          </cell>
          <cell r="Q107">
            <v>2.4659435949732343E-3</v>
          </cell>
        </row>
        <row r="108">
          <cell r="B108">
            <v>55.2</v>
          </cell>
          <cell r="D108" t="str">
            <v>55P</v>
          </cell>
          <cell r="E108" t="str">
            <v>Líneas de demarcación discontinua</v>
          </cell>
          <cell r="I108" t="str">
            <v>ml</v>
          </cell>
          <cell r="J108">
            <v>1198</v>
          </cell>
          <cell r="K108">
            <v>32600</v>
          </cell>
          <cell r="L108">
            <v>39054800</v>
          </cell>
          <cell r="M108">
            <v>32600</v>
          </cell>
          <cell r="N108">
            <v>39054800</v>
          </cell>
          <cell r="O108">
            <v>0</v>
          </cell>
          <cell r="P108">
            <v>1.2435232776688357E-3</v>
          </cell>
          <cell r="Q108">
            <v>1.3135581894792067E-3</v>
          </cell>
        </row>
        <row r="109">
          <cell r="B109">
            <v>56</v>
          </cell>
          <cell r="E109" t="str">
            <v>Suministro e instalación de postes de kilometraje</v>
          </cell>
          <cell r="I109" t="str">
            <v>u</v>
          </cell>
          <cell r="J109">
            <v>69960</v>
          </cell>
          <cell r="K109">
            <v>29</v>
          </cell>
          <cell r="L109">
            <v>2028840</v>
          </cell>
          <cell r="M109">
            <v>29</v>
          </cell>
          <cell r="N109">
            <v>2028840</v>
          </cell>
          <cell r="O109">
            <v>0</v>
          </cell>
          <cell r="P109">
            <v>6.4599223825640906E-5</v>
          </cell>
          <cell r="Q109">
            <v>6.8237435530152339E-5</v>
          </cell>
        </row>
        <row r="110">
          <cell r="A110">
            <v>1</v>
          </cell>
          <cell r="B110">
            <v>31.1</v>
          </cell>
          <cell r="C110">
            <v>31</v>
          </cell>
          <cell r="E110" t="str">
            <v>Relleno para estructuras con material de excavación</v>
          </cell>
          <cell r="F110" t="str">
            <v>Ancho promedio</v>
          </cell>
          <cell r="G110">
            <v>1</v>
          </cell>
          <cell r="H110" t="str">
            <v>m</v>
          </cell>
          <cell r="I110" t="str">
            <v>m3</v>
          </cell>
          <cell r="J110">
            <v>7920</v>
          </cell>
          <cell r="K110">
            <v>0</v>
          </cell>
          <cell r="L110">
            <v>0</v>
          </cell>
          <cell r="M110">
            <v>7275.6000000000013</v>
          </cell>
          <cell r="N110">
            <v>57622752.000000007</v>
          </cell>
          <cell r="O110">
            <v>-57622752.000000007</v>
          </cell>
        </row>
        <row r="112">
          <cell r="A112">
            <v>1</v>
          </cell>
          <cell r="E112" t="str">
            <v>SUBTOTAL</v>
          </cell>
          <cell r="L112">
            <v>31406569303</v>
          </cell>
          <cell r="N112">
            <v>29732066925.397697</v>
          </cell>
          <cell r="O112">
            <v>1674502377.6023004</v>
          </cell>
        </row>
        <row r="113">
          <cell r="A113">
            <v>1</v>
          </cell>
          <cell r="E113" t="str">
            <v>VALOR POR KILOMETRO (EN MILLONES DE PESOS)</v>
          </cell>
        </row>
        <row r="114">
          <cell r="A114">
            <v>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sheetData sheetId="25" refreshError="1"/>
    </sheetDataSet>
  </externalBook>
</externalLink>
</file>

<file path=xl/externalLinks/externalLink2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Hoja1"/>
      <sheetName val="DATOS HISTORICOS"/>
      <sheetName val="OFERTA HIDRICA"/>
      <sheetName val="DEMANDA"/>
      <sheetName val="PROY. USUAR. MALA "/>
      <sheetName val="USUARIOS AÑO"/>
      <sheetName val="PLAN INV"/>
      <sheetName val="INV. AC"/>
      <sheetName val="INV. ALC "/>
      <sheetName val="TASA RETRIB."/>
      <sheetName val="CMTASA"/>
      <sheetName val="VALOR  $ ACTIVO"/>
      <sheetName val="VALOR ACTIVOS "/>
      <sheetName val="TARIFA"/>
      <sheetName val="INGRESOS"/>
      <sheetName val="DATOS ESCENARIOS"/>
      <sheetName val="Resumen de escenario"/>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row r="2">
          <cell r="B2">
            <v>0.13919999999999999</v>
          </cell>
        </row>
      </sheetData>
      <sheetData sheetId="17" refreshError="1"/>
    </sheetDataSet>
  </externalBook>
</externalLink>
</file>

<file path=xl/externalLinks/externalLink2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EQUIPO"/>
      <sheetName val="MATERIAL"/>
      <sheetName val="Presup_Cancha"/>
      <sheetName val="APU"/>
      <sheetName val="Insumos"/>
      <sheetName val="materiales"/>
      <sheetName val="otros"/>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COMBUSTIBLE"/>
      <sheetName val="relacion de equipo"/>
      <sheetName val="CUADRILLAS"/>
      <sheetName val="PRESTACIONES"/>
      <sheetName val="ANALISIS"/>
      <sheetName val="PRES OSW"/>
      <sheetName val="Unitarios"/>
      <sheetName val="desmonte"/>
      <sheetName val="Mat"/>
      <sheetName val="DATOS ESCENARIOS"/>
    </sheetNames>
    <sheetDataSet>
      <sheetData sheetId="0"/>
      <sheetData sheetId="1"/>
      <sheetData sheetId="2"/>
      <sheetData sheetId="3">
        <row r="17">
          <cell r="D17">
            <v>134300</v>
          </cell>
        </row>
      </sheetData>
      <sheetData sheetId="4"/>
      <sheetData sheetId="5"/>
      <sheetData sheetId="6"/>
      <sheetData sheetId="7" refreshError="1"/>
      <sheetData sheetId="8" refreshError="1"/>
      <sheetData sheetId="9" refreshError="1"/>
      <sheetData sheetId="10" refreshError="1"/>
    </sheetDataSet>
  </externalBook>
</externalLink>
</file>

<file path=xl/externalLinks/externalLink2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 val="APU PART"/>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Set>
  </externalBook>
</externalLink>
</file>

<file path=xl/externalLinks/externalLink2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y precios"/>
      <sheetName val="Facturación"/>
      <sheetName val="ProgGastos"/>
      <sheetName val="administracion "/>
      <sheetName val="APU EXPLOTACION"/>
      <sheetName val="APU TRITURACION"/>
      <sheetName val="Cunetas2002"/>
      <sheetName val="MR41 año 2002"/>
      <sheetName val="BASE"/>
      <sheetName val="Acarreo"/>
      <sheetName val="APU EXPLANACION"/>
      <sheetName val="APU FILTROS"/>
      <sheetName val="TarifasPlena"/>
      <sheetName val="TarifPropiedad"/>
      <sheetName val="TarifasAlquiler"/>
      <sheetName val="TarifReparación"/>
      <sheetName val="ProgrEquipo"/>
      <sheetName val="CostosPropiedad"/>
      <sheetName val="CostoReparacion"/>
      <sheetName val="CostoPropi+Repar"/>
      <sheetName val="Costotalequipo"/>
      <sheetName val="Módulo1"/>
      <sheetName val="Módulo2"/>
      <sheetName val="Módulo3"/>
      <sheetName val="cant y precios (2)"/>
      <sheetName val="ARMENIA-CLUB DE TIRO"/>
    </sheetNames>
    <sheetDataSet>
      <sheetData sheetId="0" refreshError="1">
        <row r="11">
          <cell r="A11">
            <v>1</v>
          </cell>
          <cell r="B11">
            <v>1</v>
          </cell>
          <cell r="C11" t="str">
            <v>EXPLANACION EN MATERIAL COMUN *</v>
          </cell>
          <cell r="E11" t="str">
            <v>m3</v>
          </cell>
          <cell r="F11">
            <v>6.0000000000000001E-3</v>
          </cell>
          <cell r="G11">
            <v>15000</v>
          </cell>
          <cell r="H11">
            <v>3746.6842899365856</v>
          </cell>
          <cell r="I11">
            <v>56200264</v>
          </cell>
          <cell r="J11">
            <v>3000</v>
          </cell>
        </row>
        <row r="12">
          <cell r="A12">
            <v>2</v>
          </cell>
          <cell r="B12">
            <v>1</v>
          </cell>
          <cell r="C12" t="str">
            <v>EXPLANACION EN ROCA</v>
          </cell>
          <cell r="E12" t="str">
            <v>m3</v>
          </cell>
          <cell r="F12">
            <v>3.0000000000000001E-3</v>
          </cell>
          <cell r="G12">
            <v>2000</v>
          </cell>
          <cell r="H12">
            <v>9687.3316298482623</v>
          </cell>
          <cell r="I12">
            <v>19374663</v>
          </cell>
          <cell r="J12">
            <v>9687.3316298482623</v>
          </cell>
        </row>
        <row r="13">
          <cell r="A13">
            <v>3</v>
          </cell>
          <cell r="B13">
            <v>1</v>
          </cell>
          <cell r="C13" t="str">
            <v>TERRAPLENES (colocación, compactación y conformación)</v>
          </cell>
          <cell r="E13" t="str">
            <v>m3</v>
          </cell>
          <cell r="F13">
            <v>3.0000000000000001E-3</v>
          </cell>
          <cell r="G13">
            <v>4000</v>
          </cell>
          <cell r="H13">
            <v>5583.384045761245</v>
          </cell>
          <cell r="I13">
            <v>22333536</v>
          </cell>
          <cell r="J13">
            <v>5000</v>
          </cell>
        </row>
        <row r="14">
          <cell r="A14">
            <v>4</v>
          </cell>
          <cell r="B14">
            <v>1</v>
          </cell>
          <cell r="C14" t="str">
            <v>CONFORMACION DE BANCA</v>
          </cell>
          <cell r="E14" t="str">
            <v>m2</v>
          </cell>
          <cell r="F14">
            <v>0</v>
          </cell>
          <cell r="G14">
            <v>1000</v>
          </cell>
          <cell r="H14">
            <v>4481.8222221307451</v>
          </cell>
          <cell r="I14">
            <v>4481822</v>
          </cell>
          <cell r="J14">
            <v>482</v>
          </cell>
        </row>
        <row r="15">
          <cell r="A15">
            <v>5</v>
          </cell>
          <cell r="B15">
            <v>2</v>
          </cell>
          <cell r="C15" t="str">
            <v>AFIRMADO</v>
          </cell>
          <cell r="E15" t="str">
            <v>m3</v>
          </cell>
          <cell r="F15">
            <v>0</v>
          </cell>
          <cell r="G15">
            <v>100</v>
          </cell>
          <cell r="H15">
            <v>22775.396898589712</v>
          </cell>
          <cell r="I15">
            <v>2277540</v>
          </cell>
          <cell r="J15">
            <v>22775.396898589712</v>
          </cell>
        </row>
        <row r="16">
          <cell r="A16">
            <v>6</v>
          </cell>
          <cell r="B16">
            <v>2</v>
          </cell>
          <cell r="C16" t="str">
            <v>BASE GRANULAR, suministro, colocación y compactación</v>
          </cell>
          <cell r="E16" t="str">
            <v>m3</v>
          </cell>
          <cell r="F16">
            <v>5.3999999999999999E-2</v>
          </cell>
          <cell r="G16">
            <v>12299</v>
          </cell>
          <cell r="H16">
            <v>32137.624427557039</v>
          </cell>
          <cell r="I16">
            <v>395260643</v>
          </cell>
          <cell r="J16">
            <v>32137.624427557039</v>
          </cell>
        </row>
        <row r="17">
          <cell r="A17">
            <v>7</v>
          </cell>
          <cell r="B17">
            <v>3</v>
          </cell>
          <cell r="C17" t="str">
            <v>ACARREO MATERIAL DE BASE GRANULAR</v>
          </cell>
          <cell r="E17" t="str">
            <v>m3-k</v>
          </cell>
          <cell r="F17">
            <v>2.7E-2</v>
          </cell>
          <cell r="G17">
            <v>307475</v>
          </cell>
          <cell r="H17">
            <v>647.7035348273414</v>
          </cell>
          <cell r="I17">
            <v>199152644</v>
          </cell>
          <cell r="J17">
            <v>647.7035348273414</v>
          </cell>
        </row>
        <row r="18">
          <cell r="A18">
            <v>8</v>
          </cell>
          <cell r="B18">
            <v>3</v>
          </cell>
          <cell r="C18" t="str">
            <v>ACARREO MAT. SOBRANTE DE LA EXPLANACION Y DERRUMBES(incluye cargue, transporte dispo y adecuación en zonas de deposito. **)</v>
          </cell>
          <cell r="E18" t="str">
            <v>m3-k</v>
          </cell>
          <cell r="F18">
            <v>1.0999999999999999E-2</v>
          </cell>
          <cell r="G18">
            <v>66000</v>
          </cell>
          <cell r="H18">
            <v>1234.045682144724</v>
          </cell>
          <cell r="I18">
            <v>81447015</v>
          </cell>
          <cell r="J18">
            <v>1234.045682144724</v>
          </cell>
        </row>
        <row r="19">
          <cell r="A19">
            <v>9</v>
          </cell>
          <cell r="B19">
            <v>4</v>
          </cell>
          <cell r="C19" t="str">
            <v>ACERO DE REFUERZO</v>
          </cell>
          <cell r="E19" t="str">
            <v>kg</v>
          </cell>
          <cell r="F19">
            <v>2.8000000000000001E-2</v>
          </cell>
          <cell r="G19">
            <v>116624</v>
          </cell>
          <cell r="H19">
            <v>1751.2722461463386</v>
          </cell>
          <cell r="I19">
            <v>204240374</v>
          </cell>
          <cell r="J19">
            <v>1751.2722461463386</v>
          </cell>
        </row>
        <row r="20">
          <cell r="A20">
            <v>10</v>
          </cell>
          <cell r="B20">
            <v>4</v>
          </cell>
          <cell r="C20" t="str">
            <v>SEÑALES VERTICALES</v>
          </cell>
          <cell r="E20" t="str">
            <v>U</v>
          </cell>
          <cell r="F20">
            <v>2E-3</v>
          </cell>
          <cell r="G20">
            <v>80</v>
          </cell>
          <cell r="H20">
            <v>167878.90337363927</v>
          </cell>
          <cell r="I20">
            <v>13430312</v>
          </cell>
          <cell r="J20">
            <v>155000</v>
          </cell>
        </row>
        <row r="21">
          <cell r="A21">
            <v>11</v>
          </cell>
          <cell r="B21">
            <v>4</v>
          </cell>
          <cell r="C21" t="str">
            <v>DEFENSAS METALICAS</v>
          </cell>
          <cell r="E21" t="str">
            <v>ml</v>
          </cell>
          <cell r="F21">
            <v>2E-3</v>
          </cell>
          <cell r="G21">
            <v>200</v>
          </cell>
          <cell r="H21">
            <v>95180.256679445447</v>
          </cell>
          <cell r="I21">
            <v>19036051</v>
          </cell>
          <cell r="J21">
            <v>90000</v>
          </cell>
        </row>
        <row r="22">
          <cell r="A22">
            <v>12</v>
          </cell>
          <cell r="B22">
            <v>4</v>
          </cell>
          <cell r="C22" t="str">
            <v>TERMINALES DE DEFENSA</v>
          </cell>
          <cell r="E22" t="str">
            <v>U</v>
          </cell>
          <cell r="F22">
            <v>0</v>
          </cell>
          <cell r="G22">
            <v>20</v>
          </cell>
          <cell r="H22">
            <v>40164.595026201445</v>
          </cell>
          <cell r="I22">
            <v>803292</v>
          </cell>
          <cell r="J22">
            <v>40164.595026201445</v>
          </cell>
        </row>
        <row r="23">
          <cell r="A23">
            <v>13</v>
          </cell>
          <cell r="B23">
            <v>6</v>
          </cell>
          <cell r="C23" t="str">
            <v>EXCAVACION EN MATERIAL COMUN</v>
          </cell>
          <cell r="E23" t="str">
            <v>m3</v>
          </cell>
          <cell r="F23">
            <v>3.0000000000000001E-3</v>
          </cell>
          <cell r="G23">
            <v>2000</v>
          </cell>
          <cell r="H23">
            <v>13707.518953632774</v>
          </cell>
          <cell r="I23">
            <v>27415038</v>
          </cell>
          <cell r="J23">
            <v>12500</v>
          </cell>
        </row>
        <row r="24">
          <cell r="A24">
            <v>14</v>
          </cell>
          <cell r="B24">
            <v>6</v>
          </cell>
          <cell r="C24" t="str">
            <v>EXCAVACION EN MATERIAL COMUN HUMEDO</v>
          </cell>
          <cell r="E24" t="str">
            <v>m3</v>
          </cell>
          <cell r="F24">
            <v>1E-3</v>
          </cell>
          <cell r="G24">
            <v>500</v>
          </cell>
          <cell r="H24">
            <v>18601.616898128395</v>
          </cell>
          <cell r="I24">
            <v>9300808</v>
          </cell>
          <cell r="J24">
            <v>18601.616898128395</v>
          </cell>
        </row>
        <row r="25">
          <cell r="A25">
            <v>15</v>
          </cell>
          <cell r="B25">
            <v>6</v>
          </cell>
          <cell r="C25" t="str">
            <v>EXCAVACION EN ROCA</v>
          </cell>
          <cell r="E25" t="str">
            <v>m3</v>
          </cell>
          <cell r="F25">
            <v>0</v>
          </cell>
          <cell r="G25">
            <v>20</v>
          </cell>
          <cell r="H25">
            <v>29738.72325363971</v>
          </cell>
          <cell r="I25">
            <v>594774</v>
          </cell>
          <cell r="J25">
            <v>29738.72325363971</v>
          </cell>
        </row>
        <row r="26">
          <cell r="A26">
            <v>16</v>
          </cell>
          <cell r="B26">
            <v>6</v>
          </cell>
          <cell r="C26" t="str">
            <v>DEMOLICION DE ESTRUCTURAS</v>
          </cell>
          <cell r="E26" t="str">
            <v>m3</v>
          </cell>
          <cell r="F26">
            <v>1E-3</v>
          </cell>
          <cell r="G26">
            <v>77</v>
          </cell>
          <cell r="H26">
            <v>91723.889368842501</v>
          </cell>
          <cell r="I26">
            <v>7062739</v>
          </cell>
          <cell r="J26">
            <v>91723.889368842501</v>
          </cell>
        </row>
        <row r="27">
          <cell r="A27">
            <v>17</v>
          </cell>
          <cell r="B27">
            <v>6</v>
          </cell>
          <cell r="C27" t="str">
            <v>LLENO ESTRUCTURAL CON MATERIAL COMUN</v>
          </cell>
          <cell r="E27" t="str">
            <v>m3</v>
          </cell>
          <cell r="F27">
            <v>0</v>
          </cell>
          <cell r="G27">
            <v>180</v>
          </cell>
          <cell r="H27">
            <v>11393.945379871207</v>
          </cell>
          <cell r="I27">
            <v>2050910</v>
          </cell>
          <cell r="J27">
            <v>11393.945379871207</v>
          </cell>
        </row>
        <row r="28">
          <cell r="A28">
            <v>18</v>
          </cell>
          <cell r="B28">
            <v>6</v>
          </cell>
          <cell r="C28" t="str">
            <v>LLENO ESTRUCTURAL CON MATERIAL GRANULAR</v>
          </cell>
          <cell r="E28" t="str">
            <v>m3</v>
          </cell>
          <cell r="F28">
            <v>8.0000000000000002E-3</v>
          </cell>
          <cell r="G28">
            <v>1953</v>
          </cell>
          <cell r="H28">
            <v>30956.180676196058</v>
          </cell>
          <cell r="I28">
            <v>60457421</v>
          </cell>
          <cell r="J28">
            <v>30000</v>
          </cell>
        </row>
        <row r="29">
          <cell r="A29">
            <v>19</v>
          </cell>
          <cell r="B29">
            <v>6</v>
          </cell>
          <cell r="C29" t="str">
            <v>FILTRO HORIZONTAL CON PERFORACIÓN MANUAL</v>
          </cell>
          <cell r="E29" t="str">
            <v>m3</v>
          </cell>
          <cell r="F29">
            <v>0</v>
          </cell>
          <cell r="G29">
            <v>10</v>
          </cell>
          <cell r="H29">
            <v>62565.581863165702</v>
          </cell>
          <cell r="I29">
            <v>625656</v>
          </cell>
          <cell r="J29">
            <v>62565.581863165702</v>
          </cell>
        </row>
        <row r="30">
          <cell r="A30">
            <v>20</v>
          </cell>
          <cell r="B30">
            <v>6</v>
          </cell>
          <cell r="C30" t="str">
            <v>FILTRO HORIZONTAL CON PERFORACIÓN MECANICA</v>
          </cell>
          <cell r="E30" t="str">
            <v>m3</v>
          </cell>
          <cell r="F30">
            <v>0</v>
          </cell>
          <cell r="G30">
            <v>10</v>
          </cell>
          <cell r="H30">
            <v>111227.4763840143</v>
          </cell>
          <cell r="I30">
            <v>1112275</v>
          </cell>
          <cell r="J30">
            <v>111227.4763840143</v>
          </cell>
        </row>
        <row r="31">
          <cell r="A31">
            <v>21</v>
          </cell>
          <cell r="B31">
            <v>6</v>
          </cell>
          <cell r="C31" t="str">
            <v>CONCRETO DE 175 kg/cm2 EN MUROS,PILAS Y ESTRIBOS</v>
          </cell>
          <cell r="E31" t="str">
            <v>m3</v>
          </cell>
          <cell r="F31">
            <v>1E-3</v>
          </cell>
          <cell r="G31">
            <v>24</v>
          </cell>
          <cell r="H31">
            <v>435226.87208223692</v>
          </cell>
          <cell r="I31">
            <v>10445445</v>
          </cell>
          <cell r="J31">
            <v>435226.87208223692</v>
          </cell>
        </row>
        <row r="32">
          <cell r="A32">
            <v>22</v>
          </cell>
          <cell r="B32">
            <v>6</v>
          </cell>
          <cell r="C32" t="str">
            <v>CONCRETO DE 210 kg/cm2 EN. ALCANTARILLAS DECAJON</v>
          </cell>
          <cell r="E32" t="str">
            <v>m3</v>
          </cell>
          <cell r="F32">
            <v>6.0000000000000001E-3</v>
          </cell>
          <cell r="G32">
            <v>86</v>
          </cell>
          <cell r="H32">
            <v>524861.66922931746</v>
          </cell>
          <cell r="I32">
            <v>45138104</v>
          </cell>
          <cell r="J32">
            <v>524861.66922931746</v>
          </cell>
        </row>
        <row r="33">
          <cell r="A33">
            <v>23</v>
          </cell>
          <cell r="B33">
            <v>6</v>
          </cell>
          <cell r="C33" t="str">
            <v>CONCRETO CICLOPEO DE 140 kg/cm2 EN  ALCANTARILLAS DE TUBO</v>
          </cell>
          <cell r="E33" t="str">
            <v>m3</v>
          </cell>
          <cell r="F33">
            <v>6.0000000000000001E-3</v>
          </cell>
          <cell r="G33">
            <v>160</v>
          </cell>
          <cell r="H33">
            <v>291022.88285403023</v>
          </cell>
          <cell r="I33">
            <v>46563661</v>
          </cell>
          <cell r="J33">
            <v>291022.88285403023</v>
          </cell>
        </row>
        <row r="34">
          <cell r="A34">
            <v>24</v>
          </cell>
          <cell r="B34">
            <v>6</v>
          </cell>
          <cell r="C34" t="str">
            <v>CONCRETO DE 140 kg/cm2 EN  MUROS DE ALCANTARILLA DE TUBO</v>
          </cell>
          <cell r="E34" t="str">
            <v>m3</v>
          </cell>
          <cell r="F34">
            <v>3.0000000000000001E-3</v>
          </cell>
          <cell r="G34">
            <v>48</v>
          </cell>
          <cell r="H34">
            <v>427113.1857378913</v>
          </cell>
          <cell r="I34">
            <v>20501433</v>
          </cell>
          <cell r="J34">
            <v>427113.1857378913</v>
          </cell>
        </row>
        <row r="35">
          <cell r="A35">
            <v>25</v>
          </cell>
          <cell r="B35">
            <v>6</v>
          </cell>
          <cell r="C35" t="str">
            <v>CONCRETO DE 140 kg/cm2 EN  FUNDACION Y ATRAQUE</v>
          </cell>
          <cell r="E35" t="str">
            <v>m3</v>
          </cell>
          <cell r="F35">
            <v>5.0000000000000001E-3</v>
          </cell>
          <cell r="G35">
            <v>120</v>
          </cell>
          <cell r="H35">
            <v>296315.38463946211</v>
          </cell>
          <cell r="I35">
            <v>35557846</v>
          </cell>
          <cell r="J35">
            <v>296315.38463946211</v>
          </cell>
        </row>
        <row r="36">
          <cell r="A36">
            <v>26</v>
          </cell>
          <cell r="B36">
            <v>6</v>
          </cell>
          <cell r="C36" t="str">
            <v>CUNETAS DE CONCRETO DE 175 kg/cm2</v>
          </cell>
          <cell r="E36" t="str">
            <v>m3</v>
          </cell>
          <cell r="F36">
            <v>5.6000000000000001E-2</v>
          </cell>
          <cell r="G36">
            <v>1563</v>
          </cell>
          <cell r="H36">
            <v>260774.52626071579</v>
          </cell>
          <cell r="I36">
            <v>407590585</v>
          </cell>
          <cell r="J36">
            <v>260774.52626071579</v>
          </cell>
        </row>
        <row r="37">
          <cell r="A37">
            <v>27</v>
          </cell>
          <cell r="B37">
            <v>6</v>
          </cell>
          <cell r="C37" t="str">
            <v>CUNETAS EN CONCRETO MR 41 Kg/cm2</v>
          </cell>
          <cell r="E37" t="str">
            <v>m3</v>
          </cell>
          <cell r="F37">
            <v>0.06</v>
          </cell>
          <cell r="G37">
            <v>1563</v>
          </cell>
          <cell r="H37">
            <v>282219.57361750572</v>
          </cell>
          <cell r="I37">
            <v>441109194</v>
          </cell>
          <cell r="J37">
            <v>282219.57361750572</v>
          </cell>
        </row>
        <row r="38">
          <cell r="A38">
            <v>28</v>
          </cell>
          <cell r="B38">
            <v>6</v>
          </cell>
          <cell r="C38" t="str">
            <v>LIMPIEZA DE OBRAS Y/O TRABAJOS ADICIONALES</v>
          </cell>
          <cell r="E38" t="str">
            <v>jornal</v>
          </cell>
          <cell r="F38">
            <v>5.0000000000000001E-3</v>
          </cell>
          <cell r="G38">
            <v>800</v>
          </cell>
          <cell r="H38">
            <v>41324.79231315021</v>
          </cell>
          <cell r="I38">
            <v>33059834</v>
          </cell>
          <cell r="J38">
            <v>41324.79231315021</v>
          </cell>
        </row>
        <row r="39">
          <cell r="A39">
            <v>29</v>
          </cell>
          <cell r="B39">
            <v>6</v>
          </cell>
          <cell r="C39" t="str">
            <v>TUBERIA DE 91 cm EN CONCRETO DE 280 kg/cm2</v>
          </cell>
          <cell r="E39" t="str">
            <v>ml</v>
          </cell>
          <cell r="F39">
            <v>7.0000000000000001E-3</v>
          </cell>
          <cell r="G39">
            <v>200</v>
          </cell>
          <cell r="H39">
            <v>276348.67843863345</v>
          </cell>
          <cell r="I39">
            <v>55269736</v>
          </cell>
          <cell r="J39">
            <v>245000</v>
          </cell>
        </row>
        <row r="40">
          <cell r="A40">
            <v>30</v>
          </cell>
          <cell r="B40">
            <v>6</v>
          </cell>
          <cell r="C40" t="str">
            <v>MATERIAL SELECCIONADO PARA FILTROS</v>
          </cell>
          <cell r="E40" t="str">
            <v>m3</v>
          </cell>
          <cell r="F40">
            <v>6.0000000000000001E-3</v>
          </cell>
          <cell r="G40">
            <v>720</v>
          </cell>
          <cell r="H40">
            <v>62181.334503887119</v>
          </cell>
          <cell r="I40">
            <v>44770561</v>
          </cell>
          <cell r="J40">
            <v>62181.334503887119</v>
          </cell>
        </row>
        <row r="41">
          <cell r="A41">
            <v>31</v>
          </cell>
          <cell r="B41">
            <v>6</v>
          </cell>
          <cell r="C41" t="str">
            <v>CONSTRUCCION DE OBRAS EN GAVIONES</v>
          </cell>
          <cell r="E41" t="str">
            <v>m3</v>
          </cell>
          <cell r="F41">
            <v>3.0000000000000001E-3</v>
          </cell>
          <cell r="G41">
            <v>200</v>
          </cell>
          <cell r="H41">
            <v>109910.92358985453</v>
          </cell>
          <cell r="I41">
            <v>21982185</v>
          </cell>
          <cell r="J41">
            <v>98000</v>
          </cell>
        </row>
        <row r="42">
          <cell r="A42">
            <v>32</v>
          </cell>
          <cell r="B42">
            <v>6</v>
          </cell>
          <cell r="C42" t="str">
            <v>ENGRAMADO</v>
          </cell>
          <cell r="E42" t="str">
            <v>m2</v>
          </cell>
          <cell r="F42">
            <v>0</v>
          </cell>
          <cell r="G42">
            <v>1000</v>
          </cell>
          <cell r="H42">
            <v>3235.7672360301622</v>
          </cell>
          <cell r="I42">
            <v>3235767</v>
          </cell>
          <cell r="J42">
            <v>3235.7672360301622</v>
          </cell>
        </row>
        <row r="43">
          <cell r="A43">
            <v>33</v>
          </cell>
          <cell r="B43">
            <v>6</v>
          </cell>
          <cell r="C43" t="str">
            <v>REVEGETALIZACIÓN</v>
          </cell>
          <cell r="E43" t="str">
            <v>m2</v>
          </cell>
          <cell r="F43">
            <v>7.0000000000000001E-3</v>
          </cell>
          <cell r="G43">
            <v>30000</v>
          </cell>
          <cell r="H43">
            <v>1747.3143074562875</v>
          </cell>
          <cell r="I43">
            <v>52419429</v>
          </cell>
          <cell r="J43">
            <v>1747.3143074562875</v>
          </cell>
        </row>
        <row r="44">
          <cell r="A44">
            <v>34</v>
          </cell>
          <cell r="B44">
            <v>6</v>
          </cell>
          <cell r="C44" t="str">
            <v>ARBOLES</v>
          </cell>
          <cell r="E44" t="str">
            <v>Un</v>
          </cell>
          <cell r="F44">
            <v>1E-3</v>
          </cell>
          <cell r="G44">
            <v>2000</v>
          </cell>
          <cell r="H44">
            <v>3080.0459377962106</v>
          </cell>
          <cell r="I44">
            <v>6160092</v>
          </cell>
          <cell r="J44">
            <v>3080.0459377962106</v>
          </cell>
        </row>
        <row r="45">
          <cell r="A45">
            <v>35</v>
          </cell>
          <cell r="B45">
            <v>6</v>
          </cell>
          <cell r="C45" t="str">
            <v>ESTACAS VIVAS</v>
          </cell>
          <cell r="E45" t="str">
            <v>un</v>
          </cell>
          <cell r="F45">
            <v>1E-3</v>
          </cell>
          <cell r="G45">
            <v>8000</v>
          </cell>
          <cell r="H45">
            <v>600.6392931880988</v>
          </cell>
          <cell r="I45">
            <v>4805114</v>
          </cell>
          <cell r="J45">
            <v>600.6392931880988</v>
          </cell>
        </row>
        <row r="46">
          <cell r="A46">
            <v>36</v>
          </cell>
          <cell r="B46">
            <v>6</v>
          </cell>
          <cell r="C46" t="str">
            <v>CERCOS EN MADERA</v>
          </cell>
          <cell r="E46" t="str">
            <v>m</v>
          </cell>
          <cell r="F46">
            <v>1E-3</v>
          </cell>
          <cell r="G46">
            <v>1000</v>
          </cell>
          <cell r="H46">
            <v>4827.3602452524983</v>
          </cell>
          <cell r="I46">
            <v>4827360</v>
          </cell>
          <cell r="J46">
            <v>4827.3602452524983</v>
          </cell>
        </row>
        <row r="47">
          <cell r="A47">
            <v>37</v>
          </cell>
          <cell r="B47">
            <v>6</v>
          </cell>
          <cell r="C47" t="str">
            <v xml:space="preserve">TRINCHOS </v>
          </cell>
          <cell r="E47" t="str">
            <v>m2</v>
          </cell>
          <cell r="F47">
            <v>2E-3</v>
          </cell>
          <cell r="G47">
            <v>1000</v>
          </cell>
          <cell r="H47">
            <v>16180.858534673329</v>
          </cell>
          <cell r="I47">
            <v>16180859</v>
          </cell>
          <cell r="J47">
            <v>16180.858534673329</v>
          </cell>
        </row>
        <row r="48">
          <cell r="A48">
            <v>38</v>
          </cell>
          <cell r="B48">
            <v>6</v>
          </cell>
          <cell r="C48" t="str">
            <v>ZANJAS DE CORONACIÓN</v>
          </cell>
          <cell r="E48" t="str">
            <v>m</v>
          </cell>
          <cell r="F48">
            <v>0</v>
          </cell>
          <cell r="G48">
            <v>200</v>
          </cell>
          <cell r="H48">
            <v>15584.263950530269</v>
          </cell>
          <cell r="I48">
            <v>3116853</v>
          </cell>
          <cell r="J48">
            <v>15584.263950530269</v>
          </cell>
        </row>
        <row r="49">
          <cell r="A49">
            <v>39</v>
          </cell>
          <cell r="B49">
            <v>8</v>
          </cell>
          <cell r="C49" t="str">
            <v>PLACAS EN CONCRETO DE 280 Kg/cm2</v>
          </cell>
          <cell r="E49" t="str">
            <v>m3</v>
          </cell>
          <cell r="F49">
            <v>0.61099999999999999</v>
          </cell>
          <cell r="G49">
            <v>15328</v>
          </cell>
          <cell r="H49">
            <v>291882.92525919026</v>
          </cell>
          <cell r="I49">
            <v>4473981478</v>
          </cell>
          <cell r="J49">
            <v>291882.92525919026</v>
          </cell>
        </row>
        <row r="50">
          <cell r="A50">
            <v>40</v>
          </cell>
          <cell r="B50">
            <v>9</v>
          </cell>
          <cell r="C50" t="str">
            <v>TELA GEOTEXTIL PARA FILTROS</v>
          </cell>
          <cell r="E50" t="str">
            <v>m2</v>
          </cell>
          <cell r="F50">
            <v>5.0000000000000001E-3</v>
          </cell>
          <cell r="G50">
            <v>3500</v>
          </cell>
          <cell r="H50">
            <v>10414.906001590516</v>
          </cell>
          <cell r="I50">
            <v>36452171</v>
          </cell>
          <cell r="J50">
            <v>10414.906001590516</v>
          </cell>
        </row>
        <row r="51">
          <cell r="A51">
            <v>41</v>
          </cell>
          <cell r="B51">
            <v>9</v>
          </cell>
          <cell r="C51" t="str">
            <v>ZANJAS DE CORONACIÓN REVESTIDAS EN MEMBRANA MERFIL</v>
          </cell>
          <cell r="E51" t="str">
            <v>ml</v>
          </cell>
          <cell r="F51">
            <v>1E-3</v>
          </cell>
          <cell r="G51">
            <v>300</v>
          </cell>
          <cell r="H51">
            <v>12280.66201958973</v>
          </cell>
          <cell r="I51">
            <v>3684199</v>
          </cell>
          <cell r="J51">
            <v>12280.66201958973</v>
          </cell>
        </row>
        <row r="52">
          <cell r="A52">
            <v>42</v>
          </cell>
          <cell r="B52">
            <v>9</v>
          </cell>
          <cell r="C52" t="str">
            <v>FILTRO EN GEODRÉN CON TUBERIA DE 4".</v>
          </cell>
          <cell r="E52" t="str">
            <v>ml</v>
          </cell>
          <cell r="F52">
            <v>4.0000000000000001E-3</v>
          </cell>
          <cell r="G52">
            <v>500</v>
          </cell>
          <cell r="H52">
            <v>57392.083443621792</v>
          </cell>
          <cell r="I52">
            <v>28696042</v>
          </cell>
          <cell r="J52">
            <v>57392.083443621792</v>
          </cell>
        </row>
        <row r="53">
          <cell r="A53">
            <v>43</v>
          </cell>
          <cell r="B53">
            <v>9</v>
          </cell>
          <cell r="C53" t="str">
            <v>CORTE Y SELLOS PARA JUNTAS LONGITUDINAL Y TRANSVERSAL (con asfalto mejorado)</v>
          </cell>
          <cell r="E53" t="str">
            <v>ml</v>
          </cell>
          <cell r="F53">
            <v>0.06</v>
          </cell>
          <cell r="G53">
            <v>45140.622211541027</v>
          </cell>
          <cell r="H53">
            <v>9679.9112066211273</v>
          </cell>
          <cell r="I53">
            <v>436957215</v>
          </cell>
          <cell r="J53">
            <v>9679.9112066211273</v>
          </cell>
        </row>
        <row r="54">
          <cell r="C54" t="str">
            <v xml:space="preserve">TOTAL </v>
          </cell>
          <cell r="I54">
            <v>7359162940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06FCD8-CAD7-4CCF-96A6-D69D00F273CC}">
  <dimension ref="A1:H22"/>
  <sheetViews>
    <sheetView tabSelected="1" zoomScale="130" zoomScaleNormal="130" workbookViewId="0">
      <selection activeCell="I13" sqref="I13"/>
    </sheetView>
  </sheetViews>
  <sheetFormatPr defaultColWidth="11.42578125" defaultRowHeight="15"/>
  <cols>
    <col min="1" max="1" width="38.28515625" customWidth="1"/>
    <col min="2" max="2" width="9.42578125" customWidth="1"/>
    <col min="3" max="3" width="15.42578125" customWidth="1"/>
    <col min="4" max="4" width="17.85546875" bestFit="1" customWidth="1"/>
    <col min="5" max="5" width="19.7109375" bestFit="1" customWidth="1"/>
    <col min="8" max="8" width="18.28515625" customWidth="1"/>
    <col min="9" max="9" width="17.42578125" customWidth="1"/>
  </cols>
  <sheetData>
    <row r="1" spans="1:8" ht="23.25">
      <c r="A1" s="227" t="s">
        <v>164</v>
      </c>
      <c r="B1" s="227"/>
      <c r="C1" s="227"/>
      <c r="D1" s="227"/>
      <c r="E1" s="227"/>
    </row>
    <row r="3" spans="1:8">
      <c r="A3" s="145" t="s">
        <v>70</v>
      </c>
      <c r="B3" s="145" t="s">
        <v>59</v>
      </c>
      <c r="C3" s="145" t="s">
        <v>50</v>
      </c>
      <c r="D3" s="145" t="s">
        <v>135</v>
      </c>
      <c r="E3" s="145" t="s">
        <v>136</v>
      </c>
    </row>
    <row r="4" spans="1:8">
      <c r="A4" s="1" t="s">
        <v>165</v>
      </c>
      <c r="B4" s="144" t="s">
        <v>69</v>
      </c>
      <c r="C4" s="146">
        <v>1</v>
      </c>
      <c r="D4" s="146">
        <f>+'placa condoto'!H38</f>
        <v>317596846.71728611</v>
      </c>
      <c r="E4" s="152">
        <f>+D4*C4</f>
        <v>317596846.71728611</v>
      </c>
    </row>
    <row r="5" spans="1:8">
      <c r="A5" s="1" t="s">
        <v>166</v>
      </c>
      <c r="B5" s="144" t="s">
        <v>69</v>
      </c>
      <c r="C5" s="146">
        <v>1</v>
      </c>
      <c r="D5" s="146">
        <f>+'mejoramiento condoto'!H73</f>
        <v>1132314837.01875</v>
      </c>
      <c r="E5" s="152">
        <f t="shared" ref="E5:E8" si="0">+D5*C5</f>
        <v>1132314837.01875</v>
      </c>
    </row>
    <row r="6" spans="1:8">
      <c r="A6" s="1" t="s">
        <v>167</v>
      </c>
      <c r="B6" s="144" t="s">
        <v>69</v>
      </c>
      <c r="C6" s="146">
        <v>1</v>
      </c>
      <c r="D6" s="146">
        <f>+' OBRAS NUEVAS condoto'!H12</f>
        <v>687750000</v>
      </c>
      <c r="E6" s="152">
        <f t="shared" si="0"/>
        <v>687750000</v>
      </c>
    </row>
    <row r="7" spans="1:8">
      <c r="A7" s="1" t="s">
        <v>168</v>
      </c>
      <c r="B7" s="144" t="s">
        <v>69</v>
      </c>
      <c r="C7" s="146">
        <v>1</v>
      </c>
      <c r="D7" s="146">
        <f>+'MEJORAMIENTO molana'!H67</f>
        <v>460258686.63433504</v>
      </c>
      <c r="E7" s="152">
        <f t="shared" si="0"/>
        <v>460258686.63433504</v>
      </c>
    </row>
    <row r="8" spans="1:8">
      <c r="A8" s="1" t="s">
        <v>169</v>
      </c>
      <c r="B8" s="144" t="s">
        <v>69</v>
      </c>
      <c r="C8" s="146">
        <v>1</v>
      </c>
      <c r="D8" s="146">
        <f>+'OBRAS NUEVAS molana'!H12</f>
        <v>306900000</v>
      </c>
      <c r="E8" s="152">
        <f t="shared" si="0"/>
        <v>306900000</v>
      </c>
    </row>
    <row r="9" spans="1:8">
      <c r="A9" s="1"/>
      <c r="B9" s="1"/>
      <c r="C9" s="146"/>
      <c r="D9" s="147" t="s">
        <v>137</v>
      </c>
      <c r="E9" s="226">
        <f>SUM(E4:E8)</f>
        <v>2904820370.3703709</v>
      </c>
    </row>
    <row r="10" spans="1:8">
      <c r="A10" s="1"/>
      <c r="B10" s="1"/>
      <c r="C10" s="1" t="s">
        <v>29</v>
      </c>
      <c r="D10" s="150">
        <v>0.25</v>
      </c>
      <c r="E10" s="153">
        <f>+E9*D10</f>
        <v>726205092.59259272</v>
      </c>
    </row>
    <row r="11" spans="1:8">
      <c r="A11" s="1"/>
      <c r="B11" s="1"/>
      <c r="C11" s="1" t="s">
        <v>1</v>
      </c>
      <c r="D11" s="150">
        <v>0.05</v>
      </c>
      <c r="E11" s="153">
        <f>+E9*D11</f>
        <v>145241018.51851854</v>
      </c>
    </row>
    <row r="12" spans="1:8">
      <c r="A12" s="1"/>
      <c r="B12" s="1"/>
      <c r="C12" s="1" t="s">
        <v>170</v>
      </c>
      <c r="D12" s="150">
        <v>0.19</v>
      </c>
      <c r="E12" s="153">
        <f>+E11*D12</f>
        <v>27595793.518518522</v>
      </c>
    </row>
    <row r="13" spans="1:8">
      <c r="A13" s="1"/>
      <c r="B13" s="1"/>
      <c r="C13" s="148" t="s">
        <v>48</v>
      </c>
      <c r="D13" s="151">
        <f>SUM(D10:D11)</f>
        <v>0.3</v>
      </c>
      <c r="E13" s="154">
        <f>SUM(E10:E12)</f>
        <v>899041904.62962985</v>
      </c>
    </row>
    <row r="14" spans="1:8" ht="15.75">
      <c r="A14" s="1"/>
      <c r="B14" s="1"/>
      <c r="C14" s="1"/>
      <c r="D14" s="149" t="s">
        <v>173</v>
      </c>
      <c r="E14" s="155">
        <f>+E13+E9</f>
        <v>3803862275.000001</v>
      </c>
      <c r="H14" s="223"/>
    </row>
    <row r="17" spans="5:8">
      <c r="E17" s="225"/>
    </row>
    <row r="18" spans="5:8">
      <c r="E18" s="225"/>
      <c r="H18" s="223"/>
    </row>
    <row r="19" spans="5:8">
      <c r="H19" s="223"/>
    </row>
    <row r="20" spans="5:8">
      <c r="H20" s="223"/>
    </row>
    <row r="21" spans="5:8">
      <c r="H21" s="223"/>
    </row>
    <row r="22" spans="5:8">
      <c r="H22" s="223"/>
    </row>
  </sheetData>
  <mergeCells count="1">
    <mergeCell ref="A1:E1"/>
  </mergeCells>
  <pageMargins left="0.9" right="0.35433070866141736" top="0.74803149606299213" bottom="0.74803149606299213" header="0.31496062992125984" footer="0.31496062992125984"/>
  <pageSetup scale="120" orientation="landscape"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59"/>
  <sheetViews>
    <sheetView view="pageBreakPreview" zoomScale="70" zoomScaleNormal="72" zoomScaleSheetLayoutView="70" workbookViewId="0">
      <selection activeCell="E11" sqref="E11"/>
    </sheetView>
  </sheetViews>
  <sheetFormatPr defaultColWidth="11.42578125" defaultRowHeight="15"/>
  <cols>
    <col min="1" max="1" width="9.42578125" style="3" customWidth="1"/>
    <col min="2" max="2" width="77.28515625" style="4" customWidth="1"/>
    <col min="3" max="3" width="16" style="3" customWidth="1"/>
    <col min="4" max="4" width="14.140625" style="99" customWidth="1"/>
    <col min="5" max="5" width="18.7109375" style="5" customWidth="1"/>
    <col min="6" max="6" width="21.140625" style="6" customWidth="1"/>
    <col min="7" max="7" width="2.7109375" style="6" customWidth="1"/>
    <col min="8" max="8" width="24.140625" style="6" customWidth="1"/>
    <col min="9" max="9" width="11.42578125" style="2" hidden="1" customWidth="1"/>
    <col min="10" max="10" width="27.28515625" style="2" hidden="1" customWidth="1"/>
    <col min="11" max="11" width="2.7109375" style="2" hidden="1" customWidth="1"/>
    <col min="12" max="12" width="23.42578125" style="2" hidden="1" customWidth="1"/>
    <col min="13" max="13" width="11.42578125" style="2" hidden="1" customWidth="1"/>
    <col min="14" max="14" width="27" style="2" hidden="1" customWidth="1"/>
    <col min="15" max="15" width="2.42578125" style="2" hidden="1" customWidth="1"/>
    <col min="16" max="16" width="3.5703125" style="2" hidden="1" customWidth="1"/>
    <col min="17" max="17" width="25.140625" style="2" hidden="1" customWidth="1"/>
    <col min="18" max="19" width="11.42578125" style="2"/>
    <col min="20" max="20" width="16.7109375" style="2" bestFit="1" customWidth="1"/>
    <col min="21" max="16384" width="11.42578125" style="2"/>
  </cols>
  <sheetData>
    <row r="1" spans="1:20" ht="26.25">
      <c r="A1" s="228" t="s">
        <v>77</v>
      </c>
      <c r="B1" s="228"/>
      <c r="C1" s="228"/>
      <c r="D1" s="228"/>
      <c r="E1" s="228"/>
      <c r="F1" s="228"/>
      <c r="G1" s="228"/>
      <c r="H1" s="228"/>
    </row>
    <row r="3" spans="1:20" ht="15.75" customHeight="1">
      <c r="A3" s="126" t="s">
        <v>78</v>
      </c>
    </row>
    <row r="4" spans="1:20" ht="15.75" customHeight="1" thickBot="1">
      <c r="A4" s="127" t="s">
        <v>79</v>
      </c>
    </row>
    <row r="5" spans="1:20" s="3" customFormat="1" ht="29.25" customHeight="1" thickBot="1">
      <c r="A5" s="9" t="s">
        <v>44</v>
      </c>
      <c r="B5" s="10" t="s">
        <v>10</v>
      </c>
      <c r="C5" s="11" t="s">
        <v>32</v>
      </c>
      <c r="D5" s="100" t="s">
        <v>7</v>
      </c>
      <c r="E5" s="12" t="s">
        <v>8</v>
      </c>
      <c r="F5" s="13" t="s">
        <v>9</v>
      </c>
      <c r="G5" s="14"/>
      <c r="H5" s="15" t="s">
        <v>49</v>
      </c>
      <c r="I5" s="16" t="s">
        <v>2</v>
      </c>
      <c r="J5" s="17" t="s">
        <v>4</v>
      </c>
      <c r="K5" s="18"/>
      <c r="L5" s="18"/>
      <c r="M5" s="19" t="s">
        <v>3</v>
      </c>
      <c r="N5" s="17" t="s">
        <v>4</v>
      </c>
      <c r="O5" s="8"/>
      <c r="P5" s="8"/>
      <c r="Q5" s="20"/>
    </row>
    <row r="6" spans="1:20" s="3" customFormat="1">
      <c r="A6" s="128"/>
      <c r="B6" s="129"/>
      <c r="C6" s="130"/>
      <c r="D6" s="131"/>
      <c r="E6" s="132"/>
      <c r="F6" s="133"/>
      <c r="G6" s="14"/>
      <c r="H6" s="133"/>
      <c r="I6" s="16"/>
      <c r="J6" s="17"/>
      <c r="K6" s="21"/>
      <c r="L6" s="21"/>
      <c r="M6" s="19"/>
      <c r="N6" s="17"/>
      <c r="O6" s="8"/>
      <c r="P6" s="8"/>
      <c r="Q6" s="20"/>
    </row>
    <row r="7" spans="1:20">
      <c r="A7" s="22">
        <v>1</v>
      </c>
      <c r="B7" s="23" t="s">
        <v>41</v>
      </c>
      <c r="C7" s="24"/>
      <c r="D7" s="101"/>
      <c r="E7" s="25"/>
      <c r="F7" s="26"/>
      <c r="G7" s="27"/>
      <c r="H7" s="28">
        <f>SUM(F8:F12)</f>
        <v>47797705.301636122</v>
      </c>
      <c r="I7" s="29"/>
      <c r="J7" s="30" t="e">
        <f>+J8+#REF!+#REF!+#REF!</f>
        <v>#REF!</v>
      </c>
      <c r="K7" s="31"/>
      <c r="L7" s="31" t="e">
        <f>+J7*1.15</f>
        <v>#REF!</v>
      </c>
      <c r="M7" s="29"/>
      <c r="N7" s="32" t="e">
        <f>+N8+#REF!+#REF!+#REF!</f>
        <v>#REF!</v>
      </c>
      <c r="O7" s="7"/>
      <c r="P7" s="7"/>
      <c r="Q7" s="33" t="e">
        <f>+N7*1.15</f>
        <v>#REF!</v>
      </c>
    </row>
    <row r="8" spans="1:20" ht="13.5" customHeight="1">
      <c r="A8" s="35" t="s">
        <v>6</v>
      </c>
      <c r="B8" s="116" t="s">
        <v>52</v>
      </c>
      <c r="C8" s="94" t="s">
        <v>26</v>
      </c>
      <c r="D8" s="102">
        <f>32*17</f>
        <v>544</v>
      </c>
      <c r="E8" s="37">
        <v>8321.2870125000009</v>
      </c>
      <c r="F8" s="37">
        <f>E8*D8</f>
        <v>4526780.1348000001</v>
      </c>
      <c r="G8" s="38"/>
      <c r="H8" s="38"/>
      <c r="I8" s="29">
        <v>1291.81</v>
      </c>
      <c r="J8" s="39">
        <f>E8*I8</f>
        <v>10749521.775617626</v>
      </c>
      <c r="K8" s="40"/>
      <c r="L8" s="40"/>
      <c r="M8" s="29">
        <v>1377.51</v>
      </c>
      <c r="N8" s="41">
        <f>E8*M8</f>
        <v>11462656.072588876</v>
      </c>
      <c r="O8" s="7"/>
      <c r="P8" s="7"/>
      <c r="Q8" s="7"/>
      <c r="T8" s="114"/>
    </row>
    <row r="9" spans="1:20">
      <c r="A9" s="35" t="s">
        <v>51</v>
      </c>
      <c r="B9" s="117" t="s">
        <v>54</v>
      </c>
      <c r="C9" s="96" t="s">
        <v>27</v>
      </c>
      <c r="D9" s="102">
        <f>34*2+21*2</f>
        <v>110</v>
      </c>
      <c r="E9" s="37">
        <v>60402.168749999997</v>
      </c>
      <c r="F9" s="37">
        <f t="shared" ref="F9:F12" si="0">E9*D9</f>
        <v>6644238.5625</v>
      </c>
      <c r="G9" s="38"/>
      <c r="H9" s="38"/>
      <c r="I9" s="7"/>
      <c r="J9" s="95"/>
      <c r="K9" s="40"/>
      <c r="L9" s="40"/>
      <c r="M9" s="7"/>
      <c r="N9" s="42"/>
      <c r="O9" s="7"/>
      <c r="P9" s="7"/>
      <c r="Q9" s="7"/>
      <c r="T9" s="114"/>
    </row>
    <row r="10" spans="1:20">
      <c r="A10" s="35" t="s">
        <v>53</v>
      </c>
      <c r="B10" s="117" t="s">
        <v>55</v>
      </c>
      <c r="C10" s="96" t="s">
        <v>26</v>
      </c>
      <c r="D10" s="102">
        <f>32*17</f>
        <v>544</v>
      </c>
      <c r="E10" s="37">
        <v>40647.106500000009</v>
      </c>
      <c r="F10" s="37">
        <f t="shared" si="0"/>
        <v>22112025.936000004</v>
      </c>
      <c r="G10" s="38"/>
      <c r="H10" s="38"/>
      <c r="I10" s="7"/>
      <c r="J10" s="95"/>
      <c r="K10" s="40"/>
      <c r="L10" s="40"/>
      <c r="M10" s="7"/>
      <c r="N10" s="42"/>
      <c r="O10" s="7"/>
      <c r="P10" s="7"/>
      <c r="Q10" s="7"/>
      <c r="T10" s="114"/>
    </row>
    <row r="11" spans="1:20">
      <c r="A11" s="35" t="s">
        <v>56</v>
      </c>
      <c r="B11" s="117" t="s">
        <v>172</v>
      </c>
      <c r="C11" s="96" t="s">
        <v>13</v>
      </c>
      <c r="D11" s="102">
        <v>1</v>
      </c>
      <c r="E11" s="37">
        <v>12382819.418336116</v>
      </c>
      <c r="F11" s="37">
        <f t="shared" si="0"/>
        <v>12382819.418336116</v>
      </c>
      <c r="G11" s="38"/>
      <c r="H11" s="38"/>
      <c r="I11" s="7"/>
      <c r="J11" s="95"/>
      <c r="K11" s="40"/>
      <c r="L11" s="40"/>
      <c r="M11" s="7"/>
      <c r="N11" s="42"/>
      <c r="O11" s="7"/>
      <c r="P11" s="7"/>
      <c r="Q11" s="7"/>
      <c r="T11" s="114"/>
    </row>
    <row r="12" spans="1:20">
      <c r="A12" s="35" t="s">
        <v>57</v>
      </c>
      <c r="B12" s="117" t="s">
        <v>60</v>
      </c>
      <c r="C12" s="96" t="s">
        <v>13</v>
      </c>
      <c r="D12" s="102">
        <v>1</v>
      </c>
      <c r="E12" s="37">
        <v>2131841.25</v>
      </c>
      <c r="F12" s="37">
        <f t="shared" si="0"/>
        <v>2131841.25</v>
      </c>
      <c r="G12" s="38"/>
      <c r="H12" s="38"/>
      <c r="I12" s="7"/>
      <c r="J12" s="95"/>
      <c r="K12" s="40"/>
      <c r="L12" s="40"/>
      <c r="M12" s="7"/>
      <c r="N12" s="42"/>
      <c r="O12" s="7"/>
      <c r="P12" s="7"/>
      <c r="Q12" s="7"/>
      <c r="T12" s="114"/>
    </row>
    <row r="13" spans="1:20" s="48" customFormat="1">
      <c r="A13" s="44"/>
      <c r="B13" s="44"/>
      <c r="C13" s="44"/>
      <c r="D13" s="103"/>
      <c r="E13" s="44"/>
      <c r="F13" s="44"/>
      <c r="G13" s="44"/>
      <c r="H13" s="44"/>
      <c r="I13" s="44"/>
      <c r="J13" s="45"/>
      <c r="K13" s="46"/>
      <c r="L13" s="46"/>
      <c r="M13" s="44"/>
      <c r="N13" s="45"/>
      <c r="O13" s="44"/>
      <c r="P13" s="44"/>
      <c r="Q13" s="44"/>
      <c r="T13" s="224"/>
    </row>
    <row r="14" spans="1:20">
      <c r="A14" s="49">
        <v>2</v>
      </c>
      <c r="B14" s="122" t="s">
        <v>71</v>
      </c>
      <c r="C14" s="50"/>
      <c r="D14" s="104"/>
      <c r="E14" s="51"/>
      <c r="F14" s="52"/>
      <c r="G14" s="27"/>
      <c r="H14" s="53">
        <f>SUM(F15:F23)</f>
        <v>220319816.6169</v>
      </c>
      <c r="I14" s="29"/>
      <c r="J14" s="32" t="e">
        <f>+#REF!+J15+#REF!+#REF!+J17+#REF!+#REF!+#REF!+#REF!+J19+#REF!+#REF!+#REF!+#REF!+#REF!+#REF!+#REF!+#REF!+#REF!</f>
        <v>#REF!</v>
      </c>
      <c r="K14" s="31"/>
      <c r="L14" s="31" t="e">
        <f>+J14*1.15</f>
        <v>#REF!</v>
      </c>
      <c r="M14" s="29"/>
      <c r="N14" s="32" t="e">
        <f>+#REF!+N15+#REF!+#REF!+N17+#REF!+#REF!+#REF!+#REF!+N19+#REF!+#REF!+#REF!+#REF!+#REF!+#REF!+#REF!</f>
        <v>#REF!</v>
      </c>
      <c r="O14" s="7"/>
      <c r="P14" s="7"/>
      <c r="Q14" s="54" t="e">
        <f>+N14*1.15</f>
        <v>#REF!</v>
      </c>
      <c r="T14" s="114"/>
    </row>
    <row r="15" spans="1:20" s="57" customFormat="1">
      <c r="A15" s="35" t="s">
        <v>12</v>
      </c>
      <c r="B15" s="118" t="s">
        <v>75</v>
      </c>
      <c r="C15" s="94" t="s">
        <v>26</v>
      </c>
      <c r="D15" s="105">
        <f>32*17</f>
        <v>544</v>
      </c>
      <c r="E15" s="37">
        <v>6892.9533750000019</v>
      </c>
      <c r="F15" s="37">
        <f t="shared" ref="F15:F22" si="1">E15*D15</f>
        <v>3749766.6360000009</v>
      </c>
      <c r="G15" s="38"/>
      <c r="H15" s="38"/>
      <c r="I15" s="55">
        <v>3876.49</v>
      </c>
      <c r="J15" s="41">
        <f>E15*I15</f>
        <v>26720464.828653757</v>
      </c>
      <c r="K15" s="40"/>
      <c r="L15" s="40"/>
      <c r="M15" s="55">
        <v>6198.8</v>
      </c>
      <c r="N15" s="41">
        <f>M15*E15</f>
        <v>42728039.380950011</v>
      </c>
      <c r="O15" s="7"/>
      <c r="P15" s="7"/>
      <c r="Q15" s="56"/>
      <c r="S15" s="2"/>
      <c r="T15" s="114"/>
    </row>
    <row r="16" spans="1:20" s="57" customFormat="1">
      <c r="A16" s="35" t="s">
        <v>61</v>
      </c>
      <c r="B16" s="118" t="s">
        <v>31</v>
      </c>
      <c r="C16" s="36" t="s">
        <v>25</v>
      </c>
      <c r="D16" s="102">
        <f>32*17*0.25</f>
        <v>136</v>
      </c>
      <c r="E16" s="37">
        <v>107444.79900000003</v>
      </c>
      <c r="F16" s="37">
        <f t="shared" si="1"/>
        <v>14612492.664000005</v>
      </c>
      <c r="G16" s="38"/>
      <c r="H16" s="38"/>
      <c r="I16" s="29"/>
      <c r="J16" s="39"/>
      <c r="K16" s="40"/>
      <c r="L16" s="40"/>
      <c r="M16" s="29"/>
      <c r="N16" s="41"/>
      <c r="O16" s="7"/>
      <c r="P16" s="7"/>
      <c r="Q16" s="7"/>
      <c r="S16" s="2"/>
      <c r="T16" s="114"/>
    </row>
    <row r="17" spans="1:20" s="57" customFormat="1">
      <c r="A17" s="35" t="s">
        <v>14</v>
      </c>
      <c r="B17" s="118" t="s">
        <v>28</v>
      </c>
      <c r="C17" s="36" t="s">
        <v>25</v>
      </c>
      <c r="D17" s="102">
        <f>32*17*0.3</f>
        <v>163.19999999999999</v>
      </c>
      <c r="E17" s="58">
        <v>126915.61575000001</v>
      </c>
      <c r="F17" s="37">
        <f t="shared" si="1"/>
        <v>20712628.490400001</v>
      </c>
      <c r="G17" s="38"/>
      <c r="H17" s="38"/>
      <c r="I17" s="55">
        <v>120.78</v>
      </c>
      <c r="J17" s="41">
        <f>E17*I17</f>
        <v>15328868.070285002</v>
      </c>
      <c r="K17" s="40"/>
      <c r="L17" s="40"/>
      <c r="M17" s="59">
        <v>135.22999999999999</v>
      </c>
      <c r="N17" s="41">
        <f>M17*E17</f>
        <v>17162798.7178725</v>
      </c>
      <c r="O17" s="7"/>
      <c r="P17" s="7"/>
      <c r="Q17" s="60"/>
      <c r="S17" s="2"/>
      <c r="T17" s="114"/>
    </row>
    <row r="18" spans="1:20" s="57" customFormat="1">
      <c r="A18" s="35" t="s">
        <v>35</v>
      </c>
      <c r="B18" s="118" t="s">
        <v>58</v>
      </c>
      <c r="C18" s="63" t="s">
        <v>5</v>
      </c>
      <c r="D18" s="106">
        <f>(49.4/14)*32*17</f>
        <v>1919.542857142857</v>
      </c>
      <c r="E18" s="61">
        <v>14922.888749999998</v>
      </c>
      <c r="F18" s="37">
        <f>E18*D18</f>
        <v>28645124.507999994</v>
      </c>
      <c r="G18" s="38"/>
      <c r="H18" s="38"/>
      <c r="I18" s="55"/>
      <c r="J18" s="41"/>
      <c r="K18" s="40"/>
      <c r="L18" s="40"/>
      <c r="M18" s="55"/>
      <c r="N18" s="41"/>
      <c r="O18" s="7"/>
      <c r="P18" s="7"/>
      <c r="Q18" s="56"/>
      <c r="S18" s="2"/>
      <c r="T18" s="114"/>
    </row>
    <row r="19" spans="1:20" s="57" customFormat="1">
      <c r="A19" s="35" t="s">
        <v>36</v>
      </c>
      <c r="B19" s="118" t="s">
        <v>46</v>
      </c>
      <c r="C19" s="36" t="s">
        <v>26</v>
      </c>
      <c r="D19" s="102">
        <f>32*17</f>
        <v>544</v>
      </c>
      <c r="E19" s="37">
        <v>163434.98325000002</v>
      </c>
      <c r="F19" s="37">
        <f t="shared" si="1"/>
        <v>88908630.888000011</v>
      </c>
      <c r="G19" s="38"/>
      <c r="H19" s="38"/>
      <c r="I19" s="55">
        <v>1531</v>
      </c>
      <c r="J19" s="41">
        <f>E19*I19</f>
        <v>250218959.35575002</v>
      </c>
      <c r="K19" s="40"/>
      <c r="L19" s="40"/>
      <c r="M19" s="55">
        <v>1630.2</v>
      </c>
      <c r="N19" s="41">
        <f>M19*E19</f>
        <v>266431709.69415003</v>
      </c>
      <c r="O19" s="7"/>
      <c r="P19" s="7"/>
      <c r="Q19" s="56"/>
      <c r="S19" s="2"/>
      <c r="T19" s="114"/>
    </row>
    <row r="20" spans="1:20" s="57" customFormat="1" ht="24.75" customHeight="1">
      <c r="A20" s="35" t="s">
        <v>37</v>
      </c>
      <c r="B20" s="119" t="s">
        <v>101</v>
      </c>
      <c r="C20" s="94" t="s">
        <v>64</v>
      </c>
      <c r="D20" s="106">
        <f>32*2+17*2</f>
        <v>98</v>
      </c>
      <c r="E20" s="142">
        <v>112845.46350000003</v>
      </c>
      <c r="F20" s="37">
        <f t="shared" si="1"/>
        <v>11058855.423000002</v>
      </c>
      <c r="G20" s="38"/>
      <c r="H20" s="38"/>
      <c r="I20" s="56"/>
      <c r="J20" s="42"/>
      <c r="K20" s="40"/>
      <c r="L20" s="40"/>
      <c r="M20" s="56"/>
      <c r="N20" s="42"/>
      <c r="O20" s="7"/>
      <c r="P20" s="7"/>
      <c r="Q20" s="56"/>
      <c r="S20" s="2"/>
      <c r="T20" s="114"/>
    </row>
    <row r="21" spans="1:20" s="57" customFormat="1" ht="24.75" customHeight="1">
      <c r="A21" s="35" t="s">
        <v>38</v>
      </c>
      <c r="B21" s="119" t="s">
        <v>134</v>
      </c>
      <c r="C21" s="94" t="s">
        <v>64</v>
      </c>
      <c r="D21" s="106">
        <v>17</v>
      </c>
      <c r="E21" s="142">
        <v>2394768.3374999999</v>
      </c>
      <c r="F21" s="37">
        <f t="shared" si="1"/>
        <v>40711061.737499997</v>
      </c>
      <c r="G21" s="38"/>
      <c r="H21" s="38"/>
      <c r="I21" s="56"/>
      <c r="J21" s="42"/>
      <c r="K21" s="40"/>
      <c r="L21" s="40"/>
      <c r="M21" s="56"/>
      <c r="N21" s="42"/>
      <c r="O21" s="7"/>
      <c r="P21" s="7"/>
      <c r="Q21" s="56"/>
      <c r="S21" s="2"/>
      <c r="T21" s="114"/>
    </row>
    <row r="22" spans="1:20" s="57" customFormat="1" ht="20.25" customHeight="1">
      <c r="A22" s="35" t="s">
        <v>130</v>
      </c>
      <c r="B22" s="119" t="s">
        <v>45</v>
      </c>
      <c r="C22" s="62" t="s">
        <v>27</v>
      </c>
      <c r="D22" s="106">
        <f>32*2</f>
        <v>64</v>
      </c>
      <c r="E22" s="61">
        <v>127199.86125</v>
      </c>
      <c r="F22" s="37">
        <f t="shared" si="1"/>
        <v>8140791.1200000001</v>
      </c>
      <c r="G22" s="38"/>
      <c r="H22" s="38"/>
      <c r="I22" s="7"/>
      <c r="J22" s="42"/>
      <c r="K22" s="40"/>
      <c r="L22" s="40"/>
      <c r="M22" s="7"/>
      <c r="N22" s="42"/>
      <c r="O22" s="7"/>
      <c r="P22" s="7"/>
      <c r="Q22" s="7"/>
      <c r="S22" s="2"/>
      <c r="T22" s="114"/>
    </row>
    <row r="23" spans="1:20" s="57" customFormat="1">
      <c r="A23" s="35" t="s">
        <v>133</v>
      </c>
      <c r="B23" s="118" t="s">
        <v>33</v>
      </c>
      <c r="C23" s="63" t="s">
        <v>5</v>
      </c>
      <c r="D23" s="102">
        <v>280</v>
      </c>
      <c r="E23" s="37">
        <v>13501.661250000003</v>
      </c>
      <c r="F23" s="37">
        <f>E23*D23</f>
        <v>3780465.1500000008</v>
      </c>
      <c r="G23" s="38"/>
      <c r="H23" s="38"/>
      <c r="I23" s="7"/>
      <c r="J23" s="42"/>
      <c r="K23" s="40"/>
      <c r="L23" s="40"/>
      <c r="M23" s="64"/>
      <c r="N23" s="42"/>
      <c r="O23" s="7"/>
      <c r="P23" s="7"/>
      <c r="Q23" s="7"/>
      <c r="S23" s="2"/>
      <c r="T23" s="114"/>
    </row>
    <row r="24" spans="1:20" s="48" customFormat="1">
      <c r="A24" s="44"/>
      <c r="B24" s="44"/>
      <c r="C24" s="44"/>
      <c r="D24" s="103"/>
      <c r="E24" s="44"/>
      <c r="F24" s="44"/>
      <c r="G24" s="44"/>
      <c r="H24" s="44"/>
      <c r="I24" s="44"/>
      <c r="J24" s="45"/>
      <c r="K24" s="46"/>
      <c r="L24" s="46"/>
      <c r="M24" s="44"/>
      <c r="N24" s="45"/>
      <c r="O24" s="44"/>
      <c r="P24" s="44"/>
      <c r="Q24" s="44"/>
      <c r="T24" s="224"/>
    </row>
    <row r="25" spans="1:20" ht="30.75" customHeight="1">
      <c r="A25" s="123" t="s">
        <v>72</v>
      </c>
      <c r="B25" s="69" t="s">
        <v>42</v>
      </c>
      <c r="C25" s="70"/>
      <c r="D25" s="104"/>
      <c r="E25" s="67"/>
      <c r="F25" s="52"/>
      <c r="G25" s="27"/>
      <c r="H25" s="53">
        <f>SUM(F26:F27)</f>
        <v>6143255.8687500004</v>
      </c>
      <c r="I25" s="29"/>
      <c r="J25" s="32"/>
      <c r="K25" s="31"/>
      <c r="L25" s="31"/>
      <c r="M25" s="29"/>
      <c r="N25" s="32"/>
      <c r="O25" s="7"/>
      <c r="P25" s="7"/>
      <c r="Q25" s="54"/>
      <c r="T25" s="114"/>
    </row>
    <row r="26" spans="1:20">
      <c r="A26" s="124" t="s">
        <v>15</v>
      </c>
      <c r="B26" s="119" t="s">
        <v>73</v>
      </c>
      <c r="C26" s="62" t="s">
        <v>27</v>
      </c>
      <c r="D26" s="107">
        <f>20+15</f>
        <v>35</v>
      </c>
      <c r="E26" s="37">
        <v>68929.533750000002</v>
      </c>
      <c r="F26" s="37">
        <f>D26*E26</f>
        <v>2412533.6812499999</v>
      </c>
      <c r="G26" s="27"/>
      <c r="H26" s="27"/>
      <c r="I26" s="29"/>
      <c r="J26" s="32"/>
      <c r="K26" s="31"/>
      <c r="L26" s="31"/>
      <c r="M26" s="29"/>
      <c r="N26" s="32"/>
      <c r="O26" s="7"/>
      <c r="P26" s="7"/>
      <c r="Q26" s="68"/>
      <c r="T26" s="114"/>
    </row>
    <row r="27" spans="1:20">
      <c r="A27" s="125">
        <v>3.2</v>
      </c>
      <c r="B27" s="119" t="s">
        <v>34</v>
      </c>
      <c r="C27" s="71" t="s">
        <v>13</v>
      </c>
      <c r="D27" s="107">
        <v>3</v>
      </c>
      <c r="E27" s="37">
        <v>1243574.0625</v>
      </c>
      <c r="F27" s="37">
        <f>D27*E27</f>
        <v>3730722.1875</v>
      </c>
      <c r="G27" s="38"/>
      <c r="H27" s="38"/>
      <c r="I27" s="29"/>
      <c r="J27" s="41"/>
      <c r="K27" s="40"/>
      <c r="L27" s="40"/>
      <c r="M27" s="29"/>
      <c r="N27" s="41"/>
      <c r="O27" s="7"/>
      <c r="P27" s="7"/>
      <c r="Q27" s="7"/>
      <c r="T27" s="114"/>
    </row>
    <row r="28" spans="1:20" s="48" customFormat="1">
      <c r="A28" s="44"/>
      <c r="B28" s="44"/>
      <c r="C28" s="44"/>
      <c r="D28" s="103"/>
      <c r="E28" s="44"/>
      <c r="F28" s="44"/>
      <c r="G28" s="44"/>
      <c r="H28" s="44"/>
      <c r="I28" s="44"/>
      <c r="J28" s="45"/>
      <c r="K28" s="46"/>
      <c r="L28" s="46"/>
      <c r="M28" s="44"/>
      <c r="N28" s="45"/>
      <c r="O28" s="44"/>
      <c r="P28" s="44"/>
      <c r="Q28" s="44"/>
      <c r="T28" s="224"/>
    </row>
    <row r="29" spans="1:20">
      <c r="A29" s="49">
        <v>4</v>
      </c>
      <c r="B29" s="115" t="s">
        <v>62</v>
      </c>
      <c r="C29" s="66"/>
      <c r="D29" s="104"/>
      <c r="E29" s="67"/>
      <c r="F29" s="72"/>
      <c r="G29" s="38"/>
      <c r="H29" s="53">
        <f>SUM(F30:F31)</f>
        <v>13703475.555</v>
      </c>
      <c r="T29" s="114"/>
    </row>
    <row r="30" spans="1:20" ht="25.5">
      <c r="A30" s="35">
        <v>4.0999999999999996</v>
      </c>
      <c r="B30" s="119" t="s">
        <v>40</v>
      </c>
      <c r="C30" s="62" t="s">
        <v>27</v>
      </c>
      <c r="D30" s="102">
        <v>380</v>
      </c>
      <c r="E30" s="37">
        <v>24871.481250000001</v>
      </c>
      <c r="F30" s="37">
        <f>+E30*D30</f>
        <v>9451162.875</v>
      </c>
      <c r="G30" s="38"/>
      <c r="H30" s="38"/>
      <c r="T30" s="114"/>
    </row>
    <row r="31" spans="1:20">
      <c r="A31" s="35">
        <v>4.2</v>
      </c>
      <c r="B31" s="119" t="s">
        <v>63</v>
      </c>
      <c r="C31" s="94" t="s">
        <v>26</v>
      </c>
      <c r="D31" s="102">
        <f>32*17</f>
        <v>544</v>
      </c>
      <c r="E31" s="37">
        <v>7816.7512500000003</v>
      </c>
      <c r="F31" s="37">
        <f>+E31*D31</f>
        <v>4252312.68</v>
      </c>
      <c r="G31" s="38"/>
      <c r="H31" s="38"/>
      <c r="T31" s="114"/>
    </row>
    <row r="32" spans="1:20">
      <c r="A32" s="74"/>
      <c r="B32" s="75"/>
      <c r="C32" s="76"/>
      <c r="D32" s="108"/>
      <c r="E32" s="77"/>
      <c r="F32" s="73"/>
      <c r="G32" s="73"/>
      <c r="H32" s="73"/>
      <c r="I32" s="7"/>
      <c r="J32" s="7"/>
      <c r="K32" s="40"/>
      <c r="L32" s="40"/>
      <c r="M32" s="7"/>
      <c r="N32" s="7"/>
      <c r="O32" s="7"/>
      <c r="P32" s="7"/>
      <c r="Q32" s="7"/>
      <c r="T32" s="114"/>
    </row>
    <row r="33" spans="1:20">
      <c r="A33" s="49">
        <v>5</v>
      </c>
      <c r="B33" s="65" t="s">
        <v>43</v>
      </c>
      <c r="C33" s="66"/>
      <c r="D33" s="104"/>
      <c r="E33" s="67"/>
      <c r="F33" s="72"/>
      <c r="G33" s="38"/>
      <c r="H33" s="53">
        <f>SUM(F34:F35)</f>
        <v>29632593.375000004</v>
      </c>
      <c r="I33" s="7"/>
      <c r="J33" s="7"/>
      <c r="K33" s="40"/>
      <c r="L33" s="40"/>
      <c r="M33" s="7"/>
      <c r="N33" s="7"/>
      <c r="O33" s="7"/>
      <c r="P33" s="7"/>
      <c r="Q33" s="7"/>
      <c r="T33" s="114"/>
    </row>
    <row r="34" spans="1:20">
      <c r="A34" s="35">
        <v>5.0999999999999996</v>
      </c>
      <c r="B34" s="119" t="s">
        <v>74</v>
      </c>
      <c r="C34" s="97" t="s">
        <v>13</v>
      </c>
      <c r="D34" s="102">
        <v>1</v>
      </c>
      <c r="E34" s="37">
        <v>26292708.750000004</v>
      </c>
      <c r="F34" s="37">
        <f>+E34*D34</f>
        <v>26292708.750000004</v>
      </c>
      <c r="G34" s="38"/>
      <c r="H34" s="27"/>
      <c r="I34" s="7"/>
      <c r="J34" s="7"/>
      <c r="K34" s="40"/>
      <c r="L34" s="40"/>
      <c r="M34" s="7"/>
      <c r="N34" s="7"/>
      <c r="O34" s="7"/>
      <c r="P34" s="7"/>
      <c r="Q34" s="7"/>
      <c r="T34" s="114"/>
    </row>
    <row r="35" spans="1:20">
      <c r="A35" s="35">
        <v>5.2</v>
      </c>
      <c r="B35" s="119" t="s">
        <v>76</v>
      </c>
      <c r="C35" s="97" t="s">
        <v>13</v>
      </c>
      <c r="D35" s="102">
        <v>1</v>
      </c>
      <c r="E35" s="37">
        <v>3339884.6250000005</v>
      </c>
      <c r="F35" s="37">
        <f>+E35*D35</f>
        <v>3339884.6250000005</v>
      </c>
      <c r="G35" s="38"/>
      <c r="H35" s="38"/>
      <c r="I35" s="7"/>
      <c r="J35" s="7"/>
      <c r="K35" s="40"/>
      <c r="L35" s="40"/>
      <c r="M35" s="7"/>
      <c r="N35" s="7"/>
      <c r="O35" s="7"/>
      <c r="P35" s="7"/>
      <c r="Q35" s="7"/>
      <c r="T35" s="114"/>
    </row>
    <row r="36" spans="1:20">
      <c r="A36" s="74"/>
      <c r="B36" s="75"/>
      <c r="C36" s="76"/>
      <c r="D36" s="108"/>
      <c r="E36" s="77"/>
      <c r="F36" s="73"/>
      <c r="G36" s="73"/>
      <c r="H36" s="73"/>
      <c r="I36" s="7"/>
      <c r="J36" s="7"/>
      <c r="K36" s="40"/>
      <c r="L36" s="40"/>
      <c r="M36" s="7"/>
      <c r="N36" s="7"/>
      <c r="O36" s="7"/>
      <c r="P36" s="7"/>
      <c r="Q36" s="7"/>
      <c r="T36" s="114"/>
    </row>
    <row r="37" spans="1:20" ht="15.75" thickBot="1">
      <c r="A37" s="76"/>
      <c r="B37" s="78"/>
      <c r="C37" s="79"/>
      <c r="D37" s="109"/>
      <c r="E37" s="80"/>
      <c r="F37" s="38"/>
      <c r="G37" s="38"/>
      <c r="H37" s="38"/>
    </row>
    <row r="38" spans="1:20" ht="15.75" thickBot="1">
      <c r="A38" s="81"/>
      <c r="B38" s="82" t="s">
        <v>47</v>
      </c>
      <c r="C38" s="83"/>
      <c r="D38" s="110"/>
      <c r="E38" s="229"/>
      <c r="F38" s="230"/>
      <c r="G38" s="38"/>
      <c r="H38" s="84">
        <f>SUM(H7:H37)</f>
        <v>317596846.71728611</v>
      </c>
      <c r="I38" s="7"/>
      <c r="J38" s="7"/>
      <c r="K38" s="40"/>
      <c r="L38" s="40"/>
      <c r="M38" s="7"/>
      <c r="N38" s="7"/>
      <c r="O38" s="7"/>
      <c r="P38" s="7"/>
      <c r="Q38" s="7"/>
    </row>
    <row r="39" spans="1:20">
      <c r="A39" s="76"/>
      <c r="B39" s="78"/>
      <c r="C39" s="79"/>
      <c r="D39" s="111"/>
      <c r="E39" s="80"/>
      <c r="F39" s="38"/>
      <c r="G39" s="38"/>
      <c r="H39" s="38"/>
      <c r="I39" s="7"/>
      <c r="J39" s="42"/>
      <c r="K39" s="40"/>
      <c r="L39" s="40"/>
      <c r="M39" s="7"/>
      <c r="N39" s="42"/>
      <c r="O39" s="7"/>
      <c r="P39" s="7"/>
      <c r="Q39" s="7"/>
    </row>
    <row r="40" spans="1:20" ht="16.5" customHeight="1">
      <c r="A40" s="76"/>
      <c r="B40" s="141"/>
      <c r="C40" s="141"/>
      <c r="D40" s="141"/>
      <c r="E40" s="85" t="s">
        <v>29</v>
      </c>
      <c r="F40" s="121">
        <v>0.25</v>
      </c>
      <c r="G40" s="27"/>
      <c r="H40" s="53">
        <f>H38*F40</f>
        <v>79399211.679321527</v>
      </c>
      <c r="I40" s="7"/>
      <c r="J40" s="42"/>
      <c r="K40" s="40"/>
      <c r="L40" s="40"/>
      <c r="M40" s="7"/>
      <c r="N40" s="42"/>
      <c r="O40" s="7"/>
      <c r="P40" s="7"/>
      <c r="Q40" s="7"/>
    </row>
    <row r="41" spans="1:20">
      <c r="A41" s="76"/>
      <c r="B41" s="141"/>
      <c r="C41" s="141"/>
      <c r="D41" s="141"/>
      <c r="E41" s="85" t="s">
        <v>1</v>
      </c>
      <c r="F41" s="121">
        <v>0.05</v>
      </c>
      <c r="G41" s="38"/>
      <c r="H41" s="53">
        <f>H38*F41</f>
        <v>15879842.335864305</v>
      </c>
      <c r="I41" s="7"/>
      <c r="J41" s="42"/>
      <c r="K41" s="40"/>
      <c r="L41" s="40"/>
      <c r="M41" s="7"/>
      <c r="N41" s="42"/>
      <c r="O41" s="7"/>
      <c r="P41" s="7"/>
      <c r="Q41" s="7"/>
    </row>
    <row r="42" spans="1:20">
      <c r="A42" s="76"/>
      <c r="B42" s="141"/>
      <c r="C42" s="141"/>
      <c r="D42" s="141"/>
      <c r="E42" s="85" t="s">
        <v>48</v>
      </c>
      <c r="F42" s="86">
        <f>SUM(F40:F41)</f>
        <v>0.3</v>
      </c>
      <c r="G42" s="38"/>
      <c r="H42" s="28">
        <f>SUM(H40:H41)</f>
        <v>95279054.015185833</v>
      </c>
      <c r="I42" s="7"/>
      <c r="J42" s="42"/>
      <c r="K42" s="40"/>
      <c r="L42" s="40"/>
      <c r="M42" s="7"/>
      <c r="N42" s="42"/>
      <c r="O42" s="7"/>
      <c r="P42" s="7"/>
      <c r="Q42" s="7"/>
    </row>
    <row r="43" spans="1:20" ht="15.75" thickBot="1">
      <c r="A43" s="76"/>
      <c r="B43" s="78"/>
      <c r="C43" s="79"/>
      <c r="D43" s="109"/>
      <c r="E43" s="80"/>
      <c r="F43" s="38"/>
      <c r="G43" s="27"/>
      <c r="H43" s="38"/>
      <c r="I43" s="7"/>
      <c r="J43" s="7"/>
      <c r="K43" s="7"/>
      <c r="L43" s="7"/>
      <c r="M43" s="7"/>
      <c r="N43" s="7"/>
      <c r="O43" s="7"/>
      <c r="P43" s="7"/>
      <c r="Q43" s="7"/>
    </row>
    <row r="44" spans="1:20" ht="15.75" thickBot="1">
      <c r="A44" s="76"/>
      <c r="B44" s="82" t="s">
        <v>11</v>
      </c>
      <c r="C44" s="83"/>
      <c r="D44" s="110"/>
      <c r="E44" s="87"/>
      <c r="F44" s="88"/>
      <c r="G44" s="38"/>
      <c r="H44" s="84">
        <f>H38+H42</f>
        <v>412875900.73247194</v>
      </c>
      <c r="I44" s="7"/>
      <c r="J44" s="42"/>
      <c r="K44" s="40"/>
      <c r="L44" s="40"/>
      <c r="M44" s="7"/>
      <c r="N44" s="42"/>
      <c r="O44" s="7"/>
      <c r="P44" s="7"/>
      <c r="Q44" s="7"/>
    </row>
    <row r="45" spans="1:20">
      <c r="A45" s="76"/>
      <c r="B45" s="78"/>
      <c r="C45" s="79"/>
      <c r="D45" s="109"/>
      <c r="E45" s="80"/>
      <c r="F45" s="38"/>
      <c r="G45" s="38"/>
      <c r="H45" s="38"/>
      <c r="I45" s="7"/>
      <c r="J45" s="42"/>
      <c r="K45" s="40"/>
      <c r="L45" s="40"/>
      <c r="M45" s="7"/>
      <c r="N45" s="42"/>
      <c r="O45" s="7"/>
      <c r="P45" s="7"/>
      <c r="Q45" s="7"/>
    </row>
    <row r="46" spans="1:20">
      <c r="A46" s="76"/>
      <c r="B46" s="75"/>
      <c r="C46" s="76"/>
      <c r="D46" s="112"/>
      <c r="E46" s="89"/>
      <c r="F46" s="73"/>
      <c r="G46" s="73"/>
      <c r="H46" s="73"/>
      <c r="I46" s="7"/>
      <c r="J46" s="7"/>
      <c r="K46" s="7"/>
      <c r="L46" s="7"/>
      <c r="M46" s="7"/>
      <c r="N46" s="7"/>
      <c r="O46" s="7"/>
      <c r="P46" s="7"/>
      <c r="Q46" s="7"/>
    </row>
    <row r="47" spans="1:20">
      <c r="A47" s="76"/>
      <c r="B47" s="75"/>
      <c r="C47" s="76"/>
      <c r="D47" s="112"/>
      <c r="E47" s="89"/>
      <c r="F47" s="73"/>
      <c r="G47" s="73"/>
      <c r="H47" s="73"/>
      <c r="I47" s="7" t="s">
        <v>22</v>
      </c>
      <c r="J47" s="7"/>
      <c r="K47" s="7"/>
      <c r="L47" s="7"/>
      <c r="M47" s="7"/>
      <c r="N47" s="7"/>
      <c r="O47" s="7"/>
      <c r="P47" s="7"/>
      <c r="Q47" s="7"/>
    </row>
    <row r="48" spans="1:20">
      <c r="A48" s="76"/>
      <c r="B48" s="75"/>
      <c r="C48" s="76"/>
      <c r="D48" s="112"/>
      <c r="E48" s="143"/>
      <c r="F48" s="73"/>
      <c r="G48" s="73"/>
      <c r="H48" s="73"/>
      <c r="I48" s="7" t="s">
        <v>23</v>
      </c>
      <c r="J48" s="7"/>
      <c r="K48" s="7"/>
      <c r="L48" s="7"/>
      <c r="M48" s="7"/>
      <c r="N48" s="7"/>
      <c r="O48" s="7"/>
      <c r="P48" s="7"/>
      <c r="Q48" s="7"/>
    </row>
    <row r="49" spans="1:17">
      <c r="A49" s="76"/>
      <c r="B49" s="75"/>
      <c r="C49" s="76"/>
      <c r="D49" s="112"/>
      <c r="E49" s="89"/>
      <c r="F49" s="73"/>
      <c r="G49" s="73"/>
      <c r="H49" s="120"/>
      <c r="I49" s="7" t="s">
        <v>30</v>
      </c>
      <c r="J49" s="7"/>
      <c r="K49" s="7"/>
      <c r="L49" s="7"/>
      <c r="M49" s="7"/>
      <c r="N49" s="7"/>
      <c r="O49" s="7"/>
      <c r="P49" s="7"/>
      <c r="Q49" s="7"/>
    </row>
    <row r="50" spans="1:17">
      <c r="A50" s="76"/>
      <c r="B50" s="75"/>
      <c r="C50" s="76"/>
      <c r="D50" s="112"/>
      <c r="E50" s="89"/>
      <c r="F50" s="73"/>
      <c r="G50" s="73"/>
      <c r="H50" s="73"/>
      <c r="I50" s="7" t="s">
        <v>24</v>
      </c>
      <c r="J50" s="7"/>
      <c r="K50" s="7"/>
      <c r="L50" s="7"/>
      <c r="M50" s="7"/>
      <c r="N50" s="7"/>
      <c r="O50" s="7"/>
      <c r="P50" s="7"/>
      <c r="Q50" s="7"/>
    </row>
    <row r="51" spans="1:17">
      <c r="A51" s="76"/>
      <c r="B51" s="75"/>
      <c r="C51" s="76"/>
      <c r="D51" s="112"/>
      <c r="E51" s="89"/>
      <c r="F51" s="73"/>
      <c r="G51" s="73"/>
      <c r="H51" s="73"/>
      <c r="I51" s="7"/>
      <c r="J51" s="7"/>
      <c r="K51" s="7"/>
      <c r="L51" s="7"/>
      <c r="M51" s="7"/>
      <c r="N51" s="7"/>
      <c r="O51" s="7"/>
      <c r="P51" s="7"/>
      <c r="Q51" s="7"/>
    </row>
    <row r="52" spans="1:17">
      <c r="A52" s="76"/>
      <c r="B52" s="75"/>
      <c r="C52" s="76"/>
      <c r="D52" s="112"/>
      <c r="E52" s="89"/>
      <c r="F52" s="73"/>
      <c r="G52" s="73"/>
      <c r="H52" s="73"/>
      <c r="I52" s="90" t="s">
        <v>0</v>
      </c>
      <c r="J52" s="7"/>
      <c r="K52" s="90"/>
      <c r="L52" s="7"/>
      <c r="M52" s="7"/>
      <c r="N52" s="7"/>
      <c r="O52" s="7"/>
      <c r="P52" s="7"/>
      <c r="Q52" s="7"/>
    </row>
    <row r="53" spans="1:17">
      <c r="A53" s="76"/>
      <c r="B53" s="75"/>
      <c r="C53" s="76"/>
      <c r="D53" s="112"/>
      <c r="E53" s="89"/>
      <c r="F53" s="73"/>
      <c r="G53" s="73"/>
      <c r="H53" s="73"/>
      <c r="I53" s="7"/>
      <c r="J53" s="7"/>
      <c r="K53" s="7"/>
      <c r="L53" s="7"/>
      <c r="M53" s="7"/>
      <c r="N53" s="7"/>
      <c r="O53" s="7"/>
      <c r="P53" s="7"/>
      <c r="Q53" s="7"/>
    </row>
    <row r="54" spans="1:17">
      <c r="A54" s="76"/>
      <c r="B54" s="75"/>
      <c r="C54" s="76"/>
      <c r="D54" s="112"/>
      <c r="E54" s="89"/>
      <c r="F54" s="73"/>
      <c r="G54" s="73"/>
      <c r="H54" s="73"/>
      <c r="I54" s="7"/>
      <c r="J54" s="7"/>
      <c r="K54" s="7"/>
      <c r="L54" s="7"/>
      <c r="M54" s="7"/>
      <c r="N54" s="7"/>
      <c r="O54" s="7"/>
      <c r="P54" s="7"/>
      <c r="Q54" s="7"/>
    </row>
    <row r="55" spans="1:17">
      <c r="A55" s="8"/>
      <c r="B55" s="91"/>
      <c r="C55" s="8"/>
      <c r="D55" s="113"/>
      <c r="E55" s="92"/>
      <c r="F55" s="93"/>
      <c r="G55" s="93"/>
      <c r="H55" s="93"/>
    </row>
    <row r="57" spans="1:17">
      <c r="E57" s="114"/>
    </row>
    <row r="58" spans="1:17">
      <c r="A58" s="2"/>
      <c r="B58" s="2"/>
      <c r="C58" s="2"/>
      <c r="D58" s="114"/>
      <c r="E58" s="114"/>
      <c r="G58" s="2"/>
      <c r="H58" s="2"/>
    </row>
    <row r="59" spans="1:17">
      <c r="A59" s="2"/>
      <c r="B59" s="2"/>
      <c r="C59" s="2"/>
      <c r="D59" s="114"/>
      <c r="E59" s="114"/>
      <c r="G59" s="2"/>
      <c r="H59" s="2"/>
    </row>
  </sheetData>
  <mergeCells count="2">
    <mergeCell ref="A1:H1"/>
    <mergeCell ref="E38:F38"/>
  </mergeCells>
  <phoneticPr fontId="2" type="noConversion"/>
  <printOptions horizontalCentered="1"/>
  <pageMargins left="0.51181102362204722" right="0.51181102362204722" top="0.74803149606299213" bottom="0.55118110236220474" header="0.31496062992125984" footer="0.31496062992125984"/>
  <pageSetup scale="50" fitToHeight="2" orientation="portrait" horizontalDpi="4294967293" verticalDpi="4294967293"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3E88B4-8BF5-481D-AEEE-3CA7575394AF}">
  <dimension ref="A1:V94"/>
  <sheetViews>
    <sheetView view="pageBreakPreview" topLeftCell="A61" zoomScale="72" zoomScaleNormal="72" zoomScaleSheetLayoutView="72" workbookViewId="0">
      <selection activeCell="F76" sqref="F76"/>
    </sheetView>
  </sheetViews>
  <sheetFormatPr defaultColWidth="11.42578125" defaultRowHeight="15"/>
  <cols>
    <col min="1" max="1" width="9.42578125" style="3" customWidth="1"/>
    <col min="2" max="2" width="77.28515625" style="4" customWidth="1"/>
    <col min="3" max="3" width="16" style="3" customWidth="1"/>
    <col min="4" max="4" width="14.140625" style="99" customWidth="1"/>
    <col min="5" max="5" width="18.7109375" style="5" customWidth="1"/>
    <col min="6" max="6" width="21.140625" style="6" customWidth="1"/>
    <col min="7" max="7" width="2.7109375" style="6" customWidth="1"/>
    <col min="8" max="8" width="24.140625" style="6" customWidth="1"/>
    <col min="9" max="9" width="11.42578125" style="2" hidden="1" customWidth="1"/>
    <col min="10" max="10" width="27.28515625" style="2" hidden="1" customWidth="1"/>
    <col min="11" max="11" width="2.7109375" style="2" hidden="1" customWidth="1"/>
    <col min="12" max="12" width="23.42578125" style="2" hidden="1" customWidth="1"/>
    <col min="13" max="13" width="11.42578125" style="2" hidden="1" customWidth="1"/>
    <col min="14" max="14" width="27" style="2" hidden="1" customWidth="1"/>
    <col min="15" max="15" width="2.42578125" style="2" hidden="1" customWidth="1"/>
    <col min="16" max="16" width="3.5703125" style="2" hidden="1" customWidth="1"/>
    <col min="17" max="17" width="25.140625" style="2" hidden="1" customWidth="1"/>
    <col min="18" max="18" width="25.140625" style="2" customWidth="1"/>
    <col min="19" max="19" width="16.5703125" style="2" customWidth="1"/>
    <col min="20" max="20" width="11.42578125" style="2"/>
    <col min="21" max="21" width="20.7109375" style="2" customWidth="1"/>
    <col min="22" max="16384" width="11.42578125" style="2"/>
  </cols>
  <sheetData>
    <row r="1" spans="1:21" ht="23.25">
      <c r="A1" s="231" t="s">
        <v>77</v>
      </c>
      <c r="B1" s="231"/>
      <c r="C1" s="231"/>
      <c r="D1" s="231"/>
      <c r="E1" s="231"/>
      <c r="F1" s="231"/>
      <c r="G1" s="231"/>
      <c r="H1" s="231"/>
    </row>
    <row r="3" spans="1:21" ht="15.75" customHeight="1">
      <c r="A3" s="126" t="s">
        <v>78</v>
      </c>
    </row>
    <row r="4" spans="1:21" ht="15.75" customHeight="1" thickBot="1">
      <c r="A4" s="127" t="s">
        <v>79</v>
      </c>
    </row>
    <row r="5" spans="1:21" s="3" customFormat="1" ht="29.25" customHeight="1" thickBot="1">
      <c r="A5" s="9" t="s">
        <v>44</v>
      </c>
      <c r="B5" s="10" t="s">
        <v>10</v>
      </c>
      <c r="C5" s="11" t="s">
        <v>32</v>
      </c>
      <c r="D5" s="100" t="s">
        <v>7</v>
      </c>
      <c r="E5" s="12" t="s">
        <v>8</v>
      </c>
      <c r="F5" s="13" t="s">
        <v>9</v>
      </c>
      <c r="G5" s="14"/>
      <c r="H5" s="15" t="s">
        <v>49</v>
      </c>
      <c r="I5" s="16" t="s">
        <v>2</v>
      </c>
      <c r="J5" s="17" t="s">
        <v>4</v>
      </c>
      <c r="K5" s="18"/>
      <c r="L5" s="18"/>
      <c r="M5" s="19" t="s">
        <v>3</v>
      </c>
      <c r="N5" s="17" t="s">
        <v>4</v>
      </c>
      <c r="O5" s="8"/>
      <c r="P5" s="8"/>
      <c r="Q5" s="20"/>
      <c r="R5" s="20"/>
      <c r="S5" s="21"/>
    </row>
    <row r="6" spans="1:21" s="3" customFormat="1" ht="29.25" customHeight="1">
      <c r="A6" s="128"/>
      <c r="B6" s="129"/>
      <c r="C6" s="130"/>
      <c r="D6" s="131"/>
      <c r="E6" s="132"/>
      <c r="F6" s="133"/>
      <c r="G6" s="14"/>
      <c r="H6" s="133"/>
      <c r="I6" s="16"/>
      <c r="J6" s="17"/>
      <c r="K6" s="21"/>
      <c r="L6" s="21"/>
      <c r="M6" s="19"/>
      <c r="N6" s="17"/>
      <c r="O6" s="8"/>
      <c r="P6" s="8"/>
      <c r="Q6" s="20"/>
      <c r="R6" s="20"/>
      <c r="S6" s="21"/>
    </row>
    <row r="7" spans="1:21">
      <c r="A7" s="22">
        <v>1</v>
      </c>
      <c r="B7" s="134" t="s">
        <v>80</v>
      </c>
      <c r="C7" s="24"/>
      <c r="D7" s="101"/>
      <c r="E7" s="25"/>
      <c r="F7" s="26"/>
      <c r="G7" s="27"/>
      <c r="H7" s="53">
        <f>SUM(F8:F14)</f>
        <v>33889900.274999999</v>
      </c>
      <c r="I7" s="29"/>
      <c r="J7" s="30" t="e">
        <f>+J8+#REF!+#REF!+#REF!</f>
        <v>#REF!</v>
      </c>
      <c r="K7" s="31"/>
      <c r="L7" s="31" t="e">
        <f>+J7*1.15</f>
        <v>#REF!</v>
      </c>
      <c r="M7" s="29"/>
      <c r="N7" s="32" t="e">
        <f>+N8+#REF!+#REF!+#REF!</f>
        <v>#REF!</v>
      </c>
      <c r="O7" s="7"/>
      <c r="P7" s="7"/>
      <c r="Q7" s="33" t="e">
        <f>+N7*1.15</f>
        <v>#REF!</v>
      </c>
      <c r="R7" s="33"/>
      <c r="S7" s="34"/>
    </row>
    <row r="8" spans="1:21" ht="13.5" customHeight="1">
      <c r="A8" s="35" t="s">
        <v>6</v>
      </c>
      <c r="B8" s="116" t="s">
        <v>82</v>
      </c>
      <c r="C8" s="94" t="s">
        <v>66</v>
      </c>
      <c r="D8" s="102">
        <v>872</v>
      </c>
      <c r="E8" s="37">
        <v>12618.375000000002</v>
      </c>
      <c r="F8" s="37">
        <f>E8*D8</f>
        <v>11003223.000000002</v>
      </c>
      <c r="G8" s="38"/>
      <c r="H8" s="38"/>
      <c r="I8" s="29">
        <v>1291.81</v>
      </c>
      <c r="J8" s="39">
        <f>E8*I8</f>
        <v>16300543.008750001</v>
      </c>
      <c r="K8" s="40"/>
      <c r="L8" s="40"/>
      <c r="M8" s="29">
        <v>1377.51</v>
      </c>
      <c r="N8" s="41">
        <f>E8*M8</f>
        <v>17381937.746250004</v>
      </c>
      <c r="O8" s="7"/>
      <c r="P8" s="7"/>
      <c r="Q8" s="7"/>
      <c r="R8" s="7"/>
      <c r="S8" s="42"/>
      <c r="U8" s="215"/>
    </row>
    <row r="9" spans="1:21">
      <c r="A9" s="35">
        <v>1.2</v>
      </c>
      <c r="B9" s="117" t="s">
        <v>81</v>
      </c>
      <c r="C9" s="96" t="s">
        <v>65</v>
      </c>
      <c r="D9" s="102">
        <v>1</v>
      </c>
      <c r="E9" s="37">
        <v>2098635</v>
      </c>
      <c r="F9" s="37">
        <f t="shared" ref="F9:F14" si="0">E9*D9</f>
        <v>2098635</v>
      </c>
      <c r="G9" s="38"/>
      <c r="H9" s="38"/>
      <c r="I9" s="7"/>
      <c r="J9" s="95"/>
      <c r="K9" s="40"/>
      <c r="L9" s="40"/>
      <c r="M9" s="7"/>
      <c r="N9" s="42"/>
      <c r="O9" s="7"/>
      <c r="P9" s="7"/>
      <c r="Q9" s="7"/>
      <c r="R9" s="7"/>
      <c r="S9" s="42"/>
      <c r="U9" s="215"/>
    </row>
    <row r="10" spans="1:21">
      <c r="A10" s="35">
        <v>1.3</v>
      </c>
      <c r="B10" s="117" t="s">
        <v>109</v>
      </c>
      <c r="C10" s="96" t="s">
        <v>65</v>
      </c>
      <c r="D10" s="102">
        <v>2</v>
      </c>
      <c r="E10" s="37">
        <v>3426885.0000000005</v>
      </c>
      <c r="F10" s="37">
        <f t="shared" si="0"/>
        <v>6853770.0000000009</v>
      </c>
      <c r="G10" s="38"/>
      <c r="H10" s="38"/>
      <c r="I10" s="7"/>
      <c r="J10" s="95"/>
      <c r="K10" s="40"/>
      <c r="L10" s="40"/>
      <c r="M10" s="7"/>
      <c r="N10" s="42"/>
      <c r="O10" s="7"/>
      <c r="P10" s="7"/>
      <c r="Q10" s="7"/>
      <c r="R10" s="7"/>
      <c r="S10" s="42"/>
      <c r="U10" s="215"/>
    </row>
    <row r="11" spans="1:21">
      <c r="A11" s="35">
        <v>1.4</v>
      </c>
      <c r="B11" s="117" t="s">
        <v>139</v>
      </c>
      <c r="C11" s="96" t="s">
        <v>66</v>
      </c>
      <c r="D11" s="102">
        <v>369</v>
      </c>
      <c r="E11" s="37">
        <v>13946.624999999998</v>
      </c>
      <c r="F11" s="37">
        <f t="shared" si="0"/>
        <v>5146304.6249999991</v>
      </c>
      <c r="G11" s="38"/>
      <c r="H11" s="38"/>
      <c r="I11" s="7"/>
      <c r="J11" s="95"/>
      <c r="K11" s="40"/>
      <c r="L11" s="40"/>
      <c r="M11" s="7"/>
      <c r="N11" s="42"/>
      <c r="O11" s="7"/>
      <c r="P11" s="7"/>
      <c r="Q11" s="7"/>
      <c r="R11" s="7"/>
      <c r="S11" s="42"/>
      <c r="U11" s="215"/>
    </row>
    <row r="12" spans="1:21">
      <c r="A12" s="35">
        <v>1.5</v>
      </c>
      <c r="B12" s="117" t="s">
        <v>125</v>
      </c>
      <c r="C12" s="96" t="s">
        <v>64</v>
      </c>
      <c r="D12" s="102">
        <v>145</v>
      </c>
      <c r="E12" s="37">
        <v>59771.25</v>
      </c>
      <c r="F12" s="37">
        <f t="shared" si="0"/>
        <v>8666831.25</v>
      </c>
      <c r="G12" s="38"/>
      <c r="H12" s="38"/>
      <c r="I12" s="7"/>
      <c r="J12" s="95"/>
      <c r="K12" s="40"/>
      <c r="L12" s="40"/>
      <c r="M12" s="7"/>
      <c r="N12" s="42"/>
      <c r="O12" s="7"/>
      <c r="P12" s="7"/>
      <c r="Q12" s="7"/>
      <c r="R12" s="7"/>
      <c r="S12" s="42"/>
      <c r="U12" s="215"/>
    </row>
    <row r="13" spans="1:21">
      <c r="A13" s="35">
        <v>1.6</v>
      </c>
      <c r="B13" s="117" t="s">
        <v>83</v>
      </c>
      <c r="C13" s="96" t="s">
        <v>65</v>
      </c>
      <c r="D13" s="102">
        <v>2</v>
      </c>
      <c r="E13" s="37">
        <v>21916.125</v>
      </c>
      <c r="F13" s="37">
        <f t="shared" si="0"/>
        <v>43832.25</v>
      </c>
      <c r="G13" s="38"/>
      <c r="H13" s="38"/>
      <c r="I13" s="7"/>
      <c r="J13" s="95"/>
      <c r="K13" s="40"/>
      <c r="L13" s="40"/>
      <c r="M13" s="7"/>
      <c r="N13" s="42"/>
      <c r="O13" s="7"/>
      <c r="P13" s="7"/>
      <c r="Q13" s="7"/>
      <c r="R13" s="7"/>
      <c r="S13" s="42"/>
      <c r="U13" s="215"/>
    </row>
    <row r="14" spans="1:21">
      <c r="A14" s="35">
        <v>1.7</v>
      </c>
      <c r="B14" s="117" t="s">
        <v>84</v>
      </c>
      <c r="C14" s="96" t="s">
        <v>65</v>
      </c>
      <c r="D14" s="102">
        <v>3</v>
      </c>
      <c r="E14" s="37">
        <v>25768.050000000007</v>
      </c>
      <c r="F14" s="37">
        <f t="shared" si="0"/>
        <v>77304.150000000023</v>
      </c>
      <c r="G14" s="38"/>
      <c r="H14" s="38"/>
      <c r="I14" s="7"/>
      <c r="J14" s="95"/>
      <c r="K14" s="40"/>
      <c r="L14" s="40"/>
      <c r="M14" s="7"/>
      <c r="N14" s="42"/>
      <c r="O14" s="7"/>
      <c r="P14" s="7"/>
      <c r="Q14" s="7"/>
      <c r="R14" s="7"/>
      <c r="S14" s="42"/>
      <c r="U14" s="215"/>
    </row>
    <row r="15" spans="1:21" s="48" customFormat="1">
      <c r="A15" s="44"/>
      <c r="B15" s="44"/>
      <c r="C15" s="44"/>
      <c r="D15" s="103"/>
      <c r="E15" s="44"/>
      <c r="F15" s="44"/>
      <c r="G15" s="44"/>
      <c r="H15" s="44"/>
      <c r="I15" s="44"/>
      <c r="J15" s="45"/>
      <c r="K15" s="46"/>
      <c r="L15" s="46"/>
      <c r="M15" s="44"/>
      <c r="N15" s="45"/>
      <c r="O15" s="44"/>
      <c r="P15" s="44"/>
      <c r="Q15" s="44"/>
      <c r="R15" s="44"/>
      <c r="S15" s="45"/>
      <c r="T15" s="47"/>
      <c r="U15" s="215"/>
    </row>
    <row r="16" spans="1:21">
      <c r="A16" s="49">
        <v>2</v>
      </c>
      <c r="B16" s="122" t="s">
        <v>123</v>
      </c>
      <c r="C16" s="50"/>
      <c r="D16" s="104"/>
      <c r="E16" s="51"/>
      <c r="F16" s="52"/>
      <c r="G16" s="27"/>
      <c r="H16" s="53">
        <f>SUM(F17:F21)</f>
        <v>192411490.42499998</v>
      </c>
      <c r="I16" s="29"/>
      <c r="J16" s="32" t="e">
        <f>+#REF!+J17+#REF!+#REF!+J18+#REF!+#REF!+#REF!+#REF!+J21+#REF!+#REF!+#REF!+#REF!+#REF!+#REF!+#REF!+#REF!+#REF!</f>
        <v>#REF!</v>
      </c>
      <c r="K16" s="31"/>
      <c r="L16" s="31" t="e">
        <f>+J16*1.15</f>
        <v>#REF!</v>
      </c>
      <c r="M16" s="29"/>
      <c r="N16" s="32" t="e">
        <f>+#REF!+N17+#REF!+#REF!+N18+#REF!+#REF!+#REF!+#REF!+N21+#REF!+#REF!+#REF!+#REF!+#REF!+#REF!+#REF!</f>
        <v>#REF!</v>
      </c>
      <c r="O16" s="7"/>
      <c r="P16" s="7"/>
      <c r="Q16" s="54" t="e">
        <f>+N16*1.15</f>
        <v>#REF!</v>
      </c>
      <c r="R16" s="54"/>
      <c r="S16" s="34"/>
      <c r="U16" s="215"/>
    </row>
    <row r="17" spans="1:21" s="57" customFormat="1">
      <c r="A17" s="35" t="s">
        <v>12</v>
      </c>
      <c r="B17" s="118" t="s">
        <v>85</v>
      </c>
      <c r="C17" s="94" t="s">
        <v>66</v>
      </c>
      <c r="D17" s="105">
        <v>872</v>
      </c>
      <c r="E17" s="37">
        <v>126980.70000000001</v>
      </c>
      <c r="F17" s="37">
        <f t="shared" ref="F17:F21" si="1">E17*D17</f>
        <v>110727170.40000001</v>
      </c>
      <c r="G17" s="38"/>
      <c r="H17" s="38"/>
      <c r="I17" s="55">
        <v>3876.49</v>
      </c>
      <c r="J17" s="41">
        <f>E17*I17</f>
        <v>492239413.74300003</v>
      </c>
      <c r="K17" s="40"/>
      <c r="L17" s="40"/>
      <c r="M17" s="55">
        <v>6198.8</v>
      </c>
      <c r="N17" s="41">
        <f>M17*E17</f>
        <v>787127963.16000009</v>
      </c>
      <c r="O17" s="7"/>
      <c r="P17" s="7"/>
      <c r="Q17" s="56"/>
      <c r="R17" s="7"/>
      <c r="S17" s="42"/>
      <c r="U17" s="215"/>
    </row>
    <row r="18" spans="1:21" s="57" customFormat="1">
      <c r="A18" s="35" t="s">
        <v>14</v>
      </c>
      <c r="B18" s="118" t="s">
        <v>86</v>
      </c>
      <c r="C18" s="94" t="s">
        <v>64</v>
      </c>
      <c r="D18" s="102">
        <f>42+16</f>
        <v>58</v>
      </c>
      <c r="E18" s="58">
        <v>113299.72499999999</v>
      </c>
      <c r="F18" s="37">
        <f t="shared" si="1"/>
        <v>6571384.0499999998</v>
      </c>
      <c r="G18" s="38"/>
      <c r="H18" s="38"/>
      <c r="I18" s="55">
        <v>120.78</v>
      </c>
      <c r="J18" s="41">
        <f>E18*I18</f>
        <v>13684340.785499999</v>
      </c>
      <c r="K18" s="40"/>
      <c r="L18" s="40"/>
      <c r="M18" s="59">
        <v>135.22999999999999</v>
      </c>
      <c r="N18" s="41">
        <f>M18*E18</f>
        <v>15321521.811749998</v>
      </c>
      <c r="O18" s="7"/>
      <c r="P18" s="7"/>
      <c r="Q18" s="60"/>
      <c r="R18" s="7"/>
      <c r="S18" s="42"/>
      <c r="U18" s="215"/>
    </row>
    <row r="19" spans="1:21" s="57" customFormat="1" ht="25.5">
      <c r="A19" s="35" t="s">
        <v>35</v>
      </c>
      <c r="B19" s="118" t="s">
        <v>87</v>
      </c>
      <c r="C19" s="96" t="s">
        <v>64</v>
      </c>
      <c r="D19" s="106">
        <f>42*2+16*2+66+27</f>
        <v>209</v>
      </c>
      <c r="E19" s="61">
        <v>149428.125</v>
      </c>
      <c r="F19" s="37">
        <f>E19*D19</f>
        <v>31230478.125</v>
      </c>
      <c r="G19" s="38"/>
      <c r="H19" s="38"/>
      <c r="I19" s="55"/>
      <c r="J19" s="41"/>
      <c r="K19" s="40"/>
      <c r="L19" s="40"/>
      <c r="M19" s="55"/>
      <c r="N19" s="41"/>
      <c r="O19" s="7"/>
      <c r="P19" s="7"/>
      <c r="Q19" s="56"/>
      <c r="R19" s="7"/>
      <c r="S19" s="42"/>
      <c r="T19" s="2"/>
      <c r="U19" s="215"/>
    </row>
    <row r="20" spans="1:21" s="57" customFormat="1">
      <c r="A20" s="35" t="s">
        <v>36</v>
      </c>
      <c r="B20" s="118" t="s">
        <v>121</v>
      </c>
      <c r="C20" s="94" t="s">
        <v>64</v>
      </c>
      <c r="D20" s="106">
        <f>40+26</f>
        <v>66</v>
      </c>
      <c r="E20" s="61">
        <v>438322.49999999994</v>
      </c>
      <c r="F20" s="37">
        <f>E20*D20</f>
        <v>28929284.999999996</v>
      </c>
      <c r="G20" s="38"/>
      <c r="H20" s="38"/>
      <c r="I20" s="55"/>
      <c r="J20" s="41"/>
      <c r="K20" s="40"/>
      <c r="L20" s="40"/>
      <c r="M20" s="55"/>
      <c r="N20" s="41"/>
      <c r="O20" s="7"/>
      <c r="P20" s="7"/>
      <c r="Q20" s="56"/>
      <c r="R20" s="7"/>
      <c r="S20" s="42"/>
      <c r="T20" s="2"/>
      <c r="U20" s="215"/>
    </row>
    <row r="21" spans="1:21" s="57" customFormat="1">
      <c r="A21" s="35" t="s">
        <v>37</v>
      </c>
      <c r="B21" s="119" t="s">
        <v>88</v>
      </c>
      <c r="C21" s="94" t="s">
        <v>64</v>
      </c>
      <c r="D21" s="102">
        <f>8*6.8*2+15*10</f>
        <v>258.8</v>
      </c>
      <c r="E21" s="37">
        <v>57778.875</v>
      </c>
      <c r="F21" s="37">
        <f t="shared" si="1"/>
        <v>14953172.850000001</v>
      </c>
      <c r="G21" s="38"/>
      <c r="H21" s="38"/>
      <c r="I21" s="55">
        <v>1531</v>
      </c>
      <c r="J21" s="41">
        <f>E21*I21</f>
        <v>88459457.625</v>
      </c>
      <c r="K21" s="40"/>
      <c r="L21" s="40"/>
      <c r="M21" s="55">
        <v>1630.2</v>
      </c>
      <c r="N21" s="41">
        <f>M21*E21</f>
        <v>94191122.025000006</v>
      </c>
      <c r="O21" s="7"/>
      <c r="P21" s="7"/>
      <c r="Q21" s="56"/>
      <c r="R21" s="7"/>
      <c r="S21" s="42"/>
      <c r="T21" s="2"/>
      <c r="U21" s="215"/>
    </row>
    <row r="22" spans="1:21" s="48" customFormat="1">
      <c r="A22" s="44"/>
      <c r="B22" s="44"/>
      <c r="C22" s="44"/>
      <c r="D22" s="103"/>
      <c r="E22" s="44"/>
      <c r="F22" s="44"/>
      <c r="G22" s="44"/>
      <c r="H22" s="44"/>
      <c r="I22" s="44"/>
      <c r="J22" s="45"/>
      <c r="K22" s="46"/>
      <c r="L22" s="46"/>
      <c r="M22" s="44"/>
      <c r="N22" s="45"/>
      <c r="O22" s="44"/>
      <c r="P22" s="44"/>
      <c r="Q22" s="44"/>
      <c r="R22" s="44"/>
      <c r="S22" s="45"/>
      <c r="T22" s="47"/>
      <c r="U22" s="215"/>
    </row>
    <row r="23" spans="1:21" ht="30.75" customHeight="1">
      <c r="A23" s="123" t="s">
        <v>72</v>
      </c>
      <c r="B23" s="98" t="s">
        <v>96</v>
      </c>
      <c r="C23" s="70"/>
      <c r="D23" s="104"/>
      <c r="E23" s="67"/>
      <c r="F23" s="52"/>
      <c r="G23" s="27"/>
      <c r="H23" s="53">
        <f>SUM(F24:F31)</f>
        <v>56871680.250000007</v>
      </c>
      <c r="I23" s="29"/>
      <c r="J23" s="32"/>
      <c r="K23" s="31"/>
      <c r="L23" s="31"/>
      <c r="M23" s="29"/>
      <c r="N23" s="32"/>
      <c r="O23" s="7"/>
      <c r="P23" s="7"/>
      <c r="Q23" s="54"/>
      <c r="R23" s="54"/>
      <c r="S23" s="34"/>
      <c r="U23" s="215"/>
    </row>
    <row r="24" spans="1:21">
      <c r="A24" s="124" t="s">
        <v>15</v>
      </c>
      <c r="B24" s="119" t="s">
        <v>89</v>
      </c>
      <c r="C24" s="97" t="s">
        <v>69</v>
      </c>
      <c r="D24" s="107">
        <f>10*9+20</f>
        <v>110</v>
      </c>
      <c r="E24" s="37">
        <v>193393.20000000004</v>
      </c>
      <c r="F24" s="37">
        <f>D24*E24</f>
        <v>21273252.000000004</v>
      </c>
      <c r="G24" s="27"/>
      <c r="H24" s="27"/>
      <c r="I24" s="29"/>
      <c r="J24" s="32"/>
      <c r="K24" s="31"/>
      <c r="L24" s="31"/>
      <c r="M24" s="29"/>
      <c r="N24" s="32"/>
      <c r="O24" s="7"/>
      <c r="P24" s="7"/>
      <c r="Q24" s="68"/>
      <c r="R24" s="7"/>
      <c r="S24" s="42"/>
      <c r="U24" s="215"/>
    </row>
    <row r="25" spans="1:21">
      <c r="A25" s="124" t="s">
        <v>16</v>
      </c>
      <c r="B25" s="119" t="s">
        <v>90</v>
      </c>
      <c r="C25" s="97" t="s">
        <v>69</v>
      </c>
      <c r="D25" s="107">
        <v>30</v>
      </c>
      <c r="E25" s="37">
        <v>189275.625</v>
      </c>
      <c r="F25" s="37">
        <f t="shared" ref="F25:F31" si="2">D25*E25</f>
        <v>5678268.75</v>
      </c>
      <c r="G25" s="27"/>
      <c r="H25" s="27"/>
      <c r="I25" s="29"/>
      <c r="J25" s="32"/>
      <c r="K25" s="31"/>
      <c r="L25" s="31"/>
      <c r="M25" s="29"/>
      <c r="N25" s="32"/>
      <c r="O25" s="7"/>
      <c r="P25" s="7"/>
      <c r="Q25" s="68"/>
      <c r="R25" s="7"/>
      <c r="S25" s="42"/>
      <c r="U25" s="215"/>
    </row>
    <row r="26" spans="1:21">
      <c r="A26" s="124" t="s">
        <v>17</v>
      </c>
      <c r="B26" s="119" t="s">
        <v>91</v>
      </c>
      <c r="C26" s="97" t="s">
        <v>69</v>
      </c>
      <c r="D26" s="107">
        <v>10</v>
      </c>
      <c r="E26" s="37">
        <v>174000.75</v>
      </c>
      <c r="F26" s="37">
        <f t="shared" si="2"/>
        <v>1740007.5</v>
      </c>
      <c r="G26" s="27"/>
      <c r="H26" s="27"/>
      <c r="I26" s="29"/>
      <c r="J26" s="32"/>
      <c r="K26" s="31"/>
      <c r="L26" s="31"/>
      <c r="M26" s="29"/>
      <c r="N26" s="32"/>
      <c r="O26" s="7"/>
      <c r="P26" s="7"/>
      <c r="Q26" s="68"/>
      <c r="R26" s="7"/>
      <c r="S26" s="42"/>
      <c r="U26" s="215"/>
    </row>
    <row r="27" spans="1:21">
      <c r="A27" s="124" t="s">
        <v>18</v>
      </c>
      <c r="B27" s="119" t="s">
        <v>92</v>
      </c>
      <c r="C27" s="97" t="s">
        <v>64</v>
      </c>
      <c r="D27" s="107">
        <v>145</v>
      </c>
      <c r="E27" s="37">
        <v>49809.375000000007</v>
      </c>
      <c r="F27" s="37">
        <f t="shared" si="2"/>
        <v>7222359.3750000009</v>
      </c>
      <c r="G27" s="27"/>
      <c r="H27" s="27"/>
      <c r="I27" s="29"/>
      <c r="J27" s="32"/>
      <c r="K27" s="31"/>
      <c r="L27" s="31"/>
      <c r="M27" s="29"/>
      <c r="N27" s="32"/>
      <c r="O27" s="7"/>
      <c r="P27" s="7"/>
      <c r="Q27" s="68"/>
      <c r="R27" s="7"/>
      <c r="S27" s="42"/>
      <c r="U27" s="215"/>
    </row>
    <row r="28" spans="1:21">
      <c r="A28" s="124" t="s">
        <v>19</v>
      </c>
      <c r="B28" s="119" t="s">
        <v>93</v>
      </c>
      <c r="C28" s="97" t="s">
        <v>69</v>
      </c>
      <c r="D28" s="107">
        <v>1</v>
      </c>
      <c r="E28" s="37">
        <v>923133.75</v>
      </c>
      <c r="F28" s="37">
        <f t="shared" si="2"/>
        <v>923133.75</v>
      </c>
      <c r="G28" s="27"/>
      <c r="H28" s="27"/>
      <c r="I28" s="29"/>
      <c r="J28" s="32"/>
      <c r="K28" s="31"/>
      <c r="L28" s="31"/>
      <c r="M28" s="29"/>
      <c r="N28" s="32"/>
      <c r="O28" s="7"/>
      <c r="P28" s="7"/>
      <c r="Q28" s="68"/>
      <c r="R28" s="7"/>
      <c r="S28" s="42"/>
      <c r="U28" s="215"/>
    </row>
    <row r="29" spans="1:21">
      <c r="A29" s="124" t="s">
        <v>20</v>
      </c>
      <c r="B29" s="119" t="s">
        <v>120</v>
      </c>
      <c r="C29" s="97" t="s">
        <v>69</v>
      </c>
      <c r="D29" s="107">
        <v>1</v>
      </c>
      <c r="E29" s="37">
        <v>245726.25</v>
      </c>
      <c r="F29" s="37">
        <f t="shared" si="2"/>
        <v>245726.25</v>
      </c>
      <c r="G29" s="27"/>
      <c r="H29" s="27"/>
      <c r="I29" s="29"/>
      <c r="J29" s="32"/>
      <c r="K29" s="31"/>
      <c r="L29" s="31"/>
      <c r="M29" s="29"/>
      <c r="N29" s="32"/>
      <c r="O29" s="7"/>
      <c r="P29" s="7"/>
      <c r="Q29" s="68"/>
      <c r="R29" s="7"/>
      <c r="S29" s="42"/>
      <c r="U29" s="215"/>
    </row>
    <row r="30" spans="1:21">
      <c r="A30" s="124" t="s">
        <v>21</v>
      </c>
      <c r="B30" s="119" t="s">
        <v>94</v>
      </c>
      <c r="C30" s="97" t="s">
        <v>64</v>
      </c>
      <c r="D30" s="107">
        <v>45</v>
      </c>
      <c r="E30" s="37">
        <v>64420.125</v>
      </c>
      <c r="F30" s="37">
        <f t="shared" si="2"/>
        <v>2898905.625</v>
      </c>
      <c r="G30" s="27"/>
      <c r="H30" s="27"/>
      <c r="I30" s="29"/>
      <c r="J30" s="32"/>
      <c r="K30" s="31"/>
      <c r="L30" s="31"/>
      <c r="M30" s="29"/>
      <c r="N30" s="32"/>
      <c r="O30" s="7"/>
      <c r="P30" s="7"/>
      <c r="Q30" s="68"/>
      <c r="R30" s="7"/>
      <c r="S30" s="42"/>
      <c r="U30" s="215"/>
    </row>
    <row r="31" spans="1:21">
      <c r="A31" s="124" t="s">
        <v>39</v>
      </c>
      <c r="B31" s="119" t="s">
        <v>95</v>
      </c>
      <c r="C31" s="97" t="s">
        <v>69</v>
      </c>
      <c r="D31" s="107">
        <f>+D24</f>
        <v>110</v>
      </c>
      <c r="E31" s="37">
        <v>153545.70000000001</v>
      </c>
      <c r="F31" s="37">
        <f t="shared" si="2"/>
        <v>16890027</v>
      </c>
      <c r="G31" s="27"/>
      <c r="H31" s="27"/>
      <c r="I31" s="29"/>
      <c r="J31" s="32"/>
      <c r="K31" s="31"/>
      <c r="L31" s="31"/>
      <c r="M31" s="29"/>
      <c r="N31" s="32"/>
      <c r="O31" s="7"/>
      <c r="P31" s="7"/>
      <c r="Q31" s="68"/>
      <c r="R31" s="7"/>
      <c r="S31" s="42"/>
      <c r="U31" s="215"/>
    </row>
    <row r="32" spans="1:21">
      <c r="A32" s="140"/>
      <c r="B32" s="135"/>
      <c r="C32" s="139"/>
      <c r="D32" s="111"/>
      <c r="E32" s="138"/>
      <c r="F32" s="138"/>
      <c r="G32" s="27"/>
      <c r="H32" s="27"/>
      <c r="I32" s="7"/>
      <c r="J32" s="34"/>
      <c r="K32" s="31"/>
      <c r="L32" s="31"/>
      <c r="M32" s="7"/>
      <c r="N32" s="34"/>
      <c r="O32" s="7"/>
      <c r="P32" s="7"/>
      <c r="Q32" s="68"/>
      <c r="R32" s="68"/>
      <c r="S32" s="34"/>
      <c r="U32" s="43"/>
    </row>
    <row r="33" spans="1:21">
      <c r="A33" s="49">
        <v>4</v>
      </c>
      <c r="B33" s="115" t="s">
        <v>106</v>
      </c>
      <c r="C33" s="66"/>
      <c r="D33" s="104"/>
      <c r="E33" s="67"/>
      <c r="F33" s="72"/>
      <c r="G33" s="38"/>
      <c r="H33" s="53">
        <f>SUM(F34:F39)</f>
        <v>47631045</v>
      </c>
      <c r="I33" s="7"/>
      <c r="J33" s="34"/>
      <c r="K33" s="31"/>
      <c r="L33" s="31"/>
      <c r="M33" s="7"/>
      <c r="N33" s="34"/>
      <c r="O33" s="7"/>
      <c r="P33" s="7"/>
      <c r="Q33" s="68"/>
      <c r="R33" s="68"/>
      <c r="S33" s="34"/>
      <c r="U33" s="43"/>
    </row>
    <row r="34" spans="1:21">
      <c r="A34" s="35">
        <v>4.0999999999999996</v>
      </c>
      <c r="B34" s="119" t="s">
        <v>107</v>
      </c>
      <c r="C34" s="97" t="s">
        <v>69</v>
      </c>
      <c r="D34" s="102">
        <v>1</v>
      </c>
      <c r="E34" s="37">
        <v>3121387.5000000005</v>
      </c>
      <c r="F34" s="37">
        <f>+E34*D34</f>
        <v>3121387.5000000005</v>
      </c>
      <c r="G34" s="38"/>
      <c r="H34" s="38"/>
      <c r="I34" s="7"/>
      <c r="J34" s="34"/>
      <c r="K34" s="31"/>
      <c r="L34" s="31"/>
      <c r="M34" s="7"/>
      <c r="N34" s="34"/>
      <c r="O34" s="7"/>
      <c r="P34" s="7"/>
      <c r="Q34" s="68"/>
      <c r="R34" s="7"/>
      <c r="S34" s="42"/>
      <c r="U34" s="215"/>
    </row>
    <row r="35" spans="1:21">
      <c r="A35" s="35">
        <v>4.2</v>
      </c>
      <c r="B35" s="119" t="s">
        <v>140</v>
      </c>
      <c r="C35" s="97" t="s">
        <v>69</v>
      </c>
      <c r="D35" s="102">
        <v>1</v>
      </c>
      <c r="E35" s="37">
        <v>3785512.5</v>
      </c>
      <c r="F35" s="37">
        <f>+E35*D35</f>
        <v>3785512.5</v>
      </c>
      <c r="G35" s="38"/>
      <c r="H35" s="38"/>
      <c r="I35" s="7"/>
      <c r="J35" s="34"/>
      <c r="K35" s="31"/>
      <c r="L35" s="31"/>
      <c r="M35" s="7"/>
      <c r="N35" s="34"/>
      <c r="O35" s="7"/>
      <c r="P35" s="7"/>
      <c r="Q35" s="68"/>
      <c r="R35" s="7"/>
      <c r="S35" s="42"/>
      <c r="U35" s="215"/>
    </row>
    <row r="36" spans="1:21">
      <c r="A36" s="35">
        <v>4.3</v>
      </c>
      <c r="B36" s="119" t="s">
        <v>110</v>
      </c>
      <c r="C36" s="97" t="s">
        <v>69</v>
      </c>
      <c r="D36" s="102">
        <v>1</v>
      </c>
      <c r="E36" s="37">
        <v>14026319.999999998</v>
      </c>
      <c r="F36" s="37">
        <f t="shared" ref="F36:F39" si="3">+E36*D36</f>
        <v>14026319.999999998</v>
      </c>
      <c r="G36" s="38"/>
      <c r="H36" s="38"/>
      <c r="I36" s="7"/>
      <c r="J36" s="34"/>
      <c r="K36" s="31"/>
      <c r="L36" s="31"/>
      <c r="M36" s="7"/>
      <c r="N36" s="34"/>
      <c r="O36" s="7"/>
      <c r="P36" s="7"/>
      <c r="Q36" s="68"/>
      <c r="R36" s="7"/>
      <c r="S36" s="42"/>
      <c r="U36" s="215"/>
    </row>
    <row r="37" spans="1:21">
      <c r="A37" s="35">
        <v>4.4000000000000004</v>
      </c>
      <c r="B37" s="119" t="s">
        <v>111</v>
      </c>
      <c r="C37" s="97" t="s">
        <v>69</v>
      </c>
      <c r="D37" s="102">
        <v>2</v>
      </c>
      <c r="E37" s="37">
        <v>2590087.5</v>
      </c>
      <c r="F37" s="37">
        <f t="shared" si="3"/>
        <v>5180175</v>
      </c>
      <c r="G37" s="38"/>
      <c r="H37" s="38"/>
      <c r="I37" s="7"/>
      <c r="J37" s="34"/>
      <c r="K37" s="31"/>
      <c r="L37" s="31"/>
      <c r="M37" s="7"/>
      <c r="N37" s="34"/>
      <c r="O37" s="7"/>
      <c r="P37" s="7"/>
      <c r="Q37" s="68"/>
      <c r="R37" s="7"/>
      <c r="S37" s="42"/>
      <c r="U37" s="215"/>
    </row>
    <row r="38" spans="1:21">
      <c r="A38" s="35">
        <v>4.5</v>
      </c>
      <c r="B38" s="119" t="s">
        <v>112</v>
      </c>
      <c r="C38" s="97" t="s">
        <v>69</v>
      </c>
      <c r="D38" s="102">
        <v>2</v>
      </c>
      <c r="E38" s="37">
        <v>2457262.5</v>
      </c>
      <c r="F38" s="37">
        <f t="shared" si="3"/>
        <v>4914525</v>
      </c>
      <c r="G38" s="38"/>
      <c r="H38" s="38"/>
      <c r="I38" s="7"/>
      <c r="J38" s="34"/>
      <c r="K38" s="31"/>
      <c r="L38" s="31"/>
      <c r="M38" s="7"/>
      <c r="N38" s="34"/>
      <c r="O38" s="7"/>
      <c r="P38" s="7"/>
      <c r="Q38" s="68"/>
      <c r="R38" s="7"/>
      <c r="S38" s="42"/>
      <c r="U38" s="215"/>
    </row>
    <row r="39" spans="1:21">
      <c r="A39" s="35">
        <v>4.5999999999999996</v>
      </c>
      <c r="B39" s="119" t="s">
        <v>113</v>
      </c>
      <c r="C39" s="97" t="s">
        <v>69</v>
      </c>
      <c r="D39" s="102">
        <v>1</v>
      </c>
      <c r="E39" s="37">
        <v>16603125</v>
      </c>
      <c r="F39" s="37">
        <f t="shared" si="3"/>
        <v>16603125</v>
      </c>
      <c r="G39" s="38"/>
      <c r="H39" s="38"/>
      <c r="I39" s="7"/>
      <c r="J39" s="34"/>
      <c r="K39" s="31"/>
      <c r="L39" s="31"/>
      <c r="M39" s="7"/>
      <c r="N39" s="34"/>
      <c r="O39" s="7"/>
      <c r="P39" s="7"/>
      <c r="Q39" s="68"/>
      <c r="R39" s="7"/>
      <c r="S39" s="42"/>
      <c r="U39" s="215"/>
    </row>
    <row r="40" spans="1:21" s="48" customFormat="1">
      <c r="A40" s="44"/>
      <c r="B40" s="44"/>
      <c r="C40" s="44"/>
      <c r="D40" s="103"/>
      <c r="E40" s="44"/>
      <c r="F40" s="44"/>
      <c r="G40" s="44"/>
      <c r="H40" s="44"/>
      <c r="I40" s="44"/>
      <c r="J40" s="45"/>
      <c r="K40" s="46"/>
      <c r="L40" s="46"/>
      <c r="M40" s="44"/>
      <c r="N40" s="45"/>
      <c r="O40" s="44"/>
      <c r="P40" s="44"/>
      <c r="Q40" s="44"/>
      <c r="R40" s="44"/>
      <c r="S40" s="45"/>
      <c r="T40" s="47"/>
      <c r="U40" s="215"/>
    </row>
    <row r="41" spans="1:21">
      <c r="A41" s="49">
        <v>5</v>
      </c>
      <c r="B41" s="115" t="s">
        <v>97</v>
      </c>
      <c r="C41" s="66"/>
      <c r="D41" s="104"/>
      <c r="E41" s="67"/>
      <c r="F41" s="72"/>
      <c r="G41" s="38"/>
      <c r="H41" s="53">
        <f>SUM(F42:F49)</f>
        <v>494916916.72500008</v>
      </c>
      <c r="U41" s="215"/>
    </row>
    <row r="42" spans="1:21">
      <c r="A42" s="35">
        <v>5.0999999999999996</v>
      </c>
      <c r="B42" s="119" t="s">
        <v>98</v>
      </c>
      <c r="C42" s="97" t="s">
        <v>66</v>
      </c>
      <c r="D42" s="102">
        <f>1293*1.05</f>
        <v>1357.65</v>
      </c>
      <c r="E42" s="37">
        <v>41839.875</v>
      </c>
      <c r="F42" s="37">
        <f>+E42*D42</f>
        <v>56803906.293750003</v>
      </c>
      <c r="G42" s="38"/>
      <c r="H42" s="38"/>
      <c r="R42" s="7"/>
      <c r="S42" s="42"/>
      <c r="U42" s="215"/>
    </row>
    <row r="43" spans="1:21" ht="25.5">
      <c r="A43" s="35">
        <v>5.2</v>
      </c>
      <c r="B43" s="119" t="s">
        <v>99</v>
      </c>
      <c r="C43" s="97" t="s">
        <v>66</v>
      </c>
      <c r="D43" s="102">
        <f>1293*1.05</f>
        <v>1357.65</v>
      </c>
      <c r="E43" s="37">
        <v>168023.625</v>
      </c>
      <c r="F43" s="37">
        <f t="shared" ref="F43:F49" si="4">+E43*D43</f>
        <v>228117274.48125002</v>
      </c>
      <c r="G43" s="38"/>
      <c r="H43" s="38"/>
      <c r="R43" s="7"/>
      <c r="S43" s="42"/>
      <c r="U43" s="215"/>
    </row>
    <row r="44" spans="1:21">
      <c r="A44" s="35">
        <v>5.3</v>
      </c>
      <c r="B44" s="119" t="s">
        <v>100</v>
      </c>
      <c r="C44" s="94" t="s">
        <v>64</v>
      </c>
      <c r="D44" s="102">
        <f>(102*2+140+176+220)*1.05</f>
        <v>777</v>
      </c>
      <c r="E44" s="37">
        <v>33339.075000000004</v>
      </c>
      <c r="F44" s="37">
        <f t="shared" si="4"/>
        <v>25904461.275000002</v>
      </c>
      <c r="G44" s="38"/>
      <c r="H44" s="38"/>
      <c r="R44" s="7"/>
      <c r="S44" s="42"/>
      <c r="U44" s="215"/>
    </row>
    <row r="45" spans="1:21" ht="27.75" customHeight="1">
      <c r="A45" s="35">
        <v>5.4</v>
      </c>
      <c r="B45" s="119" t="s">
        <v>101</v>
      </c>
      <c r="C45" s="94" t="s">
        <v>64</v>
      </c>
      <c r="D45" s="102">
        <f>32+1.2+1.2+9+1.2+1.2+39+1.2+1.2+71+1.2*2+9+1.2*2+16+1.2*2</f>
        <v>190.40000000000003</v>
      </c>
      <c r="E45" s="37">
        <v>105463.05000000002</v>
      </c>
      <c r="F45" s="37">
        <f t="shared" si="4"/>
        <v>20080164.720000006</v>
      </c>
      <c r="G45" s="38"/>
      <c r="H45" s="38"/>
      <c r="R45" s="7"/>
      <c r="S45" s="42"/>
      <c r="U45" s="215"/>
    </row>
    <row r="46" spans="1:21" ht="27.75" customHeight="1">
      <c r="A46" s="35">
        <v>5.5</v>
      </c>
      <c r="B46" s="119" t="s">
        <v>45</v>
      </c>
      <c r="C46" s="97" t="s">
        <v>64</v>
      </c>
      <c r="D46" s="102">
        <f>32+1.2+1.2+9+1.2+1.2+39+1.2+1.2+71+1.2*2+9+1.2*2+16+1.2*2</f>
        <v>190.40000000000003</v>
      </c>
      <c r="E46" s="37">
        <v>118878.375</v>
      </c>
      <c r="F46" s="37">
        <f t="shared" si="4"/>
        <v>22634442.600000005</v>
      </c>
      <c r="G46" s="38"/>
      <c r="H46" s="38"/>
      <c r="R46" s="7"/>
      <c r="S46" s="42"/>
      <c r="U46" s="215"/>
    </row>
    <row r="47" spans="1:21">
      <c r="A47" s="35">
        <v>5.6</v>
      </c>
      <c r="B47" s="118" t="s">
        <v>28</v>
      </c>
      <c r="C47" s="94" t="s">
        <v>67</v>
      </c>
      <c r="D47" s="102">
        <f>+D48*0.2</f>
        <v>125.28</v>
      </c>
      <c r="E47" s="37">
        <v>118612.72500000001</v>
      </c>
      <c r="F47" s="37">
        <f t="shared" si="4"/>
        <v>14859802.188000001</v>
      </c>
      <c r="G47" s="38"/>
      <c r="H47" s="38"/>
      <c r="R47" s="7"/>
      <c r="S47" s="42"/>
      <c r="U47" s="215"/>
    </row>
    <row r="48" spans="1:21">
      <c r="A48" s="35">
        <v>5.7</v>
      </c>
      <c r="B48" s="119" t="s">
        <v>102</v>
      </c>
      <c r="C48" s="97" t="s">
        <v>66</v>
      </c>
      <c r="D48" s="102">
        <f>32*1.2+9*1.2+39*1.2+71*1.2+9*1.2+16*1.2*2+220+62+40+74</f>
        <v>626.4</v>
      </c>
      <c r="E48" s="37">
        <v>152742.97500000001</v>
      </c>
      <c r="F48" s="37">
        <f t="shared" si="4"/>
        <v>95678199.540000007</v>
      </c>
      <c r="G48" s="38"/>
      <c r="H48" s="38"/>
      <c r="R48" s="7"/>
      <c r="S48" s="42"/>
      <c r="U48" s="215"/>
    </row>
    <row r="49" spans="1:21">
      <c r="A49" s="35">
        <v>5.8</v>
      </c>
      <c r="B49" s="118" t="s">
        <v>58</v>
      </c>
      <c r="C49" s="94" t="s">
        <v>68</v>
      </c>
      <c r="D49" s="102">
        <f>+D48*3.53</f>
        <v>2211.192</v>
      </c>
      <c r="E49" s="37">
        <v>13946.624999999998</v>
      </c>
      <c r="F49" s="37">
        <f t="shared" si="4"/>
        <v>30838665.626999997</v>
      </c>
      <c r="G49" s="38"/>
      <c r="H49" s="38"/>
      <c r="R49" s="7"/>
      <c r="S49" s="42"/>
      <c r="U49" s="215"/>
    </row>
    <row r="50" spans="1:21">
      <c r="A50" s="76"/>
      <c r="B50" s="135"/>
      <c r="C50" s="136"/>
      <c r="D50" s="137"/>
      <c r="E50" s="138"/>
      <c r="F50" s="138"/>
      <c r="G50" s="38"/>
      <c r="H50" s="38"/>
      <c r="U50" s="215"/>
    </row>
    <row r="51" spans="1:21">
      <c r="A51" s="49">
        <v>6</v>
      </c>
      <c r="B51" s="115" t="s">
        <v>103</v>
      </c>
      <c r="C51" s="66"/>
      <c r="D51" s="104"/>
      <c r="E51" s="67"/>
      <c r="F51" s="72"/>
      <c r="G51" s="38"/>
      <c r="H51" s="53">
        <f>SUM(F52:F53)</f>
        <v>3352503</v>
      </c>
      <c r="U51" s="215"/>
    </row>
    <row r="52" spans="1:21">
      <c r="A52" s="35">
        <v>6.1</v>
      </c>
      <c r="B52" s="119" t="s">
        <v>104</v>
      </c>
      <c r="C52" s="97" t="s">
        <v>69</v>
      </c>
      <c r="D52" s="102">
        <v>3</v>
      </c>
      <c r="E52" s="37">
        <v>710613.75</v>
      </c>
      <c r="F52" s="37">
        <f>+E52*D52</f>
        <v>2131841.25</v>
      </c>
      <c r="G52" s="38"/>
      <c r="H52" s="38"/>
      <c r="R52" s="7"/>
      <c r="S52" s="42"/>
      <c r="U52" s="215"/>
    </row>
    <row r="53" spans="1:21" ht="24.75" customHeight="1">
      <c r="A53" s="35">
        <v>6.2</v>
      </c>
      <c r="B53" s="119" t="s">
        <v>122</v>
      </c>
      <c r="C53" s="97" t="s">
        <v>69</v>
      </c>
      <c r="D53" s="102">
        <v>2</v>
      </c>
      <c r="E53" s="37">
        <v>610330.875</v>
      </c>
      <c r="F53" s="37">
        <f>+E53*D53</f>
        <v>1220661.75</v>
      </c>
      <c r="G53" s="38"/>
      <c r="H53" s="38"/>
      <c r="R53" s="7"/>
      <c r="S53" s="42"/>
      <c r="U53" s="215"/>
    </row>
    <row r="54" spans="1:21">
      <c r="A54" s="76"/>
      <c r="B54" s="135"/>
      <c r="C54" s="136"/>
      <c r="D54" s="137"/>
      <c r="E54" s="138"/>
      <c r="F54" s="138"/>
      <c r="G54" s="38"/>
      <c r="H54" s="38"/>
      <c r="U54" s="215"/>
    </row>
    <row r="55" spans="1:21">
      <c r="A55" s="49">
        <v>7</v>
      </c>
      <c r="B55" s="115" t="s">
        <v>105</v>
      </c>
      <c r="C55" s="66"/>
      <c r="D55" s="104"/>
      <c r="E55" s="67"/>
      <c r="F55" s="72"/>
      <c r="G55" s="38"/>
      <c r="H55" s="53">
        <f>SUM(F56:F58)</f>
        <v>176630817.82499999</v>
      </c>
      <c r="U55" s="215"/>
    </row>
    <row r="56" spans="1:21">
      <c r="A56" s="35">
        <v>7.1</v>
      </c>
      <c r="B56" s="119" t="s">
        <v>108</v>
      </c>
      <c r="C56" s="97" t="s">
        <v>66</v>
      </c>
      <c r="D56" s="107">
        <v>95</v>
      </c>
      <c r="E56" s="37">
        <v>52465.875000000007</v>
      </c>
      <c r="F56" s="37">
        <f>+E56*D56</f>
        <v>4984258.1250000009</v>
      </c>
      <c r="G56" s="38"/>
      <c r="H56" s="38"/>
      <c r="R56" s="7"/>
      <c r="S56" s="42"/>
      <c r="U56" s="215"/>
    </row>
    <row r="57" spans="1:21">
      <c r="A57" s="35">
        <v>7.2</v>
      </c>
      <c r="B57" s="119" t="s">
        <v>138</v>
      </c>
      <c r="C57" s="97" t="s">
        <v>66</v>
      </c>
      <c r="D57" s="107">
        <v>4786</v>
      </c>
      <c r="E57" s="37">
        <v>32542.125</v>
      </c>
      <c r="F57" s="37">
        <f t="shared" ref="F57:F58" si="5">+E57*D57</f>
        <v>155746610.25</v>
      </c>
      <c r="G57" s="38"/>
      <c r="H57" s="38"/>
      <c r="R57" s="7"/>
      <c r="S57" s="42"/>
      <c r="U57" s="215"/>
    </row>
    <row r="58" spans="1:21">
      <c r="A58" s="35">
        <v>7.3</v>
      </c>
      <c r="B58" s="119" t="s">
        <v>115</v>
      </c>
      <c r="C58" s="97" t="s">
        <v>66</v>
      </c>
      <c r="D58" s="107">
        <f>121*2+160*2</f>
        <v>562</v>
      </c>
      <c r="E58" s="37">
        <v>28291.724999999999</v>
      </c>
      <c r="F58" s="37">
        <f t="shared" si="5"/>
        <v>15899949.449999999</v>
      </c>
      <c r="G58" s="38"/>
      <c r="H58" s="38"/>
      <c r="R58" s="7"/>
      <c r="S58" s="42"/>
      <c r="U58" s="215"/>
    </row>
    <row r="59" spans="1:21">
      <c r="A59" s="76"/>
      <c r="B59" s="135"/>
      <c r="C59" s="139"/>
      <c r="D59" s="137"/>
      <c r="E59" s="138"/>
      <c r="F59" s="138"/>
      <c r="G59" s="38"/>
      <c r="H59" s="38"/>
      <c r="U59" s="215"/>
    </row>
    <row r="60" spans="1:21">
      <c r="A60" s="49">
        <v>8</v>
      </c>
      <c r="B60" s="115" t="s">
        <v>124</v>
      </c>
      <c r="C60" s="66"/>
      <c r="D60" s="104"/>
      <c r="E60" s="67"/>
      <c r="F60" s="72"/>
      <c r="G60" s="38"/>
      <c r="H60" s="53">
        <f>SUM(F61:F66)</f>
        <v>109326929.25</v>
      </c>
      <c r="U60" s="215"/>
    </row>
    <row r="61" spans="1:21">
      <c r="A61" s="35">
        <v>8.1</v>
      </c>
      <c r="B61" s="119" t="s">
        <v>108</v>
      </c>
      <c r="C61" s="97" t="s">
        <v>66</v>
      </c>
      <c r="D61" s="102">
        <f>+D62*2</f>
        <v>284</v>
      </c>
      <c r="E61" s="37">
        <v>52465.875000000007</v>
      </c>
      <c r="F61" s="37">
        <f>+E61*D61</f>
        <v>14900308.500000002</v>
      </c>
      <c r="G61" s="38"/>
      <c r="H61" s="27"/>
      <c r="R61" s="7"/>
      <c r="S61" s="42"/>
      <c r="U61" s="215"/>
    </row>
    <row r="62" spans="1:21">
      <c r="A62" s="35">
        <v>8.1999999999999993</v>
      </c>
      <c r="B62" s="119" t="s">
        <v>126</v>
      </c>
      <c r="C62" s="97" t="s">
        <v>64</v>
      </c>
      <c r="D62" s="102">
        <v>142</v>
      </c>
      <c r="E62" s="37">
        <v>113432.54999999999</v>
      </c>
      <c r="F62" s="37">
        <f t="shared" ref="F62:F66" si="6">+E62*D62</f>
        <v>16107422.099999998</v>
      </c>
      <c r="G62" s="38"/>
      <c r="H62" s="27"/>
      <c r="R62" s="7"/>
      <c r="S62" s="42"/>
      <c r="U62" s="215"/>
    </row>
    <row r="63" spans="1:21">
      <c r="A63" s="35">
        <v>8.3000000000000007</v>
      </c>
      <c r="B63" s="119" t="s">
        <v>127</v>
      </c>
      <c r="C63" s="97" t="s">
        <v>64</v>
      </c>
      <c r="D63" s="102">
        <v>142</v>
      </c>
      <c r="E63" s="37">
        <v>352783.2</v>
      </c>
      <c r="F63" s="37">
        <f t="shared" si="6"/>
        <v>50095214.399999999</v>
      </c>
      <c r="G63" s="38"/>
      <c r="H63" s="27"/>
      <c r="R63" s="7"/>
      <c r="S63" s="42"/>
      <c r="U63" s="215"/>
    </row>
    <row r="64" spans="1:21">
      <c r="A64" s="35">
        <v>8.4</v>
      </c>
      <c r="B64" s="119" t="s">
        <v>129</v>
      </c>
      <c r="C64" s="97" t="s">
        <v>69</v>
      </c>
      <c r="D64" s="102">
        <v>2</v>
      </c>
      <c r="E64" s="37">
        <v>5977125</v>
      </c>
      <c r="F64" s="37">
        <f t="shared" si="6"/>
        <v>11954250</v>
      </c>
      <c r="G64" s="38"/>
      <c r="H64" s="27"/>
      <c r="R64" s="7"/>
      <c r="S64" s="42"/>
      <c r="U64" s="215"/>
    </row>
    <row r="65" spans="1:22">
      <c r="A65" s="35">
        <v>8.5</v>
      </c>
      <c r="B65" s="119" t="s">
        <v>114</v>
      </c>
      <c r="C65" s="97" t="s">
        <v>66</v>
      </c>
      <c r="D65" s="102">
        <f>+D61</f>
        <v>284</v>
      </c>
      <c r="E65" s="37">
        <v>32542.125</v>
      </c>
      <c r="F65" s="37">
        <f t="shared" si="6"/>
        <v>9241963.5</v>
      </c>
      <c r="G65" s="38"/>
      <c r="H65" s="27"/>
      <c r="R65" s="7"/>
      <c r="S65" s="42"/>
      <c r="U65" s="215"/>
    </row>
    <row r="66" spans="1:22">
      <c r="A66" s="35">
        <v>8.6</v>
      </c>
      <c r="B66" s="119" t="s">
        <v>128</v>
      </c>
      <c r="C66" s="97" t="s">
        <v>66</v>
      </c>
      <c r="D66" s="102">
        <f>+D63*2+2</f>
        <v>286</v>
      </c>
      <c r="E66" s="37">
        <v>24572.625000000004</v>
      </c>
      <c r="F66" s="37">
        <f t="shared" si="6"/>
        <v>7027770.7500000009</v>
      </c>
      <c r="G66" s="38"/>
      <c r="H66" s="38"/>
      <c r="R66" s="7"/>
      <c r="S66" s="42"/>
      <c r="U66" s="215"/>
    </row>
    <row r="67" spans="1:22">
      <c r="A67" s="74"/>
      <c r="B67" s="75"/>
      <c r="C67" s="76"/>
      <c r="D67" s="108"/>
      <c r="E67" s="77"/>
      <c r="F67" s="73"/>
      <c r="G67" s="73"/>
      <c r="H67" s="73"/>
      <c r="I67" s="7"/>
      <c r="J67" s="7"/>
      <c r="K67" s="40"/>
      <c r="L67" s="40"/>
      <c r="M67" s="7"/>
      <c r="N67" s="7"/>
      <c r="O67" s="7"/>
      <c r="P67" s="7"/>
      <c r="Q67" s="7"/>
      <c r="R67" s="7"/>
      <c r="S67" s="7"/>
      <c r="U67" s="215"/>
    </row>
    <row r="68" spans="1:22">
      <c r="A68" s="49">
        <v>8</v>
      </c>
      <c r="B68" s="115" t="s">
        <v>116</v>
      </c>
      <c r="C68" s="66"/>
      <c r="D68" s="104"/>
      <c r="E68" s="67"/>
      <c r="F68" s="72"/>
      <c r="G68" s="38"/>
      <c r="H68" s="53">
        <f>SUM(F69:F70)</f>
        <v>17283554.268750001</v>
      </c>
      <c r="I68" s="7"/>
      <c r="J68" s="7"/>
      <c r="K68" s="40"/>
      <c r="L68" s="40"/>
      <c r="M68" s="7"/>
      <c r="N68" s="7"/>
      <c r="O68" s="7"/>
      <c r="P68" s="7"/>
      <c r="Q68" s="7"/>
      <c r="R68" s="7"/>
      <c r="S68" s="7"/>
      <c r="U68" s="215"/>
    </row>
    <row r="69" spans="1:22">
      <c r="A69" s="35">
        <v>8.1</v>
      </c>
      <c r="B69" s="119" t="s">
        <v>117</v>
      </c>
      <c r="C69" s="97" t="s">
        <v>66</v>
      </c>
      <c r="D69" s="102">
        <f>+D43+D48</f>
        <v>1984.0500000000002</v>
      </c>
      <c r="E69" s="37">
        <v>7305.375</v>
      </c>
      <c r="F69" s="37">
        <f>+E69*D69</f>
        <v>14494229.268750001</v>
      </c>
      <c r="G69" s="38"/>
      <c r="H69" s="27"/>
      <c r="I69" s="7"/>
      <c r="J69" s="7"/>
      <c r="K69" s="40"/>
      <c r="L69" s="40"/>
      <c r="M69" s="7"/>
      <c r="N69" s="7"/>
      <c r="O69" s="7"/>
      <c r="P69" s="7"/>
      <c r="Q69" s="7"/>
      <c r="R69" s="7"/>
      <c r="S69" s="42"/>
      <c r="U69" s="215"/>
    </row>
    <row r="70" spans="1:22">
      <c r="A70" s="35">
        <v>8.1999999999999993</v>
      </c>
      <c r="B70" s="119" t="s">
        <v>118</v>
      </c>
      <c r="C70" s="97" t="s">
        <v>119</v>
      </c>
      <c r="D70" s="102">
        <v>6</v>
      </c>
      <c r="E70" s="37">
        <v>464887.5</v>
      </c>
      <c r="F70" s="37">
        <f>+E70*D70</f>
        <v>2789325</v>
      </c>
      <c r="G70" s="38"/>
      <c r="H70" s="38"/>
      <c r="I70" s="7"/>
      <c r="J70" s="7"/>
      <c r="K70" s="40"/>
      <c r="L70" s="40"/>
      <c r="M70" s="7"/>
      <c r="N70" s="7"/>
      <c r="O70" s="7"/>
      <c r="P70" s="7"/>
      <c r="Q70" s="7"/>
      <c r="R70" s="7"/>
      <c r="S70" s="42"/>
      <c r="U70" s="215"/>
    </row>
    <row r="71" spans="1:22">
      <c r="A71" s="74"/>
      <c r="B71" s="75"/>
      <c r="C71" s="76"/>
      <c r="D71" s="108"/>
      <c r="E71" s="77"/>
      <c r="F71" s="73"/>
      <c r="G71" s="73"/>
      <c r="H71" s="73"/>
      <c r="I71" s="7"/>
      <c r="J71" s="7"/>
      <c r="K71" s="40"/>
      <c r="L71" s="40"/>
      <c r="M71" s="7"/>
      <c r="N71" s="7"/>
      <c r="O71" s="7"/>
      <c r="P71" s="7"/>
      <c r="Q71" s="7"/>
      <c r="R71" s="7"/>
      <c r="S71" s="7"/>
      <c r="U71" s="43"/>
    </row>
    <row r="72" spans="1:22" ht="15.75" thickBot="1">
      <c r="A72" s="76"/>
      <c r="B72" s="78"/>
      <c r="C72" s="79"/>
      <c r="D72" s="109"/>
      <c r="E72" s="80"/>
      <c r="F72" s="38"/>
      <c r="G72" s="38"/>
      <c r="H72" s="38"/>
      <c r="U72" s="43"/>
    </row>
    <row r="73" spans="1:22" ht="15.75" thickBot="1">
      <c r="A73" s="81"/>
      <c r="B73" s="82" t="s">
        <v>47</v>
      </c>
      <c r="C73" s="83"/>
      <c r="D73" s="110"/>
      <c r="E73" s="229"/>
      <c r="F73" s="230"/>
      <c r="G73" s="38"/>
      <c r="H73" s="84">
        <f>SUM(H7:H72)</f>
        <v>1132314837.01875</v>
      </c>
      <c r="I73" s="7"/>
      <c r="J73" s="7"/>
      <c r="K73" s="40"/>
      <c r="L73" s="40"/>
      <c r="M73" s="7"/>
      <c r="N73" s="7"/>
      <c r="O73" s="7"/>
      <c r="P73" s="7"/>
      <c r="Q73" s="7"/>
      <c r="R73" s="7"/>
      <c r="S73" s="7"/>
      <c r="U73" s="215"/>
    </row>
    <row r="74" spans="1:22">
      <c r="A74" s="76"/>
      <c r="B74" s="78"/>
      <c r="C74" s="79"/>
      <c r="D74" s="111"/>
      <c r="E74" s="80"/>
      <c r="F74" s="38"/>
      <c r="G74" s="38"/>
      <c r="H74" s="38"/>
      <c r="I74" s="7"/>
      <c r="J74" s="42"/>
      <c r="K74" s="40"/>
      <c r="L74" s="40"/>
      <c r="M74" s="7"/>
      <c r="N74" s="42"/>
      <c r="O74" s="7"/>
      <c r="P74" s="7"/>
      <c r="Q74" s="7"/>
      <c r="R74" s="7"/>
      <c r="S74" s="42"/>
    </row>
    <row r="75" spans="1:22" ht="16.5" customHeight="1">
      <c r="A75" s="76"/>
      <c r="B75" s="141"/>
      <c r="C75" s="141"/>
      <c r="D75" s="141"/>
      <c r="E75" s="85" t="s">
        <v>29</v>
      </c>
      <c r="F75" s="121">
        <v>0.25</v>
      </c>
      <c r="G75" s="27"/>
      <c r="H75" s="53">
        <f>H73*F75</f>
        <v>283078709.25468749</v>
      </c>
      <c r="I75" s="7"/>
      <c r="J75" s="42"/>
      <c r="K75" s="40"/>
      <c r="L75" s="40"/>
      <c r="M75" s="7"/>
      <c r="N75" s="42"/>
      <c r="O75" s="7"/>
      <c r="P75" s="7"/>
      <c r="Q75" s="7"/>
      <c r="R75" s="7"/>
      <c r="S75" s="42"/>
    </row>
    <row r="76" spans="1:22">
      <c r="A76" s="76"/>
      <c r="B76" s="141"/>
      <c r="C76" s="141"/>
      <c r="D76" s="141"/>
      <c r="E76" s="85" t="s">
        <v>1</v>
      </c>
      <c r="F76" s="121">
        <v>0.05</v>
      </c>
      <c r="G76" s="38"/>
      <c r="H76" s="53">
        <f>H73*F76</f>
        <v>56615741.850937501</v>
      </c>
      <c r="I76" s="7"/>
      <c r="J76" s="42"/>
      <c r="K76" s="40"/>
      <c r="L76" s="40"/>
      <c r="M76" s="7"/>
      <c r="N76" s="42"/>
      <c r="O76" s="7"/>
      <c r="P76" s="7"/>
      <c r="Q76" s="7"/>
      <c r="R76" s="7"/>
      <c r="S76" s="42"/>
    </row>
    <row r="77" spans="1:22">
      <c r="A77" s="76"/>
      <c r="B77" s="141"/>
      <c r="C77" s="141"/>
      <c r="D77" s="141"/>
      <c r="E77" s="85" t="s">
        <v>48</v>
      </c>
      <c r="F77" s="86">
        <f>SUM(F75:F76)</f>
        <v>0.3</v>
      </c>
      <c r="G77" s="38"/>
      <c r="H77" s="28">
        <f>SUM(H75:H76)</f>
        <v>339694451.10562497</v>
      </c>
      <c r="I77" s="7"/>
      <c r="J77" s="42"/>
      <c r="K77" s="40"/>
      <c r="L77" s="40"/>
      <c r="M77" s="7"/>
      <c r="N77" s="42"/>
      <c r="O77" s="7"/>
      <c r="P77" s="7"/>
      <c r="Q77" s="7"/>
      <c r="R77" s="7"/>
      <c r="S77" s="42"/>
    </row>
    <row r="78" spans="1:22" ht="15.75" thickBot="1">
      <c r="A78" s="76"/>
      <c r="B78" s="78"/>
      <c r="C78" s="79"/>
      <c r="D78" s="109"/>
      <c r="E78" s="80"/>
      <c r="F78" s="38"/>
      <c r="G78" s="27"/>
      <c r="H78" s="38"/>
      <c r="I78" s="7"/>
      <c r="J78" s="7"/>
      <c r="K78" s="7"/>
      <c r="L78" s="7"/>
      <c r="M78" s="7"/>
      <c r="N78" s="7"/>
      <c r="O78" s="7"/>
      <c r="P78" s="7"/>
      <c r="Q78" s="7"/>
      <c r="R78" s="7"/>
      <c r="S78" s="7"/>
    </row>
    <row r="79" spans="1:22" ht="15.75" thickBot="1">
      <c r="A79" s="76"/>
      <c r="B79" s="82" t="s">
        <v>11</v>
      </c>
      <c r="C79" s="83"/>
      <c r="D79" s="110"/>
      <c r="E79" s="87"/>
      <c r="F79" s="88"/>
      <c r="G79" s="38"/>
      <c r="H79" s="84">
        <f>H73+H77</f>
        <v>1472009288.1243749</v>
      </c>
      <c r="I79" s="7"/>
      <c r="J79" s="42"/>
      <c r="K79" s="40"/>
      <c r="L79" s="40"/>
      <c r="M79" s="7"/>
      <c r="N79" s="42"/>
      <c r="O79" s="7"/>
      <c r="P79" s="7"/>
      <c r="Q79" s="7"/>
      <c r="R79" s="7"/>
      <c r="S79" s="42"/>
      <c r="U79" s="114"/>
      <c r="V79" s="218"/>
    </row>
    <row r="80" spans="1:22">
      <c r="A80" s="76"/>
      <c r="B80" s="78"/>
      <c r="C80" s="79"/>
      <c r="D80" s="109"/>
      <c r="E80" s="80"/>
      <c r="F80" s="38"/>
      <c r="G80" s="38"/>
      <c r="H80" s="38"/>
      <c r="I80" s="7"/>
      <c r="J80" s="42"/>
      <c r="K80" s="40"/>
      <c r="L80" s="40"/>
      <c r="M80" s="7"/>
      <c r="N80" s="42"/>
      <c r="O80" s="7"/>
      <c r="P80" s="7"/>
      <c r="Q80" s="7"/>
      <c r="R80" s="7"/>
      <c r="S80" s="42"/>
    </row>
    <row r="81" spans="1:22">
      <c r="A81" s="76"/>
      <c r="B81" s="75"/>
      <c r="C81" s="76"/>
      <c r="D81" s="112"/>
      <c r="E81" s="89"/>
      <c r="F81" s="73"/>
      <c r="G81" s="73"/>
      <c r="H81" s="73"/>
      <c r="I81" s="7"/>
      <c r="J81" s="7"/>
      <c r="K81" s="7"/>
      <c r="L81" s="7"/>
      <c r="M81" s="7"/>
      <c r="N81" s="7"/>
      <c r="O81" s="7"/>
      <c r="P81" s="7"/>
      <c r="Q81" s="7"/>
      <c r="R81" s="7"/>
      <c r="S81" s="7"/>
      <c r="U81" s="214"/>
    </row>
    <row r="82" spans="1:22">
      <c r="A82" s="76"/>
      <c r="B82" s="75"/>
      <c r="C82" s="76"/>
      <c r="D82" s="112"/>
      <c r="E82" s="89"/>
      <c r="F82" s="73"/>
      <c r="G82" s="73"/>
      <c r="H82" s="73"/>
      <c r="I82" s="7" t="s">
        <v>22</v>
      </c>
      <c r="J82" s="7"/>
      <c r="K82" s="7"/>
      <c r="L82" s="7"/>
      <c r="M82" s="7"/>
      <c r="N82" s="7"/>
      <c r="O82" s="7"/>
      <c r="P82" s="7"/>
      <c r="Q82" s="7"/>
      <c r="R82" s="7"/>
      <c r="S82" s="7"/>
      <c r="V82" s="218"/>
    </row>
    <row r="83" spans="1:22">
      <c r="A83" s="76"/>
      <c r="B83" s="75"/>
      <c r="C83" s="76"/>
      <c r="D83" s="112"/>
      <c r="E83" s="89"/>
      <c r="F83" s="73"/>
      <c r="G83" s="73"/>
      <c r="H83" s="73"/>
      <c r="I83" s="7" t="s">
        <v>23</v>
      </c>
      <c r="J83" s="7"/>
      <c r="K83" s="7"/>
      <c r="L83" s="7"/>
      <c r="M83" s="7"/>
      <c r="N83" s="7"/>
      <c r="O83" s="7"/>
      <c r="P83" s="7"/>
      <c r="Q83" s="7"/>
      <c r="R83" s="7"/>
      <c r="S83" s="7"/>
    </row>
    <row r="84" spans="1:22">
      <c r="A84" s="76"/>
      <c r="B84" s="75"/>
      <c r="C84" s="76"/>
      <c r="D84" s="112"/>
      <c r="E84" s="89"/>
      <c r="F84" s="73"/>
      <c r="G84" s="73"/>
      <c r="H84" s="120"/>
      <c r="I84" s="7" t="s">
        <v>30</v>
      </c>
      <c r="J84" s="7"/>
      <c r="K84" s="7"/>
      <c r="L84" s="7"/>
      <c r="M84" s="7"/>
      <c r="N84" s="7"/>
      <c r="O84" s="7"/>
      <c r="P84" s="7"/>
      <c r="Q84" s="7"/>
      <c r="R84" s="7"/>
      <c r="S84" s="7"/>
    </row>
    <row r="85" spans="1:22">
      <c r="A85" s="76"/>
      <c r="B85" s="75"/>
      <c r="C85" s="76"/>
      <c r="D85" s="112"/>
      <c r="E85" s="89"/>
      <c r="F85" s="73"/>
      <c r="G85" s="73"/>
      <c r="H85" s="73"/>
      <c r="I85" s="7" t="s">
        <v>24</v>
      </c>
      <c r="J85" s="7"/>
      <c r="K85" s="7"/>
      <c r="L85" s="7"/>
      <c r="M85" s="7"/>
      <c r="N85" s="7"/>
      <c r="O85" s="7"/>
      <c r="P85" s="7"/>
      <c r="Q85" s="7"/>
      <c r="R85" s="7"/>
      <c r="S85" s="7"/>
      <c r="U85" s="214"/>
      <c r="V85" s="218"/>
    </row>
    <row r="86" spans="1:22">
      <c r="A86" s="76"/>
      <c r="B86" s="75"/>
      <c r="C86" s="76"/>
      <c r="D86" s="112"/>
      <c r="E86" s="89"/>
      <c r="F86" s="73"/>
      <c r="G86" s="73"/>
      <c r="H86" s="73"/>
      <c r="I86" s="7"/>
      <c r="J86" s="7"/>
      <c r="K86" s="7"/>
      <c r="L86" s="7"/>
      <c r="M86" s="7"/>
      <c r="N86" s="7"/>
      <c r="O86" s="7"/>
      <c r="P86" s="7"/>
      <c r="Q86" s="7"/>
      <c r="R86" s="7"/>
      <c r="S86" s="7"/>
      <c r="U86" s="216"/>
    </row>
    <row r="87" spans="1:22">
      <c r="A87" s="76"/>
      <c r="B87" s="75"/>
      <c r="C87" s="76"/>
      <c r="D87" s="112"/>
      <c r="E87" s="89"/>
      <c r="F87" s="73"/>
      <c r="G87" s="73"/>
      <c r="H87" s="73"/>
      <c r="I87" s="90" t="s">
        <v>0</v>
      </c>
      <c r="J87" s="7"/>
      <c r="K87" s="90"/>
      <c r="L87" s="7"/>
      <c r="M87" s="7"/>
      <c r="N87" s="7"/>
      <c r="O87" s="7"/>
      <c r="P87" s="7"/>
      <c r="Q87" s="7"/>
      <c r="R87" s="7"/>
      <c r="S87" s="7"/>
    </row>
    <row r="88" spans="1:22">
      <c r="A88" s="76"/>
      <c r="B88" s="75"/>
      <c r="C88" s="76"/>
      <c r="D88" s="112"/>
      <c r="E88" s="89"/>
      <c r="F88" s="73"/>
      <c r="G88" s="73"/>
      <c r="H88" s="73"/>
      <c r="I88" s="7"/>
      <c r="J88" s="7"/>
      <c r="K88" s="7"/>
      <c r="L88" s="7"/>
      <c r="M88" s="7"/>
      <c r="N88" s="7"/>
      <c r="O88" s="7"/>
      <c r="P88" s="7"/>
      <c r="Q88" s="7"/>
      <c r="R88" s="7"/>
      <c r="S88" s="7"/>
    </row>
    <row r="89" spans="1:22">
      <c r="A89" s="76"/>
      <c r="B89" s="75"/>
      <c r="C89" s="76"/>
      <c r="D89" s="112"/>
      <c r="E89" s="89"/>
      <c r="F89" s="73"/>
      <c r="G89" s="73"/>
      <c r="H89" s="73"/>
      <c r="I89" s="7"/>
      <c r="J89" s="7"/>
      <c r="K89" s="7"/>
      <c r="L89" s="7"/>
      <c r="M89" s="7"/>
      <c r="N89" s="7"/>
      <c r="O89" s="7"/>
      <c r="P89" s="7"/>
      <c r="Q89" s="7"/>
      <c r="R89" s="7"/>
      <c r="S89" s="7"/>
    </row>
    <row r="90" spans="1:22">
      <c r="A90" s="8"/>
      <c r="B90" s="91"/>
      <c r="C90" s="8"/>
      <c r="D90" s="113"/>
      <c r="E90" s="92"/>
      <c r="F90" s="93"/>
      <c r="G90" s="93"/>
      <c r="H90" s="93"/>
    </row>
    <row r="93" spans="1:22">
      <c r="A93" s="2"/>
      <c r="B93" s="2"/>
      <c r="C93" s="2"/>
      <c r="D93" s="114"/>
      <c r="G93" s="2"/>
      <c r="H93" s="2"/>
    </row>
    <row r="94" spans="1:22">
      <c r="A94" s="2"/>
      <c r="B94" s="2"/>
      <c r="C94" s="2"/>
      <c r="D94" s="114"/>
      <c r="G94" s="2"/>
      <c r="H94" s="2"/>
    </row>
  </sheetData>
  <mergeCells count="2">
    <mergeCell ref="A1:H1"/>
    <mergeCell ref="E73:F73"/>
  </mergeCells>
  <phoneticPr fontId="29" type="noConversion"/>
  <printOptions horizontalCentered="1"/>
  <pageMargins left="0.51181102362204722" right="0.51181102362204722" top="0.74803149606299213" bottom="0.55118110236220474" header="0.31496062992125984" footer="0.31496062992125984"/>
  <pageSetup scale="50" fitToHeight="2" orientation="portrait" horizontalDpi="4294967293" verticalDpi="4294967293"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FB60DB-29CA-496A-8536-C68C128151E9}">
  <dimension ref="A1:U88"/>
  <sheetViews>
    <sheetView view="pageBreakPreview" topLeftCell="A13" zoomScale="72" zoomScaleNormal="72" zoomScaleSheetLayoutView="72" workbookViewId="0">
      <selection activeCell="W44" sqref="W44"/>
    </sheetView>
  </sheetViews>
  <sheetFormatPr defaultColWidth="11.42578125" defaultRowHeight="15"/>
  <cols>
    <col min="1" max="1" width="9.42578125" style="158" customWidth="1"/>
    <col min="2" max="2" width="77.28515625" style="157" customWidth="1"/>
    <col min="3" max="3" width="16" style="158" customWidth="1"/>
    <col min="4" max="4" width="14.140625" style="159" customWidth="1"/>
    <col min="5" max="5" width="18.7109375" style="160" customWidth="1"/>
    <col min="6" max="6" width="21.140625" style="161" customWidth="1"/>
    <col min="7" max="7" width="2.7109375" style="161" customWidth="1"/>
    <col min="8" max="8" width="24.140625" style="161" customWidth="1"/>
    <col min="9" max="9" width="11.42578125" style="156" hidden="1" customWidth="1"/>
    <col min="10" max="10" width="27.28515625" style="156" hidden="1" customWidth="1"/>
    <col min="11" max="11" width="2.7109375" style="156" hidden="1" customWidth="1"/>
    <col min="12" max="12" width="23.42578125" style="156" hidden="1" customWidth="1"/>
    <col min="13" max="13" width="11.42578125" style="156" hidden="1" customWidth="1"/>
    <col min="14" max="14" width="27" style="156" hidden="1" customWidth="1"/>
    <col min="15" max="15" width="2.42578125" style="156" hidden="1" customWidth="1"/>
    <col min="16" max="16" width="3.5703125" style="156" hidden="1" customWidth="1"/>
    <col min="17" max="17" width="25.140625" style="156" hidden="1" customWidth="1"/>
    <col min="18" max="18" width="25.140625" style="156" customWidth="1"/>
    <col min="19" max="19" width="22.5703125" style="156" customWidth="1"/>
    <col min="20" max="20" width="22.140625" style="156" customWidth="1"/>
    <col min="21" max="16384" width="11.42578125" style="156"/>
  </cols>
  <sheetData>
    <row r="1" spans="1:20" ht="23.25">
      <c r="A1" s="231" t="s">
        <v>77</v>
      </c>
      <c r="B1" s="231"/>
      <c r="C1" s="231"/>
      <c r="D1" s="231"/>
      <c r="E1" s="231"/>
      <c r="F1" s="231"/>
      <c r="G1" s="231"/>
      <c r="H1" s="231"/>
    </row>
    <row r="3" spans="1:20" ht="15.75" customHeight="1">
      <c r="A3" s="126" t="s">
        <v>141</v>
      </c>
    </row>
    <row r="4" spans="1:20" ht="15.75" customHeight="1" thickBot="1">
      <c r="A4" s="127" t="s">
        <v>79</v>
      </c>
    </row>
    <row r="5" spans="1:20" s="158" customFormat="1" ht="29.25" customHeight="1" thickBot="1">
      <c r="A5" s="9" t="s">
        <v>44</v>
      </c>
      <c r="B5" s="10" t="s">
        <v>10</v>
      </c>
      <c r="C5" s="11" t="s">
        <v>32</v>
      </c>
      <c r="D5" s="162" t="s">
        <v>7</v>
      </c>
      <c r="E5" s="12" t="s">
        <v>8</v>
      </c>
      <c r="F5" s="13" t="s">
        <v>9</v>
      </c>
      <c r="G5" s="14"/>
      <c r="H5" s="15" t="s">
        <v>49</v>
      </c>
      <c r="I5" s="16" t="s">
        <v>2</v>
      </c>
      <c r="J5" s="17" t="s">
        <v>4</v>
      </c>
      <c r="K5" s="18"/>
      <c r="L5" s="18"/>
      <c r="M5" s="19" t="s">
        <v>3</v>
      </c>
      <c r="N5" s="17" t="s">
        <v>4</v>
      </c>
      <c r="O5" s="8"/>
      <c r="P5" s="8"/>
      <c r="Q5" s="20"/>
      <c r="R5" s="20"/>
    </row>
    <row r="6" spans="1:20" s="158" customFormat="1" ht="29.25" customHeight="1">
      <c r="A6" s="128"/>
      <c r="B6" s="129"/>
      <c r="C6" s="130"/>
      <c r="D6" s="163"/>
      <c r="E6" s="132"/>
      <c r="F6" s="133"/>
      <c r="G6" s="14"/>
      <c r="H6" s="133"/>
      <c r="I6" s="16"/>
      <c r="J6" s="17"/>
      <c r="K6" s="21"/>
      <c r="L6" s="21"/>
      <c r="M6" s="19"/>
      <c r="N6" s="17"/>
      <c r="O6" s="8"/>
      <c r="P6" s="8"/>
      <c r="Q6" s="20"/>
      <c r="R6" s="20"/>
    </row>
    <row r="7" spans="1:20">
      <c r="A7" s="22">
        <v>1</v>
      </c>
      <c r="B7" s="134" t="s">
        <v>80</v>
      </c>
      <c r="C7" s="164"/>
      <c r="D7" s="165"/>
      <c r="E7" s="166"/>
      <c r="F7" s="26"/>
      <c r="G7" s="167"/>
      <c r="H7" s="168">
        <f>SUM(F8:F14)</f>
        <v>22079293.758599997</v>
      </c>
      <c r="I7" s="29"/>
      <c r="J7" s="30" t="e">
        <f>+J8+#REF!+#REF!+#REF!</f>
        <v>#REF!</v>
      </c>
      <c r="K7" s="31"/>
      <c r="L7" s="31" t="e">
        <f>+J7*1.15</f>
        <v>#REF!</v>
      </c>
      <c r="M7" s="29"/>
      <c r="N7" s="32" t="e">
        <f>+N8+#REF!+#REF!+#REF!</f>
        <v>#REF!</v>
      </c>
      <c r="O7" s="7"/>
      <c r="P7" s="7"/>
      <c r="Q7" s="169" t="e">
        <f>+N7*1.15</f>
        <v>#REF!</v>
      </c>
      <c r="R7" s="169"/>
    </row>
    <row r="8" spans="1:20" ht="13.5" customHeight="1">
      <c r="A8" s="35" t="s">
        <v>6</v>
      </c>
      <c r="B8" s="116" t="s">
        <v>82</v>
      </c>
      <c r="C8" s="94" t="s">
        <v>66</v>
      </c>
      <c r="D8" s="170">
        <v>420</v>
      </c>
      <c r="E8" s="171">
        <v>13837.587749999999</v>
      </c>
      <c r="F8" s="171">
        <f>E8*D8</f>
        <v>5811786.8549999995</v>
      </c>
      <c r="G8" s="172"/>
      <c r="H8" s="172"/>
      <c r="I8" s="29">
        <v>1291.81</v>
      </c>
      <c r="J8" s="173">
        <f>E8*I8</f>
        <v>17875534.231327496</v>
      </c>
      <c r="K8" s="40"/>
      <c r="L8" s="40"/>
      <c r="M8" s="29">
        <v>1377.51</v>
      </c>
      <c r="N8" s="41">
        <f>E8*M8</f>
        <v>19061415.501502499</v>
      </c>
      <c r="O8" s="7"/>
      <c r="P8" s="7"/>
      <c r="Q8" s="7"/>
      <c r="R8" s="7"/>
      <c r="T8" s="215"/>
    </row>
    <row r="9" spans="1:20" ht="13.5" customHeight="1">
      <c r="A9" s="35">
        <v>1.2</v>
      </c>
      <c r="B9" s="116" t="s">
        <v>142</v>
      </c>
      <c r="C9" s="94" t="s">
        <v>66</v>
      </c>
      <c r="D9" s="170">
        <v>114</v>
      </c>
      <c r="E9" s="171">
        <v>33737.356799999994</v>
      </c>
      <c r="F9" s="171">
        <f>E9*D9</f>
        <v>3846058.6751999995</v>
      </c>
      <c r="G9" s="172"/>
      <c r="H9" s="172"/>
      <c r="I9" s="7"/>
      <c r="J9" s="174"/>
      <c r="K9" s="40"/>
      <c r="L9" s="40"/>
      <c r="M9" s="7"/>
      <c r="N9" s="42"/>
      <c r="O9" s="7"/>
      <c r="P9" s="7"/>
      <c r="Q9" s="7"/>
      <c r="R9" s="7"/>
      <c r="T9" s="215"/>
    </row>
    <row r="10" spans="1:20">
      <c r="A10" s="35">
        <v>1.3</v>
      </c>
      <c r="B10" s="117" t="s">
        <v>81</v>
      </c>
      <c r="C10" s="96" t="s">
        <v>65</v>
      </c>
      <c r="D10" s="170">
        <v>1</v>
      </c>
      <c r="E10" s="171">
        <v>1251972.2250000001</v>
      </c>
      <c r="F10" s="171">
        <f t="shared" ref="F10:F14" si="0">E10*D10</f>
        <v>1251972.2250000001</v>
      </c>
      <c r="G10" s="172"/>
      <c r="H10" s="172"/>
      <c r="I10" s="7"/>
      <c r="J10" s="174"/>
      <c r="K10" s="40"/>
      <c r="L10" s="40"/>
      <c r="M10" s="7"/>
      <c r="N10" s="42"/>
      <c r="O10" s="7"/>
      <c r="P10" s="7"/>
      <c r="Q10" s="7"/>
      <c r="R10" s="7"/>
      <c r="T10" s="215"/>
    </row>
    <row r="11" spans="1:20">
      <c r="A11" s="35">
        <v>1.4</v>
      </c>
      <c r="B11" s="117" t="s">
        <v>143</v>
      </c>
      <c r="C11" s="96" t="s">
        <v>66</v>
      </c>
      <c r="D11" s="170">
        <v>15</v>
      </c>
      <c r="E11" s="171">
        <v>46916.011800000007</v>
      </c>
      <c r="F11" s="171">
        <f t="shared" si="0"/>
        <v>703740.17700000014</v>
      </c>
      <c r="G11" s="172"/>
      <c r="H11" s="172"/>
      <c r="I11" s="7"/>
      <c r="J11" s="174"/>
      <c r="K11" s="40"/>
      <c r="L11" s="40"/>
      <c r="M11" s="7"/>
      <c r="N11" s="42"/>
      <c r="O11" s="7"/>
      <c r="P11" s="7"/>
      <c r="Q11" s="7"/>
      <c r="R11" s="7"/>
      <c r="T11" s="215"/>
    </row>
    <row r="12" spans="1:20">
      <c r="A12" s="35">
        <v>1.5</v>
      </c>
      <c r="B12" s="117" t="s">
        <v>144</v>
      </c>
      <c r="C12" s="96" t="s">
        <v>65</v>
      </c>
      <c r="D12" s="170">
        <v>2</v>
      </c>
      <c r="E12" s="171">
        <v>33473.7837</v>
      </c>
      <c r="F12" s="171">
        <f t="shared" si="0"/>
        <v>66947.5674</v>
      </c>
      <c r="G12" s="172"/>
      <c r="H12" s="172"/>
      <c r="I12" s="7"/>
      <c r="J12" s="174"/>
      <c r="K12" s="40"/>
      <c r="L12" s="40"/>
      <c r="M12" s="7"/>
      <c r="N12" s="42"/>
      <c r="O12" s="7"/>
      <c r="P12" s="7"/>
      <c r="Q12" s="7"/>
      <c r="R12" s="7"/>
      <c r="T12" s="215"/>
    </row>
    <row r="13" spans="1:20">
      <c r="A13" s="35">
        <v>1.6</v>
      </c>
      <c r="B13" s="117" t="s">
        <v>145</v>
      </c>
      <c r="C13" s="96" t="s">
        <v>65</v>
      </c>
      <c r="D13" s="170">
        <v>4</v>
      </c>
      <c r="E13" s="171">
        <v>25698.377250000005</v>
      </c>
      <c r="F13" s="171">
        <f t="shared" si="0"/>
        <v>102793.50900000002</v>
      </c>
      <c r="G13" s="172"/>
      <c r="H13" s="172"/>
      <c r="I13" s="7"/>
      <c r="J13" s="174"/>
      <c r="K13" s="40"/>
      <c r="L13" s="40"/>
      <c r="M13" s="7"/>
      <c r="N13" s="42"/>
      <c r="O13" s="7"/>
      <c r="P13" s="7"/>
      <c r="Q13" s="7"/>
      <c r="R13" s="7"/>
      <c r="T13" s="215"/>
    </row>
    <row r="14" spans="1:20">
      <c r="A14" s="35">
        <v>1.7</v>
      </c>
      <c r="B14" s="117" t="s">
        <v>146</v>
      </c>
      <c r="C14" s="96" t="s">
        <v>65</v>
      </c>
      <c r="D14" s="170">
        <v>1</v>
      </c>
      <c r="E14" s="171">
        <v>10295994.75</v>
      </c>
      <c r="F14" s="171">
        <f t="shared" si="0"/>
        <v>10295994.75</v>
      </c>
      <c r="G14" s="172"/>
      <c r="H14" s="172"/>
      <c r="I14" s="7"/>
      <c r="J14" s="174"/>
      <c r="K14" s="40"/>
      <c r="L14" s="40"/>
      <c r="M14" s="7"/>
      <c r="N14" s="42"/>
      <c r="O14" s="7"/>
      <c r="P14" s="7"/>
      <c r="Q14" s="7"/>
      <c r="R14" s="7"/>
      <c r="T14" s="215"/>
    </row>
    <row r="15" spans="1:20" s="48" customFormat="1">
      <c r="A15" s="44"/>
      <c r="B15" s="44"/>
      <c r="C15" s="44"/>
      <c r="D15" s="175"/>
      <c r="E15" s="44"/>
      <c r="F15" s="44"/>
      <c r="G15" s="44"/>
      <c r="H15" s="44"/>
      <c r="I15" s="44"/>
      <c r="J15" s="45"/>
      <c r="K15" s="46"/>
      <c r="L15" s="46"/>
      <c r="M15" s="44"/>
      <c r="N15" s="45"/>
      <c r="O15" s="44"/>
      <c r="P15" s="44"/>
      <c r="Q15" s="44"/>
      <c r="R15" s="44"/>
      <c r="S15" s="176"/>
      <c r="T15" s="215"/>
    </row>
    <row r="16" spans="1:20">
      <c r="A16" s="49">
        <v>2</v>
      </c>
      <c r="B16" s="122" t="s">
        <v>123</v>
      </c>
      <c r="C16" s="177"/>
      <c r="D16" s="178"/>
      <c r="E16" s="179"/>
      <c r="F16" s="180"/>
      <c r="G16" s="167"/>
      <c r="H16" s="168">
        <f>SUM(F17:F22)</f>
        <v>142502377.95360002</v>
      </c>
      <c r="I16" s="29"/>
      <c r="J16" s="32" t="e">
        <f>+#REF!+J17+#REF!+#REF!+J19+#REF!+#REF!+#REF!+#REF!+J22+#REF!+#REF!+#REF!+#REF!+#REF!+#REF!+#REF!+#REF!+#REF!</f>
        <v>#REF!</v>
      </c>
      <c r="K16" s="31"/>
      <c r="L16" s="31" t="e">
        <f>+J16*1.15</f>
        <v>#REF!</v>
      </c>
      <c r="M16" s="29"/>
      <c r="N16" s="32" t="e">
        <f>+#REF!+N17+#REF!+#REF!+N19+#REF!+#REF!+#REF!+#REF!+N22+#REF!+#REF!+#REF!+#REF!+#REF!+#REF!+#REF!</f>
        <v>#REF!</v>
      </c>
      <c r="O16" s="7"/>
      <c r="P16" s="7"/>
      <c r="Q16" s="181" t="e">
        <f>+N16*1.15</f>
        <v>#REF!</v>
      </c>
      <c r="R16" s="181"/>
      <c r="T16" s="215"/>
    </row>
    <row r="17" spans="1:20" s="57" customFormat="1">
      <c r="A17" s="35" t="s">
        <v>12</v>
      </c>
      <c r="B17" s="118" t="s">
        <v>85</v>
      </c>
      <c r="C17" s="94" t="s">
        <v>66</v>
      </c>
      <c r="D17" s="182">
        <v>420</v>
      </c>
      <c r="E17" s="171">
        <v>139957.3161</v>
      </c>
      <c r="F17" s="171">
        <f t="shared" ref="F17:F22" si="1">E17*D17</f>
        <v>58782072.762000002</v>
      </c>
      <c r="G17" s="172"/>
      <c r="H17" s="172"/>
      <c r="I17" s="55">
        <v>3876.49</v>
      </c>
      <c r="J17" s="41">
        <f>E17*I17</f>
        <v>542543136.28848898</v>
      </c>
      <c r="K17" s="40"/>
      <c r="L17" s="40"/>
      <c r="M17" s="55">
        <v>6198.8</v>
      </c>
      <c r="N17" s="41">
        <f>M17*E17</f>
        <v>867567411.04068005</v>
      </c>
      <c r="O17" s="7"/>
      <c r="P17" s="7"/>
      <c r="Q17" s="56"/>
      <c r="R17" s="7"/>
      <c r="T17" s="215"/>
    </row>
    <row r="18" spans="1:20" s="57" customFormat="1" ht="25.5">
      <c r="A18" s="35">
        <v>2.2000000000000002</v>
      </c>
      <c r="B18" s="118" t="s">
        <v>147</v>
      </c>
      <c r="C18" s="94" t="s">
        <v>64</v>
      </c>
      <c r="D18" s="182">
        <f>10*14</f>
        <v>140</v>
      </c>
      <c r="E18" s="171">
        <v>63916.476749999994</v>
      </c>
      <c r="F18" s="171">
        <f t="shared" si="1"/>
        <v>8948306.7449999992</v>
      </c>
      <c r="G18" s="172"/>
      <c r="H18" s="172"/>
      <c r="I18" s="55"/>
      <c r="J18" s="41"/>
      <c r="K18" s="40"/>
      <c r="L18" s="40"/>
      <c r="M18" s="55"/>
      <c r="N18" s="41"/>
      <c r="O18" s="7"/>
      <c r="P18" s="7"/>
      <c r="Q18" s="56"/>
      <c r="R18" s="7"/>
      <c r="T18" s="215"/>
    </row>
    <row r="19" spans="1:20" s="57" customFormat="1">
      <c r="A19" s="35">
        <v>2.2999999999999998</v>
      </c>
      <c r="B19" s="118" t="s">
        <v>86</v>
      </c>
      <c r="C19" s="94" t="s">
        <v>64</v>
      </c>
      <c r="D19" s="170">
        <f>14+30</f>
        <v>44</v>
      </c>
      <c r="E19" s="183">
        <v>117685.38914999999</v>
      </c>
      <c r="F19" s="171">
        <f t="shared" si="1"/>
        <v>5178157.1225999994</v>
      </c>
      <c r="G19" s="172"/>
      <c r="H19" s="172"/>
      <c r="I19" s="55">
        <v>120.78</v>
      </c>
      <c r="J19" s="41">
        <f>E19*I19</f>
        <v>14214041.301536998</v>
      </c>
      <c r="K19" s="40"/>
      <c r="L19" s="40"/>
      <c r="M19" s="59">
        <v>135.22999999999999</v>
      </c>
      <c r="N19" s="41">
        <f>M19*E19</f>
        <v>15914595.174754497</v>
      </c>
      <c r="O19" s="7"/>
      <c r="P19" s="7"/>
      <c r="Q19" s="60"/>
      <c r="R19" s="7"/>
      <c r="T19" s="215"/>
    </row>
    <row r="20" spans="1:20" s="57" customFormat="1" ht="25.5">
      <c r="A20" s="35">
        <v>2.4</v>
      </c>
      <c r="B20" s="118" t="s">
        <v>87</v>
      </c>
      <c r="C20" s="96" t="s">
        <v>64</v>
      </c>
      <c r="D20" s="184">
        <f>30*2+14*2</f>
        <v>88</v>
      </c>
      <c r="E20" s="185">
        <v>154849.19625000001</v>
      </c>
      <c r="F20" s="171">
        <f>E20*D20</f>
        <v>13626729.270000001</v>
      </c>
      <c r="G20" s="172"/>
      <c r="H20" s="172"/>
      <c r="I20" s="55"/>
      <c r="J20" s="41"/>
      <c r="K20" s="40"/>
      <c r="L20" s="40"/>
      <c r="M20" s="55"/>
      <c r="N20" s="41"/>
      <c r="O20" s="7"/>
      <c r="P20" s="7"/>
      <c r="Q20" s="56"/>
      <c r="R20" s="7"/>
      <c r="S20" s="156"/>
      <c r="T20" s="215"/>
    </row>
    <row r="21" spans="1:20" s="57" customFormat="1">
      <c r="A21" s="35">
        <v>2.5</v>
      </c>
      <c r="B21" s="118" t="s">
        <v>148</v>
      </c>
      <c r="C21" s="94" t="s">
        <v>66</v>
      </c>
      <c r="D21" s="184">
        <v>260</v>
      </c>
      <c r="E21" s="185">
        <v>192144.78990000003</v>
      </c>
      <c r="F21" s="171">
        <f>E21*D21</f>
        <v>49957645.374000005</v>
      </c>
      <c r="G21" s="172"/>
      <c r="H21" s="172"/>
      <c r="I21" s="55"/>
      <c r="J21" s="41"/>
      <c r="K21" s="40"/>
      <c r="L21" s="40"/>
      <c r="M21" s="55"/>
      <c r="N21" s="41"/>
      <c r="O21" s="7"/>
      <c r="P21" s="7"/>
      <c r="Q21" s="56"/>
      <c r="R21" s="7"/>
      <c r="S21" s="156"/>
      <c r="T21" s="215"/>
    </row>
    <row r="22" spans="1:20" s="57" customFormat="1">
      <c r="A22" s="35">
        <v>2.6</v>
      </c>
      <c r="B22" s="119" t="s">
        <v>88</v>
      </c>
      <c r="C22" s="94" t="s">
        <v>64</v>
      </c>
      <c r="D22" s="170">
        <f>16*6</f>
        <v>96</v>
      </c>
      <c r="E22" s="171">
        <v>62598.611249999994</v>
      </c>
      <c r="F22" s="171">
        <f t="shared" si="1"/>
        <v>6009466.6799999997</v>
      </c>
      <c r="G22" s="172"/>
      <c r="H22" s="172"/>
      <c r="I22" s="55">
        <v>1531</v>
      </c>
      <c r="J22" s="41">
        <f>E22*I22</f>
        <v>95838473.823749989</v>
      </c>
      <c r="K22" s="40"/>
      <c r="L22" s="40"/>
      <c r="M22" s="55">
        <v>1630.2</v>
      </c>
      <c r="N22" s="41">
        <f>M22*E22</f>
        <v>102048256.05974999</v>
      </c>
      <c r="O22" s="7"/>
      <c r="P22" s="7"/>
      <c r="Q22" s="56"/>
      <c r="R22" s="7"/>
      <c r="S22" s="156"/>
      <c r="T22" s="215"/>
    </row>
    <row r="23" spans="1:20" s="48" customFormat="1">
      <c r="A23" s="44"/>
      <c r="B23" s="44"/>
      <c r="C23" s="44"/>
      <c r="D23" s="175"/>
      <c r="E23" s="44"/>
      <c r="F23" s="44"/>
      <c r="G23" s="44"/>
      <c r="H23" s="44"/>
      <c r="I23" s="44"/>
      <c r="J23" s="45"/>
      <c r="K23" s="46"/>
      <c r="L23" s="46"/>
      <c r="M23" s="44"/>
      <c r="N23" s="45"/>
      <c r="O23" s="44"/>
      <c r="P23" s="44"/>
      <c r="Q23" s="44"/>
      <c r="R23" s="44"/>
      <c r="S23" s="176"/>
      <c r="T23" s="215"/>
    </row>
    <row r="24" spans="1:20" ht="30.75" customHeight="1">
      <c r="A24" s="123" t="s">
        <v>72</v>
      </c>
      <c r="B24" s="98" t="s">
        <v>96</v>
      </c>
      <c r="C24" s="186"/>
      <c r="D24" s="178"/>
      <c r="E24" s="187"/>
      <c r="F24" s="180"/>
      <c r="G24" s="167"/>
      <c r="H24" s="168">
        <f>SUM(F25:F32)</f>
        <v>44642825.59905</v>
      </c>
      <c r="I24" s="29"/>
      <c r="J24" s="32"/>
      <c r="K24" s="31"/>
      <c r="L24" s="31"/>
      <c r="M24" s="29"/>
      <c r="N24" s="32"/>
      <c r="O24" s="7"/>
      <c r="P24" s="7"/>
      <c r="Q24" s="181"/>
      <c r="R24" s="181"/>
      <c r="T24" s="215"/>
    </row>
    <row r="25" spans="1:20">
      <c r="A25" s="124" t="s">
        <v>15</v>
      </c>
      <c r="B25" s="119" t="s">
        <v>89</v>
      </c>
      <c r="C25" s="97" t="s">
        <v>69</v>
      </c>
      <c r="D25" s="188">
        <f>6*9+12</f>
        <v>66</v>
      </c>
      <c r="E25" s="171">
        <v>205059.87180000002</v>
      </c>
      <c r="F25" s="171">
        <f>D25*E25</f>
        <v>13533951.538800001</v>
      </c>
      <c r="G25" s="167"/>
      <c r="H25" s="167"/>
      <c r="I25" s="29"/>
      <c r="J25" s="32"/>
      <c r="K25" s="31"/>
      <c r="L25" s="31"/>
      <c r="M25" s="29"/>
      <c r="N25" s="32"/>
      <c r="O25" s="7"/>
      <c r="P25" s="7"/>
      <c r="Q25" s="189"/>
      <c r="R25" s="7"/>
      <c r="T25" s="215"/>
    </row>
    <row r="26" spans="1:20">
      <c r="A26" s="124" t="s">
        <v>16</v>
      </c>
      <c r="B26" s="119" t="s">
        <v>90</v>
      </c>
      <c r="C26" s="97" t="s">
        <v>69</v>
      </c>
      <c r="D26" s="188">
        <f>6*3</f>
        <v>18</v>
      </c>
      <c r="E26" s="171">
        <v>200974.48874999999</v>
      </c>
      <c r="F26" s="171">
        <f t="shared" ref="F26:F32" si="2">D26*E26</f>
        <v>3617540.7974999999</v>
      </c>
      <c r="G26" s="167"/>
      <c r="H26" s="167"/>
      <c r="I26" s="29"/>
      <c r="J26" s="32"/>
      <c r="K26" s="31"/>
      <c r="L26" s="31"/>
      <c r="M26" s="29"/>
      <c r="N26" s="32"/>
      <c r="O26" s="7"/>
      <c r="P26" s="7"/>
      <c r="Q26" s="189"/>
      <c r="R26" s="7"/>
      <c r="T26" s="215"/>
    </row>
    <row r="27" spans="1:20">
      <c r="A27" s="124" t="s">
        <v>17</v>
      </c>
      <c r="B27" s="119" t="s">
        <v>91</v>
      </c>
      <c r="C27" s="97" t="s">
        <v>69</v>
      </c>
      <c r="D27" s="188">
        <v>10</v>
      </c>
      <c r="E27" s="171">
        <v>185819.03550000003</v>
      </c>
      <c r="F27" s="171">
        <f t="shared" si="2"/>
        <v>1858190.3550000002</v>
      </c>
      <c r="G27" s="167"/>
      <c r="H27" s="167"/>
      <c r="I27" s="29"/>
      <c r="J27" s="32"/>
      <c r="K27" s="31"/>
      <c r="L27" s="31"/>
      <c r="M27" s="29"/>
      <c r="N27" s="32"/>
      <c r="O27" s="7"/>
      <c r="P27" s="7"/>
      <c r="Q27" s="189"/>
      <c r="R27" s="7"/>
      <c r="T27" s="215"/>
    </row>
    <row r="28" spans="1:20">
      <c r="A28" s="124" t="s">
        <v>18</v>
      </c>
      <c r="B28" s="119" t="s">
        <v>92</v>
      </c>
      <c r="C28" s="97" t="s">
        <v>64</v>
      </c>
      <c r="D28" s="188">
        <v>95</v>
      </c>
      <c r="E28" s="171">
        <v>57327.149249999995</v>
      </c>
      <c r="F28" s="171">
        <f t="shared" si="2"/>
        <v>5446079.17875</v>
      </c>
      <c r="G28" s="167"/>
      <c r="H28" s="167"/>
      <c r="I28" s="29"/>
      <c r="J28" s="32"/>
      <c r="K28" s="31"/>
      <c r="L28" s="31"/>
      <c r="M28" s="29"/>
      <c r="N28" s="32"/>
      <c r="O28" s="7"/>
      <c r="P28" s="7"/>
      <c r="Q28" s="189"/>
      <c r="R28" s="7"/>
      <c r="T28" s="215"/>
    </row>
    <row r="29" spans="1:20">
      <c r="A29" s="124" t="s">
        <v>19</v>
      </c>
      <c r="B29" s="119" t="s">
        <v>149</v>
      </c>
      <c r="C29" s="97" t="s">
        <v>69</v>
      </c>
      <c r="D29" s="188">
        <v>1</v>
      </c>
      <c r="E29" s="171">
        <v>784129.97250000003</v>
      </c>
      <c r="F29" s="171">
        <f t="shared" si="2"/>
        <v>784129.97250000003</v>
      </c>
      <c r="G29" s="167"/>
      <c r="H29" s="167"/>
      <c r="I29" s="29"/>
      <c r="J29" s="32"/>
      <c r="K29" s="31"/>
      <c r="L29" s="31"/>
      <c r="M29" s="29"/>
      <c r="N29" s="32"/>
      <c r="O29" s="7"/>
      <c r="P29" s="7"/>
      <c r="Q29" s="189"/>
      <c r="R29" s="7"/>
      <c r="T29" s="215"/>
    </row>
    <row r="30" spans="1:20">
      <c r="A30" s="124" t="s">
        <v>20</v>
      </c>
      <c r="B30" s="119" t="s">
        <v>150</v>
      </c>
      <c r="C30" s="97" t="s">
        <v>69</v>
      </c>
      <c r="D30" s="188">
        <v>1</v>
      </c>
      <c r="E30" s="171">
        <v>243805.11749999996</v>
      </c>
      <c r="F30" s="171">
        <f t="shared" si="2"/>
        <v>243805.11749999996</v>
      </c>
      <c r="G30" s="167"/>
      <c r="H30" s="167"/>
      <c r="I30" s="29"/>
      <c r="J30" s="32"/>
      <c r="K30" s="31"/>
      <c r="L30" s="31"/>
      <c r="M30" s="29"/>
      <c r="N30" s="32"/>
      <c r="O30" s="7"/>
      <c r="P30" s="7"/>
      <c r="Q30" s="189"/>
      <c r="R30" s="7"/>
      <c r="T30" s="215"/>
    </row>
    <row r="31" spans="1:20">
      <c r="A31" s="124" t="s">
        <v>21</v>
      </c>
      <c r="B31" s="119" t="s">
        <v>94</v>
      </c>
      <c r="C31" s="97" t="s">
        <v>64</v>
      </c>
      <c r="D31" s="188">
        <v>48</v>
      </c>
      <c r="E31" s="171">
        <v>63916.476749999994</v>
      </c>
      <c r="F31" s="171">
        <f t="shared" si="2"/>
        <v>3067990.8839999996</v>
      </c>
      <c r="G31" s="167"/>
      <c r="H31" s="167"/>
      <c r="I31" s="29"/>
      <c r="J31" s="32"/>
      <c r="K31" s="31"/>
      <c r="L31" s="31"/>
      <c r="M31" s="29"/>
      <c r="N31" s="32"/>
      <c r="O31" s="7"/>
      <c r="P31" s="7"/>
      <c r="Q31" s="189"/>
      <c r="R31" s="7"/>
      <c r="T31" s="215"/>
    </row>
    <row r="32" spans="1:20">
      <c r="A32" s="124" t="s">
        <v>39</v>
      </c>
      <c r="B32" s="119" t="s">
        <v>151</v>
      </c>
      <c r="C32" s="97" t="s">
        <v>69</v>
      </c>
      <c r="D32" s="188">
        <f>+D25</f>
        <v>66</v>
      </c>
      <c r="E32" s="171">
        <v>243805.11749999996</v>
      </c>
      <c r="F32" s="171">
        <f t="shared" si="2"/>
        <v>16091137.754999997</v>
      </c>
      <c r="G32" s="167"/>
      <c r="H32" s="167"/>
      <c r="I32" s="29"/>
      <c r="J32" s="32"/>
      <c r="K32" s="31"/>
      <c r="L32" s="31"/>
      <c r="M32" s="29"/>
      <c r="N32" s="32"/>
      <c r="O32" s="7"/>
      <c r="P32" s="7"/>
      <c r="Q32" s="189"/>
      <c r="R32" s="7"/>
      <c r="T32" s="215"/>
    </row>
    <row r="33" spans="1:20">
      <c r="A33" s="140"/>
      <c r="B33" s="135"/>
      <c r="C33" s="139"/>
      <c r="D33" s="190"/>
      <c r="E33" s="191"/>
      <c r="F33" s="191"/>
      <c r="G33" s="167"/>
      <c r="H33" s="167"/>
      <c r="I33" s="7"/>
      <c r="J33" s="34"/>
      <c r="K33" s="31"/>
      <c r="L33" s="31"/>
      <c r="M33" s="7"/>
      <c r="N33" s="34"/>
      <c r="O33" s="7"/>
      <c r="P33" s="7"/>
      <c r="Q33" s="189"/>
      <c r="R33" s="189"/>
      <c r="T33" s="215"/>
    </row>
    <row r="34" spans="1:20">
      <c r="A34" s="49">
        <v>4</v>
      </c>
      <c r="B34" s="115" t="s">
        <v>106</v>
      </c>
      <c r="C34" s="192"/>
      <c r="D34" s="178"/>
      <c r="E34" s="187"/>
      <c r="F34" s="193"/>
      <c r="G34" s="172"/>
      <c r="H34" s="168">
        <f>SUM(F35:F40)</f>
        <v>27314976.501539998</v>
      </c>
      <c r="I34" s="7"/>
      <c r="J34" s="34"/>
      <c r="K34" s="31"/>
      <c r="L34" s="31"/>
      <c r="M34" s="7"/>
      <c r="N34" s="34"/>
      <c r="O34" s="7"/>
      <c r="P34" s="7"/>
      <c r="Q34" s="189"/>
      <c r="R34" s="189"/>
      <c r="T34" s="215"/>
    </row>
    <row r="35" spans="1:20">
      <c r="A35" s="35">
        <v>4.0999999999999996</v>
      </c>
      <c r="B35" s="119" t="s">
        <v>107</v>
      </c>
      <c r="C35" s="97" t="s">
        <v>69</v>
      </c>
      <c r="D35" s="170">
        <v>1</v>
      </c>
      <c r="E35" s="171">
        <v>3096983.9250000003</v>
      </c>
      <c r="F35" s="171">
        <f>+E35*D35</f>
        <v>3096983.9250000003</v>
      </c>
      <c r="G35" s="172"/>
      <c r="H35" s="172"/>
      <c r="I35" s="7"/>
      <c r="J35" s="34"/>
      <c r="K35" s="31"/>
      <c r="L35" s="31"/>
      <c r="M35" s="7"/>
      <c r="N35" s="34"/>
      <c r="O35" s="7"/>
      <c r="P35" s="7"/>
      <c r="Q35" s="189"/>
      <c r="R35" s="7"/>
      <c r="T35" s="215"/>
    </row>
    <row r="36" spans="1:20">
      <c r="A36" s="35">
        <v>4.2</v>
      </c>
      <c r="B36" s="119" t="s">
        <v>110</v>
      </c>
      <c r="C36" s="97" t="s">
        <v>69</v>
      </c>
      <c r="D36" s="170">
        <v>1</v>
      </c>
      <c r="E36" s="171">
        <v>12598794.18</v>
      </c>
      <c r="F36" s="171">
        <f t="shared" ref="F36:F40" si="3">+E36*D36</f>
        <v>12598794.18</v>
      </c>
      <c r="G36" s="172"/>
      <c r="H36" s="172"/>
      <c r="I36" s="7"/>
      <c r="J36" s="34"/>
      <c r="K36" s="31"/>
      <c r="L36" s="31"/>
      <c r="M36" s="7"/>
      <c r="N36" s="34"/>
      <c r="O36" s="7"/>
      <c r="P36" s="7"/>
      <c r="Q36" s="189"/>
      <c r="R36" s="7"/>
      <c r="T36" s="215"/>
    </row>
    <row r="37" spans="1:20">
      <c r="A37" s="35">
        <v>4.3</v>
      </c>
      <c r="B37" s="119" t="s">
        <v>111</v>
      </c>
      <c r="C37" s="97" t="s">
        <v>69</v>
      </c>
      <c r="D37" s="170">
        <v>2</v>
      </c>
      <c r="E37" s="171">
        <v>2569837.7250000001</v>
      </c>
      <c r="F37" s="171">
        <f t="shared" si="3"/>
        <v>5139675.45</v>
      </c>
      <c r="G37" s="172"/>
      <c r="H37" s="172"/>
      <c r="I37" s="7"/>
      <c r="J37" s="34"/>
      <c r="K37" s="31"/>
      <c r="L37" s="31"/>
      <c r="M37" s="7"/>
      <c r="N37" s="34"/>
      <c r="O37" s="7"/>
      <c r="P37" s="7"/>
      <c r="Q37" s="189"/>
      <c r="R37" s="7"/>
      <c r="T37" s="215"/>
    </row>
    <row r="38" spans="1:20">
      <c r="A38" s="35">
        <v>4.4000000000000004</v>
      </c>
      <c r="B38" s="119" t="s">
        <v>152</v>
      </c>
      <c r="C38" s="97" t="s">
        <v>66</v>
      </c>
      <c r="D38" s="170">
        <f>2*3</f>
        <v>6</v>
      </c>
      <c r="E38" s="171">
        <v>195703.02675000002</v>
      </c>
      <c r="F38" s="171">
        <f t="shared" si="3"/>
        <v>1174218.1605000002</v>
      </c>
      <c r="G38" s="172"/>
      <c r="H38" s="172"/>
      <c r="I38" s="7"/>
      <c r="J38" s="34"/>
      <c r="K38" s="31"/>
      <c r="L38" s="31"/>
      <c r="M38" s="7"/>
      <c r="N38" s="34"/>
      <c r="O38" s="7"/>
      <c r="P38" s="7"/>
      <c r="Q38" s="189"/>
      <c r="R38" s="7"/>
      <c r="T38" s="215"/>
    </row>
    <row r="39" spans="1:20">
      <c r="A39" s="35">
        <v>4.5</v>
      </c>
      <c r="B39" s="118" t="s">
        <v>153</v>
      </c>
      <c r="C39" s="94" t="s">
        <v>68</v>
      </c>
      <c r="D39" s="170">
        <f>+D38*4.72</f>
        <v>28.32</v>
      </c>
      <c r="E39" s="171">
        <v>15155.453249999999</v>
      </c>
      <c r="F39" s="171">
        <f t="shared" si="3"/>
        <v>429202.43603999994</v>
      </c>
      <c r="G39" s="172"/>
      <c r="H39" s="172"/>
      <c r="I39" s="7"/>
      <c r="J39" s="34"/>
      <c r="K39" s="31"/>
      <c r="L39" s="31"/>
      <c r="M39" s="7"/>
      <c r="N39" s="34"/>
      <c r="O39" s="7"/>
      <c r="P39" s="7"/>
      <c r="Q39" s="189"/>
      <c r="R39" s="7"/>
      <c r="T39" s="215"/>
    </row>
    <row r="40" spans="1:20">
      <c r="A40" s="35">
        <v>4.5999999999999996</v>
      </c>
      <c r="B40" s="119" t="s">
        <v>112</v>
      </c>
      <c r="C40" s="97" t="s">
        <v>69</v>
      </c>
      <c r="D40" s="170">
        <v>2</v>
      </c>
      <c r="E40" s="171">
        <v>2438051.1749999998</v>
      </c>
      <c r="F40" s="171">
        <f t="shared" si="3"/>
        <v>4876102.3499999996</v>
      </c>
      <c r="G40" s="172"/>
      <c r="H40" s="172"/>
      <c r="I40" s="7"/>
      <c r="J40" s="34"/>
      <c r="K40" s="31"/>
      <c r="L40" s="31"/>
      <c r="M40" s="7"/>
      <c r="N40" s="34"/>
      <c r="O40" s="7"/>
      <c r="P40" s="7"/>
      <c r="Q40" s="189"/>
      <c r="R40" s="7"/>
      <c r="T40" s="215"/>
    </row>
    <row r="41" spans="1:20" s="48" customFormat="1">
      <c r="A41" s="44"/>
      <c r="B41" s="44"/>
      <c r="C41" s="44"/>
      <c r="D41" s="175"/>
      <c r="E41" s="44"/>
      <c r="F41" s="44"/>
      <c r="G41" s="44"/>
      <c r="H41" s="44"/>
      <c r="I41" s="44"/>
      <c r="J41" s="45"/>
      <c r="K41" s="46"/>
      <c r="L41" s="46"/>
      <c r="M41" s="44"/>
      <c r="N41" s="45"/>
      <c r="O41" s="44"/>
      <c r="P41" s="44"/>
      <c r="Q41" s="44"/>
      <c r="R41" s="44"/>
      <c r="S41" s="176"/>
      <c r="T41" s="215"/>
    </row>
    <row r="42" spans="1:20">
      <c r="A42" s="49">
        <v>5</v>
      </c>
      <c r="B42" s="115" t="s">
        <v>97</v>
      </c>
      <c r="C42" s="192"/>
      <c r="D42" s="178"/>
      <c r="E42" s="187"/>
      <c r="F42" s="193"/>
      <c r="G42" s="172"/>
      <c r="H42" s="168">
        <f>SUM(F43:F49)</f>
        <v>134443622.97229502</v>
      </c>
      <c r="T42" s="215"/>
    </row>
    <row r="43" spans="1:20">
      <c r="A43" s="35">
        <v>5.0999999999999996</v>
      </c>
      <c r="B43" s="119" t="s">
        <v>98</v>
      </c>
      <c r="C43" s="97" t="s">
        <v>66</v>
      </c>
      <c r="D43" s="170">
        <v>457</v>
      </c>
      <c r="E43" s="171">
        <v>45466.359750000003</v>
      </c>
      <c r="F43" s="171">
        <f>+E43*D43</f>
        <v>20778126.405750003</v>
      </c>
      <c r="G43" s="172"/>
      <c r="H43" s="172"/>
      <c r="R43" s="7"/>
      <c r="T43" s="215"/>
    </row>
    <row r="44" spans="1:20" ht="25.5">
      <c r="A44" s="35">
        <v>5.2</v>
      </c>
      <c r="B44" s="119" t="s">
        <v>99</v>
      </c>
      <c r="C44" s="97" t="s">
        <v>66</v>
      </c>
      <c r="D44" s="170">
        <v>457</v>
      </c>
      <c r="E44" s="171">
        <v>170663.58225000001</v>
      </c>
      <c r="F44" s="171">
        <f t="shared" ref="F44:F49" si="4">+E44*D44</f>
        <v>77993257.088249996</v>
      </c>
      <c r="G44" s="172"/>
      <c r="H44" s="172"/>
      <c r="R44" s="7"/>
      <c r="T44" s="215"/>
    </row>
    <row r="45" spans="1:20">
      <c r="A45" s="35">
        <v>5.3</v>
      </c>
      <c r="B45" s="119" t="s">
        <v>100</v>
      </c>
      <c r="C45" s="94" t="s">
        <v>64</v>
      </c>
      <c r="D45" s="170">
        <v>165</v>
      </c>
      <c r="E45" s="171">
        <v>35714.155049999994</v>
      </c>
      <c r="F45" s="171">
        <f t="shared" si="4"/>
        <v>5892835.5832499992</v>
      </c>
      <c r="G45" s="172"/>
      <c r="H45" s="172"/>
      <c r="R45" s="7"/>
      <c r="T45" s="215"/>
    </row>
    <row r="46" spans="1:20">
      <c r="A46" s="35">
        <v>5.4</v>
      </c>
      <c r="B46" s="118" t="s">
        <v>28</v>
      </c>
      <c r="C46" s="94" t="s">
        <v>67</v>
      </c>
      <c r="D46" s="170">
        <f>91*0.7</f>
        <v>63.699999999999996</v>
      </c>
      <c r="E46" s="171">
        <v>117685.38914999999</v>
      </c>
      <c r="F46" s="171">
        <f t="shared" si="4"/>
        <v>7496559.2888549985</v>
      </c>
      <c r="G46" s="172"/>
      <c r="H46" s="172"/>
      <c r="R46" s="7"/>
      <c r="T46" s="215"/>
    </row>
    <row r="47" spans="1:20">
      <c r="A47" s="35">
        <v>5.5</v>
      </c>
      <c r="B47" s="119" t="s">
        <v>102</v>
      </c>
      <c r="C47" s="97" t="s">
        <v>66</v>
      </c>
      <c r="D47" s="170">
        <v>91</v>
      </c>
      <c r="E47" s="171">
        <v>164727.45765</v>
      </c>
      <c r="F47" s="171">
        <f t="shared" si="4"/>
        <v>14990198.64615</v>
      </c>
      <c r="G47" s="172"/>
      <c r="H47" s="172"/>
      <c r="R47" s="7"/>
      <c r="T47" s="215"/>
    </row>
    <row r="48" spans="1:20">
      <c r="A48" s="35">
        <v>5.6</v>
      </c>
      <c r="B48" s="194" t="s">
        <v>154</v>
      </c>
      <c r="C48" s="97" t="s">
        <v>67</v>
      </c>
      <c r="D48" s="170">
        <v>1</v>
      </c>
      <c r="E48" s="171">
        <v>2438051.1749999998</v>
      </c>
      <c r="F48" s="171">
        <f t="shared" si="4"/>
        <v>2438051.1749999998</v>
      </c>
      <c r="G48" s="172"/>
      <c r="H48" s="172"/>
      <c r="R48" s="7"/>
      <c r="T48" s="215"/>
    </row>
    <row r="49" spans="1:20">
      <c r="A49" s="35">
        <v>5.7</v>
      </c>
      <c r="B49" s="118" t="s">
        <v>58</v>
      </c>
      <c r="C49" s="94" t="s">
        <v>68</v>
      </c>
      <c r="D49" s="170">
        <f>+D47*3.52</f>
        <v>320.32</v>
      </c>
      <c r="E49" s="171">
        <v>15155.453249999999</v>
      </c>
      <c r="F49" s="171">
        <f t="shared" si="4"/>
        <v>4854594.7850399995</v>
      </c>
      <c r="G49" s="172"/>
      <c r="H49" s="172"/>
      <c r="R49" s="7"/>
      <c r="T49" s="215"/>
    </row>
    <row r="50" spans="1:20">
      <c r="A50" s="76"/>
      <c r="B50" s="135"/>
      <c r="C50" s="136"/>
      <c r="D50" s="195"/>
      <c r="E50" s="191"/>
      <c r="F50" s="191"/>
      <c r="G50" s="172"/>
      <c r="H50" s="172"/>
      <c r="T50" s="215"/>
    </row>
    <row r="51" spans="1:20">
      <c r="A51" s="49">
        <v>6</v>
      </c>
      <c r="B51" s="115" t="s">
        <v>155</v>
      </c>
      <c r="C51" s="192"/>
      <c r="D51" s="178"/>
      <c r="E51" s="187"/>
      <c r="F51" s="193"/>
      <c r="G51" s="172"/>
      <c r="H51" s="168">
        <f>SUM(F52:F57)</f>
        <v>74775029.537249997</v>
      </c>
      <c r="T51" s="215"/>
    </row>
    <row r="52" spans="1:20">
      <c r="A52" s="35">
        <v>6.1</v>
      </c>
      <c r="B52" s="119" t="s">
        <v>156</v>
      </c>
      <c r="C52" s="97" t="s">
        <v>66</v>
      </c>
      <c r="D52" s="188">
        <v>85</v>
      </c>
      <c r="E52" s="171">
        <v>104770.30725</v>
      </c>
      <c r="F52" s="171">
        <f>+E52*D52</f>
        <v>8905476.116249999</v>
      </c>
      <c r="G52" s="172"/>
      <c r="H52" s="167"/>
      <c r="R52" s="7"/>
      <c r="T52" s="215"/>
    </row>
    <row r="53" spans="1:20">
      <c r="A53" s="35">
        <v>6.2</v>
      </c>
      <c r="B53" s="119" t="s">
        <v>157</v>
      </c>
      <c r="C53" s="97" t="s">
        <v>64</v>
      </c>
      <c r="D53" s="188">
        <f>45+45</f>
        <v>90</v>
      </c>
      <c r="E53" s="171">
        <v>125724.36870000001</v>
      </c>
      <c r="F53" s="171">
        <f>+E53*D53</f>
        <v>11315193.183</v>
      </c>
      <c r="G53" s="172"/>
      <c r="H53" s="167"/>
      <c r="R53" s="7"/>
      <c r="T53" s="215"/>
    </row>
    <row r="54" spans="1:20">
      <c r="A54" s="35">
        <v>6.3</v>
      </c>
      <c r="B54" s="119" t="s">
        <v>158</v>
      </c>
      <c r="C54" s="97" t="s">
        <v>64</v>
      </c>
      <c r="D54" s="188">
        <v>45</v>
      </c>
      <c r="E54" s="171">
        <v>244991.19644999999</v>
      </c>
      <c r="F54" s="171">
        <f>+E54*D54</f>
        <v>11024603.84025</v>
      </c>
      <c r="G54" s="172"/>
      <c r="H54" s="167"/>
      <c r="R54" s="7"/>
      <c r="T54" s="215"/>
    </row>
    <row r="55" spans="1:20">
      <c r="A55" s="35">
        <v>6.4</v>
      </c>
      <c r="B55" s="119" t="s">
        <v>108</v>
      </c>
      <c r="C55" s="97" t="s">
        <v>66</v>
      </c>
      <c r="D55" s="188">
        <f>+D52*2</f>
        <v>170</v>
      </c>
      <c r="E55" s="171">
        <v>52055.687250000003</v>
      </c>
      <c r="F55" s="171">
        <f>+E55*D55</f>
        <v>8849466.8324999996</v>
      </c>
      <c r="G55" s="172"/>
      <c r="H55" s="172"/>
      <c r="R55" s="7"/>
      <c r="T55" s="215"/>
    </row>
    <row r="56" spans="1:20">
      <c r="A56" s="35">
        <v>6.5</v>
      </c>
      <c r="B56" s="119" t="s">
        <v>138</v>
      </c>
      <c r="C56" s="97" t="s">
        <v>66</v>
      </c>
      <c r="D56" s="188">
        <v>935</v>
      </c>
      <c r="E56" s="171">
        <v>32287.704750000001</v>
      </c>
      <c r="F56" s="171">
        <f t="shared" ref="F56:F57" si="5">+E56*D56</f>
        <v>30189003.94125</v>
      </c>
      <c r="G56" s="172"/>
      <c r="H56" s="172"/>
      <c r="R56" s="7"/>
      <c r="T56" s="215"/>
    </row>
    <row r="57" spans="1:20">
      <c r="A57" s="35">
        <v>6.6</v>
      </c>
      <c r="B57" s="119" t="s">
        <v>115</v>
      </c>
      <c r="C57" s="97" t="s">
        <v>66</v>
      </c>
      <c r="D57" s="188">
        <f>20*2+11*2+98</f>
        <v>160</v>
      </c>
      <c r="E57" s="171">
        <v>28070.535149999996</v>
      </c>
      <c r="F57" s="171">
        <f t="shared" si="5"/>
        <v>4491285.6239999998</v>
      </c>
      <c r="G57" s="172"/>
      <c r="H57" s="172"/>
      <c r="R57" s="7"/>
      <c r="T57" s="215"/>
    </row>
    <row r="58" spans="1:20">
      <c r="A58" s="76"/>
      <c r="B58" s="135"/>
      <c r="C58" s="139"/>
      <c r="D58" s="195"/>
      <c r="E58" s="191"/>
      <c r="F58" s="191"/>
      <c r="G58" s="172"/>
      <c r="H58" s="172"/>
      <c r="T58" s="215"/>
    </row>
    <row r="59" spans="1:20">
      <c r="A59" s="49">
        <v>7</v>
      </c>
      <c r="B59" s="115" t="s">
        <v>159</v>
      </c>
      <c r="C59" s="192"/>
      <c r="D59" s="178"/>
      <c r="E59" s="187"/>
      <c r="F59" s="193"/>
      <c r="G59" s="172"/>
      <c r="H59" s="168">
        <f>SUM(F60:F61)</f>
        <v>11404808.037</v>
      </c>
      <c r="T59" s="215"/>
    </row>
    <row r="60" spans="1:20" ht="33" customHeight="1">
      <c r="A60" s="35">
        <v>7.1</v>
      </c>
      <c r="B60" s="119" t="s">
        <v>160</v>
      </c>
      <c r="C60" s="97" t="s">
        <v>69</v>
      </c>
      <c r="D60" s="170">
        <v>2</v>
      </c>
      <c r="E60" s="171">
        <v>3096983.9250000003</v>
      </c>
      <c r="F60" s="171">
        <f>+E60*D60</f>
        <v>6193967.8500000006</v>
      </c>
      <c r="G60" s="172"/>
      <c r="H60" s="167"/>
      <c r="R60" s="7"/>
      <c r="T60" s="215"/>
    </row>
    <row r="61" spans="1:20" ht="25.5">
      <c r="A61" s="35">
        <v>7.2</v>
      </c>
      <c r="B61" s="119" t="s">
        <v>161</v>
      </c>
      <c r="C61" s="97" t="s">
        <v>66</v>
      </c>
      <c r="D61" s="170">
        <v>10</v>
      </c>
      <c r="E61" s="171">
        <v>521084.01869999996</v>
      </c>
      <c r="F61" s="171">
        <f t="shared" ref="F61" si="6">+E61*D61</f>
        <v>5210840.1869999999</v>
      </c>
      <c r="G61" s="172"/>
      <c r="H61" s="167"/>
      <c r="R61" s="7"/>
      <c r="T61" s="215"/>
    </row>
    <row r="62" spans="1:20">
      <c r="A62" s="74"/>
      <c r="B62" s="75"/>
      <c r="C62" s="76"/>
      <c r="D62" s="196"/>
      <c r="E62" s="197"/>
      <c r="F62" s="73"/>
      <c r="G62" s="73"/>
      <c r="H62" s="73"/>
      <c r="I62" s="7"/>
      <c r="J62" s="7"/>
      <c r="K62" s="40"/>
      <c r="L62" s="40"/>
      <c r="M62" s="7"/>
      <c r="N62" s="7"/>
      <c r="O62" s="7"/>
      <c r="P62" s="7"/>
      <c r="Q62" s="7"/>
      <c r="R62" s="7"/>
      <c r="T62" s="43"/>
    </row>
    <row r="63" spans="1:20">
      <c r="A63" s="49">
        <v>8</v>
      </c>
      <c r="B63" s="115" t="s">
        <v>116</v>
      </c>
      <c r="C63" s="192"/>
      <c r="D63" s="178"/>
      <c r="E63" s="187"/>
      <c r="F63" s="193"/>
      <c r="G63" s="172"/>
      <c r="H63" s="168">
        <f>SUM(F64:F64)</f>
        <v>3095752.2749999994</v>
      </c>
      <c r="I63" s="7"/>
      <c r="J63" s="7"/>
      <c r="K63" s="40"/>
      <c r="L63" s="40"/>
      <c r="M63" s="7"/>
      <c r="N63" s="7"/>
      <c r="O63" s="7"/>
      <c r="P63" s="7"/>
      <c r="Q63" s="7"/>
      <c r="R63" s="7"/>
      <c r="T63" s="217"/>
    </row>
    <row r="64" spans="1:20">
      <c r="A64" s="35">
        <v>8.1</v>
      </c>
      <c r="B64" s="119" t="s">
        <v>117</v>
      </c>
      <c r="C64" s="97" t="s">
        <v>66</v>
      </c>
      <c r="D64" s="170">
        <f>+D44</f>
        <v>457</v>
      </c>
      <c r="E64" s="171">
        <v>6774.0749999999989</v>
      </c>
      <c r="F64" s="171">
        <f>+E64*D64</f>
        <v>3095752.2749999994</v>
      </c>
      <c r="G64" s="172"/>
      <c r="H64" s="167"/>
      <c r="I64" s="7"/>
      <c r="J64" s="7"/>
      <c r="K64" s="40"/>
      <c r="L64" s="40"/>
      <c r="M64" s="7"/>
      <c r="N64" s="7"/>
      <c r="O64" s="7"/>
      <c r="P64" s="7"/>
      <c r="Q64" s="7"/>
      <c r="R64" s="7"/>
      <c r="T64" s="43"/>
    </row>
    <row r="65" spans="1:21">
      <c r="A65" s="74"/>
      <c r="B65" s="75"/>
      <c r="C65" s="76"/>
      <c r="D65" s="196"/>
      <c r="E65" s="197"/>
      <c r="F65" s="73"/>
      <c r="G65" s="73"/>
      <c r="H65" s="73"/>
      <c r="I65" s="7"/>
      <c r="J65" s="7"/>
      <c r="K65" s="40"/>
      <c r="L65" s="40"/>
      <c r="M65" s="7"/>
      <c r="N65" s="7"/>
      <c r="O65" s="7"/>
      <c r="P65" s="7"/>
      <c r="Q65" s="7"/>
      <c r="R65" s="7"/>
      <c r="T65" s="43"/>
    </row>
    <row r="66" spans="1:21" ht="15.75" thickBot="1">
      <c r="A66" s="76"/>
      <c r="B66" s="198"/>
      <c r="C66" s="136"/>
      <c r="D66" s="199"/>
      <c r="E66" s="200"/>
      <c r="F66" s="172"/>
      <c r="G66" s="172"/>
      <c r="H66" s="172"/>
      <c r="T66" s="43"/>
    </row>
    <row r="67" spans="1:21" ht="15.75" thickBot="1">
      <c r="A67" s="81"/>
      <c r="B67" s="201" t="s">
        <v>47</v>
      </c>
      <c r="C67" s="202"/>
      <c r="D67" s="203"/>
      <c r="E67" s="232"/>
      <c r="F67" s="233"/>
      <c r="G67" s="172"/>
      <c r="H67" s="204">
        <f>SUM(H7:H66)</f>
        <v>460258686.63433504</v>
      </c>
      <c r="I67" s="7"/>
      <c r="J67" s="7"/>
      <c r="K67" s="40"/>
      <c r="L67" s="40"/>
      <c r="M67" s="7"/>
      <c r="N67" s="7"/>
      <c r="O67" s="7"/>
      <c r="P67" s="7"/>
      <c r="Q67" s="7"/>
      <c r="R67" s="7"/>
      <c r="T67" s="43"/>
    </row>
    <row r="68" spans="1:21">
      <c r="A68" s="76"/>
      <c r="B68" s="198"/>
      <c r="C68" s="136"/>
      <c r="D68" s="190"/>
      <c r="E68" s="200"/>
      <c r="F68" s="172"/>
      <c r="G68" s="172"/>
      <c r="H68" s="172"/>
      <c r="I68" s="7"/>
      <c r="J68" s="42"/>
      <c r="K68" s="40"/>
      <c r="L68" s="40"/>
      <c r="M68" s="7"/>
      <c r="N68" s="42"/>
      <c r="O68" s="7"/>
      <c r="P68" s="7"/>
      <c r="Q68" s="7"/>
      <c r="R68" s="7"/>
    </row>
    <row r="69" spans="1:21" ht="16.5" customHeight="1">
      <c r="A69" s="76"/>
      <c r="B69" s="141"/>
      <c r="C69" s="141"/>
      <c r="D69" s="141"/>
      <c r="E69" s="205" t="s">
        <v>29</v>
      </c>
      <c r="F69" s="206">
        <v>0.25</v>
      </c>
      <c r="G69" s="167"/>
      <c r="H69" s="168">
        <f>H67*F69</f>
        <v>115064671.65858376</v>
      </c>
      <c r="I69" s="7"/>
      <c r="J69" s="42"/>
      <c r="K69" s="40"/>
      <c r="L69" s="40"/>
      <c r="M69" s="7"/>
      <c r="N69" s="42"/>
      <c r="O69" s="7"/>
      <c r="P69" s="7"/>
      <c r="Q69" s="7"/>
      <c r="R69" s="7"/>
    </row>
    <row r="70" spans="1:21">
      <c r="A70" s="76"/>
      <c r="B70" s="141"/>
      <c r="C70" s="141"/>
      <c r="D70" s="141"/>
      <c r="E70" s="205" t="s">
        <v>1</v>
      </c>
      <c r="F70" s="206">
        <v>0.05</v>
      </c>
      <c r="G70" s="172"/>
      <c r="H70" s="168">
        <f>H67*F70</f>
        <v>23012934.331716754</v>
      </c>
      <c r="I70" s="7"/>
      <c r="J70" s="42"/>
      <c r="K70" s="40"/>
      <c r="L70" s="40"/>
      <c r="M70" s="7"/>
      <c r="N70" s="42"/>
      <c r="O70" s="7"/>
      <c r="P70" s="7"/>
      <c r="Q70" s="7"/>
      <c r="R70" s="7"/>
    </row>
    <row r="71" spans="1:21">
      <c r="A71" s="76"/>
      <c r="B71" s="141"/>
      <c r="C71" s="141"/>
      <c r="D71" s="141"/>
      <c r="E71" s="205" t="s">
        <v>48</v>
      </c>
      <c r="F71" s="207">
        <f>SUM(F69:F70)</f>
        <v>0.3</v>
      </c>
      <c r="G71" s="172"/>
      <c r="H71" s="208">
        <f>SUM(H69:H70)</f>
        <v>138077605.99030051</v>
      </c>
      <c r="I71" s="7"/>
      <c r="J71" s="42"/>
      <c r="K71" s="40"/>
      <c r="L71" s="40"/>
      <c r="M71" s="7"/>
      <c r="N71" s="42"/>
      <c r="O71" s="7"/>
      <c r="P71" s="7"/>
      <c r="Q71" s="7"/>
      <c r="R71" s="7"/>
    </row>
    <row r="72" spans="1:21" ht="15.75" thickBot="1">
      <c r="A72" s="76"/>
      <c r="B72" s="198"/>
      <c r="C72" s="136"/>
      <c r="D72" s="199"/>
      <c r="E72" s="200"/>
      <c r="F72" s="172"/>
      <c r="G72" s="167"/>
      <c r="H72" s="172"/>
      <c r="I72" s="7"/>
      <c r="J72" s="7"/>
      <c r="K72" s="7"/>
      <c r="L72" s="7"/>
      <c r="M72" s="7"/>
      <c r="N72" s="7"/>
      <c r="O72" s="7"/>
      <c r="P72" s="7"/>
      <c r="Q72" s="7"/>
      <c r="R72" s="7"/>
    </row>
    <row r="73" spans="1:21" ht="15.75" thickBot="1">
      <c r="A73" s="76"/>
      <c r="B73" s="201" t="s">
        <v>11</v>
      </c>
      <c r="C73" s="202"/>
      <c r="D73" s="203"/>
      <c r="E73" s="209"/>
      <c r="F73" s="210"/>
      <c r="G73" s="172"/>
      <c r="H73" s="204">
        <f>H67+H71</f>
        <v>598336292.62463558</v>
      </c>
      <c r="I73" s="7"/>
      <c r="J73" s="42"/>
      <c r="K73" s="40"/>
      <c r="L73" s="40"/>
      <c r="M73" s="7"/>
      <c r="N73" s="42"/>
      <c r="O73" s="7"/>
      <c r="P73" s="7"/>
      <c r="Q73" s="7"/>
      <c r="R73" s="7"/>
    </row>
    <row r="74" spans="1:21">
      <c r="A74" s="76"/>
      <c r="B74" s="198"/>
      <c r="C74" s="136"/>
      <c r="D74" s="199"/>
      <c r="E74" s="200"/>
      <c r="F74" s="172"/>
      <c r="G74" s="172"/>
      <c r="H74" s="172"/>
      <c r="I74" s="7"/>
      <c r="J74" s="42"/>
      <c r="K74" s="40"/>
      <c r="L74" s="40"/>
      <c r="M74" s="7"/>
      <c r="N74" s="42"/>
      <c r="O74" s="7"/>
      <c r="P74" s="7"/>
      <c r="Q74" s="7"/>
      <c r="R74" s="7"/>
    </row>
    <row r="75" spans="1:21">
      <c r="A75" s="76"/>
      <c r="B75" s="75"/>
      <c r="C75" s="76"/>
      <c r="D75" s="211"/>
      <c r="E75" s="89"/>
      <c r="F75" s="73"/>
      <c r="G75" s="73"/>
      <c r="H75" s="73"/>
      <c r="I75" s="7"/>
      <c r="J75" s="7"/>
      <c r="K75" s="7"/>
      <c r="L75" s="7"/>
      <c r="M75" s="7"/>
      <c r="N75" s="7"/>
      <c r="O75" s="7"/>
      <c r="P75" s="7"/>
      <c r="Q75" s="7"/>
      <c r="R75" s="7"/>
    </row>
    <row r="76" spans="1:21">
      <c r="A76" s="76"/>
      <c r="B76" s="75"/>
      <c r="C76" s="76"/>
      <c r="D76" s="211"/>
      <c r="E76" s="89"/>
      <c r="F76" s="73"/>
      <c r="G76" s="73"/>
      <c r="H76" s="73"/>
      <c r="I76" s="7" t="s">
        <v>22</v>
      </c>
      <c r="J76" s="7"/>
      <c r="K76" s="7"/>
      <c r="L76" s="7"/>
      <c r="M76" s="7"/>
      <c r="N76" s="7"/>
      <c r="O76" s="7"/>
      <c r="P76" s="7"/>
      <c r="Q76" s="7"/>
      <c r="R76" s="7"/>
      <c r="U76" s="218"/>
    </row>
    <row r="77" spans="1:21">
      <c r="A77" s="76"/>
      <c r="B77" s="75"/>
      <c r="C77" s="76"/>
      <c r="D77" s="211"/>
      <c r="E77" s="89"/>
      <c r="F77" s="73"/>
      <c r="G77" s="73"/>
      <c r="H77" s="73"/>
      <c r="I77" s="7" t="s">
        <v>23</v>
      </c>
      <c r="J77" s="7"/>
      <c r="K77" s="7"/>
      <c r="L77" s="7"/>
      <c r="M77" s="7"/>
      <c r="N77" s="7"/>
      <c r="O77" s="7"/>
      <c r="P77" s="7"/>
      <c r="Q77" s="7"/>
      <c r="R77" s="7"/>
    </row>
    <row r="78" spans="1:21">
      <c r="A78" s="76"/>
      <c r="B78" s="75"/>
      <c r="C78" s="76"/>
      <c r="D78" s="211"/>
      <c r="E78" s="89"/>
      <c r="F78" s="73"/>
      <c r="G78" s="73"/>
      <c r="H78" s="120"/>
      <c r="I78" s="7" t="s">
        <v>30</v>
      </c>
      <c r="J78" s="7"/>
      <c r="K78" s="7"/>
      <c r="L78" s="7"/>
      <c r="M78" s="7"/>
      <c r="N78" s="7"/>
      <c r="O78" s="7"/>
      <c r="P78" s="7"/>
      <c r="Q78" s="7"/>
      <c r="R78" s="7"/>
      <c r="T78" s="161"/>
    </row>
    <row r="79" spans="1:21">
      <c r="A79" s="76"/>
      <c r="B79" s="75"/>
      <c r="C79" s="76"/>
      <c r="D79" s="211"/>
      <c r="E79" s="89"/>
      <c r="F79" s="73"/>
      <c r="G79" s="73"/>
      <c r="H79" s="73"/>
      <c r="I79" s="7" t="s">
        <v>24</v>
      </c>
      <c r="J79" s="7"/>
      <c r="K79" s="7"/>
      <c r="L79" s="7"/>
      <c r="M79" s="7"/>
      <c r="N79" s="7"/>
      <c r="O79" s="7"/>
      <c r="P79" s="7"/>
      <c r="Q79" s="7"/>
      <c r="R79" s="7"/>
    </row>
    <row r="80" spans="1:21">
      <c r="A80" s="76"/>
      <c r="B80" s="75"/>
      <c r="C80" s="76"/>
      <c r="D80" s="211"/>
      <c r="E80" s="89"/>
      <c r="F80" s="73"/>
      <c r="G80" s="73"/>
      <c r="H80" s="73"/>
      <c r="I80" s="7"/>
      <c r="J80" s="7"/>
      <c r="K80" s="7"/>
      <c r="L80" s="7"/>
      <c r="M80" s="7"/>
      <c r="N80" s="7"/>
      <c r="O80" s="7"/>
      <c r="P80" s="7"/>
      <c r="Q80" s="7"/>
      <c r="R80" s="7"/>
      <c r="T80" s="220"/>
      <c r="U80" s="218"/>
    </row>
    <row r="81" spans="1:21">
      <c r="A81" s="76"/>
      <c r="B81" s="75"/>
      <c r="C81" s="76"/>
      <c r="D81" s="211"/>
      <c r="E81" s="89"/>
      <c r="F81" s="73"/>
      <c r="G81" s="73"/>
      <c r="H81" s="73"/>
      <c r="I81" s="90" t="s">
        <v>0</v>
      </c>
      <c r="J81" s="7"/>
      <c r="K81" s="90"/>
      <c r="L81" s="7"/>
      <c r="M81" s="7"/>
      <c r="N81" s="7"/>
      <c r="O81" s="7"/>
      <c r="P81" s="7"/>
      <c r="Q81" s="7"/>
      <c r="R81" s="7"/>
    </row>
    <row r="82" spans="1:21">
      <c r="A82" s="76"/>
      <c r="B82" s="75"/>
      <c r="C82" s="76"/>
      <c r="D82" s="211"/>
      <c r="E82" s="89"/>
      <c r="F82" s="73"/>
      <c r="G82" s="73"/>
      <c r="H82" s="73"/>
      <c r="I82" s="7"/>
      <c r="J82" s="7"/>
      <c r="K82" s="7"/>
      <c r="L82" s="7"/>
      <c r="M82" s="7"/>
      <c r="N82" s="7"/>
      <c r="O82" s="7"/>
      <c r="P82" s="7"/>
      <c r="Q82" s="7"/>
      <c r="R82" s="7"/>
      <c r="T82" s="219"/>
      <c r="U82" s="218"/>
    </row>
    <row r="83" spans="1:21">
      <c r="A83" s="76"/>
      <c r="B83" s="75"/>
      <c r="C83" s="76"/>
      <c r="D83" s="211"/>
      <c r="E83" s="89"/>
      <c r="F83" s="73"/>
      <c r="G83" s="73"/>
      <c r="H83" s="73"/>
      <c r="I83" s="7"/>
      <c r="J83" s="7"/>
      <c r="K83" s="7"/>
      <c r="L83" s="7"/>
      <c r="M83" s="7"/>
      <c r="N83" s="7"/>
      <c r="O83" s="7"/>
      <c r="P83" s="7"/>
      <c r="Q83" s="7"/>
      <c r="R83" s="7"/>
    </row>
    <row r="84" spans="1:21">
      <c r="A84" s="8"/>
      <c r="B84" s="91"/>
      <c r="C84" s="8"/>
      <c r="D84" s="212"/>
      <c r="E84" s="92"/>
      <c r="F84" s="93"/>
      <c r="G84" s="93"/>
      <c r="H84" s="93"/>
    </row>
    <row r="87" spans="1:21">
      <c r="A87" s="156"/>
      <c r="B87" s="156"/>
      <c r="C87" s="156"/>
      <c r="D87" s="213"/>
      <c r="G87" s="156"/>
      <c r="H87" s="156"/>
    </row>
    <row r="88" spans="1:21">
      <c r="A88" s="156"/>
      <c r="B88" s="156"/>
      <c r="C88" s="156"/>
      <c r="D88" s="213"/>
      <c r="G88" s="156"/>
      <c r="H88" s="156"/>
    </row>
  </sheetData>
  <mergeCells count="2">
    <mergeCell ref="A1:H1"/>
    <mergeCell ref="E67:F67"/>
  </mergeCells>
  <printOptions horizontalCentered="1"/>
  <pageMargins left="0.51181102362204722" right="0.51181102362204722" top="0.74803149606299213" bottom="0.55118110236220474" header="0.31496062992125984" footer="0.31496062992125984"/>
  <pageSetup scale="50" fitToHeight="2" orientation="portrait" horizontalDpi="4294967293" verticalDpi="4294967293"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C47863-99A2-4562-8775-EA6FCF8F08B6}">
  <dimension ref="A1:V33"/>
  <sheetViews>
    <sheetView view="pageBreakPreview" zoomScale="72" zoomScaleNormal="72" zoomScaleSheetLayoutView="72" workbookViewId="0">
      <selection activeCell="E10" sqref="E10"/>
    </sheetView>
  </sheetViews>
  <sheetFormatPr defaultColWidth="11.42578125" defaultRowHeight="15"/>
  <cols>
    <col min="1" max="1" width="9.42578125" style="3" customWidth="1"/>
    <col min="2" max="2" width="77.28515625" style="4" customWidth="1"/>
    <col min="3" max="3" width="16" style="3" customWidth="1"/>
    <col min="4" max="4" width="14.140625" style="99" customWidth="1"/>
    <col min="5" max="5" width="18.7109375" style="5" customWidth="1"/>
    <col min="6" max="6" width="21.140625" style="6" customWidth="1"/>
    <col min="7" max="7" width="2.7109375" style="6" customWidth="1"/>
    <col min="8" max="8" width="24.140625" style="6" customWidth="1"/>
    <col min="9" max="9" width="11.42578125" style="2" hidden="1" customWidth="1"/>
    <col min="10" max="10" width="27.28515625" style="2" hidden="1" customWidth="1"/>
    <col min="11" max="11" width="2.7109375" style="2" hidden="1" customWidth="1"/>
    <col min="12" max="12" width="23.42578125" style="2" hidden="1" customWidth="1"/>
    <col min="13" max="13" width="11.42578125" style="2" hidden="1" customWidth="1"/>
    <col min="14" max="14" width="27" style="2" hidden="1" customWidth="1"/>
    <col min="15" max="15" width="2.42578125" style="2" hidden="1" customWidth="1"/>
    <col min="16" max="16" width="3.5703125" style="2" hidden="1" customWidth="1"/>
    <col min="17" max="17" width="25.140625" style="2" hidden="1" customWidth="1"/>
    <col min="18" max="18" width="25.140625" style="2" customWidth="1"/>
    <col min="19" max="19" width="15" style="2" customWidth="1"/>
    <col min="20" max="20" width="11.42578125" style="2"/>
    <col min="21" max="21" width="17.85546875" style="2" bestFit="1" customWidth="1"/>
    <col min="22" max="16384" width="11.42578125" style="2"/>
  </cols>
  <sheetData>
    <row r="1" spans="1:21" ht="23.25">
      <c r="A1" s="231" t="s">
        <v>77</v>
      </c>
      <c r="B1" s="231"/>
      <c r="C1" s="231"/>
      <c r="D1" s="231"/>
      <c r="E1" s="231"/>
      <c r="F1" s="231"/>
      <c r="G1" s="231"/>
      <c r="H1" s="231"/>
    </row>
    <row r="3" spans="1:21" ht="15.75" customHeight="1">
      <c r="A3" s="126" t="s">
        <v>78</v>
      </c>
    </row>
    <row r="4" spans="1:21" ht="15.75" customHeight="1" thickBot="1">
      <c r="A4" s="127" t="s">
        <v>79</v>
      </c>
    </row>
    <row r="5" spans="1:21" s="3" customFormat="1" ht="29.25" customHeight="1" thickBot="1">
      <c r="A5" s="9" t="s">
        <v>44</v>
      </c>
      <c r="B5" s="10" t="s">
        <v>10</v>
      </c>
      <c r="C5" s="11" t="s">
        <v>32</v>
      </c>
      <c r="D5" s="100" t="s">
        <v>7</v>
      </c>
      <c r="E5" s="12" t="s">
        <v>8</v>
      </c>
      <c r="F5" s="13" t="s">
        <v>9</v>
      </c>
      <c r="G5" s="14"/>
      <c r="H5" s="15" t="s">
        <v>49</v>
      </c>
      <c r="I5" s="16" t="s">
        <v>2</v>
      </c>
      <c r="J5" s="17" t="s">
        <v>4</v>
      </c>
      <c r="K5" s="18"/>
      <c r="L5" s="18"/>
      <c r="M5" s="19" t="s">
        <v>3</v>
      </c>
      <c r="N5" s="17" t="s">
        <v>4</v>
      </c>
      <c r="O5" s="8"/>
      <c r="P5" s="8"/>
      <c r="Q5" s="20"/>
      <c r="R5" s="20"/>
      <c r="S5" s="21"/>
    </row>
    <row r="6" spans="1:21" s="3" customFormat="1" ht="29.25" customHeight="1">
      <c r="A6" s="128"/>
      <c r="B6" s="129"/>
      <c r="C6" s="130"/>
      <c r="D6" s="131"/>
      <c r="E6" s="132"/>
      <c r="F6" s="133"/>
      <c r="G6" s="14"/>
      <c r="H6" s="133"/>
      <c r="I6" s="16"/>
      <c r="J6" s="17"/>
      <c r="K6" s="21"/>
      <c r="L6" s="21"/>
      <c r="M6" s="19"/>
      <c r="N6" s="17"/>
      <c r="O6" s="8"/>
      <c r="P6" s="8"/>
      <c r="Q6" s="20"/>
      <c r="R6" s="20"/>
      <c r="S6" s="21"/>
    </row>
    <row r="7" spans="1:21">
      <c r="A7" s="22">
        <v>1</v>
      </c>
      <c r="B7" s="134" t="s">
        <v>131</v>
      </c>
      <c r="C7" s="24"/>
      <c r="D7" s="101"/>
      <c r="E7" s="25"/>
      <c r="F7" s="26"/>
      <c r="G7" s="27"/>
      <c r="H7" s="53">
        <f>SUM(F8:F9)</f>
        <v>687750000</v>
      </c>
      <c r="I7" s="29"/>
      <c r="J7" s="30" t="e">
        <f>+J9+#REF!+#REF!+#REF!</f>
        <v>#REF!</v>
      </c>
      <c r="K7" s="31"/>
      <c r="L7" s="31" t="e">
        <f>+J7*1.15</f>
        <v>#REF!</v>
      </c>
      <c r="M7" s="29"/>
      <c r="N7" s="32" t="e">
        <f>+N9+#REF!+#REF!+#REF!</f>
        <v>#REF!</v>
      </c>
      <c r="O7" s="7"/>
      <c r="P7" s="7"/>
      <c r="Q7" s="33" t="e">
        <f>+N7*1.15</f>
        <v>#REF!</v>
      </c>
      <c r="R7" s="33"/>
      <c r="S7" s="34"/>
    </row>
    <row r="8" spans="1:21">
      <c r="A8" s="35" t="s">
        <v>6</v>
      </c>
      <c r="B8" s="116" t="s">
        <v>132</v>
      </c>
      <c r="C8" s="94" t="s">
        <v>66</v>
      </c>
      <c r="D8" s="102">
        <v>225</v>
      </c>
      <c r="E8" s="37">
        <v>2980000</v>
      </c>
      <c r="F8" s="37">
        <f>E8*D8</f>
        <v>670500000</v>
      </c>
      <c r="G8" s="27"/>
      <c r="H8" s="27"/>
      <c r="I8" s="29"/>
      <c r="J8" s="30"/>
      <c r="K8" s="31"/>
      <c r="L8" s="31"/>
      <c r="M8" s="29"/>
      <c r="N8" s="32"/>
      <c r="O8" s="7"/>
      <c r="P8" s="7"/>
      <c r="Q8" s="33"/>
      <c r="R8" s="221"/>
      <c r="S8" s="34"/>
      <c r="U8" s="214"/>
    </row>
    <row r="9" spans="1:21" ht="13.5" customHeight="1">
      <c r="A9" s="35">
        <v>1.2</v>
      </c>
      <c r="B9" s="116" t="s">
        <v>171</v>
      </c>
      <c r="C9" s="94" t="s">
        <v>66</v>
      </c>
      <c r="D9" s="102">
        <f>2.5*2.5</f>
        <v>6.25</v>
      </c>
      <c r="E9" s="37">
        <v>2760000</v>
      </c>
      <c r="F9" s="37">
        <f>E9*D9</f>
        <v>17250000</v>
      </c>
      <c r="G9" s="38"/>
      <c r="H9" s="38"/>
      <c r="I9" s="29">
        <v>1291.81</v>
      </c>
      <c r="J9" s="39">
        <f>E9*I9</f>
        <v>3565395600</v>
      </c>
      <c r="K9" s="40"/>
      <c r="L9" s="40"/>
      <c r="M9" s="29">
        <v>1377.51</v>
      </c>
      <c r="N9" s="41">
        <f>E9*M9</f>
        <v>3801927600</v>
      </c>
      <c r="O9" s="7"/>
      <c r="P9" s="7"/>
      <c r="Q9" s="7"/>
      <c r="R9" s="221"/>
      <c r="S9" s="42"/>
      <c r="U9" s="214"/>
    </row>
    <row r="10" spans="1:21">
      <c r="A10" s="74"/>
      <c r="B10" s="75"/>
      <c r="C10" s="76"/>
      <c r="D10" s="108"/>
      <c r="E10" s="77"/>
      <c r="F10" s="73"/>
      <c r="G10" s="73"/>
      <c r="H10" s="73"/>
      <c r="I10" s="7"/>
      <c r="J10" s="7"/>
      <c r="K10" s="40"/>
      <c r="L10" s="40"/>
      <c r="M10" s="7"/>
      <c r="N10" s="7"/>
      <c r="O10" s="7"/>
      <c r="P10" s="7"/>
      <c r="Q10" s="7"/>
      <c r="R10" s="7"/>
      <c r="S10" s="7"/>
      <c r="U10" s="43"/>
    </row>
    <row r="11" spans="1:21" ht="15.75" thickBot="1">
      <c r="A11" s="76"/>
      <c r="B11" s="78"/>
      <c r="C11" s="79"/>
      <c r="D11" s="109"/>
      <c r="E11" s="80"/>
      <c r="F11" s="38"/>
      <c r="G11" s="38"/>
      <c r="H11" s="38"/>
      <c r="U11" s="43"/>
    </row>
    <row r="12" spans="1:21" ht="15.75" thickBot="1">
      <c r="A12" s="81"/>
      <c r="B12" s="82" t="s">
        <v>47</v>
      </c>
      <c r="C12" s="83"/>
      <c r="D12" s="110"/>
      <c r="E12" s="229"/>
      <c r="F12" s="230"/>
      <c r="G12" s="38"/>
      <c r="H12" s="84">
        <f>SUM(H7:H11)</f>
        <v>687750000</v>
      </c>
      <c r="I12" s="7"/>
      <c r="J12" s="7"/>
      <c r="K12" s="40"/>
      <c r="L12" s="40"/>
      <c r="M12" s="7"/>
      <c r="N12" s="7"/>
      <c r="O12" s="7"/>
      <c r="P12" s="7"/>
      <c r="Q12" s="7"/>
      <c r="R12" s="7"/>
      <c r="S12" s="7"/>
      <c r="U12" s="215"/>
    </row>
    <row r="13" spans="1:21">
      <c r="A13" s="76"/>
      <c r="B13" s="78"/>
      <c r="C13" s="79"/>
      <c r="D13" s="111"/>
      <c r="E13" s="80"/>
      <c r="F13" s="38"/>
      <c r="G13" s="38"/>
      <c r="H13" s="38"/>
      <c r="I13" s="7"/>
      <c r="J13" s="42"/>
      <c r="K13" s="40"/>
      <c r="L13" s="40"/>
      <c r="M13" s="7"/>
      <c r="N13" s="42"/>
      <c r="O13" s="7"/>
      <c r="P13" s="7"/>
      <c r="Q13" s="7"/>
      <c r="R13" s="7"/>
      <c r="S13" s="42"/>
    </row>
    <row r="14" spans="1:21" ht="16.5" customHeight="1">
      <c r="A14" s="76"/>
      <c r="B14" s="141"/>
      <c r="C14" s="141"/>
      <c r="D14" s="141"/>
      <c r="E14" s="85" t="s">
        <v>29</v>
      </c>
      <c r="F14" s="121">
        <v>0.25</v>
      </c>
      <c r="G14" s="27"/>
      <c r="H14" s="53">
        <f>H12*F14</f>
        <v>171937500</v>
      </c>
      <c r="I14" s="7"/>
      <c r="J14" s="42"/>
      <c r="K14" s="40"/>
      <c r="L14" s="40"/>
      <c r="M14" s="7"/>
      <c r="N14" s="42"/>
      <c r="O14" s="7"/>
      <c r="P14" s="7"/>
      <c r="Q14" s="7"/>
      <c r="R14" s="7"/>
      <c r="S14" s="42"/>
    </row>
    <row r="15" spans="1:21">
      <c r="A15" s="76"/>
      <c r="B15" s="141"/>
      <c r="C15" s="141"/>
      <c r="D15" s="141"/>
      <c r="E15" s="85" t="s">
        <v>1</v>
      </c>
      <c r="F15" s="121">
        <v>0.05</v>
      </c>
      <c r="G15" s="38"/>
      <c r="H15" s="53">
        <f>H12*F15</f>
        <v>34387500</v>
      </c>
      <c r="I15" s="7"/>
      <c r="J15" s="42"/>
      <c r="K15" s="40"/>
      <c r="L15" s="40"/>
      <c r="M15" s="7"/>
      <c r="N15" s="42"/>
      <c r="O15" s="7"/>
      <c r="P15" s="7"/>
      <c r="Q15" s="7"/>
      <c r="R15" s="7"/>
      <c r="S15" s="42"/>
    </row>
    <row r="16" spans="1:21">
      <c r="A16" s="76"/>
      <c r="B16" s="141"/>
      <c r="C16" s="141"/>
      <c r="D16" s="141"/>
      <c r="E16" s="85" t="s">
        <v>48</v>
      </c>
      <c r="F16" s="86">
        <f>SUM(F14:F15)</f>
        <v>0.3</v>
      </c>
      <c r="G16" s="38"/>
      <c r="H16" s="28">
        <f>SUM(H14:H15)</f>
        <v>206325000</v>
      </c>
      <c r="I16" s="7"/>
      <c r="J16" s="42"/>
      <c r="K16" s="40"/>
      <c r="L16" s="40"/>
      <c r="M16" s="7"/>
      <c r="N16" s="42"/>
      <c r="O16" s="7"/>
      <c r="P16" s="7"/>
      <c r="Q16" s="7"/>
      <c r="R16" s="7"/>
      <c r="S16" s="42"/>
    </row>
    <row r="17" spans="1:22" ht="15.75" thickBot="1">
      <c r="A17" s="76"/>
      <c r="B17" s="78"/>
      <c r="C17" s="79"/>
      <c r="D17" s="109"/>
      <c r="E17" s="80"/>
      <c r="F17" s="38"/>
      <c r="G17" s="27"/>
      <c r="H17" s="38"/>
      <c r="I17" s="7"/>
      <c r="J17" s="7"/>
      <c r="K17" s="7"/>
      <c r="L17" s="7"/>
      <c r="M17" s="7"/>
      <c r="N17" s="7"/>
      <c r="O17" s="7"/>
      <c r="P17" s="7"/>
      <c r="Q17" s="7"/>
      <c r="R17" s="7"/>
      <c r="S17" s="7"/>
    </row>
    <row r="18" spans="1:22" ht="15.75" thickBot="1">
      <c r="A18" s="76"/>
      <c r="B18" s="82" t="s">
        <v>11</v>
      </c>
      <c r="C18" s="83"/>
      <c r="D18" s="110"/>
      <c r="E18" s="87"/>
      <c r="F18" s="88"/>
      <c r="G18" s="38"/>
      <c r="H18" s="84">
        <f>H12+H16</f>
        <v>894075000</v>
      </c>
      <c r="I18" s="7"/>
      <c r="J18" s="42"/>
      <c r="K18" s="40"/>
      <c r="L18" s="40"/>
      <c r="M18" s="7"/>
      <c r="N18" s="42"/>
      <c r="O18" s="7"/>
      <c r="P18" s="7"/>
      <c r="Q18" s="7"/>
      <c r="R18" s="7"/>
      <c r="S18" s="42"/>
    </row>
    <row r="19" spans="1:22">
      <c r="A19" s="76"/>
      <c r="B19" s="78"/>
      <c r="C19" s="79"/>
      <c r="D19" s="109"/>
      <c r="E19" s="80"/>
      <c r="F19" s="38"/>
      <c r="G19" s="38"/>
      <c r="H19" s="38"/>
      <c r="I19" s="7"/>
      <c r="J19" s="42"/>
      <c r="K19" s="40"/>
      <c r="L19" s="40"/>
      <c r="M19" s="7"/>
      <c r="N19" s="42"/>
      <c r="O19" s="7"/>
      <c r="P19" s="7"/>
      <c r="Q19" s="7"/>
      <c r="R19" s="7"/>
      <c r="S19" s="42"/>
    </row>
    <row r="20" spans="1:22">
      <c r="A20" s="76"/>
      <c r="B20" s="75"/>
      <c r="C20" s="76"/>
      <c r="D20" s="112"/>
      <c r="E20" s="89"/>
      <c r="F20" s="73"/>
      <c r="G20" s="73"/>
      <c r="H20" s="73"/>
      <c r="I20" s="7"/>
      <c r="J20" s="7"/>
      <c r="K20" s="7"/>
      <c r="L20" s="7"/>
      <c r="M20" s="7"/>
      <c r="N20" s="7"/>
      <c r="O20" s="7"/>
      <c r="P20" s="7"/>
      <c r="Q20" s="7"/>
      <c r="R20" s="7"/>
      <c r="S20" s="7"/>
    </row>
    <row r="21" spans="1:22">
      <c r="A21" s="76"/>
      <c r="B21" s="75"/>
      <c r="C21" s="76"/>
      <c r="D21" s="112"/>
      <c r="E21" s="89"/>
      <c r="F21" s="73"/>
      <c r="G21" s="73"/>
      <c r="H21" s="73"/>
      <c r="I21" s="7" t="s">
        <v>22</v>
      </c>
      <c r="J21" s="7"/>
      <c r="K21" s="7"/>
      <c r="L21" s="7"/>
      <c r="M21" s="7"/>
      <c r="N21" s="7"/>
      <c r="O21" s="7"/>
      <c r="P21" s="7"/>
      <c r="Q21" s="7"/>
      <c r="R21" s="7"/>
      <c r="S21" s="7"/>
      <c r="V21" s="218"/>
    </row>
    <row r="22" spans="1:22">
      <c r="A22" s="76"/>
      <c r="B22" s="75"/>
      <c r="C22" s="76"/>
      <c r="D22" s="112"/>
      <c r="E22" s="89"/>
      <c r="F22" s="73"/>
      <c r="G22" s="73"/>
      <c r="H22" s="73"/>
      <c r="I22" s="7" t="s">
        <v>23</v>
      </c>
      <c r="J22" s="7"/>
      <c r="K22" s="7"/>
      <c r="L22" s="7"/>
      <c r="M22" s="7"/>
      <c r="N22" s="7"/>
      <c r="O22" s="7"/>
      <c r="P22" s="7"/>
      <c r="Q22" s="7"/>
      <c r="R22" s="7"/>
      <c r="S22" s="7"/>
    </row>
    <row r="23" spans="1:22">
      <c r="A23" s="76"/>
      <c r="B23" s="75"/>
      <c r="C23" s="76"/>
      <c r="D23" s="112"/>
      <c r="E23" s="89"/>
      <c r="F23" s="73"/>
      <c r="G23" s="73"/>
      <c r="H23" s="120"/>
      <c r="I23" s="7" t="s">
        <v>30</v>
      </c>
      <c r="J23" s="7"/>
      <c r="K23" s="7"/>
      <c r="L23" s="7"/>
      <c r="M23" s="7"/>
      <c r="N23" s="7"/>
      <c r="O23" s="7"/>
      <c r="P23" s="7"/>
      <c r="Q23" s="7"/>
      <c r="R23" s="7"/>
      <c r="S23" s="7"/>
      <c r="U23" s="6"/>
    </row>
    <row r="24" spans="1:22">
      <c r="A24" s="76"/>
      <c r="B24" s="75"/>
      <c r="C24" s="76"/>
      <c r="D24" s="112"/>
      <c r="E24" s="89"/>
      <c r="F24" s="73"/>
      <c r="G24" s="73"/>
      <c r="H24" s="73"/>
      <c r="I24" s="7" t="s">
        <v>24</v>
      </c>
      <c r="J24" s="7"/>
      <c r="K24" s="7"/>
      <c r="L24" s="7"/>
      <c r="M24" s="7"/>
      <c r="N24" s="7"/>
      <c r="O24" s="7"/>
      <c r="P24" s="7"/>
      <c r="Q24" s="7"/>
      <c r="R24" s="7"/>
      <c r="S24" s="7"/>
    </row>
    <row r="25" spans="1:22">
      <c r="A25" s="76"/>
      <c r="B25" s="75"/>
      <c r="C25" s="76"/>
      <c r="D25" s="112"/>
      <c r="E25" s="89"/>
      <c r="F25" s="73"/>
      <c r="G25" s="73"/>
      <c r="H25" s="73"/>
      <c r="I25" s="7"/>
      <c r="J25" s="7"/>
      <c r="K25" s="7"/>
      <c r="L25" s="7"/>
      <c r="M25" s="7"/>
      <c r="N25" s="7"/>
      <c r="O25" s="7"/>
      <c r="P25" s="7"/>
      <c r="Q25" s="7"/>
      <c r="R25" s="7"/>
      <c r="S25" s="7"/>
      <c r="V25" s="218"/>
    </row>
    <row r="26" spans="1:22">
      <c r="A26" s="76"/>
      <c r="B26" s="75"/>
      <c r="C26" s="76"/>
      <c r="D26" s="112"/>
      <c r="E26" s="89"/>
      <c r="F26" s="73"/>
      <c r="G26" s="73"/>
      <c r="H26" s="73"/>
      <c r="I26" s="90" t="s">
        <v>0</v>
      </c>
      <c r="J26" s="7"/>
      <c r="K26" s="90"/>
      <c r="L26" s="7"/>
      <c r="M26" s="7"/>
      <c r="N26" s="7"/>
      <c r="O26" s="7"/>
      <c r="P26" s="7"/>
      <c r="Q26" s="7"/>
      <c r="R26" s="7"/>
      <c r="S26" s="7"/>
    </row>
    <row r="27" spans="1:22">
      <c r="A27" s="76"/>
      <c r="B27" s="75"/>
      <c r="C27" s="76"/>
      <c r="D27" s="112"/>
      <c r="E27" s="89"/>
      <c r="F27" s="73"/>
      <c r="G27" s="73"/>
      <c r="H27" s="73"/>
      <c r="I27" s="7"/>
      <c r="J27" s="7"/>
      <c r="K27" s="7"/>
      <c r="L27" s="7"/>
      <c r="M27" s="7"/>
      <c r="N27" s="7"/>
      <c r="O27" s="7"/>
      <c r="P27" s="7"/>
      <c r="Q27" s="7"/>
      <c r="R27" s="7"/>
      <c r="S27" s="7"/>
    </row>
    <row r="28" spans="1:22">
      <c r="A28" s="76"/>
      <c r="B28" s="75"/>
      <c r="C28" s="76"/>
      <c r="D28" s="112"/>
      <c r="E28" s="89"/>
      <c r="F28" s="73"/>
      <c r="G28" s="73"/>
      <c r="H28" s="73"/>
      <c r="I28" s="7"/>
      <c r="J28" s="7"/>
      <c r="K28" s="7"/>
      <c r="L28" s="7"/>
      <c r="M28" s="7"/>
      <c r="N28" s="7"/>
      <c r="O28" s="7"/>
      <c r="P28" s="7"/>
      <c r="Q28" s="7"/>
      <c r="R28" s="7"/>
      <c r="S28" s="7"/>
      <c r="U28" s="214"/>
      <c r="V28" s="218"/>
    </row>
    <row r="29" spans="1:22">
      <c r="A29" s="8"/>
      <c r="B29" s="91"/>
      <c r="C29" s="8"/>
      <c r="D29" s="113"/>
      <c r="E29" s="92"/>
      <c r="F29" s="93"/>
      <c r="G29" s="93"/>
      <c r="H29" s="93"/>
    </row>
    <row r="32" spans="1:22">
      <c r="A32" s="2"/>
      <c r="B32" s="2"/>
      <c r="C32" s="2"/>
      <c r="D32" s="114"/>
      <c r="G32" s="2"/>
      <c r="H32" s="2"/>
    </row>
    <row r="33" spans="4:6" s="2" customFormat="1">
      <c r="D33" s="114"/>
      <c r="E33" s="5"/>
      <c r="F33" s="6"/>
    </row>
  </sheetData>
  <mergeCells count="2">
    <mergeCell ref="A1:H1"/>
    <mergeCell ref="E12:F12"/>
  </mergeCells>
  <printOptions horizontalCentered="1"/>
  <pageMargins left="0.51181102362204722" right="0.51181102362204722" top="0.74803149606299213" bottom="0.55118110236220474" header="0.31496062992125984" footer="0.31496062992125984"/>
  <pageSetup scale="50" fitToHeight="2" orientation="portrait" horizontalDpi="4294967293" verticalDpi="4294967293"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489E8E-331A-4A6F-A651-8E193B0D8C69}">
  <dimension ref="A1:V33"/>
  <sheetViews>
    <sheetView view="pageBreakPreview" zoomScale="72" zoomScaleNormal="72" zoomScaleSheetLayoutView="72" workbookViewId="0">
      <selection activeCell="F15" sqref="F15"/>
    </sheetView>
  </sheetViews>
  <sheetFormatPr defaultColWidth="11.42578125" defaultRowHeight="15"/>
  <cols>
    <col min="1" max="1" width="9.42578125" style="158" customWidth="1"/>
    <col min="2" max="2" width="77.28515625" style="157" customWidth="1"/>
    <col min="3" max="3" width="16" style="158" customWidth="1"/>
    <col min="4" max="4" width="14.140625" style="159" customWidth="1"/>
    <col min="5" max="5" width="18.7109375" style="160" customWidth="1"/>
    <col min="6" max="6" width="21.140625" style="161" customWidth="1"/>
    <col min="7" max="7" width="2.7109375" style="161" customWidth="1"/>
    <col min="8" max="8" width="24.140625" style="161" customWidth="1"/>
    <col min="9" max="9" width="11.42578125" style="156" hidden="1" customWidth="1"/>
    <col min="10" max="10" width="27.28515625" style="156" hidden="1" customWidth="1"/>
    <col min="11" max="11" width="2.7109375" style="156" hidden="1" customWidth="1"/>
    <col min="12" max="12" width="23.42578125" style="156" hidden="1" customWidth="1"/>
    <col min="13" max="13" width="11.42578125" style="156" hidden="1" customWidth="1"/>
    <col min="14" max="14" width="27" style="156" hidden="1" customWidth="1"/>
    <col min="15" max="15" width="2.42578125" style="156" hidden="1" customWidth="1"/>
    <col min="16" max="16" width="3.5703125" style="156" hidden="1" customWidth="1"/>
    <col min="17" max="17" width="25.140625" style="156" hidden="1" customWidth="1"/>
    <col min="18" max="18" width="25.140625" style="156" customWidth="1"/>
    <col min="19" max="19" width="15" style="156" customWidth="1"/>
    <col min="20" max="20" width="11.42578125" style="156"/>
    <col min="21" max="21" width="17.42578125" style="156" bestFit="1" customWidth="1"/>
    <col min="22" max="16384" width="11.42578125" style="156"/>
  </cols>
  <sheetData>
    <row r="1" spans="1:21" ht="23.25">
      <c r="A1" s="231" t="s">
        <v>77</v>
      </c>
      <c r="B1" s="231"/>
      <c r="C1" s="231"/>
      <c r="D1" s="231"/>
      <c r="E1" s="231"/>
      <c r="F1" s="231"/>
      <c r="G1" s="231"/>
      <c r="H1" s="231"/>
    </row>
    <row r="3" spans="1:21" ht="15.75" customHeight="1">
      <c r="A3" s="126" t="s">
        <v>162</v>
      </c>
    </row>
    <row r="4" spans="1:21" ht="15.75" customHeight="1" thickBot="1">
      <c r="A4" s="127" t="s">
        <v>79</v>
      </c>
    </row>
    <row r="5" spans="1:21" s="158" customFormat="1" ht="29.25" customHeight="1" thickBot="1">
      <c r="A5" s="9" t="s">
        <v>44</v>
      </c>
      <c r="B5" s="10" t="s">
        <v>10</v>
      </c>
      <c r="C5" s="11" t="s">
        <v>32</v>
      </c>
      <c r="D5" s="162" t="s">
        <v>7</v>
      </c>
      <c r="E5" s="12" t="s">
        <v>8</v>
      </c>
      <c r="F5" s="13" t="s">
        <v>9</v>
      </c>
      <c r="G5" s="14"/>
      <c r="H5" s="15" t="s">
        <v>49</v>
      </c>
      <c r="I5" s="16" t="s">
        <v>2</v>
      </c>
      <c r="J5" s="17" t="s">
        <v>4</v>
      </c>
      <c r="K5" s="18"/>
      <c r="L5" s="18"/>
      <c r="M5" s="19" t="s">
        <v>3</v>
      </c>
      <c r="N5" s="17" t="s">
        <v>4</v>
      </c>
      <c r="O5" s="8"/>
      <c r="P5" s="8"/>
      <c r="Q5" s="20"/>
      <c r="R5" s="20"/>
      <c r="S5" s="21"/>
    </row>
    <row r="6" spans="1:21" s="158" customFormat="1" ht="29.25" customHeight="1">
      <c r="A6" s="128"/>
      <c r="B6" s="129"/>
      <c r="C6" s="130"/>
      <c r="D6" s="163"/>
      <c r="E6" s="132"/>
      <c r="F6" s="133"/>
      <c r="G6" s="14"/>
      <c r="H6" s="133"/>
      <c r="I6" s="16"/>
      <c r="J6" s="17"/>
      <c r="K6" s="21"/>
      <c r="L6" s="21"/>
      <c r="M6" s="19"/>
      <c r="N6" s="17"/>
      <c r="O6" s="8"/>
      <c r="P6" s="8"/>
      <c r="Q6" s="20"/>
      <c r="R6" s="20"/>
      <c r="S6" s="21"/>
    </row>
    <row r="7" spans="1:21">
      <c r="A7" s="22">
        <v>1</v>
      </c>
      <c r="B7" s="134" t="s">
        <v>131</v>
      </c>
      <c r="C7" s="164"/>
      <c r="D7" s="165"/>
      <c r="E7" s="166"/>
      <c r="F7" s="26"/>
      <c r="G7" s="167"/>
      <c r="H7" s="168">
        <f>SUM(F8:F9)</f>
        <v>306900000</v>
      </c>
      <c r="I7" s="29"/>
      <c r="J7" s="30" t="e">
        <f>+J9+#REF!+#REF!+#REF!</f>
        <v>#REF!</v>
      </c>
      <c r="K7" s="31"/>
      <c r="L7" s="31" t="e">
        <f>+J7*1.15</f>
        <v>#REF!</v>
      </c>
      <c r="M7" s="29"/>
      <c r="N7" s="32" t="e">
        <f>+N9+#REF!+#REF!+#REF!</f>
        <v>#REF!</v>
      </c>
      <c r="O7" s="7"/>
      <c r="P7" s="7"/>
      <c r="Q7" s="169" t="e">
        <f>+N7*1.15</f>
        <v>#REF!</v>
      </c>
      <c r="R7" s="169"/>
      <c r="S7" s="34"/>
    </row>
    <row r="8" spans="1:21">
      <c r="A8" s="35" t="s">
        <v>6</v>
      </c>
      <c r="B8" s="116" t="s">
        <v>163</v>
      </c>
      <c r="C8" s="94" t="s">
        <v>66</v>
      </c>
      <c r="D8" s="170">
        <f>5*18</f>
        <v>90</v>
      </c>
      <c r="E8" s="171">
        <v>3410000</v>
      </c>
      <c r="F8" s="171">
        <f>E8*D8</f>
        <v>306900000</v>
      </c>
      <c r="G8" s="167"/>
      <c r="H8" s="167"/>
      <c r="I8" s="29"/>
      <c r="J8" s="30"/>
      <c r="K8" s="31"/>
      <c r="L8" s="31"/>
      <c r="M8" s="29"/>
      <c r="N8" s="32"/>
      <c r="O8" s="7"/>
      <c r="P8" s="7"/>
      <c r="Q8" s="169"/>
      <c r="R8" s="222"/>
      <c r="S8" s="34"/>
      <c r="U8" s="219"/>
    </row>
    <row r="9" spans="1:21" ht="13.5" customHeight="1">
      <c r="A9" s="35"/>
      <c r="B9" s="116"/>
      <c r="C9" s="94"/>
      <c r="D9" s="170"/>
      <c r="E9" s="171"/>
      <c r="F9" s="171"/>
      <c r="G9" s="172"/>
      <c r="H9" s="172"/>
      <c r="I9" s="29">
        <v>1291.81</v>
      </c>
      <c r="J9" s="173">
        <f>E9*I9</f>
        <v>0</v>
      </c>
      <c r="K9" s="40"/>
      <c r="L9" s="40"/>
      <c r="M9" s="29">
        <v>1377.51</v>
      </c>
      <c r="N9" s="41">
        <f>E9*M9</f>
        <v>0</v>
      </c>
      <c r="O9" s="7"/>
      <c r="P9" s="7"/>
      <c r="Q9" s="7"/>
      <c r="R9" s="7"/>
      <c r="S9" s="42"/>
      <c r="U9" s="43"/>
    </row>
    <row r="10" spans="1:21">
      <c r="A10" s="74"/>
      <c r="B10" s="75"/>
      <c r="C10" s="76"/>
      <c r="D10" s="196"/>
      <c r="E10" s="197"/>
      <c r="F10" s="73"/>
      <c r="G10" s="73"/>
      <c r="H10" s="73"/>
      <c r="I10" s="7"/>
      <c r="J10" s="7"/>
      <c r="K10" s="40"/>
      <c r="L10" s="40"/>
      <c r="M10" s="7"/>
      <c r="N10" s="7"/>
      <c r="O10" s="7"/>
      <c r="P10" s="7"/>
      <c r="Q10" s="7"/>
      <c r="R10" s="7"/>
      <c r="S10" s="7"/>
      <c r="U10" s="43"/>
    </row>
    <row r="11" spans="1:21" ht="15.75" thickBot="1">
      <c r="A11" s="76"/>
      <c r="B11" s="198"/>
      <c r="C11" s="136"/>
      <c r="D11" s="199"/>
      <c r="E11" s="200"/>
      <c r="F11" s="172"/>
      <c r="G11" s="172"/>
      <c r="H11" s="172"/>
      <c r="U11" s="43"/>
    </row>
    <row r="12" spans="1:21" ht="15.75" thickBot="1">
      <c r="A12" s="81"/>
      <c r="B12" s="201" t="s">
        <v>47</v>
      </c>
      <c r="C12" s="202"/>
      <c r="D12" s="203"/>
      <c r="E12" s="232"/>
      <c r="F12" s="233"/>
      <c r="G12" s="172"/>
      <c r="H12" s="204">
        <f>SUM(H7:H11)</f>
        <v>306900000</v>
      </c>
      <c r="I12" s="7"/>
      <c r="J12" s="7"/>
      <c r="K12" s="40"/>
      <c r="L12" s="40"/>
      <c r="M12" s="7"/>
      <c r="N12" s="7"/>
      <c r="O12" s="7"/>
      <c r="P12" s="7"/>
      <c r="Q12" s="7"/>
      <c r="R12" s="7"/>
      <c r="S12" s="7"/>
      <c r="U12" s="215"/>
    </row>
    <row r="13" spans="1:21">
      <c r="A13" s="76"/>
      <c r="B13" s="198"/>
      <c r="C13" s="136"/>
      <c r="D13" s="190"/>
      <c r="E13" s="200"/>
      <c r="F13" s="172"/>
      <c r="G13" s="172"/>
      <c r="H13" s="172"/>
      <c r="I13" s="7"/>
      <c r="J13" s="42"/>
      <c r="K13" s="40"/>
      <c r="L13" s="40"/>
      <c r="M13" s="7"/>
      <c r="N13" s="42"/>
      <c r="O13" s="7"/>
      <c r="P13" s="7"/>
      <c r="Q13" s="7"/>
      <c r="R13" s="7"/>
      <c r="S13" s="42"/>
    </row>
    <row r="14" spans="1:21" ht="16.5" customHeight="1">
      <c r="A14" s="76"/>
      <c r="B14" s="141"/>
      <c r="C14" s="141"/>
      <c r="D14" s="141"/>
      <c r="E14" s="205" t="s">
        <v>29</v>
      </c>
      <c r="F14" s="206">
        <v>0.25</v>
      </c>
      <c r="G14" s="167"/>
      <c r="H14" s="168">
        <f>H12*F14</f>
        <v>76725000</v>
      </c>
      <c r="I14" s="7"/>
      <c r="J14" s="42"/>
      <c r="K14" s="40"/>
      <c r="L14" s="40"/>
      <c r="M14" s="7"/>
      <c r="N14" s="42"/>
      <c r="O14" s="7"/>
      <c r="P14" s="7"/>
      <c r="Q14" s="7"/>
      <c r="R14" s="7"/>
      <c r="S14" s="42"/>
    </row>
    <row r="15" spans="1:21">
      <c r="A15" s="76"/>
      <c r="B15" s="141"/>
      <c r="C15" s="141"/>
      <c r="D15" s="141"/>
      <c r="E15" s="205" t="s">
        <v>1</v>
      </c>
      <c r="F15" s="206">
        <v>0.05</v>
      </c>
      <c r="G15" s="172"/>
      <c r="H15" s="168">
        <f>H12*F15</f>
        <v>15345000</v>
      </c>
      <c r="I15" s="7"/>
      <c r="J15" s="42"/>
      <c r="K15" s="40"/>
      <c r="L15" s="40"/>
      <c r="M15" s="7"/>
      <c r="N15" s="42"/>
      <c r="O15" s="7"/>
      <c r="P15" s="7"/>
      <c r="Q15" s="7"/>
      <c r="R15" s="7"/>
      <c r="S15" s="42"/>
    </row>
    <row r="16" spans="1:21">
      <c r="A16" s="76"/>
      <c r="B16" s="141"/>
      <c r="C16" s="141"/>
      <c r="D16" s="141"/>
      <c r="E16" s="205" t="s">
        <v>48</v>
      </c>
      <c r="F16" s="207">
        <f>SUM(F14:F15)</f>
        <v>0.3</v>
      </c>
      <c r="G16" s="172"/>
      <c r="H16" s="208">
        <f>SUM(H14:H15)</f>
        <v>92070000</v>
      </c>
      <c r="I16" s="7"/>
      <c r="J16" s="42"/>
      <c r="K16" s="40"/>
      <c r="L16" s="40"/>
      <c r="M16" s="7"/>
      <c r="N16" s="42"/>
      <c r="O16" s="7"/>
      <c r="P16" s="7"/>
      <c r="Q16" s="7"/>
      <c r="R16" s="7"/>
      <c r="S16" s="42"/>
    </row>
    <row r="17" spans="1:22" ht="15.75" thickBot="1">
      <c r="A17" s="76"/>
      <c r="B17" s="198"/>
      <c r="C17" s="136"/>
      <c r="D17" s="199"/>
      <c r="E17" s="200"/>
      <c r="F17" s="172"/>
      <c r="G17" s="167"/>
      <c r="H17" s="172"/>
      <c r="I17" s="7"/>
      <c r="J17" s="7"/>
      <c r="K17" s="7"/>
      <c r="L17" s="7"/>
      <c r="M17" s="7"/>
      <c r="N17" s="7"/>
      <c r="O17" s="7"/>
      <c r="P17" s="7"/>
      <c r="Q17" s="7"/>
      <c r="R17" s="7"/>
      <c r="S17" s="7"/>
    </row>
    <row r="18" spans="1:22" ht="15.75" thickBot="1">
      <c r="A18" s="76"/>
      <c r="B18" s="201" t="s">
        <v>11</v>
      </c>
      <c r="C18" s="202"/>
      <c r="D18" s="203"/>
      <c r="E18" s="209"/>
      <c r="F18" s="210"/>
      <c r="G18" s="172"/>
      <c r="H18" s="204">
        <f>H12+H16</f>
        <v>398970000</v>
      </c>
      <c r="I18" s="7"/>
      <c r="J18" s="42"/>
      <c r="K18" s="40"/>
      <c r="L18" s="40"/>
      <c r="M18" s="7"/>
      <c r="N18" s="42"/>
      <c r="O18" s="7"/>
      <c r="P18" s="7"/>
      <c r="Q18" s="7"/>
      <c r="R18" s="7"/>
      <c r="S18" s="42"/>
    </row>
    <row r="19" spans="1:22">
      <c r="A19" s="76"/>
      <c r="B19" s="198"/>
      <c r="C19" s="136"/>
      <c r="D19" s="199"/>
      <c r="E19" s="200"/>
      <c r="F19" s="172"/>
      <c r="G19" s="172"/>
      <c r="H19" s="172"/>
      <c r="I19" s="7"/>
      <c r="J19" s="42"/>
      <c r="K19" s="40"/>
      <c r="L19" s="40"/>
      <c r="M19" s="7"/>
      <c r="N19" s="42"/>
      <c r="O19" s="7"/>
      <c r="P19" s="7"/>
      <c r="Q19" s="7"/>
      <c r="R19" s="7"/>
      <c r="S19" s="42"/>
    </row>
    <row r="20" spans="1:22">
      <c r="A20" s="76"/>
      <c r="B20" s="75"/>
      <c r="C20" s="76"/>
      <c r="D20" s="211"/>
      <c r="E20" s="89"/>
      <c r="F20" s="73"/>
      <c r="G20" s="73"/>
      <c r="H20" s="73"/>
      <c r="I20" s="7"/>
      <c r="J20" s="7"/>
      <c r="K20" s="7"/>
      <c r="L20" s="7"/>
      <c r="M20" s="7"/>
      <c r="N20" s="7"/>
      <c r="O20" s="7"/>
      <c r="P20" s="7"/>
      <c r="Q20" s="7"/>
      <c r="R20" s="7"/>
      <c r="S20" s="7"/>
      <c r="V20" s="218"/>
    </row>
    <row r="21" spans="1:22">
      <c r="A21" s="76"/>
      <c r="B21" s="75"/>
      <c r="C21" s="76"/>
      <c r="D21" s="211"/>
      <c r="E21" s="89"/>
      <c r="F21" s="73"/>
      <c r="G21" s="73"/>
      <c r="H21" s="73"/>
      <c r="I21" s="7" t="s">
        <v>22</v>
      </c>
      <c r="J21" s="7"/>
      <c r="K21" s="7"/>
      <c r="L21" s="7"/>
      <c r="M21" s="7"/>
      <c r="N21" s="7"/>
      <c r="O21" s="7"/>
      <c r="P21" s="7"/>
      <c r="Q21" s="7"/>
      <c r="R21" s="7"/>
      <c r="S21" s="7"/>
    </row>
    <row r="22" spans="1:22">
      <c r="A22" s="76"/>
      <c r="B22" s="75"/>
      <c r="C22" s="76"/>
      <c r="D22" s="211"/>
      <c r="E22" s="89"/>
      <c r="F22" s="73"/>
      <c r="G22" s="73"/>
      <c r="H22" s="73"/>
      <c r="I22" s="7" t="s">
        <v>23</v>
      </c>
      <c r="J22" s="7"/>
      <c r="K22" s="7"/>
      <c r="L22" s="7"/>
      <c r="M22" s="7"/>
      <c r="N22" s="7"/>
      <c r="O22" s="7"/>
      <c r="P22" s="7"/>
      <c r="Q22" s="7"/>
      <c r="R22" s="7"/>
      <c r="S22" s="7"/>
      <c r="U22" s="161"/>
    </row>
    <row r="23" spans="1:22">
      <c r="A23" s="76"/>
      <c r="B23" s="75"/>
      <c r="C23" s="76"/>
      <c r="D23" s="211"/>
      <c r="E23" s="89"/>
      <c r="F23" s="73"/>
      <c r="G23" s="73"/>
      <c r="H23" s="120"/>
      <c r="I23" s="7" t="s">
        <v>30</v>
      </c>
      <c r="J23" s="7"/>
      <c r="K23" s="7"/>
      <c r="L23" s="7"/>
      <c r="M23" s="7"/>
      <c r="N23" s="7"/>
      <c r="O23" s="7"/>
      <c r="P23" s="7"/>
      <c r="Q23" s="7"/>
      <c r="R23" s="7"/>
      <c r="S23" s="7"/>
    </row>
    <row r="24" spans="1:22">
      <c r="A24" s="76"/>
      <c r="B24" s="75"/>
      <c r="C24" s="76"/>
      <c r="D24" s="211"/>
      <c r="E24" s="89"/>
      <c r="F24" s="73"/>
      <c r="G24" s="73"/>
      <c r="H24" s="73"/>
      <c r="I24" s="7" t="s">
        <v>24</v>
      </c>
      <c r="J24" s="7"/>
      <c r="K24" s="7"/>
      <c r="L24" s="7"/>
      <c r="M24" s="7"/>
      <c r="N24" s="7"/>
      <c r="O24" s="7"/>
      <c r="P24" s="7"/>
      <c r="Q24" s="7"/>
      <c r="R24" s="7"/>
      <c r="S24" s="7"/>
      <c r="V24" s="218"/>
    </row>
    <row r="25" spans="1:22">
      <c r="A25" s="76"/>
      <c r="B25" s="75"/>
      <c r="C25" s="76"/>
      <c r="D25" s="211"/>
      <c r="E25" s="89"/>
      <c r="F25" s="73"/>
      <c r="G25" s="73"/>
      <c r="H25" s="73"/>
      <c r="I25" s="7"/>
      <c r="J25" s="7"/>
      <c r="K25" s="7"/>
      <c r="L25" s="7"/>
      <c r="M25" s="7"/>
      <c r="N25" s="7"/>
      <c r="O25" s="7"/>
      <c r="P25" s="7"/>
      <c r="Q25" s="7"/>
      <c r="R25" s="7"/>
      <c r="S25" s="7"/>
    </row>
    <row r="26" spans="1:22">
      <c r="A26" s="76"/>
      <c r="B26" s="75"/>
      <c r="C26" s="76"/>
      <c r="D26" s="211"/>
      <c r="E26" s="89"/>
      <c r="F26" s="73"/>
      <c r="G26" s="73"/>
      <c r="H26" s="73"/>
      <c r="I26" s="90" t="s">
        <v>0</v>
      </c>
      <c r="J26" s="7"/>
      <c r="K26" s="90"/>
      <c r="L26" s="7"/>
      <c r="M26" s="7"/>
      <c r="N26" s="7"/>
      <c r="O26" s="7"/>
      <c r="P26" s="7"/>
      <c r="Q26" s="7"/>
      <c r="R26" s="7"/>
      <c r="S26" s="7"/>
      <c r="U26" s="219"/>
      <c r="V26" s="218"/>
    </row>
    <row r="27" spans="1:22">
      <c r="A27" s="76"/>
      <c r="B27" s="75"/>
      <c r="C27" s="76"/>
      <c r="D27" s="211"/>
      <c r="E27" s="89"/>
      <c r="F27" s="73"/>
      <c r="G27" s="73"/>
      <c r="H27" s="73"/>
      <c r="I27" s="7"/>
      <c r="J27" s="7"/>
      <c r="K27" s="7"/>
      <c r="L27" s="7"/>
      <c r="M27" s="7"/>
      <c r="N27" s="7"/>
      <c r="O27" s="7"/>
      <c r="P27" s="7"/>
      <c r="Q27" s="7"/>
      <c r="R27" s="7"/>
      <c r="S27" s="7"/>
    </row>
    <row r="28" spans="1:22">
      <c r="A28" s="76"/>
      <c r="B28" s="75"/>
      <c r="C28" s="76"/>
      <c r="D28" s="211"/>
      <c r="E28" s="89"/>
      <c r="F28" s="73"/>
      <c r="G28" s="73"/>
      <c r="H28" s="73"/>
      <c r="I28" s="7"/>
      <c r="J28" s="7"/>
      <c r="K28" s="7"/>
      <c r="L28" s="7"/>
      <c r="M28" s="7"/>
      <c r="N28" s="7"/>
      <c r="O28" s="7"/>
      <c r="P28" s="7"/>
      <c r="Q28" s="7"/>
      <c r="R28" s="7"/>
      <c r="S28" s="7"/>
    </row>
    <row r="29" spans="1:22">
      <c r="A29" s="8"/>
      <c r="B29" s="91"/>
      <c r="C29" s="8"/>
      <c r="D29" s="212"/>
      <c r="E29" s="92"/>
      <c r="F29" s="93"/>
      <c r="G29" s="93"/>
      <c r="H29" s="93"/>
    </row>
    <row r="32" spans="1:22">
      <c r="A32" s="156"/>
      <c r="B32" s="156"/>
      <c r="C32" s="156"/>
      <c r="D32" s="213"/>
      <c r="G32" s="156"/>
      <c r="H32" s="156"/>
    </row>
    <row r="33" spans="4:6" s="156" customFormat="1">
      <c r="D33" s="213"/>
      <c r="E33" s="160"/>
      <c r="F33" s="161"/>
    </row>
  </sheetData>
  <mergeCells count="2">
    <mergeCell ref="A1:H1"/>
    <mergeCell ref="E12:F12"/>
  </mergeCells>
  <printOptions horizontalCentered="1"/>
  <pageMargins left="0.51181102362204722" right="0.51181102362204722" top="0.74803149606299213" bottom="0.55118110236220474" header="0.31496062992125984" footer="0.31496062992125984"/>
  <pageSetup scale="50" fitToHeight="2" orientation="portrait" horizontalDpi="4294967293" vertic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5</vt:i4>
      </vt:variant>
    </vt:vector>
  </HeadingPairs>
  <TitlesOfParts>
    <vt:vector size="11" baseType="lpstr">
      <vt:lpstr>RESUMEN</vt:lpstr>
      <vt:lpstr>placa condoto</vt:lpstr>
      <vt:lpstr>mejoramiento condoto</vt:lpstr>
      <vt:lpstr>MEJORAMIENTO molana</vt:lpstr>
      <vt:lpstr> OBRAS NUEVAS condoto</vt:lpstr>
      <vt:lpstr>OBRAS NUEVAS molana</vt:lpstr>
      <vt:lpstr>' OBRAS NUEVAS condoto'!Print_Area</vt:lpstr>
      <vt:lpstr>'mejoramiento condoto'!Print_Area</vt:lpstr>
      <vt:lpstr>'MEJORAMIENTO molana'!Print_Area</vt:lpstr>
      <vt:lpstr>'OBRAS NUEVAS molana'!Print_Area</vt:lpstr>
      <vt:lpstr>'placa condoto'!Print_Area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Yuver J. Tapia Arias</cp:lastModifiedBy>
  <cp:lastPrinted>2025-10-10T21:57:22Z</cp:lastPrinted>
  <dcterms:created xsi:type="dcterms:W3CDTF">2014-09-09T23:38:13Z</dcterms:created>
  <dcterms:modified xsi:type="dcterms:W3CDTF">2025-10-10T22:01:21Z</dcterms:modified>
</cp:coreProperties>
</file>